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smiledesignsdental-my.sharepoint.com/personal/edward_coote_21d_co_uk/Documents/Documents/PD_CVD/"/>
    </mc:Choice>
  </mc:AlternateContent>
  <xr:revisionPtr revIDLastSave="202758" documentId="8_{A281CBB7-8B4E-488D-9E4E-370C2AA6B846}" xr6:coauthVersionLast="47" xr6:coauthVersionMax="47" xr10:uidLastSave="{B59680AB-D820-4543-A4DD-72334241043D}"/>
  <bookViews>
    <workbookView xWindow="-38520" yWindow="-120" windowWidth="38640" windowHeight="21120" activeTab="7" xr2:uid="{00000000-000D-0000-FFFF-FFFF00000000}"/>
  </bookViews>
  <sheets>
    <sheet name="Cover" sheetId="1" r:id="rId1"/>
    <sheet name="Parameters" sheetId="2" r:id="rId2"/>
    <sheet name="Periodontal_Costs" sheetId="8" r:id="rId3"/>
    <sheet name="Transition_Arms" sheetId="4" r:id="rId4"/>
    <sheet name="MARKOV_DETERMINISTIC" sheetId="5" r:id="rId5"/>
    <sheet name="DETERMINISTIC_Results" sheetId="7" r:id="rId6"/>
    <sheet name="MARKOV_PSA" sheetId="10" r:id="rId7"/>
    <sheet name="PSA_Results" sheetId="9" r:id="rId8"/>
    <sheet name="Overall_Results" sheetId="12" r:id="rId9"/>
  </sheets>
  <definedNames>
    <definedName name="_xleta.BETA.INV" hidden="1" xlm="1">#NAME?</definedName>
    <definedName name="_xleta.SUM" hidden="1" xlm="1">#NAME?</definedName>
    <definedName name="c_event_chd_acute">Parameters!$B$50</definedName>
    <definedName name="c_event_stroke_acute">Parameters!$B$49</definedName>
    <definedName name="c_state_Base">Parameters!$B$41</definedName>
    <definedName name="c_state_Dead">Parameters!$B$48</definedName>
    <definedName name="c_state_PostBothY1">Parameters!$B$46</definedName>
    <definedName name="c_state_PostBothY2p">Parameters!$B$47</definedName>
    <definedName name="c_state_PostCHDY1">Parameters!$B$44</definedName>
    <definedName name="c_state_PostCHDY2p">Parameters!$B$45</definedName>
    <definedName name="c_state_PostStrokeY1">Parameters!$B$42</definedName>
    <definedName name="c_state_PostStrokeY2p">Parameters!$B$43</definedName>
    <definedName name="CFR_chd">Parameters!$B$16</definedName>
    <definedName name="CFR_stroke">Parameters!$B$15</definedName>
    <definedName name="Cycle_length_years">Parameters!$B$3</definedName>
    <definedName name="Discount_rate_costs">Parameters!$B$5</definedName>
    <definedName name="Discount_rate_QALYs">Parameters!$B$6</definedName>
    <definedName name="du_event_chd">Parameters!$B$64</definedName>
    <definedName name="du_event_stroke">Parameters!$B$63</definedName>
    <definedName name="h_bg_death_base">Parameters!$B$12</definedName>
    <definedName name="h_chd_base">Parameters!$B$11</definedName>
    <definedName name="h_stroke_base">Parameters!$B$10</definedName>
    <definedName name="Horizon_cycles">Parameters!$B$4</definedName>
    <definedName name="HR_Treated_bgdeath">Parameters!$B$37</definedName>
    <definedName name="HR_Treated_chd">Parameters!$B$36</definedName>
    <definedName name="HR_Treated_stroke">Parameters!$B$35</definedName>
    <definedName name="Initial_cohort_size">Parameters!$B$7</definedName>
    <definedName name="mult_bg_death_Y1">Parameters!$B$31</definedName>
    <definedName name="mult_bg_death_Y2p">Parameters!$B$32</definedName>
    <definedName name="mult_chd_PostBothY1">Parameters!$B$29</definedName>
    <definedName name="mult_chd_PostBothY2p">Parameters!$B$30</definedName>
    <definedName name="mult_chd_PostCHDY1">Parameters!$B$27</definedName>
    <definedName name="mult_chd_PostCHDY2p">Parameters!$B$28</definedName>
    <definedName name="mult_chd_PostStrokeY1">Parameters!$B$25</definedName>
    <definedName name="mult_chd_PostStrokeY2p">Parameters!$B$26</definedName>
    <definedName name="mult_stroke_PostBothY1">Parameters!$B$23</definedName>
    <definedName name="mult_stroke_PostBothY2p">Parameters!$B$24</definedName>
    <definedName name="mult_stroke_PostCHDY1">Parameters!$B$21</definedName>
    <definedName name="mult_stroke_PostCHDY2p">Parameters!$B$22</definedName>
    <definedName name="mult_stroke_PostStrokeY1">Parameters!$B$19</definedName>
    <definedName name="mult_stroke_PostStrokeY2p">Parameters!$B$20</definedName>
    <definedName name="Per_cycle_periodontal_maintenance_cost_Treated">Parameters!$B$38</definedName>
    <definedName name="u_Base">Parameters!$B$53</definedName>
    <definedName name="u_Dead">Parameters!$B$60</definedName>
    <definedName name="u_PostBothY1">Parameters!$B$58</definedName>
    <definedName name="u_PostBothY2p">Parameters!$B$59</definedName>
    <definedName name="u_PostCHDY1">Parameters!$B$56</definedName>
    <definedName name="u_PostCHDY2p">Parameters!$B$57</definedName>
    <definedName name="u_PostStrokeY1">Parameters!$B$54</definedName>
    <definedName name="u_PostStrokeY2p">Parameters!$B$55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9" l="1"/>
  <c r="B6" i="12"/>
  <c r="D49" i="2"/>
  <c r="B5" i="7"/>
  <c r="D7" i="7"/>
  <c r="H36"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H1064" i="9"/>
  <c r="H1065" i="9"/>
  <c r="H1066" i="9"/>
  <c r="H1067" i="9"/>
  <c r="H1068" i="9"/>
  <c r="H1069" i="9"/>
  <c r="H1070" i="9"/>
  <c r="H1071" i="9"/>
  <c r="H1072" i="9"/>
  <c r="H1073" i="9"/>
  <c r="H1074" i="9"/>
  <c r="H1075" i="9"/>
  <c r="H1076" i="9"/>
  <c r="H1077" i="9"/>
  <c r="H1078" i="9"/>
  <c r="H1079" i="9"/>
  <c r="H1080" i="9"/>
  <c r="H1081" i="9"/>
  <c r="H1082" i="9"/>
  <c r="H1083" i="9"/>
  <c r="H1084" i="9"/>
  <c r="H1085" i="9"/>
  <c r="H1086" i="9"/>
  <c r="H1087" i="9"/>
  <c r="H1088" i="9"/>
  <c r="H1089" i="9"/>
  <c r="H1090" i="9"/>
  <c r="H1091" i="9"/>
  <c r="H1092" i="9"/>
  <c r="H1093" i="9"/>
  <c r="H1094" i="9"/>
  <c r="H1095" i="9"/>
  <c r="H1096" i="9"/>
  <c r="H1097" i="9"/>
  <c r="H1098" i="9"/>
  <c r="H1099" i="9"/>
  <c r="H1100" i="9"/>
  <c r="H1101" i="9"/>
  <c r="H1102" i="9"/>
  <c r="H1103" i="9"/>
  <c r="H1104" i="9"/>
  <c r="H1105" i="9"/>
  <c r="H1106" i="9"/>
  <c r="H1107" i="9"/>
  <c r="H1108" i="9"/>
  <c r="H1109" i="9"/>
  <c r="H1110" i="9"/>
  <c r="H1111" i="9"/>
  <c r="H1112" i="9"/>
  <c r="H1113" i="9"/>
  <c r="H1114" i="9"/>
  <c r="H1115" i="9"/>
  <c r="H1116" i="9"/>
  <c r="H1117" i="9"/>
  <c r="H1118" i="9"/>
  <c r="H1119" i="9"/>
  <c r="H1120" i="9"/>
  <c r="H1121" i="9"/>
  <c r="H1122" i="9"/>
  <c r="H1123" i="9"/>
  <c r="H1124" i="9"/>
  <c r="H1125" i="9"/>
  <c r="H1126" i="9"/>
  <c r="H1127" i="9"/>
  <c r="H1128" i="9"/>
  <c r="H1129" i="9"/>
  <c r="H1130" i="9"/>
  <c r="H1131" i="9"/>
  <c r="H1132" i="9"/>
  <c r="H1133" i="9"/>
  <c r="H1134" i="9"/>
  <c r="H1135" i="9"/>
  <c r="H1136" i="9"/>
  <c r="H1137" i="9"/>
  <c r="H1138" i="9"/>
  <c r="H1139" i="9"/>
  <c r="H1140" i="9"/>
  <c r="H1141" i="9"/>
  <c r="H1142" i="9"/>
  <c r="H1143" i="9"/>
  <c r="H1144" i="9"/>
  <c r="H1145" i="9"/>
  <c r="H1146" i="9"/>
  <c r="H1147" i="9"/>
  <c r="H1148" i="9"/>
  <c r="H1149" i="9"/>
  <c r="H1150" i="9"/>
  <c r="H1151" i="9"/>
  <c r="H1152" i="9"/>
  <c r="H1153" i="9"/>
  <c r="H1154" i="9"/>
  <c r="H1155" i="9"/>
  <c r="H1156" i="9"/>
  <c r="H1157" i="9"/>
  <c r="H1158" i="9"/>
  <c r="H1159" i="9"/>
  <c r="H1160" i="9"/>
  <c r="H1161" i="9"/>
  <c r="H1162" i="9"/>
  <c r="H1163" i="9"/>
  <c r="H1164" i="9"/>
  <c r="H1165" i="9"/>
  <c r="H1166" i="9"/>
  <c r="H1167" i="9"/>
  <c r="H1168" i="9"/>
  <c r="H1169" i="9"/>
  <c r="H1170" i="9"/>
  <c r="H1171" i="9"/>
  <c r="H1172" i="9"/>
  <c r="H1173" i="9"/>
  <c r="H1174" i="9"/>
  <c r="H1175" i="9"/>
  <c r="H1176" i="9"/>
  <c r="H1177" i="9"/>
  <c r="H1178" i="9"/>
  <c r="H1179" i="9"/>
  <c r="H1180" i="9"/>
  <c r="H1181" i="9"/>
  <c r="H1182" i="9"/>
  <c r="H1183" i="9"/>
  <c r="H1184" i="9"/>
  <c r="H1185" i="9"/>
  <c r="H1186" i="9"/>
  <c r="H1187" i="9"/>
  <c r="H1188" i="9"/>
  <c r="H1189" i="9"/>
  <c r="H1190" i="9"/>
  <c r="H1191" i="9"/>
  <c r="H1192" i="9"/>
  <c r="H1193" i="9"/>
  <c r="H1194" i="9"/>
  <c r="H1195" i="9"/>
  <c r="H1196" i="9"/>
  <c r="H1197" i="9"/>
  <c r="H1198" i="9"/>
  <c r="H1199" i="9"/>
  <c r="H1200" i="9"/>
  <c r="H1201" i="9"/>
  <c r="H1202" i="9"/>
  <c r="H1203" i="9"/>
  <c r="H1204" i="9"/>
  <c r="H1205" i="9"/>
  <c r="H1206" i="9"/>
  <c r="H1207" i="9"/>
  <c r="H1208" i="9"/>
  <c r="H1209" i="9"/>
  <c r="H1210" i="9"/>
  <c r="H1211" i="9"/>
  <c r="H1212" i="9"/>
  <c r="H1213" i="9"/>
  <c r="H1214" i="9"/>
  <c r="H1215" i="9"/>
  <c r="H1216" i="9"/>
  <c r="H1217" i="9"/>
  <c r="H1218" i="9"/>
  <c r="H1219" i="9"/>
  <c r="H1220" i="9"/>
  <c r="H1221" i="9"/>
  <c r="H1222" i="9"/>
  <c r="H1223" i="9"/>
  <c r="H1224" i="9"/>
  <c r="H1225" i="9"/>
  <c r="H1226" i="9"/>
  <c r="H1227" i="9"/>
  <c r="H1228" i="9"/>
  <c r="H1229" i="9"/>
  <c r="H1230" i="9"/>
  <c r="H1231" i="9"/>
  <c r="H1232" i="9"/>
  <c r="H1233" i="9"/>
  <c r="H1234" i="9"/>
  <c r="H1235" i="9"/>
  <c r="H1236" i="9"/>
  <c r="H1237" i="9"/>
  <c r="H1238" i="9"/>
  <c r="H1239" i="9"/>
  <c r="H1240" i="9"/>
  <c r="H1241" i="9"/>
  <c r="H1242" i="9"/>
  <c r="H1243" i="9"/>
  <c r="H1244" i="9"/>
  <c r="H1245" i="9"/>
  <c r="H1246" i="9"/>
  <c r="H1247" i="9"/>
  <c r="H1248" i="9"/>
  <c r="H1249" i="9"/>
  <c r="H1250" i="9"/>
  <c r="H1251" i="9"/>
  <c r="H1252" i="9"/>
  <c r="H1253" i="9"/>
  <c r="H1254" i="9"/>
  <c r="H1255" i="9"/>
  <c r="H1256" i="9"/>
  <c r="H1257" i="9"/>
  <c r="H1258" i="9"/>
  <c r="H1259" i="9"/>
  <c r="H1260" i="9"/>
  <c r="H1261" i="9"/>
  <c r="H1262" i="9"/>
  <c r="H1263" i="9"/>
  <c r="H1264" i="9"/>
  <c r="H1265" i="9"/>
  <c r="H1266" i="9"/>
  <c r="H1267" i="9"/>
  <c r="H1268" i="9"/>
  <c r="H1269" i="9"/>
  <c r="H1270" i="9"/>
  <c r="H1271" i="9"/>
  <c r="H1272" i="9"/>
  <c r="H1273" i="9"/>
  <c r="H1274" i="9"/>
  <c r="H1275" i="9"/>
  <c r="H1276" i="9"/>
  <c r="H1277" i="9"/>
  <c r="H1278" i="9"/>
  <c r="H1279" i="9"/>
  <c r="H1280" i="9"/>
  <c r="H1281" i="9"/>
  <c r="H1282" i="9"/>
  <c r="H1283" i="9"/>
  <c r="H1284" i="9"/>
  <c r="H1285" i="9"/>
  <c r="H1286" i="9"/>
  <c r="H1287" i="9"/>
  <c r="H1288" i="9"/>
  <c r="H1289" i="9"/>
  <c r="H1290" i="9"/>
  <c r="H1291" i="9"/>
  <c r="H1292" i="9"/>
  <c r="H1293" i="9"/>
  <c r="H1294" i="9"/>
  <c r="H1295" i="9"/>
  <c r="H1296" i="9"/>
  <c r="H1297" i="9"/>
  <c r="H1298" i="9"/>
  <c r="H1299" i="9"/>
  <c r="H1300" i="9"/>
  <c r="H1301" i="9"/>
  <c r="H1302" i="9"/>
  <c r="H1303" i="9"/>
  <c r="H1304" i="9"/>
  <c r="H1305" i="9"/>
  <c r="H1306" i="9"/>
  <c r="H1307" i="9"/>
  <c r="H1308" i="9"/>
  <c r="H1309" i="9"/>
  <c r="H1310" i="9"/>
  <c r="H1311" i="9"/>
  <c r="H1312" i="9"/>
  <c r="H1313" i="9"/>
  <c r="H1314" i="9"/>
  <c r="H1315" i="9"/>
  <c r="H1316" i="9"/>
  <c r="H1317" i="9"/>
  <c r="H1318" i="9"/>
  <c r="H1319" i="9"/>
  <c r="H1320" i="9"/>
  <c r="H1321" i="9"/>
  <c r="H1322" i="9"/>
  <c r="H1323" i="9"/>
  <c r="H1324" i="9"/>
  <c r="H1325" i="9"/>
  <c r="H1326" i="9"/>
  <c r="H1327" i="9"/>
  <c r="H1328" i="9"/>
  <c r="H1329" i="9"/>
  <c r="H1330" i="9"/>
  <c r="H1331" i="9"/>
  <c r="H1332" i="9"/>
  <c r="H1333" i="9"/>
  <c r="H1334" i="9"/>
  <c r="H1335" i="9"/>
  <c r="H1336" i="9"/>
  <c r="H1337" i="9"/>
  <c r="H1338" i="9"/>
  <c r="H1339" i="9"/>
  <c r="H1340" i="9"/>
  <c r="H1341" i="9"/>
  <c r="H1342" i="9"/>
  <c r="H1343" i="9"/>
  <c r="H1344" i="9"/>
  <c r="H1345" i="9"/>
  <c r="H1346" i="9"/>
  <c r="H1347" i="9"/>
  <c r="H1348" i="9"/>
  <c r="H1349" i="9"/>
  <c r="H1350" i="9"/>
  <c r="H1351" i="9"/>
  <c r="H1352" i="9"/>
  <c r="H1353" i="9"/>
  <c r="H1354" i="9"/>
  <c r="H1355" i="9"/>
  <c r="H1356" i="9"/>
  <c r="H1357" i="9"/>
  <c r="H1358" i="9"/>
  <c r="H1359" i="9"/>
  <c r="H1360" i="9"/>
  <c r="H1361" i="9"/>
  <c r="H1362" i="9"/>
  <c r="H1363" i="9"/>
  <c r="H1364" i="9"/>
  <c r="H1365" i="9"/>
  <c r="H1366" i="9"/>
  <c r="H1367" i="9"/>
  <c r="H1368" i="9"/>
  <c r="H1369" i="9"/>
  <c r="H1370" i="9"/>
  <c r="H1371" i="9"/>
  <c r="H1372" i="9"/>
  <c r="H1373" i="9"/>
  <c r="H1374" i="9"/>
  <c r="H1375" i="9"/>
  <c r="H1376" i="9"/>
  <c r="H1377" i="9"/>
  <c r="H1378" i="9"/>
  <c r="H1379" i="9"/>
  <c r="H1380" i="9"/>
  <c r="H1381" i="9"/>
  <c r="H1382" i="9"/>
  <c r="H1383" i="9"/>
  <c r="H1384" i="9"/>
  <c r="H1385" i="9"/>
  <c r="H1386" i="9"/>
  <c r="H1387" i="9"/>
  <c r="H1388" i="9"/>
  <c r="H1389" i="9"/>
  <c r="H1390" i="9"/>
  <c r="H1391" i="9"/>
  <c r="H1392" i="9"/>
  <c r="H1393" i="9"/>
  <c r="H1394" i="9"/>
  <c r="H1395" i="9"/>
  <c r="H1396" i="9"/>
  <c r="H1397" i="9"/>
  <c r="H1398" i="9"/>
  <c r="H1399" i="9"/>
  <c r="H1400" i="9"/>
  <c r="H1401" i="9"/>
  <c r="H1402" i="9"/>
  <c r="H1403" i="9"/>
  <c r="H1404" i="9"/>
  <c r="H1405" i="9"/>
  <c r="H1406" i="9"/>
  <c r="H1407" i="9"/>
  <c r="H1408" i="9"/>
  <c r="H1409" i="9"/>
  <c r="H1410" i="9"/>
  <c r="H1411" i="9"/>
  <c r="H1412" i="9"/>
  <c r="H1413" i="9"/>
  <c r="H1414" i="9"/>
  <c r="H1415" i="9"/>
  <c r="H1416" i="9"/>
  <c r="H1417" i="9"/>
  <c r="H1418" i="9"/>
  <c r="H1419" i="9"/>
  <c r="H1420" i="9"/>
  <c r="H1421" i="9"/>
  <c r="H1422" i="9"/>
  <c r="H1423" i="9"/>
  <c r="H1424" i="9"/>
  <c r="H1425" i="9"/>
  <c r="H1426" i="9"/>
  <c r="H1427" i="9"/>
  <c r="H1428" i="9"/>
  <c r="H1429" i="9"/>
  <c r="H1430" i="9"/>
  <c r="H1431" i="9"/>
  <c r="H1432" i="9"/>
  <c r="H1433" i="9"/>
  <c r="H1434" i="9"/>
  <c r="H1435" i="9"/>
  <c r="H1436" i="9"/>
  <c r="H1437" i="9"/>
  <c r="H1438" i="9"/>
  <c r="H1439" i="9"/>
  <c r="H1440" i="9"/>
  <c r="H1441" i="9"/>
  <c r="H1442" i="9"/>
  <c r="H1443" i="9"/>
  <c r="H1444" i="9"/>
  <c r="H1445" i="9"/>
  <c r="H1446" i="9"/>
  <c r="H1447" i="9"/>
  <c r="H1448" i="9"/>
  <c r="H1449" i="9"/>
  <c r="H1450" i="9"/>
  <c r="H1451" i="9"/>
  <c r="H1452" i="9"/>
  <c r="H1453" i="9"/>
  <c r="H1454" i="9"/>
  <c r="H1455" i="9"/>
  <c r="H1456" i="9"/>
  <c r="H1457" i="9"/>
  <c r="H1458" i="9"/>
  <c r="H1459" i="9"/>
  <c r="H1460" i="9"/>
  <c r="H1461" i="9"/>
  <c r="H1462" i="9"/>
  <c r="H1463" i="9"/>
  <c r="H1464" i="9"/>
  <c r="H1465" i="9"/>
  <c r="H1466" i="9"/>
  <c r="H1467" i="9"/>
  <c r="H1468" i="9"/>
  <c r="H1469" i="9"/>
  <c r="H1470" i="9"/>
  <c r="H1471" i="9"/>
  <c r="H1472" i="9"/>
  <c r="H1473" i="9"/>
  <c r="H1474" i="9"/>
  <c r="H1475" i="9"/>
  <c r="H1476" i="9"/>
  <c r="H1477" i="9"/>
  <c r="H1478" i="9"/>
  <c r="H1479" i="9"/>
  <c r="H1480" i="9"/>
  <c r="H1481" i="9"/>
  <c r="H1482" i="9"/>
  <c r="H1483" i="9"/>
  <c r="H1484" i="9"/>
  <c r="H1485" i="9"/>
  <c r="H1486" i="9"/>
  <c r="H1487" i="9"/>
  <c r="H1488" i="9"/>
  <c r="H1489" i="9"/>
  <c r="H1490" i="9"/>
  <c r="H1491" i="9"/>
  <c r="H1492" i="9"/>
  <c r="H1493" i="9"/>
  <c r="H1494" i="9"/>
  <c r="H1495" i="9"/>
  <c r="H1496" i="9"/>
  <c r="H1497" i="9"/>
  <c r="H1498" i="9"/>
  <c r="H1499" i="9"/>
  <c r="H1500" i="9"/>
  <c r="H1501" i="9"/>
  <c r="H1502" i="9"/>
  <c r="H1503" i="9"/>
  <c r="H1504" i="9"/>
  <c r="H1505" i="9"/>
  <c r="H1506" i="9"/>
  <c r="H1507" i="9"/>
  <c r="H1508" i="9"/>
  <c r="H1509" i="9"/>
  <c r="H1510" i="9"/>
  <c r="H1511" i="9"/>
  <c r="H1512" i="9"/>
  <c r="H1513" i="9"/>
  <c r="H1514" i="9"/>
  <c r="H1515" i="9"/>
  <c r="H1516" i="9"/>
  <c r="H1517" i="9"/>
  <c r="H1518" i="9"/>
  <c r="H1519" i="9"/>
  <c r="H1520" i="9"/>
  <c r="H1521" i="9"/>
  <c r="H1522" i="9"/>
  <c r="H1523" i="9"/>
  <c r="H1524" i="9"/>
  <c r="H1525" i="9"/>
  <c r="H1526" i="9"/>
  <c r="H1527" i="9"/>
  <c r="H1528" i="9"/>
  <c r="H1529" i="9"/>
  <c r="H1530" i="9"/>
  <c r="H1531" i="9"/>
  <c r="H1532" i="9"/>
  <c r="H1533" i="9"/>
  <c r="H1534" i="9"/>
  <c r="H1535" i="9"/>
  <c r="H1536" i="9"/>
  <c r="H1537" i="9"/>
  <c r="H1538" i="9"/>
  <c r="H1539" i="9"/>
  <c r="H1540" i="9"/>
  <c r="H1541" i="9"/>
  <c r="H1542" i="9"/>
  <c r="H1543" i="9"/>
  <c r="H1544" i="9"/>
  <c r="H1545" i="9"/>
  <c r="H1546" i="9"/>
  <c r="H1547" i="9"/>
  <c r="H1548" i="9"/>
  <c r="H1549" i="9"/>
  <c r="H1550" i="9"/>
  <c r="H1551" i="9"/>
  <c r="H1552" i="9"/>
  <c r="H1553" i="9"/>
  <c r="H1554" i="9"/>
  <c r="H1555" i="9"/>
  <c r="H1556" i="9"/>
  <c r="H1557" i="9"/>
  <c r="H1558" i="9"/>
  <c r="H1559" i="9"/>
  <c r="H1560" i="9"/>
  <c r="H1561" i="9"/>
  <c r="H1562" i="9"/>
  <c r="H1563" i="9"/>
  <c r="H1564" i="9"/>
  <c r="H1565" i="9"/>
  <c r="H1566" i="9"/>
  <c r="H1567" i="9"/>
  <c r="H1568" i="9"/>
  <c r="H1569" i="9"/>
  <c r="H1570" i="9"/>
  <c r="H1571" i="9"/>
  <c r="H1572" i="9"/>
  <c r="H1573" i="9"/>
  <c r="H1574" i="9"/>
  <c r="H1575" i="9"/>
  <c r="H1576" i="9"/>
  <c r="H1577" i="9"/>
  <c r="H1578" i="9"/>
  <c r="H1579" i="9"/>
  <c r="H1580" i="9"/>
  <c r="H1581" i="9"/>
  <c r="H1582" i="9"/>
  <c r="H1583" i="9"/>
  <c r="H1584" i="9"/>
  <c r="H1585" i="9"/>
  <c r="H1586" i="9"/>
  <c r="H1587" i="9"/>
  <c r="H1588" i="9"/>
  <c r="H1589" i="9"/>
  <c r="H1590" i="9"/>
  <c r="H1591" i="9"/>
  <c r="H1592" i="9"/>
  <c r="H1593" i="9"/>
  <c r="H1594" i="9"/>
  <c r="H1595" i="9"/>
  <c r="H1596" i="9"/>
  <c r="H1597" i="9"/>
  <c r="H1598" i="9"/>
  <c r="H1599" i="9"/>
  <c r="H1600" i="9"/>
  <c r="H1601" i="9"/>
  <c r="H1602" i="9"/>
  <c r="H1603" i="9"/>
  <c r="H1604" i="9"/>
  <c r="H1605" i="9"/>
  <c r="H1606" i="9"/>
  <c r="H1607" i="9"/>
  <c r="H1608" i="9"/>
  <c r="H1609" i="9"/>
  <c r="H1610" i="9"/>
  <c r="H1611" i="9"/>
  <c r="H1612" i="9"/>
  <c r="H1613" i="9"/>
  <c r="H1614" i="9"/>
  <c r="H1615" i="9"/>
  <c r="H1616" i="9"/>
  <c r="H1617" i="9"/>
  <c r="H1618" i="9"/>
  <c r="H1619" i="9"/>
  <c r="H1620" i="9"/>
  <c r="H1621" i="9"/>
  <c r="H1622" i="9"/>
  <c r="H1623" i="9"/>
  <c r="H1624" i="9"/>
  <c r="H1625" i="9"/>
  <c r="H1626" i="9"/>
  <c r="H1627" i="9"/>
  <c r="H1628" i="9"/>
  <c r="H1629" i="9"/>
  <c r="H1630" i="9"/>
  <c r="H1631" i="9"/>
  <c r="H1632" i="9"/>
  <c r="H1633" i="9"/>
  <c r="H1634" i="9"/>
  <c r="H1635" i="9"/>
  <c r="H1636" i="9"/>
  <c r="H1637" i="9"/>
  <c r="H1638" i="9"/>
  <c r="H1639" i="9"/>
  <c r="H1640" i="9"/>
  <c r="H1641" i="9"/>
  <c r="H1642" i="9"/>
  <c r="H1643" i="9"/>
  <c r="H1644" i="9"/>
  <c r="H1645" i="9"/>
  <c r="H1646" i="9"/>
  <c r="H1647" i="9"/>
  <c r="H1648" i="9"/>
  <c r="H1649" i="9"/>
  <c r="H1650" i="9"/>
  <c r="H1651" i="9"/>
  <c r="H1652" i="9"/>
  <c r="H1653" i="9"/>
  <c r="H1654" i="9"/>
  <c r="H1655" i="9"/>
  <c r="H1656" i="9"/>
  <c r="H1657" i="9"/>
  <c r="H1658" i="9"/>
  <c r="H1659" i="9"/>
  <c r="H1660" i="9"/>
  <c r="H1661" i="9"/>
  <c r="H1662" i="9"/>
  <c r="H1663" i="9"/>
  <c r="H1664" i="9"/>
  <c r="H1665" i="9"/>
  <c r="H1666" i="9"/>
  <c r="H1667" i="9"/>
  <c r="H1668" i="9"/>
  <c r="H1669" i="9"/>
  <c r="H1670" i="9"/>
  <c r="H1671" i="9"/>
  <c r="H1672" i="9"/>
  <c r="H1673" i="9"/>
  <c r="H1674" i="9"/>
  <c r="H1675" i="9"/>
  <c r="H1676" i="9"/>
  <c r="H1677" i="9"/>
  <c r="H1678" i="9"/>
  <c r="H1679" i="9"/>
  <c r="H1680" i="9"/>
  <c r="H1681" i="9"/>
  <c r="H1682" i="9"/>
  <c r="H1683" i="9"/>
  <c r="H1684" i="9"/>
  <c r="H1685" i="9"/>
  <c r="H1686" i="9"/>
  <c r="H1687" i="9"/>
  <c r="H1688" i="9"/>
  <c r="H1689" i="9"/>
  <c r="H1690" i="9"/>
  <c r="H1691" i="9"/>
  <c r="H1692" i="9"/>
  <c r="H1693" i="9"/>
  <c r="H1694" i="9"/>
  <c r="H1695" i="9"/>
  <c r="H1696" i="9"/>
  <c r="H1697" i="9"/>
  <c r="H1698" i="9"/>
  <c r="H1699" i="9"/>
  <c r="H1700" i="9"/>
  <c r="H1701" i="9"/>
  <c r="H1702" i="9"/>
  <c r="H1703" i="9"/>
  <c r="H1704" i="9"/>
  <c r="H1705" i="9"/>
  <c r="H1706" i="9"/>
  <c r="H1707" i="9"/>
  <c r="H1708" i="9"/>
  <c r="H1709" i="9"/>
  <c r="H1710" i="9"/>
  <c r="H1711" i="9"/>
  <c r="H1712" i="9"/>
  <c r="H1713" i="9"/>
  <c r="H1714" i="9"/>
  <c r="H1715" i="9"/>
  <c r="H1716" i="9"/>
  <c r="H1717" i="9"/>
  <c r="H1718" i="9"/>
  <c r="H1719" i="9"/>
  <c r="H1720" i="9"/>
  <c r="H1721" i="9"/>
  <c r="H1722" i="9"/>
  <c r="H1723" i="9"/>
  <c r="H1724" i="9"/>
  <c r="H1725" i="9"/>
  <c r="H1726" i="9"/>
  <c r="H1727" i="9"/>
  <c r="H1728" i="9"/>
  <c r="H1729" i="9"/>
  <c r="H1730" i="9"/>
  <c r="H1731" i="9"/>
  <c r="H1732" i="9"/>
  <c r="H1733" i="9"/>
  <c r="H1734" i="9"/>
  <c r="H1735" i="9"/>
  <c r="H1736" i="9"/>
  <c r="H1737" i="9"/>
  <c r="H1738" i="9"/>
  <c r="H1739" i="9"/>
  <c r="H1740" i="9"/>
  <c r="H1741" i="9"/>
  <c r="H1742" i="9"/>
  <c r="H1743" i="9"/>
  <c r="H1744" i="9"/>
  <c r="H1745" i="9"/>
  <c r="H1746" i="9"/>
  <c r="H1747" i="9"/>
  <c r="H1748" i="9"/>
  <c r="H1749" i="9"/>
  <c r="H1750" i="9"/>
  <c r="H1751" i="9"/>
  <c r="H1752" i="9"/>
  <c r="H1753" i="9"/>
  <c r="H1754" i="9"/>
  <c r="H1755" i="9"/>
  <c r="H1756" i="9"/>
  <c r="H1757" i="9"/>
  <c r="H1758" i="9"/>
  <c r="H1759" i="9"/>
  <c r="H1760" i="9"/>
  <c r="H1761" i="9"/>
  <c r="H1762" i="9"/>
  <c r="H1763" i="9"/>
  <c r="H1764" i="9"/>
  <c r="H1765" i="9"/>
  <c r="H1766" i="9"/>
  <c r="H1767" i="9"/>
  <c r="H1768" i="9"/>
  <c r="H1769" i="9"/>
  <c r="H1770" i="9"/>
  <c r="H1771" i="9"/>
  <c r="H1772" i="9"/>
  <c r="H1773" i="9"/>
  <c r="H1774" i="9"/>
  <c r="H1775" i="9"/>
  <c r="H1776" i="9"/>
  <c r="H1777" i="9"/>
  <c r="H1778" i="9"/>
  <c r="H1779" i="9"/>
  <c r="H1780" i="9"/>
  <c r="H1781" i="9"/>
  <c r="H1782" i="9"/>
  <c r="H1783" i="9"/>
  <c r="H1784" i="9"/>
  <c r="H1785" i="9"/>
  <c r="H1786" i="9"/>
  <c r="H1787" i="9"/>
  <c r="H1788" i="9"/>
  <c r="H1789" i="9"/>
  <c r="H1790" i="9"/>
  <c r="H1791" i="9"/>
  <c r="H1792" i="9"/>
  <c r="H1793" i="9"/>
  <c r="H1794" i="9"/>
  <c r="H1795" i="9"/>
  <c r="H1796" i="9"/>
  <c r="H1797" i="9"/>
  <c r="H1798" i="9"/>
  <c r="H1799" i="9"/>
  <c r="H1800" i="9"/>
  <c r="H1801" i="9"/>
  <c r="H1802" i="9"/>
  <c r="H1803" i="9"/>
  <c r="H1804" i="9"/>
  <c r="H1805" i="9"/>
  <c r="H1806" i="9"/>
  <c r="H1807" i="9"/>
  <c r="H1808" i="9"/>
  <c r="H1809" i="9"/>
  <c r="H1810" i="9"/>
  <c r="H1811" i="9"/>
  <c r="H1812" i="9"/>
  <c r="H1813" i="9"/>
  <c r="H1814" i="9"/>
  <c r="H1815" i="9"/>
  <c r="H1816" i="9"/>
  <c r="H1817" i="9"/>
  <c r="H1818" i="9"/>
  <c r="H1819" i="9"/>
  <c r="H1820" i="9"/>
  <c r="H1821" i="9"/>
  <c r="H1822" i="9"/>
  <c r="H1823" i="9"/>
  <c r="H1824" i="9"/>
  <c r="H1825" i="9"/>
  <c r="H1826" i="9"/>
  <c r="H1827" i="9"/>
  <c r="H1828" i="9"/>
  <c r="H1829" i="9"/>
  <c r="H1830" i="9"/>
  <c r="H1831" i="9"/>
  <c r="H1832" i="9"/>
  <c r="H1833" i="9"/>
  <c r="H1834" i="9"/>
  <c r="H1835" i="9"/>
  <c r="H1836" i="9"/>
  <c r="H1837" i="9"/>
  <c r="H1838" i="9"/>
  <c r="H1839" i="9"/>
  <c r="H1840" i="9"/>
  <c r="H1841" i="9"/>
  <c r="H1842" i="9"/>
  <c r="H1843" i="9"/>
  <c r="H1844" i="9"/>
  <c r="H1845" i="9"/>
  <c r="H1846" i="9"/>
  <c r="H1847" i="9"/>
  <c r="H1848" i="9"/>
  <c r="H1849" i="9"/>
  <c r="H1850" i="9"/>
  <c r="H1851" i="9"/>
  <c r="H1852" i="9"/>
  <c r="H1853" i="9"/>
  <c r="H1854" i="9"/>
  <c r="H1855" i="9"/>
  <c r="H1856" i="9"/>
  <c r="H1857" i="9"/>
  <c r="H1858" i="9"/>
  <c r="H1859" i="9"/>
  <c r="H1860" i="9"/>
  <c r="H1861" i="9"/>
  <c r="H1862" i="9"/>
  <c r="H1863" i="9"/>
  <c r="H1864" i="9"/>
  <c r="H1865" i="9"/>
  <c r="H1866" i="9"/>
  <c r="H1867" i="9"/>
  <c r="H1868" i="9"/>
  <c r="H1869" i="9"/>
  <c r="H1870" i="9"/>
  <c r="H1871" i="9"/>
  <c r="H1872" i="9"/>
  <c r="H1873" i="9"/>
  <c r="H1874" i="9"/>
  <c r="H1875" i="9"/>
  <c r="H1876" i="9"/>
  <c r="H1877" i="9"/>
  <c r="H1878" i="9"/>
  <c r="H1879" i="9"/>
  <c r="H1880" i="9"/>
  <c r="H1881" i="9"/>
  <c r="H1882" i="9"/>
  <c r="H1883" i="9"/>
  <c r="H1884" i="9"/>
  <c r="H1885" i="9"/>
  <c r="H1886" i="9"/>
  <c r="H1887" i="9"/>
  <c r="H1888" i="9"/>
  <c r="H1889" i="9"/>
  <c r="H1890" i="9"/>
  <c r="H1891" i="9"/>
  <c r="H1892" i="9"/>
  <c r="H1893" i="9"/>
  <c r="H1894" i="9"/>
  <c r="H1895" i="9"/>
  <c r="H1896" i="9"/>
  <c r="H1897" i="9"/>
  <c r="H1898" i="9"/>
  <c r="H1899" i="9"/>
  <c r="H1900" i="9"/>
  <c r="H1901" i="9"/>
  <c r="H1902" i="9"/>
  <c r="H1903" i="9"/>
  <c r="H1904" i="9"/>
  <c r="H1905" i="9"/>
  <c r="H1906" i="9"/>
  <c r="H1907" i="9"/>
  <c r="H1908" i="9"/>
  <c r="H1909" i="9"/>
  <c r="H1910" i="9"/>
  <c r="H1911" i="9"/>
  <c r="H1912" i="9"/>
  <c r="H1913" i="9"/>
  <c r="H1914" i="9"/>
  <c r="H1915" i="9"/>
  <c r="H1916" i="9"/>
  <c r="H1917" i="9"/>
  <c r="H1918" i="9"/>
  <c r="H1919" i="9"/>
  <c r="H1920" i="9"/>
  <c r="H1921" i="9"/>
  <c r="H1922" i="9"/>
  <c r="H1923" i="9"/>
  <c r="H1924" i="9"/>
  <c r="H1925" i="9"/>
  <c r="H1926" i="9"/>
  <c r="H1927" i="9"/>
  <c r="H1928" i="9"/>
  <c r="H1929" i="9"/>
  <c r="H1930" i="9"/>
  <c r="H1931" i="9"/>
  <c r="H1932" i="9"/>
  <c r="H1933" i="9"/>
  <c r="H1934" i="9"/>
  <c r="H1935" i="9"/>
  <c r="H1936" i="9"/>
  <c r="H1937" i="9"/>
  <c r="H1938" i="9"/>
  <c r="H1939" i="9"/>
  <c r="H1940" i="9"/>
  <c r="H1941" i="9"/>
  <c r="H1942" i="9"/>
  <c r="H1943" i="9"/>
  <c r="H1944" i="9"/>
  <c r="H1945" i="9"/>
  <c r="H1946" i="9"/>
  <c r="H1947" i="9"/>
  <c r="H1948" i="9"/>
  <c r="H1949" i="9"/>
  <c r="H1950" i="9"/>
  <c r="H1951" i="9"/>
  <c r="H1952" i="9"/>
  <c r="H1953" i="9"/>
  <c r="H1954" i="9"/>
  <c r="H1955" i="9"/>
  <c r="H1956" i="9"/>
  <c r="H1957" i="9"/>
  <c r="H1958" i="9"/>
  <c r="H1959" i="9"/>
  <c r="H1960" i="9"/>
  <c r="H1961" i="9"/>
  <c r="H1962" i="9"/>
  <c r="H1963" i="9"/>
  <c r="H1964" i="9"/>
  <c r="H1965" i="9"/>
  <c r="H1966" i="9"/>
  <c r="H1967" i="9"/>
  <c r="H1968" i="9"/>
  <c r="H1969" i="9"/>
  <c r="H1970" i="9"/>
  <c r="H1971" i="9"/>
  <c r="H1972" i="9"/>
  <c r="H1973" i="9"/>
  <c r="H1974" i="9"/>
  <c r="H1975" i="9"/>
  <c r="H1976" i="9"/>
  <c r="H1977" i="9"/>
  <c r="H1978" i="9"/>
  <c r="H1979" i="9"/>
  <c r="H1980" i="9"/>
  <c r="H1981" i="9"/>
  <c r="H1982" i="9"/>
  <c r="H1983" i="9"/>
  <c r="H1984" i="9"/>
  <c r="H1985" i="9"/>
  <c r="H1986" i="9"/>
  <c r="H1987" i="9"/>
  <c r="H1988" i="9"/>
  <c r="H1989" i="9"/>
  <c r="H1990" i="9"/>
  <c r="H1991" i="9"/>
  <c r="H1992" i="9"/>
  <c r="H1993" i="9"/>
  <c r="H1994" i="9"/>
  <c r="H1995" i="9"/>
  <c r="H1996" i="9"/>
  <c r="H1997" i="9"/>
  <c r="H1998" i="9"/>
  <c r="H1999" i="9"/>
  <c r="H2000" i="9"/>
  <c r="H2001" i="9"/>
  <c r="H2002" i="9"/>
  <c r="H2003" i="9"/>
  <c r="H2004" i="9"/>
  <c r="H2005" i="9"/>
  <c r="H2006" i="9"/>
  <c r="H2007" i="9"/>
  <c r="H2008" i="9"/>
  <c r="H2009" i="9"/>
  <c r="H2010" i="9"/>
  <c r="H2011" i="9"/>
  <c r="H2012" i="9"/>
  <c r="H2013" i="9"/>
  <c r="H2014" i="9"/>
  <c r="H2015" i="9"/>
  <c r="H2016" i="9"/>
  <c r="H2017" i="9"/>
  <c r="H2018" i="9"/>
  <c r="H2019" i="9"/>
  <c r="H2020" i="9"/>
  <c r="H2021" i="9"/>
  <c r="H2022" i="9"/>
  <c r="H2023" i="9"/>
  <c r="H2024" i="9"/>
  <c r="H2025" i="9"/>
  <c r="H2026" i="9"/>
  <c r="H2027" i="9"/>
  <c r="H2028" i="9"/>
  <c r="H2029" i="9"/>
  <c r="H2030" i="9"/>
  <c r="H2031" i="9"/>
  <c r="H2032" i="9"/>
  <c r="H2033" i="9"/>
  <c r="H2034" i="9"/>
  <c r="H2035" i="9"/>
  <c r="H2036" i="9"/>
  <c r="H2037" i="9"/>
  <c r="H2038" i="9"/>
  <c r="H2039" i="9"/>
  <c r="H2040" i="9"/>
  <c r="H2041" i="9"/>
  <c r="H2042" i="9"/>
  <c r="H2043" i="9"/>
  <c r="H2044" i="9"/>
  <c r="H2045" i="9"/>
  <c r="H2046" i="9"/>
  <c r="H2047" i="9"/>
  <c r="H2048" i="9"/>
  <c r="H2049" i="9"/>
  <c r="H2050" i="9"/>
  <c r="H2051" i="9"/>
  <c r="H2052" i="9"/>
  <c r="H2053" i="9"/>
  <c r="H2054" i="9"/>
  <c r="H2055" i="9"/>
  <c r="H2056" i="9"/>
  <c r="H2057" i="9"/>
  <c r="H2058" i="9"/>
  <c r="H2059" i="9"/>
  <c r="H2060" i="9"/>
  <c r="H2061" i="9"/>
  <c r="H2062" i="9"/>
  <c r="H2063" i="9"/>
  <c r="H2064" i="9"/>
  <c r="H2065" i="9"/>
  <c r="H2066" i="9"/>
  <c r="H2067" i="9"/>
  <c r="H2068" i="9"/>
  <c r="H2069" i="9"/>
  <c r="H2070" i="9"/>
  <c r="H2071" i="9"/>
  <c r="H2072" i="9"/>
  <c r="H2073" i="9"/>
  <c r="H2074" i="9"/>
  <c r="H2075" i="9"/>
  <c r="H2076" i="9"/>
  <c r="H2077" i="9"/>
  <c r="H2078" i="9"/>
  <c r="H2079" i="9"/>
  <c r="H2080" i="9"/>
  <c r="H2081" i="9"/>
  <c r="H2082" i="9"/>
  <c r="H2083" i="9"/>
  <c r="H2084" i="9"/>
  <c r="H2085" i="9"/>
  <c r="H2086" i="9"/>
  <c r="H2087" i="9"/>
  <c r="H2088" i="9"/>
  <c r="H2089" i="9"/>
  <c r="H2090" i="9"/>
  <c r="H2091" i="9"/>
  <c r="H2092" i="9"/>
  <c r="H2093" i="9"/>
  <c r="H2094" i="9"/>
  <c r="H2095" i="9"/>
  <c r="H2096" i="9"/>
  <c r="H2097" i="9"/>
  <c r="H2098" i="9"/>
  <c r="H2099" i="9"/>
  <c r="H2100" i="9"/>
  <c r="H2101" i="9"/>
  <c r="H2102" i="9"/>
  <c r="H2103" i="9"/>
  <c r="H2104" i="9"/>
  <c r="H2105" i="9"/>
  <c r="H2106" i="9"/>
  <c r="H2107" i="9"/>
  <c r="H2108" i="9"/>
  <c r="H2109" i="9"/>
  <c r="H2110" i="9"/>
  <c r="H2111" i="9"/>
  <c r="H2112" i="9"/>
  <c r="H2113" i="9"/>
  <c r="H2114" i="9"/>
  <c r="H2115" i="9"/>
  <c r="H2116" i="9"/>
  <c r="H2117" i="9"/>
  <c r="H2118" i="9"/>
  <c r="H2119" i="9"/>
  <c r="H2120" i="9"/>
  <c r="H2121" i="9"/>
  <c r="H2122" i="9"/>
  <c r="H2123" i="9"/>
  <c r="H2124" i="9"/>
  <c r="H2125" i="9"/>
  <c r="H2126" i="9"/>
  <c r="H2127" i="9"/>
  <c r="H2128" i="9"/>
  <c r="H2129" i="9"/>
  <c r="H2130" i="9"/>
  <c r="H2131" i="9"/>
  <c r="H2132" i="9"/>
  <c r="H2133" i="9"/>
  <c r="H2134" i="9"/>
  <c r="H2135" i="9"/>
  <c r="H2136" i="9"/>
  <c r="H2137" i="9"/>
  <c r="H2138" i="9"/>
  <c r="H2139" i="9"/>
  <c r="H2140" i="9"/>
  <c r="H2141" i="9"/>
  <c r="H2142" i="9"/>
  <c r="H2143" i="9"/>
  <c r="H2144" i="9"/>
  <c r="H2145" i="9"/>
  <c r="H2146" i="9"/>
  <c r="H2147" i="9"/>
  <c r="H2148" i="9"/>
  <c r="H2149" i="9"/>
  <c r="H2150" i="9"/>
  <c r="H2151" i="9"/>
  <c r="H2152" i="9"/>
  <c r="H2153" i="9"/>
  <c r="H2154" i="9"/>
  <c r="H2155" i="9"/>
  <c r="H2156" i="9"/>
  <c r="H2157" i="9"/>
  <c r="H2158" i="9"/>
  <c r="H2159" i="9"/>
  <c r="H2160" i="9"/>
  <c r="H2161" i="9"/>
  <c r="H2162" i="9"/>
  <c r="H2163" i="9"/>
  <c r="H2164" i="9"/>
  <c r="H2165" i="9"/>
  <c r="H2166" i="9"/>
  <c r="H2167" i="9"/>
  <c r="H2168" i="9"/>
  <c r="H2169" i="9"/>
  <c r="H2170" i="9"/>
  <c r="H2171" i="9"/>
  <c r="H2172" i="9"/>
  <c r="H2173" i="9"/>
  <c r="H2174" i="9"/>
  <c r="H2175" i="9"/>
  <c r="H2176" i="9"/>
  <c r="H2177" i="9"/>
  <c r="H2178" i="9"/>
  <c r="H2179" i="9"/>
  <c r="H2180" i="9"/>
  <c r="H2181" i="9"/>
  <c r="H2182" i="9"/>
  <c r="H2183" i="9"/>
  <c r="H2184" i="9"/>
  <c r="H2185" i="9"/>
  <c r="H2186" i="9"/>
  <c r="H2187" i="9"/>
  <c r="H2188" i="9"/>
  <c r="H2189" i="9"/>
  <c r="H2190" i="9"/>
  <c r="H2191" i="9"/>
  <c r="H2192" i="9"/>
  <c r="H2193" i="9"/>
  <c r="H2194" i="9"/>
  <c r="H2195" i="9"/>
  <c r="H2196" i="9"/>
  <c r="H2197" i="9"/>
  <c r="H2198" i="9"/>
  <c r="H2199" i="9"/>
  <c r="H2200" i="9"/>
  <c r="H2201" i="9"/>
  <c r="H2202" i="9"/>
  <c r="H2203" i="9"/>
  <c r="H2204" i="9"/>
  <c r="H2205" i="9"/>
  <c r="H2206" i="9"/>
  <c r="H2207" i="9"/>
  <c r="H2208" i="9"/>
  <c r="H2209" i="9"/>
  <c r="H2210" i="9"/>
  <c r="H2211" i="9"/>
  <c r="H2212" i="9"/>
  <c r="H2213" i="9"/>
  <c r="H2214" i="9"/>
  <c r="H2215" i="9"/>
  <c r="H2216" i="9"/>
  <c r="H2217" i="9"/>
  <c r="H2218" i="9"/>
  <c r="H2219" i="9"/>
  <c r="H2220" i="9"/>
  <c r="H2221" i="9"/>
  <c r="H2222" i="9"/>
  <c r="H2223" i="9"/>
  <c r="H2224" i="9"/>
  <c r="H2225" i="9"/>
  <c r="H2226" i="9"/>
  <c r="H2227" i="9"/>
  <c r="H2228" i="9"/>
  <c r="H2229" i="9"/>
  <c r="H2230" i="9"/>
  <c r="H2231" i="9"/>
  <c r="H2232" i="9"/>
  <c r="H2233" i="9"/>
  <c r="H2234" i="9"/>
  <c r="H2235" i="9"/>
  <c r="H2236" i="9"/>
  <c r="H2237" i="9"/>
  <c r="H2238" i="9"/>
  <c r="H2239" i="9"/>
  <c r="H2240" i="9"/>
  <c r="H2241" i="9"/>
  <c r="H2242" i="9"/>
  <c r="H2243" i="9"/>
  <c r="H2244" i="9"/>
  <c r="H2245" i="9"/>
  <c r="H2246" i="9"/>
  <c r="H2247" i="9"/>
  <c r="H2248" i="9"/>
  <c r="H2249" i="9"/>
  <c r="H2250" i="9"/>
  <c r="H2251" i="9"/>
  <c r="H2252" i="9"/>
  <c r="H2253" i="9"/>
  <c r="H2254" i="9"/>
  <c r="H2255" i="9"/>
  <c r="H2256" i="9"/>
  <c r="H2257" i="9"/>
  <c r="H2258" i="9"/>
  <c r="H2259" i="9"/>
  <c r="H2260" i="9"/>
  <c r="H2261" i="9"/>
  <c r="H2262" i="9"/>
  <c r="H2263" i="9"/>
  <c r="H2264" i="9"/>
  <c r="H2265" i="9"/>
  <c r="H2266" i="9"/>
  <c r="H2267" i="9"/>
  <c r="H2268" i="9"/>
  <c r="H2269" i="9"/>
  <c r="H2270" i="9"/>
  <c r="H2271" i="9"/>
  <c r="H2272" i="9"/>
  <c r="H2273" i="9"/>
  <c r="H2274" i="9"/>
  <c r="H2275" i="9"/>
  <c r="H2276" i="9"/>
  <c r="H2277" i="9"/>
  <c r="H2278" i="9"/>
  <c r="H2279" i="9"/>
  <c r="H2280" i="9"/>
  <c r="H2281" i="9"/>
  <c r="H2282" i="9"/>
  <c r="H2283" i="9"/>
  <c r="H2284" i="9"/>
  <c r="H2285" i="9"/>
  <c r="H2286" i="9"/>
  <c r="H2287" i="9"/>
  <c r="H2288" i="9"/>
  <c r="H2289" i="9"/>
  <c r="H2290" i="9"/>
  <c r="H2291" i="9"/>
  <c r="H2292" i="9"/>
  <c r="H2293" i="9"/>
  <c r="H2294" i="9"/>
  <c r="H2295" i="9"/>
  <c r="H2296" i="9"/>
  <c r="H2297" i="9"/>
  <c r="H2298" i="9"/>
  <c r="H2299" i="9"/>
  <c r="H2300" i="9"/>
  <c r="H2301" i="9"/>
  <c r="H2302" i="9"/>
  <c r="H2303" i="9"/>
  <c r="H2304" i="9"/>
  <c r="H2305" i="9"/>
  <c r="H2306" i="9"/>
  <c r="H2307" i="9"/>
  <c r="H2308" i="9"/>
  <c r="H2309" i="9"/>
  <c r="H2310" i="9"/>
  <c r="H2311" i="9"/>
  <c r="H2312" i="9"/>
  <c r="H2313" i="9"/>
  <c r="H2314" i="9"/>
  <c r="H2315" i="9"/>
  <c r="H2316" i="9"/>
  <c r="H2317" i="9"/>
  <c r="H2318" i="9"/>
  <c r="H2319" i="9"/>
  <c r="H2320" i="9"/>
  <c r="H2321" i="9"/>
  <c r="H2322" i="9"/>
  <c r="H2323" i="9"/>
  <c r="H2324" i="9"/>
  <c r="H2325" i="9"/>
  <c r="H2326" i="9"/>
  <c r="H2327" i="9"/>
  <c r="H2328" i="9"/>
  <c r="H2329" i="9"/>
  <c r="H2330" i="9"/>
  <c r="H2331" i="9"/>
  <c r="H2332" i="9"/>
  <c r="H2333" i="9"/>
  <c r="H2334" i="9"/>
  <c r="H2335" i="9"/>
  <c r="H2336" i="9"/>
  <c r="H2337" i="9"/>
  <c r="H2338" i="9"/>
  <c r="H2339" i="9"/>
  <c r="H2340" i="9"/>
  <c r="H2341" i="9"/>
  <c r="H2342" i="9"/>
  <c r="H2343" i="9"/>
  <c r="H2344" i="9"/>
  <c r="H2345" i="9"/>
  <c r="H2346" i="9"/>
  <c r="H2347" i="9"/>
  <c r="H2348" i="9"/>
  <c r="H2349" i="9"/>
  <c r="H2350" i="9"/>
  <c r="H2351" i="9"/>
  <c r="H2352" i="9"/>
  <c r="H2353" i="9"/>
  <c r="H2354" i="9"/>
  <c r="H2355" i="9"/>
  <c r="H2356" i="9"/>
  <c r="H2357" i="9"/>
  <c r="H2358" i="9"/>
  <c r="H2359" i="9"/>
  <c r="H2360" i="9"/>
  <c r="H2361" i="9"/>
  <c r="H2362" i="9"/>
  <c r="H2363" i="9"/>
  <c r="H2364" i="9"/>
  <c r="H2365" i="9"/>
  <c r="H2366" i="9"/>
  <c r="H2367" i="9"/>
  <c r="H2368" i="9"/>
  <c r="H2369" i="9"/>
  <c r="H2370" i="9"/>
  <c r="H2371" i="9"/>
  <c r="H2372" i="9"/>
  <c r="H2373" i="9"/>
  <c r="H2374" i="9"/>
  <c r="H2375" i="9"/>
  <c r="H2376" i="9"/>
  <c r="H2377" i="9"/>
  <c r="H2378" i="9"/>
  <c r="H2379" i="9"/>
  <c r="H2380" i="9"/>
  <c r="H2381" i="9"/>
  <c r="H2382" i="9"/>
  <c r="H2383" i="9"/>
  <c r="H2384" i="9"/>
  <c r="H2385" i="9"/>
  <c r="H2386" i="9"/>
  <c r="H2387" i="9"/>
  <c r="H2388" i="9"/>
  <c r="H2389" i="9"/>
  <c r="H2390" i="9"/>
  <c r="H2391" i="9"/>
  <c r="H2392" i="9"/>
  <c r="H2393" i="9"/>
  <c r="H2394" i="9"/>
  <c r="H2395" i="9"/>
  <c r="H2396" i="9"/>
  <c r="H2397" i="9"/>
  <c r="H2398" i="9"/>
  <c r="H2399" i="9"/>
  <c r="H2400" i="9"/>
  <c r="H2401" i="9"/>
  <c r="H2402" i="9"/>
  <c r="H2403" i="9"/>
  <c r="H2404" i="9"/>
  <c r="H2405" i="9"/>
  <c r="H2406" i="9"/>
  <c r="H2407" i="9"/>
  <c r="H2408" i="9"/>
  <c r="H2409" i="9"/>
  <c r="H2410" i="9"/>
  <c r="H2411" i="9"/>
  <c r="H2412" i="9"/>
  <c r="H2413" i="9"/>
  <c r="H2414" i="9"/>
  <c r="H2415" i="9"/>
  <c r="H2416" i="9"/>
  <c r="H2417" i="9"/>
  <c r="H2418" i="9"/>
  <c r="H2419" i="9"/>
  <c r="H2420" i="9"/>
  <c r="H2421" i="9"/>
  <c r="H2422" i="9"/>
  <c r="H2423" i="9"/>
  <c r="H2424" i="9"/>
  <c r="H2425" i="9"/>
  <c r="H2426" i="9"/>
  <c r="H2427" i="9"/>
  <c r="H2428" i="9"/>
  <c r="H2429" i="9"/>
  <c r="H2430" i="9"/>
  <c r="H2431" i="9"/>
  <c r="H2432" i="9"/>
  <c r="H2433" i="9"/>
  <c r="H2434" i="9"/>
  <c r="H2435" i="9"/>
  <c r="H2436" i="9"/>
  <c r="H2437" i="9"/>
  <c r="H2438" i="9"/>
  <c r="H2439" i="9"/>
  <c r="H2440" i="9"/>
  <c r="H2441" i="9"/>
  <c r="H2442" i="9"/>
  <c r="H2443" i="9"/>
  <c r="H2444" i="9"/>
  <c r="H2445" i="9"/>
  <c r="H2446" i="9"/>
  <c r="H2447" i="9"/>
  <c r="H2448" i="9"/>
  <c r="H2449" i="9"/>
  <c r="H2450" i="9"/>
  <c r="H2451" i="9"/>
  <c r="H2452" i="9"/>
  <c r="H2453" i="9"/>
  <c r="H2454" i="9"/>
  <c r="H2455" i="9"/>
  <c r="H2456" i="9"/>
  <c r="H2457" i="9"/>
  <c r="H2458" i="9"/>
  <c r="H2459" i="9"/>
  <c r="H2460" i="9"/>
  <c r="H2461" i="9"/>
  <c r="H2462" i="9"/>
  <c r="H2463" i="9"/>
  <c r="H2464" i="9"/>
  <c r="H2465" i="9"/>
  <c r="H2466" i="9"/>
  <c r="H2467" i="9"/>
  <c r="H2468" i="9"/>
  <c r="H2469" i="9"/>
  <c r="H2470" i="9"/>
  <c r="H2471" i="9"/>
  <c r="H2472" i="9"/>
  <c r="H2473" i="9"/>
  <c r="H2474" i="9"/>
  <c r="H2475" i="9"/>
  <c r="H2476" i="9"/>
  <c r="H2477" i="9"/>
  <c r="H2478" i="9"/>
  <c r="H2479" i="9"/>
  <c r="H2480" i="9"/>
  <c r="H2481" i="9"/>
  <c r="H2482" i="9"/>
  <c r="H2483" i="9"/>
  <c r="H2484" i="9"/>
  <c r="H2485" i="9"/>
  <c r="H2486" i="9"/>
  <c r="H2487" i="9"/>
  <c r="H2488" i="9"/>
  <c r="H2489" i="9"/>
  <c r="H2490" i="9"/>
  <c r="H2491" i="9"/>
  <c r="H2492" i="9"/>
  <c r="H2493" i="9"/>
  <c r="H2494" i="9"/>
  <c r="H2495" i="9"/>
  <c r="H2496" i="9"/>
  <c r="H2497" i="9"/>
  <c r="H2498" i="9"/>
  <c r="H2499" i="9"/>
  <c r="H2500" i="9"/>
  <c r="H2501" i="9"/>
  <c r="H2502" i="9"/>
  <c r="H2503" i="9"/>
  <c r="H2504" i="9"/>
  <c r="H2505" i="9"/>
  <c r="H2506" i="9"/>
  <c r="H2507" i="9"/>
  <c r="H2508" i="9"/>
  <c r="H2509" i="9"/>
  <c r="H2510" i="9"/>
  <c r="H2511" i="9"/>
  <c r="H2512" i="9"/>
  <c r="H2513" i="9"/>
  <c r="H2514" i="9"/>
  <c r="H2515" i="9"/>
  <c r="H2516" i="9"/>
  <c r="H2517" i="9"/>
  <c r="H2518" i="9"/>
  <c r="H2519" i="9"/>
  <c r="H2520" i="9"/>
  <c r="H2521" i="9"/>
  <c r="H2522" i="9"/>
  <c r="H2523" i="9"/>
  <c r="H2524" i="9"/>
  <c r="H2525" i="9"/>
  <c r="H2526" i="9"/>
  <c r="H2527" i="9"/>
  <c r="H2528" i="9"/>
  <c r="H2529" i="9"/>
  <c r="H2530" i="9"/>
  <c r="H2531" i="9"/>
  <c r="H2532" i="9"/>
  <c r="H2533" i="9"/>
  <c r="H2534" i="9"/>
  <c r="H2535" i="9"/>
  <c r="H2536" i="9"/>
  <c r="H2537" i="9"/>
  <c r="H2538" i="9"/>
  <c r="H2539" i="9"/>
  <c r="H2540" i="9"/>
  <c r="H2541" i="9"/>
  <c r="H2542" i="9"/>
  <c r="H2543" i="9"/>
  <c r="H2544" i="9"/>
  <c r="H2545" i="9"/>
  <c r="H2546" i="9"/>
  <c r="H2547" i="9"/>
  <c r="H2548" i="9"/>
  <c r="H2549" i="9"/>
  <c r="H2550" i="9"/>
  <c r="H2551" i="9"/>
  <c r="H2552" i="9"/>
  <c r="H2553" i="9"/>
  <c r="H2554" i="9"/>
  <c r="H2555" i="9"/>
  <c r="H2556" i="9"/>
  <c r="H2557" i="9"/>
  <c r="H2558" i="9"/>
  <c r="H2559" i="9"/>
  <c r="H2560" i="9"/>
  <c r="H2561" i="9"/>
  <c r="H2562" i="9"/>
  <c r="H2563" i="9"/>
  <c r="H2564" i="9"/>
  <c r="H2565" i="9"/>
  <c r="H2566" i="9"/>
  <c r="H2567" i="9"/>
  <c r="H2568" i="9"/>
  <c r="H2569" i="9"/>
  <c r="H2570" i="9"/>
  <c r="H2571" i="9"/>
  <c r="H2572" i="9"/>
  <c r="H2573" i="9"/>
  <c r="H2574" i="9"/>
  <c r="H2575" i="9"/>
  <c r="H2576" i="9"/>
  <c r="H2577" i="9"/>
  <c r="H2578" i="9"/>
  <c r="H2579" i="9"/>
  <c r="H2580" i="9"/>
  <c r="H2581" i="9"/>
  <c r="H2582" i="9"/>
  <c r="H2583" i="9"/>
  <c r="H2584" i="9"/>
  <c r="H2585" i="9"/>
  <c r="H2586" i="9"/>
  <c r="H2587" i="9"/>
  <c r="H2588" i="9"/>
  <c r="H2589" i="9"/>
  <c r="H2590" i="9"/>
  <c r="H2591" i="9"/>
  <c r="H2592" i="9"/>
  <c r="H2593" i="9"/>
  <c r="H2594" i="9"/>
  <c r="H2595" i="9"/>
  <c r="H2596" i="9"/>
  <c r="H2597" i="9"/>
  <c r="H2598" i="9"/>
  <c r="H2599" i="9"/>
  <c r="H2600" i="9"/>
  <c r="H2601" i="9"/>
  <c r="H2602" i="9"/>
  <c r="H2603" i="9"/>
  <c r="H2604" i="9"/>
  <c r="H2605" i="9"/>
  <c r="H2606" i="9"/>
  <c r="H2607" i="9"/>
  <c r="H2608" i="9"/>
  <c r="H2609" i="9"/>
  <c r="H2610" i="9"/>
  <c r="H2611" i="9"/>
  <c r="H2612" i="9"/>
  <c r="H2613" i="9"/>
  <c r="H2614" i="9"/>
  <c r="H2615" i="9"/>
  <c r="H2616" i="9"/>
  <c r="H2617" i="9"/>
  <c r="H2618" i="9"/>
  <c r="H2619" i="9"/>
  <c r="H2620" i="9"/>
  <c r="H2621" i="9"/>
  <c r="H2622" i="9"/>
  <c r="H2623" i="9"/>
  <c r="H2624" i="9"/>
  <c r="H2625" i="9"/>
  <c r="H2626" i="9"/>
  <c r="H2627" i="9"/>
  <c r="H2628" i="9"/>
  <c r="H2629" i="9"/>
  <c r="H2630" i="9"/>
  <c r="H2631" i="9"/>
  <c r="H2632" i="9"/>
  <c r="H2633" i="9"/>
  <c r="H2634" i="9"/>
  <c r="H2635" i="9"/>
  <c r="H2636" i="9"/>
  <c r="H2637" i="9"/>
  <c r="H2638" i="9"/>
  <c r="H2639" i="9"/>
  <c r="H2640" i="9"/>
  <c r="H2641" i="9"/>
  <c r="H2642" i="9"/>
  <c r="H2643" i="9"/>
  <c r="H2644" i="9"/>
  <c r="H2645" i="9"/>
  <c r="H2646" i="9"/>
  <c r="H2647" i="9"/>
  <c r="H2648" i="9"/>
  <c r="H2649" i="9"/>
  <c r="H2650" i="9"/>
  <c r="H2651" i="9"/>
  <c r="H2652" i="9"/>
  <c r="H2653" i="9"/>
  <c r="H2654" i="9"/>
  <c r="H2655" i="9"/>
  <c r="H2656" i="9"/>
  <c r="H2657" i="9"/>
  <c r="H2658" i="9"/>
  <c r="H2659" i="9"/>
  <c r="H2660" i="9"/>
  <c r="H2661" i="9"/>
  <c r="H2662" i="9"/>
  <c r="H2663" i="9"/>
  <c r="H2664" i="9"/>
  <c r="H2665" i="9"/>
  <c r="H2666" i="9"/>
  <c r="H2667" i="9"/>
  <c r="H2668" i="9"/>
  <c r="H2669" i="9"/>
  <c r="H2670" i="9"/>
  <c r="H2671" i="9"/>
  <c r="H2672" i="9"/>
  <c r="H2673" i="9"/>
  <c r="H2674" i="9"/>
  <c r="H2675" i="9"/>
  <c r="H2676" i="9"/>
  <c r="H2677" i="9"/>
  <c r="H2678" i="9"/>
  <c r="H2679" i="9"/>
  <c r="H2680" i="9"/>
  <c r="H2681" i="9"/>
  <c r="H2682" i="9"/>
  <c r="H2683" i="9"/>
  <c r="H2684" i="9"/>
  <c r="H2685" i="9"/>
  <c r="H2686" i="9"/>
  <c r="H2687" i="9"/>
  <c r="H2688" i="9"/>
  <c r="H2689" i="9"/>
  <c r="H2690" i="9"/>
  <c r="H2691" i="9"/>
  <c r="H2692" i="9"/>
  <c r="H2693" i="9"/>
  <c r="H2694" i="9"/>
  <c r="H2695" i="9"/>
  <c r="H2696" i="9"/>
  <c r="H2697" i="9"/>
  <c r="H2698" i="9"/>
  <c r="H2699" i="9"/>
  <c r="H2700" i="9"/>
  <c r="H2701" i="9"/>
  <c r="H2702" i="9"/>
  <c r="H2703" i="9"/>
  <c r="H2704" i="9"/>
  <c r="H2705" i="9"/>
  <c r="H2706" i="9"/>
  <c r="H2707" i="9"/>
  <c r="H2708" i="9"/>
  <c r="H2709" i="9"/>
  <c r="H2710" i="9"/>
  <c r="H2711" i="9"/>
  <c r="H2712" i="9"/>
  <c r="H2713" i="9"/>
  <c r="H2714" i="9"/>
  <c r="H2715" i="9"/>
  <c r="H2716" i="9"/>
  <c r="H2717" i="9"/>
  <c r="H2718" i="9"/>
  <c r="H2719" i="9"/>
  <c r="H2720" i="9"/>
  <c r="H2721" i="9"/>
  <c r="H2722" i="9"/>
  <c r="H2723" i="9"/>
  <c r="H2724" i="9"/>
  <c r="H2725" i="9"/>
  <c r="H2726" i="9"/>
  <c r="H2727" i="9"/>
  <c r="H2728" i="9"/>
  <c r="H2729" i="9"/>
  <c r="H2730" i="9"/>
  <c r="H2731" i="9"/>
  <c r="H2732" i="9"/>
  <c r="H2733" i="9"/>
  <c r="H2734" i="9"/>
  <c r="H2735" i="9"/>
  <c r="H2736" i="9"/>
  <c r="H2737" i="9"/>
  <c r="H2738" i="9"/>
  <c r="H2739" i="9"/>
  <c r="H2740" i="9"/>
  <c r="H2741" i="9"/>
  <c r="H2742" i="9"/>
  <c r="H2743" i="9"/>
  <c r="H2744" i="9"/>
  <c r="H2745" i="9"/>
  <c r="H2746" i="9"/>
  <c r="H2747" i="9"/>
  <c r="H2748" i="9"/>
  <c r="H2749" i="9"/>
  <c r="H2750" i="9"/>
  <c r="H2751" i="9"/>
  <c r="H2752" i="9"/>
  <c r="H2753" i="9"/>
  <c r="H2754" i="9"/>
  <c r="H2755" i="9"/>
  <c r="H2756" i="9"/>
  <c r="H2757" i="9"/>
  <c r="H2758" i="9"/>
  <c r="H2759" i="9"/>
  <c r="H2760" i="9"/>
  <c r="H2761" i="9"/>
  <c r="H2762" i="9"/>
  <c r="H2763" i="9"/>
  <c r="H2764" i="9"/>
  <c r="H2765" i="9"/>
  <c r="H2766" i="9"/>
  <c r="H2767" i="9"/>
  <c r="H2768" i="9"/>
  <c r="H2769" i="9"/>
  <c r="H2770" i="9"/>
  <c r="H2771" i="9"/>
  <c r="H2772" i="9"/>
  <c r="H2773" i="9"/>
  <c r="H2774" i="9"/>
  <c r="H2775" i="9"/>
  <c r="H2776" i="9"/>
  <c r="H2777" i="9"/>
  <c r="H2778" i="9"/>
  <c r="H2779" i="9"/>
  <c r="H2780" i="9"/>
  <c r="H2781" i="9"/>
  <c r="H2782" i="9"/>
  <c r="H2783" i="9"/>
  <c r="H2784" i="9"/>
  <c r="H2785" i="9"/>
  <c r="H2786" i="9"/>
  <c r="H2787" i="9"/>
  <c r="H2788" i="9"/>
  <c r="H2789" i="9"/>
  <c r="H2790" i="9"/>
  <c r="H2791" i="9"/>
  <c r="H2792" i="9"/>
  <c r="H2793" i="9"/>
  <c r="H2794" i="9"/>
  <c r="H2795" i="9"/>
  <c r="H2796" i="9"/>
  <c r="H2797" i="9"/>
  <c r="H2798" i="9"/>
  <c r="H2799" i="9"/>
  <c r="H2800" i="9"/>
  <c r="H2801" i="9"/>
  <c r="H2802" i="9"/>
  <c r="H2803" i="9"/>
  <c r="H2804" i="9"/>
  <c r="H2805" i="9"/>
  <c r="H2806" i="9"/>
  <c r="H2807" i="9"/>
  <c r="H2808" i="9"/>
  <c r="H2809" i="9"/>
  <c r="H2810" i="9"/>
  <c r="H2811" i="9"/>
  <c r="H2812" i="9"/>
  <c r="H2813" i="9"/>
  <c r="H2814" i="9"/>
  <c r="H2815" i="9"/>
  <c r="H2816" i="9"/>
  <c r="H2817" i="9"/>
  <c r="H2818" i="9"/>
  <c r="H2819" i="9"/>
  <c r="H2820" i="9"/>
  <c r="H2821" i="9"/>
  <c r="H2822" i="9"/>
  <c r="H2823" i="9"/>
  <c r="H2824" i="9"/>
  <c r="H2825" i="9"/>
  <c r="H2826" i="9"/>
  <c r="H2827" i="9"/>
  <c r="H2828" i="9"/>
  <c r="H2829" i="9"/>
  <c r="H2830" i="9"/>
  <c r="H2831" i="9"/>
  <c r="H2832" i="9"/>
  <c r="H2833" i="9"/>
  <c r="H2834" i="9"/>
  <c r="H2835" i="9"/>
  <c r="H2836" i="9"/>
  <c r="H2837" i="9"/>
  <c r="H2838" i="9"/>
  <c r="H2839" i="9"/>
  <c r="H2840" i="9"/>
  <c r="H2841" i="9"/>
  <c r="H2842" i="9"/>
  <c r="H2843" i="9"/>
  <c r="H2844" i="9"/>
  <c r="H2845" i="9"/>
  <c r="H2846" i="9"/>
  <c r="H2847" i="9"/>
  <c r="H2848" i="9"/>
  <c r="H2849" i="9"/>
  <c r="H2850" i="9"/>
  <c r="H2851" i="9"/>
  <c r="H2852" i="9"/>
  <c r="H2853" i="9"/>
  <c r="H2854" i="9"/>
  <c r="H2855" i="9"/>
  <c r="H2856" i="9"/>
  <c r="H2857" i="9"/>
  <c r="H2858" i="9"/>
  <c r="H2859" i="9"/>
  <c r="H2860" i="9"/>
  <c r="H2861" i="9"/>
  <c r="H2862" i="9"/>
  <c r="H2863" i="9"/>
  <c r="H2864" i="9"/>
  <c r="H2865" i="9"/>
  <c r="H2866" i="9"/>
  <c r="H2867" i="9"/>
  <c r="H2868" i="9"/>
  <c r="H2869" i="9"/>
  <c r="H2870" i="9"/>
  <c r="H2871" i="9"/>
  <c r="H2872" i="9"/>
  <c r="H2873" i="9"/>
  <c r="H2874" i="9"/>
  <c r="H2875" i="9"/>
  <c r="H2876" i="9"/>
  <c r="H2877" i="9"/>
  <c r="H2878" i="9"/>
  <c r="H2879" i="9"/>
  <c r="H2880" i="9"/>
  <c r="H2881" i="9"/>
  <c r="H2882" i="9"/>
  <c r="H2883" i="9"/>
  <c r="H2884" i="9"/>
  <c r="H2885" i="9"/>
  <c r="H2886" i="9"/>
  <c r="H2887" i="9"/>
  <c r="H2888" i="9"/>
  <c r="H2889" i="9"/>
  <c r="H2890" i="9"/>
  <c r="H2891" i="9"/>
  <c r="H2892" i="9"/>
  <c r="H2893" i="9"/>
  <c r="H2894" i="9"/>
  <c r="H2895" i="9"/>
  <c r="H2896" i="9"/>
  <c r="H2897" i="9"/>
  <c r="H2898" i="9"/>
  <c r="H2899" i="9"/>
  <c r="H2900" i="9"/>
  <c r="H2901" i="9"/>
  <c r="H2902" i="9"/>
  <c r="H2903" i="9"/>
  <c r="H2904" i="9"/>
  <c r="H2905" i="9"/>
  <c r="H2906" i="9"/>
  <c r="H2907" i="9"/>
  <c r="H2908" i="9"/>
  <c r="H2909" i="9"/>
  <c r="H2910" i="9"/>
  <c r="H2911" i="9"/>
  <c r="H2912" i="9"/>
  <c r="H2913" i="9"/>
  <c r="H2914" i="9"/>
  <c r="H2915" i="9"/>
  <c r="H2916" i="9"/>
  <c r="H2917" i="9"/>
  <c r="H2918" i="9"/>
  <c r="H2919" i="9"/>
  <c r="H2920" i="9"/>
  <c r="H2921" i="9"/>
  <c r="H2922" i="9"/>
  <c r="H2923" i="9"/>
  <c r="H2924" i="9"/>
  <c r="H2925" i="9"/>
  <c r="H2926" i="9"/>
  <c r="H2927" i="9"/>
  <c r="H2928" i="9"/>
  <c r="H2929" i="9"/>
  <c r="H2930" i="9"/>
  <c r="H2931" i="9"/>
  <c r="H2932" i="9"/>
  <c r="H2933" i="9"/>
  <c r="H2934" i="9"/>
  <c r="H2935" i="9"/>
  <c r="H2936" i="9"/>
  <c r="H2937" i="9"/>
  <c r="H2938" i="9"/>
  <c r="H2939" i="9"/>
  <c r="H2940" i="9"/>
  <c r="H2941" i="9"/>
  <c r="H2942" i="9"/>
  <c r="H2943" i="9"/>
  <c r="H2944" i="9"/>
  <c r="H2945" i="9"/>
  <c r="H2946" i="9"/>
  <c r="H2947" i="9"/>
  <c r="H2948" i="9"/>
  <c r="H2949" i="9"/>
  <c r="H2950" i="9"/>
  <c r="H2951" i="9"/>
  <c r="H2952" i="9"/>
  <c r="H2953" i="9"/>
  <c r="H2954" i="9"/>
  <c r="H2955" i="9"/>
  <c r="H2956" i="9"/>
  <c r="H2957" i="9"/>
  <c r="H2958" i="9"/>
  <c r="H2959" i="9"/>
  <c r="H2960" i="9"/>
  <c r="H2961" i="9"/>
  <c r="H2962" i="9"/>
  <c r="H2963" i="9"/>
  <c r="H2964" i="9"/>
  <c r="H2965" i="9"/>
  <c r="H2966" i="9"/>
  <c r="H2967" i="9"/>
  <c r="H2968" i="9"/>
  <c r="H2969" i="9"/>
  <c r="H2970" i="9"/>
  <c r="H2971" i="9"/>
  <c r="H2972" i="9"/>
  <c r="H2973" i="9"/>
  <c r="H2974" i="9"/>
  <c r="H2975" i="9"/>
  <c r="H2976" i="9"/>
  <c r="H2977" i="9"/>
  <c r="H2978" i="9"/>
  <c r="H2979" i="9"/>
  <c r="H2980" i="9"/>
  <c r="H2981" i="9"/>
  <c r="H2982" i="9"/>
  <c r="H2983" i="9"/>
  <c r="H2984" i="9"/>
  <c r="H2985" i="9"/>
  <c r="H2986" i="9"/>
  <c r="H2987" i="9"/>
  <c r="H2988" i="9"/>
  <c r="H2989" i="9"/>
  <c r="H2990" i="9"/>
  <c r="H2991" i="9"/>
  <c r="H2992" i="9"/>
  <c r="H2993" i="9"/>
  <c r="H2994" i="9"/>
  <c r="H2995" i="9"/>
  <c r="H2996" i="9"/>
  <c r="H2997" i="9"/>
  <c r="H2998" i="9"/>
  <c r="H2999" i="9"/>
  <c r="H3000" i="9"/>
  <c r="H3001" i="9"/>
  <c r="H3002" i="9"/>
  <c r="H3003" i="9"/>
  <c r="H3004" i="9"/>
  <c r="H3005" i="9"/>
  <c r="H3006" i="9"/>
  <c r="H3007" i="9"/>
  <c r="H3008" i="9"/>
  <c r="H3009" i="9"/>
  <c r="H3010" i="9"/>
  <c r="H3011" i="9"/>
  <c r="H3012" i="9"/>
  <c r="H3013" i="9"/>
  <c r="H3014" i="9"/>
  <c r="H3015" i="9"/>
  <c r="H3016" i="9"/>
  <c r="H3017" i="9"/>
  <c r="H3018" i="9"/>
  <c r="H3019" i="9"/>
  <c r="H3020" i="9"/>
  <c r="H3021" i="9"/>
  <c r="H3022" i="9"/>
  <c r="H3023" i="9"/>
  <c r="H3024" i="9"/>
  <c r="H3025" i="9"/>
  <c r="H3026" i="9"/>
  <c r="H3027" i="9"/>
  <c r="H3028" i="9"/>
  <c r="H3029" i="9"/>
  <c r="H3030" i="9"/>
  <c r="H3031" i="9"/>
  <c r="H3032" i="9"/>
  <c r="H3033" i="9"/>
  <c r="H3034" i="9"/>
  <c r="H3035" i="9"/>
  <c r="H3036" i="9"/>
  <c r="H3037" i="9"/>
  <c r="H3038" i="9"/>
  <c r="H3039" i="9"/>
  <c r="H3040" i="9"/>
  <c r="H3041" i="9"/>
  <c r="H3042" i="9"/>
  <c r="H3043" i="9"/>
  <c r="H3044" i="9"/>
  <c r="H3045" i="9"/>
  <c r="H3046" i="9"/>
  <c r="H3047" i="9"/>
  <c r="H3048" i="9"/>
  <c r="H3049" i="9"/>
  <c r="H3050" i="9"/>
  <c r="H3051" i="9"/>
  <c r="H3052" i="9"/>
  <c r="H3053" i="9"/>
  <c r="H3054" i="9"/>
  <c r="H3055" i="9"/>
  <c r="H3056" i="9"/>
  <c r="H3057" i="9"/>
  <c r="H3058" i="9"/>
  <c r="H3059" i="9"/>
  <c r="H3060" i="9"/>
  <c r="H3061" i="9"/>
  <c r="H3062" i="9"/>
  <c r="H3063" i="9"/>
  <c r="H3064" i="9"/>
  <c r="H3065" i="9"/>
  <c r="H3066" i="9"/>
  <c r="H3067" i="9"/>
  <c r="H3068" i="9"/>
  <c r="H3069" i="9"/>
  <c r="H3070" i="9"/>
  <c r="H3071" i="9"/>
  <c r="H3072" i="9"/>
  <c r="H3073" i="9"/>
  <c r="H3074" i="9"/>
  <c r="H3075" i="9"/>
  <c r="H3076" i="9"/>
  <c r="H3077" i="9"/>
  <c r="H3078" i="9"/>
  <c r="H3079" i="9"/>
  <c r="H3080" i="9"/>
  <c r="H3081" i="9"/>
  <c r="H3082" i="9"/>
  <c r="H3083" i="9"/>
  <c r="H3084" i="9"/>
  <c r="H3085" i="9"/>
  <c r="H3086" i="9"/>
  <c r="H3087" i="9"/>
  <c r="H3088" i="9"/>
  <c r="H3089" i="9"/>
  <c r="H3090" i="9"/>
  <c r="H3091" i="9"/>
  <c r="H3092" i="9"/>
  <c r="H3093" i="9"/>
  <c r="H3094" i="9"/>
  <c r="H3095" i="9"/>
  <c r="H3096" i="9"/>
  <c r="H3097" i="9"/>
  <c r="H3098" i="9"/>
  <c r="H3099" i="9"/>
  <c r="H3100" i="9"/>
  <c r="H3101" i="9"/>
  <c r="H3102" i="9"/>
  <c r="H3103" i="9"/>
  <c r="H3104" i="9"/>
  <c r="H3105" i="9"/>
  <c r="H3106" i="9"/>
  <c r="H3107" i="9"/>
  <c r="H3108" i="9"/>
  <c r="H3109" i="9"/>
  <c r="H3110" i="9"/>
  <c r="H3111" i="9"/>
  <c r="H3112" i="9"/>
  <c r="H3113" i="9"/>
  <c r="H3114" i="9"/>
  <c r="H3115" i="9"/>
  <c r="H3116" i="9"/>
  <c r="H3117" i="9"/>
  <c r="H3118" i="9"/>
  <c r="H3119" i="9"/>
  <c r="H3120" i="9"/>
  <c r="H3121" i="9"/>
  <c r="H3122" i="9"/>
  <c r="H3123" i="9"/>
  <c r="H3124" i="9"/>
  <c r="H3125" i="9"/>
  <c r="H3126" i="9"/>
  <c r="H3127" i="9"/>
  <c r="H3128" i="9"/>
  <c r="H3129" i="9"/>
  <c r="H3130" i="9"/>
  <c r="H3131" i="9"/>
  <c r="H3132" i="9"/>
  <c r="H3133" i="9"/>
  <c r="H3134" i="9"/>
  <c r="H3135" i="9"/>
  <c r="H3136" i="9"/>
  <c r="H3137" i="9"/>
  <c r="H3138" i="9"/>
  <c r="H3139" i="9"/>
  <c r="H3140" i="9"/>
  <c r="H3141" i="9"/>
  <c r="H3142" i="9"/>
  <c r="H3143" i="9"/>
  <c r="H3144" i="9"/>
  <c r="H3145" i="9"/>
  <c r="H3146" i="9"/>
  <c r="H3147" i="9"/>
  <c r="H3148" i="9"/>
  <c r="H3149" i="9"/>
  <c r="H3150" i="9"/>
  <c r="H3151" i="9"/>
  <c r="H3152" i="9"/>
  <c r="H3153" i="9"/>
  <c r="H3154" i="9"/>
  <c r="H3155" i="9"/>
  <c r="H3156" i="9"/>
  <c r="H3157" i="9"/>
  <c r="H3158" i="9"/>
  <c r="H3159" i="9"/>
  <c r="H3160" i="9"/>
  <c r="H3161" i="9"/>
  <c r="H3162" i="9"/>
  <c r="H3163" i="9"/>
  <c r="H3164" i="9"/>
  <c r="H3165" i="9"/>
  <c r="H3166" i="9"/>
  <c r="H3167" i="9"/>
  <c r="H3168" i="9"/>
  <c r="H3169" i="9"/>
  <c r="H3170" i="9"/>
  <c r="H3171" i="9"/>
  <c r="H3172" i="9"/>
  <c r="H3173" i="9"/>
  <c r="H3174" i="9"/>
  <c r="H3175" i="9"/>
  <c r="H3176" i="9"/>
  <c r="H3177" i="9"/>
  <c r="H3178" i="9"/>
  <c r="H3179" i="9"/>
  <c r="H3180" i="9"/>
  <c r="H3181" i="9"/>
  <c r="H3182" i="9"/>
  <c r="H3183" i="9"/>
  <c r="H3184" i="9"/>
  <c r="H3185" i="9"/>
  <c r="H3186" i="9"/>
  <c r="H3187" i="9"/>
  <c r="H3188" i="9"/>
  <c r="H3189" i="9"/>
  <c r="H3190" i="9"/>
  <c r="H3191" i="9"/>
  <c r="H3192" i="9"/>
  <c r="H3193" i="9"/>
  <c r="H3194" i="9"/>
  <c r="H3195" i="9"/>
  <c r="H3196" i="9"/>
  <c r="H3197" i="9"/>
  <c r="H3198" i="9"/>
  <c r="H3199" i="9"/>
  <c r="H3200" i="9"/>
  <c r="H3201" i="9"/>
  <c r="H3202" i="9"/>
  <c r="H3203" i="9"/>
  <c r="H3204" i="9"/>
  <c r="H3205" i="9"/>
  <c r="H3206" i="9"/>
  <c r="H3207" i="9"/>
  <c r="H3208" i="9"/>
  <c r="H3209" i="9"/>
  <c r="H3210" i="9"/>
  <c r="H3211" i="9"/>
  <c r="H3212" i="9"/>
  <c r="H3213" i="9"/>
  <c r="H3214" i="9"/>
  <c r="H3215" i="9"/>
  <c r="H3216" i="9"/>
  <c r="H3217" i="9"/>
  <c r="H3218" i="9"/>
  <c r="H3219" i="9"/>
  <c r="H3220" i="9"/>
  <c r="H3221" i="9"/>
  <c r="H3222" i="9"/>
  <c r="H3223" i="9"/>
  <c r="H3224" i="9"/>
  <c r="H3225" i="9"/>
  <c r="H3226" i="9"/>
  <c r="H3227" i="9"/>
  <c r="H3228" i="9"/>
  <c r="H3229" i="9"/>
  <c r="H3230" i="9"/>
  <c r="H3231" i="9"/>
  <c r="H3232" i="9"/>
  <c r="H3233" i="9"/>
  <c r="H3234" i="9"/>
  <c r="H3235" i="9"/>
  <c r="H3236" i="9"/>
  <c r="H3237" i="9"/>
  <c r="H3238" i="9"/>
  <c r="H3239" i="9"/>
  <c r="H3240" i="9"/>
  <c r="H3241" i="9"/>
  <c r="H3242" i="9"/>
  <c r="H3243" i="9"/>
  <c r="H3244" i="9"/>
  <c r="H3245" i="9"/>
  <c r="H3246" i="9"/>
  <c r="H3247" i="9"/>
  <c r="H3248" i="9"/>
  <c r="H3249" i="9"/>
  <c r="H3250" i="9"/>
  <c r="H3251" i="9"/>
  <c r="H3252" i="9"/>
  <c r="H3253" i="9"/>
  <c r="H3254" i="9"/>
  <c r="H3255" i="9"/>
  <c r="H3256" i="9"/>
  <c r="H3257" i="9"/>
  <c r="H3258" i="9"/>
  <c r="H3259" i="9"/>
  <c r="H3260" i="9"/>
  <c r="H3261" i="9"/>
  <c r="H3262" i="9"/>
  <c r="H3263" i="9"/>
  <c r="H3264" i="9"/>
  <c r="H3265" i="9"/>
  <c r="H3266" i="9"/>
  <c r="H3267" i="9"/>
  <c r="H3268" i="9"/>
  <c r="H3269" i="9"/>
  <c r="H3270" i="9"/>
  <c r="H3271" i="9"/>
  <c r="H3272" i="9"/>
  <c r="H3273" i="9"/>
  <c r="H3274" i="9"/>
  <c r="H3275" i="9"/>
  <c r="H3276" i="9"/>
  <c r="H3277" i="9"/>
  <c r="H3278" i="9"/>
  <c r="H3279" i="9"/>
  <c r="H3280" i="9"/>
  <c r="H3281" i="9"/>
  <c r="H3282" i="9"/>
  <c r="H3283" i="9"/>
  <c r="H3284" i="9"/>
  <c r="H3285" i="9"/>
  <c r="H3286" i="9"/>
  <c r="H3287" i="9"/>
  <c r="H3288" i="9"/>
  <c r="H3289" i="9"/>
  <c r="H3290" i="9"/>
  <c r="H3291" i="9"/>
  <c r="H3292" i="9"/>
  <c r="H3293" i="9"/>
  <c r="H3294" i="9"/>
  <c r="H3295" i="9"/>
  <c r="H3296" i="9"/>
  <c r="H3297" i="9"/>
  <c r="H3298" i="9"/>
  <c r="H3299" i="9"/>
  <c r="H3300" i="9"/>
  <c r="H3301" i="9"/>
  <c r="H3302" i="9"/>
  <c r="H3303" i="9"/>
  <c r="H3304" i="9"/>
  <c r="H3305" i="9"/>
  <c r="H3306" i="9"/>
  <c r="H3307" i="9"/>
  <c r="H3308" i="9"/>
  <c r="H3309" i="9"/>
  <c r="H3310" i="9"/>
  <c r="H3311" i="9"/>
  <c r="H3312" i="9"/>
  <c r="H3313" i="9"/>
  <c r="H3314" i="9"/>
  <c r="H3315" i="9"/>
  <c r="H3316" i="9"/>
  <c r="H3317" i="9"/>
  <c r="H3318" i="9"/>
  <c r="H3319" i="9"/>
  <c r="H3320" i="9"/>
  <c r="H3321" i="9"/>
  <c r="H3322" i="9"/>
  <c r="H3323" i="9"/>
  <c r="H3324" i="9"/>
  <c r="H3325" i="9"/>
  <c r="H3326" i="9"/>
  <c r="H3327" i="9"/>
  <c r="H3328" i="9"/>
  <c r="H3329" i="9"/>
  <c r="H3330" i="9"/>
  <c r="H3331" i="9"/>
  <c r="H3332" i="9"/>
  <c r="H3333" i="9"/>
  <c r="H3334" i="9"/>
  <c r="H3335" i="9"/>
  <c r="H3336" i="9"/>
  <c r="H3337" i="9"/>
  <c r="H3338" i="9"/>
  <c r="H3339" i="9"/>
  <c r="H3340" i="9"/>
  <c r="H3341" i="9"/>
  <c r="H3342" i="9"/>
  <c r="H3343" i="9"/>
  <c r="H3344" i="9"/>
  <c r="H3345" i="9"/>
  <c r="H3346" i="9"/>
  <c r="H3347" i="9"/>
  <c r="H3348" i="9"/>
  <c r="H3349" i="9"/>
  <c r="H3350" i="9"/>
  <c r="H3351" i="9"/>
  <c r="H3352" i="9"/>
  <c r="H3353" i="9"/>
  <c r="H3354" i="9"/>
  <c r="H3355" i="9"/>
  <c r="H3356" i="9"/>
  <c r="H3357" i="9"/>
  <c r="H3358" i="9"/>
  <c r="H3359" i="9"/>
  <c r="H3360" i="9"/>
  <c r="H3361" i="9"/>
  <c r="H3362" i="9"/>
  <c r="H3363" i="9"/>
  <c r="H3364" i="9"/>
  <c r="H3365" i="9"/>
  <c r="H3366" i="9"/>
  <c r="H3367" i="9"/>
  <c r="H3368" i="9"/>
  <c r="H3369" i="9"/>
  <c r="H3370" i="9"/>
  <c r="H3371" i="9"/>
  <c r="H3372" i="9"/>
  <c r="H3373" i="9"/>
  <c r="H3374" i="9"/>
  <c r="H3375" i="9"/>
  <c r="H3376" i="9"/>
  <c r="H3377" i="9"/>
  <c r="H3378" i="9"/>
  <c r="H3379" i="9"/>
  <c r="H3380" i="9"/>
  <c r="H3381" i="9"/>
  <c r="H3382" i="9"/>
  <c r="H3383" i="9"/>
  <c r="H3384" i="9"/>
  <c r="H3385" i="9"/>
  <c r="H3386" i="9"/>
  <c r="H3387" i="9"/>
  <c r="H3388" i="9"/>
  <c r="H3389" i="9"/>
  <c r="H3390" i="9"/>
  <c r="H3391" i="9"/>
  <c r="H3392" i="9"/>
  <c r="H3393" i="9"/>
  <c r="H3394" i="9"/>
  <c r="H3395" i="9"/>
  <c r="H3396" i="9"/>
  <c r="H3397" i="9"/>
  <c r="H3398" i="9"/>
  <c r="H3399" i="9"/>
  <c r="H3400" i="9"/>
  <c r="H3401" i="9"/>
  <c r="H3402" i="9"/>
  <c r="H3403" i="9"/>
  <c r="H3404" i="9"/>
  <c r="H3405" i="9"/>
  <c r="H3406" i="9"/>
  <c r="H3407" i="9"/>
  <c r="H3408" i="9"/>
  <c r="H3409" i="9"/>
  <c r="H3410" i="9"/>
  <c r="H3411" i="9"/>
  <c r="H3412" i="9"/>
  <c r="H3413" i="9"/>
  <c r="H3414" i="9"/>
  <c r="H3415" i="9"/>
  <c r="H3416" i="9"/>
  <c r="H3417" i="9"/>
  <c r="H3418" i="9"/>
  <c r="H3419" i="9"/>
  <c r="H3420" i="9"/>
  <c r="H3421" i="9"/>
  <c r="H3422" i="9"/>
  <c r="H3423" i="9"/>
  <c r="H3424" i="9"/>
  <c r="H3425" i="9"/>
  <c r="H3426" i="9"/>
  <c r="H3427" i="9"/>
  <c r="H3428" i="9"/>
  <c r="H3429" i="9"/>
  <c r="H3430" i="9"/>
  <c r="H3431" i="9"/>
  <c r="H3432" i="9"/>
  <c r="H3433" i="9"/>
  <c r="H3434" i="9"/>
  <c r="H3435" i="9"/>
  <c r="H3436" i="9"/>
  <c r="H3437" i="9"/>
  <c r="H3438" i="9"/>
  <c r="H3439" i="9"/>
  <c r="H3440" i="9"/>
  <c r="H3441" i="9"/>
  <c r="H3442" i="9"/>
  <c r="H3443" i="9"/>
  <c r="H3444" i="9"/>
  <c r="H3445" i="9"/>
  <c r="H3446" i="9"/>
  <c r="H3447" i="9"/>
  <c r="H3448" i="9"/>
  <c r="H3449" i="9"/>
  <c r="H3450" i="9"/>
  <c r="H3451" i="9"/>
  <c r="H3452" i="9"/>
  <c r="H3453" i="9"/>
  <c r="H3454" i="9"/>
  <c r="H3455" i="9"/>
  <c r="H3456" i="9"/>
  <c r="H3457" i="9"/>
  <c r="H3458" i="9"/>
  <c r="H3459" i="9"/>
  <c r="H3460" i="9"/>
  <c r="H3461" i="9"/>
  <c r="H3462" i="9"/>
  <c r="H3463" i="9"/>
  <c r="H3464" i="9"/>
  <c r="H3465" i="9"/>
  <c r="H3466" i="9"/>
  <c r="H3467" i="9"/>
  <c r="H3468" i="9"/>
  <c r="H3469" i="9"/>
  <c r="H3470" i="9"/>
  <c r="H3471" i="9"/>
  <c r="H3472" i="9"/>
  <c r="H3473" i="9"/>
  <c r="H3474" i="9"/>
  <c r="H3475" i="9"/>
  <c r="H3476" i="9"/>
  <c r="H3477" i="9"/>
  <c r="H3478" i="9"/>
  <c r="H3479" i="9"/>
  <c r="H3480" i="9"/>
  <c r="H3481" i="9"/>
  <c r="H3482" i="9"/>
  <c r="H3483" i="9"/>
  <c r="H3484" i="9"/>
  <c r="H3485" i="9"/>
  <c r="H3486" i="9"/>
  <c r="H3487" i="9"/>
  <c r="H3488" i="9"/>
  <c r="H3489" i="9"/>
  <c r="H3490" i="9"/>
  <c r="H3491" i="9"/>
  <c r="H3492" i="9"/>
  <c r="H3493" i="9"/>
  <c r="H3494" i="9"/>
  <c r="H3495" i="9"/>
  <c r="H3496" i="9"/>
  <c r="H3497" i="9"/>
  <c r="H3498" i="9"/>
  <c r="H3499" i="9"/>
  <c r="H3500" i="9"/>
  <c r="H3501" i="9"/>
  <c r="H3502" i="9"/>
  <c r="H3503" i="9"/>
  <c r="H3504" i="9"/>
  <c r="H3505" i="9"/>
  <c r="H3506" i="9"/>
  <c r="H3507" i="9"/>
  <c r="H3508" i="9"/>
  <c r="H3509" i="9"/>
  <c r="H3510" i="9"/>
  <c r="H3511" i="9"/>
  <c r="H3512" i="9"/>
  <c r="H3513" i="9"/>
  <c r="H3514" i="9"/>
  <c r="H3515" i="9"/>
  <c r="H3516" i="9"/>
  <c r="H3517" i="9"/>
  <c r="H3518" i="9"/>
  <c r="H3519" i="9"/>
  <c r="H3520" i="9"/>
  <c r="H3521" i="9"/>
  <c r="H3522" i="9"/>
  <c r="H3523" i="9"/>
  <c r="H3524" i="9"/>
  <c r="H3525" i="9"/>
  <c r="H3526" i="9"/>
  <c r="H3527" i="9"/>
  <c r="H3528" i="9"/>
  <c r="H3529" i="9"/>
  <c r="H3530" i="9"/>
  <c r="H3531" i="9"/>
  <c r="H3532" i="9"/>
  <c r="H3533" i="9"/>
  <c r="H3534" i="9"/>
  <c r="H3535" i="9"/>
  <c r="H3536" i="9"/>
  <c r="H3537" i="9"/>
  <c r="H3538" i="9"/>
  <c r="H3539" i="9"/>
  <c r="H3540" i="9"/>
  <c r="H3541" i="9"/>
  <c r="H3542" i="9"/>
  <c r="H3543" i="9"/>
  <c r="H3544" i="9"/>
  <c r="H3545" i="9"/>
  <c r="H3546" i="9"/>
  <c r="H3547" i="9"/>
  <c r="H3548" i="9"/>
  <c r="H3549" i="9"/>
  <c r="H3550" i="9"/>
  <c r="H3551" i="9"/>
  <c r="H3552" i="9"/>
  <c r="H3553" i="9"/>
  <c r="H3554" i="9"/>
  <c r="H3555" i="9"/>
  <c r="H3556" i="9"/>
  <c r="H3557" i="9"/>
  <c r="H3558" i="9"/>
  <c r="H3559" i="9"/>
  <c r="H3560" i="9"/>
  <c r="H3561" i="9"/>
  <c r="H3562" i="9"/>
  <c r="H3563" i="9"/>
  <c r="H3564" i="9"/>
  <c r="H3565" i="9"/>
  <c r="H3566" i="9"/>
  <c r="H3567" i="9"/>
  <c r="H3568" i="9"/>
  <c r="H3569" i="9"/>
  <c r="H3570" i="9"/>
  <c r="H3571" i="9"/>
  <c r="H3572" i="9"/>
  <c r="H3573" i="9"/>
  <c r="H3574" i="9"/>
  <c r="H3575" i="9"/>
  <c r="H3576" i="9"/>
  <c r="H3577" i="9"/>
  <c r="H3578" i="9"/>
  <c r="H3579" i="9"/>
  <c r="H3580" i="9"/>
  <c r="H3581" i="9"/>
  <c r="H3582" i="9"/>
  <c r="H3583" i="9"/>
  <c r="H3584" i="9"/>
  <c r="H3585" i="9"/>
  <c r="H3586" i="9"/>
  <c r="H3587" i="9"/>
  <c r="H3588" i="9"/>
  <c r="H3589" i="9"/>
  <c r="H3590" i="9"/>
  <c r="H3591" i="9"/>
  <c r="H3592" i="9"/>
  <c r="H3593" i="9"/>
  <c r="H3594" i="9"/>
  <c r="H3595" i="9"/>
  <c r="H3596" i="9"/>
  <c r="H3597" i="9"/>
  <c r="H3598" i="9"/>
  <c r="H3599" i="9"/>
  <c r="H3600" i="9"/>
  <c r="H3601" i="9"/>
  <c r="H3602" i="9"/>
  <c r="H3603" i="9"/>
  <c r="H3604" i="9"/>
  <c r="H3605" i="9"/>
  <c r="H3606" i="9"/>
  <c r="H3607" i="9"/>
  <c r="H3608" i="9"/>
  <c r="H3609" i="9"/>
  <c r="H3610" i="9"/>
  <c r="H3611" i="9"/>
  <c r="H3612" i="9"/>
  <c r="H3613" i="9"/>
  <c r="H3614" i="9"/>
  <c r="H3615" i="9"/>
  <c r="H3616" i="9"/>
  <c r="H3617" i="9"/>
  <c r="H3618" i="9"/>
  <c r="H3619" i="9"/>
  <c r="H3620" i="9"/>
  <c r="H3621" i="9"/>
  <c r="H3622" i="9"/>
  <c r="H3623" i="9"/>
  <c r="H3624" i="9"/>
  <c r="H3625" i="9"/>
  <c r="H3626" i="9"/>
  <c r="H3627" i="9"/>
  <c r="H3628" i="9"/>
  <c r="H3629" i="9"/>
  <c r="H3630" i="9"/>
  <c r="H3631" i="9"/>
  <c r="H3632" i="9"/>
  <c r="H3633" i="9"/>
  <c r="H3634" i="9"/>
  <c r="H3635" i="9"/>
  <c r="H3636" i="9"/>
  <c r="H3637" i="9"/>
  <c r="H3638" i="9"/>
  <c r="H3639" i="9"/>
  <c r="H3640" i="9"/>
  <c r="H3641" i="9"/>
  <c r="H3642" i="9"/>
  <c r="H3643" i="9"/>
  <c r="H3644" i="9"/>
  <c r="H3645" i="9"/>
  <c r="H3646" i="9"/>
  <c r="H3647" i="9"/>
  <c r="H3648" i="9"/>
  <c r="H3649" i="9"/>
  <c r="H3650" i="9"/>
  <c r="H3651" i="9"/>
  <c r="H3652" i="9"/>
  <c r="H3653" i="9"/>
  <c r="H3654" i="9"/>
  <c r="H3655" i="9"/>
  <c r="H3656" i="9"/>
  <c r="H3657" i="9"/>
  <c r="H3658" i="9"/>
  <c r="H3659" i="9"/>
  <c r="H3660" i="9"/>
  <c r="H3661" i="9"/>
  <c r="H3662" i="9"/>
  <c r="H3663" i="9"/>
  <c r="H3664" i="9"/>
  <c r="H3665" i="9"/>
  <c r="H3666" i="9"/>
  <c r="H3667" i="9"/>
  <c r="H3668" i="9"/>
  <c r="H3669" i="9"/>
  <c r="H3670" i="9"/>
  <c r="H3671" i="9"/>
  <c r="H3672" i="9"/>
  <c r="H3673" i="9"/>
  <c r="H3674" i="9"/>
  <c r="H3675" i="9"/>
  <c r="H3676" i="9"/>
  <c r="H3677" i="9"/>
  <c r="H3678" i="9"/>
  <c r="H3679" i="9"/>
  <c r="H3680" i="9"/>
  <c r="H3681" i="9"/>
  <c r="H3682" i="9"/>
  <c r="H3683" i="9"/>
  <c r="H3684" i="9"/>
  <c r="H3685" i="9"/>
  <c r="H3686" i="9"/>
  <c r="H3687" i="9"/>
  <c r="H3688" i="9"/>
  <c r="H3689" i="9"/>
  <c r="H3690" i="9"/>
  <c r="H3691" i="9"/>
  <c r="H3692" i="9"/>
  <c r="H3693" i="9"/>
  <c r="H3694" i="9"/>
  <c r="H3695" i="9"/>
  <c r="H3696" i="9"/>
  <c r="H3697" i="9"/>
  <c r="H3698" i="9"/>
  <c r="H3699" i="9"/>
  <c r="H3700" i="9"/>
  <c r="H3701" i="9"/>
  <c r="H3702" i="9"/>
  <c r="H3703" i="9"/>
  <c r="H3704" i="9"/>
  <c r="H3705" i="9"/>
  <c r="H3706" i="9"/>
  <c r="H3707" i="9"/>
  <c r="H3708" i="9"/>
  <c r="H3709" i="9"/>
  <c r="H3710" i="9"/>
  <c r="H3711" i="9"/>
  <c r="H3712" i="9"/>
  <c r="H3713" i="9"/>
  <c r="H3714" i="9"/>
  <c r="H3715" i="9"/>
  <c r="H3716" i="9"/>
  <c r="H3717" i="9"/>
  <c r="H3718" i="9"/>
  <c r="H3719" i="9"/>
  <c r="H3720" i="9"/>
  <c r="H3721" i="9"/>
  <c r="H3722" i="9"/>
  <c r="H3723" i="9"/>
  <c r="H3724" i="9"/>
  <c r="H3725" i="9"/>
  <c r="H3726" i="9"/>
  <c r="H3727" i="9"/>
  <c r="H3728" i="9"/>
  <c r="H3729" i="9"/>
  <c r="H3730" i="9"/>
  <c r="H3731" i="9"/>
  <c r="H3732" i="9"/>
  <c r="H3733" i="9"/>
  <c r="H3734" i="9"/>
  <c r="H3735" i="9"/>
  <c r="H3736" i="9"/>
  <c r="H3737" i="9"/>
  <c r="H3738" i="9"/>
  <c r="H3739" i="9"/>
  <c r="H3740" i="9"/>
  <c r="H3741" i="9"/>
  <c r="H3742" i="9"/>
  <c r="H3743" i="9"/>
  <c r="H3744" i="9"/>
  <c r="H3745" i="9"/>
  <c r="H3746" i="9"/>
  <c r="H3747" i="9"/>
  <c r="H3748" i="9"/>
  <c r="H3749" i="9"/>
  <c r="H3750" i="9"/>
  <c r="H3751" i="9"/>
  <c r="H3752" i="9"/>
  <c r="H3753" i="9"/>
  <c r="H3754" i="9"/>
  <c r="H3755" i="9"/>
  <c r="H3756" i="9"/>
  <c r="H3757" i="9"/>
  <c r="H3758" i="9"/>
  <c r="H3759" i="9"/>
  <c r="H3760" i="9"/>
  <c r="H3761" i="9"/>
  <c r="H3762" i="9"/>
  <c r="H3763" i="9"/>
  <c r="H3764" i="9"/>
  <c r="H3765" i="9"/>
  <c r="H3766" i="9"/>
  <c r="H3767" i="9"/>
  <c r="H3768" i="9"/>
  <c r="H3769" i="9"/>
  <c r="H3770" i="9"/>
  <c r="H3771" i="9"/>
  <c r="H3772" i="9"/>
  <c r="H3773" i="9"/>
  <c r="H3774" i="9"/>
  <c r="H3775" i="9"/>
  <c r="H3776" i="9"/>
  <c r="H3777" i="9"/>
  <c r="H3778" i="9"/>
  <c r="H3779" i="9"/>
  <c r="H3780" i="9"/>
  <c r="H3781" i="9"/>
  <c r="H3782" i="9"/>
  <c r="H3783" i="9"/>
  <c r="H3784" i="9"/>
  <c r="H3785" i="9"/>
  <c r="H3786" i="9"/>
  <c r="H3787" i="9"/>
  <c r="H3788" i="9"/>
  <c r="H3789" i="9"/>
  <c r="H3790" i="9"/>
  <c r="H3791" i="9"/>
  <c r="H3792" i="9"/>
  <c r="H3793" i="9"/>
  <c r="H3794" i="9"/>
  <c r="H3795" i="9"/>
  <c r="H3796" i="9"/>
  <c r="H3797" i="9"/>
  <c r="H3798" i="9"/>
  <c r="H3799" i="9"/>
  <c r="H3800" i="9"/>
  <c r="H3801" i="9"/>
  <c r="H3802" i="9"/>
  <c r="H3803" i="9"/>
  <c r="H3804" i="9"/>
  <c r="H3805" i="9"/>
  <c r="H3806" i="9"/>
  <c r="H3807" i="9"/>
  <c r="H3808" i="9"/>
  <c r="H3809" i="9"/>
  <c r="H3810" i="9"/>
  <c r="H3811" i="9"/>
  <c r="H3812" i="9"/>
  <c r="H3813" i="9"/>
  <c r="H3814" i="9"/>
  <c r="H3815" i="9"/>
  <c r="H3816" i="9"/>
  <c r="H3817" i="9"/>
  <c r="H3818" i="9"/>
  <c r="H3819" i="9"/>
  <c r="H3820" i="9"/>
  <c r="H3821" i="9"/>
  <c r="H3822" i="9"/>
  <c r="H3823" i="9"/>
  <c r="H3824" i="9"/>
  <c r="H3825" i="9"/>
  <c r="H3826" i="9"/>
  <c r="H3827" i="9"/>
  <c r="H3828" i="9"/>
  <c r="H3829" i="9"/>
  <c r="H3830" i="9"/>
  <c r="H3831" i="9"/>
  <c r="H3832" i="9"/>
  <c r="H3833" i="9"/>
  <c r="H3834" i="9"/>
  <c r="H3835" i="9"/>
  <c r="H3836" i="9"/>
  <c r="H3837" i="9"/>
  <c r="H3838" i="9"/>
  <c r="H3839" i="9"/>
  <c r="H3840" i="9"/>
  <c r="H3841" i="9"/>
  <c r="H3842" i="9"/>
  <c r="H3843" i="9"/>
  <c r="H3844" i="9"/>
  <c r="H3845" i="9"/>
  <c r="H3846" i="9"/>
  <c r="H3847" i="9"/>
  <c r="H3848" i="9"/>
  <c r="H3849" i="9"/>
  <c r="H3850" i="9"/>
  <c r="H3851" i="9"/>
  <c r="H3852" i="9"/>
  <c r="H3853" i="9"/>
  <c r="H3854" i="9"/>
  <c r="H3855" i="9"/>
  <c r="H3856" i="9"/>
  <c r="H3857" i="9"/>
  <c r="H3858" i="9"/>
  <c r="H3859" i="9"/>
  <c r="H3860" i="9"/>
  <c r="H3861" i="9"/>
  <c r="H3862" i="9"/>
  <c r="H3863" i="9"/>
  <c r="H3864" i="9"/>
  <c r="H3865" i="9"/>
  <c r="H3866" i="9"/>
  <c r="H3867" i="9"/>
  <c r="H3868" i="9"/>
  <c r="H3869" i="9"/>
  <c r="H3870" i="9"/>
  <c r="H3871" i="9"/>
  <c r="H3872" i="9"/>
  <c r="H3873" i="9"/>
  <c r="H3874" i="9"/>
  <c r="H3875" i="9"/>
  <c r="H3876" i="9"/>
  <c r="H3877" i="9"/>
  <c r="H3878" i="9"/>
  <c r="H3879" i="9"/>
  <c r="H3880" i="9"/>
  <c r="H3881" i="9"/>
  <c r="H3882" i="9"/>
  <c r="H3883" i="9"/>
  <c r="H3884" i="9"/>
  <c r="H3885" i="9"/>
  <c r="H3886" i="9"/>
  <c r="H3887" i="9"/>
  <c r="H3888" i="9"/>
  <c r="H3889" i="9"/>
  <c r="H3890" i="9"/>
  <c r="H3891" i="9"/>
  <c r="H3892" i="9"/>
  <c r="H3893" i="9"/>
  <c r="H3894" i="9"/>
  <c r="H3895" i="9"/>
  <c r="H3896" i="9"/>
  <c r="H3897" i="9"/>
  <c r="H3898" i="9"/>
  <c r="H3899" i="9"/>
  <c r="H3900" i="9"/>
  <c r="H3901" i="9"/>
  <c r="H3902" i="9"/>
  <c r="H3903" i="9"/>
  <c r="H3904" i="9"/>
  <c r="H3905" i="9"/>
  <c r="H3906" i="9"/>
  <c r="H3907" i="9"/>
  <c r="H3908" i="9"/>
  <c r="H3909" i="9"/>
  <c r="H3910" i="9"/>
  <c r="H3911" i="9"/>
  <c r="H3912" i="9"/>
  <c r="H3913" i="9"/>
  <c r="H3914" i="9"/>
  <c r="H3915" i="9"/>
  <c r="H3916" i="9"/>
  <c r="H3917" i="9"/>
  <c r="H3918" i="9"/>
  <c r="H3919" i="9"/>
  <c r="H3920" i="9"/>
  <c r="H3921" i="9"/>
  <c r="H3922" i="9"/>
  <c r="H3923" i="9"/>
  <c r="H3924" i="9"/>
  <c r="H3925" i="9"/>
  <c r="H3926" i="9"/>
  <c r="H3927" i="9"/>
  <c r="H3928" i="9"/>
  <c r="H3929" i="9"/>
  <c r="H3930" i="9"/>
  <c r="H3931" i="9"/>
  <c r="H3932" i="9"/>
  <c r="H3933" i="9"/>
  <c r="H3934" i="9"/>
  <c r="H3935" i="9"/>
  <c r="H3936" i="9"/>
  <c r="H3937" i="9"/>
  <c r="H3938" i="9"/>
  <c r="H3939" i="9"/>
  <c r="H3940" i="9"/>
  <c r="H3941" i="9"/>
  <c r="H3942" i="9"/>
  <c r="H3943" i="9"/>
  <c r="H3944" i="9"/>
  <c r="H3945" i="9"/>
  <c r="H3946" i="9"/>
  <c r="H3947" i="9"/>
  <c r="H3948" i="9"/>
  <c r="H3949" i="9"/>
  <c r="H3950" i="9"/>
  <c r="H3951" i="9"/>
  <c r="H3952" i="9"/>
  <c r="H3953" i="9"/>
  <c r="H3954" i="9"/>
  <c r="H3955" i="9"/>
  <c r="H3956" i="9"/>
  <c r="H3957" i="9"/>
  <c r="H3958" i="9"/>
  <c r="H3959" i="9"/>
  <c r="H3960" i="9"/>
  <c r="H3961" i="9"/>
  <c r="H3962" i="9"/>
  <c r="H3963" i="9"/>
  <c r="H3964" i="9"/>
  <c r="H3965" i="9"/>
  <c r="H3966" i="9"/>
  <c r="H3967" i="9"/>
  <c r="H3968" i="9"/>
  <c r="H3969" i="9"/>
  <c r="H3970" i="9"/>
  <c r="H3971" i="9"/>
  <c r="H3972" i="9"/>
  <c r="H3973" i="9"/>
  <c r="H3974" i="9"/>
  <c r="H3975" i="9"/>
  <c r="H3976" i="9"/>
  <c r="H3977" i="9"/>
  <c r="H3978" i="9"/>
  <c r="H3979" i="9"/>
  <c r="H3980" i="9"/>
  <c r="H3981" i="9"/>
  <c r="H3982" i="9"/>
  <c r="H3983" i="9"/>
  <c r="H3984" i="9"/>
  <c r="H3985" i="9"/>
  <c r="H3986" i="9"/>
  <c r="H3987" i="9"/>
  <c r="H3988" i="9"/>
  <c r="H3989" i="9"/>
  <c r="H3990" i="9"/>
  <c r="H3991" i="9"/>
  <c r="H3992" i="9"/>
  <c r="H3993" i="9"/>
  <c r="H3994" i="9"/>
  <c r="H3995" i="9"/>
  <c r="H3996" i="9"/>
  <c r="H3997" i="9"/>
  <c r="H3998" i="9"/>
  <c r="H3999" i="9"/>
  <c r="H4000" i="9"/>
  <c r="H4001" i="9"/>
  <c r="H4002" i="9"/>
  <c r="H4003" i="9"/>
  <c r="H4004" i="9"/>
  <c r="H4005" i="9"/>
  <c r="H4006" i="9"/>
  <c r="H4007" i="9"/>
  <c r="H4008" i="9"/>
  <c r="H4009" i="9"/>
  <c r="H4010" i="9"/>
  <c r="H4011" i="9"/>
  <c r="H4012" i="9"/>
  <c r="H4013" i="9"/>
  <c r="H4014" i="9"/>
  <c r="H4015" i="9"/>
  <c r="H4016" i="9"/>
  <c r="H4017" i="9"/>
  <c r="H4018" i="9"/>
  <c r="H4019" i="9"/>
  <c r="H4020" i="9"/>
  <c r="H4021" i="9"/>
  <c r="H4022" i="9"/>
  <c r="H4023" i="9"/>
  <c r="H4024" i="9"/>
  <c r="H4025" i="9"/>
  <c r="H4026" i="9"/>
  <c r="H4027" i="9"/>
  <c r="H4028" i="9"/>
  <c r="H4029" i="9"/>
  <c r="H4030" i="9"/>
  <c r="H4031" i="9"/>
  <c r="H4032" i="9"/>
  <c r="H4033" i="9"/>
  <c r="H4034" i="9"/>
  <c r="H4035" i="9"/>
  <c r="H4036" i="9"/>
  <c r="H4037" i="9"/>
  <c r="H4038" i="9"/>
  <c r="H4039" i="9"/>
  <c r="H4040" i="9"/>
  <c r="H4041" i="9"/>
  <c r="H4042" i="9"/>
  <c r="H4043" i="9"/>
  <c r="H4044" i="9"/>
  <c r="H4045" i="9"/>
  <c r="H4046" i="9"/>
  <c r="H4047" i="9"/>
  <c r="H4048" i="9"/>
  <c r="H4049" i="9"/>
  <c r="H4050" i="9"/>
  <c r="H4051" i="9"/>
  <c r="H4052" i="9"/>
  <c r="H4053" i="9"/>
  <c r="H4054" i="9"/>
  <c r="H4055" i="9"/>
  <c r="H4056" i="9"/>
  <c r="H4057" i="9"/>
  <c r="H4058" i="9"/>
  <c r="H4059" i="9"/>
  <c r="H4060" i="9"/>
  <c r="H4061" i="9"/>
  <c r="H4062" i="9"/>
  <c r="H4063" i="9"/>
  <c r="H4064" i="9"/>
  <c r="H4065" i="9"/>
  <c r="H4066" i="9"/>
  <c r="H4067" i="9"/>
  <c r="H4068" i="9"/>
  <c r="H4069" i="9"/>
  <c r="H4070" i="9"/>
  <c r="H4071" i="9"/>
  <c r="H4072" i="9"/>
  <c r="H4073" i="9"/>
  <c r="H4074" i="9"/>
  <c r="H4075" i="9"/>
  <c r="H4076" i="9"/>
  <c r="H4077" i="9"/>
  <c r="H4078" i="9"/>
  <c r="H4079" i="9"/>
  <c r="H4080" i="9"/>
  <c r="H4081" i="9"/>
  <c r="H4082" i="9"/>
  <c r="H4083" i="9"/>
  <c r="H4084" i="9"/>
  <c r="H4085" i="9"/>
  <c r="H4086" i="9"/>
  <c r="H4087" i="9"/>
  <c r="H4088" i="9"/>
  <c r="H4089" i="9"/>
  <c r="H4090" i="9"/>
  <c r="H4091" i="9"/>
  <c r="H4092" i="9"/>
  <c r="H4093" i="9"/>
  <c r="H4094" i="9"/>
  <c r="H4095" i="9"/>
  <c r="H4096" i="9"/>
  <c r="H4097" i="9"/>
  <c r="H4098" i="9"/>
  <c r="H4099" i="9"/>
  <c r="H4100" i="9"/>
  <c r="H4101" i="9"/>
  <c r="H4102" i="9"/>
  <c r="H4103" i="9"/>
  <c r="H4104" i="9"/>
  <c r="H4105" i="9"/>
  <c r="H4106" i="9"/>
  <c r="H4107" i="9"/>
  <c r="H4108" i="9"/>
  <c r="H4109" i="9"/>
  <c r="H4110" i="9"/>
  <c r="H4111" i="9"/>
  <c r="H4112" i="9"/>
  <c r="H4113" i="9"/>
  <c r="H4114" i="9"/>
  <c r="H4115" i="9"/>
  <c r="H4116" i="9"/>
  <c r="H4117" i="9"/>
  <c r="H4118" i="9"/>
  <c r="H4119" i="9"/>
  <c r="H4120" i="9"/>
  <c r="H4121" i="9"/>
  <c r="H4122" i="9"/>
  <c r="H4123" i="9"/>
  <c r="H4124" i="9"/>
  <c r="H4125" i="9"/>
  <c r="H4126" i="9"/>
  <c r="H4127" i="9"/>
  <c r="H4128" i="9"/>
  <c r="H4129" i="9"/>
  <c r="H4130" i="9"/>
  <c r="H4131" i="9"/>
  <c r="H4132" i="9"/>
  <c r="H4133" i="9"/>
  <c r="H4134" i="9"/>
  <c r="H4135" i="9"/>
  <c r="H4136" i="9"/>
  <c r="H4137" i="9"/>
  <c r="H4138" i="9"/>
  <c r="H4139" i="9"/>
  <c r="H4140" i="9"/>
  <c r="H4141" i="9"/>
  <c r="H4142" i="9"/>
  <c r="H4143" i="9"/>
  <c r="H4144" i="9"/>
  <c r="H4145" i="9"/>
  <c r="H4146" i="9"/>
  <c r="H4147" i="9"/>
  <c r="H4148" i="9"/>
  <c r="H4149" i="9"/>
  <c r="H4150" i="9"/>
  <c r="H4151" i="9"/>
  <c r="H4152" i="9"/>
  <c r="H4153" i="9"/>
  <c r="H4154" i="9"/>
  <c r="H4155" i="9"/>
  <c r="H4156" i="9"/>
  <c r="H4157" i="9"/>
  <c r="H4158" i="9"/>
  <c r="H4159" i="9"/>
  <c r="H4160" i="9"/>
  <c r="H4161" i="9"/>
  <c r="H4162" i="9"/>
  <c r="H4163" i="9"/>
  <c r="H4164" i="9"/>
  <c r="H4165" i="9"/>
  <c r="H4166" i="9"/>
  <c r="H4167" i="9"/>
  <c r="H4168" i="9"/>
  <c r="H4169" i="9"/>
  <c r="H4170" i="9"/>
  <c r="H4171" i="9"/>
  <c r="H4172" i="9"/>
  <c r="H4173" i="9"/>
  <c r="H4174" i="9"/>
  <c r="H4175" i="9"/>
  <c r="H4176" i="9"/>
  <c r="H4177" i="9"/>
  <c r="H4178" i="9"/>
  <c r="H4179" i="9"/>
  <c r="H4180" i="9"/>
  <c r="H4181" i="9"/>
  <c r="H4182" i="9"/>
  <c r="H4183" i="9"/>
  <c r="H4184" i="9"/>
  <c r="H4185" i="9"/>
  <c r="H4186" i="9"/>
  <c r="H4187" i="9"/>
  <c r="H4188" i="9"/>
  <c r="H4189" i="9"/>
  <c r="H4190" i="9"/>
  <c r="H4191" i="9"/>
  <c r="H4192" i="9"/>
  <c r="H4193" i="9"/>
  <c r="H4194" i="9"/>
  <c r="H4195" i="9"/>
  <c r="H4196" i="9"/>
  <c r="H4197" i="9"/>
  <c r="H4198" i="9"/>
  <c r="H4199" i="9"/>
  <c r="H4200" i="9"/>
  <c r="H4201" i="9"/>
  <c r="H4202" i="9"/>
  <c r="H4203" i="9"/>
  <c r="H4204" i="9"/>
  <c r="H4205" i="9"/>
  <c r="H4206" i="9"/>
  <c r="H4207" i="9"/>
  <c r="H4208" i="9"/>
  <c r="H4209" i="9"/>
  <c r="H4210" i="9"/>
  <c r="H4211" i="9"/>
  <c r="H4212" i="9"/>
  <c r="H4213" i="9"/>
  <c r="H4214" i="9"/>
  <c r="H4215" i="9"/>
  <c r="H4216" i="9"/>
  <c r="H4217" i="9"/>
  <c r="H4218" i="9"/>
  <c r="H4219" i="9"/>
  <c r="H4220" i="9"/>
  <c r="H4221" i="9"/>
  <c r="H4222" i="9"/>
  <c r="H4223" i="9"/>
  <c r="H4224" i="9"/>
  <c r="H4225" i="9"/>
  <c r="H4226" i="9"/>
  <c r="H4227" i="9"/>
  <c r="H4228" i="9"/>
  <c r="H4229" i="9"/>
  <c r="H4230" i="9"/>
  <c r="H4231" i="9"/>
  <c r="H4232" i="9"/>
  <c r="H4233" i="9"/>
  <c r="H4234" i="9"/>
  <c r="H4235" i="9"/>
  <c r="H4236" i="9"/>
  <c r="H4237" i="9"/>
  <c r="H4238" i="9"/>
  <c r="H4239" i="9"/>
  <c r="H4240" i="9"/>
  <c r="H4241" i="9"/>
  <c r="H4242" i="9"/>
  <c r="H4243" i="9"/>
  <c r="H4244" i="9"/>
  <c r="H4245" i="9"/>
  <c r="H4246" i="9"/>
  <c r="H4247" i="9"/>
  <c r="H4248" i="9"/>
  <c r="H4249" i="9"/>
  <c r="H4250" i="9"/>
  <c r="H4251" i="9"/>
  <c r="H4252" i="9"/>
  <c r="H4253" i="9"/>
  <c r="H4254" i="9"/>
  <c r="H4255" i="9"/>
  <c r="H4256" i="9"/>
  <c r="H4257" i="9"/>
  <c r="H4258" i="9"/>
  <c r="H4259" i="9"/>
  <c r="H4260" i="9"/>
  <c r="H4261" i="9"/>
  <c r="H4262" i="9"/>
  <c r="H4263" i="9"/>
  <c r="H4264" i="9"/>
  <c r="H4265" i="9"/>
  <c r="H4266" i="9"/>
  <c r="H4267" i="9"/>
  <c r="H4268" i="9"/>
  <c r="H4269" i="9"/>
  <c r="H4270" i="9"/>
  <c r="H4271" i="9"/>
  <c r="H4272" i="9"/>
  <c r="H4273" i="9"/>
  <c r="H4274" i="9"/>
  <c r="H4275" i="9"/>
  <c r="H4276" i="9"/>
  <c r="H4277" i="9"/>
  <c r="H4278" i="9"/>
  <c r="H4279" i="9"/>
  <c r="H4280" i="9"/>
  <c r="H4281" i="9"/>
  <c r="H4282" i="9"/>
  <c r="H4283" i="9"/>
  <c r="H4284" i="9"/>
  <c r="H4285" i="9"/>
  <c r="H4286" i="9"/>
  <c r="H4287" i="9"/>
  <c r="H4288" i="9"/>
  <c r="H4289" i="9"/>
  <c r="H4290" i="9"/>
  <c r="H4291" i="9"/>
  <c r="H4292" i="9"/>
  <c r="H4293" i="9"/>
  <c r="H4294" i="9"/>
  <c r="H4295" i="9"/>
  <c r="H4296" i="9"/>
  <c r="H4297" i="9"/>
  <c r="H4298" i="9"/>
  <c r="H4299" i="9"/>
  <c r="H4300" i="9"/>
  <c r="H4301" i="9"/>
  <c r="H4302" i="9"/>
  <c r="H4303" i="9"/>
  <c r="H4304" i="9"/>
  <c r="H4305" i="9"/>
  <c r="H4306" i="9"/>
  <c r="H4307" i="9"/>
  <c r="H4308" i="9"/>
  <c r="H4309" i="9"/>
  <c r="H4310" i="9"/>
  <c r="H4311" i="9"/>
  <c r="H4312" i="9"/>
  <c r="H4313" i="9"/>
  <c r="H4314" i="9"/>
  <c r="H4315" i="9"/>
  <c r="H4316" i="9"/>
  <c r="H4317" i="9"/>
  <c r="H4318" i="9"/>
  <c r="H4319" i="9"/>
  <c r="H4320" i="9"/>
  <c r="H4321" i="9"/>
  <c r="H4322" i="9"/>
  <c r="H4323" i="9"/>
  <c r="H4324" i="9"/>
  <c r="H4325" i="9"/>
  <c r="H4326" i="9"/>
  <c r="H4327" i="9"/>
  <c r="H4328" i="9"/>
  <c r="H4329" i="9"/>
  <c r="H4330" i="9"/>
  <c r="H4331" i="9"/>
  <c r="H4332" i="9"/>
  <c r="H4333" i="9"/>
  <c r="H4334" i="9"/>
  <c r="H4335" i="9"/>
  <c r="H4336" i="9"/>
  <c r="H4337" i="9"/>
  <c r="H4338" i="9"/>
  <c r="H4339" i="9"/>
  <c r="H4340" i="9"/>
  <c r="H4341" i="9"/>
  <c r="H4342" i="9"/>
  <c r="H4343" i="9"/>
  <c r="H4344" i="9"/>
  <c r="H4345" i="9"/>
  <c r="H4346" i="9"/>
  <c r="H4347" i="9"/>
  <c r="H4348" i="9"/>
  <c r="H4349" i="9"/>
  <c r="H4350" i="9"/>
  <c r="H4351" i="9"/>
  <c r="H4352" i="9"/>
  <c r="H4353" i="9"/>
  <c r="H4354" i="9"/>
  <c r="H4355" i="9"/>
  <c r="H4356" i="9"/>
  <c r="H4357" i="9"/>
  <c r="H4358" i="9"/>
  <c r="H4359" i="9"/>
  <c r="H4360" i="9"/>
  <c r="H4361" i="9"/>
  <c r="H4362" i="9"/>
  <c r="H4363" i="9"/>
  <c r="H4364" i="9"/>
  <c r="H4365" i="9"/>
  <c r="H4366" i="9"/>
  <c r="H4367" i="9"/>
  <c r="H4368" i="9"/>
  <c r="H4369" i="9"/>
  <c r="H4370" i="9"/>
  <c r="H4371" i="9"/>
  <c r="H4372" i="9"/>
  <c r="H4373" i="9"/>
  <c r="H4374" i="9"/>
  <c r="H4375" i="9"/>
  <c r="H4376" i="9"/>
  <c r="H4377" i="9"/>
  <c r="H4378" i="9"/>
  <c r="H4379" i="9"/>
  <c r="H4380" i="9"/>
  <c r="H4381" i="9"/>
  <c r="H4382" i="9"/>
  <c r="H4383" i="9"/>
  <c r="H4384" i="9"/>
  <c r="H4385" i="9"/>
  <c r="H4386" i="9"/>
  <c r="H4387" i="9"/>
  <c r="H4388" i="9"/>
  <c r="H4389" i="9"/>
  <c r="H4390" i="9"/>
  <c r="H4391" i="9"/>
  <c r="H4392" i="9"/>
  <c r="H4393" i="9"/>
  <c r="H4394" i="9"/>
  <c r="H4395" i="9"/>
  <c r="H4396" i="9"/>
  <c r="H4397" i="9"/>
  <c r="H4398" i="9"/>
  <c r="H4399" i="9"/>
  <c r="H4400" i="9"/>
  <c r="H4401" i="9"/>
  <c r="H4402" i="9"/>
  <c r="H4403" i="9"/>
  <c r="H4404" i="9"/>
  <c r="H4405" i="9"/>
  <c r="H4406" i="9"/>
  <c r="H4407" i="9"/>
  <c r="H4408" i="9"/>
  <c r="H4409" i="9"/>
  <c r="H4410" i="9"/>
  <c r="H4411" i="9"/>
  <c r="H4412" i="9"/>
  <c r="H4413" i="9"/>
  <c r="H4414" i="9"/>
  <c r="H4415" i="9"/>
  <c r="H4416" i="9"/>
  <c r="H4417" i="9"/>
  <c r="H4418" i="9"/>
  <c r="H4419" i="9"/>
  <c r="H4420" i="9"/>
  <c r="H4421" i="9"/>
  <c r="H4422" i="9"/>
  <c r="H4423" i="9"/>
  <c r="H4424" i="9"/>
  <c r="H4425" i="9"/>
  <c r="H4426" i="9"/>
  <c r="H4427" i="9"/>
  <c r="H4428" i="9"/>
  <c r="H4429" i="9"/>
  <c r="H4430" i="9"/>
  <c r="H4431" i="9"/>
  <c r="H4432" i="9"/>
  <c r="H4433" i="9"/>
  <c r="H4434" i="9"/>
  <c r="H4435" i="9"/>
  <c r="H4436" i="9"/>
  <c r="H4437" i="9"/>
  <c r="H4438" i="9"/>
  <c r="H4439" i="9"/>
  <c r="H4440" i="9"/>
  <c r="H4441" i="9"/>
  <c r="H4442" i="9"/>
  <c r="H4443" i="9"/>
  <c r="H4444" i="9"/>
  <c r="H4445" i="9"/>
  <c r="H4446" i="9"/>
  <c r="H4447" i="9"/>
  <c r="H4448" i="9"/>
  <c r="H4449" i="9"/>
  <c r="H4450" i="9"/>
  <c r="H4451" i="9"/>
  <c r="H4452" i="9"/>
  <c r="H4453" i="9"/>
  <c r="H4454" i="9"/>
  <c r="H4455" i="9"/>
  <c r="H4456" i="9"/>
  <c r="H4457" i="9"/>
  <c r="H4458" i="9"/>
  <c r="H4459" i="9"/>
  <c r="H4460" i="9"/>
  <c r="H4461" i="9"/>
  <c r="H4462" i="9"/>
  <c r="H4463" i="9"/>
  <c r="H4464" i="9"/>
  <c r="H4465" i="9"/>
  <c r="H4466" i="9"/>
  <c r="H4467" i="9"/>
  <c r="H4468" i="9"/>
  <c r="H4469" i="9"/>
  <c r="H4470" i="9"/>
  <c r="H4471" i="9"/>
  <c r="H4472" i="9"/>
  <c r="H4473" i="9"/>
  <c r="H4474" i="9"/>
  <c r="H4475" i="9"/>
  <c r="H4476" i="9"/>
  <c r="H4477" i="9"/>
  <c r="H4478" i="9"/>
  <c r="H4479" i="9"/>
  <c r="H4480" i="9"/>
  <c r="H4481" i="9"/>
  <c r="H4482" i="9"/>
  <c r="H4483" i="9"/>
  <c r="H4484" i="9"/>
  <c r="H4485" i="9"/>
  <c r="H4486" i="9"/>
  <c r="H4487" i="9"/>
  <c r="H4488" i="9"/>
  <c r="H4489" i="9"/>
  <c r="H4490" i="9"/>
  <c r="H4491" i="9"/>
  <c r="H4492" i="9"/>
  <c r="H4493" i="9"/>
  <c r="H4494" i="9"/>
  <c r="H4495" i="9"/>
  <c r="H4496" i="9"/>
  <c r="H4497" i="9"/>
  <c r="H4498" i="9"/>
  <c r="H4499" i="9"/>
  <c r="H4500" i="9"/>
  <c r="H4501" i="9"/>
  <c r="H4502" i="9"/>
  <c r="H4503" i="9"/>
  <c r="H4504" i="9"/>
  <c r="H4505" i="9"/>
  <c r="H4506" i="9"/>
  <c r="H4507" i="9"/>
  <c r="H4508" i="9"/>
  <c r="H4509" i="9"/>
  <c r="H4510" i="9"/>
  <c r="H4511" i="9"/>
  <c r="H4512" i="9"/>
  <c r="H4513" i="9"/>
  <c r="H4514" i="9"/>
  <c r="H4515" i="9"/>
  <c r="H4516" i="9"/>
  <c r="H4517" i="9"/>
  <c r="H4518" i="9"/>
  <c r="H4519" i="9"/>
  <c r="H4520" i="9"/>
  <c r="H4521" i="9"/>
  <c r="H4522" i="9"/>
  <c r="H4523" i="9"/>
  <c r="H4524" i="9"/>
  <c r="H4525" i="9"/>
  <c r="H4526" i="9"/>
  <c r="H4527" i="9"/>
  <c r="H4528" i="9"/>
  <c r="H4529" i="9"/>
  <c r="H4530" i="9"/>
  <c r="H4531" i="9"/>
  <c r="H4532" i="9"/>
  <c r="H4533" i="9"/>
  <c r="H4534" i="9"/>
  <c r="H4535" i="9"/>
  <c r="H4536" i="9"/>
  <c r="H4537" i="9"/>
  <c r="H4538" i="9"/>
  <c r="H4539" i="9"/>
  <c r="H4540" i="9"/>
  <c r="H4541" i="9"/>
  <c r="H4542" i="9"/>
  <c r="H4543" i="9"/>
  <c r="H4544" i="9"/>
  <c r="H4545" i="9"/>
  <c r="H4546" i="9"/>
  <c r="H4547" i="9"/>
  <c r="H4548" i="9"/>
  <c r="H4549" i="9"/>
  <c r="H4550" i="9"/>
  <c r="H4551" i="9"/>
  <c r="H4552" i="9"/>
  <c r="H4553" i="9"/>
  <c r="H4554" i="9"/>
  <c r="H4555" i="9"/>
  <c r="H4556" i="9"/>
  <c r="H4557" i="9"/>
  <c r="H4558" i="9"/>
  <c r="H4559" i="9"/>
  <c r="H4560" i="9"/>
  <c r="H4561" i="9"/>
  <c r="H4562" i="9"/>
  <c r="H4563" i="9"/>
  <c r="H4564" i="9"/>
  <c r="H4565" i="9"/>
  <c r="H4566" i="9"/>
  <c r="H4567" i="9"/>
  <c r="H4568" i="9"/>
  <c r="H4569" i="9"/>
  <c r="H4570" i="9"/>
  <c r="H4571" i="9"/>
  <c r="H4572" i="9"/>
  <c r="H4573" i="9"/>
  <c r="H4574" i="9"/>
  <c r="H4575" i="9"/>
  <c r="H4576" i="9"/>
  <c r="H4577" i="9"/>
  <c r="H4578" i="9"/>
  <c r="H4579" i="9"/>
  <c r="H4580" i="9"/>
  <c r="H4581" i="9"/>
  <c r="H4582" i="9"/>
  <c r="H4583" i="9"/>
  <c r="H4584" i="9"/>
  <c r="H4585" i="9"/>
  <c r="H4586" i="9"/>
  <c r="H4587" i="9"/>
  <c r="H4588" i="9"/>
  <c r="H4589" i="9"/>
  <c r="H4590" i="9"/>
  <c r="H4591" i="9"/>
  <c r="H4592" i="9"/>
  <c r="H4593" i="9"/>
  <c r="H4594" i="9"/>
  <c r="H4595" i="9"/>
  <c r="H4596" i="9"/>
  <c r="H4597" i="9"/>
  <c r="H4598" i="9"/>
  <c r="H4599" i="9"/>
  <c r="H4600" i="9"/>
  <c r="H4601" i="9"/>
  <c r="H4602" i="9"/>
  <c r="H4603" i="9"/>
  <c r="H4604" i="9"/>
  <c r="H4605" i="9"/>
  <c r="H4606" i="9"/>
  <c r="H4607" i="9"/>
  <c r="H4608" i="9"/>
  <c r="H4609" i="9"/>
  <c r="H4610" i="9"/>
  <c r="H4611" i="9"/>
  <c r="H4612" i="9"/>
  <c r="H4613" i="9"/>
  <c r="H4614" i="9"/>
  <c r="H4615" i="9"/>
  <c r="H4616" i="9"/>
  <c r="H4617" i="9"/>
  <c r="H4618" i="9"/>
  <c r="H4619" i="9"/>
  <c r="H4620" i="9"/>
  <c r="H4621" i="9"/>
  <c r="H4622" i="9"/>
  <c r="H4623" i="9"/>
  <c r="H4624" i="9"/>
  <c r="H4625" i="9"/>
  <c r="H4626" i="9"/>
  <c r="H4627" i="9"/>
  <c r="H4628" i="9"/>
  <c r="H4629" i="9"/>
  <c r="H4630" i="9"/>
  <c r="H4631" i="9"/>
  <c r="H4632" i="9"/>
  <c r="H4633" i="9"/>
  <c r="H4634" i="9"/>
  <c r="H4635" i="9"/>
  <c r="H4636" i="9"/>
  <c r="H4637" i="9"/>
  <c r="H4638" i="9"/>
  <c r="H4639" i="9"/>
  <c r="H4640" i="9"/>
  <c r="H4641" i="9"/>
  <c r="H4642" i="9"/>
  <c r="H4643" i="9"/>
  <c r="H4644" i="9"/>
  <c r="H4645" i="9"/>
  <c r="H4646" i="9"/>
  <c r="H4647" i="9"/>
  <c r="H4648" i="9"/>
  <c r="H4649" i="9"/>
  <c r="H4650" i="9"/>
  <c r="H4651" i="9"/>
  <c r="H4652" i="9"/>
  <c r="H4653" i="9"/>
  <c r="H4654" i="9"/>
  <c r="H4655" i="9"/>
  <c r="H4656" i="9"/>
  <c r="H4657" i="9"/>
  <c r="H4658" i="9"/>
  <c r="H4659" i="9"/>
  <c r="H4660" i="9"/>
  <c r="H4661" i="9"/>
  <c r="H4662" i="9"/>
  <c r="H4663" i="9"/>
  <c r="H4664" i="9"/>
  <c r="H4665" i="9"/>
  <c r="H4666" i="9"/>
  <c r="H4667" i="9"/>
  <c r="H4668" i="9"/>
  <c r="H4669" i="9"/>
  <c r="H4670" i="9"/>
  <c r="H4671" i="9"/>
  <c r="H4672" i="9"/>
  <c r="H4673" i="9"/>
  <c r="H4674" i="9"/>
  <c r="H4675" i="9"/>
  <c r="H4676" i="9"/>
  <c r="H4677" i="9"/>
  <c r="H4678" i="9"/>
  <c r="H4679" i="9"/>
  <c r="H4680" i="9"/>
  <c r="H4681" i="9"/>
  <c r="H4682" i="9"/>
  <c r="H4683" i="9"/>
  <c r="H4684" i="9"/>
  <c r="H4685" i="9"/>
  <c r="H4686" i="9"/>
  <c r="H4687" i="9"/>
  <c r="H4688" i="9"/>
  <c r="H4689" i="9"/>
  <c r="H4690" i="9"/>
  <c r="H4691" i="9"/>
  <c r="H4692" i="9"/>
  <c r="H4693" i="9"/>
  <c r="H4694" i="9"/>
  <c r="H4695" i="9"/>
  <c r="H4696" i="9"/>
  <c r="H4697" i="9"/>
  <c r="H4698" i="9"/>
  <c r="H4699" i="9"/>
  <c r="H4700" i="9"/>
  <c r="H4701" i="9"/>
  <c r="H4702" i="9"/>
  <c r="H4703" i="9"/>
  <c r="H4704" i="9"/>
  <c r="H4705" i="9"/>
  <c r="H4706" i="9"/>
  <c r="H4707" i="9"/>
  <c r="H4708" i="9"/>
  <c r="H4709" i="9"/>
  <c r="H4710" i="9"/>
  <c r="H4711" i="9"/>
  <c r="H4712" i="9"/>
  <c r="H4713" i="9"/>
  <c r="H4714" i="9"/>
  <c r="H4715" i="9"/>
  <c r="H4716" i="9"/>
  <c r="H4717" i="9"/>
  <c r="H4718" i="9"/>
  <c r="H4719" i="9"/>
  <c r="H4720" i="9"/>
  <c r="H4721" i="9"/>
  <c r="H4722" i="9"/>
  <c r="H4723" i="9"/>
  <c r="H4724" i="9"/>
  <c r="H4725" i="9"/>
  <c r="H4726" i="9"/>
  <c r="H4727" i="9"/>
  <c r="H4728" i="9"/>
  <c r="H4729" i="9"/>
  <c r="H4730" i="9"/>
  <c r="H4731" i="9"/>
  <c r="H4732" i="9"/>
  <c r="H4733" i="9"/>
  <c r="H4734" i="9"/>
  <c r="H4735" i="9"/>
  <c r="H4736" i="9"/>
  <c r="H4737" i="9"/>
  <c r="H4738" i="9"/>
  <c r="H4739" i="9"/>
  <c r="H4740" i="9"/>
  <c r="H4741" i="9"/>
  <c r="H4742" i="9"/>
  <c r="H4743" i="9"/>
  <c r="H4744" i="9"/>
  <c r="H4745" i="9"/>
  <c r="H4746" i="9"/>
  <c r="H4747" i="9"/>
  <c r="H4748" i="9"/>
  <c r="H4749" i="9"/>
  <c r="H4750" i="9"/>
  <c r="H4751" i="9"/>
  <c r="H4752" i="9"/>
  <c r="H4753" i="9"/>
  <c r="H4754" i="9"/>
  <c r="H4755" i="9"/>
  <c r="H4756" i="9"/>
  <c r="H4757" i="9"/>
  <c r="H4758" i="9"/>
  <c r="H4759" i="9"/>
  <c r="H4760" i="9"/>
  <c r="H4761" i="9"/>
  <c r="H4762" i="9"/>
  <c r="H4763" i="9"/>
  <c r="H4764" i="9"/>
  <c r="H4765" i="9"/>
  <c r="H4766" i="9"/>
  <c r="H4767" i="9"/>
  <c r="H4768" i="9"/>
  <c r="H4769" i="9"/>
  <c r="H4770" i="9"/>
  <c r="H4771" i="9"/>
  <c r="H4772" i="9"/>
  <c r="H4773" i="9"/>
  <c r="H4774" i="9"/>
  <c r="H4775" i="9"/>
  <c r="H4776" i="9"/>
  <c r="H4777" i="9"/>
  <c r="H4778" i="9"/>
  <c r="H4779" i="9"/>
  <c r="H4780" i="9"/>
  <c r="H4781" i="9"/>
  <c r="H4782" i="9"/>
  <c r="H4783" i="9"/>
  <c r="H4784" i="9"/>
  <c r="H4785" i="9"/>
  <c r="H4786" i="9"/>
  <c r="H4787" i="9"/>
  <c r="H4788" i="9"/>
  <c r="H4789" i="9"/>
  <c r="H4790" i="9"/>
  <c r="H4791" i="9"/>
  <c r="H4792" i="9"/>
  <c r="H4793" i="9"/>
  <c r="H4794" i="9"/>
  <c r="H4795" i="9"/>
  <c r="H4796" i="9"/>
  <c r="H4797" i="9"/>
  <c r="H4798" i="9"/>
  <c r="H4799" i="9"/>
  <c r="H4800" i="9"/>
  <c r="H4801" i="9"/>
  <c r="H4802" i="9"/>
  <c r="H4803" i="9"/>
  <c r="H4804" i="9"/>
  <c r="H4805" i="9"/>
  <c r="H4806" i="9"/>
  <c r="H4807" i="9"/>
  <c r="H4808" i="9"/>
  <c r="H4809" i="9"/>
  <c r="H4810" i="9"/>
  <c r="H4811" i="9"/>
  <c r="H4812" i="9"/>
  <c r="H4813" i="9"/>
  <c r="H4814" i="9"/>
  <c r="H4815" i="9"/>
  <c r="H4816" i="9"/>
  <c r="H4817" i="9"/>
  <c r="H4818" i="9"/>
  <c r="H4819" i="9"/>
  <c r="H4820" i="9"/>
  <c r="H4821" i="9"/>
  <c r="H4822" i="9"/>
  <c r="H4823" i="9"/>
  <c r="H4824" i="9"/>
  <c r="H4825" i="9"/>
  <c r="H4826" i="9"/>
  <c r="H4827" i="9"/>
  <c r="H4828" i="9"/>
  <c r="H4829" i="9"/>
  <c r="H4830" i="9"/>
  <c r="H4831" i="9"/>
  <c r="H4832" i="9"/>
  <c r="H4833" i="9"/>
  <c r="H4834" i="9"/>
  <c r="H4835" i="9"/>
  <c r="H4836" i="9"/>
  <c r="H4837" i="9"/>
  <c r="H4838" i="9"/>
  <c r="H4839" i="9"/>
  <c r="H4840" i="9"/>
  <c r="H4841" i="9"/>
  <c r="H4842" i="9"/>
  <c r="H4843" i="9"/>
  <c r="H4844" i="9"/>
  <c r="H4845" i="9"/>
  <c r="H4846" i="9"/>
  <c r="H4847" i="9"/>
  <c r="H4848" i="9"/>
  <c r="H4849" i="9"/>
  <c r="H4850" i="9"/>
  <c r="H4851" i="9"/>
  <c r="H4852" i="9"/>
  <c r="H4853" i="9"/>
  <c r="H4854" i="9"/>
  <c r="H4855" i="9"/>
  <c r="H4856" i="9"/>
  <c r="H4857" i="9"/>
  <c r="H4858" i="9"/>
  <c r="H4859" i="9"/>
  <c r="H4860" i="9"/>
  <c r="H4861" i="9"/>
  <c r="H4862" i="9"/>
  <c r="H4863" i="9"/>
  <c r="H4864" i="9"/>
  <c r="H4865" i="9"/>
  <c r="H4866" i="9"/>
  <c r="H4867" i="9"/>
  <c r="H4868" i="9"/>
  <c r="H4869" i="9"/>
  <c r="H4870" i="9"/>
  <c r="H4871" i="9"/>
  <c r="H4872" i="9"/>
  <c r="H4873" i="9"/>
  <c r="H4874" i="9"/>
  <c r="H4875" i="9"/>
  <c r="H4876" i="9"/>
  <c r="H4877" i="9"/>
  <c r="H4878" i="9"/>
  <c r="H4879" i="9"/>
  <c r="H4880" i="9"/>
  <c r="H4881" i="9"/>
  <c r="H4882" i="9"/>
  <c r="H4883" i="9"/>
  <c r="H4884" i="9"/>
  <c r="H4885" i="9"/>
  <c r="H4886" i="9"/>
  <c r="H4887" i="9"/>
  <c r="H4888" i="9"/>
  <c r="H4889" i="9"/>
  <c r="H4890" i="9"/>
  <c r="H4891" i="9"/>
  <c r="H4892" i="9"/>
  <c r="H4893" i="9"/>
  <c r="H4894" i="9"/>
  <c r="H4895" i="9"/>
  <c r="H4896" i="9"/>
  <c r="H4897" i="9"/>
  <c r="H4898" i="9"/>
  <c r="H4899" i="9"/>
  <c r="H4900" i="9"/>
  <c r="H4901" i="9"/>
  <c r="H4902" i="9"/>
  <c r="H4903" i="9"/>
  <c r="H4904" i="9"/>
  <c r="H4905" i="9"/>
  <c r="H4906" i="9"/>
  <c r="H4907" i="9"/>
  <c r="H4908" i="9"/>
  <c r="H4909" i="9"/>
  <c r="H4910" i="9"/>
  <c r="H4911" i="9"/>
  <c r="H4912" i="9"/>
  <c r="H4913" i="9"/>
  <c r="H4914" i="9"/>
  <c r="H4915" i="9"/>
  <c r="H4916" i="9"/>
  <c r="H4917" i="9"/>
  <c r="H4918" i="9"/>
  <c r="H4919" i="9"/>
  <c r="H4920" i="9"/>
  <c r="H4921" i="9"/>
  <c r="H4922" i="9"/>
  <c r="H4923" i="9"/>
  <c r="H4924" i="9"/>
  <c r="H4925" i="9"/>
  <c r="H4926" i="9"/>
  <c r="H4927" i="9"/>
  <c r="H4928" i="9"/>
  <c r="H4929" i="9"/>
  <c r="H4930" i="9"/>
  <c r="H4931" i="9"/>
  <c r="H4932" i="9"/>
  <c r="H4933" i="9"/>
  <c r="H4934" i="9"/>
  <c r="H4935" i="9"/>
  <c r="H4936" i="9"/>
  <c r="H4937" i="9"/>
  <c r="H4938" i="9"/>
  <c r="H4939" i="9"/>
  <c r="H4940" i="9"/>
  <c r="H4941" i="9"/>
  <c r="H4942" i="9"/>
  <c r="H4943" i="9"/>
  <c r="H4944" i="9"/>
  <c r="H4945" i="9"/>
  <c r="H4946" i="9"/>
  <c r="H4947" i="9"/>
  <c r="H4948" i="9"/>
  <c r="H4949" i="9"/>
  <c r="H4950" i="9"/>
  <c r="H4951" i="9"/>
  <c r="H4952" i="9"/>
  <c r="H4953" i="9"/>
  <c r="H4954" i="9"/>
  <c r="H4955" i="9"/>
  <c r="H4956" i="9"/>
  <c r="H4957" i="9"/>
  <c r="H4958" i="9"/>
  <c r="H4959" i="9"/>
  <c r="H4960" i="9"/>
  <c r="H4961" i="9"/>
  <c r="H4962" i="9"/>
  <c r="H4963" i="9"/>
  <c r="H4964" i="9"/>
  <c r="H4965" i="9"/>
  <c r="H4966" i="9"/>
  <c r="H4967" i="9"/>
  <c r="H4968" i="9"/>
  <c r="H4969" i="9"/>
  <c r="H4970" i="9"/>
  <c r="H4971" i="9"/>
  <c r="H4972" i="9"/>
  <c r="H4973" i="9"/>
  <c r="H4974" i="9"/>
  <c r="H4975" i="9"/>
  <c r="H4976" i="9"/>
  <c r="H4977" i="9"/>
  <c r="H4978" i="9"/>
  <c r="H4979" i="9"/>
  <c r="H4980" i="9"/>
  <c r="H4981" i="9"/>
  <c r="H4982" i="9"/>
  <c r="H4983" i="9"/>
  <c r="H4984" i="9"/>
  <c r="H4985" i="9"/>
  <c r="H4986" i="9"/>
  <c r="H4987" i="9"/>
  <c r="H4988" i="9"/>
  <c r="H4989" i="9"/>
  <c r="H4990" i="9"/>
  <c r="H4991" i="9"/>
  <c r="H4992" i="9"/>
  <c r="H4993" i="9"/>
  <c r="H4994" i="9"/>
  <c r="H4995" i="9"/>
  <c r="H4996" i="9"/>
  <c r="H4997" i="9"/>
  <c r="H4998" i="9"/>
  <c r="H4999" i="9"/>
  <c r="H5000" i="9"/>
  <c r="H5001" i="9"/>
  <c r="H5002" i="9"/>
  <c r="H5003" i="9"/>
  <c r="D2" i="7"/>
  <c r="F4" i="12"/>
  <c r="B2" i="7"/>
  <c r="E4" i="12"/>
  <c r="D4" i="12"/>
  <c r="D3" i="12"/>
  <c r="B4" i="12"/>
  <c r="B3" i="12"/>
  <c r="C4" i="12" s="1"/>
  <c r="Q20" i="5"/>
  <c r="Q21" i="5"/>
  <c r="Q22" i="5"/>
  <c r="Q23" i="5"/>
  <c r="Q24" i="5"/>
  <c r="Q25" i="5"/>
  <c r="Q26" i="5"/>
  <c r="Q27" i="5"/>
  <c r="Q28" i="5"/>
  <c r="Q19" i="5"/>
  <c r="Q8" i="5"/>
  <c r="Q4" i="5"/>
  <c r="Q5" i="5"/>
  <c r="Q6" i="5"/>
  <c r="Q7" i="5"/>
  <c r="Q9" i="5"/>
  <c r="Q10" i="5"/>
  <c r="Q11" i="5"/>
  <c r="Q12" i="5"/>
  <c r="Q3" i="5"/>
  <c r="B3" i="5"/>
  <c r="D50" i="2"/>
  <c r="B49" i="2"/>
  <c r="BD10003" i="9"/>
  <c r="BE10003" i="9"/>
  <c r="BF10003" i="9"/>
  <c r="BG10003" i="9"/>
  <c r="BH10003" i="9"/>
  <c r="BI10003" i="9"/>
  <c r="BJ10003" i="9"/>
  <c r="BD10001" i="9"/>
  <c r="BE10001" i="9"/>
  <c r="BF10001" i="9"/>
  <c r="BG10001" i="9"/>
  <c r="BH10001" i="9"/>
  <c r="BI10001" i="9"/>
  <c r="BJ10001" i="9"/>
  <c r="BD10002" i="9"/>
  <c r="BE10002" i="9"/>
  <c r="BF10002" i="9"/>
  <c r="BG10002" i="9"/>
  <c r="BH10002" i="9"/>
  <c r="BI10002" i="9"/>
  <c r="BJ10002" i="9"/>
  <c r="BD7398" i="9"/>
  <c r="BE7398" i="9"/>
  <c r="BF7398" i="9"/>
  <c r="BG7398" i="9"/>
  <c r="BH7398" i="9"/>
  <c r="BI7398" i="9"/>
  <c r="BJ7398" i="9"/>
  <c r="BD7399" i="9"/>
  <c r="BE7399" i="9"/>
  <c r="BF7399" i="9"/>
  <c r="BG7399" i="9"/>
  <c r="BH7399" i="9"/>
  <c r="BI7399" i="9"/>
  <c r="BJ7399" i="9"/>
  <c r="BD7400" i="9"/>
  <c r="BE7400" i="9"/>
  <c r="BF7400" i="9"/>
  <c r="BG7400" i="9"/>
  <c r="BH7400" i="9"/>
  <c r="BI7400" i="9"/>
  <c r="BJ7400" i="9"/>
  <c r="BD7401" i="9"/>
  <c r="BE7401" i="9"/>
  <c r="BF7401" i="9"/>
  <c r="BG7401" i="9"/>
  <c r="BH7401" i="9"/>
  <c r="BI7401" i="9"/>
  <c r="BJ7401" i="9"/>
  <c r="BD7402" i="9"/>
  <c r="BE7402" i="9"/>
  <c r="BF7402" i="9"/>
  <c r="BG7402" i="9"/>
  <c r="BH7402" i="9"/>
  <c r="BI7402" i="9"/>
  <c r="BJ7402" i="9"/>
  <c r="BD7403" i="9"/>
  <c r="BE7403" i="9"/>
  <c r="BF7403" i="9"/>
  <c r="BG7403" i="9"/>
  <c r="BH7403" i="9"/>
  <c r="BI7403" i="9"/>
  <c r="BJ7403" i="9"/>
  <c r="BD7404" i="9"/>
  <c r="BE7404" i="9"/>
  <c r="BF7404" i="9"/>
  <c r="BG7404" i="9"/>
  <c r="BH7404" i="9"/>
  <c r="BI7404" i="9"/>
  <c r="BJ7404" i="9"/>
  <c r="BD7405" i="9"/>
  <c r="BE7405" i="9"/>
  <c r="BF7405" i="9"/>
  <c r="BG7405" i="9"/>
  <c r="BH7405" i="9"/>
  <c r="BI7405" i="9"/>
  <c r="BJ7405" i="9"/>
  <c r="BD7406" i="9"/>
  <c r="BE7406" i="9"/>
  <c r="BF7406" i="9"/>
  <c r="BG7406" i="9"/>
  <c r="BH7406" i="9"/>
  <c r="BI7406" i="9"/>
  <c r="BJ7406" i="9"/>
  <c r="BD7407" i="9"/>
  <c r="BE7407" i="9"/>
  <c r="BF7407" i="9"/>
  <c r="BG7407" i="9"/>
  <c r="BH7407" i="9"/>
  <c r="BI7407" i="9"/>
  <c r="BJ7407" i="9"/>
  <c r="BD7408" i="9"/>
  <c r="BE7408" i="9"/>
  <c r="BF7408" i="9"/>
  <c r="BG7408" i="9"/>
  <c r="BH7408" i="9"/>
  <c r="BI7408" i="9"/>
  <c r="BJ7408" i="9"/>
  <c r="BD7409" i="9"/>
  <c r="BE7409" i="9"/>
  <c r="BF7409" i="9"/>
  <c r="BG7409" i="9"/>
  <c r="BH7409" i="9"/>
  <c r="BI7409" i="9"/>
  <c r="BJ7409" i="9"/>
  <c r="BD7410" i="9"/>
  <c r="BE7410" i="9"/>
  <c r="BF7410" i="9"/>
  <c r="BG7410" i="9"/>
  <c r="BH7410" i="9"/>
  <c r="BI7410" i="9"/>
  <c r="BJ7410" i="9"/>
  <c r="BD7411" i="9"/>
  <c r="BE7411" i="9"/>
  <c r="BF7411" i="9"/>
  <c r="BG7411" i="9"/>
  <c r="BH7411" i="9"/>
  <c r="BI7411" i="9"/>
  <c r="BJ7411" i="9"/>
  <c r="BD7412" i="9"/>
  <c r="BE7412" i="9"/>
  <c r="BF7412" i="9"/>
  <c r="BG7412" i="9"/>
  <c r="BH7412" i="9"/>
  <c r="BI7412" i="9"/>
  <c r="BJ7412" i="9"/>
  <c r="BD7413" i="9"/>
  <c r="BE7413" i="9"/>
  <c r="BF7413" i="9"/>
  <c r="BG7413" i="9"/>
  <c r="BH7413" i="9"/>
  <c r="BI7413" i="9"/>
  <c r="BJ7413" i="9"/>
  <c r="BD7414" i="9"/>
  <c r="BE7414" i="9"/>
  <c r="BF7414" i="9"/>
  <c r="BG7414" i="9"/>
  <c r="BH7414" i="9"/>
  <c r="BI7414" i="9"/>
  <c r="BJ7414" i="9"/>
  <c r="BD7415" i="9"/>
  <c r="BE7415" i="9"/>
  <c r="BF7415" i="9"/>
  <c r="BG7415" i="9"/>
  <c r="BH7415" i="9"/>
  <c r="BI7415" i="9"/>
  <c r="BJ7415" i="9"/>
  <c r="BD7416" i="9"/>
  <c r="BE7416" i="9"/>
  <c r="BF7416" i="9"/>
  <c r="BG7416" i="9"/>
  <c r="BH7416" i="9"/>
  <c r="BI7416" i="9"/>
  <c r="BJ7416" i="9"/>
  <c r="BD7417" i="9"/>
  <c r="BE7417" i="9"/>
  <c r="BF7417" i="9"/>
  <c r="BG7417" i="9"/>
  <c r="BH7417" i="9"/>
  <c r="BI7417" i="9"/>
  <c r="BJ7417" i="9"/>
  <c r="BD7418" i="9"/>
  <c r="BE7418" i="9"/>
  <c r="BF7418" i="9"/>
  <c r="BG7418" i="9"/>
  <c r="BH7418" i="9"/>
  <c r="BI7418" i="9"/>
  <c r="BJ7418" i="9"/>
  <c r="BD7419" i="9"/>
  <c r="BE7419" i="9"/>
  <c r="BF7419" i="9"/>
  <c r="BG7419" i="9"/>
  <c r="BH7419" i="9"/>
  <c r="BI7419" i="9"/>
  <c r="BJ7419" i="9"/>
  <c r="BD7420" i="9"/>
  <c r="BE7420" i="9"/>
  <c r="BF7420" i="9"/>
  <c r="BG7420" i="9"/>
  <c r="BH7420" i="9"/>
  <c r="BI7420" i="9"/>
  <c r="BJ7420" i="9"/>
  <c r="BD7421" i="9"/>
  <c r="BE7421" i="9"/>
  <c r="BF7421" i="9"/>
  <c r="BG7421" i="9"/>
  <c r="BH7421" i="9"/>
  <c r="BI7421" i="9"/>
  <c r="BJ7421" i="9"/>
  <c r="BD7422" i="9"/>
  <c r="BE7422" i="9"/>
  <c r="BF7422" i="9"/>
  <c r="BG7422" i="9"/>
  <c r="BH7422" i="9"/>
  <c r="BI7422" i="9"/>
  <c r="BJ7422" i="9"/>
  <c r="BD7423" i="9"/>
  <c r="BE7423" i="9"/>
  <c r="BF7423" i="9"/>
  <c r="BG7423" i="9"/>
  <c r="BH7423" i="9"/>
  <c r="BI7423" i="9"/>
  <c r="BJ7423" i="9"/>
  <c r="BD7424" i="9"/>
  <c r="BE7424" i="9"/>
  <c r="BF7424" i="9"/>
  <c r="BG7424" i="9"/>
  <c r="BH7424" i="9"/>
  <c r="BI7424" i="9"/>
  <c r="BJ7424" i="9"/>
  <c r="BD7425" i="9"/>
  <c r="BE7425" i="9"/>
  <c r="BF7425" i="9"/>
  <c r="BG7425" i="9"/>
  <c r="BH7425" i="9"/>
  <c r="BI7425" i="9"/>
  <c r="BJ7425" i="9"/>
  <c r="BD7426" i="9"/>
  <c r="BE7426" i="9"/>
  <c r="BF7426" i="9"/>
  <c r="BG7426" i="9"/>
  <c r="BH7426" i="9"/>
  <c r="BI7426" i="9"/>
  <c r="BJ7426" i="9"/>
  <c r="BD7427" i="9"/>
  <c r="BE7427" i="9"/>
  <c r="BF7427" i="9"/>
  <c r="BG7427" i="9"/>
  <c r="BH7427" i="9"/>
  <c r="BI7427" i="9"/>
  <c r="BJ7427" i="9"/>
  <c r="BD7428" i="9"/>
  <c r="BE7428" i="9"/>
  <c r="BF7428" i="9"/>
  <c r="BG7428" i="9"/>
  <c r="BH7428" i="9"/>
  <c r="BI7428" i="9"/>
  <c r="BJ7428" i="9"/>
  <c r="BD7429" i="9"/>
  <c r="BE7429" i="9"/>
  <c r="BF7429" i="9"/>
  <c r="BG7429" i="9"/>
  <c r="BH7429" i="9"/>
  <c r="BI7429" i="9"/>
  <c r="BJ7429" i="9"/>
  <c r="BD7430" i="9"/>
  <c r="BE7430" i="9"/>
  <c r="BF7430" i="9"/>
  <c r="BG7430" i="9"/>
  <c r="BH7430" i="9"/>
  <c r="BI7430" i="9"/>
  <c r="BJ7430" i="9"/>
  <c r="BD7431" i="9"/>
  <c r="BE7431" i="9"/>
  <c r="BF7431" i="9"/>
  <c r="BG7431" i="9"/>
  <c r="BH7431" i="9"/>
  <c r="BI7431" i="9"/>
  <c r="BJ7431" i="9"/>
  <c r="BD7432" i="9"/>
  <c r="BE7432" i="9"/>
  <c r="BF7432" i="9"/>
  <c r="BG7432" i="9"/>
  <c r="BH7432" i="9"/>
  <c r="BI7432" i="9"/>
  <c r="BJ7432" i="9"/>
  <c r="BD7433" i="9"/>
  <c r="BE7433" i="9"/>
  <c r="BF7433" i="9"/>
  <c r="BG7433" i="9"/>
  <c r="BH7433" i="9"/>
  <c r="BI7433" i="9"/>
  <c r="BJ7433" i="9"/>
  <c r="BD7434" i="9"/>
  <c r="BE7434" i="9"/>
  <c r="BF7434" i="9"/>
  <c r="BG7434" i="9"/>
  <c r="BH7434" i="9"/>
  <c r="BI7434" i="9"/>
  <c r="BJ7434" i="9"/>
  <c r="BD7435" i="9"/>
  <c r="BE7435" i="9"/>
  <c r="BF7435" i="9"/>
  <c r="BG7435" i="9"/>
  <c r="BH7435" i="9"/>
  <c r="BI7435" i="9"/>
  <c r="BJ7435" i="9"/>
  <c r="BD7436" i="9"/>
  <c r="BE7436" i="9"/>
  <c r="BF7436" i="9"/>
  <c r="BG7436" i="9"/>
  <c r="BH7436" i="9"/>
  <c r="BI7436" i="9"/>
  <c r="BJ7436" i="9"/>
  <c r="BD7437" i="9"/>
  <c r="BE7437" i="9"/>
  <c r="BF7437" i="9"/>
  <c r="BG7437" i="9"/>
  <c r="BH7437" i="9"/>
  <c r="BI7437" i="9"/>
  <c r="BJ7437" i="9"/>
  <c r="BD7438" i="9"/>
  <c r="BE7438" i="9"/>
  <c r="BF7438" i="9"/>
  <c r="BG7438" i="9"/>
  <c r="BH7438" i="9"/>
  <c r="BI7438" i="9"/>
  <c r="BJ7438" i="9"/>
  <c r="BD7439" i="9"/>
  <c r="BE7439" i="9"/>
  <c r="BF7439" i="9"/>
  <c r="BG7439" i="9"/>
  <c r="BH7439" i="9"/>
  <c r="BI7439" i="9"/>
  <c r="BJ7439" i="9"/>
  <c r="BD7440" i="9"/>
  <c r="BE7440" i="9"/>
  <c r="BF7440" i="9"/>
  <c r="BG7440" i="9"/>
  <c r="BH7440" i="9"/>
  <c r="BI7440" i="9"/>
  <c r="BJ7440" i="9"/>
  <c r="BD7441" i="9"/>
  <c r="BE7441" i="9"/>
  <c r="BF7441" i="9"/>
  <c r="BG7441" i="9"/>
  <c r="BH7441" i="9"/>
  <c r="BI7441" i="9"/>
  <c r="BJ7441" i="9"/>
  <c r="BD7442" i="9"/>
  <c r="BE7442" i="9"/>
  <c r="BF7442" i="9"/>
  <c r="BG7442" i="9"/>
  <c r="BH7442" i="9"/>
  <c r="BI7442" i="9"/>
  <c r="BJ7442" i="9"/>
  <c r="BD7443" i="9"/>
  <c r="BE7443" i="9"/>
  <c r="BF7443" i="9"/>
  <c r="BG7443" i="9"/>
  <c r="BH7443" i="9"/>
  <c r="BI7443" i="9"/>
  <c r="BJ7443" i="9"/>
  <c r="BD7444" i="9"/>
  <c r="BE7444" i="9"/>
  <c r="BF7444" i="9"/>
  <c r="BG7444" i="9"/>
  <c r="BH7444" i="9"/>
  <c r="BI7444" i="9"/>
  <c r="BJ7444" i="9"/>
  <c r="BD7445" i="9"/>
  <c r="BE7445" i="9"/>
  <c r="BF7445" i="9"/>
  <c r="BG7445" i="9"/>
  <c r="BH7445" i="9"/>
  <c r="BI7445" i="9"/>
  <c r="BJ7445" i="9"/>
  <c r="BD7446" i="9"/>
  <c r="BE7446" i="9"/>
  <c r="BF7446" i="9"/>
  <c r="BG7446" i="9"/>
  <c r="BH7446" i="9"/>
  <c r="BI7446" i="9"/>
  <c r="BJ7446" i="9"/>
  <c r="BD7447" i="9"/>
  <c r="BE7447" i="9"/>
  <c r="BF7447" i="9"/>
  <c r="BG7447" i="9"/>
  <c r="BH7447" i="9"/>
  <c r="BI7447" i="9"/>
  <c r="BJ7447" i="9"/>
  <c r="BD7448" i="9"/>
  <c r="BE7448" i="9"/>
  <c r="BF7448" i="9"/>
  <c r="BG7448" i="9"/>
  <c r="BH7448" i="9"/>
  <c r="BI7448" i="9"/>
  <c r="BJ7448" i="9"/>
  <c r="BD7449" i="9"/>
  <c r="BE7449" i="9"/>
  <c r="BF7449" i="9"/>
  <c r="BG7449" i="9"/>
  <c r="BH7449" i="9"/>
  <c r="BI7449" i="9"/>
  <c r="BJ7449" i="9"/>
  <c r="BD7450" i="9"/>
  <c r="BE7450" i="9"/>
  <c r="BF7450" i="9"/>
  <c r="BG7450" i="9"/>
  <c r="BH7450" i="9"/>
  <c r="BI7450" i="9"/>
  <c r="BJ7450" i="9"/>
  <c r="BD7451" i="9"/>
  <c r="BE7451" i="9"/>
  <c r="BF7451" i="9"/>
  <c r="BG7451" i="9"/>
  <c r="BH7451" i="9"/>
  <c r="BI7451" i="9"/>
  <c r="BJ7451" i="9"/>
  <c r="BD7452" i="9"/>
  <c r="BE7452" i="9"/>
  <c r="BF7452" i="9"/>
  <c r="BG7452" i="9"/>
  <c r="BH7452" i="9"/>
  <c r="BI7452" i="9"/>
  <c r="BJ7452" i="9"/>
  <c r="BD7453" i="9"/>
  <c r="BE7453" i="9"/>
  <c r="BF7453" i="9"/>
  <c r="BG7453" i="9"/>
  <c r="BH7453" i="9"/>
  <c r="BI7453" i="9"/>
  <c r="BJ7453" i="9"/>
  <c r="BD7454" i="9"/>
  <c r="BE7454" i="9"/>
  <c r="BF7454" i="9"/>
  <c r="BG7454" i="9"/>
  <c r="BH7454" i="9"/>
  <c r="BI7454" i="9"/>
  <c r="BJ7454" i="9"/>
  <c r="BD7455" i="9"/>
  <c r="BE7455" i="9"/>
  <c r="BF7455" i="9"/>
  <c r="BG7455" i="9"/>
  <c r="BH7455" i="9"/>
  <c r="BI7455" i="9"/>
  <c r="BJ7455" i="9"/>
  <c r="BD7456" i="9"/>
  <c r="BE7456" i="9"/>
  <c r="BF7456" i="9"/>
  <c r="BG7456" i="9"/>
  <c r="BH7456" i="9"/>
  <c r="BI7456" i="9"/>
  <c r="BJ7456" i="9"/>
  <c r="BD7457" i="9"/>
  <c r="BE7457" i="9"/>
  <c r="BF7457" i="9"/>
  <c r="BG7457" i="9"/>
  <c r="BH7457" i="9"/>
  <c r="BI7457" i="9"/>
  <c r="BJ7457" i="9"/>
  <c r="BD7458" i="9"/>
  <c r="BE7458" i="9"/>
  <c r="BF7458" i="9"/>
  <c r="BG7458" i="9"/>
  <c r="BH7458" i="9"/>
  <c r="BI7458" i="9"/>
  <c r="BJ7458" i="9"/>
  <c r="BD7459" i="9"/>
  <c r="BE7459" i="9"/>
  <c r="BF7459" i="9"/>
  <c r="BG7459" i="9"/>
  <c r="BH7459" i="9"/>
  <c r="BI7459" i="9"/>
  <c r="BJ7459" i="9"/>
  <c r="BD7460" i="9"/>
  <c r="BE7460" i="9"/>
  <c r="BF7460" i="9"/>
  <c r="BG7460" i="9"/>
  <c r="BH7460" i="9"/>
  <c r="BI7460" i="9"/>
  <c r="BJ7460" i="9"/>
  <c r="BD7461" i="9"/>
  <c r="BE7461" i="9"/>
  <c r="BF7461" i="9"/>
  <c r="BG7461" i="9"/>
  <c r="BH7461" i="9"/>
  <c r="BI7461" i="9"/>
  <c r="BJ7461" i="9"/>
  <c r="BD7462" i="9"/>
  <c r="BE7462" i="9"/>
  <c r="BF7462" i="9"/>
  <c r="BG7462" i="9"/>
  <c r="BH7462" i="9"/>
  <c r="BI7462" i="9"/>
  <c r="BJ7462" i="9"/>
  <c r="BD7463" i="9"/>
  <c r="BE7463" i="9"/>
  <c r="BF7463" i="9"/>
  <c r="BG7463" i="9"/>
  <c r="BH7463" i="9"/>
  <c r="BI7463" i="9"/>
  <c r="BJ7463" i="9"/>
  <c r="BD7464" i="9"/>
  <c r="BE7464" i="9"/>
  <c r="BF7464" i="9"/>
  <c r="BG7464" i="9"/>
  <c r="BH7464" i="9"/>
  <c r="BI7464" i="9"/>
  <c r="BJ7464" i="9"/>
  <c r="BD7465" i="9"/>
  <c r="BE7465" i="9"/>
  <c r="BF7465" i="9"/>
  <c r="BG7465" i="9"/>
  <c r="BH7465" i="9"/>
  <c r="BI7465" i="9"/>
  <c r="BJ7465" i="9"/>
  <c r="BD7466" i="9"/>
  <c r="BE7466" i="9"/>
  <c r="BF7466" i="9"/>
  <c r="BG7466" i="9"/>
  <c r="BH7466" i="9"/>
  <c r="BI7466" i="9"/>
  <c r="BJ7466" i="9"/>
  <c r="BD7467" i="9"/>
  <c r="BE7467" i="9"/>
  <c r="BF7467" i="9"/>
  <c r="BG7467" i="9"/>
  <c r="BH7467" i="9"/>
  <c r="BI7467" i="9"/>
  <c r="BJ7467" i="9"/>
  <c r="BD7468" i="9"/>
  <c r="BE7468" i="9"/>
  <c r="BF7468" i="9"/>
  <c r="BG7468" i="9"/>
  <c r="BH7468" i="9"/>
  <c r="BI7468" i="9"/>
  <c r="BJ7468" i="9"/>
  <c r="BD7469" i="9"/>
  <c r="BE7469" i="9"/>
  <c r="BF7469" i="9"/>
  <c r="BG7469" i="9"/>
  <c r="BH7469" i="9"/>
  <c r="BI7469" i="9"/>
  <c r="BJ7469" i="9"/>
  <c r="BD7470" i="9"/>
  <c r="BE7470" i="9"/>
  <c r="BF7470" i="9"/>
  <c r="BG7470" i="9"/>
  <c r="BH7470" i="9"/>
  <c r="BI7470" i="9"/>
  <c r="BJ7470" i="9"/>
  <c r="BD7471" i="9"/>
  <c r="BE7471" i="9"/>
  <c r="BF7471" i="9"/>
  <c r="BG7471" i="9"/>
  <c r="BH7471" i="9"/>
  <c r="BI7471" i="9"/>
  <c r="BJ7471" i="9"/>
  <c r="BD7472" i="9"/>
  <c r="BE7472" i="9"/>
  <c r="BF7472" i="9"/>
  <c r="BG7472" i="9"/>
  <c r="BH7472" i="9"/>
  <c r="BI7472" i="9"/>
  <c r="BJ7472" i="9"/>
  <c r="BD7473" i="9"/>
  <c r="BE7473" i="9"/>
  <c r="BF7473" i="9"/>
  <c r="BG7473" i="9"/>
  <c r="BH7473" i="9"/>
  <c r="BI7473" i="9"/>
  <c r="BJ7473" i="9"/>
  <c r="BD7474" i="9"/>
  <c r="BE7474" i="9"/>
  <c r="BF7474" i="9"/>
  <c r="BG7474" i="9"/>
  <c r="BH7474" i="9"/>
  <c r="BI7474" i="9"/>
  <c r="BJ7474" i="9"/>
  <c r="BD7475" i="9"/>
  <c r="BE7475" i="9"/>
  <c r="BF7475" i="9"/>
  <c r="BG7475" i="9"/>
  <c r="BH7475" i="9"/>
  <c r="BI7475" i="9"/>
  <c r="BJ7475" i="9"/>
  <c r="BD7476" i="9"/>
  <c r="BE7476" i="9"/>
  <c r="BF7476" i="9"/>
  <c r="BG7476" i="9"/>
  <c r="BH7476" i="9"/>
  <c r="BI7476" i="9"/>
  <c r="BJ7476" i="9"/>
  <c r="BD7477" i="9"/>
  <c r="BE7477" i="9"/>
  <c r="BF7477" i="9"/>
  <c r="BG7477" i="9"/>
  <c r="BH7477" i="9"/>
  <c r="BI7477" i="9"/>
  <c r="BJ7477" i="9"/>
  <c r="BD7478" i="9"/>
  <c r="BE7478" i="9"/>
  <c r="BF7478" i="9"/>
  <c r="BG7478" i="9"/>
  <c r="BH7478" i="9"/>
  <c r="BI7478" i="9"/>
  <c r="BJ7478" i="9"/>
  <c r="BD7479" i="9"/>
  <c r="BE7479" i="9"/>
  <c r="BF7479" i="9"/>
  <c r="BG7479" i="9"/>
  <c r="BH7479" i="9"/>
  <c r="BI7479" i="9"/>
  <c r="BJ7479" i="9"/>
  <c r="BD7480" i="9"/>
  <c r="BE7480" i="9"/>
  <c r="BF7480" i="9"/>
  <c r="BG7480" i="9"/>
  <c r="BH7480" i="9"/>
  <c r="BI7480" i="9"/>
  <c r="BJ7480" i="9"/>
  <c r="BD7481" i="9"/>
  <c r="BE7481" i="9"/>
  <c r="BF7481" i="9"/>
  <c r="BG7481" i="9"/>
  <c r="BH7481" i="9"/>
  <c r="BI7481" i="9"/>
  <c r="BJ7481" i="9"/>
  <c r="BD7482" i="9"/>
  <c r="BE7482" i="9"/>
  <c r="BF7482" i="9"/>
  <c r="BG7482" i="9"/>
  <c r="BH7482" i="9"/>
  <c r="BI7482" i="9"/>
  <c r="BJ7482" i="9"/>
  <c r="BD7483" i="9"/>
  <c r="BE7483" i="9"/>
  <c r="BF7483" i="9"/>
  <c r="BG7483" i="9"/>
  <c r="BH7483" i="9"/>
  <c r="BI7483" i="9"/>
  <c r="BJ7483" i="9"/>
  <c r="BD7484" i="9"/>
  <c r="BE7484" i="9"/>
  <c r="BF7484" i="9"/>
  <c r="BG7484" i="9"/>
  <c r="BH7484" i="9"/>
  <c r="BI7484" i="9"/>
  <c r="BJ7484" i="9"/>
  <c r="BD7485" i="9"/>
  <c r="BE7485" i="9"/>
  <c r="BF7485" i="9"/>
  <c r="BG7485" i="9"/>
  <c r="BH7485" i="9"/>
  <c r="BI7485" i="9"/>
  <c r="BJ7485" i="9"/>
  <c r="BD7486" i="9"/>
  <c r="BE7486" i="9"/>
  <c r="BF7486" i="9"/>
  <c r="BG7486" i="9"/>
  <c r="BH7486" i="9"/>
  <c r="BI7486" i="9"/>
  <c r="BJ7486" i="9"/>
  <c r="BD7487" i="9"/>
  <c r="BE7487" i="9"/>
  <c r="BF7487" i="9"/>
  <c r="BG7487" i="9"/>
  <c r="BH7487" i="9"/>
  <c r="BI7487" i="9"/>
  <c r="BJ7487" i="9"/>
  <c r="BD7488" i="9"/>
  <c r="BE7488" i="9"/>
  <c r="BF7488" i="9"/>
  <c r="BG7488" i="9"/>
  <c r="BH7488" i="9"/>
  <c r="BI7488" i="9"/>
  <c r="BJ7488" i="9"/>
  <c r="BD7489" i="9"/>
  <c r="BE7489" i="9"/>
  <c r="BF7489" i="9"/>
  <c r="BG7489" i="9"/>
  <c r="BH7489" i="9"/>
  <c r="BI7489" i="9"/>
  <c r="BJ7489" i="9"/>
  <c r="BD7490" i="9"/>
  <c r="BE7490" i="9"/>
  <c r="BF7490" i="9"/>
  <c r="BG7490" i="9"/>
  <c r="BH7490" i="9"/>
  <c r="BI7490" i="9"/>
  <c r="BJ7490" i="9"/>
  <c r="BD7491" i="9"/>
  <c r="BE7491" i="9"/>
  <c r="BF7491" i="9"/>
  <c r="BG7491" i="9"/>
  <c r="BH7491" i="9"/>
  <c r="BI7491" i="9"/>
  <c r="BJ7491" i="9"/>
  <c r="BD7492" i="9"/>
  <c r="BE7492" i="9"/>
  <c r="BF7492" i="9"/>
  <c r="BG7492" i="9"/>
  <c r="BH7492" i="9"/>
  <c r="BI7492" i="9"/>
  <c r="BJ7492" i="9"/>
  <c r="BD7493" i="9"/>
  <c r="BE7493" i="9"/>
  <c r="BF7493" i="9"/>
  <c r="BG7493" i="9"/>
  <c r="BH7493" i="9"/>
  <c r="BI7493" i="9"/>
  <c r="BJ7493" i="9"/>
  <c r="BD7494" i="9"/>
  <c r="BE7494" i="9"/>
  <c r="BF7494" i="9"/>
  <c r="BG7494" i="9"/>
  <c r="BH7494" i="9"/>
  <c r="BI7494" i="9"/>
  <c r="BJ7494" i="9"/>
  <c r="BD7495" i="9"/>
  <c r="BE7495" i="9"/>
  <c r="BF7495" i="9"/>
  <c r="BG7495" i="9"/>
  <c r="BH7495" i="9"/>
  <c r="BI7495" i="9"/>
  <c r="BJ7495" i="9"/>
  <c r="BD7496" i="9"/>
  <c r="BE7496" i="9"/>
  <c r="BF7496" i="9"/>
  <c r="BG7496" i="9"/>
  <c r="BH7496" i="9"/>
  <c r="BI7496" i="9"/>
  <c r="BJ7496" i="9"/>
  <c r="BD7497" i="9"/>
  <c r="BE7497" i="9"/>
  <c r="BF7497" i="9"/>
  <c r="BG7497" i="9"/>
  <c r="BH7497" i="9"/>
  <c r="BI7497" i="9"/>
  <c r="BJ7497" i="9"/>
  <c r="BD7498" i="9"/>
  <c r="BE7498" i="9"/>
  <c r="BF7498" i="9"/>
  <c r="BG7498" i="9"/>
  <c r="BH7498" i="9"/>
  <c r="BI7498" i="9"/>
  <c r="BJ7498" i="9"/>
  <c r="BD7499" i="9"/>
  <c r="BE7499" i="9"/>
  <c r="BF7499" i="9"/>
  <c r="BG7499" i="9"/>
  <c r="BH7499" i="9"/>
  <c r="BI7499" i="9"/>
  <c r="BJ7499" i="9"/>
  <c r="BD7500" i="9"/>
  <c r="BE7500" i="9"/>
  <c r="BF7500" i="9"/>
  <c r="BG7500" i="9"/>
  <c r="BH7500" i="9"/>
  <c r="BI7500" i="9"/>
  <c r="BJ7500" i="9"/>
  <c r="BD7501" i="9"/>
  <c r="BE7501" i="9"/>
  <c r="BF7501" i="9"/>
  <c r="BG7501" i="9"/>
  <c r="BH7501" i="9"/>
  <c r="BI7501" i="9"/>
  <c r="BJ7501" i="9"/>
  <c r="BD7502" i="9"/>
  <c r="BE7502" i="9"/>
  <c r="BF7502" i="9"/>
  <c r="BG7502" i="9"/>
  <c r="BH7502" i="9"/>
  <c r="BI7502" i="9"/>
  <c r="BJ7502" i="9"/>
  <c r="BD7503" i="9"/>
  <c r="BE7503" i="9"/>
  <c r="BF7503" i="9"/>
  <c r="BG7503" i="9"/>
  <c r="BH7503" i="9"/>
  <c r="BI7503" i="9"/>
  <c r="BJ7503" i="9"/>
  <c r="BD7504" i="9"/>
  <c r="BE7504" i="9"/>
  <c r="BF7504" i="9"/>
  <c r="BG7504" i="9"/>
  <c r="BH7504" i="9"/>
  <c r="BI7504" i="9"/>
  <c r="BJ7504" i="9"/>
  <c r="BD7505" i="9"/>
  <c r="BE7505" i="9"/>
  <c r="BF7505" i="9"/>
  <c r="BG7505" i="9"/>
  <c r="BH7505" i="9"/>
  <c r="BI7505" i="9"/>
  <c r="BJ7505" i="9"/>
  <c r="BD7506" i="9"/>
  <c r="BE7506" i="9"/>
  <c r="BF7506" i="9"/>
  <c r="BG7506" i="9"/>
  <c r="BH7506" i="9"/>
  <c r="BI7506" i="9"/>
  <c r="BJ7506" i="9"/>
  <c r="BD7507" i="9"/>
  <c r="BE7507" i="9"/>
  <c r="BF7507" i="9"/>
  <c r="BG7507" i="9"/>
  <c r="BH7507" i="9"/>
  <c r="BI7507" i="9"/>
  <c r="BJ7507" i="9"/>
  <c r="BD7508" i="9"/>
  <c r="BE7508" i="9"/>
  <c r="BF7508" i="9"/>
  <c r="BG7508" i="9"/>
  <c r="BH7508" i="9"/>
  <c r="BI7508" i="9"/>
  <c r="BJ7508" i="9"/>
  <c r="BD7509" i="9"/>
  <c r="BE7509" i="9"/>
  <c r="BF7509" i="9"/>
  <c r="BG7509" i="9"/>
  <c r="BH7509" i="9"/>
  <c r="BI7509" i="9"/>
  <c r="BJ7509" i="9"/>
  <c r="BD7510" i="9"/>
  <c r="BE7510" i="9"/>
  <c r="BF7510" i="9"/>
  <c r="BG7510" i="9"/>
  <c r="BH7510" i="9"/>
  <c r="BI7510" i="9"/>
  <c r="BJ7510" i="9"/>
  <c r="BD7511" i="9"/>
  <c r="BE7511" i="9"/>
  <c r="BF7511" i="9"/>
  <c r="BG7511" i="9"/>
  <c r="BH7511" i="9"/>
  <c r="BI7511" i="9"/>
  <c r="BJ7511" i="9"/>
  <c r="BD7512" i="9"/>
  <c r="BE7512" i="9"/>
  <c r="BF7512" i="9"/>
  <c r="BG7512" i="9"/>
  <c r="BH7512" i="9"/>
  <c r="BI7512" i="9"/>
  <c r="BJ7512" i="9"/>
  <c r="BD7513" i="9"/>
  <c r="BE7513" i="9"/>
  <c r="BF7513" i="9"/>
  <c r="BG7513" i="9"/>
  <c r="BH7513" i="9"/>
  <c r="BI7513" i="9"/>
  <c r="BJ7513" i="9"/>
  <c r="BD7514" i="9"/>
  <c r="BE7514" i="9"/>
  <c r="BF7514" i="9"/>
  <c r="BG7514" i="9"/>
  <c r="BH7514" i="9"/>
  <c r="BI7514" i="9"/>
  <c r="BJ7514" i="9"/>
  <c r="BD7515" i="9"/>
  <c r="BE7515" i="9"/>
  <c r="BF7515" i="9"/>
  <c r="BG7515" i="9"/>
  <c r="BH7515" i="9"/>
  <c r="BI7515" i="9"/>
  <c r="BJ7515" i="9"/>
  <c r="BD7516" i="9"/>
  <c r="BE7516" i="9"/>
  <c r="BF7516" i="9"/>
  <c r="BG7516" i="9"/>
  <c r="BH7516" i="9"/>
  <c r="BI7516" i="9"/>
  <c r="BJ7516" i="9"/>
  <c r="BD7517" i="9"/>
  <c r="BE7517" i="9"/>
  <c r="BF7517" i="9"/>
  <c r="BG7517" i="9"/>
  <c r="BH7517" i="9"/>
  <c r="BI7517" i="9"/>
  <c r="BJ7517" i="9"/>
  <c r="BD7518" i="9"/>
  <c r="BE7518" i="9"/>
  <c r="BF7518" i="9"/>
  <c r="BG7518" i="9"/>
  <c r="BH7518" i="9"/>
  <c r="BI7518" i="9"/>
  <c r="BJ7518" i="9"/>
  <c r="BD7519" i="9"/>
  <c r="BE7519" i="9"/>
  <c r="BF7519" i="9"/>
  <c r="BG7519" i="9"/>
  <c r="BH7519" i="9"/>
  <c r="BI7519" i="9"/>
  <c r="BJ7519" i="9"/>
  <c r="BD7520" i="9"/>
  <c r="BE7520" i="9"/>
  <c r="BF7520" i="9"/>
  <c r="BG7520" i="9"/>
  <c r="BH7520" i="9"/>
  <c r="BI7520" i="9"/>
  <c r="BJ7520" i="9"/>
  <c r="BD7521" i="9"/>
  <c r="BE7521" i="9"/>
  <c r="BF7521" i="9"/>
  <c r="BG7521" i="9"/>
  <c r="BH7521" i="9"/>
  <c r="BI7521" i="9"/>
  <c r="BJ7521" i="9"/>
  <c r="BD7522" i="9"/>
  <c r="BE7522" i="9"/>
  <c r="BF7522" i="9"/>
  <c r="BG7522" i="9"/>
  <c r="BH7522" i="9"/>
  <c r="BI7522" i="9"/>
  <c r="BJ7522" i="9"/>
  <c r="BD7523" i="9"/>
  <c r="BE7523" i="9"/>
  <c r="BF7523" i="9"/>
  <c r="BG7523" i="9"/>
  <c r="BH7523" i="9"/>
  <c r="BI7523" i="9"/>
  <c r="BJ7523" i="9"/>
  <c r="BD7524" i="9"/>
  <c r="BE7524" i="9"/>
  <c r="BF7524" i="9"/>
  <c r="BG7524" i="9"/>
  <c r="BH7524" i="9"/>
  <c r="BI7524" i="9"/>
  <c r="BJ7524" i="9"/>
  <c r="BD7525" i="9"/>
  <c r="BE7525" i="9"/>
  <c r="BF7525" i="9"/>
  <c r="BG7525" i="9"/>
  <c r="BH7525" i="9"/>
  <c r="BI7525" i="9"/>
  <c r="BJ7525" i="9"/>
  <c r="BD7526" i="9"/>
  <c r="BE7526" i="9"/>
  <c r="BF7526" i="9"/>
  <c r="BG7526" i="9"/>
  <c r="BH7526" i="9"/>
  <c r="BI7526" i="9"/>
  <c r="BJ7526" i="9"/>
  <c r="BD7527" i="9"/>
  <c r="BE7527" i="9"/>
  <c r="BF7527" i="9"/>
  <c r="BG7527" i="9"/>
  <c r="BH7527" i="9"/>
  <c r="BI7527" i="9"/>
  <c r="BJ7527" i="9"/>
  <c r="BD7528" i="9"/>
  <c r="BE7528" i="9"/>
  <c r="BF7528" i="9"/>
  <c r="BG7528" i="9"/>
  <c r="BH7528" i="9"/>
  <c r="BI7528" i="9"/>
  <c r="BJ7528" i="9"/>
  <c r="BD7529" i="9"/>
  <c r="BE7529" i="9"/>
  <c r="BF7529" i="9"/>
  <c r="BG7529" i="9"/>
  <c r="BH7529" i="9"/>
  <c r="BI7529" i="9"/>
  <c r="BJ7529" i="9"/>
  <c r="BD7530" i="9"/>
  <c r="BE7530" i="9"/>
  <c r="BF7530" i="9"/>
  <c r="BG7530" i="9"/>
  <c r="BH7530" i="9"/>
  <c r="BI7530" i="9"/>
  <c r="BJ7530" i="9"/>
  <c r="BD7531" i="9"/>
  <c r="BE7531" i="9"/>
  <c r="BF7531" i="9"/>
  <c r="BG7531" i="9"/>
  <c r="BH7531" i="9"/>
  <c r="BI7531" i="9"/>
  <c r="BJ7531" i="9"/>
  <c r="BD7532" i="9"/>
  <c r="BE7532" i="9"/>
  <c r="BF7532" i="9"/>
  <c r="BG7532" i="9"/>
  <c r="BH7532" i="9"/>
  <c r="BI7532" i="9"/>
  <c r="BJ7532" i="9"/>
  <c r="BD7533" i="9"/>
  <c r="BE7533" i="9"/>
  <c r="BF7533" i="9"/>
  <c r="BG7533" i="9"/>
  <c r="BH7533" i="9"/>
  <c r="BI7533" i="9"/>
  <c r="BJ7533" i="9"/>
  <c r="BD7534" i="9"/>
  <c r="BE7534" i="9"/>
  <c r="BF7534" i="9"/>
  <c r="BG7534" i="9"/>
  <c r="BH7534" i="9"/>
  <c r="BI7534" i="9"/>
  <c r="BJ7534" i="9"/>
  <c r="BD7535" i="9"/>
  <c r="BE7535" i="9"/>
  <c r="BF7535" i="9"/>
  <c r="BG7535" i="9"/>
  <c r="BH7535" i="9"/>
  <c r="BI7535" i="9"/>
  <c r="BJ7535" i="9"/>
  <c r="BD7536" i="9"/>
  <c r="BE7536" i="9"/>
  <c r="BF7536" i="9"/>
  <c r="BG7536" i="9"/>
  <c r="BH7536" i="9"/>
  <c r="BI7536" i="9"/>
  <c r="BJ7536" i="9"/>
  <c r="BD7537" i="9"/>
  <c r="BE7537" i="9"/>
  <c r="BF7537" i="9"/>
  <c r="BG7537" i="9"/>
  <c r="BH7537" i="9"/>
  <c r="BI7537" i="9"/>
  <c r="BJ7537" i="9"/>
  <c r="BD7538" i="9"/>
  <c r="BE7538" i="9"/>
  <c r="BF7538" i="9"/>
  <c r="BG7538" i="9"/>
  <c r="BH7538" i="9"/>
  <c r="BI7538" i="9"/>
  <c r="BJ7538" i="9"/>
  <c r="BD7539" i="9"/>
  <c r="BE7539" i="9"/>
  <c r="BF7539" i="9"/>
  <c r="BG7539" i="9"/>
  <c r="BH7539" i="9"/>
  <c r="BI7539" i="9"/>
  <c r="BJ7539" i="9"/>
  <c r="BD7540" i="9"/>
  <c r="BE7540" i="9"/>
  <c r="BF7540" i="9"/>
  <c r="BG7540" i="9"/>
  <c r="BH7540" i="9"/>
  <c r="BI7540" i="9"/>
  <c r="BJ7540" i="9"/>
  <c r="BD7541" i="9"/>
  <c r="BE7541" i="9"/>
  <c r="BF7541" i="9"/>
  <c r="BG7541" i="9"/>
  <c r="BH7541" i="9"/>
  <c r="BI7541" i="9"/>
  <c r="BJ7541" i="9"/>
  <c r="BD7542" i="9"/>
  <c r="BE7542" i="9"/>
  <c r="BF7542" i="9"/>
  <c r="BG7542" i="9"/>
  <c r="BH7542" i="9"/>
  <c r="BI7542" i="9"/>
  <c r="BJ7542" i="9"/>
  <c r="BD7543" i="9"/>
  <c r="BE7543" i="9"/>
  <c r="BF7543" i="9"/>
  <c r="BG7543" i="9"/>
  <c r="BH7543" i="9"/>
  <c r="BI7543" i="9"/>
  <c r="BJ7543" i="9"/>
  <c r="BD7544" i="9"/>
  <c r="BE7544" i="9"/>
  <c r="BF7544" i="9"/>
  <c r="BG7544" i="9"/>
  <c r="BH7544" i="9"/>
  <c r="BI7544" i="9"/>
  <c r="BJ7544" i="9"/>
  <c r="BD7545" i="9"/>
  <c r="BE7545" i="9"/>
  <c r="BF7545" i="9"/>
  <c r="BG7545" i="9"/>
  <c r="BH7545" i="9"/>
  <c r="BI7545" i="9"/>
  <c r="BJ7545" i="9"/>
  <c r="BD7546" i="9"/>
  <c r="BE7546" i="9"/>
  <c r="BF7546" i="9"/>
  <c r="BG7546" i="9"/>
  <c r="BH7546" i="9"/>
  <c r="BI7546" i="9"/>
  <c r="BJ7546" i="9"/>
  <c r="BD7547" i="9"/>
  <c r="BE7547" i="9"/>
  <c r="BF7547" i="9"/>
  <c r="BG7547" i="9"/>
  <c r="BH7547" i="9"/>
  <c r="BI7547" i="9"/>
  <c r="BJ7547" i="9"/>
  <c r="BD7548" i="9"/>
  <c r="BE7548" i="9"/>
  <c r="BF7548" i="9"/>
  <c r="BG7548" i="9"/>
  <c r="BH7548" i="9"/>
  <c r="BI7548" i="9"/>
  <c r="BJ7548" i="9"/>
  <c r="BD7549" i="9"/>
  <c r="BE7549" i="9"/>
  <c r="BF7549" i="9"/>
  <c r="BG7549" i="9"/>
  <c r="BH7549" i="9"/>
  <c r="BI7549" i="9"/>
  <c r="BJ7549" i="9"/>
  <c r="BD7550" i="9"/>
  <c r="BE7550" i="9"/>
  <c r="BF7550" i="9"/>
  <c r="BG7550" i="9"/>
  <c r="BH7550" i="9"/>
  <c r="BI7550" i="9"/>
  <c r="BJ7550" i="9"/>
  <c r="BD7551" i="9"/>
  <c r="BE7551" i="9"/>
  <c r="BF7551" i="9"/>
  <c r="BG7551" i="9"/>
  <c r="BH7551" i="9"/>
  <c r="BI7551" i="9"/>
  <c r="BJ7551" i="9"/>
  <c r="BD7552" i="9"/>
  <c r="BE7552" i="9"/>
  <c r="BF7552" i="9"/>
  <c r="BG7552" i="9"/>
  <c r="BH7552" i="9"/>
  <c r="BI7552" i="9"/>
  <c r="BJ7552" i="9"/>
  <c r="BD7553" i="9"/>
  <c r="BE7553" i="9"/>
  <c r="BF7553" i="9"/>
  <c r="BG7553" i="9"/>
  <c r="BH7553" i="9"/>
  <c r="BI7553" i="9"/>
  <c r="BJ7553" i="9"/>
  <c r="BD7554" i="9"/>
  <c r="BE7554" i="9"/>
  <c r="BF7554" i="9"/>
  <c r="BG7554" i="9"/>
  <c r="BH7554" i="9"/>
  <c r="BI7554" i="9"/>
  <c r="BJ7554" i="9"/>
  <c r="BD7555" i="9"/>
  <c r="BE7555" i="9"/>
  <c r="BF7555" i="9"/>
  <c r="BG7555" i="9"/>
  <c r="BH7555" i="9"/>
  <c r="BI7555" i="9"/>
  <c r="BJ7555" i="9"/>
  <c r="BD7556" i="9"/>
  <c r="BE7556" i="9"/>
  <c r="BF7556" i="9"/>
  <c r="BG7556" i="9"/>
  <c r="BH7556" i="9"/>
  <c r="BI7556" i="9"/>
  <c r="BJ7556" i="9"/>
  <c r="BD7557" i="9"/>
  <c r="BE7557" i="9"/>
  <c r="BF7557" i="9"/>
  <c r="BG7557" i="9"/>
  <c r="BH7557" i="9"/>
  <c r="BI7557" i="9"/>
  <c r="BJ7557" i="9"/>
  <c r="BD7558" i="9"/>
  <c r="BE7558" i="9"/>
  <c r="BF7558" i="9"/>
  <c r="BG7558" i="9"/>
  <c r="BH7558" i="9"/>
  <c r="BI7558" i="9"/>
  <c r="BJ7558" i="9"/>
  <c r="BD7559" i="9"/>
  <c r="BE7559" i="9"/>
  <c r="BF7559" i="9"/>
  <c r="BG7559" i="9"/>
  <c r="BH7559" i="9"/>
  <c r="BI7559" i="9"/>
  <c r="BJ7559" i="9"/>
  <c r="BD7560" i="9"/>
  <c r="BE7560" i="9"/>
  <c r="BF7560" i="9"/>
  <c r="BG7560" i="9"/>
  <c r="BH7560" i="9"/>
  <c r="BI7560" i="9"/>
  <c r="BJ7560" i="9"/>
  <c r="BD7561" i="9"/>
  <c r="BE7561" i="9"/>
  <c r="BF7561" i="9"/>
  <c r="BG7561" i="9"/>
  <c r="BH7561" i="9"/>
  <c r="BI7561" i="9"/>
  <c r="BJ7561" i="9"/>
  <c r="BD7562" i="9"/>
  <c r="BE7562" i="9"/>
  <c r="BF7562" i="9"/>
  <c r="BG7562" i="9"/>
  <c r="BH7562" i="9"/>
  <c r="BI7562" i="9"/>
  <c r="BJ7562" i="9"/>
  <c r="BD7563" i="9"/>
  <c r="BE7563" i="9"/>
  <c r="BF7563" i="9"/>
  <c r="BG7563" i="9"/>
  <c r="BH7563" i="9"/>
  <c r="BI7563" i="9"/>
  <c r="BJ7563" i="9"/>
  <c r="BD7564" i="9"/>
  <c r="BE7564" i="9"/>
  <c r="BF7564" i="9"/>
  <c r="BG7564" i="9"/>
  <c r="BH7564" i="9"/>
  <c r="BI7564" i="9"/>
  <c r="BJ7564" i="9"/>
  <c r="BD7565" i="9"/>
  <c r="BE7565" i="9"/>
  <c r="BF7565" i="9"/>
  <c r="BG7565" i="9"/>
  <c r="BH7565" i="9"/>
  <c r="BI7565" i="9"/>
  <c r="BJ7565" i="9"/>
  <c r="BD7566" i="9"/>
  <c r="BE7566" i="9"/>
  <c r="BF7566" i="9"/>
  <c r="BG7566" i="9"/>
  <c r="BH7566" i="9"/>
  <c r="BI7566" i="9"/>
  <c r="BJ7566" i="9"/>
  <c r="BD7567" i="9"/>
  <c r="BE7567" i="9"/>
  <c r="BF7567" i="9"/>
  <c r="BG7567" i="9"/>
  <c r="BH7567" i="9"/>
  <c r="BI7567" i="9"/>
  <c r="BJ7567" i="9"/>
  <c r="BD7568" i="9"/>
  <c r="BE7568" i="9"/>
  <c r="BF7568" i="9"/>
  <c r="BG7568" i="9"/>
  <c r="BH7568" i="9"/>
  <c r="BI7568" i="9"/>
  <c r="BJ7568" i="9"/>
  <c r="BD7569" i="9"/>
  <c r="BE7569" i="9"/>
  <c r="BF7569" i="9"/>
  <c r="BG7569" i="9"/>
  <c r="BH7569" i="9"/>
  <c r="BI7569" i="9"/>
  <c r="BJ7569" i="9"/>
  <c r="BD7570" i="9"/>
  <c r="BE7570" i="9"/>
  <c r="BF7570" i="9"/>
  <c r="BG7570" i="9"/>
  <c r="BH7570" i="9"/>
  <c r="BI7570" i="9"/>
  <c r="BJ7570" i="9"/>
  <c r="BD7571" i="9"/>
  <c r="BE7571" i="9"/>
  <c r="BF7571" i="9"/>
  <c r="BG7571" i="9"/>
  <c r="BH7571" i="9"/>
  <c r="BI7571" i="9"/>
  <c r="BJ7571" i="9"/>
  <c r="BD7572" i="9"/>
  <c r="BE7572" i="9"/>
  <c r="BF7572" i="9"/>
  <c r="BG7572" i="9"/>
  <c r="BH7572" i="9"/>
  <c r="BI7572" i="9"/>
  <c r="BJ7572" i="9"/>
  <c r="BD7573" i="9"/>
  <c r="BE7573" i="9"/>
  <c r="BF7573" i="9"/>
  <c r="BG7573" i="9"/>
  <c r="BH7573" i="9"/>
  <c r="BI7573" i="9"/>
  <c r="BJ7573" i="9"/>
  <c r="BD7574" i="9"/>
  <c r="BE7574" i="9"/>
  <c r="BF7574" i="9"/>
  <c r="BG7574" i="9"/>
  <c r="BH7574" i="9"/>
  <c r="BI7574" i="9"/>
  <c r="BJ7574" i="9"/>
  <c r="BD7575" i="9"/>
  <c r="BE7575" i="9"/>
  <c r="BF7575" i="9"/>
  <c r="BG7575" i="9"/>
  <c r="BH7575" i="9"/>
  <c r="BI7575" i="9"/>
  <c r="BJ7575" i="9"/>
  <c r="BD7576" i="9"/>
  <c r="BE7576" i="9"/>
  <c r="BF7576" i="9"/>
  <c r="BG7576" i="9"/>
  <c r="BH7576" i="9"/>
  <c r="BI7576" i="9"/>
  <c r="BJ7576" i="9"/>
  <c r="BD7577" i="9"/>
  <c r="BE7577" i="9"/>
  <c r="BF7577" i="9"/>
  <c r="BG7577" i="9"/>
  <c r="BH7577" i="9"/>
  <c r="BI7577" i="9"/>
  <c r="BJ7577" i="9"/>
  <c r="BD7578" i="9"/>
  <c r="BE7578" i="9"/>
  <c r="BF7578" i="9"/>
  <c r="BG7578" i="9"/>
  <c r="BH7578" i="9"/>
  <c r="BI7578" i="9"/>
  <c r="BJ7578" i="9"/>
  <c r="BD7579" i="9"/>
  <c r="BE7579" i="9"/>
  <c r="BF7579" i="9"/>
  <c r="BG7579" i="9"/>
  <c r="BH7579" i="9"/>
  <c r="BI7579" i="9"/>
  <c r="BJ7579" i="9"/>
  <c r="BD7580" i="9"/>
  <c r="BE7580" i="9"/>
  <c r="BF7580" i="9"/>
  <c r="BG7580" i="9"/>
  <c r="BH7580" i="9"/>
  <c r="BI7580" i="9"/>
  <c r="BJ7580" i="9"/>
  <c r="BD7581" i="9"/>
  <c r="BE7581" i="9"/>
  <c r="BF7581" i="9"/>
  <c r="BG7581" i="9"/>
  <c r="BH7581" i="9"/>
  <c r="BI7581" i="9"/>
  <c r="BJ7581" i="9"/>
  <c r="BD7582" i="9"/>
  <c r="BE7582" i="9"/>
  <c r="BF7582" i="9"/>
  <c r="BG7582" i="9"/>
  <c r="BH7582" i="9"/>
  <c r="BI7582" i="9"/>
  <c r="BJ7582" i="9"/>
  <c r="BD7583" i="9"/>
  <c r="BE7583" i="9"/>
  <c r="BF7583" i="9"/>
  <c r="BG7583" i="9"/>
  <c r="BH7583" i="9"/>
  <c r="BI7583" i="9"/>
  <c r="BJ7583" i="9"/>
  <c r="BD7584" i="9"/>
  <c r="BE7584" i="9"/>
  <c r="BF7584" i="9"/>
  <c r="BG7584" i="9"/>
  <c r="BH7584" i="9"/>
  <c r="BI7584" i="9"/>
  <c r="BJ7584" i="9"/>
  <c r="BD7585" i="9"/>
  <c r="BE7585" i="9"/>
  <c r="BF7585" i="9"/>
  <c r="BG7585" i="9"/>
  <c r="BH7585" i="9"/>
  <c r="BI7585" i="9"/>
  <c r="BJ7585" i="9"/>
  <c r="BD7586" i="9"/>
  <c r="BE7586" i="9"/>
  <c r="BF7586" i="9"/>
  <c r="BG7586" i="9"/>
  <c r="BH7586" i="9"/>
  <c r="BI7586" i="9"/>
  <c r="BJ7586" i="9"/>
  <c r="BD7587" i="9"/>
  <c r="BE7587" i="9"/>
  <c r="BF7587" i="9"/>
  <c r="BG7587" i="9"/>
  <c r="BH7587" i="9"/>
  <c r="BI7587" i="9"/>
  <c r="BJ7587" i="9"/>
  <c r="BD7588" i="9"/>
  <c r="BE7588" i="9"/>
  <c r="BF7588" i="9"/>
  <c r="BG7588" i="9"/>
  <c r="BH7588" i="9"/>
  <c r="BI7588" i="9"/>
  <c r="BJ7588" i="9"/>
  <c r="BD7589" i="9"/>
  <c r="BE7589" i="9"/>
  <c r="BF7589" i="9"/>
  <c r="BG7589" i="9"/>
  <c r="BH7589" i="9"/>
  <c r="BI7589" i="9"/>
  <c r="BJ7589" i="9"/>
  <c r="BD7590" i="9"/>
  <c r="BE7590" i="9"/>
  <c r="BF7590" i="9"/>
  <c r="BG7590" i="9"/>
  <c r="BH7590" i="9"/>
  <c r="BI7590" i="9"/>
  <c r="BJ7590" i="9"/>
  <c r="BD7591" i="9"/>
  <c r="BE7591" i="9"/>
  <c r="BF7591" i="9"/>
  <c r="BG7591" i="9"/>
  <c r="BH7591" i="9"/>
  <c r="BI7591" i="9"/>
  <c r="BJ7591" i="9"/>
  <c r="BD7592" i="9"/>
  <c r="BE7592" i="9"/>
  <c r="BF7592" i="9"/>
  <c r="BG7592" i="9"/>
  <c r="BH7592" i="9"/>
  <c r="BI7592" i="9"/>
  <c r="BJ7592" i="9"/>
  <c r="BD7593" i="9"/>
  <c r="BE7593" i="9"/>
  <c r="BF7593" i="9"/>
  <c r="BG7593" i="9"/>
  <c r="BH7593" i="9"/>
  <c r="BI7593" i="9"/>
  <c r="BJ7593" i="9"/>
  <c r="BD7594" i="9"/>
  <c r="BE7594" i="9"/>
  <c r="BF7594" i="9"/>
  <c r="BG7594" i="9"/>
  <c r="BH7594" i="9"/>
  <c r="BI7594" i="9"/>
  <c r="BJ7594" i="9"/>
  <c r="BD7595" i="9"/>
  <c r="BE7595" i="9"/>
  <c r="BF7595" i="9"/>
  <c r="BG7595" i="9"/>
  <c r="BH7595" i="9"/>
  <c r="BI7595" i="9"/>
  <c r="BJ7595" i="9"/>
  <c r="BD7596" i="9"/>
  <c r="BE7596" i="9"/>
  <c r="BF7596" i="9"/>
  <c r="BG7596" i="9"/>
  <c r="BH7596" i="9"/>
  <c r="BI7596" i="9"/>
  <c r="BJ7596" i="9"/>
  <c r="BD7597" i="9"/>
  <c r="BE7597" i="9"/>
  <c r="BF7597" i="9"/>
  <c r="BG7597" i="9"/>
  <c r="BH7597" i="9"/>
  <c r="BI7597" i="9"/>
  <c r="BJ7597" i="9"/>
  <c r="BD7598" i="9"/>
  <c r="BE7598" i="9"/>
  <c r="BF7598" i="9"/>
  <c r="BG7598" i="9"/>
  <c r="BH7598" i="9"/>
  <c r="BI7598" i="9"/>
  <c r="BJ7598" i="9"/>
  <c r="BD7599" i="9"/>
  <c r="BE7599" i="9"/>
  <c r="BF7599" i="9"/>
  <c r="BG7599" i="9"/>
  <c r="BH7599" i="9"/>
  <c r="BI7599" i="9"/>
  <c r="BJ7599" i="9"/>
  <c r="BD7600" i="9"/>
  <c r="BE7600" i="9"/>
  <c r="BF7600" i="9"/>
  <c r="BG7600" i="9"/>
  <c r="BH7600" i="9"/>
  <c r="BI7600" i="9"/>
  <c r="BJ7600" i="9"/>
  <c r="BD7601" i="9"/>
  <c r="BE7601" i="9"/>
  <c r="BF7601" i="9"/>
  <c r="BG7601" i="9"/>
  <c r="BH7601" i="9"/>
  <c r="BI7601" i="9"/>
  <c r="BJ7601" i="9"/>
  <c r="BD7602" i="9"/>
  <c r="BE7602" i="9"/>
  <c r="BF7602" i="9"/>
  <c r="BG7602" i="9"/>
  <c r="BH7602" i="9"/>
  <c r="BI7602" i="9"/>
  <c r="BJ7602" i="9"/>
  <c r="BD7603" i="9"/>
  <c r="BE7603" i="9"/>
  <c r="BF7603" i="9"/>
  <c r="BG7603" i="9"/>
  <c r="BH7603" i="9"/>
  <c r="BI7603" i="9"/>
  <c r="BJ7603" i="9"/>
  <c r="BD7604" i="9"/>
  <c r="BE7604" i="9"/>
  <c r="BF7604" i="9"/>
  <c r="BG7604" i="9"/>
  <c r="BH7604" i="9"/>
  <c r="BI7604" i="9"/>
  <c r="BJ7604" i="9"/>
  <c r="BD7605" i="9"/>
  <c r="BE7605" i="9"/>
  <c r="BF7605" i="9"/>
  <c r="BG7605" i="9"/>
  <c r="BH7605" i="9"/>
  <c r="BI7605" i="9"/>
  <c r="BJ7605" i="9"/>
  <c r="BD7606" i="9"/>
  <c r="BE7606" i="9"/>
  <c r="BF7606" i="9"/>
  <c r="BG7606" i="9"/>
  <c r="BH7606" i="9"/>
  <c r="BI7606" i="9"/>
  <c r="BJ7606" i="9"/>
  <c r="BD7607" i="9"/>
  <c r="BE7607" i="9"/>
  <c r="BF7607" i="9"/>
  <c r="BG7607" i="9"/>
  <c r="BH7607" i="9"/>
  <c r="BI7607" i="9"/>
  <c r="BJ7607" i="9"/>
  <c r="BD7608" i="9"/>
  <c r="BE7608" i="9"/>
  <c r="BF7608" i="9"/>
  <c r="BG7608" i="9"/>
  <c r="BH7608" i="9"/>
  <c r="BI7608" i="9"/>
  <c r="BJ7608" i="9"/>
  <c r="BD7609" i="9"/>
  <c r="BE7609" i="9"/>
  <c r="BF7609" i="9"/>
  <c r="BG7609" i="9"/>
  <c r="BH7609" i="9"/>
  <c r="BI7609" i="9"/>
  <c r="BJ7609" i="9"/>
  <c r="BD7610" i="9"/>
  <c r="BE7610" i="9"/>
  <c r="BF7610" i="9"/>
  <c r="BG7610" i="9"/>
  <c r="BH7610" i="9"/>
  <c r="BI7610" i="9"/>
  <c r="BJ7610" i="9"/>
  <c r="BD7611" i="9"/>
  <c r="BE7611" i="9"/>
  <c r="BF7611" i="9"/>
  <c r="BG7611" i="9"/>
  <c r="BH7611" i="9"/>
  <c r="BI7611" i="9"/>
  <c r="BJ7611" i="9"/>
  <c r="BD7612" i="9"/>
  <c r="BE7612" i="9"/>
  <c r="BF7612" i="9"/>
  <c r="BG7612" i="9"/>
  <c r="BH7612" i="9"/>
  <c r="BI7612" i="9"/>
  <c r="BJ7612" i="9"/>
  <c r="BD7613" i="9"/>
  <c r="BE7613" i="9"/>
  <c r="BF7613" i="9"/>
  <c r="BG7613" i="9"/>
  <c r="BH7613" i="9"/>
  <c r="BI7613" i="9"/>
  <c r="BJ7613" i="9"/>
  <c r="BD7614" i="9"/>
  <c r="BE7614" i="9"/>
  <c r="BF7614" i="9"/>
  <c r="BG7614" i="9"/>
  <c r="BH7614" i="9"/>
  <c r="BI7614" i="9"/>
  <c r="BJ7614" i="9"/>
  <c r="BD7615" i="9"/>
  <c r="BE7615" i="9"/>
  <c r="BF7615" i="9"/>
  <c r="BG7615" i="9"/>
  <c r="BH7615" i="9"/>
  <c r="BI7615" i="9"/>
  <c r="BJ7615" i="9"/>
  <c r="BD7616" i="9"/>
  <c r="BE7616" i="9"/>
  <c r="BF7616" i="9"/>
  <c r="BG7616" i="9"/>
  <c r="BH7616" i="9"/>
  <c r="BI7616" i="9"/>
  <c r="BJ7616" i="9"/>
  <c r="BD7617" i="9"/>
  <c r="BE7617" i="9"/>
  <c r="BF7617" i="9"/>
  <c r="BG7617" i="9"/>
  <c r="BH7617" i="9"/>
  <c r="BI7617" i="9"/>
  <c r="BJ7617" i="9"/>
  <c r="BD7618" i="9"/>
  <c r="BE7618" i="9"/>
  <c r="BF7618" i="9"/>
  <c r="BG7618" i="9"/>
  <c r="BH7618" i="9"/>
  <c r="BI7618" i="9"/>
  <c r="BJ7618" i="9"/>
  <c r="BD7619" i="9"/>
  <c r="BE7619" i="9"/>
  <c r="BF7619" i="9"/>
  <c r="BG7619" i="9"/>
  <c r="BH7619" i="9"/>
  <c r="BI7619" i="9"/>
  <c r="BJ7619" i="9"/>
  <c r="BD7620" i="9"/>
  <c r="BE7620" i="9"/>
  <c r="BF7620" i="9"/>
  <c r="BG7620" i="9"/>
  <c r="BH7620" i="9"/>
  <c r="BI7620" i="9"/>
  <c r="BJ7620" i="9"/>
  <c r="BD7621" i="9"/>
  <c r="BE7621" i="9"/>
  <c r="BF7621" i="9"/>
  <c r="BG7621" i="9"/>
  <c r="BH7621" i="9"/>
  <c r="BI7621" i="9"/>
  <c r="BJ7621" i="9"/>
  <c r="BD7622" i="9"/>
  <c r="BE7622" i="9"/>
  <c r="BF7622" i="9"/>
  <c r="BG7622" i="9"/>
  <c r="BH7622" i="9"/>
  <c r="BI7622" i="9"/>
  <c r="BJ7622" i="9"/>
  <c r="BD7623" i="9"/>
  <c r="BE7623" i="9"/>
  <c r="BF7623" i="9"/>
  <c r="BG7623" i="9"/>
  <c r="BH7623" i="9"/>
  <c r="BI7623" i="9"/>
  <c r="BJ7623" i="9"/>
  <c r="BD7624" i="9"/>
  <c r="BE7624" i="9"/>
  <c r="BF7624" i="9"/>
  <c r="BG7624" i="9"/>
  <c r="BH7624" i="9"/>
  <c r="BI7624" i="9"/>
  <c r="BJ7624" i="9"/>
  <c r="BD7625" i="9"/>
  <c r="BE7625" i="9"/>
  <c r="BF7625" i="9"/>
  <c r="BG7625" i="9"/>
  <c r="BH7625" i="9"/>
  <c r="BI7625" i="9"/>
  <c r="BJ7625" i="9"/>
  <c r="BD7626" i="9"/>
  <c r="BE7626" i="9"/>
  <c r="BF7626" i="9"/>
  <c r="BG7626" i="9"/>
  <c r="BH7626" i="9"/>
  <c r="BI7626" i="9"/>
  <c r="BJ7626" i="9"/>
  <c r="BD7627" i="9"/>
  <c r="BE7627" i="9"/>
  <c r="BF7627" i="9"/>
  <c r="BG7627" i="9"/>
  <c r="BH7627" i="9"/>
  <c r="BI7627" i="9"/>
  <c r="BJ7627" i="9"/>
  <c r="BD7628" i="9"/>
  <c r="BE7628" i="9"/>
  <c r="BF7628" i="9"/>
  <c r="BG7628" i="9"/>
  <c r="BH7628" i="9"/>
  <c r="BI7628" i="9"/>
  <c r="BJ7628" i="9"/>
  <c r="BD7629" i="9"/>
  <c r="BE7629" i="9"/>
  <c r="BF7629" i="9"/>
  <c r="BG7629" i="9"/>
  <c r="BH7629" i="9"/>
  <c r="BI7629" i="9"/>
  <c r="BJ7629" i="9"/>
  <c r="BD7630" i="9"/>
  <c r="BE7630" i="9"/>
  <c r="BF7630" i="9"/>
  <c r="BG7630" i="9"/>
  <c r="BH7630" i="9"/>
  <c r="BI7630" i="9"/>
  <c r="BJ7630" i="9"/>
  <c r="BD7631" i="9"/>
  <c r="BE7631" i="9"/>
  <c r="BF7631" i="9"/>
  <c r="BG7631" i="9"/>
  <c r="BH7631" i="9"/>
  <c r="BI7631" i="9"/>
  <c r="BJ7631" i="9"/>
  <c r="BD7632" i="9"/>
  <c r="BE7632" i="9"/>
  <c r="BF7632" i="9"/>
  <c r="BG7632" i="9"/>
  <c r="BH7632" i="9"/>
  <c r="BI7632" i="9"/>
  <c r="BJ7632" i="9"/>
  <c r="BD7633" i="9"/>
  <c r="BE7633" i="9"/>
  <c r="BF7633" i="9"/>
  <c r="BG7633" i="9"/>
  <c r="BH7633" i="9"/>
  <c r="BI7633" i="9"/>
  <c r="BJ7633" i="9"/>
  <c r="BD7634" i="9"/>
  <c r="BE7634" i="9"/>
  <c r="BF7634" i="9"/>
  <c r="BG7634" i="9"/>
  <c r="BH7634" i="9"/>
  <c r="BI7634" i="9"/>
  <c r="BJ7634" i="9"/>
  <c r="BD7635" i="9"/>
  <c r="BE7635" i="9"/>
  <c r="BF7635" i="9"/>
  <c r="BG7635" i="9"/>
  <c r="BH7635" i="9"/>
  <c r="BI7635" i="9"/>
  <c r="BJ7635" i="9"/>
  <c r="BD7636" i="9"/>
  <c r="BE7636" i="9"/>
  <c r="BF7636" i="9"/>
  <c r="BG7636" i="9"/>
  <c r="BH7636" i="9"/>
  <c r="BI7636" i="9"/>
  <c r="BJ7636" i="9"/>
  <c r="BD7637" i="9"/>
  <c r="BE7637" i="9"/>
  <c r="BF7637" i="9"/>
  <c r="BG7637" i="9"/>
  <c r="BH7637" i="9"/>
  <c r="BI7637" i="9"/>
  <c r="BJ7637" i="9"/>
  <c r="BD7638" i="9"/>
  <c r="BE7638" i="9"/>
  <c r="BF7638" i="9"/>
  <c r="BG7638" i="9"/>
  <c r="BH7638" i="9"/>
  <c r="BI7638" i="9"/>
  <c r="BJ7638" i="9"/>
  <c r="BD7639" i="9"/>
  <c r="BE7639" i="9"/>
  <c r="BF7639" i="9"/>
  <c r="BG7639" i="9"/>
  <c r="BH7639" i="9"/>
  <c r="BI7639" i="9"/>
  <c r="BJ7639" i="9"/>
  <c r="BD7640" i="9"/>
  <c r="BE7640" i="9"/>
  <c r="BF7640" i="9"/>
  <c r="BG7640" i="9"/>
  <c r="BH7640" i="9"/>
  <c r="BI7640" i="9"/>
  <c r="BJ7640" i="9"/>
  <c r="BD7641" i="9"/>
  <c r="BE7641" i="9"/>
  <c r="BF7641" i="9"/>
  <c r="BG7641" i="9"/>
  <c r="BH7641" i="9"/>
  <c r="BI7641" i="9"/>
  <c r="BJ7641" i="9"/>
  <c r="BD7642" i="9"/>
  <c r="BE7642" i="9"/>
  <c r="BF7642" i="9"/>
  <c r="BG7642" i="9"/>
  <c r="BH7642" i="9"/>
  <c r="BI7642" i="9"/>
  <c r="BJ7642" i="9"/>
  <c r="BD7643" i="9"/>
  <c r="BE7643" i="9"/>
  <c r="BF7643" i="9"/>
  <c r="BG7643" i="9"/>
  <c r="BH7643" i="9"/>
  <c r="BI7643" i="9"/>
  <c r="BJ7643" i="9"/>
  <c r="BD7644" i="9"/>
  <c r="BE7644" i="9"/>
  <c r="BF7644" i="9"/>
  <c r="BG7644" i="9"/>
  <c r="BH7644" i="9"/>
  <c r="BI7644" i="9"/>
  <c r="BJ7644" i="9"/>
  <c r="BD7645" i="9"/>
  <c r="BE7645" i="9"/>
  <c r="BF7645" i="9"/>
  <c r="BG7645" i="9"/>
  <c r="BH7645" i="9"/>
  <c r="BI7645" i="9"/>
  <c r="BJ7645" i="9"/>
  <c r="BD7646" i="9"/>
  <c r="BE7646" i="9"/>
  <c r="BF7646" i="9"/>
  <c r="BG7646" i="9"/>
  <c r="BH7646" i="9"/>
  <c r="BI7646" i="9"/>
  <c r="BJ7646" i="9"/>
  <c r="BD7647" i="9"/>
  <c r="BE7647" i="9"/>
  <c r="BF7647" i="9"/>
  <c r="BG7647" i="9"/>
  <c r="BH7647" i="9"/>
  <c r="BI7647" i="9"/>
  <c r="BJ7647" i="9"/>
  <c r="BD7648" i="9"/>
  <c r="BE7648" i="9"/>
  <c r="BF7648" i="9"/>
  <c r="BG7648" i="9"/>
  <c r="BH7648" i="9"/>
  <c r="BI7648" i="9"/>
  <c r="BJ7648" i="9"/>
  <c r="BD7649" i="9"/>
  <c r="BE7649" i="9"/>
  <c r="BF7649" i="9"/>
  <c r="BG7649" i="9"/>
  <c r="BH7649" i="9"/>
  <c r="BI7649" i="9"/>
  <c r="BJ7649" i="9"/>
  <c r="BD7650" i="9"/>
  <c r="BE7650" i="9"/>
  <c r="BF7650" i="9"/>
  <c r="BG7650" i="9"/>
  <c r="BH7650" i="9"/>
  <c r="BI7650" i="9"/>
  <c r="BJ7650" i="9"/>
  <c r="BD7651" i="9"/>
  <c r="BE7651" i="9"/>
  <c r="BF7651" i="9"/>
  <c r="BG7651" i="9"/>
  <c r="BH7651" i="9"/>
  <c r="BI7651" i="9"/>
  <c r="BJ7651" i="9"/>
  <c r="BD7652" i="9"/>
  <c r="BE7652" i="9"/>
  <c r="BF7652" i="9"/>
  <c r="BG7652" i="9"/>
  <c r="BH7652" i="9"/>
  <c r="BI7652" i="9"/>
  <c r="BJ7652" i="9"/>
  <c r="BD7653" i="9"/>
  <c r="BE7653" i="9"/>
  <c r="BF7653" i="9"/>
  <c r="BG7653" i="9"/>
  <c r="BH7653" i="9"/>
  <c r="BI7653" i="9"/>
  <c r="BJ7653" i="9"/>
  <c r="BD7654" i="9"/>
  <c r="BE7654" i="9"/>
  <c r="BF7654" i="9"/>
  <c r="BG7654" i="9"/>
  <c r="BH7654" i="9"/>
  <c r="BI7654" i="9"/>
  <c r="BJ7654" i="9"/>
  <c r="BD7655" i="9"/>
  <c r="BE7655" i="9"/>
  <c r="BF7655" i="9"/>
  <c r="BG7655" i="9"/>
  <c r="BH7655" i="9"/>
  <c r="BI7655" i="9"/>
  <c r="BJ7655" i="9"/>
  <c r="BD7656" i="9"/>
  <c r="BE7656" i="9"/>
  <c r="BF7656" i="9"/>
  <c r="BG7656" i="9"/>
  <c r="BH7656" i="9"/>
  <c r="BI7656" i="9"/>
  <c r="BJ7656" i="9"/>
  <c r="BD7657" i="9"/>
  <c r="BE7657" i="9"/>
  <c r="BF7657" i="9"/>
  <c r="BG7657" i="9"/>
  <c r="BH7657" i="9"/>
  <c r="BI7657" i="9"/>
  <c r="BJ7657" i="9"/>
  <c r="BD7658" i="9"/>
  <c r="BE7658" i="9"/>
  <c r="BF7658" i="9"/>
  <c r="BG7658" i="9"/>
  <c r="BH7658" i="9"/>
  <c r="BI7658" i="9"/>
  <c r="BJ7658" i="9"/>
  <c r="BD7659" i="9"/>
  <c r="BE7659" i="9"/>
  <c r="BF7659" i="9"/>
  <c r="BG7659" i="9"/>
  <c r="BH7659" i="9"/>
  <c r="BI7659" i="9"/>
  <c r="BJ7659" i="9"/>
  <c r="BD7660" i="9"/>
  <c r="BE7660" i="9"/>
  <c r="BF7660" i="9"/>
  <c r="BG7660" i="9"/>
  <c r="BH7660" i="9"/>
  <c r="BI7660" i="9"/>
  <c r="BJ7660" i="9"/>
  <c r="BD7661" i="9"/>
  <c r="BE7661" i="9"/>
  <c r="BF7661" i="9"/>
  <c r="BG7661" i="9"/>
  <c r="BH7661" i="9"/>
  <c r="BI7661" i="9"/>
  <c r="BJ7661" i="9"/>
  <c r="BD7662" i="9"/>
  <c r="BE7662" i="9"/>
  <c r="BF7662" i="9"/>
  <c r="BG7662" i="9"/>
  <c r="BH7662" i="9"/>
  <c r="BI7662" i="9"/>
  <c r="BJ7662" i="9"/>
  <c r="BD7663" i="9"/>
  <c r="BE7663" i="9"/>
  <c r="BF7663" i="9"/>
  <c r="BG7663" i="9"/>
  <c r="BH7663" i="9"/>
  <c r="BI7663" i="9"/>
  <c r="BJ7663" i="9"/>
  <c r="BD7664" i="9"/>
  <c r="BE7664" i="9"/>
  <c r="BF7664" i="9"/>
  <c r="BG7664" i="9"/>
  <c r="BH7664" i="9"/>
  <c r="BI7664" i="9"/>
  <c r="BJ7664" i="9"/>
  <c r="BD7665" i="9"/>
  <c r="BE7665" i="9"/>
  <c r="BF7665" i="9"/>
  <c r="BG7665" i="9"/>
  <c r="BH7665" i="9"/>
  <c r="BI7665" i="9"/>
  <c r="BJ7665" i="9"/>
  <c r="BD7666" i="9"/>
  <c r="BE7666" i="9"/>
  <c r="BF7666" i="9"/>
  <c r="BG7666" i="9"/>
  <c r="BH7666" i="9"/>
  <c r="BI7666" i="9"/>
  <c r="BJ7666" i="9"/>
  <c r="BD7667" i="9"/>
  <c r="BE7667" i="9"/>
  <c r="BF7667" i="9"/>
  <c r="BG7667" i="9"/>
  <c r="BH7667" i="9"/>
  <c r="BI7667" i="9"/>
  <c r="BJ7667" i="9"/>
  <c r="BD7668" i="9"/>
  <c r="BE7668" i="9"/>
  <c r="BF7668" i="9"/>
  <c r="BG7668" i="9"/>
  <c r="BH7668" i="9"/>
  <c r="BI7668" i="9"/>
  <c r="BJ7668" i="9"/>
  <c r="BD7669" i="9"/>
  <c r="BE7669" i="9"/>
  <c r="BF7669" i="9"/>
  <c r="BG7669" i="9"/>
  <c r="BH7669" i="9"/>
  <c r="BI7669" i="9"/>
  <c r="BJ7669" i="9"/>
  <c r="BD7670" i="9"/>
  <c r="BE7670" i="9"/>
  <c r="BF7670" i="9"/>
  <c r="BG7670" i="9"/>
  <c r="BH7670" i="9"/>
  <c r="BI7670" i="9"/>
  <c r="BJ7670" i="9"/>
  <c r="BD7671" i="9"/>
  <c r="BE7671" i="9"/>
  <c r="BF7671" i="9"/>
  <c r="BG7671" i="9"/>
  <c r="BH7671" i="9"/>
  <c r="BI7671" i="9"/>
  <c r="BJ7671" i="9"/>
  <c r="BD7672" i="9"/>
  <c r="BE7672" i="9"/>
  <c r="BF7672" i="9"/>
  <c r="BG7672" i="9"/>
  <c r="BH7672" i="9"/>
  <c r="BI7672" i="9"/>
  <c r="BJ7672" i="9"/>
  <c r="BD7673" i="9"/>
  <c r="BE7673" i="9"/>
  <c r="BF7673" i="9"/>
  <c r="BG7673" i="9"/>
  <c r="BH7673" i="9"/>
  <c r="BI7673" i="9"/>
  <c r="BJ7673" i="9"/>
  <c r="BD7674" i="9"/>
  <c r="BE7674" i="9"/>
  <c r="BF7674" i="9"/>
  <c r="BG7674" i="9"/>
  <c r="BH7674" i="9"/>
  <c r="BI7674" i="9"/>
  <c r="BJ7674" i="9"/>
  <c r="BD7675" i="9"/>
  <c r="BE7675" i="9"/>
  <c r="BF7675" i="9"/>
  <c r="BG7675" i="9"/>
  <c r="BH7675" i="9"/>
  <c r="BI7675" i="9"/>
  <c r="BJ7675" i="9"/>
  <c r="BD7676" i="9"/>
  <c r="BE7676" i="9"/>
  <c r="BF7676" i="9"/>
  <c r="BG7676" i="9"/>
  <c r="BH7676" i="9"/>
  <c r="BI7676" i="9"/>
  <c r="BJ7676" i="9"/>
  <c r="BD7677" i="9"/>
  <c r="BE7677" i="9"/>
  <c r="BF7677" i="9"/>
  <c r="BG7677" i="9"/>
  <c r="BH7677" i="9"/>
  <c r="BI7677" i="9"/>
  <c r="BJ7677" i="9"/>
  <c r="BD7678" i="9"/>
  <c r="BE7678" i="9"/>
  <c r="BF7678" i="9"/>
  <c r="BG7678" i="9"/>
  <c r="BH7678" i="9"/>
  <c r="BI7678" i="9"/>
  <c r="BJ7678" i="9"/>
  <c r="BD7679" i="9"/>
  <c r="BE7679" i="9"/>
  <c r="BF7679" i="9"/>
  <c r="BG7679" i="9"/>
  <c r="BH7679" i="9"/>
  <c r="BI7679" i="9"/>
  <c r="BJ7679" i="9"/>
  <c r="BD7680" i="9"/>
  <c r="BE7680" i="9"/>
  <c r="BF7680" i="9"/>
  <c r="BG7680" i="9"/>
  <c r="BH7680" i="9"/>
  <c r="BI7680" i="9"/>
  <c r="BJ7680" i="9"/>
  <c r="BD7681" i="9"/>
  <c r="BE7681" i="9"/>
  <c r="BF7681" i="9"/>
  <c r="BG7681" i="9"/>
  <c r="BH7681" i="9"/>
  <c r="BI7681" i="9"/>
  <c r="BJ7681" i="9"/>
  <c r="BD7682" i="9"/>
  <c r="BE7682" i="9"/>
  <c r="BF7682" i="9"/>
  <c r="BG7682" i="9"/>
  <c r="BH7682" i="9"/>
  <c r="BI7682" i="9"/>
  <c r="BJ7682" i="9"/>
  <c r="BD7683" i="9"/>
  <c r="BE7683" i="9"/>
  <c r="BF7683" i="9"/>
  <c r="BG7683" i="9"/>
  <c r="BH7683" i="9"/>
  <c r="BI7683" i="9"/>
  <c r="BJ7683" i="9"/>
  <c r="BD7684" i="9"/>
  <c r="BE7684" i="9"/>
  <c r="BF7684" i="9"/>
  <c r="BG7684" i="9"/>
  <c r="BH7684" i="9"/>
  <c r="BI7684" i="9"/>
  <c r="BJ7684" i="9"/>
  <c r="BD7685" i="9"/>
  <c r="BE7685" i="9"/>
  <c r="BF7685" i="9"/>
  <c r="BG7685" i="9"/>
  <c r="BH7685" i="9"/>
  <c r="BI7685" i="9"/>
  <c r="BJ7685" i="9"/>
  <c r="BD7686" i="9"/>
  <c r="BE7686" i="9"/>
  <c r="BF7686" i="9"/>
  <c r="BG7686" i="9"/>
  <c r="BH7686" i="9"/>
  <c r="BI7686" i="9"/>
  <c r="BJ7686" i="9"/>
  <c r="BD7687" i="9"/>
  <c r="BE7687" i="9"/>
  <c r="BF7687" i="9"/>
  <c r="BG7687" i="9"/>
  <c r="BH7687" i="9"/>
  <c r="BI7687" i="9"/>
  <c r="BJ7687" i="9"/>
  <c r="BD7688" i="9"/>
  <c r="BE7688" i="9"/>
  <c r="BF7688" i="9"/>
  <c r="BG7688" i="9"/>
  <c r="BH7688" i="9"/>
  <c r="BI7688" i="9"/>
  <c r="BJ7688" i="9"/>
  <c r="BD7689" i="9"/>
  <c r="BE7689" i="9"/>
  <c r="BF7689" i="9"/>
  <c r="BG7689" i="9"/>
  <c r="BH7689" i="9"/>
  <c r="BI7689" i="9"/>
  <c r="BJ7689" i="9"/>
  <c r="BD7690" i="9"/>
  <c r="BE7690" i="9"/>
  <c r="BF7690" i="9"/>
  <c r="BG7690" i="9"/>
  <c r="BH7690" i="9"/>
  <c r="BI7690" i="9"/>
  <c r="BJ7690" i="9"/>
  <c r="BD7691" i="9"/>
  <c r="BE7691" i="9"/>
  <c r="BF7691" i="9"/>
  <c r="BG7691" i="9"/>
  <c r="BH7691" i="9"/>
  <c r="BI7691" i="9"/>
  <c r="BJ7691" i="9"/>
  <c r="BD7692" i="9"/>
  <c r="BE7692" i="9"/>
  <c r="BF7692" i="9"/>
  <c r="BG7692" i="9"/>
  <c r="BH7692" i="9"/>
  <c r="BI7692" i="9"/>
  <c r="BJ7692" i="9"/>
  <c r="BD7693" i="9"/>
  <c r="BE7693" i="9"/>
  <c r="BF7693" i="9"/>
  <c r="BG7693" i="9"/>
  <c r="BH7693" i="9"/>
  <c r="BI7693" i="9"/>
  <c r="BJ7693" i="9"/>
  <c r="BD7694" i="9"/>
  <c r="BE7694" i="9"/>
  <c r="BF7694" i="9"/>
  <c r="BG7694" i="9"/>
  <c r="BH7694" i="9"/>
  <c r="BI7694" i="9"/>
  <c r="BJ7694" i="9"/>
  <c r="BD7695" i="9"/>
  <c r="BE7695" i="9"/>
  <c r="BF7695" i="9"/>
  <c r="BG7695" i="9"/>
  <c r="BH7695" i="9"/>
  <c r="BI7695" i="9"/>
  <c r="BJ7695" i="9"/>
  <c r="BD7696" i="9"/>
  <c r="BE7696" i="9"/>
  <c r="BF7696" i="9"/>
  <c r="BG7696" i="9"/>
  <c r="BH7696" i="9"/>
  <c r="BI7696" i="9"/>
  <c r="BJ7696" i="9"/>
  <c r="BD7697" i="9"/>
  <c r="BE7697" i="9"/>
  <c r="BF7697" i="9"/>
  <c r="BG7697" i="9"/>
  <c r="BH7697" i="9"/>
  <c r="BI7697" i="9"/>
  <c r="BJ7697" i="9"/>
  <c r="BD7698" i="9"/>
  <c r="BE7698" i="9"/>
  <c r="BF7698" i="9"/>
  <c r="BG7698" i="9"/>
  <c r="BH7698" i="9"/>
  <c r="BI7698" i="9"/>
  <c r="BJ7698" i="9"/>
  <c r="BD7699" i="9"/>
  <c r="BE7699" i="9"/>
  <c r="BF7699" i="9"/>
  <c r="BG7699" i="9"/>
  <c r="BH7699" i="9"/>
  <c r="BI7699" i="9"/>
  <c r="BJ7699" i="9"/>
  <c r="BD7700" i="9"/>
  <c r="BE7700" i="9"/>
  <c r="BF7700" i="9"/>
  <c r="BG7700" i="9"/>
  <c r="BH7700" i="9"/>
  <c r="BI7700" i="9"/>
  <c r="BJ7700" i="9"/>
  <c r="BD7701" i="9"/>
  <c r="BE7701" i="9"/>
  <c r="BF7701" i="9"/>
  <c r="BG7701" i="9"/>
  <c r="BH7701" i="9"/>
  <c r="BI7701" i="9"/>
  <c r="BJ7701" i="9"/>
  <c r="BD7702" i="9"/>
  <c r="BE7702" i="9"/>
  <c r="BF7702" i="9"/>
  <c r="BG7702" i="9"/>
  <c r="BH7702" i="9"/>
  <c r="BI7702" i="9"/>
  <c r="BJ7702" i="9"/>
  <c r="BD7703" i="9"/>
  <c r="BE7703" i="9"/>
  <c r="BF7703" i="9"/>
  <c r="BG7703" i="9"/>
  <c r="BH7703" i="9"/>
  <c r="BI7703" i="9"/>
  <c r="BJ7703" i="9"/>
  <c r="BD7704" i="9"/>
  <c r="BE7704" i="9"/>
  <c r="BF7704" i="9"/>
  <c r="BG7704" i="9"/>
  <c r="BH7704" i="9"/>
  <c r="BI7704" i="9"/>
  <c r="BJ7704" i="9"/>
  <c r="BD7705" i="9"/>
  <c r="BE7705" i="9"/>
  <c r="BF7705" i="9"/>
  <c r="BG7705" i="9"/>
  <c r="BH7705" i="9"/>
  <c r="BI7705" i="9"/>
  <c r="BJ7705" i="9"/>
  <c r="BD7706" i="9"/>
  <c r="BE7706" i="9"/>
  <c r="BF7706" i="9"/>
  <c r="BG7706" i="9"/>
  <c r="BH7706" i="9"/>
  <c r="BI7706" i="9"/>
  <c r="BJ7706" i="9"/>
  <c r="BD7707" i="9"/>
  <c r="BE7707" i="9"/>
  <c r="BF7707" i="9"/>
  <c r="BG7707" i="9"/>
  <c r="BH7707" i="9"/>
  <c r="BI7707" i="9"/>
  <c r="BJ7707" i="9"/>
  <c r="BD7708" i="9"/>
  <c r="BE7708" i="9"/>
  <c r="BF7708" i="9"/>
  <c r="BG7708" i="9"/>
  <c r="BH7708" i="9"/>
  <c r="BI7708" i="9"/>
  <c r="BJ7708" i="9"/>
  <c r="BD7709" i="9"/>
  <c r="BE7709" i="9"/>
  <c r="BF7709" i="9"/>
  <c r="BG7709" i="9"/>
  <c r="BH7709" i="9"/>
  <c r="BI7709" i="9"/>
  <c r="BJ7709" i="9"/>
  <c r="BD7710" i="9"/>
  <c r="BE7710" i="9"/>
  <c r="BF7710" i="9"/>
  <c r="BG7710" i="9"/>
  <c r="BH7710" i="9"/>
  <c r="BI7710" i="9"/>
  <c r="BJ7710" i="9"/>
  <c r="BD7711" i="9"/>
  <c r="BE7711" i="9"/>
  <c r="BF7711" i="9"/>
  <c r="BG7711" i="9"/>
  <c r="BH7711" i="9"/>
  <c r="BI7711" i="9"/>
  <c r="BJ7711" i="9"/>
  <c r="BD7712" i="9"/>
  <c r="BE7712" i="9"/>
  <c r="BF7712" i="9"/>
  <c r="BG7712" i="9"/>
  <c r="BH7712" i="9"/>
  <c r="BI7712" i="9"/>
  <c r="BJ7712" i="9"/>
  <c r="BD7713" i="9"/>
  <c r="BE7713" i="9"/>
  <c r="BF7713" i="9"/>
  <c r="BG7713" i="9"/>
  <c r="BH7713" i="9"/>
  <c r="BI7713" i="9"/>
  <c r="BJ7713" i="9"/>
  <c r="BD7714" i="9"/>
  <c r="BE7714" i="9"/>
  <c r="BF7714" i="9"/>
  <c r="BG7714" i="9"/>
  <c r="BH7714" i="9"/>
  <c r="BI7714" i="9"/>
  <c r="BJ7714" i="9"/>
  <c r="BD7715" i="9"/>
  <c r="BE7715" i="9"/>
  <c r="BF7715" i="9"/>
  <c r="BG7715" i="9"/>
  <c r="BH7715" i="9"/>
  <c r="BI7715" i="9"/>
  <c r="BJ7715" i="9"/>
  <c r="BD7716" i="9"/>
  <c r="BE7716" i="9"/>
  <c r="BF7716" i="9"/>
  <c r="BG7716" i="9"/>
  <c r="BH7716" i="9"/>
  <c r="BI7716" i="9"/>
  <c r="BJ7716" i="9"/>
  <c r="BD7717" i="9"/>
  <c r="BE7717" i="9"/>
  <c r="BF7717" i="9"/>
  <c r="BG7717" i="9"/>
  <c r="BH7717" i="9"/>
  <c r="BI7717" i="9"/>
  <c r="BJ7717" i="9"/>
  <c r="BD7718" i="9"/>
  <c r="BE7718" i="9"/>
  <c r="BF7718" i="9"/>
  <c r="BG7718" i="9"/>
  <c r="BH7718" i="9"/>
  <c r="BI7718" i="9"/>
  <c r="BJ7718" i="9"/>
  <c r="BD7719" i="9"/>
  <c r="BE7719" i="9"/>
  <c r="BF7719" i="9"/>
  <c r="BG7719" i="9"/>
  <c r="BH7719" i="9"/>
  <c r="BI7719" i="9"/>
  <c r="BJ7719" i="9"/>
  <c r="BD7720" i="9"/>
  <c r="BE7720" i="9"/>
  <c r="BF7720" i="9"/>
  <c r="BG7720" i="9"/>
  <c r="BH7720" i="9"/>
  <c r="BI7720" i="9"/>
  <c r="BJ7720" i="9"/>
  <c r="BD7721" i="9"/>
  <c r="BE7721" i="9"/>
  <c r="BF7721" i="9"/>
  <c r="BG7721" i="9"/>
  <c r="BH7721" i="9"/>
  <c r="BI7721" i="9"/>
  <c r="BJ7721" i="9"/>
  <c r="BD7722" i="9"/>
  <c r="BE7722" i="9"/>
  <c r="BF7722" i="9"/>
  <c r="BG7722" i="9"/>
  <c r="BH7722" i="9"/>
  <c r="BI7722" i="9"/>
  <c r="BJ7722" i="9"/>
  <c r="BD7723" i="9"/>
  <c r="BE7723" i="9"/>
  <c r="BF7723" i="9"/>
  <c r="BG7723" i="9"/>
  <c r="BH7723" i="9"/>
  <c r="BI7723" i="9"/>
  <c r="BJ7723" i="9"/>
  <c r="BD7724" i="9"/>
  <c r="BE7724" i="9"/>
  <c r="BF7724" i="9"/>
  <c r="BG7724" i="9"/>
  <c r="BH7724" i="9"/>
  <c r="BI7724" i="9"/>
  <c r="BJ7724" i="9"/>
  <c r="BD7725" i="9"/>
  <c r="BE7725" i="9"/>
  <c r="BF7725" i="9"/>
  <c r="BG7725" i="9"/>
  <c r="BH7725" i="9"/>
  <c r="BI7725" i="9"/>
  <c r="BJ7725" i="9"/>
  <c r="BD7726" i="9"/>
  <c r="BE7726" i="9"/>
  <c r="BF7726" i="9"/>
  <c r="BG7726" i="9"/>
  <c r="BH7726" i="9"/>
  <c r="BI7726" i="9"/>
  <c r="BJ7726" i="9"/>
  <c r="BD7727" i="9"/>
  <c r="BE7727" i="9"/>
  <c r="BF7727" i="9"/>
  <c r="BG7727" i="9"/>
  <c r="BH7727" i="9"/>
  <c r="BI7727" i="9"/>
  <c r="BJ7727" i="9"/>
  <c r="BD7728" i="9"/>
  <c r="BE7728" i="9"/>
  <c r="BF7728" i="9"/>
  <c r="BG7728" i="9"/>
  <c r="BH7728" i="9"/>
  <c r="BI7728" i="9"/>
  <c r="BJ7728" i="9"/>
  <c r="BD7729" i="9"/>
  <c r="BE7729" i="9"/>
  <c r="BF7729" i="9"/>
  <c r="BG7729" i="9"/>
  <c r="BH7729" i="9"/>
  <c r="BI7729" i="9"/>
  <c r="BJ7729" i="9"/>
  <c r="BD7730" i="9"/>
  <c r="BE7730" i="9"/>
  <c r="BF7730" i="9"/>
  <c r="BG7730" i="9"/>
  <c r="BH7730" i="9"/>
  <c r="BI7730" i="9"/>
  <c r="BJ7730" i="9"/>
  <c r="BD7731" i="9"/>
  <c r="BE7731" i="9"/>
  <c r="BF7731" i="9"/>
  <c r="BG7731" i="9"/>
  <c r="BH7731" i="9"/>
  <c r="BI7731" i="9"/>
  <c r="BJ7731" i="9"/>
  <c r="BD7732" i="9"/>
  <c r="BE7732" i="9"/>
  <c r="BF7732" i="9"/>
  <c r="BG7732" i="9"/>
  <c r="BH7732" i="9"/>
  <c r="BI7732" i="9"/>
  <c r="BJ7732" i="9"/>
  <c r="BD7733" i="9"/>
  <c r="BE7733" i="9"/>
  <c r="BF7733" i="9"/>
  <c r="BG7733" i="9"/>
  <c r="BH7733" i="9"/>
  <c r="BI7733" i="9"/>
  <c r="BJ7733" i="9"/>
  <c r="BD7734" i="9"/>
  <c r="BE7734" i="9"/>
  <c r="BF7734" i="9"/>
  <c r="BG7734" i="9"/>
  <c r="BH7734" i="9"/>
  <c r="BI7734" i="9"/>
  <c r="BJ7734" i="9"/>
  <c r="BD7735" i="9"/>
  <c r="BE7735" i="9"/>
  <c r="BF7735" i="9"/>
  <c r="BG7735" i="9"/>
  <c r="BH7735" i="9"/>
  <c r="BI7735" i="9"/>
  <c r="BJ7735" i="9"/>
  <c r="BD7736" i="9"/>
  <c r="BE7736" i="9"/>
  <c r="BF7736" i="9"/>
  <c r="BG7736" i="9"/>
  <c r="BH7736" i="9"/>
  <c r="BI7736" i="9"/>
  <c r="BJ7736" i="9"/>
  <c r="BD7737" i="9"/>
  <c r="BE7737" i="9"/>
  <c r="BF7737" i="9"/>
  <c r="BG7737" i="9"/>
  <c r="BH7737" i="9"/>
  <c r="BI7737" i="9"/>
  <c r="BJ7737" i="9"/>
  <c r="BD7738" i="9"/>
  <c r="BE7738" i="9"/>
  <c r="BF7738" i="9"/>
  <c r="BG7738" i="9"/>
  <c r="BH7738" i="9"/>
  <c r="BI7738" i="9"/>
  <c r="BJ7738" i="9"/>
  <c r="BD7739" i="9"/>
  <c r="BE7739" i="9"/>
  <c r="BF7739" i="9"/>
  <c r="BG7739" i="9"/>
  <c r="BH7739" i="9"/>
  <c r="BI7739" i="9"/>
  <c r="BJ7739" i="9"/>
  <c r="BD7740" i="9"/>
  <c r="BE7740" i="9"/>
  <c r="BF7740" i="9"/>
  <c r="BG7740" i="9"/>
  <c r="BH7740" i="9"/>
  <c r="BI7740" i="9"/>
  <c r="BJ7740" i="9"/>
  <c r="BD7741" i="9"/>
  <c r="BE7741" i="9"/>
  <c r="BF7741" i="9"/>
  <c r="BG7741" i="9"/>
  <c r="BH7741" i="9"/>
  <c r="BI7741" i="9"/>
  <c r="BJ7741" i="9"/>
  <c r="BD7742" i="9"/>
  <c r="BE7742" i="9"/>
  <c r="BF7742" i="9"/>
  <c r="BG7742" i="9"/>
  <c r="BH7742" i="9"/>
  <c r="BI7742" i="9"/>
  <c r="BJ7742" i="9"/>
  <c r="BD7743" i="9"/>
  <c r="BE7743" i="9"/>
  <c r="BF7743" i="9"/>
  <c r="BG7743" i="9"/>
  <c r="BH7743" i="9"/>
  <c r="BI7743" i="9"/>
  <c r="BJ7743" i="9"/>
  <c r="BD7744" i="9"/>
  <c r="BE7744" i="9"/>
  <c r="BF7744" i="9"/>
  <c r="BG7744" i="9"/>
  <c r="BH7744" i="9"/>
  <c r="BI7744" i="9"/>
  <c r="BJ7744" i="9"/>
  <c r="BD7745" i="9"/>
  <c r="BE7745" i="9"/>
  <c r="BF7745" i="9"/>
  <c r="BG7745" i="9"/>
  <c r="BH7745" i="9"/>
  <c r="BI7745" i="9"/>
  <c r="BJ7745" i="9"/>
  <c r="BD7746" i="9"/>
  <c r="BE7746" i="9"/>
  <c r="BF7746" i="9"/>
  <c r="BG7746" i="9"/>
  <c r="BH7746" i="9"/>
  <c r="BI7746" i="9"/>
  <c r="BJ7746" i="9"/>
  <c r="BD7747" i="9"/>
  <c r="BE7747" i="9"/>
  <c r="BF7747" i="9"/>
  <c r="BG7747" i="9"/>
  <c r="BH7747" i="9"/>
  <c r="BI7747" i="9"/>
  <c r="BJ7747" i="9"/>
  <c r="BD7748" i="9"/>
  <c r="BE7748" i="9"/>
  <c r="BF7748" i="9"/>
  <c r="BG7748" i="9"/>
  <c r="BH7748" i="9"/>
  <c r="BI7748" i="9"/>
  <c r="BJ7748" i="9"/>
  <c r="BD7749" i="9"/>
  <c r="BE7749" i="9"/>
  <c r="BF7749" i="9"/>
  <c r="BG7749" i="9"/>
  <c r="BH7749" i="9"/>
  <c r="BI7749" i="9"/>
  <c r="BJ7749" i="9"/>
  <c r="BD7750" i="9"/>
  <c r="BE7750" i="9"/>
  <c r="BF7750" i="9"/>
  <c r="BG7750" i="9"/>
  <c r="BH7750" i="9"/>
  <c r="BI7750" i="9"/>
  <c r="BJ7750" i="9"/>
  <c r="BD7751" i="9"/>
  <c r="BE7751" i="9"/>
  <c r="BF7751" i="9"/>
  <c r="BG7751" i="9"/>
  <c r="BH7751" i="9"/>
  <c r="BI7751" i="9"/>
  <c r="BJ7751" i="9"/>
  <c r="BD7752" i="9"/>
  <c r="BE7752" i="9"/>
  <c r="BF7752" i="9"/>
  <c r="BG7752" i="9"/>
  <c r="BH7752" i="9"/>
  <c r="BI7752" i="9"/>
  <c r="BJ7752" i="9"/>
  <c r="BD7753" i="9"/>
  <c r="BE7753" i="9"/>
  <c r="BF7753" i="9"/>
  <c r="BG7753" i="9"/>
  <c r="BH7753" i="9"/>
  <c r="BI7753" i="9"/>
  <c r="BJ7753" i="9"/>
  <c r="BD7754" i="9"/>
  <c r="BE7754" i="9"/>
  <c r="BF7754" i="9"/>
  <c r="BG7754" i="9"/>
  <c r="BH7754" i="9"/>
  <c r="BI7754" i="9"/>
  <c r="BJ7754" i="9"/>
  <c r="BD7755" i="9"/>
  <c r="BE7755" i="9"/>
  <c r="BF7755" i="9"/>
  <c r="BG7755" i="9"/>
  <c r="BH7755" i="9"/>
  <c r="BI7755" i="9"/>
  <c r="BJ7755" i="9"/>
  <c r="BD7756" i="9"/>
  <c r="BE7756" i="9"/>
  <c r="BF7756" i="9"/>
  <c r="BG7756" i="9"/>
  <c r="BH7756" i="9"/>
  <c r="BI7756" i="9"/>
  <c r="BJ7756" i="9"/>
  <c r="BD7757" i="9"/>
  <c r="BE7757" i="9"/>
  <c r="BF7757" i="9"/>
  <c r="BG7757" i="9"/>
  <c r="BH7757" i="9"/>
  <c r="BI7757" i="9"/>
  <c r="BJ7757" i="9"/>
  <c r="BD7758" i="9"/>
  <c r="BE7758" i="9"/>
  <c r="BF7758" i="9"/>
  <c r="BG7758" i="9"/>
  <c r="BH7758" i="9"/>
  <c r="BI7758" i="9"/>
  <c r="BJ7758" i="9"/>
  <c r="BD7759" i="9"/>
  <c r="BE7759" i="9"/>
  <c r="BF7759" i="9"/>
  <c r="BG7759" i="9"/>
  <c r="BH7759" i="9"/>
  <c r="BI7759" i="9"/>
  <c r="BJ7759" i="9"/>
  <c r="BD7760" i="9"/>
  <c r="BE7760" i="9"/>
  <c r="BF7760" i="9"/>
  <c r="BG7760" i="9"/>
  <c r="BH7760" i="9"/>
  <c r="BI7760" i="9"/>
  <c r="BJ7760" i="9"/>
  <c r="BD7761" i="9"/>
  <c r="BE7761" i="9"/>
  <c r="BF7761" i="9"/>
  <c r="BG7761" i="9"/>
  <c r="BH7761" i="9"/>
  <c r="BI7761" i="9"/>
  <c r="BJ7761" i="9"/>
  <c r="BD7762" i="9"/>
  <c r="BE7762" i="9"/>
  <c r="BF7762" i="9"/>
  <c r="BG7762" i="9"/>
  <c r="BH7762" i="9"/>
  <c r="BI7762" i="9"/>
  <c r="BJ7762" i="9"/>
  <c r="BD7763" i="9"/>
  <c r="BE7763" i="9"/>
  <c r="BF7763" i="9"/>
  <c r="BG7763" i="9"/>
  <c r="BH7763" i="9"/>
  <c r="BI7763" i="9"/>
  <c r="BJ7763" i="9"/>
  <c r="BD7764" i="9"/>
  <c r="BE7764" i="9"/>
  <c r="BF7764" i="9"/>
  <c r="BG7764" i="9"/>
  <c r="BH7764" i="9"/>
  <c r="BI7764" i="9"/>
  <c r="BJ7764" i="9"/>
  <c r="BD7765" i="9"/>
  <c r="BE7765" i="9"/>
  <c r="BF7765" i="9"/>
  <c r="BG7765" i="9"/>
  <c r="BH7765" i="9"/>
  <c r="BI7765" i="9"/>
  <c r="BJ7765" i="9"/>
  <c r="BD7766" i="9"/>
  <c r="BE7766" i="9"/>
  <c r="BF7766" i="9"/>
  <c r="BG7766" i="9"/>
  <c r="BH7766" i="9"/>
  <c r="BI7766" i="9"/>
  <c r="BJ7766" i="9"/>
  <c r="BD7767" i="9"/>
  <c r="BE7767" i="9"/>
  <c r="BF7767" i="9"/>
  <c r="BG7767" i="9"/>
  <c r="BH7767" i="9"/>
  <c r="BI7767" i="9"/>
  <c r="BJ7767" i="9"/>
  <c r="BD7768" i="9"/>
  <c r="BE7768" i="9"/>
  <c r="BF7768" i="9"/>
  <c r="BG7768" i="9"/>
  <c r="BH7768" i="9"/>
  <c r="BI7768" i="9"/>
  <c r="BJ7768" i="9"/>
  <c r="BD7769" i="9"/>
  <c r="BE7769" i="9"/>
  <c r="BF7769" i="9"/>
  <c r="BG7769" i="9"/>
  <c r="BH7769" i="9"/>
  <c r="BI7769" i="9"/>
  <c r="BJ7769" i="9"/>
  <c r="BD7770" i="9"/>
  <c r="BE7770" i="9"/>
  <c r="BF7770" i="9"/>
  <c r="BG7770" i="9"/>
  <c r="BH7770" i="9"/>
  <c r="BI7770" i="9"/>
  <c r="BJ7770" i="9"/>
  <c r="BD7771" i="9"/>
  <c r="BE7771" i="9"/>
  <c r="BF7771" i="9"/>
  <c r="BG7771" i="9"/>
  <c r="BH7771" i="9"/>
  <c r="BI7771" i="9"/>
  <c r="BJ7771" i="9"/>
  <c r="BD7772" i="9"/>
  <c r="BE7772" i="9"/>
  <c r="BF7772" i="9"/>
  <c r="BG7772" i="9"/>
  <c r="BH7772" i="9"/>
  <c r="BI7772" i="9"/>
  <c r="BJ7772" i="9"/>
  <c r="BD7773" i="9"/>
  <c r="BE7773" i="9"/>
  <c r="BF7773" i="9"/>
  <c r="BG7773" i="9"/>
  <c r="BH7773" i="9"/>
  <c r="BI7773" i="9"/>
  <c r="BJ7773" i="9"/>
  <c r="BD7774" i="9"/>
  <c r="BE7774" i="9"/>
  <c r="BF7774" i="9"/>
  <c r="BG7774" i="9"/>
  <c r="BH7774" i="9"/>
  <c r="BI7774" i="9"/>
  <c r="BJ7774" i="9"/>
  <c r="BD7775" i="9"/>
  <c r="BE7775" i="9"/>
  <c r="BF7775" i="9"/>
  <c r="BG7775" i="9"/>
  <c r="BH7775" i="9"/>
  <c r="BI7775" i="9"/>
  <c r="BJ7775" i="9"/>
  <c r="BD7776" i="9"/>
  <c r="BE7776" i="9"/>
  <c r="BF7776" i="9"/>
  <c r="BG7776" i="9"/>
  <c r="BH7776" i="9"/>
  <c r="BI7776" i="9"/>
  <c r="BJ7776" i="9"/>
  <c r="BD7777" i="9"/>
  <c r="BE7777" i="9"/>
  <c r="BF7777" i="9"/>
  <c r="BG7777" i="9"/>
  <c r="BH7777" i="9"/>
  <c r="BI7777" i="9"/>
  <c r="BJ7777" i="9"/>
  <c r="BD7778" i="9"/>
  <c r="BE7778" i="9"/>
  <c r="BF7778" i="9"/>
  <c r="BG7778" i="9"/>
  <c r="BH7778" i="9"/>
  <c r="BI7778" i="9"/>
  <c r="BJ7778" i="9"/>
  <c r="BD7779" i="9"/>
  <c r="BE7779" i="9"/>
  <c r="BF7779" i="9"/>
  <c r="BG7779" i="9"/>
  <c r="BH7779" i="9"/>
  <c r="BI7779" i="9"/>
  <c r="BJ7779" i="9"/>
  <c r="BD7780" i="9"/>
  <c r="BE7780" i="9"/>
  <c r="BF7780" i="9"/>
  <c r="BG7780" i="9"/>
  <c r="BH7780" i="9"/>
  <c r="BI7780" i="9"/>
  <c r="BJ7780" i="9"/>
  <c r="BD7781" i="9"/>
  <c r="BE7781" i="9"/>
  <c r="BF7781" i="9"/>
  <c r="BG7781" i="9"/>
  <c r="BH7781" i="9"/>
  <c r="BI7781" i="9"/>
  <c r="BJ7781" i="9"/>
  <c r="BD7782" i="9"/>
  <c r="BE7782" i="9"/>
  <c r="BF7782" i="9"/>
  <c r="BG7782" i="9"/>
  <c r="BH7782" i="9"/>
  <c r="BI7782" i="9"/>
  <c r="BJ7782" i="9"/>
  <c r="BD7783" i="9"/>
  <c r="BE7783" i="9"/>
  <c r="BF7783" i="9"/>
  <c r="BG7783" i="9"/>
  <c r="BH7783" i="9"/>
  <c r="BI7783" i="9"/>
  <c r="BJ7783" i="9"/>
  <c r="BD7784" i="9"/>
  <c r="BE7784" i="9"/>
  <c r="BF7784" i="9"/>
  <c r="BG7784" i="9"/>
  <c r="BH7784" i="9"/>
  <c r="BI7784" i="9"/>
  <c r="BJ7784" i="9"/>
  <c r="BD7785" i="9"/>
  <c r="BE7785" i="9"/>
  <c r="BF7785" i="9"/>
  <c r="BG7785" i="9"/>
  <c r="BH7785" i="9"/>
  <c r="BI7785" i="9"/>
  <c r="BJ7785" i="9"/>
  <c r="BD7786" i="9"/>
  <c r="BE7786" i="9"/>
  <c r="BF7786" i="9"/>
  <c r="BG7786" i="9"/>
  <c r="BH7786" i="9"/>
  <c r="BI7786" i="9"/>
  <c r="BJ7786" i="9"/>
  <c r="BD7787" i="9"/>
  <c r="BE7787" i="9"/>
  <c r="BF7787" i="9"/>
  <c r="BG7787" i="9"/>
  <c r="BH7787" i="9"/>
  <c r="BI7787" i="9"/>
  <c r="BJ7787" i="9"/>
  <c r="BD7788" i="9"/>
  <c r="BE7788" i="9"/>
  <c r="BF7788" i="9"/>
  <c r="BG7788" i="9"/>
  <c r="BH7788" i="9"/>
  <c r="BI7788" i="9"/>
  <c r="BJ7788" i="9"/>
  <c r="BD7789" i="9"/>
  <c r="BE7789" i="9"/>
  <c r="BF7789" i="9"/>
  <c r="BG7789" i="9"/>
  <c r="BH7789" i="9"/>
  <c r="BI7789" i="9"/>
  <c r="BJ7789" i="9"/>
  <c r="BD7790" i="9"/>
  <c r="BE7790" i="9"/>
  <c r="BF7790" i="9"/>
  <c r="BG7790" i="9"/>
  <c r="BH7790" i="9"/>
  <c r="BI7790" i="9"/>
  <c r="BJ7790" i="9"/>
  <c r="BD7791" i="9"/>
  <c r="BE7791" i="9"/>
  <c r="BF7791" i="9"/>
  <c r="BG7791" i="9"/>
  <c r="BH7791" i="9"/>
  <c r="BI7791" i="9"/>
  <c r="BJ7791" i="9"/>
  <c r="BD7792" i="9"/>
  <c r="BE7792" i="9"/>
  <c r="BF7792" i="9"/>
  <c r="BG7792" i="9"/>
  <c r="BH7792" i="9"/>
  <c r="BI7792" i="9"/>
  <c r="BJ7792" i="9"/>
  <c r="BD7793" i="9"/>
  <c r="BE7793" i="9"/>
  <c r="BF7793" i="9"/>
  <c r="BG7793" i="9"/>
  <c r="BH7793" i="9"/>
  <c r="BI7793" i="9"/>
  <c r="BJ7793" i="9"/>
  <c r="BD7794" i="9"/>
  <c r="BE7794" i="9"/>
  <c r="BF7794" i="9"/>
  <c r="BG7794" i="9"/>
  <c r="BH7794" i="9"/>
  <c r="BI7794" i="9"/>
  <c r="BJ7794" i="9"/>
  <c r="BD7795" i="9"/>
  <c r="BE7795" i="9"/>
  <c r="BF7795" i="9"/>
  <c r="BG7795" i="9"/>
  <c r="BH7795" i="9"/>
  <c r="BI7795" i="9"/>
  <c r="BJ7795" i="9"/>
  <c r="BD7796" i="9"/>
  <c r="BE7796" i="9"/>
  <c r="BF7796" i="9"/>
  <c r="BG7796" i="9"/>
  <c r="BH7796" i="9"/>
  <c r="BI7796" i="9"/>
  <c r="BJ7796" i="9"/>
  <c r="BD7797" i="9"/>
  <c r="BE7797" i="9"/>
  <c r="BF7797" i="9"/>
  <c r="BG7797" i="9"/>
  <c r="BH7797" i="9"/>
  <c r="BI7797" i="9"/>
  <c r="BJ7797" i="9"/>
  <c r="BD7798" i="9"/>
  <c r="BE7798" i="9"/>
  <c r="BF7798" i="9"/>
  <c r="BG7798" i="9"/>
  <c r="BH7798" i="9"/>
  <c r="BI7798" i="9"/>
  <c r="BJ7798" i="9"/>
  <c r="BD7799" i="9"/>
  <c r="BE7799" i="9"/>
  <c r="BF7799" i="9"/>
  <c r="BG7799" i="9"/>
  <c r="BH7799" i="9"/>
  <c r="BI7799" i="9"/>
  <c r="BJ7799" i="9"/>
  <c r="BD7800" i="9"/>
  <c r="BE7800" i="9"/>
  <c r="BF7800" i="9"/>
  <c r="BG7800" i="9"/>
  <c r="BH7800" i="9"/>
  <c r="BI7800" i="9"/>
  <c r="BJ7800" i="9"/>
  <c r="BD7801" i="9"/>
  <c r="BE7801" i="9"/>
  <c r="BF7801" i="9"/>
  <c r="BG7801" i="9"/>
  <c r="BH7801" i="9"/>
  <c r="BI7801" i="9"/>
  <c r="BJ7801" i="9"/>
  <c r="BD7802" i="9"/>
  <c r="BE7802" i="9"/>
  <c r="BF7802" i="9"/>
  <c r="BG7802" i="9"/>
  <c r="BH7802" i="9"/>
  <c r="BI7802" i="9"/>
  <c r="BJ7802" i="9"/>
  <c r="BD7803" i="9"/>
  <c r="BE7803" i="9"/>
  <c r="BF7803" i="9"/>
  <c r="BG7803" i="9"/>
  <c r="BH7803" i="9"/>
  <c r="BI7803" i="9"/>
  <c r="BJ7803" i="9"/>
  <c r="BD7804" i="9"/>
  <c r="BE7804" i="9"/>
  <c r="BF7804" i="9"/>
  <c r="BG7804" i="9"/>
  <c r="BH7804" i="9"/>
  <c r="BI7804" i="9"/>
  <c r="BJ7804" i="9"/>
  <c r="BD7805" i="9"/>
  <c r="BE7805" i="9"/>
  <c r="BF7805" i="9"/>
  <c r="BG7805" i="9"/>
  <c r="BH7805" i="9"/>
  <c r="BI7805" i="9"/>
  <c r="BJ7805" i="9"/>
  <c r="BD7806" i="9"/>
  <c r="BE7806" i="9"/>
  <c r="BF7806" i="9"/>
  <c r="BG7806" i="9"/>
  <c r="BH7806" i="9"/>
  <c r="BI7806" i="9"/>
  <c r="BJ7806" i="9"/>
  <c r="BD7807" i="9"/>
  <c r="BE7807" i="9"/>
  <c r="BF7807" i="9"/>
  <c r="BG7807" i="9"/>
  <c r="BH7807" i="9"/>
  <c r="BI7807" i="9"/>
  <c r="BJ7807" i="9"/>
  <c r="BD7808" i="9"/>
  <c r="BE7808" i="9"/>
  <c r="BF7808" i="9"/>
  <c r="BG7808" i="9"/>
  <c r="BH7808" i="9"/>
  <c r="BI7808" i="9"/>
  <c r="BJ7808" i="9"/>
  <c r="BD7809" i="9"/>
  <c r="BE7809" i="9"/>
  <c r="BF7809" i="9"/>
  <c r="BG7809" i="9"/>
  <c r="BH7809" i="9"/>
  <c r="BI7809" i="9"/>
  <c r="BJ7809" i="9"/>
  <c r="BD7810" i="9"/>
  <c r="BE7810" i="9"/>
  <c r="BF7810" i="9"/>
  <c r="BG7810" i="9"/>
  <c r="BH7810" i="9"/>
  <c r="BI7810" i="9"/>
  <c r="BJ7810" i="9"/>
  <c r="BD7811" i="9"/>
  <c r="BE7811" i="9"/>
  <c r="BF7811" i="9"/>
  <c r="BG7811" i="9"/>
  <c r="BH7811" i="9"/>
  <c r="BI7811" i="9"/>
  <c r="BJ7811" i="9"/>
  <c r="BD7812" i="9"/>
  <c r="BE7812" i="9"/>
  <c r="BF7812" i="9"/>
  <c r="BG7812" i="9"/>
  <c r="BH7812" i="9"/>
  <c r="BI7812" i="9"/>
  <c r="BJ7812" i="9"/>
  <c r="BD7813" i="9"/>
  <c r="BE7813" i="9"/>
  <c r="BF7813" i="9"/>
  <c r="BG7813" i="9"/>
  <c r="BH7813" i="9"/>
  <c r="BI7813" i="9"/>
  <c r="BJ7813" i="9"/>
  <c r="BD7814" i="9"/>
  <c r="BE7814" i="9"/>
  <c r="BF7814" i="9"/>
  <c r="BG7814" i="9"/>
  <c r="BH7814" i="9"/>
  <c r="BI7814" i="9"/>
  <c r="BJ7814" i="9"/>
  <c r="BD7815" i="9"/>
  <c r="BE7815" i="9"/>
  <c r="BF7815" i="9"/>
  <c r="BG7815" i="9"/>
  <c r="BH7815" i="9"/>
  <c r="BI7815" i="9"/>
  <c r="BJ7815" i="9"/>
  <c r="BD7816" i="9"/>
  <c r="BE7816" i="9"/>
  <c r="BF7816" i="9"/>
  <c r="BG7816" i="9"/>
  <c r="BH7816" i="9"/>
  <c r="BI7816" i="9"/>
  <c r="BJ7816" i="9"/>
  <c r="BD7817" i="9"/>
  <c r="BE7817" i="9"/>
  <c r="BF7817" i="9"/>
  <c r="BG7817" i="9"/>
  <c r="BH7817" i="9"/>
  <c r="BI7817" i="9"/>
  <c r="BJ7817" i="9"/>
  <c r="BD7818" i="9"/>
  <c r="BE7818" i="9"/>
  <c r="BF7818" i="9"/>
  <c r="BG7818" i="9"/>
  <c r="BH7818" i="9"/>
  <c r="BI7818" i="9"/>
  <c r="BJ7818" i="9"/>
  <c r="BD7819" i="9"/>
  <c r="BE7819" i="9"/>
  <c r="BF7819" i="9"/>
  <c r="BG7819" i="9"/>
  <c r="BH7819" i="9"/>
  <c r="BI7819" i="9"/>
  <c r="BJ7819" i="9"/>
  <c r="BD7820" i="9"/>
  <c r="BE7820" i="9"/>
  <c r="BF7820" i="9"/>
  <c r="BG7820" i="9"/>
  <c r="BH7820" i="9"/>
  <c r="BI7820" i="9"/>
  <c r="BJ7820" i="9"/>
  <c r="BD7821" i="9"/>
  <c r="BE7821" i="9"/>
  <c r="BF7821" i="9"/>
  <c r="BG7821" i="9"/>
  <c r="BH7821" i="9"/>
  <c r="BI7821" i="9"/>
  <c r="BJ7821" i="9"/>
  <c r="BD7822" i="9"/>
  <c r="BE7822" i="9"/>
  <c r="BF7822" i="9"/>
  <c r="BG7822" i="9"/>
  <c r="BH7822" i="9"/>
  <c r="BI7822" i="9"/>
  <c r="BJ7822" i="9"/>
  <c r="BD7823" i="9"/>
  <c r="BE7823" i="9"/>
  <c r="BF7823" i="9"/>
  <c r="BG7823" i="9"/>
  <c r="BH7823" i="9"/>
  <c r="BI7823" i="9"/>
  <c r="BJ7823" i="9"/>
  <c r="BD7824" i="9"/>
  <c r="BE7824" i="9"/>
  <c r="BF7824" i="9"/>
  <c r="BG7824" i="9"/>
  <c r="BH7824" i="9"/>
  <c r="BI7824" i="9"/>
  <c r="BJ7824" i="9"/>
  <c r="BD7825" i="9"/>
  <c r="BE7825" i="9"/>
  <c r="BF7825" i="9"/>
  <c r="BG7825" i="9"/>
  <c r="BH7825" i="9"/>
  <c r="BI7825" i="9"/>
  <c r="BJ7825" i="9"/>
  <c r="BD7826" i="9"/>
  <c r="BE7826" i="9"/>
  <c r="BF7826" i="9"/>
  <c r="BG7826" i="9"/>
  <c r="BH7826" i="9"/>
  <c r="BI7826" i="9"/>
  <c r="BJ7826" i="9"/>
  <c r="BD7827" i="9"/>
  <c r="BE7827" i="9"/>
  <c r="BF7827" i="9"/>
  <c r="BG7827" i="9"/>
  <c r="BH7827" i="9"/>
  <c r="BI7827" i="9"/>
  <c r="BJ7827" i="9"/>
  <c r="BD7828" i="9"/>
  <c r="BE7828" i="9"/>
  <c r="BF7828" i="9"/>
  <c r="BG7828" i="9"/>
  <c r="BH7828" i="9"/>
  <c r="BI7828" i="9"/>
  <c r="BJ7828" i="9"/>
  <c r="BD7829" i="9"/>
  <c r="BE7829" i="9"/>
  <c r="BF7829" i="9"/>
  <c r="BG7829" i="9"/>
  <c r="BH7829" i="9"/>
  <c r="BI7829" i="9"/>
  <c r="BJ7829" i="9"/>
  <c r="BD7830" i="9"/>
  <c r="BE7830" i="9"/>
  <c r="BF7830" i="9"/>
  <c r="BG7830" i="9"/>
  <c r="BH7830" i="9"/>
  <c r="BI7830" i="9"/>
  <c r="BJ7830" i="9"/>
  <c r="BD7831" i="9"/>
  <c r="BE7831" i="9"/>
  <c r="BF7831" i="9"/>
  <c r="BG7831" i="9"/>
  <c r="BH7831" i="9"/>
  <c r="BI7831" i="9"/>
  <c r="BJ7831" i="9"/>
  <c r="BD7832" i="9"/>
  <c r="BE7832" i="9"/>
  <c r="BF7832" i="9"/>
  <c r="BG7832" i="9"/>
  <c r="BH7832" i="9"/>
  <c r="BI7832" i="9"/>
  <c r="BJ7832" i="9"/>
  <c r="BD7833" i="9"/>
  <c r="BE7833" i="9"/>
  <c r="BF7833" i="9"/>
  <c r="BG7833" i="9"/>
  <c r="BH7833" i="9"/>
  <c r="BI7833" i="9"/>
  <c r="BJ7833" i="9"/>
  <c r="BD7834" i="9"/>
  <c r="BE7834" i="9"/>
  <c r="BF7834" i="9"/>
  <c r="BG7834" i="9"/>
  <c r="BH7834" i="9"/>
  <c r="BI7834" i="9"/>
  <c r="BJ7834" i="9"/>
  <c r="BD7835" i="9"/>
  <c r="BE7835" i="9"/>
  <c r="BF7835" i="9"/>
  <c r="BG7835" i="9"/>
  <c r="BH7835" i="9"/>
  <c r="BI7835" i="9"/>
  <c r="BJ7835" i="9"/>
  <c r="BD7836" i="9"/>
  <c r="BE7836" i="9"/>
  <c r="BF7836" i="9"/>
  <c r="BG7836" i="9"/>
  <c r="BH7836" i="9"/>
  <c r="BI7836" i="9"/>
  <c r="BJ7836" i="9"/>
  <c r="BD7837" i="9"/>
  <c r="BE7837" i="9"/>
  <c r="BF7837" i="9"/>
  <c r="BG7837" i="9"/>
  <c r="BH7837" i="9"/>
  <c r="BI7837" i="9"/>
  <c r="BJ7837" i="9"/>
  <c r="BD7838" i="9"/>
  <c r="BE7838" i="9"/>
  <c r="BF7838" i="9"/>
  <c r="BG7838" i="9"/>
  <c r="BH7838" i="9"/>
  <c r="BI7838" i="9"/>
  <c r="BJ7838" i="9"/>
  <c r="BD7839" i="9"/>
  <c r="BE7839" i="9"/>
  <c r="BF7839" i="9"/>
  <c r="BG7839" i="9"/>
  <c r="BH7839" i="9"/>
  <c r="BI7839" i="9"/>
  <c r="BJ7839" i="9"/>
  <c r="BD7840" i="9"/>
  <c r="BE7840" i="9"/>
  <c r="BF7840" i="9"/>
  <c r="BG7840" i="9"/>
  <c r="BH7840" i="9"/>
  <c r="BI7840" i="9"/>
  <c r="BJ7840" i="9"/>
  <c r="BD7841" i="9"/>
  <c r="BE7841" i="9"/>
  <c r="BF7841" i="9"/>
  <c r="BG7841" i="9"/>
  <c r="BH7841" i="9"/>
  <c r="BI7841" i="9"/>
  <c r="BJ7841" i="9"/>
  <c r="BD7842" i="9"/>
  <c r="BE7842" i="9"/>
  <c r="BF7842" i="9"/>
  <c r="BG7842" i="9"/>
  <c r="BH7842" i="9"/>
  <c r="BI7842" i="9"/>
  <c r="BJ7842" i="9"/>
  <c r="BD7843" i="9"/>
  <c r="BE7843" i="9"/>
  <c r="BF7843" i="9"/>
  <c r="BG7843" i="9"/>
  <c r="BH7843" i="9"/>
  <c r="BI7843" i="9"/>
  <c r="BJ7843" i="9"/>
  <c r="BD7844" i="9"/>
  <c r="BE7844" i="9"/>
  <c r="BF7844" i="9"/>
  <c r="BG7844" i="9"/>
  <c r="BH7844" i="9"/>
  <c r="BI7844" i="9"/>
  <c r="BJ7844" i="9"/>
  <c r="BD7845" i="9"/>
  <c r="BE7845" i="9"/>
  <c r="BF7845" i="9"/>
  <c r="BG7845" i="9"/>
  <c r="BH7845" i="9"/>
  <c r="BI7845" i="9"/>
  <c r="BJ7845" i="9"/>
  <c r="BD7846" i="9"/>
  <c r="BE7846" i="9"/>
  <c r="BF7846" i="9"/>
  <c r="BG7846" i="9"/>
  <c r="BH7846" i="9"/>
  <c r="BI7846" i="9"/>
  <c r="BJ7846" i="9"/>
  <c r="BD7847" i="9"/>
  <c r="BE7847" i="9"/>
  <c r="BF7847" i="9"/>
  <c r="BG7847" i="9"/>
  <c r="BH7847" i="9"/>
  <c r="BI7847" i="9"/>
  <c r="BJ7847" i="9"/>
  <c r="BD7848" i="9"/>
  <c r="BE7848" i="9"/>
  <c r="BF7848" i="9"/>
  <c r="BG7848" i="9"/>
  <c r="BH7848" i="9"/>
  <c r="BI7848" i="9"/>
  <c r="BJ7848" i="9"/>
  <c r="BD7849" i="9"/>
  <c r="BE7849" i="9"/>
  <c r="BF7849" i="9"/>
  <c r="BG7849" i="9"/>
  <c r="BH7849" i="9"/>
  <c r="BI7849" i="9"/>
  <c r="BJ7849" i="9"/>
  <c r="BD7850" i="9"/>
  <c r="BE7850" i="9"/>
  <c r="BF7850" i="9"/>
  <c r="BG7850" i="9"/>
  <c r="BH7850" i="9"/>
  <c r="BI7850" i="9"/>
  <c r="BJ7850" i="9"/>
  <c r="BD7851" i="9"/>
  <c r="BE7851" i="9"/>
  <c r="BF7851" i="9"/>
  <c r="BG7851" i="9"/>
  <c r="BH7851" i="9"/>
  <c r="BI7851" i="9"/>
  <c r="BJ7851" i="9"/>
  <c r="BD7852" i="9"/>
  <c r="BE7852" i="9"/>
  <c r="BF7852" i="9"/>
  <c r="BG7852" i="9"/>
  <c r="BH7852" i="9"/>
  <c r="BI7852" i="9"/>
  <c r="BJ7852" i="9"/>
  <c r="BD7853" i="9"/>
  <c r="BE7853" i="9"/>
  <c r="BF7853" i="9"/>
  <c r="BG7853" i="9"/>
  <c r="BH7853" i="9"/>
  <c r="BI7853" i="9"/>
  <c r="BJ7853" i="9"/>
  <c r="BD7854" i="9"/>
  <c r="BE7854" i="9"/>
  <c r="BF7854" i="9"/>
  <c r="BG7854" i="9"/>
  <c r="BH7854" i="9"/>
  <c r="BI7854" i="9"/>
  <c r="BJ7854" i="9"/>
  <c r="BD7855" i="9"/>
  <c r="BE7855" i="9"/>
  <c r="BF7855" i="9"/>
  <c r="BG7855" i="9"/>
  <c r="BH7855" i="9"/>
  <c r="BI7855" i="9"/>
  <c r="BJ7855" i="9"/>
  <c r="BD7856" i="9"/>
  <c r="BE7856" i="9"/>
  <c r="BF7856" i="9"/>
  <c r="BG7856" i="9"/>
  <c r="BH7856" i="9"/>
  <c r="BI7856" i="9"/>
  <c r="BJ7856" i="9"/>
  <c r="BD7857" i="9"/>
  <c r="BE7857" i="9"/>
  <c r="BF7857" i="9"/>
  <c r="BG7857" i="9"/>
  <c r="BH7857" i="9"/>
  <c r="BI7857" i="9"/>
  <c r="BJ7857" i="9"/>
  <c r="BD7858" i="9"/>
  <c r="BE7858" i="9"/>
  <c r="BF7858" i="9"/>
  <c r="BG7858" i="9"/>
  <c r="BH7858" i="9"/>
  <c r="BI7858" i="9"/>
  <c r="BJ7858" i="9"/>
  <c r="BD7859" i="9"/>
  <c r="BE7859" i="9"/>
  <c r="BF7859" i="9"/>
  <c r="BG7859" i="9"/>
  <c r="BH7859" i="9"/>
  <c r="BI7859" i="9"/>
  <c r="BJ7859" i="9"/>
  <c r="BD7860" i="9"/>
  <c r="BE7860" i="9"/>
  <c r="BF7860" i="9"/>
  <c r="BG7860" i="9"/>
  <c r="BH7860" i="9"/>
  <c r="BI7860" i="9"/>
  <c r="BJ7860" i="9"/>
  <c r="BD7861" i="9"/>
  <c r="BE7861" i="9"/>
  <c r="BF7861" i="9"/>
  <c r="BG7861" i="9"/>
  <c r="BH7861" i="9"/>
  <c r="BI7861" i="9"/>
  <c r="BJ7861" i="9"/>
  <c r="BD7862" i="9"/>
  <c r="BE7862" i="9"/>
  <c r="BF7862" i="9"/>
  <c r="BG7862" i="9"/>
  <c r="BH7862" i="9"/>
  <c r="BI7862" i="9"/>
  <c r="BJ7862" i="9"/>
  <c r="BD7863" i="9"/>
  <c r="BE7863" i="9"/>
  <c r="BF7863" i="9"/>
  <c r="BG7863" i="9"/>
  <c r="BH7863" i="9"/>
  <c r="BI7863" i="9"/>
  <c r="BJ7863" i="9"/>
  <c r="BD7864" i="9"/>
  <c r="BE7864" i="9"/>
  <c r="BF7864" i="9"/>
  <c r="BG7864" i="9"/>
  <c r="BH7864" i="9"/>
  <c r="BI7864" i="9"/>
  <c r="BJ7864" i="9"/>
  <c r="BD7865" i="9"/>
  <c r="BE7865" i="9"/>
  <c r="BF7865" i="9"/>
  <c r="BG7865" i="9"/>
  <c r="BH7865" i="9"/>
  <c r="BI7865" i="9"/>
  <c r="BJ7865" i="9"/>
  <c r="BD7866" i="9"/>
  <c r="BE7866" i="9"/>
  <c r="BF7866" i="9"/>
  <c r="BG7866" i="9"/>
  <c r="BH7866" i="9"/>
  <c r="BI7866" i="9"/>
  <c r="BJ7866" i="9"/>
  <c r="BD7867" i="9"/>
  <c r="BE7867" i="9"/>
  <c r="BF7867" i="9"/>
  <c r="BG7867" i="9"/>
  <c r="BH7867" i="9"/>
  <c r="BI7867" i="9"/>
  <c r="BJ7867" i="9"/>
  <c r="BD7868" i="9"/>
  <c r="BE7868" i="9"/>
  <c r="BF7868" i="9"/>
  <c r="BG7868" i="9"/>
  <c r="BH7868" i="9"/>
  <c r="BI7868" i="9"/>
  <c r="BJ7868" i="9"/>
  <c r="BD7869" i="9"/>
  <c r="BE7869" i="9"/>
  <c r="BF7869" i="9"/>
  <c r="BG7869" i="9"/>
  <c r="BH7869" i="9"/>
  <c r="BI7869" i="9"/>
  <c r="BJ7869" i="9"/>
  <c r="BD7870" i="9"/>
  <c r="BE7870" i="9"/>
  <c r="BF7870" i="9"/>
  <c r="BG7870" i="9"/>
  <c r="BH7870" i="9"/>
  <c r="BI7870" i="9"/>
  <c r="BJ7870" i="9"/>
  <c r="BD7871" i="9"/>
  <c r="BE7871" i="9"/>
  <c r="BF7871" i="9"/>
  <c r="BG7871" i="9"/>
  <c r="BH7871" i="9"/>
  <c r="BI7871" i="9"/>
  <c r="BJ7871" i="9"/>
  <c r="BD7872" i="9"/>
  <c r="BE7872" i="9"/>
  <c r="BF7872" i="9"/>
  <c r="BG7872" i="9"/>
  <c r="BH7872" i="9"/>
  <c r="BI7872" i="9"/>
  <c r="BJ7872" i="9"/>
  <c r="BD7873" i="9"/>
  <c r="BE7873" i="9"/>
  <c r="BF7873" i="9"/>
  <c r="BG7873" i="9"/>
  <c r="BH7873" i="9"/>
  <c r="BI7873" i="9"/>
  <c r="BJ7873" i="9"/>
  <c r="BD7874" i="9"/>
  <c r="BE7874" i="9"/>
  <c r="BF7874" i="9"/>
  <c r="BG7874" i="9"/>
  <c r="BH7874" i="9"/>
  <c r="BI7874" i="9"/>
  <c r="BJ7874" i="9"/>
  <c r="BD7875" i="9"/>
  <c r="BE7875" i="9"/>
  <c r="BF7875" i="9"/>
  <c r="BG7875" i="9"/>
  <c r="BH7875" i="9"/>
  <c r="BI7875" i="9"/>
  <c r="BJ7875" i="9"/>
  <c r="BD7876" i="9"/>
  <c r="BE7876" i="9"/>
  <c r="BF7876" i="9"/>
  <c r="BG7876" i="9"/>
  <c r="BH7876" i="9"/>
  <c r="BI7876" i="9"/>
  <c r="BJ7876" i="9"/>
  <c r="BD7877" i="9"/>
  <c r="BE7877" i="9"/>
  <c r="BF7877" i="9"/>
  <c r="BG7877" i="9"/>
  <c r="BH7877" i="9"/>
  <c r="BI7877" i="9"/>
  <c r="BJ7877" i="9"/>
  <c r="BD7878" i="9"/>
  <c r="BE7878" i="9"/>
  <c r="BF7878" i="9"/>
  <c r="BG7878" i="9"/>
  <c r="BH7878" i="9"/>
  <c r="BI7878" i="9"/>
  <c r="BJ7878" i="9"/>
  <c r="BD7879" i="9"/>
  <c r="BE7879" i="9"/>
  <c r="BF7879" i="9"/>
  <c r="BG7879" i="9"/>
  <c r="BH7879" i="9"/>
  <c r="BI7879" i="9"/>
  <c r="BJ7879" i="9"/>
  <c r="BD7880" i="9"/>
  <c r="BE7880" i="9"/>
  <c r="BF7880" i="9"/>
  <c r="BG7880" i="9"/>
  <c r="BH7880" i="9"/>
  <c r="BI7880" i="9"/>
  <c r="BJ7880" i="9"/>
  <c r="BD7881" i="9"/>
  <c r="BE7881" i="9"/>
  <c r="BF7881" i="9"/>
  <c r="BG7881" i="9"/>
  <c r="BH7881" i="9"/>
  <c r="BI7881" i="9"/>
  <c r="BJ7881" i="9"/>
  <c r="BD7882" i="9"/>
  <c r="BE7882" i="9"/>
  <c r="BF7882" i="9"/>
  <c r="BG7882" i="9"/>
  <c r="BH7882" i="9"/>
  <c r="BI7882" i="9"/>
  <c r="BJ7882" i="9"/>
  <c r="BD7883" i="9"/>
  <c r="BE7883" i="9"/>
  <c r="BF7883" i="9"/>
  <c r="BG7883" i="9"/>
  <c r="BH7883" i="9"/>
  <c r="BI7883" i="9"/>
  <c r="BJ7883" i="9"/>
  <c r="BD7884" i="9"/>
  <c r="BE7884" i="9"/>
  <c r="BF7884" i="9"/>
  <c r="BG7884" i="9"/>
  <c r="BH7884" i="9"/>
  <c r="BI7884" i="9"/>
  <c r="BJ7884" i="9"/>
  <c r="BD7885" i="9"/>
  <c r="BE7885" i="9"/>
  <c r="BF7885" i="9"/>
  <c r="BG7885" i="9"/>
  <c r="BH7885" i="9"/>
  <c r="BI7885" i="9"/>
  <c r="BJ7885" i="9"/>
  <c r="BD7886" i="9"/>
  <c r="BE7886" i="9"/>
  <c r="BF7886" i="9"/>
  <c r="BG7886" i="9"/>
  <c r="BH7886" i="9"/>
  <c r="BI7886" i="9"/>
  <c r="BJ7886" i="9"/>
  <c r="BD7887" i="9"/>
  <c r="BE7887" i="9"/>
  <c r="BF7887" i="9"/>
  <c r="BG7887" i="9"/>
  <c r="BH7887" i="9"/>
  <c r="BI7887" i="9"/>
  <c r="BJ7887" i="9"/>
  <c r="BD7888" i="9"/>
  <c r="BE7888" i="9"/>
  <c r="BF7888" i="9"/>
  <c r="BG7888" i="9"/>
  <c r="BH7888" i="9"/>
  <c r="BI7888" i="9"/>
  <c r="BJ7888" i="9"/>
  <c r="BD7889" i="9"/>
  <c r="BE7889" i="9"/>
  <c r="BF7889" i="9"/>
  <c r="BG7889" i="9"/>
  <c r="BH7889" i="9"/>
  <c r="BI7889" i="9"/>
  <c r="BJ7889" i="9"/>
  <c r="BD7890" i="9"/>
  <c r="BE7890" i="9"/>
  <c r="BF7890" i="9"/>
  <c r="BG7890" i="9"/>
  <c r="BH7890" i="9"/>
  <c r="BI7890" i="9"/>
  <c r="BJ7890" i="9"/>
  <c r="BD7891" i="9"/>
  <c r="BE7891" i="9"/>
  <c r="BF7891" i="9"/>
  <c r="BG7891" i="9"/>
  <c r="BH7891" i="9"/>
  <c r="BI7891" i="9"/>
  <c r="BJ7891" i="9"/>
  <c r="BD7892" i="9"/>
  <c r="BE7892" i="9"/>
  <c r="BF7892" i="9"/>
  <c r="BG7892" i="9"/>
  <c r="BH7892" i="9"/>
  <c r="BI7892" i="9"/>
  <c r="BJ7892" i="9"/>
  <c r="BD7893" i="9"/>
  <c r="BE7893" i="9"/>
  <c r="BF7893" i="9"/>
  <c r="BG7893" i="9"/>
  <c r="BH7893" i="9"/>
  <c r="BI7893" i="9"/>
  <c r="BJ7893" i="9"/>
  <c r="BD7894" i="9"/>
  <c r="BE7894" i="9"/>
  <c r="BF7894" i="9"/>
  <c r="BG7894" i="9"/>
  <c r="BH7894" i="9"/>
  <c r="BI7894" i="9"/>
  <c r="BJ7894" i="9"/>
  <c r="BD7895" i="9"/>
  <c r="BE7895" i="9"/>
  <c r="BF7895" i="9"/>
  <c r="BG7895" i="9"/>
  <c r="BH7895" i="9"/>
  <c r="BI7895" i="9"/>
  <c r="BJ7895" i="9"/>
  <c r="BD7896" i="9"/>
  <c r="BE7896" i="9"/>
  <c r="BF7896" i="9"/>
  <c r="BG7896" i="9"/>
  <c r="BH7896" i="9"/>
  <c r="BI7896" i="9"/>
  <c r="BJ7896" i="9"/>
  <c r="BD7897" i="9"/>
  <c r="BE7897" i="9"/>
  <c r="BF7897" i="9"/>
  <c r="BG7897" i="9"/>
  <c r="BH7897" i="9"/>
  <c r="BI7897" i="9"/>
  <c r="BJ7897" i="9"/>
  <c r="BD7898" i="9"/>
  <c r="BE7898" i="9"/>
  <c r="BF7898" i="9"/>
  <c r="BG7898" i="9"/>
  <c r="BH7898" i="9"/>
  <c r="BI7898" i="9"/>
  <c r="BJ7898" i="9"/>
  <c r="BD7899" i="9"/>
  <c r="BE7899" i="9"/>
  <c r="BF7899" i="9"/>
  <c r="BG7899" i="9"/>
  <c r="BH7899" i="9"/>
  <c r="BI7899" i="9"/>
  <c r="BJ7899" i="9"/>
  <c r="BD7900" i="9"/>
  <c r="BE7900" i="9"/>
  <c r="BF7900" i="9"/>
  <c r="BG7900" i="9"/>
  <c r="BH7900" i="9"/>
  <c r="BI7900" i="9"/>
  <c r="BJ7900" i="9"/>
  <c r="BD7901" i="9"/>
  <c r="BE7901" i="9"/>
  <c r="BF7901" i="9"/>
  <c r="BG7901" i="9"/>
  <c r="BH7901" i="9"/>
  <c r="BI7901" i="9"/>
  <c r="BJ7901" i="9"/>
  <c r="BD7902" i="9"/>
  <c r="BE7902" i="9"/>
  <c r="BF7902" i="9"/>
  <c r="BG7902" i="9"/>
  <c r="BH7902" i="9"/>
  <c r="BI7902" i="9"/>
  <c r="BJ7902" i="9"/>
  <c r="BD7903" i="9"/>
  <c r="BE7903" i="9"/>
  <c r="BF7903" i="9"/>
  <c r="BG7903" i="9"/>
  <c r="BH7903" i="9"/>
  <c r="BI7903" i="9"/>
  <c r="BJ7903" i="9"/>
  <c r="BD7904" i="9"/>
  <c r="BE7904" i="9"/>
  <c r="BF7904" i="9"/>
  <c r="BG7904" i="9"/>
  <c r="BH7904" i="9"/>
  <c r="BI7904" i="9"/>
  <c r="BJ7904" i="9"/>
  <c r="BD7905" i="9"/>
  <c r="BE7905" i="9"/>
  <c r="BF7905" i="9"/>
  <c r="BG7905" i="9"/>
  <c r="BH7905" i="9"/>
  <c r="BI7905" i="9"/>
  <c r="BJ7905" i="9"/>
  <c r="BD7906" i="9"/>
  <c r="BE7906" i="9"/>
  <c r="BF7906" i="9"/>
  <c r="BG7906" i="9"/>
  <c r="BH7906" i="9"/>
  <c r="BI7906" i="9"/>
  <c r="BJ7906" i="9"/>
  <c r="BD7907" i="9"/>
  <c r="BE7907" i="9"/>
  <c r="BF7907" i="9"/>
  <c r="BG7907" i="9"/>
  <c r="BH7907" i="9"/>
  <c r="BI7907" i="9"/>
  <c r="BJ7907" i="9"/>
  <c r="BD7908" i="9"/>
  <c r="BE7908" i="9"/>
  <c r="BF7908" i="9"/>
  <c r="BG7908" i="9"/>
  <c r="BH7908" i="9"/>
  <c r="BI7908" i="9"/>
  <c r="BJ7908" i="9"/>
  <c r="BD7909" i="9"/>
  <c r="BE7909" i="9"/>
  <c r="BF7909" i="9"/>
  <c r="BG7909" i="9"/>
  <c r="BH7909" i="9"/>
  <c r="BI7909" i="9"/>
  <c r="BJ7909" i="9"/>
  <c r="BD7910" i="9"/>
  <c r="BE7910" i="9"/>
  <c r="BF7910" i="9"/>
  <c r="BG7910" i="9"/>
  <c r="BH7910" i="9"/>
  <c r="BI7910" i="9"/>
  <c r="BJ7910" i="9"/>
  <c r="BD7911" i="9"/>
  <c r="BE7911" i="9"/>
  <c r="BF7911" i="9"/>
  <c r="BG7911" i="9"/>
  <c r="BH7911" i="9"/>
  <c r="BI7911" i="9"/>
  <c r="BJ7911" i="9"/>
  <c r="BD7912" i="9"/>
  <c r="BE7912" i="9"/>
  <c r="BF7912" i="9"/>
  <c r="BG7912" i="9"/>
  <c r="BH7912" i="9"/>
  <c r="BI7912" i="9"/>
  <c r="BJ7912" i="9"/>
  <c r="BD7913" i="9"/>
  <c r="BE7913" i="9"/>
  <c r="BF7913" i="9"/>
  <c r="BG7913" i="9"/>
  <c r="BH7913" i="9"/>
  <c r="BI7913" i="9"/>
  <c r="BJ7913" i="9"/>
  <c r="BD7914" i="9"/>
  <c r="BE7914" i="9"/>
  <c r="BF7914" i="9"/>
  <c r="BG7914" i="9"/>
  <c r="BH7914" i="9"/>
  <c r="BI7914" i="9"/>
  <c r="BJ7914" i="9"/>
  <c r="BD7915" i="9"/>
  <c r="BE7915" i="9"/>
  <c r="BF7915" i="9"/>
  <c r="BG7915" i="9"/>
  <c r="BH7915" i="9"/>
  <c r="BI7915" i="9"/>
  <c r="BJ7915" i="9"/>
  <c r="BD7916" i="9"/>
  <c r="BE7916" i="9"/>
  <c r="BF7916" i="9"/>
  <c r="BG7916" i="9"/>
  <c r="BH7916" i="9"/>
  <c r="BI7916" i="9"/>
  <c r="BJ7916" i="9"/>
  <c r="BD7917" i="9"/>
  <c r="BE7917" i="9"/>
  <c r="BF7917" i="9"/>
  <c r="BG7917" i="9"/>
  <c r="BH7917" i="9"/>
  <c r="BI7917" i="9"/>
  <c r="BJ7917" i="9"/>
  <c r="BD7918" i="9"/>
  <c r="BE7918" i="9"/>
  <c r="BF7918" i="9"/>
  <c r="BG7918" i="9"/>
  <c r="BH7918" i="9"/>
  <c r="BI7918" i="9"/>
  <c r="BJ7918" i="9"/>
  <c r="BD7919" i="9"/>
  <c r="BE7919" i="9"/>
  <c r="BF7919" i="9"/>
  <c r="BG7919" i="9"/>
  <c r="BH7919" i="9"/>
  <c r="BI7919" i="9"/>
  <c r="BJ7919" i="9"/>
  <c r="BD7920" i="9"/>
  <c r="BE7920" i="9"/>
  <c r="BF7920" i="9"/>
  <c r="BG7920" i="9"/>
  <c r="BH7920" i="9"/>
  <c r="BI7920" i="9"/>
  <c r="BJ7920" i="9"/>
  <c r="BD7921" i="9"/>
  <c r="BE7921" i="9"/>
  <c r="BF7921" i="9"/>
  <c r="BG7921" i="9"/>
  <c r="BH7921" i="9"/>
  <c r="BI7921" i="9"/>
  <c r="BJ7921" i="9"/>
  <c r="BD7922" i="9"/>
  <c r="BE7922" i="9"/>
  <c r="BF7922" i="9"/>
  <c r="BG7922" i="9"/>
  <c r="BH7922" i="9"/>
  <c r="BI7922" i="9"/>
  <c r="BJ7922" i="9"/>
  <c r="BD7923" i="9"/>
  <c r="BE7923" i="9"/>
  <c r="BF7923" i="9"/>
  <c r="BG7923" i="9"/>
  <c r="BH7923" i="9"/>
  <c r="BI7923" i="9"/>
  <c r="BJ7923" i="9"/>
  <c r="BD7924" i="9"/>
  <c r="BE7924" i="9"/>
  <c r="BF7924" i="9"/>
  <c r="BG7924" i="9"/>
  <c r="BH7924" i="9"/>
  <c r="BI7924" i="9"/>
  <c r="BJ7924" i="9"/>
  <c r="BD7925" i="9"/>
  <c r="BE7925" i="9"/>
  <c r="BF7925" i="9"/>
  <c r="BG7925" i="9"/>
  <c r="BH7925" i="9"/>
  <c r="BI7925" i="9"/>
  <c r="BJ7925" i="9"/>
  <c r="BD7926" i="9"/>
  <c r="BE7926" i="9"/>
  <c r="BF7926" i="9"/>
  <c r="BG7926" i="9"/>
  <c r="BH7926" i="9"/>
  <c r="BI7926" i="9"/>
  <c r="BJ7926" i="9"/>
  <c r="BD7927" i="9"/>
  <c r="BE7927" i="9"/>
  <c r="BF7927" i="9"/>
  <c r="BG7927" i="9"/>
  <c r="BH7927" i="9"/>
  <c r="BI7927" i="9"/>
  <c r="BJ7927" i="9"/>
  <c r="BD7928" i="9"/>
  <c r="BE7928" i="9"/>
  <c r="BF7928" i="9"/>
  <c r="BG7928" i="9"/>
  <c r="BH7928" i="9"/>
  <c r="BI7928" i="9"/>
  <c r="BJ7928" i="9"/>
  <c r="BD7929" i="9"/>
  <c r="BE7929" i="9"/>
  <c r="BF7929" i="9"/>
  <c r="BG7929" i="9"/>
  <c r="BH7929" i="9"/>
  <c r="BI7929" i="9"/>
  <c r="BJ7929" i="9"/>
  <c r="BD7930" i="9"/>
  <c r="BE7930" i="9"/>
  <c r="BF7930" i="9"/>
  <c r="BG7930" i="9"/>
  <c r="BH7930" i="9"/>
  <c r="BI7930" i="9"/>
  <c r="BJ7930" i="9"/>
  <c r="BD7931" i="9"/>
  <c r="BE7931" i="9"/>
  <c r="BF7931" i="9"/>
  <c r="BG7931" i="9"/>
  <c r="BH7931" i="9"/>
  <c r="BI7931" i="9"/>
  <c r="BJ7931" i="9"/>
  <c r="BD7932" i="9"/>
  <c r="BE7932" i="9"/>
  <c r="BF7932" i="9"/>
  <c r="BG7932" i="9"/>
  <c r="BH7932" i="9"/>
  <c r="BI7932" i="9"/>
  <c r="BJ7932" i="9"/>
  <c r="BD7933" i="9"/>
  <c r="BE7933" i="9"/>
  <c r="BF7933" i="9"/>
  <c r="BG7933" i="9"/>
  <c r="BH7933" i="9"/>
  <c r="BI7933" i="9"/>
  <c r="BJ7933" i="9"/>
  <c r="BD7934" i="9"/>
  <c r="BE7934" i="9"/>
  <c r="BF7934" i="9"/>
  <c r="BG7934" i="9"/>
  <c r="BH7934" i="9"/>
  <c r="BI7934" i="9"/>
  <c r="BJ7934" i="9"/>
  <c r="BD7935" i="9"/>
  <c r="BE7935" i="9"/>
  <c r="BF7935" i="9"/>
  <c r="BG7935" i="9"/>
  <c r="BH7935" i="9"/>
  <c r="BI7935" i="9"/>
  <c r="BJ7935" i="9"/>
  <c r="BD7936" i="9"/>
  <c r="BE7936" i="9"/>
  <c r="BF7936" i="9"/>
  <c r="BG7936" i="9"/>
  <c r="BH7936" i="9"/>
  <c r="BI7936" i="9"/>
  <c r="BJ7936" i="9"/>
  <c r="BD7937" i="9"/>
  <c r="BE7937" i="9"/>
  <c r="BF7937" i="9"/>
  <c r="BG7937" i="9"/>
  <c r="BH7937" i="9"/>
  <c r="BI7937" i="9"/>
  <c r="BJ7937" i="9"/>
  <c r="BD7938" i="9"/>
  <c r="BE7938" i="9"/>
  <c r="BF7938" i="9"/>
  <c r="BG7938" i="9"/>
  <c r="BH7938" i="9"/>
  <c r="BI7938" i="9"/>
  <c r="BJ7938" i="9"/>
  <c r="BD7939" i="9"/>
  <c r="BE7939" i="9"/>
  <c r="BF7939" i="9"/>
  <c r="BG7939" i="9"/>
  <c r="BH7939" i="9"/>
  <c r="BI7939" i="9"/>
  <c r="BJ7939" i="9"/>
  <c r="BD7940" i="9"/>
  <c r="BE7940" i="9"/>
  <c r="BF7940" i="9"/>
  <c r="BG7940" i="9"/>
  <c r="BH7940" i="9"/>
  <c r="BI7940" i="9"/>
  <c r="BJ7940" i="9"/>
  <c r="BD7941" i="9"/>
  <c r="BE7941" i="9"/>
  <c r="BF7941" i="9"/>
  <c r="BG7941" i="9"/>
  <c r="BH7941" i="9"/>
  <c r="BI7941" i="9"/>
  <c r="BJ7941" i="9"/>
  <c r="BD7942" i="9"/>
  <c r="BE7942" i="9"/>
  <c r="BF7942" i="9"/>
  <c r="BG7942" i="9"/>
  <c r="BH7942" i="9"/>
  <c r="BI7942" i="9"/>
  <c r="BJ7942" i="9"/>
  <c r="BD7943" i="9"/>
  <c r="BE7943" i="9"/>
  <c r="BF7943" i="9"/>
  <c r="BG7943" i="9"/>
  <c r="BH7943" i="9"/>
  <c r="BI7943" i="9"/>
  <c r="BJ7943" i="9"/>
  <c r="BD7944" i="9"/>
  <c r="BE7944" i="9"/>
  <c r="BF7944" i="9"/>
  <c r="BG7944" i="9"/>
  <c r="BH7944" i="9"/>
  <c r="BI7944" i="9"/>
  <c r="BJ7944" i="9"/>
  <c r="BD7945" i="9"/>
  <c r="BE7945" i="9"/>
  <c r="BF7945" i="9"/>
  <c r="BG7945" i="9"/>
  <c r="BH7945" i="9"/>
  <c r="BI7945" i="9"/>
  <c r="BJ7945" i="9"/>
  <c r="BD7946" i="9"/>
  <c r="BE7946" i="9"/>
  <c r="BF7946" i="9"/>
  <c r="BG7946" i="9"/>
  <c r="BH7946" i="9"/>
  <c r="BI7946" i="9"/>
  <c r="BJ7946" i="9"/>
  <c r="BD7947" i="9"/>
  <c r="BE7947" i="9"/>
  <c r="BF7947" i="9"/>
  <c r="BG7947" i="9"/>
  <c r="BH7947" i="9"/>
  <c r="BI7947" i="9"/>
  <c r="BJ7947" i="9"/>
  <c r="BD7948" i="9"/>
  <c r="BE7948" i="9"/>
  <c r="BF7948" i="9"/>
  <c r="BG7948" i="9"/>
  <c r="BH7948" i="9"/>
  <c r="BI7948" i="9"/>
  <c r="BJ7948" i="9"/>
  <c r="BD7949" i="9"/>
  <c r="BE7949" i="9"/>
  <c r="BF7949" i="9"/>
  <c r="BG7949" i="9"/>
  <c r="BH7949" i="9"/>
  <c r="BI7949" i="9"/>
  <c r="BJ7949" i="9"/>
  <c r="BD7950" i="9"/>
  <c r="BE7950" i="9"/>
  <c r="BF7950" i="9"/>
  <c r="BG7950" i="9"/>
  <c r="BH7950" i="9"/>
  <c r="BI7950" i="9"/>
  <c r="BJ7950" i="9"/>
  <c r="BD7951" i="9"/>
  <c r="BE7951" i="9"/>
  <c r="BF7951" i="9"/>
  <c r="BG7951" i="9"/>
  <c r="BH7951" i="9"/>
  <c r="BI7951" i="9"/>
  <c r="BJ7951" i="9"/>
  <c r="BD7952" i="9"/>
  <c r="BE7952" i="9"/>
  <c r="BF7952" i="9"/>
  <c r="BG7952" i="9"/>
  <c r="BH7952" i="9"/>
  <c r="BI7952" i="9"/>
  <c r="BJ7952" i="9"/>
  <c r="BD7953" i="9"/>
  <c r="BE7953" i="9"/>
  <c r="BF7953" i="9"/>
  <c r="BG7953" i="9"/>
  <c r="BH7953" i="9"/>
  <c r="BI7953" i="9"/>
  <c r="BJ7953" i="9"/>
  <c r="BD7954" i="9"/>
  <c r="BE7954" i="9"/>
  <c r="BF7954" i="9"/>
  <c r="BG7954" i="9"/>
  <c r="BH7954" i="9"/>
  <c r="BI7954" i="9"/>
  <c r="BJ7954" i="9"/>
  <c r="BD7955" i="9"/>
  <c r="BE7955" i="9"/>
  <c r="BF7955" i="9"/>
  <c r="BG7955" i="9"/>
  <c r="BH7955" i="9"/>
  <c r="BI7955" i="9"/>
  <c r="BJ7955" i="9"/>
  <c r="BD7956" i="9"/>
  <c r="BE7956" i="9"/>
  <c r="BF7956" i="9"/>
  <c r="BG7956" i="9"/>
  <c r="BH7956" i="9"/>
  <c r="BI7956" i="9"/>
  <c r="BJ7956" i="9"/>
  <c r="BD7957" i="9"/>
  <c r="BE7957" i="9"/>
  <c r="BF7957" i="9"/>
  <c r="BG7957" i="9"/>
  <c r="BH7957" i="9"/>
  <c r="BI7957" i="9"/>
  <c r="BJ7957" i="9"/>
  <c r="BD7958" i="9"/>
  <c r="BE7958" i="9"/>
  <c r="BF7958" i="9"/>
  <c r="BG7958" i="9"/>
  <c r="BH7958" i="9"/>
  <c r="BI7958" i="9"/>
  <c r="BJ7958" i="9"/>
  <c r="BD7959" i="9"/>
  <c r="BE7959" i="9"/>
  <c r="BF7959" i="9"/>
  <c r="BG7959" i="9"/>
  <c r="BH7959" i="9"/>
  <c r="BI7959" i="9"/>
  <c r="BJ7959" i="9"/>
  <c r="BD7960" i="9"/>
  <c r="BE7960" i="9"/>
  <c r="BF7960" i="9"/>
  <c r="BG7960" i="9"/>
  <c r="BH7960" i="9"/>
  <c r="BI7960" i="9"/>
  <c r="BJ7960" i="9"/>
  <c r="BD7961" i="9"/>
  <c r="BE7961" i="9"/>
  <c r="BF7961" i="9"/>
  <c r="BG7961" i="9"/>
  <c r="BH7961" i="9"/>
  <c r="BI7961" i="9"/>
  <c r="BJ7961" i="9"/>
  <c r="BD7962" i="9"/>
  <c r="BE7962" i="9"/>
  <c r="BF7962" i="9"/>
  <c r="BG7962" i="9"/>
  <c r="BH7962" i="9"/>
  <c r="BI7962" i="9"/>
  <c r="BJ7962" i="9"/>
  <c r="BD7963" i="9"/>
  <c r="BE7963" i="9"/>
  <c r="BF7963" i="9"/>
  <c r="BG7963" i="9"/>
  <c r="BH7963" i="9"/>
  <c r="BI7963" i="9"/>
  <c r="BJ7963" i="9"/>
  <c r="BD7964" i="9"/>
  <c r="BE7964" i="9"/>
  <c r="BF7964" i="9"/>
  <c r="BG7964" i="9"/>
  <c r="BH7964" i="9"/>
  <c r="BI7964" i="9"/>
  <c r="BJ7964" i="9"/>
  <c r="BD7965" i="9"/>
  <c r="BE7965" i="9"/>
  <c r="BF7965" i="9"/>
  <c r="BG7965" i="9"/>
  <c r="BH7965" i="9"/>
  <c r="BI7965" i="9"/>
  <c r="BJ7965" i="9"/>
  <c r="BD7966" i="9"/>
  <c r="BE7966" i="9"/>
  <c r="BF7966" i="9"/>
  <c r="BG7966" i="9"/>
  <c r="BH7966" i="9"/>
  <c r="BI7966" i="9"/>
  <c r="BJ7966" i="9"/>
  <c r="BD7967" i="9"/>
  <c r="BE7967" i="9"/>
  <c r="BF7967" i="9"/>
  <c r="BG7967" i="9"/>
  <c r="BH7967" i="9"/>
  <c r="BI7967" i="9"/>
  <c r="BJ7967" i="9"/>
  <c r="BD7968" i="9"/>
  <c r="BE7968" i="9"/>
  <c r="BF7968" i="9"/>
  <c r="BG7968" i="9"/>
  <c r="BH7968" i="9"/>
  <c r="BI7968" i="9"/>
  <c r="BJ7968" i="9"/>
  <c r="BD7969" i="9"/>
  <c r="BE7969" i="9"/>
  <c r="BF7969" i="9"/>
  <c r="BG7969" i="9"/>
  <c r="BH7969" i="9"/>
  <c r="BI7969" i="9"/>
  <c r="BJ7969" i="9"/>
  <c r="BD7970" i="9"/>
  <c r="BE7970" i="9"/>
  <c r="BF7970" i="9"/>
  <c r="BG7970" i="9"/>
  <c r="BH7970" i="9"/>
  <c r="BI7970" i="9"/>
  <c r="BJ7970" i="9"/>
  <c r="BD7971" i="9"/>
  <c r="BE7971" i="9"/>
  <c r="BF7971" i="9"/>
  <c r="BG7971" i="9"/>
  <c r="BH7971" i="9"/>
  <c r="BI7971" i="9"/>
  <c r="BJ7971" i="9"/>
  <c r="BD7972" i="9"/>
  <c r="BE7972" i="9"/>
  <c r="BF7972" i="9"/>
  <c r="BG7972" i="9"/>
  <c r="BH7972" i="9"/>
  <c r="BI7972" i="9"/>
  <c r="BJ7972" i="9"/>
  <c r="BD7973" i="9"/>
  <c r="BE7973" i="9"/>
  <c r="BF7973" i="9"/>
  <c r="BG7973" i="9"/>
  <c r="BH7973" i="9"/>
  <c r="BI7973" i="9"/>
  <c r="BJ7973" i="9"/>
  <c r="BD7974" i="9"/>
  <c r="BE7974" i="9"/>
  <c r="BF7974" i="9"/>
  <c r="BG7974" i="9"/>
  <c r="BH7974" i="9"/>
  <c r="BI7974" i="9"/>
  <c r="BJ7974" i="9"/>
  <c r="BD7975" i="9"/>
  <c r="BE7975" i="9"/>
  <c r="BF7975" i="9"/>
  <c r="BG7975" i="9"/>
  <c r="BH7975" i="9"/>
  <c r="BI7975" i="9"/>
  <c r="BJ7975" i="9"/>
  <c r="BD7976" i="9"/>
  <c r="BE7976" i="9"/>
  <c r="BF7976" i="9"/>
  <c r="BG7976" i="9"/>
  <c r="BH7976" i="9"/>
  <c r="BI7976" i="9"/>
  <c r="BJ7976" i="9"/>
  <c r="BD7977" i="9"/>
  <c r="BE7977" i="9"/>
  <c r="BF7977" i="9"/>
  <c r="BG7977" i="9"/>
  <c r="BH7977" i="9"/>
  <c r="BI7977" i="9"/>
  <c r="BJ7977" i="9"/>
  <c r="BD7978" i="9"/>
  <c r="BE7978" i="9"/>
  <c r="BF7978" i="9"/>
  <c r="BG7978" i="9"/>
  <c r="BH7978" i="9"/>
  <c r="BI7978" i="9"/>
  <c r="BJ7978" i="9"/>
  <c r="BD7979" i="9"/>
  <c r="BE7979" i="9"/>
  <c r="BF7979" i="9"/>
  <c r="BG7979" i="9"/>
  <c r="BH7979" i="9"/>
  <c r="BI7979" i="9"/>
  <c r="BJ7979" i="9"/>
  <c r="BD7980" i="9"/>
  <c r="BE7980" i="9"/>
  <c r="BF7980" i="9"/>
  <c r="BG7980" i="9"/>
  <c r="BH7980" i="9"/>
  <c r="BI7980" i="9"/>
  <c r="BJ7980" i="9"/>
  <c r="BD7981" i="9"/>
  <c r="BE7981" i="9"/>
  <c r="BF7981" i="9"/>
  <c r="BG7981" i="9"/>
  <c r="BH7981" i="9"/>
  <c r="BI7981" i="9"/>
  <c r="BJ7981" i="9"/>
  <c r="BD7982" i="9"/>
  <c r="BE7982" i="9"/>
  <c r="BF7982" i="9"/>
  <c r="BG7982" i="9"/>
  <c r="BH7982" i="9"/>
  <c r="BI7982" i="9"/>
  <c r="BJ7982" i="9"/>
  <c r="BD7983" i="9"/>
  <c r="BE7983" i="9"/>
  <c r="BF7983" i="9"/>
  <c r="BG7983" i="9"/>
  <c r="BH7983" i="9"/>
  <c r="BI7983" i="9"/>
  <c r="BJ7983" i="9"/>
  <c r="BD7984" i="9"/>
  <c r="BE7984" i="9"/>
  <c r="BF7984" i="9"/>
  <c r="BG7984" i="9"/>
  <c r="BH7984" i="9"/>
  <c r="BI7984" i="9"/>
  <c r="BJ7984" i="9"/>
  <c r="BD7985" i="9"/>
  <c r="BE7985" i="9"/>
  <c r="BF7985" i="9"/>
  <c r="BG7985" i="9"/>
  <c r="BH7985" i="9"/>
  <c r="BI7985" i="9"/>
  <c r="BJ7985" i="9"/>
  <c r="BD7986" i="9"/>
  <c r="BE7986" i="9"/>
  <c r="BF7986" i="9"/>
  <c r="BG7986" i="9"/>
  <c r="BH7986" i="9"/>
  <c r="BI7986" i="9"/>
  <c r="BJ7986" i="9"/>
  <c r="BD7987" i="9"/>
  <c r="BE7987" i="9"/>
  <c r="BF7987" i="9"/>
  <c r="BG7987" i="9"/>
  <c r="BH7987" i="9"/>
  <c r="BI7987" i="9"/>
  <c r="BJ7987" i="9"/>
  <c r="BD7988" i="9"/>
  <c r="BE7988" i="9"/>
  <c r="BF7988" i="9"/>
  <c r="BG7988" i="9"/>
  <c r="BH7988" i="9"/>
  <c r="BI7988" i="9"/>
  <c r="BJ7988" i="9"/>
  <c r="BD7989" i="9"/>
  <c r="BE7989" i="9"/>
  <c r="BF7989" i="9"/>
  <c r="BG7989" i="9"/>
  <c r="BH7989" i="9"/>
  <c r="BI7989" i="9"/>
  <c r="BJ7989" i="9"/>
  <c r="BD7990" i="9"/>
  <c r="BE7990" i="9"/>
  <c r="BF7990" i="9"/>
  <c r="BG7990" i="9"/>
  <c r="BH7990" i="9"/>
  <c r="BI7990" i="9"/>
  <c r="BJ7990" i="9"/>
  <c r="BD7991" i="9"/>
  <c r="BE7991" i="9"/>
  <c r="BF7991" i="9"/>
  <c r="BG7991" i="9"/>
  <c r="BH7991" i="9"/>
  <c r="BI7991" i="9"/>
  <c r="BJ7991" i="9"/>
  <c r="BD7992" i="9"/>
  <c r="BE7992" i="9"/>
  <c r="BF7992" i="9"/>
  <c r="BG7992" i="9"/>
  <c r="BH7992" i="9"/>
  <c r="BI7992" i="9"/>
  <c r="BJ7992" i="9"/>
  <c r="BD7993" i="9"/>
  <c r="BE7993" i="9"/>
  <c r="BF7993" i="9"/>
  <c r="BG7993" i="9"/>
  <c r="BH7993" i="9"/>
  <c r="BI7993" i="9"/>
  <c r="BJ7993" i="9"/>
  <c r="BD7994" i="9"/>
  <c r="BE7994" i="9"/>
  <c r="BF7994" i="9"/>
  <c r="BG7994" i="9"/>
  <c r="BH7994" i="9"/>
  <c r="BI7994" i="9"/>
  <c r="BJ7994" i="9"/>
  <c r="BD7995" i="9"/>
  <c r="BE7995" i="9"/>
  <c r="BF7995" i="9"/>
  <c r="BG7995" i="9"/>
  <c r="BH7995" i="9"/>
  <c r="BI7995" i="9"/>
  <c r="BJ7995" i="9"/>
  <c r="BD7996" i="9"/>
  <c r="BE7996" i="9"/>
  <c r="BF7996" i="9"/>
  <c r="BG7996" i="9"/>
  <c r="BH7996" i="9"/>
  <c r="BI7996" i="9"/>
  <c r="BJ7996" i="9"/>
  <c r="BD7997" i="9"/>
  <c r="BE7997" i="9"/>
  <c r="BF7997" i="9"/>
  <c r="BG7997" i="9"/>
  <c r="BH7997" i="9"/>
  <c r="BI7997" i="9"/>
  <c r="BJ7997" i="9"/>
  <c r="BD7998" i="9"/>
  <c r="BE7998" i="9"/>
  <c r="BF7998" i="9"/>
  <c r="BG7998" i="9"/>
  <c r="BH7998" i="9"/>
  <c r="BI7998" i="9"/>
  <c r="BJ7998" i="9"/>
  <c r="BD7999" i="9"/>
  <c r="BE7999" i="9"/>
  <c r="BF7999" i="9"/>
  <c r="BG7999" i="9"/>
  <c r="BH7999" i="9"/>
  <c r="BI7999" i="9"/>
  <c r="BJ7999" i="9"/>
  <c r="BD8000" i="9"/>
  <c r="BE8000" i="9"/>
  <c r="BF8000" i="9"/>
  <c r="BG8000" i="9"/>
  <c r="BH8000" i="9"/>
  <c r="BI8000" i="9"/>
  <c r="BJ8000" i="9"/>
  <c r="BD8001" i="9"/>
  <c r="BE8001" i="9"/>
  <c r="BF8001" i="9"/>
  <c r="BG8001" i="9"/>
  <c r="BH8001" i="9"/>
  <c r="BI8001" i="9"/>
  <c r="BJ8001" i="9"/>
  <c r="BD8002" i="9"/>
  <c r="BE8002" i="9"/>
  <c r="BF8002" i="9"/>
  <c r="BG8002" i="9"/>
  <c r="BH8002" i="9"/>
  <c r="BI8002" i="9"/>
  <c r="BJ8002" i="9"/>
  <c r="BD8003" i="9"/>
  <c r="BE8003" i="9"/>
  <c r="BF8003" i="9"/>
  <c r="BG8003" i="9"/>
  <c r="BH8003" i="9"/>
  <c r="BI8003" i="9"/>
  <c r="BJ8003" i="9"/>
  <c r="BD8004" i="9"/>
  <c r="BE8004" i="9"/>
  <c r="BF8004" i="9"/>
  <c r="BG8004" i="9"/>
  <c r="BH8004" i="9"/>
  <c r="BI8004" i="9"/>
  <c r="BJ8004" i="9"/>
  <c r="BD8005" i="9"/>
  <c r="BE8005" i="9"/>
  <c r="BF8005" i="9"/>
  <c r="BG8005" i="9"/>
  <c r="BH8005" i="9"/>
  <c r="BI8005" i="9"/>
  <c r="BJ8005" i="9"/>
  <c r="BD8006" i="9"/>
  <c r="BE8006" i="9"/>
  <c r="BF8006" i="9"/>
  <c r="BG8006" i="9"/>
  <c r="BH8006" i="9"/>
  <c r="BI8006" i="9"/>
  <c r="BJ8006" i="9"/>
  <c r="BD8007" i="9"/>
  <c r="BE8007" i="9"/>
  <c r="BF8007" i="9"/>
  <c r="BG8007" i="9"/>
  <c r="BH8007" i="9"/>
  <c r="BI8007" i="9"/>
  <c r="BJ8007" i="9"/>
  <c r="BD8008" i="9"/>
  <c r="BE8008" i="9"/>
  <c r="BF8008" i="9"/>
  <c r="BG8008" i="9"/>
  <c r="BH8008" i="9"/>
  <c r="BI8008" i="9"/>
  <c r="BJ8008" i="9"/>
  <c r="BD8009" i="9"/>
  <c r="BE8009" i="9"/>
  <c r="BF8009" i="9"/>
  <c r="BG8009" i="9"/>
  <c r="BH8009" i="9"/>
  <c r="BI8009" i="9"/>
  <c r="BJ8009" i="9"/>
  <c r="BD8010" i="9"/>
  <c r="BE8010" i="9"/>
  <c r="BF8010" i="9"/>
  <c r="BG8010" i="9"/>
  <c r="BH8010" i="9"/>
  <c r="BI8010" i="9"/>
  <c r="BJ8010" i="9"/>
  <c r="BD8011" i="9"/>
  <c r="BE8011" i="9"/>
  <c r="BF8011" i="9"/>
  <c r="BG8011" i="9"/>
  <c r="BH8011" i="9"/>
  <c r="BI8011" i="9"/>
  <c r="BJ8011" i="9"/>
  <c r="BD8012" i="9"/>
  <c r="BE8012" i="9"/>
  <c r="BF8012" i="9"/>
  <c r="BG8012" i="9"/>
  <c r="BH8012" i="9"/>
  <c r="BI8012" i="9"/>
  <c r="BJ8012" i="9"/>
  <c r="BD8013" i="9"/>
  <c r="BE8013" i="9"/>
  <c r="BF8013" i="9"/>
  <c r="BG8013" i="9"/>
  <c r="BH8013" i="9"/>
  <c r="BI8013" i="9"/>
  <c r="BJ8013" i="9"/>
  <c r="BD8014" i="9"/>
  <c r="BE8014" i="9"/>
  <c r="BF8014" i="9"/>
  <c r="BG8014" i="9"/>
  <c r="BH8014" i="9"/>
  <c r="BI8014" i="9"/>
  <c r="BJ8014" i="9"/>
  <c r="BD8015" i="9"/>
  <c r="BE8015" i="9"/>
  <c r="BF8015" i="9"/>
  <c r="BG8015" i="9"/>
  <c r="BH8015" i="9"/>
  <c r="BI8015" i="9"/>
  <c r="BJ8015" i="9"/>
  <c r="BD8016" i="9"/>
  <c r="BE8016" i="9"/>
  <c r="BF8016" i="9"/>
  <c r="BG8016" i="9"/>
  <c r="BH8016" i="9"/>
  <c r="BI8016" i="9"/>
  <c r="BJ8016" i="9"/>
  <c r="BD8017" i="9"/>
  <c r="BE8017" i="9"/>
  <c r="BF8017" i="9"/>
  <c r="BG8017" i="9"/>
  <c r="BH8017" i="9"/>
  <c r="BI8017" i="9"/>
  <c r="BJ8017" i="9"/>
  <c r="BD8018" i="9"/>
  <c r="BE8018" i="9"/>
  <c r="BF8018" i="9"/>
  <c r="BG8018" i="9"/>
  <c r="BH8018" i="9"/>
  <c r="BI8018" i="9"/>
  <c r="BJ8018" i="9"/>
  <c r="BD8019" i="9"/>
  <c r="BE8019" i="9"/>
  <c r="BF8019" i="9"/>
  <c r="BG8019" i="9"/>
  <c r="BH8019" i="9"/>
  <c r="BI8019" i="9"/>
  <c r="BJ8019" i="9"/>
  <c r="BD8020" i="9"/>
  <c r="BE8020" i="9"/>
  <c r="BF8020" i="9"/>
  <c r="BG8020" i="9"/>
  <c r="BH8020" i="9"/>
  <c r="BI8020" i="9"/>
  <c r="BJ8020" i="9"/>
  <c r="BD8021" i="9"/>
  <c r="BE8021" i="9"/>
  <c r="BF8021" i="9"/>
  <c r="BG8021" i="9"/>
  <c r="BH8021" i="9"/>
  <c r="BI8021" i="9"/>
  <c r="BJ8021" i="9"/>
  <c r="BD8022" i="9"/>
  <c r="BE8022" i="9"/>
  <c r="BF8022" i="9"/>
  <c r="BG8022" i="9"/>
  <c r="BH8022" i="9"/>
  <c r="BI8022" i="9"/>
  <c r="BJ8022" i="9"/>
  <c r="BD8023" i="9"/>
  <c r="BE8023" i="9"/>
  <c r="BF8023" i="9"/>
  <c r="BG8023" i="9"/>
  <c r="BH8023" i="9"/>
  <c r="BI8023" i="9"/>
  <c r="BJ8023" i="9"/>
  <c r="BD8024" i="9"/>
  <c r="BE8024" i="9"/>
  <c r="BF8024" i="9"/>
  <c r="BG8024" i="9"/>
  <c r="BH8024" i="9"/>
  <c r="BI8024" i="9"/>
  <c r="BJ8024" i="9"/>
  <c r="BD8025" i="9"/>
  <c r="BE8025" i="9"/>
  <c r="BF8025" i="9"/>
  <c r="BG8025" i="9"/>
  <c r="BH8025" i="9"/>
  <c r="BI8025" i="9"/>
  <c r="BJ8025" i="9"/>
  <c r="BD8026" i="9"/>
  <c r="BE8026" i="9"/>
  <c r="BF8026" i="9"/>
  <c r="BG8026" i="9"/>
  <c r="BH8026" i="9"/>
  <c r="BI8026" i="9"/>
  <c r="BJ8026" i="9"/>
  <c r="BD8027" i="9"/>
  <c r="BE8027" i="9"/>
  <c r="BF8027" i="9"/>
  <c r="BG8027" i="9"/>
  <c r="BH8027" i="9"/>
  <c r="BI8027" i="9"/>
  <c r="BJ8027" i="9"/>
  <c r="BD8028" i="9"/>
  <c r="BE8028" i="9"/>
  <c r="BF8028" i="9"/>
  <c r="BG8028" i="9"/>
  <c r="BH8028" i="9"/>
  <c r="BI8028" i="9"/>
  <c r="BJ8028" i="9"/>
  <c r="BD8029" i="9"/>
  <c r="BE8029" i="9"/>
  <c r="BF8029" i="9"/>
  <c r="BG8029" i="9"/>
  <c r="BH8029" i="9"/>
  <c r="BI8029" i="9"/>
  <c r="BJ8029" i="9"/>
  <c r="BD8030" i="9"/>
  <c r="BE8030" i="9"/>
  <c r="BF8030" i="9"/>
  <c r="BG8030" i="9"/>
  <c r="BH8030" i="9"/>
  <c r="BI8030" i="9"/>
  <c r="BJ8030" i="9"/>
  <c r="BD8031" i="9"/>
  <c r="BE8031" i="9"/>
  <c r="BF8031" i="9"/>
  <c r="BG8031" i="9"/>
  <c r="BH8031" i="9"/>
  <c r="BI8031" i="9"/>
  <c r="BJ8031" i="9"/>
  <c r="BD8032" i="9"/>
  <c r="BE8032" i="9"/>
  <c r="BF8032" i="9"/>
  <c r="BG8032" i="9"/>
  <c r="BH8032" i="9"/>
  <c r="BI8032" i="9"/>
  <c r="BJ8032" i="9"/>
  <c r="BD8033" i="9"/>
  <c r="BE8033" i="9"/>
  <c r="BF8033" i="9"/>
  <c r="BG8033" i="9"/>
  <c r="BH8033" i="9"/>
  <c r="BI8033" i="9"/>
  <c r="BJ8033" i="9"/>
  <c r="BD8034" i="9"/>
  <c r="BE8034" i="9"/>
  <c r="BF8034" i="9"/>
  <c r="BG8034" i="9"/>
  <c r="BH8034" i="9"/>
  <c r="BI8034" i="9"/>
  <c r="BJ8034" i="9"/>
  <c r="BD8035" i="9"/>
  <c r="BE8035" i="9"/>
  <c r="BF8035" i="9"/>
  <c r="BG8035" i="9"/>
  <c r="BH8035" i="9"/>
  <c r="BI8035" i="9"/>
  <c r="BJ8035" i="9"/>
  <c r="BD8036" i="9"/>
  <c r="BE8036" i="9"/>
  <c r="BF8036" i="9"/>
  <c r="BG8036" i="9"/>
  <c r="BH8036" i="9"/>
  <c r="BI8036" i="9"/>
  <c r="BJ8036" i="9"/>
  <c r="BD8037" i="9"/>
  <c r="BE8037" i="9"/>
  <c r="BF8037" i="9"/>
  <c r="BG8037" i="9"/>
  <c r="BH8037" i="9"/>
  <c r="BI8037" i="9"/>
  <c r="BJ8037" i="9"/>
  <c r="BD8038" i="9"/>
  <c r="BE8038" i="9"/>
  <c r="BF8038" i="9"/>
  <c r="BG8038" i="9"/>
  <c r="BH8038" i="9"/>
  <c r="BI8038" i="9"/>
  <c r="BJ8038" i="9"/>
  <c r="BD8039" i="9"/>
  <c r="BE8039" i="9"/>
  <c r="BF8039" i="9"/>
  <c r="BG8039" i="9"/>
  <c r="BH8039" i="9"/>
  <c r="BI8039" i="9"/>
  <c r="BJ8039" i="9"/>
  <c r="BD8040" i="9"/>
  <c r="BE8040" i="9"/>
  <c r="BF8040" i="9"/>
  <c r="BG8040" i="9"/>
  <c r="BH8040" i="9"/>
  <c r="BI8040" i="9"/>
  <c r="BJ8040" i="9"/>
  <c r="BD8041" i="9"/>
  <c r="BE8041" i="9"/>
  <c r="BF8041" i="9"/>
  <c r="BG8041" i="9"/>
  <c r="BH8041" i="9"/>
  <c r="BI8041" i="9"/>
  <c r="BJ8041" i="9"/>
  <c r="BD8042" i="9"/>
  <c r="BE8042" i="9"/>
  <c r="BF8042" i="9"/>
  <c r="BG8042" i="9"/>
  <c r="BH8042" i="9"/>
  <c r="BI8042" i="9"/>
  <c r="BJ8042" i="9"/>
  <c r="BD8043" i="9"/>
  <c r="BE8043" i="9"/>
  <c r="BF8043" i="9"/>
  <c r="BG8043" i="9"/>
  <c r="BH8043" i="9"/>
  <c r="BI8043" i="9"/>
  <c r="BJ8043" i="9"/>
  <c r="BD8044" i="9"/>
  <c r="BE8044" i="9"/>
  <c r="BF8044" i="9"/>
  <c r="BG8044" i="9"/>
  <c r="BH8044" i="9"/>
  <c r="BI8044" i="9"/>
  <c r="BJ8044" i="9"/>
  <c r="BD8045" i="9"/>
  <c r="BE8045" i="9"/>
  <c r="BF8045" i="9"/>
  <c r="BG8045" i="9"/>
  <c r="BH8045" i="9"/>
  <c r="BI8045" i="9"/>
  <c r="BJ8045" i="9"/>
  <c r="BD8046" i="9"/>
  <c r="BE8046" i="9"/>
  <c r="BF8046" i="9"/>
  <c r="BG8046" i="9"/>
  <c r="BH8046" i="9"/>
  <c r="BI8046" i="9"/>
  <c r="BJ8046" i="9"/>
  <c r="BD8047" i="9"/>
  <c r="BE8047" i="9"/>
  <c r="BF8047" i="9"/>
  <c r="BG8047" i="9"/>
  <c r="BH8047" i="9"/>
  <c r="BI8047" i="9"/>
  <c r="BJ8047" i="9"/>
  <c r="BD8048" i="9"/>
  <c r="BE8048" i="9"/>
  <c r="BF8048" i="9"/>
  <c r="BG8048" i="9"/>
  <c r="BH8048" i="9"/>
  <c r="BI8048" i="9"/>
  <c r="BJ8048" i="9"/>
  <c r="BD8049" i="9"/>
  <c r="BE8049" i="9"/>
  <c r="BF8049" i="9"/>
  <c r="BG8049" i="9"/>
  <c r="BH8049" i="9"/>
  <c r="BI8049" i="9"/>
  <c r="BJ8049" i="9"/>
  <c r="BD8050" i="9"/>
  <c r="BE8050" i="9"/>
  <c r="BF8050" i="9"/>
  <c r="BG8050" i="9"/>
  <c r="BH8050" i="9"/>
  <c r="BI8050" i="9"/>
  <c r="BJ8050" i="9"/>
  <c r="BD8051" i="9"/>
  <c r="BE8051" i="9"/>
  <c r="BF8051" i="9"/>
  <c r="BG8051" i="9"/>
  <c r="BH8051" i="9"/>
  <c r="BI8051" i="9"/>
  <c r="BJ8051" i="9"/>
  <c r="BD8052" i="9"/>
  <c r="BE8052" i="9"/>
  <c r="BF8052" i="9"/>
  <c r="BG8052" i="9"/>
  <c r="BH8052" i="9"/>
  <c r="BI8052" i="9"/>
  <c r="BJ8052" i="9"/>
  <c r="BD8053" i="9"/>
  <c r="BE8053" i="9"/>
  <c r="BF8053" i="9"/>
  <c r="BG8053" i="9"/>
  <c r="BH8053" i="9"/>
  <c r="BI8053" i="9"/>
  <c r="BJ8053" i="9"/>
  <c r="BD8054" i="9"/>
  <c r="BE8054" i="9"/>
  <c r="BF8054" i="9"/>
  <c r="BG8054" i="9"/>
  <c r="BH8054" i="9"/>
  <c r="BI8054" i="9"/>
  <c r="BJ8054" i="9"/>
  <c r="BD8055" i="9"/>
  <c r="BE8055" i="9"/>
  <c r="BF8055" i="9"/>
  <c r="BG8055" i="9"/>
  <c r="BH8055" i="9"/>
  <c r="BI8055" i="9"/>
  <c r="BJ8055" i="9"/>
  <c r="BD8056" i="9"/>
  <c r="BE8056" i="9"/>
  <c r="BF8056" i="9"/>
  <c r="BG8056" i="9"/>
  <c r="BH8056" i="9"/>
  <c r="BI8056" i="9"/>
  <c r="BJ8056" i="9"/>
  <c r="BD8057" i="9"/>
  <c r="BE8057" i="9"/>
  <c r="BF8057" i="9"/>
  <c r="BG8057" i="9"/>
  <c r="BH8057" i="9"/>
  <c r="BI8057" i="9"/>
  <c r="BJ8057" i="9"/>
  <c r="BD8058" i="9"/>
  <c r="BE8058" i="9"/>
  <c r="BF8058" i="9"/>
  <c r="BG8058" i="9"/>
  <c r="BH8058" i="9"/>
  <c r="BI8058" i="9"/>
  <c r="BJ8058" i="9"/>
  <c r="BD8059" i="9"/>
  <c r="BE8059" i="9"/>
  <c r="BF8059" i="9"/>
  <c r="BG8059" i="9"/>
  <c r="BH8059" i="9"/>
  <c r="BI8059" i="9"/>
  <c r="BJ8059" i="9"/>
  <c r="BD8060" i="9"/>
  <c r="BE8060" i="9"/>
  <c r="BF8060" i="9"/>
  <c r="BG8060" i="9"/>
  <c r="BH8060" i="9"/>
  <c r="BI8060" i="9"/>
  <c r="BJ8060" i="9"/>
  <c r="BD8061" i="9"/>
  <c r="BE8061" i="9"/>
  <c r="BF8061" i="9"/>
  <c r="BG8061" i="9"/>
  <c r="BH8061" i="9"/>
  <c r="BI8061" i="9"/>
  <c r="BJ8061" i="9"/>
  <c r="BD8062" i="9"/>
  <c r="BE8062" i="9"/>
  <c r="BF8062" i="9"/>
  <c r="BG8062" i="9"/>
  <c r="BH8062" i="9"/>
  <c r="BI8062" i="9"/>
  <c r="BJ8062" i="9"/>
  <c r="BD8063" i="9"/>
  <c r="BE8063" i="9"/>
  <c r="BF8063" i="9"/>
  <c r="BG8063" i="9"/>
  <c r="BH8063" i="9"/>
  <c r="BI8063" i="9"/>
  <c r="BJ8063" i="9"/>
  <c r="BD8064" i="9"/>
  <c r="BE8064" i="9"/>
  <c r="BF8064" i="9"/>
  <c r="BG8064" i="9"/>
  <c r="BH8064" i="9"/>
  <c r="BI8064" i="9"/>
  <c r="BJ8064" i="9"/>
  <c r="BD8065" i="9"/>
  <c r="BE8065" i="9"/>
  <c r="BF8065" i="9"/>
  <c r="BG8065" i="9"/>
  <c r="BH8065" i="9"/>
  <c r="BI8065" i="9"/>
  <c r="BJ8065" i="9"/>
  <c r="BD8066" i="9"/>
  <c r="BE8066" i="9"/>
  <c r="BF8066" i="9"/>
  <c r="BG8066" i="9"/>
  <c r="BH8066" i="9"/>
  <c r="BI8066" i="9"/>
  <c r="BJ8066" i="9"/>
  <c r="BD8067" i="9"/>
  <c r="BE8067" i="9"/>
  <c r="BF8067" i="9"/>
  <c r="BG8067" i="9"/>
  <c r="BH8067" i="9"/>
  <c r="BI8067" i="9"/>
  <c r="BJ8067" i="9"/>
  <c r="BD8068" i="9"/>
  <c r="BE8068" i="9"/>
  <c r="BF8068" i="9"/>
  <c r="BG8068" i="9"/>
  <c r="BH8068" i="9"/>
  <c r="BI8068" i="9"/>
  <c r="BJ8068" i="9"/>
  <c r="BD8069" i="9"/>
  <c r="BE8069" i="9"/>
  <c r="BF8069" i="9"/>
  <c r="BG8069" i="9"/>
  <c r="BH8069" i="9"/>
  <c r="BI8069" i="9"/>
  <c r="BJ8069" i="9"/>
  <c r="BD8070" i="9"/>
  <c r="BE8070" i="9"/>
  <c r="BF8070" i="9"/>
  <c r="BG8070" i="9"/>
  <c r="BH8070" i="9"/>
  <c r="BI8070" i="9"/>
  <c r="BJ8070" i="9"/>
  <c r="BD8071" i="9"/>
  <c r="BE8071" i="9"/>
  <c r="BF8071" i="9"/>
  <c r="BG8071" i="9"/>
  <c r="BH8071" i="9"/>
  <c r="BI8071" i="9"/>
  <c r="BJ8071" i="9"/>
  <c r="BD8072" i="9"/>
  <c r="BE8072" i="9"/>
  <c r="BF8072" i="9"/>
  <c r="BG8072" i="9"/>
  <c r="BH8072" i="9"/>
  <c r="BI8072" i="9"/>
  <c r="BJ8072" i="9"/>
  <c r="BD8073" i="9"/>
  <c r="BE8073" i="9"/>
  <c r="BF8073" i="9"/>
  <c r="BG8073" i="9"/>
  <c r="BH8073" i="9"/>
  <c r="BI8073" i="9"/>
  <c r="BJ8073" i="9"/>
  <c r="BD8074" i="9"/>
  <c r="BE8074" i="9"/>
  <c r="BF8074" i="9"/>
  <c r="BG8074" i="9"/>
  <c r="BH8074" i="9"/>
  <c r="BI8074" i="9"/>
  <c r="BJ8074" i="9"/>
  <c r="BD8075" i="9"/>
  <c r="BE8075" i="9"/>
  <c r="BF8075" i="9"/>
  <c r="BG8075" i="9"/>
  <c r="BH8075" i="9"/>
  <c r="BI8075" i="9"/>
  <c r="BJ8075" i="9"/>
  <c r="BD8076" i="9"/>
  <c r="BE8076" i="9"/>
  <c r="BF8076" i="9"/>
  <c r="BG8076" i="9"/>
  <c r="BH8076" i="9"/>
  <c r="BI8076" i="9"/>
  <c r="BJ8076" i="9"/>
  <c r="BD8077" i="9"/>
  <c r="BE8077" i="9"/>
  <c r="BF8077" i="9"/>
  <c r="BG8077" i="9"/>
  <c r="BH8077" i="9"/>
  <c r="BI8077" i="9"/>
  <c r="BJ8077" i="9"/>
  <c r="BD8078" i="9"/>
  <c r="BE8078" i="9"/>
  <c r="BF8078" i="9"/>
  <c r="BG8078" i="9"/>
  <c r="BH8078" i="9"/>
  <c r="BI8078" i="9"/>
  <c r="BJ8078" i="9"/>
  <c r="BD8079" i="9"/>
  <c r="BE8079" i="9"/>
  <c r="BF8079" i="9"/>
  <c r="BG8079" i="9"/>
  <c r="BH8079" i="9"/>
  <c r="BI8079" i="9"/>
  <c r="BJ8079" i="9"/>
  <c r="BD8080" i="9"/>
  <c r="BE8080" i="9"/>
  <c r="BF8080" i="9"/>
  <c r="BG8080" i="9"/>
  <c r="BH8080" i="9"/>
  <c r="BI8080" i="9"/>
  <c r="BJ8080" i="9"/>
  <c r="BD8081" i="9"/>
  <c r="BE8081" i="9"/>
  <c r="BF8081" i="9"/>
  <c r="BG8081" i="9"/>
  <c r="BH8081" i="9"/>
  <c r="BI8081" i="9"/>
  <c r="BJ8081" i="9"/>
  <c r="BD8082" i="9"/>
  <c r="BE8082" i="9"/>
  <c r="BF8082" i="9"/>
  <c r="BG8082" i="9"/>
  <c r="BH8082" i="9"/>
  <c r="BI8082" i="9"/>
  <c r="BJ8082" i="9"/>
  <c r="BD8083" i="9"/>
  <c r="BE8083" i="9"/>
  <c r="BF8083" i="9"/>
  <c r="BG8083" i="9"/>
  <c r="BH8083" i="9"/>
  <c r="BI8083" i="9"/>
  <c r="BJ8083" i="9"/>
  <c r="BD8084" i="9"/>
  <c r="BE8084" i="9"/>
  <c r="BF8084" i="9"/>
  <c r="BG8084" i="9"/>
  <c r="BH8084" i="9"/>
  <c r="BI8084" i="9"/>
  <c r="BJ8084" i="9"/>
  <c r="BD8085" i="9"/>
  <c r="BE8085" i="9"/>
  <c r="BF8085" i="9"/>
  <c r="BG8085" i="9"/>
  <c r="BH8085" i="9"/>
  <c r="BI8085" i="9"/>
  <c r="BJ8085" i="9"/>
  <c r="BD8086" i="9"/>
  <c r="BE8086" i="9"/>
  <c r="BF8086" i="9"/>
  <c r="BG8086" i="9"/>
  <c r="BH8086" i="9"/>
  <c r="BI8086" i="9"/>
  <c r="BJ8086" i="9"/>
  <c r="BD8087" i="9"/>
  <c r="BE8087" i="9"/>
  <c r="BF8087" i="9"/>
  <c r="BG8087" i="9"/>
  <c r="BH8087" i="9"/>
  <c r="BI8087" i="9"/>
  <c r="BJ8087" i="9"/>
  <c r="BD8088" i="9"/>
  <c r="BE8088" i="9"/>
  <c r="BF8088" i="9"/>
  <c r="BG8088" i="9"/>
  <c r="BH8088" i="9"/>
  <c r="BI8088" i="9"/>
  <c r="BJ8088" i="9"/>
  <c r="BD8089" i="9"/>
  <c r="BE8089" i="9"/>
  <c r="BF8089" i="9"/>
  <c r="BG8089" i="9"/>
  <c r="BH8089" i="9"/>
  <c r="BI8089" i="9"/>
  <c r="BJ8089" i="9"/>
  <c r="BD8090" i="9"/>
  <c r="BE8090" i="9"/>
  <c r="BF8090" i="9"/>
  <c r="BG8090" i="9"/>
  <c r="BH8090" i="9"/>
  <c r="BI8090" i="9"/>
  <c r="BJ8090" i="9"/>
  <c r="BD8091" i="9"/>
  <c r="BE8091" i="9"/>
  <c r="BF8091" i="9"/>
  <c r="BG8091" i="9"/>
  <c r="BH8091" i="9"/>
  <c r="BI8091" i="9"/>
  <c r="BJ8091" i="9"/>
  <c r="BD8092" i="9"/>
  <c r="BE8092" i="9"/>
  <c r="BF8092" i="9"/>
  <c r="BG8092" i="9"/>
  <c r="BH8092" i="9"/>
  <c r="BI8092" i="9"/>
  <c r="BJ8092" i="9"/>
  <c r="BD8093" i="9"/>
  <c r="BE8093" i="9"/>
  <c r="BF8093" i="9"/>
  <c r="BG8093" i="9"/>
  <c r="BH8093" i="9"/>
  <c r="BI8093" i="9"/>
  <c r="BJ8093" i="9"/>
  <c r="BD8094" i="9"/>
  <c r="BE8094" i="9"/>
  <c r="BF8094" i="9"/>
  <c r="BG8094" i="9"/>
  <c r="BH8094" i="9"/>
  <c r="BI8094" i="9"/>
  <c r="BJ8094" i="9"/>
  <c r="BD8095" i="9"/>
  <c r="BE8095" i="9"/>
  <c r="BF8095" i="9"/>
  <c r="BG8095" i="9"/>
  <c r="BH8095" i="9"/>
  <c r="BI8095" i="9"/>
  <c r="BJ8095" i="9"/>
  <c r="BD8096" i="9"/>
  <c r="BE8096" i="9"/>
  <c r="BF8096" i="9"/>
  <c r="BG8096" i="9"/>
  <c r="BH8096" i="9"/>
  <c r="BI8096" i="9"/>
  <c r="BJ8096" i="9"/>
  <c r="BD8097" i="9"/>
  <c r="BE8097" i="9"/>
  <c r="BF8097" i="9"/>
  <c r="BG8097" i="9"/>
  <c r="BH8097" i="9"/>
  <c r="BI8097" i="9"/>
  <c r="BJ8097" i="9"/>
  <c r="BD8098" i="9"/>
  <c r="BE8098" i="9"/>
  <c r="BF8098" i="9"/>
  <c r="BG8098" i="9"/>
  <c r="BH8098" i="9"/>
  <c r="BI8098" i="9"/>
  <c r="BJ8098" i="9"/>
  <c r="BD8099" i="9"/>
  <c r="BE8099" i="9"/>
  <c r="BF8099" i="9"/>
  <c r="BG8099" i="9"/>
  <c r="BH8099" i="9"/>
  <c r="BI8099" i="9"/>
  <c r="BJ8099" i="9"/>
  <c r="BD8100" i="9"/>
  <c r="BE8100" i="9"/>
  <c r="BF8100" i="9"/>
  <c r="BG8100" i="9"/>
  <c r="BH8100" i="9"/>
  <c r="BI8100" i="9"/>
  <c r="BJ8100" i="9"/>
  <c r="BD8101" i="9"/>
  <c r="BE8101" i="9"/>
  <c r="BF8101" i="9"/>
  <c r="BG8101" i="9"/>
  <c r="BH8101" i="9"/>
  <c r="BI8101" i="9"/>
  <c r="BJ8101" i="9"/>
  <c r="BD8102" i="9"/>
  <c r="BE8102" i="9"/>
  <c r="BF8102" i="9"/>
  <c r="BG8102" i="9"/>
  <c r="BH8102" i="9"/>
  <c r="BI8102" i="9"/>
  <c r="BJ8102" i="9"/>
  <c r="BD8103" i="9"/>
  <c r="BE8103" i="9"/>
  <c r="BF8103" i="9"/>
  <c r="BG8103" i="9"/>
  <c r="BH8103" i="9"/>
  <c r="BI8103" i="9"/>
  <c r="BJ8103" i="9"/>
  <c r="BD8104" i="9"/>
  <c r="BE8104" i="9"/>
  <c r="BF8104" i="9"/>
  <c r="BG8104" i="9"/>
  <c r="BH8104" i="9"/>
  <c r="BI8104" i="9"/>
  <c r="BJ8104" i="9"/>
  <c r="BD8105" i="9"/>
  <c r="BE8105" i="9"/>
  <c r="BF8105" i="9"/>
  <c r="BG8105" i="9"/>
  <c r="BH8105" i="9"/>
  <c r="BI8105" i="9"/>
  <c r="BJ8105" i="9"/>
  <c r="BD8106" i="9"/>
  <c r="BE8106" i="9"/>
  <c r="BF8106" i="9"/>
  <c r="BG8106" i="9"/>
  <c r="BH8106" i="9"/>
  <c r="BI8106" i="9"/>
  <c r="BJ8106" i="9"/>
  <c r="BD8107" i="9"/>
  <c r="BE8107" i="9"/>
  <c r="BF8107" i="9"/>
  <c r="BG8107" i="9"/>
  <c r="BH8107" i="9"/>
  <c r="BI8107" i="9"/>
  <c r="BJ8107" i="9"/>
  <c r="BD8108" i="9"/>
  <c r="BE8108" i="9"/>
  <c r="BF8108" i="9"/>
  <c r="BG8108" i="9"/>
  <c r="BH8108" i="9"/>
  <c r="BI8108" i="9"/>
  <c r="BJ8108" i="9"/>
  <c r="BD8109" i="9"/>
  <c r="BE8109" i="9"/>
  <c r="BF8109" i="9"/>
  <c r="BG8109" i="9"/>
  <c r="BH8109" i="9"/>
  <c r="BI8109" i="9"/>
  <c r="BJ8109" i="9"/>
  <c r="BD8110" i="9"/>
  <c r="BE8110" i="9"/>
  <c r="BF8110" i="9"/>
  <c r="BG8110" i="9"/>
  <c r="BH8110" i="9"/>
  <c r="BI8110" i="9"/>
  <c r="BJ8110" i="9"/>
  <c r="BD8111" i="9"/>
  <c r="BE8111" i="9"/>
  <c r="BF8111" i="9"/>
  <c r="BG8111" i="9"/>
  <c r="BH8111" i="9"/>
  <c r="BI8111" i="9"/>
  <c r="BJ8111" i="9"/>
  <c r="BD8112" i="9"/>
  <c r="BE8112" i="9"/>
  <c r="BF8112" i="9"/>
  <c r="BG8112" i="9"/>
  <c r="BH8112" i="9"/>
  <c r="BI8112" i="9"/>
  <c r="BJ8112" i="9"/>
  <c r="BD8113" i="9"/>
  <c r="BE8113" i="9"/>
  <c r="BF8113" i="9"/>
  <c r="BG8113" i="9"/>
  <c r="BH8113" i="9"/>
  <c r="BI8113" i="9"/>
  <c r="BJ8113" i="9"/>
  <c r="BD8114" i="9"/>
  <c r="BE8114" i="9"/>
  <c r="BF8114" i="9"/>
  <c r="BG8114" i="9"/>
  <c r="BH8114" i="9"/>
  <c r="BI8114" i="9"/>
  <c r="BJ8114" i="9"/>
  <c r="BD8115" i="9"/>
  <c r="BE8115" i="9"/>
  <c r="BF8115" i="9"/>
  <c r="BG8115" i="9"/>
  <c r="BH8115" i="9"/>
  <c r="BI8115" i="9"/>
  <c r="BJ8115" i="9"/>
  <c r="BD8116" i="9"/>
  <c r="BE8116" i="9"/>
  <c r="BF8116" i="9"/>
  <c r="BG8116" i="9"/>
  <c r="BH8116" i="9"/>
  <c r="BI8116" i="9"/>
  <c r="BJ8116" i="9"/>
  <c r="BD8117" i="9"/>
  <c r="BE8117" i="9"/>
  <c r="BF8117" i="9"/>
  <c r="BG8117" i="9"/>
  <c r="BH8117" i="9"/>
  <c r="BI8117" i="9"/>
  <c r="BJ8117" i="9"/>
  <c r="BD8118" i="9"/>
  <c r="BE8118" i="9"/>
  <c r="BF8118" i="9"/>
  <c r="BG8118" i="9"/>
  <c r="BH8118" i="9"/>
  <c r="BI8118" i="9"/>
  <c r="BJ8118" i="9"/>
  <c r="BD8119" i="9"/>
  <c r="BE8119" i="9"/>
  <c r="BF8119" i="9"/>
  <c r="BG8119" i="9"/>
  <c r="BH8119" i="9"/>
  <c r="BI8119" i="9"/>
  <c r="BJ8119" i="9"/>
  <c r="BD8120" i="9"/>
  <c r="BE8120" i="9"/>
  <c r="BF8120" i="9"/>
  <c r="BG8120" i="9"/>
  <c r="BH8120" i="9"/>
  <c r="BI8120" i="9"/>
  <c r="BJ8120" i="9"/>
  <c r="BD8121" i="9"/>
  <c r="BE8121" i="9"/>
  <c r="BF8121" i="9"/>
  <c r="BG8121" i="9"/>
  <c r="BH8121" i="9"/>
  <c r="BI8121" i="9"/>
  <c r="BJ8121" i="9"/>
  <c r="BD8122" i="9"/>
  <c r="BE8122" i="9"/>
  <c r="BF8122" i="9"/>
  <c r="BG8122" i="9"/>
  <c r="BH8122" i="9"/>
  <c r="BI8122" i="9"/>
  <c r="BJ8122" i="9"/>
  <c r="BD8123" i="9"/>
  <c r="BE8123" i="9"/>
  <c r="BF8123" i="9"/>
  <c r="BG8123" i="9"/>
  <c r="BH8123" i="9"/>
  <c r="BI8123" i="9"/>
  <c r="BJ8123" i="9"/>
  <c r="BD8124" i="9"/>
  <c r="BE8124" i="9"/>
  <c r="BF8124" i="9"/>
  <c r="BG8124" i="9"/>
  <c r="BH8124" i="9"/>
  <c r="BI8124" i="9"/>
  <c r="BJ8124" i="9"/>
  <c r="BD8125" i="9"/>
  <c r="BE8125" i="9"/>
  <c r="BF8125" i="9"/>
  <c r="BG8125" i="9"/>
  <c r="BH8125" i="9"/>
  <c r="BI8125" i="9"/>
  <c r="BJ8125" i="9"/>
  <c r="BD8126" i="9"/>
  <c r="BE8126" i="9"/>
  <c r="BF8126" i="9"/>
  <c r="BG8126" i="9"/>
  <c r="BH8126" i="9"/>
  <c r="BI8126" i="9"/>
  <c r="BJ8126" i="9"/>
  <c r="BD8127" i="9"/>
  <c r="BE8127" i="9"/>
  <c r="BF8127" i="9"/>
  <c r="BG8127" i="9"/>
  <c r="BH8127" i="9"/>
  <c r="BI8127" i="9"/>
  <c r="BJ8127" i="9"/>
  <c r="BD8128" i="9"/>
  <c r="BE8128" i="9"/>
  <c r="BF8128" i="9"/>
  <c r="BG8128" i="9"/>
  <c r="BH8128" i="9"/>
  <c r="BI8128" i="9"/>
  <c r="BJ8128" i="9"/>
  <c r="BD8129" i="9"/>
  <c r="BE8129" i="9"/>
  <c r="BF8129" i="9"/>
  <c r="BG8129" i="9"/>
  <c r="BH8129" i="9"/>
  <c r="BI8129" i="9"/>
  <c r="BJ8129" i="9"/>
  <c r="BD8130" i="9"/>
  <c r="BE8130" i="9"/>
  <c r="BF8130" i="9"/>
  <c r="BG8130" i="9"/>
  <c r="BH8130" i="9"/>
  <c r="BI8130" i="9"/>
  <c r="BJ8130" i="9"/>
  <c r="BD8131" i="9"/>
  <c r="BE8131" i="9"/>
  <c r="BF8131" i="9"/>
  <c r="BG8131" i="9"/>
  <c r="BH8131" i="9"/>
  <c r="BI8131" i="9"/>
  <c r="BJ8131" i="9"/>
  <c r="BD8132" i="9"/>
  <c r="BE8132" i="9"/>
  <c r="BF8132" i="9"/>
  <c r="BG8132" i="9"/>
  <c r="BH8132" i="9"/>
  <c r="BI8132" i="9"/>
  <c r="BJ8132" i="9"/>
  <c r="BD8133" i="9"/>
  <c r="BE8133" i="9"/>
  <c r="BF8133" i="9"/>
  <c r="BG8133" i="9"/>
  <c r="BH8133" i="9"/>
  <c r="BI8133" i="9"/>
  <c r="BJ8133" i="9"/>
  <c r="BD8134" i="9"/>
  <c r="BE8134" i="9"/>
  <c r="BF8134" i="9"/>
  <c r="BG8134" i="9"/>
  <c r="BH8134" i="9"/>
  <c r="BI8134" i="9"/>
  <c r="BJ8134" i="9"/>
  <c r="BD8135" i="9"/>
  <c r="BE8135" i="9"/>
  <c r="BF8135" i="9"/>
  <c r="BG8135" i="9"/>
  <c r="BH8135" i="9"/>
  <c r="BI8135" i="9"/>
  <c r="BJ8135" i="9"/>
  <c r="BD8136" i="9"/>
  <c r="BE8136" i="9"/>
  <c r="BF8136" i="9"/>
  <c r="BG8136" i="9"/>
  <c r="BH8136" i="9"/>
  <c r="BI8136" i="9"/>
  <c r="BJ8136" i="9"/>
  <c r="BD8137" i="9"/>
  <c r="BE8137" i="9"/>
  <c r="BF8137" i="9"/>
  <c r="BG8137" i="9"/>
  <c r="BH8137" i="9"/>
  <c r="BI8137" i="9"/>
  <c r="BJ8137" i="9"/>
  <c r="BD8138" i="9"/>
  <c r="BE8138" i="9"/>
  <c r="BF8138" i="9"/>
  <c r="BG8138" i="9"/>
  <c r="BH8138" i="9"/>
  <c r="BI8138" i="9"/>
  <c r="BJ8138" i="9"/>
  <c r="BD8139" i="9"/>
  <c r="BE8139" i="9"/>
  <c r="BF8139" i="9"/>
  <c r="BG8139" i="9"/>
  <c r="BH8139" i="9"/>
  <c r="BI8139" i="9"/>
  <c r="BJ8139" i="9"/>
  <c r="BD8140" i="9"/>
  <c r="BE8140" i="9"/>
  <c r="BF8140" i="9"/>
  <c r="BG8140" i="9"/>
  <c r="BH8140" i="9"/>
  <c r="BI8140" i="9"/>
  <c r="BJ8140" i="9"/>
  <c r="BD8141" i="9"/>
  <c r="BE8141" i="9"/>
  <c r="BF8141" i="9"/>
  <c r="BG8141" i="9"/>
  <c r="BH8141" i="9"/>
  <c r="BI8141" i="9"/>
  <c r="BJ8141" i="9"/>
  <c r="BD8142" i="9"/>
  <c r="BE8142" i="9"/>
  <c r="BF8142" i="9"/>
  <c r="BG8142" i="9"/>
  <c r="BH8142" i="9"/>
  <c r="BI8142" i="9"/>
  <c r="BJ8142" i="9"/>
  <c r="BD8143" i="9"/>
  <c r="BE8143" i="9"/>
  <c r="BF8143" i="9"/>
  <c r="BG8143" i="9"/>
  <c r="BH8143" i="9"/>
  <c r="BI8143" i="9"/>
  <c r="BJ8143" i="9"/>
  <c r="BD8144" i="9"/>
  <c r="BE8144" i="9"/>
  <c r="BF8144" i="9"/>
  <c r="BG8144" i="9"/>
  <c r="BH8144" i="9"/>
  <c r="BI8144" i="9"/>
  <c r="BJ8144" i="9"/>
  <c r="BD8145" i="9"/>
  <c r="BE8145" i="9"/>
  <c r="BF8145" i="9"/>
  <c r="BG8145" i="9"/>
  <c r="BH8145" i="9"/>
  <c r="BI8145" i="9"/>
  <c r="BJ8145" i="9"/>
  <c r="BD8146" i="9"/>
  <c r="BE8146" i="9"/>
  <c r="BF8146" i="9"/>
  <c r="BG8146" i="9"/>
  <c r="BH8146" i="9"/>
  <c r="BI8146" i="9"/>
  <c r="BJ8146" i="9"/>
  <c r="BD8147" i="9"/>
  <c r="BE8147" i="9"/>
  <c r="BF8147" i="9"/>
  <c r="BG8147" i="9"/>
  <c r="BH8147" i="9"/>
  <c r="BI8147" i="9"/>
  <c r="BJ8147" i="9"/>
  <c r="BD8148" i="9"/>
  <c r="BE8148" i="9"/>
  <c r="BF8148" i="9"/>
  <c r="BG8148" i="9"/>
  <c r="BH8148" i="9"/>
  <c r="BI8148" i="9"/>
  <c r="BJ8148" i="9"/>
  <c r="BD8149" i="9"/>
  <c r="BE8149" i="9"/>
  <c r="BF8149" i="9"/>
  <c r="BG8149" i="9"/>
  <c r="BH8149" i="9"/>
  <c r="BI8149" i="9"/>
  <c r="BJ8149" i="9"/>
  <c r="BD8150" i="9"/>
  <c r="BE8150" i="9"/>
  <c r="BF8150" i="9"/>
  <c r="BG8150" i="9"/>
  <c r="BH8150" i="9"/>
  <c r="BI8150" i="9"/>
  <c r="BJ8150" i="9"/>
  <c r="BD8151" i="9"/>
  <c r="BE8151" i="9"/>
  <c r="BF8151" i="9"/>
  <c r="BG8151" i="9"/>
  <c r="BH8151" i="9"/>
  <c r="BI8151" i="9"/>
  <c r="BJ8151" i="9"/>
  <c r="BD8152" i="9"/>
  <c r="BE8152" i="9"/>
  <c r="BF8152" i="9"/>
  <c r="BG8152" i="9"/>
  <c r="BH8152" i="9"/>
  <c r="BI8152" i="9"/>
  <c r="BJ8152" i="9"/>
  <c r="BD8153" i="9"/>
  <c r="BE8153" i="9"/>
  <c r="BF8153" i="9"/>
  <c r="BG8153" i="9"/>
  <c r="BH8153" i="9"/>
  <c r="BI8153" i="9"/>
  <c r="BJ8153" i="9"/>
  <c r="BD8154" i="9"/>
  <c r="BE8154" i="9"/>
  <c r="BF8154" i="9"/>
  <c r="BG8154" i="9"/>
  <c r="BH8154" i="9"/>
  <c r="BI8154" i="9"/>
  <c r="BJ8154" i="9"/>
  <c r="BD8155" i="9"/>
  <c r="BE8155" i="9"/>
  <c r="BF8155" i="9"/>
  <c r="BG8155" i="9"/>
  <c r="BH8155" i="9"/>
  <c r="BI8155" i="9"/>
  <c r="BJ8155" i="9"/>
  <c r="BD8156" i="9"/>
  <c r="BE8156" i="9"/>
  <c r="BF8156" i="9"/>
  <c r="BG8156" i="9"/>
  <c r="BH8156" i="9"/>
  <c r="BI8156" i="9"/>
  <c r="BJ8156" i="9"/>
  <c r="BD8157" i="9"/>
  <c r="BE8157" i="9"/>
  <c r="BF8157" i="9"/>
  <c r="BG8157" i="9"/>
  <c r="BH8157" i="9"/>
  <c r="BI8157" i="9"/>
  <c r="BJ8157" i="9"/>
  <c r="BD8158" i="9"/>
  <c r="BE8158" i="9"/>
  <c r="BF8158" i="9"/>
  <c r="BG8158" i="9"/>
  <c r="BH8158" i="9"/>
  <c r="BI8158" i="9"/>
  <c r="BJ8158" i="9"/>
  <c r="BD8159" i="9"/>
  <c r="BE8159" i="9"/>
  <c r="BF8159" i="9"/>
  <c r="BG8159" i="9"/>
  <c r="BH8159" i="9"/>
  <c r="BI8159" i="9"/>
  <c r="BJ8159" i="9"/>
  <c r="BD8160" i="9"/>
  <c r="BE8160" i="9"/>
  <c r="BF8160" i="9"/>
  <c r="BG8160" i="9"/>
  <c r="BH8160" i="9"/>
  <c r="BI8160" i="9"/>
  <c r="BJ8160" i="9"/>
  <c r="BD8161" i="9"/>
  <c r="BE8161" i="9"/>
  <c r="BF8161" i="9"/>
  <c r="BG8161" i="9"/>
  <c r="BH8161" i="9"/>
  <c r="BI8161" i="9"/>
  <c r="BJ8161" i="9"/>
  <c r="BD8162" i="9"/>
  <c r="BE8162" i="9"/>
  <c r="BF8162" i="9"/>
  <c r="BG8162" i="9"/>
  <c r="BH8162" i="9"/>
  <c r="BI8162" i="9"/>
  <c r="BJ8162" i="9"/>
  <c r="BD8163" i="9"/>
  <c r="BE8163" i="9"/>
  <c r="BF8163" i="9"/>
  <c r="BG8163" i="9"/>
  <c r="BH8163" i="9"/>
  <c r="BI8163" i="9"/>
  <c r="BJ8163" i="9"/>
  <c r="BD8164" i="9"/>
  <c r="BE8164" i="9"/>
  <c r="BF8164" i="9"/>
  <c r="BG8164" i="9"/>
  <c r="BH8164" i="9"/>
  <c r="BI8164" i="9"/>
  <c r="BJ8164" i="9"/>
  <c r="BD8165" i="9"/>
  <c r="BE8165" i="9"/>
  <c r="BF8165" i="9"/>
  <c r="BG8165" i="9"/>
  <c r="BH8165" i="9"/>
  <c r="BI8165" i="9"/>
  <c r="BJ8165" i="9"/>
  <c r="BD8166" i="9"/>
  <c r="BE8166" i="9"/>
  <c r="BF8166" i="9"/>
  <c r="BG8166" i="9"/>
  <c r="BH8166" i="9"/>
  <c r="BI8166" i="9"/>
  <c r="BJ8166" i="9"/>
  <c r="BD8167" i="9"/>
  <c r="BE8167" i="9"/>
  <c r="BF8167" i="9"/>
  <c r="BG8167" i="9"/>
  <c r="BH8167" i="9"/>
  <c r="BI8167" i="9"/>
  <c r="BJ8167" i="9"/>
  <c r="BD8168" i="9"/>
  <c r="BE8168" i="9"/>
  <c r="BF8168" i="9"/>
  <c r="BG8168" i="9"/>
  <c r="BH8168" i="9"/>
  <c r="BI8168" i="9"/>
  <c r="BJ8168" i="9"/>
  <c r="BD8169" i="9"/>
  <c r="BE8169" i="9"/>
  <c r="BF8169" i="9"/>
  <c r="BG8169" i="9"/>
  <c r="BH8169" i="9"/>
  <c r="BI8169" i="9"/>
  <c r="BJ8169" i="9"/>
  <c r="BD8170" i="9"/>
  <c r="BE8170" i="9"/>
  <c r="BF8170" i="9"/>
  <c r="BG8170" i="9"/>
  <c r="BH8170" i="9"/>
  <c r="BI8170" i="9"/>
  <c r="BJ8170" i="9"/>
  <c r="BD8171" i="9"/>
  <c r="BE8171" i="9"/>
  <c r="BF8171" i="9"/>
  <c r="BG8171" i="9"/>
  <c r="BH8171" i="9"/>
  <c r="BI8171" i="9"/>
  <c r="BJ8171" i="9"/>
  <c r="BD8172" i="9"/>
  <c r="BE8172" i="9"/>
  <c r="BF8172" i="9"/>
  <c r="BG8172" i="9"/>
  <c r="BH8172" i="9"/>
  <c r="BI8172" i="9"/>
  <c r="BJ8172" i="9"/>
  <c r="BD8173" i="9"/>
  <c r="BE8173" i="9"/>
  <c r="BF8173" i="9"/>
  <c r="BG8173" i="9"/>
  <c r="BH8173" i="9"/>
  <c r="BI8173" i="9"/>
  <c r="BJ8173" i="9"/>
  <c r="BD8174" i="9"/>
  <c r="BE8174" i="9"/>
  <c r="BF8174" i="9"/>
  <c r="BG8174" i="9"/>
  <c r="BH8174" i="9"/>
  <c r="BI8174" i="9"/>
  <c r="BJ8174" i="9"/>
  <c r="BD8175" i="9"/>
  <c r="BE8175" i="9"/>
  <c r="BF8175" i="9"/>
  <c r="BG8175" i="9"/>
  <c r="BH8175" i="9"/>
  <c r="BI8175" i="9"/>
  <c r="BJ8175" i="9"/>
  <c r="BD8176" i="9"/>
  <c r="BE8176" i="9"/>
  <c r="BF8176" i="9"/>
  <c r="BG8176" i="9"/>
  <c r="BH8176" i="9"/>
  <c r="BI8176" i="9"/>
  <c r="BJ8176" i="9"/>
  <c r="BD8177" i="9"/>
  <c r="BE8177" i="9"/>
  <c r="BF8177" i="9"/>
  <c r="BG8177" i="9"/>
  <c r="BH8177" i="9"/>
  <c r="BI8177" i="9"/>
  <c r="BJ8177" i="9"/>
  <c r="BD8178" i="9"/>
  <c r="BE8178" i="9"/>
  <c r="BF8178" i="9"/>
  <c r="BG8178" i="9"/>
  <c r="BH8178" i="9"/>
  <c r="BI8178" i="9"/>
  <c r="BJ8178" i="9"/>
  <c r="BD8179" i="9"/>
  <c r="BE8179" i="9"/>
  <c r="BF8179" i="9"/>
  <c r="BG8179" i="9"/>
  <c r="BH8179" i="9"/>
  <c r="BI8179" i="9"/>
  <c r="BJ8179" i="9"/>
  <c r="BD8180" i="9"/>
  <c r="BE8180" i="9"/>
  <c r="BF8180" i="9"/>
  <c r="BG8180" i="9"/>
  <c r="BH8180" i="9"/>
  <c r="BI8180" i="9"/>
  <c r="BJ8180" i="9"/>
  <c r="BD8181" i="9"/>
  <c r="BE8181" i="9"/>
  <c r="BF8181" i="9"/>
  <c r="BG8181" i="9"/>
  <c r="BH8181" i="9"/>
  <c r="BI8181" i="9"/>
  <c r="BJ8181" i="9"/>
  <c r="BD8182" i="9"/>
  <c r="BE8182" i="9"/>
  <c r="BF8182" i="9"/>
  <c r="BG8182" i="9"/>
  <c r="BH8182" i="9"/>
  <c r="BI8182" i="9"/>
  <c r="BJ8182" i="9"/>
  <c r="BD8183" i="9"/>
  <c r="BE8183" i="9"/>
  <c r="BF8183" i="9"/>
  <c r="BG8183" i="9"/>
  <c r="BH8183" i="9"/>
  <c r="BI8183" i="9"/>
  <c r="BJ8183" i="9"/>
  <c r="BD8184" i="9"/>
  <c r="BE8184" i="9"/>
  <c r="BF8184" i="9"/>
  <c r="BG8184" i="9"/>
  <c r="BH8184" i="9"/>
  <c r="BI8184" i="9"/>
  <c r="BJ8184" i="9"/>
  <c r="BD8185" i="9"/>
  <c r="BE8185" i="9"/>
  <c r="BF8185" i="9"/>
  <c r="BG8185" i="9"/>
  <c r="BH8185" i="9"/>
  <c r="BI8185" i="9"/>
  <c r="BJ8185" i="9"/>
  <c r="BD8186" i="9"/>
  <c r="BE8186" i="9"/>
  <c r="BF8186" i="9"/>
  <c r="BG8186" i="9"/>
  <c r="BH8186" i="9"/>
  <c r="BI8186" i="9"/>
  <c r="BJ8186" i="9"/>
  <c r="BD8187" i="9"/>
  <c r="BE8187" i="9"/>
  <c r="BF8187" i="9"/>
  <c r="BG8187" i="9"/>
  <c r="BH8187" i="9"/>
  <c r="BI8187" i="9"/>
  <c r="BJ8187" i="9"/>
  <c r="BD8188" i="9"/>
  <c r="BE8188" i="9"/>
  <c r="BF8188" i="9"/>
  <c r="BG8188" i="9"/>
  <c r="BH8188" i="9"/>
  <c r="BI8188" i="9"/>
  <c r="BJ8188" i="9"/>
  <c r="BD8189" i="9"/>
  <c r="BE8189" i="9"/>
  <c r="BF8189" i="9"/>
  <c r="BG8189" i="9"/>
  <c r="BH8189" i="9"/>
  <c r="BI8189" i="9"/>
  <c r="BJ8189" i="9"/>
  <c r="BD8190" i="9"/>
  <c r="BE8190" i="9"/>
  <c r="BF8190" i="9"/>
  <c r="BG8190" i="9"/>
  <c r="BH8190" i="9"/>
  <c r="BI8190" i="9"/>
  <c r="BJ8190" i="9"/>
  <c r="BD8191" i="9"/>
  <c r="BE8191" i="9"/>
  <c r="BF8191" i="9"/>
  <c r="BG8191" i="9"/>
  <c r="BH8191" i="9"/>
  <c r="BI8191" i="9"/>
  <c r="BJ8191" i="9"/>
  <c r="BD8192" i="9"/>
  <c r="BE8192" i="9"/>
  <c r="BF8192" i="9"/>
  <c r="BG8192" i="9"/>
  <c r="BH8192" i="9"/>
  <c r="BI8192" i="9"/>
  <c r="BJ8192" i="9"/>
  <c r="BD8193" i="9"/>
  <c r="BE8193" i="9"/>
  <c r="BF8193" i="9"/>
  <c r="BG8193" i="9"/>
  <c r="BH8193" i="9"/>
  <c r="BI8193" i="9"/>
  <c r="BJ8193" i="9"/>
  <c r="BD8194" i="9"/>
  <c r="BE8194" i="9"/>
  <c r="BF8194" i="9"/>
  <c r="BG8194" i="9"/>
  <c r="BH8194" i="9"/>
  <c r="BI8194" i="9"/>
  <c r="BJ8194" i="9"/>
  <c r="BD8195" i="9"/>
  <c r="BE8195" i="9"/>
  <c r="BF8195" i="9"/>
  <c r="BG8195" i="9"/>
  <c r="BH8195" i="9"/>
  <c r="BI8195" i="9"/>
  <c r="BJ8195" i="9"/>
  <c r="BD8196" i="9"/>
  <c r="BE8196" i="9"/>
  <c r="BF8196" i="9"/>
  <c r="BG8196" i="9"/>
  <c r="BH8196" i="9"/>
  <c r="BI8196" i="9"/>
  <c r="BJ8196" i="9"/>
  <c r="BD8197" i="9"/>
  <c r="BE8197" i="9"/>
  <c r="BF8197" i="9"/>
  <c r="BG8197" i="9"/>
  <c r="BH8197" i="9"/>
  <c r="BI8197" i="9"/>
  <c r="BJ8197" i="9"/>
  <c r="BD8198" i="9"/>
  <c r="BE8198" i="9"/>
  <c r="BF8198" i="9"/>
  <c r="BG8198" i="9"/>
  <c r="BH8198" i="9"/>
  <c r="BI8198" i="9"/>
  <c r="BJ8198" i="9"/>
  <c r="BD8199" i="9"/>
  <c r="BE8199" i="9"/>
  <c r="BF8199" i="9"/>
  <c r="BG8199" i="9"/>
  <c r="BH8199" i="9"/>
  <c r="BI8199" i="9"/>
  <c r="BJ8199" i="9"/>
  <c r="BD8200" i="9"/>
  <c r="BE8200" i="9"/>
  <c r="BF8200" i="9"/>
  <c r="BG8200" i="9"/>
  <c r="BH8200" i="9"/>
  <c r="BI8200" i="9"/>
  <c r="BJ8200" i="9"/>
  <c r="BD8201" i="9"/>
  <c r="BE8201" i="9"/>
  <c r="BF8201" i="9"/>
  <c r="BG8201" i="9"/>
  <c r="BH8201" i="9"/>
  <c r="BI8201" i="9"/>
  <c r="BJ8201" i="9"/>
  <c r="BD8202" i="9"/>
  <c r="BE8202" i="9"/>
  <c r="BF8202" i="9"/>
  <c r="BG8202" i="9"/>
  <c r="BH8202" i="9"/>
  <c r="BI8202" i="9"/>
  <c r="BJ8202" i="9"/>
  <c r="BD8203" i="9"/>
  <c r="BE8203" i="9"/>
  <c r="BF8203" i="9"/>
  <c r="BG8203" i="9"/>
  <c r="BH8203" i="9"/>
  <c r="BI8203" i="9"/>
  <c r="BJ8203" i="9"/>
  <c r="BD8204" i="9"/>
  <c r="BE8204" i="9"/>
  <c r="BF8204" i="9"/>
  <c r="BG8204" i="9"/>
  <c r="BH8204" i="9"/>
  <c r="BI8204" i="9"/>
  <c r="BJ8204" i="9"/>
  <c r="BD8205" i="9"/>
  <c r="BE8205" i="9"/>
  <c r="BF8205" i="9"/>
  <c r="BG8205" i="9"/>
  <c r="BH8205" i="9"/>
  <c r="BI8205" i="9"/>
  <c r="BJ8205" i="9"/>
  <c r="BD8206" i="9"/>
  <c r="BE8206" i="9"/>
  <c r="BF8206" i="9"/>
  <c r="BG8206" i="9"/>
  <c r="BH8206" i="9"/>
  <c r="BI8206" i="9"/>
  <c r="BJ8206" i="9"/>
  <c r="BD8207" i="9"/>
  <c r="BE8207" i="9"/>
  <c r="BF8207" i="9"/>
  <c r="BG8207" i="9"/>
  <c r="BH8207" i="9"/>
  <c r="BI8207" i="9"/>
  <c r="BJ8207" i="9"/>
  <c r="BD8208" i="9"/>
  <c r="BE8208" i="9"/>
  <c r="BF8208" i="9"/>
  <c r="BG8208" i="9"/>
  <c r="BH8208" i="9"/>
  <c r="BI8208" i="9"/>
  <c r="BJ8208" i="9"/>
  <c r="BD8209" i="9"/>
  <c r="BE8209" i="9"/>
  <c r="BF8209" i="9"/>
  <c r="BG8209" i="9"/>
  <c r="BH8209" i="9"/>
  <c r="BI8209" i="9"/>
  <c r="BJ8209" i="9"/>
  <c r="BD8210" i="9"/>
  <c r="BE8210" i="9"/>
  <c r="BF8210" i="9"/>
  <c r="BG8210" i="9"/>
  <c r="BH8210" i="9"/>
  <c r="BI8210" i="9"/>
  <c r="BJ8210" i="9"/>
  <c r="BD8211" i="9"/>
  <c r="BE8211" i="9"/>
  <c r="BF8211" i="9"/>
  <c r="BG8211" i="9"/>
  <c r="BH8211" i="9"/>
  <c r="BI8211" i="9"/>
  <c r="BJ8211" i="9"/>
  <c r="BD8212" i="9"/>
  <c r="BE8212" i="9"/>
  <c r="BF8212" i="9"/>
  <c r="BG8212" i="9"/>
  <c r="BH8212" i="9"/>
  <c r="BI8212" i="9"/>
  <c r="BJ8212" i="9"/>
  <c r="BD8213" i="9"/>
  <c r="BE8213" i="9"/>
  <c r="BF8213" i="9"/>
  <c r="BG8213" i="9"/>
  <c r="BH8213" i="9"/>
  <c r="BI8213" i="9"/>
  <c r="BJ8213" i="9"/>
  <c r="BD8214" i="9"/>
  <c r="BE8214" i="9"/>
  <c r="BF8214" i="9"/>
  <c r="BG8214" i="9"/>
  <c r="BH8214" i="9"/>
  <c r="BI8214" i="9"/>
  <c r="BJ8214" i="9"/>
  <c r="BD8215" i="9"/>
  <c r="BE8215" i="9"/>
  <c r="BF8215" i="9"/>
  <c r="BG8215" i="9"/>
  <c r="BH8215" i="9"/>
  <c r="BI8215" i="9"/>
  <c r="BJ8215" i="9"/>
  <c r="BD8216" i="9"/>
  <c r="BE8216" i="9"/>
  <c r="BF8216" i="9"/>
  <c r="BG8216" i="9"/>
  <c r="BH8216" i="9"/>
  <c r="BI8216" i="9"/>
  <c r="BJ8216" i="9"/>
  <c r="BD8217" i="9"/>
  <c r="BE8217" i="9"/>
  <c r="BF8217" i="9"/>
  <c r="BG8217" i="9"/>
  <c r="BH8217" i="9"/>
  <c r="BI8217" i="9"/>
  <c r="BJ8217" i="9"/>
  <c r="BD8218" i="9"/>
  <c r="BE8218" i="9"/>
  <c r="BF8218" i="9"/>
  <c r="BG8218" i="9"/>
  <c r="BH8218" i="9"/>
  <c r="BI8218" i="9"/>
  <c r="BJ8218" i="9"/>
  <c r="BD8219" i="9"/>
  <c r="BE8219" i="9"/>
  <c r="BF8219" i="9"/>
  <c r="BG8219" i="9"/>
  <c r="BH8219" i="9"/>
  <c r="BI8219" i="9"/>
  <c r="BJ8219" i="9"/>
  <c r="BD8220" i="9"/>
  <c r="BE8220" i="9"/>
  <c r="BF8220" i="9"/>
  <c r="BG8220" i="9"/>
  <c r="BH8220" i="9"/>
  <c r="BI8220" i="9"/>
  <c r="BJ8220" i="9"/>
  <c r="BD8221" i="9"/>
  <c r="BE8221" i="9"/>
  <c r="BF8221" i="9"/>
  <c r="BG8221" i="9"/>
  <c r="BH8221" i="9"/>
  <c r="BI8221" i="9"/>
  <c r="BJ8221" i="9"/>
  <c r="BD8222" i="9"/>
  <c r="BE8222" i="9"/>
  <c r="BF8222" i="9"/>
  <c r="BG8222" i="9"/>
  <c r="BH8222" i="9"/>
  <c r="BI8222" i="9"/>
  <c r="BJ8222" i="9"/>
  <c r="BD8223" i="9"/>
  <c r="BE8223" i="9"/>
  <c r="BF8223" i="9"/>
  <c r="BG8223" i="9"/>
  <c r="BH8223" i="9"/>
  <c r="BI8223" i="9"/>
  <c r="BJ8223" i="9"/>
  <c r="BD8224" i="9"/>
  <c r="BE8224" i="9"/>
  <c r="BF8224" i="9"/>
  <c r="BG8224" i="9"/>
  <c r="BH8224" i="9"/>
  <c r="BI8224" i="9"/>
  <c r="BJ8224" i="9"/>
  <c r="BD8225" i="9"/>
  <c r="BE8225" i="9"/>
  <c r="BF8225" i="9"/>
  <c r="BG8225" i="9"/>
  <c r="BH8225" i="9"/>
  <c r="BI8225" i="9"/>
  <c r="BJ8225" i="9"/>
  <c r="BD8226" i="9"/>
  <c r="BE8226" i="9"/>
  <c r="BF8226" i="9"/>
  <c r="BG8226" i="9"/>
  <c r="BH8226" i="9"/>
  <c r="BI8226" i="9"/>
  <c r="BJ8226" i="9"/>
  <c r="BD8227" i="9"/>
  <c r="BE8227" i="9"/>
  <c r="BF8227" i="9"/>
  <c r="BG8227" i="9"/>
  <c r="BH8227" i="9"/>
  <c r="BI8227" i="9"/>
  <c r="BJ8227" i="9"/>
  <c r="BD8228" i="9"/>
  <c r="BE8228" i="9"/>
  <c r="BF8228" i="9"/>
  <c r="BG8228" i="9"/>
  <c r="BH8228" i="9"/>
  <c r="BI8228" i="9"/>
  <c r="BJ8228" i="9"/>
  <c r="BD8229" i="9"/>
  <c r="BE8229" i="9"/>
  <c r="BF8229" i="9"/>
  <c r="BG8229" i="9"/>
  <c r="BH8229" i="9"/>
  <c r="BI8229" i="9"/>
  <c r="BJ8229" i="9"/>
  <c r="BD8230" i="9"/>
  <c r="BE8230" i="9"/>
  <c r="BF8230" i="9"/>
  <c r="BG8230" i="9"/>
  <c r="BH8230" i="9"/>
  <c r="BI8230" i="9"/>
  <c r="BJ8230" i="9"/>
  <c r="BD8231" i="9"/>
  <c r="BE8231" i="9"/>
  <c r="BF8231" i="9"/>
  <c r="BG8231" i="9"/>
  <c r="BH8231" i="9"/>
  <c r="BI8231" i="9"/>
  <c r="BJ8231" i="9"/>
  <c r="BD8232" i="9"/>
  <c r="BE8232" i="9"/>
  <c r="BF8232" i="9"/>
  <c r="BG8232" i="9"/>
  <c r="BH8232" i="9"/>
  <c r="BI8232" i="9"/>
  <c r="BJ8232" i="9"/>
  <c r="BD8233" i="9"/>
  <c r="BE8233" i="9"/>
  <c r="BF8233" i="9"/>
  <c r="BG8233" i="9"/>
  <c r="BH8233" i="9"/>
  <c r="BI8233" i="9"/>
  <c r="BJ8233" i="9"/>
  <c r="BD8234" i="9"/>
  <c r="BE8234" i="9"/>
  <c r="BF8234" i="9"/>
  <c r="BG8234" i="9"/>
  <c r="BH8234" i="9"/>
  <c r="BI8234" i="9"/>
  <c r="BJ8234" i="9"/>
  <c r="BD8235" i="9"/>
  <c r="BE8235" i="9"/>
  <c r="BF8235" i="9"/>
  <c r="BG8235" i="9"/>
  <c r="BH8235" i="9"/>
  <c r="BI8235" i="9"/>
  <c r="BJ8235" i="9"/>
  <c r="BD8236" i="9"/>
  <c r="BE8236" i="9"/>
  <c r="BF8236" i="9"/>
  <c r="BG8236" i="9"/>
  <c r="BH8236" i="9"/>
  <c r="BI8236" i="9"/>
  <c r="BJ8236" i="9"/>
  <c r="BD8237" i="9"/>
  <c r="BE8237" i="9"/>
  <c r="BF8237" i="9"/>
  <c r="BG8237" i="9"/>
  <c r="BH8237" i="9"/>
  <c r="BI8237" i="9"/>
  <c r="BJ8237" i="9"/>
  <c r="BD8238" i="9"/>
  <c r="BE8238" i="9"/>
  <c r="BF8238" i="9"/>
  <c r="BG8238" i="9"/>
  <c r="BH8238" i="9"/>
  <c r="BI8238" i="9"/>
  <c r="BJ8238" i="9"/>
  <c r="BD8239" i="9"/>
  <c r="BE8239" i="9"/>
  <c r="BF8239" i="9"/>
  <c r="BG8239" i="9"/>
  <c r="BH8239" i="9"/>
  <c r="BI8239" i="9"/>
  <c r="BJ8239" i="9"/>
  <c r="BD8240" i="9"/>
  <c r="BE8240" i="9"/>
  <c r="BF8240" i="9"/>
  <c r="BG8240" i="9"/>
  <c r="BH8240" i="9"/>
  <c r="BI8240" i="9"/>
  <c r="BJ8240" i="9"/>
  <c r="BD8241" i="9"/>
  <c r="BE8241" i="9"/>
  <c r="BF8241" i="9"/>
  <c r="BG8241" i="9"/>
  <c r="BH8241" i="9"/>
  <c r="BI8241" i="9"/>
  <c r="BJ8241" i="9"/>
  <c r="BD8242" i="9"/>
  <c r="BE8242" i="9"/>
  <c r="BF8242" i="9"/>
  <c r="BG8242" i="9"/>
  <c r="BH8242" i="9"/>
  <c r="BI8242" i="9"/>
  <c r="BJ8242" i="9"/>
  <c r="BD8243" i="9"/>
  <c r="BE8243" i="9"/>
  <c r="BF8243" i="9"/>
  <c r="BG8243" i="9"/>
  <c r="BH8243" i="9"/>
  <c r="BI8243" i="9"/>
  <c r="BJ8243" i="9"/>
  <c r="BD8244" i="9"/>
  <c r="BE8244" i="9"/>
  <c r="BF8244" i="9"/>
  <c r="BG8244" i="9"/>
  <c r="BH8244" i="9"/>
  <c r="BI8244" i="9"/>
  <c r="BJ8244" i="9"/>
  <c r="BD8245" i="9"/>
  <c r="BE8245" i="9"/>
  <c r="BF8245" i="9"/>
  <c r="BG8245" i="9"/>
  <c r="BH8245" i="9"/>
  <c r="BI8245" i="9"/>
  <c r="BJ8245" i="9"/>
  <c r="BD8246" i="9"/>
  <c r="BE8246" i="9"/>
  <c r="BF8246" i="9"/>
  <c r="BG8246" i="9"/>
  <c r="BH8246" i="9"/>
  <c r="BI8246" i="9"/>
  <c r="BJ8246" i="9"/>
  <c r="BD8247" i="9"/>
  <c r="BE8247" i="9"/>
  <c r="BF8247" i="9"/>
  <c r="BG8247" i="9"/>
  <c r="BH8247" i="9"/>
  <c r="BI8247" i="9"/>
  <c r="BJ8247" i="9"/>
  <c r="BD8248" i="9"/>
  <c r="BE8248" i="9"/>
  <c r="BF8248" i="9"/>
  <c r="BG8248" i="9"/>
  <c r="BH8248" i="9"/>
  <c r="BI8248" i="9"/>
  <c r="BJ8248" i="9"/>
  <c r="BD8249" i="9"/>
  <c r="BE8249" i="9"/>
  <c r="BF8249" i="9"/>
  <c r="BG8249" i="9"/>
  <c r="BH8249" i="9"/>
  <c r="BI8249" i="9"/>
  <c r="BJ8249" i="9"/>
  <c r="BD8250" i="9"/>
  <c r="BE8250" i="9"/>
  <c r="BF8250" i="9"/>
  <c r="BG8250" i="9"/>
  <c r="BH8250" i="9"/>
  <c r="BI8250" i="9"/>
  <c r="BJ8250" i="9"/>
  <c r="BD8251" i="9"/>
  <c r="BE8251" i="9"/>
  <c r="BF8251" i="9"/>
  <c r="BG8251" i="9"/>
  <c r="BH8251" i="9"/>
  <c r="BI8251" i="9"/>
  <c r="BJ8251" i="9"/>
  <c r="BD8252" i="9"/>
  <c r="BE8252" i="9"/>
  <c r="BF8252" i="9"/>
  <c r="BG8252" i="9"/>
  <c r="BH8252" i="9"/>
  <c r="BI8252" i="9"/>
  <c r="BJ8252" i="9"/>
  <c r="BD8253" i="9"/>
  <c r="BE8253" i="9"/>
  <c r="BF8253" i="9"/>
  <c r="BG8253" i="9"/>
  <c r="BH8253" i="9"/>
  <c r="BI8253" i="9"/>
  <c r="BJ8253" i="9"/>
  <c r="BD8254" i="9"/>
  <c r="BE8254" i="9"/>
  <c r="BF8254" i="9"/>
  <c r="BG8254" i="9"/>
  <c r="BH8254" i="9"/>
  <c r="BI8254" i="9"/>
  <c r="BJ8254" i="9"/>
  <c r="BD8255" i="9"/>
  <c r="BE8255" i="9"/>
  <c r="BF8255" i="9"/>
  <c r="BG8255" i="9"/>
  <c r="BH8255" i="9"/>
  <c r="BI8255" i="9"/>
  <c r="BJ8255" i="9"/>
  <c r="BD8256" i="9"/>
  <c r="BE8256" i="9"/>
  <c r="BF8256" i="9"/>
  <c r="BG8256" i="9"/>
  <c r="BH8256" i="9"/>
  <c r="BI8256" i="9"/>
  <c r="BJ8256" i="9"/>
  <c r="BD8257" i="9"/>
  <c r="BE8257" i="9"/>
  <c r="BF8257" i="9"/>
  <c r="BG8257" i="9"/>
  <c r="BH8257" i="9"/>
  <c r="BI8257" i="9"/>
  <c r="BJ8257" i="9"/>
  <c r="BD8258" i="9"/>
  <c r="BE8258" i="9"/>
  <c r="BF8258" i="9"/>
  <c r="BG8258" i="9"/>
  <c r="BH8258" i="9"/>
  <c r="BI8258" i="9"/>
  <c r="BJ8258" i="9"/>
  <c r="BD8259" i="9"/>
  <c r="BE8259" i="9"/>
  <c r="BF8259" i="9"/>
  <c r="BG8259" i="9"/>
  <c r="BH8259" i="9"/>
  <c r="BI8259" i="9"/>
  <c r="BJ8259" i="9"/>
  <c r="BD8260" i="9"/>
  <c r="BE8260" i="9"/>
  <c r="BF8260" i="9"/>
  <c r="BG8260" i="9"/>
  <c r="BH8260" i="9"/>
  <c r="BI8260" i="9"/>
  <c r="BJ8260" i="9"/>
  <c r="BD8261" i="9"/>
  <c r="BE8261" i="9"/>
  <c r="BF8261" i="9"/>
  <c r="BG8261" i="9"/>
  <c r="BH8261" i="9"/>
  <c r="BI8261" i="9"/>
  <c r="BJ8261" i="9"/>
  <c r="BD8262" i="9"/>
  <c r="BE8262" i="9"/>
  <c r="BF8262" i="9"/>
  <c r="BG8262" i="9"/>
  <c r="BH8262" i="9"/>
  <c r="BI8262" i="9"/>
  <c r="BJ8262" i="9"/>
  <c r="BD8263" i="9"/>
  <c r="BE8263" i="9"/>
  <c r="BF8263" i="9"/>
  <c r="BG8263" i="9"/>
  <c r="BH8263" i="9"/>
  <c r="BI8263" i="9"/>
  <c r="BJ8263" i="9"/>
  <c r="BD8264" i="9"/>
  <c r="BE8264" i="9"/>
  <c r="BF8264" i="9"/>
  <c r="BG8264" i="9"/>
  <c r="BH8264" i="9"/>
  <c r="BI8264" i="9"/>
  <c r="BJ8264" i="9"/>
  <c r="BD8265" i="9"/>
  <c r="BE8265" i="9"/>
  <c r="BF8265" i="9"/>
  <c r="BG8265" i="9"/>
  <c r="BH8265" i="9"/>
  <c r="BI8265" i="9"/>
  <c r="BJ8265" i="9"/>
  <c r="BD8266" i="9"/>
  <c r="BE8266" i="9"/>
  <c r="BF8266" i="9"/>
  <c r="BG8266" i="9"/>
  <c r="BH8266" i="9"/>
  <c r="BI8266" i="9"/>
  <c r="BJ8266" i="9"/>
  <c r="BD8267" i="9"/>
  <c r="BE8267" i="9"/>
  <c r="BF8267" i="9"/>
  <c r="BG8267" i="9"/>
  <c r="BH8267" i="9"/>
  <c r="BI8267" i="9"/>
  <c r="BJ8267" i="9"/>
  <c r="BD8268" i="9"/>
  <c r="BE8268" i="9"/>
  <c r="BF8268" i="9"/>
  <c r="BG8268" i="9"/>
  <c r="BH8268" i="9"/>
  <c r="BI8268" i="9"/>
  <c r="BJ8268" i="9"/>
  <c r="BD8269" i="9"/>
  <c r="BE8269" i="9"/>
  <c r="BF8269" i="9"/>
  <c r="BG8269" i="9"/>
  <c r="BH8269" i="9"/>
  <c r="BI8269" i="9"/>
  <c r="BJ8269" i="9"/>
  <c r="BD8270" i="9"/>
  <c r="BE8270" i="9"/>
  <c r="BF8270" i="9"/>
  <c r="BG8270" i="9"/>
  <c r="BH8270" i="9"/>
  <c r="BI8270" i="9"/>
  <c r="BJ8270" i="9"/>
  <c r="BD8271" i="9"/>
  <c r="BE8271" i="9"/>
  <c r="BF8271" i="9"/>
  <c r="BG8271" i="9"/>
  <c r="BH8271" i="9"/>
  <c r="BI8271" i="9"/>
  <c r="BJ8271" i="9"/>
  <c r="BD8272" i="9"/>
  <c r="BE8272" i="9"/>
  <c r="BF8272" i="9"/>
  <c r="BG8272" i="9"/>
  <c r="BH8272" i="9"/>
  <c r="BI8272" i="9"/>
  <c r="BJ8272" i="9"/>
  <c r="BD8273" i="9"/>
  <c r="BE8273" i="9"/>
  <c r="BF8273" i="9"/>
  <c r="BG8273" i="9"/>
  <c r="BH8273" i="9"/>
  <c r="BI8273" i="9"/>
  <c r="BJ8273" i="9"/>
  <c r="BD8274" i="9"/>
  <c r="BE8274" i="9"/>
  <c r="BF8274" i="9"/>
  <c r="BG8274" i="9"/>
  <c r="BH8274" i="9"/>
  <c r="BI8274" i="9"/>
  <c r="BJ8274" i="9"/>
  <c r="BD8275" i="9"/>
  <c r="BE8275" i="9"/>
  <c r="BF8275" i="9"/>
  <c r="BG8275" i="9"/>
  <c r="BH8275" i="9"/>
  <c r="BI8275" i="9"/>
  <c r="BJ8275" i="9"/>
  <c r="BD8276" i="9"/>
  <c r="BE8276" i="9"/>
  <c r="BF8276" i="9"/>
  <c r="BG8276" i="9"/>
  <c r="BH8276" i="9"/>
  <c r="BI8276" i="9"/>
  <c r="BJ8276" i="9"/>
  <c r="BD8277" i="9"/>
  <c r="BE8277" i="9"/>
  <c r="BF8277" i="9"/>
  <c r="BG8277" i="9"/>
  <c r="BH8277" i="9"/>
  <c r="BI8277" i="9"/>
  <c r="BJ8277" i="9"/>
  <c r="BD8278" i="9"/>
  <c r="BE8278" i="9"/>
  <c r="BF8278" i="9"/>
  <c r="BG8278" i="9"/>
  <c r="BH8278" i="9"/>
  <c r="BI8278" i="9"/>
  <c r="BJ8278" i="9"/>
  <c r="BD8279" i="9"/>
  <c r="BE8279" i="9"/>
  <c r="BF8279" i="9"/>
  <c r="BG8279" i="9"/>
  <c r="BH8279" i="9"/>
  <c r="BI8279" i="9"/>
  <c r="BJ8279" i="9"/>
  <c r="BD8280" i="9"/>
  <c r="BE8280" i="9"/>
  <c r="BF8280" i="9"/>
  <c r="BG8280" i="9"/>
  <c r="BH8280" i="9"/>
  <c r="BI8280" i="9"/>
  <c r="BJ8280" i="9"/>
  <c r="BD8281" i="9"/>
  <c r="BE8281" i="9"/>
  <c r="BF8281" i="9"/>
  <c r="BG8281" i="9"/>
  <c r="BH8281" i="9"/>
  <c r="BI8281" i="9"/>
  <c r="BJ8281" i="9"/>
  <c r="BD8282" i="9"/>
  <c r="BE8282" i="9"/>
  <c r="BF8282" i="9"/>
  <c r="BG8282" i="9"/>
  <c r="BH8282" i="9"/>
  <c r="BI8282" i="9"/>
  <c r="BJ8282" i="9"/>
  <c r="BD8283" i="9"/>
  <c r="BE8283" i="9"/>
  <c r="BF8283" i="9"/>
  <c r="BG8283" i="9"/>
  <c r="BH8283" i="9"/>
  <c r="BI8283" i="9"/>
  <c r="BJ8283" i="9"/>
  <c r="BD8284" i="9"/>
  <c r="BE8284" i="9"/>
  <c r="BF8284" i="9"/>
  <c r="BG8284" i="9"/>
  <c r="BH8284" i="9"/>
  <c r="BI8284" i="9"/>
  <c r="BJ8284" i="9"/>
  <c r="BD8285" i="9"/>
  <c r="BE8285" i="9"/>
  <c r="BF8285" i="9"/>
  <c r="BG8285" i="9"/>
  <c r="BH8285" i="9"/>
  <c r="BI8285" i="9"/>
  <c r="BJ8285" i="9"/>
  <c r="BD8286" i="9"/>
  <c r="BE8286" i="9"/>
  <c r="BF8286" i="9"/>
  <c r="BG8286" i="9"/>
  <c r="BH8286" i="9"/>
  <c r="BI8286" i="9"/>
  <c r="BJ8286" i="9"/>
  <c r="BD8287" i="9"/>
  <c r="BE8287" i="9"/>
  <c r="BF8287" i="9"/>
  <c r="BG8287" i="9"/>
  <c r="BH8287" i="9"/>
  <c r="BI8287" i="9"/>
  <c r="BJ8287" i="9"/>
  <c r="BD8288" i="9"/>
  <c r="BE8288" i="9"/>
  <c r="BF8288" i="9"/>
  <c r="BG8288" i="9"/>
  <c r="BH8288" i="9"/>
  <c r="BI8288" i="9"/>
  <c r="BJ8288" i="9"/>
  <c r="BD8289" i="9"/>
  <c r="BE8289" i="9"/>
  <c r="BF8289" i="9"/>
  <c r="BG8289" i="9"/>
  <c r="BH8289" i="9"/>
  <c r="BI8289" i="9"/>
  <c r="BJ8289" i="9"/>
  <c r="BD8290" i="9"/>
  <c r="BE8290" i="9"/>
  <c r="BF8290" i="9"/>
  <c r="BG8290" i="9"/>
  <c r="BH8290" i="9"/>
  <c r="BI8290" i="9"/>
  <c r="BJ8290" i="9"/>
  <c r="BD8291" i="9"/>
  <c r="BE8291" i="9"/>
  <c r="BF8291" i="9"/>
  <c r="BG8291" i="9"/>
  <c r="BH8291" i="9"/>
  <c r="BI8291" i="9"/>
  <c r="BJ8291" i="9"/>
  <c r="BD8292" i="9"/>
  <c r="BE8292" i="9"/>
  <c r="BF8292" i="9"/>
  <c r="BG8292" i="9"/>
  <c r="BH8292" i="9"/>
  <c r="BI8292" i="9"/>
  <c r="BJ8292" i="9"/>
  <c r="BD8293" i="9"/>
  <c r="BE8293" i="9"/>
  <c r="BF8293" i="9"/>
  <c r="BG8293" i="9"/>
  <c r="BH8293" i="9"/>
  <c r="BI8293" i="9"/>
  <c r="BJ8293" i="9"/>
  <c r="BD8294" i="9"/>
  <c r="BE8294" i="9"/>
  <c r="BF8294" i="9"/>
  <c r="BG8294" i="9"/>
  <c r="BH8294" i="9"/>
  <c r="BI8294" i="9"/>
  <c r="BJ8294" i="9"/>
  <c r="BD8295" i="9"/>
  <c r="BE8295" i="9"/>
  <c r="BF8295" i="9"/>
  <c r="BG8295" i="9"/>
  <c r="BH8295" i="9"/>
  <c r="BI8295" i="9"/>
  <c r="BJ8295" i="9"/>
  <c r="BD8296" i="9"/>
  <c r="BE8296" i="9"/>
  <c r="BF8296" i="9"/>
  <c r="BG8296" i="9"/>
  <c r="BH8296" i="9"/>
  <c r="BI8296" i="9"/>
  <c r="BJ8296" i="9"/>
  <c r="BD8297" i="9"/>
  <c r="BE8297" i="9"/>
  <c r="BF8297" i="9"/>
  <c r="BG8297" i="9"/>
  <c r="BH8297" i="9"/>
  <c r="BI8297" i="9"/>
  <c r="BJ8297" i="9"/>
  <c r="BD8298" i="9"/>
  <c r="BE8298" i="9"/>
  <c r="BF8298" i="9"/>
  <c r="BG8298" i="9"/>
  <c r="BH8298" i="9"/>
  <c r="BI8298" i="9"/>
  <c r="BJ8298" i="9"/>
  <c r="BD8299" i="9"/>
  <c r="BE8299" i="9"/>
  <c r="BF8299" i="9"/>
  <c r="BG8299" i="9"/>
  <c r="BH8299" i="9"/>
  <c r="BI8299" i="9"/>
  <c r="BJ8299" i="9"/>
  <c r="BD8300" i="9"/>
  <c r="BE8300" i="9"/>
  <c r="BF8300" i="9"/>
  <c r="BG8300" i="9"/>
  <c r="BH8300" i="9"/>
  <c r="BI8300" i="9"/>
  <c r="BJ8300" i="9"/>
  <c r="BD8301" i="9"/>
  <c r="BE8301" i="9"/>
  <c r="BF8301" i="9"/>
  <c r="BG8301" i="9"/>
  <c r="BH8301" i="9"/>
  <c r="BI8301" i="9"/>
  <c r="BJ8301" i="9"/>
  <c r="BD8302" i="9"/>
  <c r="BE8302" i="9"/>
  <c r="BF8302" i="9"/>
  <c r="BG8302" i="9"/>
  <c r="BH8302" i="9"/>
  <c r="BI8302" i="9"/>
  <c r="BJ8302" i="9"/>
  <c r="BD8303" i="9"/>
  <c r="BE8303" i="9"/>
  <c r="BF8303" i="9"/>
  <c r="BG8303" i="9"/>
  <c r="BH8303" i="9"/>
  <c r="BI8303" i="9"/>
  <c r="BJ8303" i="9"/>
  <c r="BD8304" i="9"/>
  <c r="BE8304" i="9"/>
  <c r="BF8304" i="9"/>
  <c r="BG8304" i="9"/>
  <c r="BH8304" i="9"/>
  <c r="BI8304" i="9"/>
  <c r="BJ8304" i="9"/>
  <c r="BD8305" i="9"/>
  <c r="BE8305" i="9"/>
  <c r="BF8305" i="9"/>
  <c r="BG8305" i="9"/>
  <c r="BH8305" i="9"/>
  <c r="BI8305" i="9"/>
  <c r="BJ8305" i="9"/>
  <c r="BD8306" i="9"/>
  <c r="BE8306" i="9"/>
  <c r="BF8306" i="9"/>
  <c r="BG8306" i="9"/>
  <c r="BH8306" i="9"/>
  <c r="BI8306" i="9"/>
  <c r="BJ8306" i="9"/>
  <c r="BD8307" i="9"/>
  <c r="BE8307" i="9"/>
  <c r="BF8307" i="9"/>
  <c r="BG8307" i="9"/>
  <c r="BH8307" i="9"/>
  <c r="BI8307" i="9"/>
  <c r="BJ8307" i="9"/>
  <c r="BD8308" i="9"/>
  <c r="BE8308" i="9"/>
  <c r="BF8308" i="9"/>
  <c r="BG8308" i="9"/>
  <c r="BH8308" i="9"/>
  <c r="BI8308" i="9"/>
  <c r="BJ8308" i="9"/>
  <c r="BD8309" i="9"/>
  <c r="BE8309" i="9"/>
  <c r="BF8309" i="9"/>
  <c r="BG8309" i="9"/>
  <c r="BH8309" i="9"/>
  <c r="BI8309" i="9"/>
  <c r="BJ8309" i="9"/>
  <c r="BD8310" i="9"/>
  <c r="BE8310" i="9"/>
  <c r="BF8310" i="9"/>
  <c r="BG8310" i="9"/>
  <c r="BH8310" i="9"/>
  <c r="BI8310" i="9"/>
  <c r="BJ8310" i="9"/>
  <c r="BD8311" i="9"/>
  <c r="BE8311" i="9"/>
  <c r="BF8311" i="9"/>
  <c r="BG8311" i="9"/>
  <c r="BH8311" i="9"/>
  <c r="BI8311" i="9"/>
  <c r="BJ8311" i="9"/>
  <c r="BD8312" i="9"/>
  <c r="BE8312" i="9"/>
  <c r="BF8312" i="9"/>
  <c r="BG8312" i="9"/>
  <c r="BH8312" i="9"/>
  <c r="BI8312" i="9"/>
  <c r="BJ8312" i="9"/>
  <c r="BD8313" i="9"/>
  <c r="BE8313" i="9"/>
  <c r="BF8313" i="9"/>
  <c r="BG8313" i="9"/>
  <c r="BH8313" i="9"/>
  <c r="BI8313" i="9"/>
  <c r="BJ8313" i="9"/>
  <c r="BD8314" i="9"/>
  <c r="BE8314" i="9"/>
  <c r="BF8314" i="9"/>
  <c r="BG8314" i="9"/>
  <c r="BH8314" i="9"/>
  <c r="BI8314" i="9"/>
  <c r="BJ8314" i="9"/>
  <c r="BD8315" i="9"/>
  <c r="BE8315" i="9"/>
  <c r="BF8315" i="9"/>
  <c r="BG8315" i="9"/>
  <c r="BH8315" i="9"/>
  <c r="BI8315" i="9"/>
  <c r="BJ8315" i="9"/>
  <c r="BD8316" i="9"/>
  <c r="BE8316" i="9"/>
  <c r="BF8316" i="9"/>
  <c r="BG8316" i="9"/>
  <c r="BH8316" i="9"/>
  <c r="BI8316" i="9"/>
  <c r="BJ8316" i="9"/>
  <c r="BD8317" i="9"/>
  <c r="BE8317" i="9"/>
  <c r="BF8317" i="9"/>
  <c r="BG8317" i="9"/>
  <c r="BH8317" i="9"/>
  <c r="BI8317" i="9"/>
  <c r="BJ8317" i="9"/>
  <c r="BD8318" i="9"/>
  <c r="BE8318" i="9"/>
  <c r="BF8318" i="9"/>
  <c r="BG8318" i="9"/>
  <c r="BH8318" i="9"/>
  <c r="BI8318" i="9"/>
  <c r="BJ8318" i="9"/>
  <c r="BD8319" i="9"/>
  <c r="BE8319" i="9"/>
  <c r="BF8319" i="9"/>
  <c r="BG8319" i="9"/>
  <c r="BH8319" i="9"/>
  <c r="BI8319" i="9"/>
  <c r="BJ8319" i="9"/>
  <c r="BD8320" i="9"/>
  <c r="BE8320" i="9"/>
  <c r="BF8320" i="9"/>
  <c r="BG8320" i="9"/>
  <c r="BH8320" i="9"/>
  <c r="BI8320" i="9"/>
  <c r="BJ8320" i="9"/>
  <c r="BD8321" i="9"/>
  <c r="BE8321" i="9"/>
  <c r="BF8321" i="9"/>
  <c r="BG8321" i="9"/>
  <c r="BH8321" i="9"/>
  <c r="BI8321" i="9"/>
  <c r="BJ8321" i="9"/>
  <c r="BD8322" i="9"/>
  <c r="BE8322" i="9"/>
  <c r="BF8322" i="9"/>
  <c r="BG8322" i="9"/>
  <c r="BH8322" i="9"/>
  <c r="BI8322" i="9"/>
  <c r="BJ8322" i="9"/>
  <c r="BD8323" i="9"/>
  <c r="BE8323" i="9"/>
  <c r="BF8323" i="9"/>
  <c r="BG8323" i="9"/>
  <c r="BH8323" i="9"/>
  <c r="BI8323" i="9"/>
  <c r="BJ8323" i="9"/>
  <c r="BD8324" i="9"/>
  <c r="BE8324" i="9"/>
  <c r="BF8324" i="9"/>
  <c r="BG8324" i="9"/>
  <c r="BH8324" i="9"/>
  <c r="BI8324" i="9"/>
  <c r="BJ8324" i="9"/>
  <c r="BD8325" i="9"/>
  <c r="BE8325" i="9"/>
  <c r="BF8325" i="9"/>
  <c r="BG8325" i="9"/>
  <c r="BH8325" i="9"/>
  <c r="BI8325" i="9"/>
  <c r="BJ8325" i="9"/>
  <c r="BD8326" i="9"/>
  <c r="BE8326" i="9"/>
  <c r="BF8326" i="9"/>
  <c r="BG8326" i="9"/>
  <c r="BH8326" i="9"/>
  <c r="BI8326" i="9"/>
  <c r="BJ8326" i="9"/>
  <c r="BD8327" i="9"/>
  <c r="BE8327" i="9"/>
  <c r="BF8327" i="9"/>
  <c r="BG8327" i="9"/>
  <c r="BH8327" i="9"/>
  <c r="BI8327" i="9"/>
  <c r="BJ8327" i="9"/>
  <c r="BD8328" i="9"/>
  <c r="BE8328" i="9"/>
  <c r="BF8328" i="9"/>
  <c r="BG8328" i="9"/>
  <c r="BH8328" i="9"/>
  <c r="BI8328" i="9"/>
  <c r="BJ8328" i="9"/>
  <c r="BD8329" i="9"/>
  <c r="BE8329" i="9"/>
  <c r="BF8329" i="9"/>
  <c r="BG8329" i="9"/>
  <c r="BH8329" i="9"/>
  <c r="BI8329" i="9"/>
  <c r="BJ8329" i="9"/>
  <c r="BD8330" i="9"/>
  <c r="BE8330" i="9"/>
  <c r="BF8330" i="9"/>
  <c r="BG8330" i="9"/>
  <c r="BH8330" i="9"/>
  <c r="BI8330" i="9"/>
  <c r="BJ8330" i="9"/>
  <c r="BD8331" i="9"/>
  <c r="BE8331" i="9"/>
  <c r="BF8331" i="9"/>
  <c r="BG8331" i="9"/>
  <c r="BH8331" i="9"/>
  <c r="BI8331" i="9"/>
  <c r="BJ8331" i="9"/>
  <c r="BD8332" i="9"/>
  <c r="BE8332" i="9"/>
  <c r="BF8332" i="9"/>
  <c r="BG8332" i="9"/>
  <c r="BH8332" i="9"/>
  <c r="BI8332" i="9"/>
  <c r="BJ8332" i="9"/>
  <c r="BD8333" i="9"/>
  <c r="BE8333" i="9"/>
  <c r="BF8333" i="9"/>
  <c r="BG8333" i="9"/>
  <c r="BH8333" i="9"/>
  <c r="BI8333" i="9"/>
  <c r="BJ8333" i="9"/>
  <c r="BD8334" i="9"/>
  <c r="BE8334" i="9"/>
  <c r="BF8334" i="9"/>
  <c r="BG8334" i="9"/>
  <c r="BH8334" i="9"/>
  <c r="BI8334" i="9"/>
  <c r="BJ8334" i="9"/>
  <c r="BD8335" i="9"/>
  <c r="BE8335" i="9"/>
  <c r="BF8335" i="9"/>
  <c r="BG8335" i="9"/>
  <c r="BH8335" i="9"/>
  <c r="BI8335" i="9"/>
  <c r="BJ8335" i="9"/>
  <c r="BD8336" i="9"/>
  <c r="BE8336" i="9"/>
  <c r="BF8336" i="9"/>
  <c r="BG8336" i="9"/>
  <c r="BH8336" i="9"/>
  <c r="BI8336" i="9"/>
  <c r="BJ8336" i="9"/>
  <c r="BD8337" i="9"/>
  <c r="BE8337" i="9"/>
  <c r="BF8337" i="9"/>
  <c r="BG8337" i="9"/>
  <c r="BH8337" i="9"/>
  <c r="BI8337" i="9"/>
  <c r="BJ8337" i="9"/>
  <c r="BD8338" i="9"/>
  <c r="BE8338" i="9"/>
  <c r="BF8338" i="9"/>
  <c r="BG8338" i="9"/>
  <c r="BH8338" i="9"/>
  <c r="BI8338" i="9"/>
  <c r="BJ8338" i="9"/>
  <c r="BD8339" i="9"/>
  <c r="BE8339" i="9"/>
  <c r="BF8339" i="9"/>
  <c r="BG8339" i="9"/>
  <c r="BH8339" i="9"/>
  <c r="BI8339" i="9"/>
  <c r="BJ8339" i="9"/>
  <c r="BD8340" i="9"/>
  <c r="BE8340" i="9"/>
  <c r="BF8340" i="9"/>
  <c r="BG8340" i="9"/>
  <c r="BH8340" i="9"/>
  <c r="BI8340" i="9"/>
  <c r="BJ8340" i="9"/>
  <c r="BD8341" i="9"/>
  <c r="BE8341" i="9"/>
  <c r="BF8341" i="9"/>
  <c r="BG8341" i="9"/>
  <c r="BH8341" i="9"/>
  <c r="BI8341" i="9"/>
  <c r="BJ8341" i="9"/>
  <c r="BD8342" i="9"/>
  <c r="BE8342" i="9"/>
  <c r="BF8342" i="9"/>
  <c r="BG8342" i="9"/>
  <c r="BH8342" i="9"/>
  <c r="BI8342" i="9"/>
  <c r="BJ8342" i="9"/>
  <c r="BD8343" i="9"/>
  <c r="BE8343" i="9"/>
  <c r="BF8343" i="9"/>
  <c r="BG8343" i="9"/>
  <c r="BH8343" i="9"/>
  <c r="BI8343" i="9"/>
  <c r="BJ8343" i="9"/>
  <c r="BD8344" i="9"/>
  <c r="BE8344" i="9"/>
  <c r="BF8344" i="9"/>
  <c r="BG8344" i="9"/>
  <c r="BH8344" i="9"/>
  <c r="BI8344" i="9"/>
  <c r="BJ8344" i="9"/>
  <c r="BD8345" i="9"/>
  <c r="BE8345" i="9"/>
  <c r="BF8345" i="9"/>
  <c r="BG8345" i="9"/>
  <c r="BH8345" i="9"/>
  <c r="BI8345" i="9"/>
  <c r="BJ8345" i="9"/>
  <c r="BD8346" i="9"/>
  <c r="BE8346" i="9"/>
  <c r="BF8346" i="9"/>
  <c r="BG8346" i="9"/>
  <c r="BH8346" i="9"/>
  <c r="BI8346" i="9"/>
  <c r="BJ8346" i="9"/>
  <c r="BD8347" i="9"/>
  <c r="BE8347" i="9"/>
  <c r="BF8347" i="9"/>
  <c r="BG8347" i="9"/>
  <c r="BH8347" i="9"/>
  <c r="BI8347" i="9"/>
  <c r="BJ8347" i="9"/>
  <c r="BD8348" i="9"/>
  <c r="BE8348" i="9"/>
  <c r="BF8348" i="9"/>
  <c r="BG8348" i="9"/>
  <c r="BH8348" i="9"/>
  <c r="BI8348" i="9"/>
  <c r="BJ8348" i="9"/>
  <c r="BD8349" i="9"/>
  <c r="BE8349" i="9"/>
  <c r="BF8349" i="9"/>
  <c r="BG8349" i="9"/>
  <c r="BH8349" i="9"/>
  <c r="BI8349" i="9"/>
  <c r="BJ8349" i="9"/>
  <c r="BD8350" i="9"/>
  <c r="BE8350" i="9"/>
  <c r="BF8350" i="9"/>
  <c r="BG8350" i="9"/>
  <c r="BH8350" i="9"/>
  <c r="BI8350" i="9"/>
  <c r="BJ8350" i="9"/>
  <c r="BD8351" i="9"/>
  <c r="BE8351" i="9"/>
  <c r="BF8351" i="9"/>
  <c r="BG8351" i="9"/>
  <c r="BH8351" i="9"/>
  <c r="BI8351" i="9"/>
  <c r="BJ8351" i="9"/>
  <c r="BD8352" i="9"/>
  <c r="BE8352" i="9"/>
  <c r="BF8352" i="9"/>
  <c r="BG8352" i="9"/>
  <c r="BH8352" i="9"/>
  <c r="BI8352" i="9"/>
  <c r="BJ8352" i="9"/>
  <c r="BD8353" i="9"/>
  <c r="BE8353" i="9"/>
  <c r="BF8353" i="9"/>
  <c r="BG8353" i="9"/>
  <c r="BH8353" i="9"/>
  <c r="BI8353" i="9"/>
  <c r="BJ8353" i="9"/>
  <c r="BD8354" i="9"/>
  <c r="BE8354" i="9"/>
  <c r="BF8354" i="9"/>
  <c r="BG8354" i="9"/>
  <c r="BH8354" i="9"/>
  <c r="BI8354" i="9"/>
  <c r="BJ8354" i="9"/>
  <c r="BD8355" i="9"/>
  <c r="BE8355" i="9"/>
  <c r="BF8355" i="9"/>
  <c r="BG8355" i="9"/>
  <c r="BH8355" i="9"/>
  <c r="BI8355" i="9"/>
  <c r="BJ8355" i="9"/>
  <c r="BD8356" i="9"/>
  <c r="BE8356" i="9"/>
  <c r="BF8356" i="9"/>
  <c r="BG8356" i="9"/>
  <c r="BH8356" i="9"/>
  <c r="BI8356" i="9"/>
  <c r="BJ8356" i="9"/>
  <c r="BD8357" i="9"/>
  <c r="BE8357" i="9"/>
  <c r="BF8357" i="9"/>
  <c r="BG8357" i="9"/>
  <c r="BH8357" i="9"/>
  <c r="BI8357" i="9"/>
  <c r="BJ8357" i="9"/>
  <c r="BD8358" i="9"/>
  <c r="BE8358" i="9"/>
  <c r="BF8358" i="9"/>
  <c r="BG8358" i="9"/>
  <c r="BH8358" i="9"/>
  <c r="BI8358" i="9"/>
  <c r="BJ8358" i="9"/>
  <c r="BD8359" i="9"/>
  <c r="BE8359" i="9"/>
  <c r="BF8359" i="9"/>
  <c r="BG8359" i="9"/>
  <c r="BH8359" i="9"/>
  <c r="BI8359" i="9"/>
  <c r="BJ8359" i="9"/>
  <c r="BD8360" i="9"/>
  <c r="BE8360" i="9"/>
  <c r="BF8360" i="9"/>
  <c r="BG8360" i="9"/>
  <c r="BH8360" i="9"/>
  <c r="BI8360" i="9"/>
  <c r="BJ8360" i="9"/>
  <c r="BD8361" i="9"/>
  <c r="BE8361" i="9"/>
  <c r="BF8361" i="9"/>
  <c r="BG8361" i="9"/>
  <c r="BH8361" i="9"/>
  <c r="BI8361" i="9"/>
  <c r="BJ8361" i="9"/>
  <c r="BD8362" i="9"/>
  <c r="BE8362" i="9"/>
  <c r="BF8362" i="9"/>
  <c r="BG8362" i="9"/>
  <c r="BH8362" i="9"/>
  <c r="BI8362" i="9"/>
  <c r="BJ8362" i="9"/>
  <c r="BD8363" i="9"/>
  <c r="BE8363" i="9"/>
  <c r="BF8363" i="9"/>
  <c r="BG8363" i="9"/>
  <c r="BH8363" i="9"/>
  <c r="BI8363" i="9"/>
  <c r="BJ8363" i="9"/>
  <c r="BD8364" i="9"/>
  <c r="BE8364" i="9"/>
  <c r="BF8364" i="9"/>
  <c r="BG8364" i="9"/>
  <c r="BH8364" i="9"/>
  <c r="BI8364" i="9"/>
  <c r="BJ8364" i="9"/>
  <c r="BD8365" i="9"/>
  <c r="BE8365" i="9"/>
  <c r="BF8365" i="9"/>
  <c r="BG8365" i="9"/>
  <c r="BH8365" i="9"/>
  <c r="BI8365" i="9"/>
  <c r="BJ8365" i="9"/>
  <c r="BD8366" i="9"/>
  <c r="BE8366" i="9"/>
  <c r="BF8366" i="9"/>
  <c r="BG8366" i="9"/>
  <c r="BH8366" i="9"/>
  <c r="BI8366" i="9"/>
  <c r="BJ8366" i="9"/>
  <c r="BD8367" i="9"/>
  <c r="BE8367" i="9"/>
  <c r="BF8367" i="9"/>
  <c r="BG8367" i="9"/>
  <c r="BH8367" i="9"/>
  <c r="BI8367" i="9"/>
  <c r="BJ8367" i="9"/>
  <c r="BD8368" i="9"/>
  <c r="BE8368" i="9"/>
  <c r="BF8368" i="9"/>
  <c r="BG8368" i="9"/>
  <c r="BH8368" i="9"/>
  <c r="BI8368" i="9"/>
  <c r="BJ8368" i="9"/>
  <c r="BD8369" i="9"/>
  <c r="BE8369" i="9"/>
  <c r="BF8369" i="9"/>
  <c r="BG8369" i="9"/>
  <c r="BH8369" i="9"/>
  <c r="BI8369" i="9"/>
  <c r="BJ8369" i="9"/>
  <c r="BD8370" i="9"/>
  <c r="BE8370" i="9"/>
  <c r="BF8370" i="9"/>
  <c r="BG8370" i="9"/>
  <c r="BH8370" i="9"/>
  <c r="BI8370" i="9"/>
  <c r="BJ8370" i="9"/>
  <c r="BD8371" i="9"/>
  <c r="BE8371" i="9"/>
  <c r="BF8371" i="9"/>
  <c r="BG8371" i="9"/>
  <c r="BH8371" i="9"/>
  <c r="BI8371" i="9"/>
  <c r="BJ8371" i="9"/>
  <c r="BD8372" i="9"/>
  <c r="BE8372" i="9"/>
  <c r="BF8372" i="9"/>
  <c r="BG8372" i="9"/>
  <c r="BH8372" i="9"/>
  <c r="BI8372" i="9"/>
  <c r="BJ8372" i="9"/>
  <c r="BD8373" i="9"/>
  <c r="BE8373" i="9"/>
  <c r="BF8373" i="9"/>
  <c r="BG8373" i="9"/>
  <c r="BH8373" i="9"/>
  <c r="BI8373" i="9"/>
  <c r="BJ8373" i="9"/>
  <c r="BD8374" i="9"/>
  <c r="BE8374" i="9"/>
  <c r="BF8374" i="9"/>
  <c r="BG8374" i="9"/>
  <c r="BH8374" i="9"/>
  <c r="BI8374" i="9"/>
  <c r="BJ8374" i="9"/>
  <c r="BD8375" i="9"/>
  <c r="BE8375" i="9"/>
  <c r="BF8375" i="9"/>
  <c r="BG8375" i="9"/>
  <c r="BH8375" i="9"/>
  <c r="BI8375" i="9"/>
  <c r="BJ8375" i="9"/>
  <c r="BD8376" i="9"/>
  <c r="BE8376" i="9"/>
  <c r="BF8376" i="9"/>
  <c r="BG8376" i="9"/>
  <c r="BH8376" i="9"/>
  <c r="BI8376" i="9"/>
  <c r="BJ8376" i="9"/>
  <c r="BD8377" i="9"/>
  <c r="BE8377" i="9"/>
  <c r="BF8377" i="9"/>
  <c r="BG8377" i="9"/>
  <c r="BH8377" i="9"/>
  <c r="BI8377" i="9"/>
  <c r="BJ8377" i="9"/>
  <c r="BD8378" i="9"/>
  <c r="BE8378" i="9"/>
  <c r="BF8378" i="9"/>
  <c r="BG8378" i="9"/>
  <c r="BH8378" i="9"/>
  <c r="BI8378" i="9"/>
  <c r="BJ8378" i="9"/>
  <c r="BD8379" i="9"/>
  <c r="BE8379" i="9"/>
  <c r="BF8379" i="9"/>
  <c r="BG8379" i="9"/>
  <c r="BH8379" i="9"/>
  <c r="BI8379" i="9"/>
  <c r="BJ8379" i="9"/>
  <c r="BD8380" i="9"/>
  <c r="BE8380" i="9"/>
  <c r="BF8380" i="9"/>
  <c r="BG8380" i="9"/>
  <c r="BH8380" i="9"/>
  <c r="BI8380" i="9"/>
  <c r="BJ8380" i="9"/>
  <c r="BD8381" i="9"/>
  <c r="BE8381" i="9"/>
  <c r="BF8381" i="9"/>
  <c r="BG8381" i="9"/>
  <c r="BH8381" i="9"/>
  <c r="BI8381" i="9"/>
  <c r="BJ8381" i="9"/>
  <c r="BD8382" i="9"/>
  <c r="BE8382" i="9"/>
  <c r="BF8382" i="9"/>
  <c r="BG8382" i="9"/>
  <c r="BH8382" i="9"/>
  <c r="BI8382" i="9"/>
  <c r="BJ8382" i="9"/>
  <c r="BD8383" i="9"/>
  <c r="BE8383" i="9"/>
  <c r="BF8383" i="9"/>
  <c r="BG8383" i="9"/>
  <c r="BH8383" i="9"/>
  <c r="BI8383" i="9"/>
  <c r="BJ8383" i="9"/>
  <c r="BD8384" i="9"/>
  <c r="BE8384" i="9"/>
  <c r="BF8384" i="9"/>
  <c r="BG8384" i="9"/>
  <c r="BH8384" i="9"/>
  <c r="BI8384" i="9"/>
  <c r="BJ8384" i="9"/>
  <c r="BD8385" i="9"/>
  <c r="BE8385" i="9"/>
  <c r="BF8385" i="9"/>
  <c r="BG8385" i="9"/>
  <c r="BH8385" i="9"/>
  <c r="BI8385" i="9"/>
  <c r="BJ8385" i="9"/>
  <c r="BD8386" i="9"/>
  <c r="BE8386" i="9"/>
  <c r="BF8386" i="9"/>
  <c r="BG8386" i="9"/>
  <c r="BH8386" i="9"/>
  <c r="BI8386" i="9"/>
  <c r="BJ8386" i="9"/>
  <c r="BD8387" i="9"/>
  <c r="BE8387" i="9"/>
  <c r="BF8387" i="9"/>
  <c r="BG8387" i="9"/>
  <c r="BH8387" i="9"/>
  <c r="BI8387" i="9"/>
  <c r="BJ8387" i="9"/>
  <c r="BD8388" i="9"/>
  <c r="BE8388" i="9"/>
  <c r="BF8388" i="9"/>
  <c r="BG8388" i="9"/>
  <c r="BH8388" i="9"/>
  <c r="BI8388" i="9"/>
  <c r="BJ8388" i="9"/>
  <c r="BD8389" i="9"/>
  <c r="BE8389" i="9"/>
  <c r="BF8389" i="9"/>
  <c r="BG8389" i="9"/>
  <c r="BH8389" i="9"/>
  <c r="BI8389" i="9"/>
  <c r="BJ8389" i="9"/>
  <c r="BD8390" i="9"/>
  <c r="BE8390" i="9"/>
  <c r="BF8390" i="9"/>
  <c r="BG8390" i="9"/>
  <c r="BH8390" i="9"/>
  <c r="BI8390" i="9"/>
  <c r="BJ8390" i="9"/>
  <c r="BD8391" i="9"/>
  <c r="BE8391" i="9"/>
  <c r="BF8391" i="9"/>
  <c r="BG8391" i="9"/>
  <c r="BH8391" i="9"/>
  <c r="BI8391" i="9"/>
  <c r="BJ8391" i="9"/>
  <c r="BD8392" i="9"/>
  <c r="BE8392" i="9"/>
  <c r="BF8392" i="9"/>
  <c r="BG8392" i="9"/>
  <c r="BH8392" i="9"/>
  <c r="BI8392" i="9"/>
  <c r="BJ8392" i="9"/>
  <c r="BD8393" i="9"/>
  <c r="BE8393" i="9"/>
  <c r="BF8393" i="9"/>
  <c r="BG8393" i="9"/>
  <c r="BH8393" i="9"/>
  <c r="BI8393" i="9"/>
  <c r="BJ8393" i="9"/>
  <c r="BD8394" i="9"/>
  <c r="BE8394" i="9"/>
  <c r="BF8394" i="9"/>
  <c r="BG8394" i="9"/>
  <c r="BH8394" i="9"/>
  <c r="BI8394" i="9"/>
  <c r="BJ8394" i="9"/>
  <c r="BD8395" i="9"/>
  <c r="BE8395" i="9"/>
  <c r="BF8395" i="9"/>
  <c r="BG8395" i="9"/>
  <c r="BH8395" i="9"/>
  <c r="BI8395" i="9"/>
  <c r="BJ8395" i="9"/>
  <c r="BD8396" i="9"/>
  <c r="BE8396" i="9"/>
  <c r="BF8396" i="9"/>
  <c r="BG8396" i="9"/>
  <c r="BH8396" i="9"/>
  <c r="BI8396" i="9"/>
  <c r="BJ8396" i="9"/>
  <c r="BD8397" i="9"/>
  <c r="BE8397" i="9"/>
  <c r="BF8397" i="9"/>
  <c r="BG8397" i="9"/>
  <c r="BH8397" i="9"/>
  <c r="BI8397" i="9"/>
  <c r="BJ8397" i="9"/>
  <c r="BD8398" i="9"/>
  <c r="BE8398" i="9"/>
  <c r="BF8398" i="9"/>
  <c r="BG8398" i="9"/>
  <c r="BH8398" i="9"/>
  <c r="BI8398" i="9"/>
  <c r="BJ8398" i="9"/>
  <c r="BD8399" i="9"/>
  <c r="BE8399" i="9"/>
  <c r="BF8399" i="9"/>
  <c r="BG8399" i="9"/>
  <c r="BH8399" i="9"/>
  <c r="BI8399" i="9"/>
  <c r="BJ8399" i="9"/>
  <c r="BD8400" i="9"/>
  <c r="BE8400" i="9"/>
  <c r="BF8400" i="9"/>
  <c r="BG8400" i="9"/>
  <c r="BH8400" i="9"/>
  <c r="BI8400" i="9"/>
  <c r="BJ8400" i="9"/>
  <c r="BD8401" i="9"/>
  <c r="BE8401" i="9"/>
  <c r="BF8401" i="9"/>
  <c r="BG8401" i="9"/>
  <c r="BH8401" i="9"/>
  <c r="BI8401" i="9"/>
  <c r="BJ8401" i="9"/>
  <c r="BD8402" i="9"/>
  <c r="BE8402" i="9"/>
  <c r="BF8402" i="9"/>
  <c r="BG8402" i="9"/>
  <c r="BH8402" i="9"/>
  <c r="BI8402" i="9"/>
  <c r="BJ8402" i="9"/>
  <c r="BD8403" i="9"/>
  <c r="BE8403" i="9"/>
  <c r="BF8403" i="9"/>
  <c r="BG8403" i="9"/>
  <c r="BH8403" i="9"/>
  <c r="BI8403" i="9"/>
  <c r="BJ8403" i="9"/>
  <c r="BD8404" i="9"/>
  <c r="BE8404" i="9"/>
  <c r="BF8404" i="9"/>
  <c r="BG8404" i="9"/>
  <c r="BH8404" i="9"/>
  <c r="BI8404" i="9"/>
  <c r="BJ8404" i="9"/>
  <c r="BD8405" i="9"/>
  <c r="BE8405" i="9"/>
  <c r="BF8405" i="9"/>
  <c r="BG8405" i="9"/>
  <c r="BH8405" i="9"/>
  <c r="BI8405" i="9"/>
  <c r="BJ8405" i="9"/>
  <c r="BD8406" i="9"/>
  <c r="BE8406" i="9"/>
  <c r="BF8406" i="9"/>
  <c r="BG8406" i="9"/>
  <c r="BH8406" i="9"/>
  <c r="BI8406" i="9"/>
  <c r="BJ8406" i="9"/>
  <c r="BD8407" i="9"/>
  <c r="BE8407" i="9"/>
  <c r="BF8407" i="9"/>
  <c r="BG8407" i="9"/>
  <c r="BH8407" i="9"/>
  <c r="BI8407" i="9"/>
  <c r="BJ8407" i="9"/>
  <c r="BD8408" i="9"/>
  <c r="BE8408" i="9"/>
  <c r="BF8408" i="9"/>
  <c r="BG8408" i="9"/>
  <c r="BH8408" i="9"/>
  <c r="BI8408" i="9"/>
  <c r="BJ8408" i="9"/>
  <c r="BD8409" i="9"/>
  <c r="BE8409" i="9"/>
  <c r="BF8409" i="9"/>
  <c r="BG8409" i="9"/>
  <c r="BH8409" i="9"/>
  <c r="BI8409" i="9"/>
  <c r="BJ8409" i="9"/>
  <c r="BD8410" i="9"/>
  <c r="BE8410" i="9"/>
  <c r="BF8410" i="9"/>
  <c r="BG8410" i="9"/>
  <c r="BH8410" i="9"/>
  <c r="BI8410" i="9"/>
  <c r="BJ8410" i="9"/>
  <c r="BD8411" i="9"/>
  <c r="BE8411" i="9"/>
  <c r="BF8411" i="9"/>
  <c r="BG8411" i="9"/>
  <c r="BH8411" i="9"/>
  <c r="BI8411" i="9"/>
  <c r="BJ8411" i="9"/>
  <c r="BD8412" i="9"/>
  <c r="BE8412" i="9"/>
  <c r="BF8412" i="9"/>
  <c r="BG8412" i="9"/>
  <c r="BH8412" i="9"/>
  <c r="BI8412" i="9"/>
  <c r="BJ8412" i="9"/>
  <c r="BD8413" i="9"/>
  <c r="BE8413" i="9"/>
  <c r="BF8413" i="9"/>
  <c r="BG8413" i="9"/>
  <c r="BH8413" i="9"/>
  <c r="BI8413" i="9"/>
  <c r="BJ8413" i="9"/>
  <c r="BD8414" i="9"/>
  <c r="BE8414" i="9"/>
  <c r="BF8414" i="9"/>
  <c r="BG8414" i="9"/>
  <c r="BH8414" i="9"/>
  <c r="BI8414" i="9"/>
  <c r="BJ8414" i="9"/>
  <c r="BD8415" i="9"/>
  <c r="BE8415" i="9"/>
  <c r="BF8415" i="9"/>
  <c r="BG8415" i="9"/>
  <c r="BH8415" i="9"/>
  <c r="BI8415" i="9"/>
  <c r="BJ8415" i="9"/>
  <c r="BD8416" i="9"/>
  <c r="BE8416" i="9"/>
  <c r="BF8416" i="9"/>
  <c r="BG8416" i="9"/>
  <c r="BH8416" i="9"/>
  <c r="BI8416" i="9"/>
  <c r="BJ8416" i="9"/>
  <c r="BD8417" i="9"/>
  <c r="BE8417" i="9"/>
  <c r="BF8417" i="9"/>
  <c r="BG8417" i="9"/>
  <c r="BH8417" i="9"/>
  <c r="BI8417" i="9"/>
  <c r="BJ8417" i="9"/>
  <c r="BD8418" i="9"/>
  <c r="BE8418" i="9"/>
  <c r="BF8418" i="9"/>
  <c r="BG8418" i="9"/>
  <c r="BH8418" i="9"/>
  <c r="BI8418" i="9"/>
  <c r="BJ8418" i="9"/>
  <c r="BD8419" i="9"/>
  <c r="BE8419" i="9"/>
  <c r="BF8419" i="9"/>
  <c r="BG8419" i="9"/>
  <c r="BH8419" i="9"/>
  <c r="BI8419" i="9"/>
  <c r="BJ8419" i="9"/>
  <c r="BD8420" i="9"/>
  <c r="BE8420" i="9"/>
  <c r="BF8420" i="9"/>
  <c r="BG8420" i="9"/>
  <c r="BH8420" i="9"/>
  <c r="BI8420" i="9"/>
  <c r="BJ8420" i="9"/>
  <c r="BD8421" i="9"/>
  <c r="BE8421" i="9"/>
  <c r="BF8421" i="9"/>
  <c r="BG8421" i="9"/>
  <c r="BH8421" i="9"/>
  <c r="BI8421" i="9"/>
  <c r="BJ8421" i="9"/>
  <c r="BD8422" i="9"/>
  <c r="BE8422" i="9"/>
  <c r="BF8422" i="9"/>
  <c r="BG8422" i="9"/>
  <c r="BH8422" i="9"/>
  <c r="BI8422" i="9"/>
  <c r="BJ8422" i="9"/>
  <c r="BD8423" i="9"/>
  <c r="BE8423" i="9"/>
  <c r="BF8423" i="9"/>
  <c r="BG8423" i="9"/>
  <c r="BH8423" i="9"/>
  <c r="BI8423" i="9"/>
  <c r="BJ8423" i="9"/>
  <c r="BD8424" i="9"/>
  <c r="BE8424" i="9"/>
  <c r="BF8424" i="9"/>
  <c r="BG8424" i="9"/>
  <c r="BH8424" i="9"/>
  <c r="BI8424" i="9"/>
  <c r="BJ8424" i="9"/>
  <c r="BD8425" i="9"/>
  <c r="BE8425" i="9"/>
  <c r="BF8425" i="9"/>
  <c r="BG8425" i="9"/>
  <c r="BH8425" i="9"/>
  <c r="BI8425" i="9"/>
  <c r="BJ8425" i="9"/>
  <c r="BD8426" i="9"/>
  <c r="BE8426" i="9"/>
  <c r="BF8426" i="9"/>
  <c r="BG8426" i="9"/>
  <c r="BH8426" i="9"/>
  <c r="BI8426" i="9"/>
  <c r="BJ8426" i="9"/>
  <c r="BD8427" i="9"/>
  <c r="BE8427" i="9"/>
  <c r="BF8427" i="9"/>
  <c r="BG8427" i="9"/>
  <c r="BH8427" i="9"/>
  <c r="BI8427" i="9"/>
  <c r="BJ8427" i="9"/>
  <c r="BD8428" i="9"/>
  <c r="BE8428" i="9"/>
  <c r="BF8428" i="9"/>
  <c r="BG8428" i="9"/>
  <c r="BH8428" i="9"/>
  <c r="BI8428" i="9"/>
  <c r="BJ8428" i="9"/>
  <c r="BD8429" i="9"/>
  <c r="BE8429" i="9"/>
  <c r="BF8429" i="9"/>
  <c r="BG8429" i="9"/>
  <c r="BH8429" i="9"/>
  <c r="BI8429" i="9"/>
  <c r="BJ8429" i="9"/>
  <c r="BD8430" i="9"/>
  <c r="BE8430" i="9"/>
  <c r="BF8430" i="9"/>
  <c r="BG8430" i="9"/>
  <c r="BH8430" i="9"/>
  <c r="BI8430" i="9"/>
  <c r="BJ8430" i="9"/>
  <c r="BD8431" i="9"/>
  <c r="BE8431" i="9"/>
  <c r="BF8431" i="9"/>
  <c r="BG8431" i="9"/>
  <c r="BH8431" i="9"/>
  <c r="BI8431" i="9"/>
  <c r="BJ8431" i="9"/>
  <c r="BD8432" i="9"/>
  <c r="BE8432" i="9"/>
  <c r="BF8432" i="9"/>
  <c r="BG8432" i="9"/>
  <c r="BH8432" i="9"/>
  <c r="BI8432" i="9"/>
  <c r="BJ8432" i="9"/>
  <c r="BD8433" i="9"/>
  <c r="BE8433" i="9"/>
  <c r="BF8433" i="9"/>
  <c r="BG8433" i="9"/>
  <c r="BH8433" i="9"/>
  <c r="BI8433" i="9"/>
  <c r="BJ8433" i="9"/>
  <c r="BD8434" i="9"/>
  <c r="BE8434" i="9"/>
  <c r="BF8434" i="9"/>
  <c r="BG8434" i="9"/>
  <c r="BH8434" i="9"/>
  <c r="BI8434" i="9"/>
  <c r="BJ8434" i="9"/>
  <c r="BD8435" i="9"/>
  <c r="BE8435" i="9"/>
  <c r="BF8435" i="9"/>
  <c r="BG8435" i="9"/>
  <c r="BH8435" i="9"/>
  <c r="BI8435" i="9"/>
  <c r="BJ8435" i="9"/>
  <c r="BD8436" i="9"/>
  <c r="BE8436" i="9"/>
  <c r="BF8436" i="9"/>
  <c r="BG8436" i="9"/>
  <c r="BH8436" i="9"/>
  <c r="BI8436" i="9"/>
  <c r="BJ8436" i="9"/>
  <c r="BD8437" i="9"/>
  <c r="BE8437" i="9"/>
  <c r="BF8437" i="9"/>
  <c r="BG8437" i="9"/>
  <c r="BH8437" i="9"/>
  <c r="BI8437" i="9"/>
  <c r="BJ8437" i="9"/>
  <c r="BD8438" i="9"/>
  <c r="BE8438" i="9"/>
  <c r="BF8438" i="9"/>
  <c r="BG8438" i="9"/>
  <c r="BH8438" i="9"/>
  <c r="BI8438" i="9"/>
  <c r="BJ8438" i="9"/>
  <c r="BD8439" i="9"/>
  <c r="BE8439" i="9"/>
  <c r="BF8439" i="9"/>
  <c r="BG8439" i="9"/>
  <c r="BH8439" i="9"/>
  <c r="BI8439" i="9"/>
  <c r="BJ8439" i="9"/>
  <c r="BD8440" i="9"/>
  <c r="BE8440" i="9"/>
  <c r="BF8440" i="9"/>
  <c r="BG8440" i="9"/>
  <c r="BH8440" i="9"/>
  <c r="BI8440" i="9"/>
  <c r="BJ8440" i="9"/>
  <c r="BD8441" i="9"/>
  <c r="BE8441" i="9"/>
  <c r="BF8441" i="9"/>
  <c r="BG8441" i="9"/>
  <c r="BH8441" i="9"/>
  <c r="BI8441" i="9"/>
  <c r="BJ8441" i="9"/>
  <c r="BD8442" i="9"/>
  <c r="BE8442" i="9"/>
  <c r="BF8442" i="9"/>
  <c r="BG8442" i="9"/>
  <c r="BH8442" i="9"/>
  <c r="BI8442" i="9"/>
  <c r="BJ8442" i="9"/>
  <c r="BD8443" i="9"/>
  <c r="BE8443" i="9"/>
  <c r="BF8443" i="9"/>
  <c r="BG8443" i="9"/>
  <c r="BH8443" i="9"/>
  <c r="BI8443" i="9"/>
  <c r="BJ8443" i="9"/>
  <c r="BD8444" i="9"/>
  <c r="BE8444" i="9"/>
  <c r="BF8444" i="9"/>
  <c r="BG8444" i="9"/>
  <c r="BH8444" i="9"/>
  <c r="BI8444" i="9"/>
  <c r="BJ8444" i="9"/>
  <c r="BD8445" i="9"/>
  <c r="BE8445" i="9"/>
  <c r="BF8445" i="9"/>
  <c r="BG8445" i="9"/>
  <c r="BH8445" i="9"/>
  <c r="BI8445" i="9"/>
  <c r="BJ8445" i="9"/>
  <c r="BD8446" i="9"/>
  <c r="BE8446" i="9"/>
  <c r="BF8446" i="9"/>
  <c r="BG8446" i="9"/>
  <c r="BH8446" i="9"/>
  <c r="BI8446" i="9"/>
  <c r="BJ8446" i="9"/>
  <c r="BD8447" i="9"/>
  <c r="BE8447" i="9"/>
  <c r="BF8447" i="9"/>
  <c r="BG8447" i="9"/>
  <c r="BH8447" i="9"/>
  <c r="BI8447" i="9"/>
  <c r="BJ8447" i="9"/>
  <c r="BD8448" i="9"/>
  <c r="BE8448" i="9"/>
  <c r="BF8448" i="9"/>
  <c r="BG8448" i="9"/>
  <c r="BH8448" i="9"/>
  <c r="BI8448" i="9"/>
  <c r="BJ8448" i="9"/>
  <c r="BD8449" i="9"/>
  <c r="BE8449" i="9"/>
  <c r="BF8449" i="9"/>
  <c r="BG8449" i="9"/>
  <c r="BH8449" i="9"/>
  <c r="BI8449" i="9"/>
  <c r="BJ8449" i="9"/>
  <c r="BD8450" i="9"/>
  <c r="BE8450" i="9"/>
  <c r="BF8450" i="9"/>
  <c r="BG8450" i="9"/>
  <c r="BH8450" i="9"/>
  <c r="BI8450" i="9"/>
  <c r="BJ8450" i="9"/>
  <c r="BD8451" i="9"/>
  <c r="BE8451" i="9"/>
  <c r="BF8451" i="9"/>
  <c r="BG8451" i="9"/>
  <c r="BH8451" i="9"/>
  <c r="BI8451" i="9"/>
  <c r="BJ8451" i="9"/>
  <c r="BD8452" i="9"/>
  <c r="BE8452" i="9"/>
  <c r="BF8452" i="9"/>
  <c r="BG8452" i="9"/>
  <c r="BH8452" i="9"/>
  <c r="BI8452" i="9"/>
  <c r="BJ8452" i="9"/>
  <c r="BD8453" i="9"/>
  <c r="BE8453" i="9"/>
  <c r="BF8453" i="9"/>
  <c r="BG8453" i="9"/>
  <c r="BH8453" i="9"/>
  <c r="BI8453" i="9"/>
  <c r="BJ8453" i="9"/>
  <c r="BD8454" i="9"/>
  <c r="BE8454" i="9"/>
  <c r="BF8454" i="9"/>
  <c r="BG8454" i="9"/>
  <c r="BH8454" i="9"/>
  <c r="BI8454" i="9"/>
  <c r="BJ8454" i="9"/>
  <c r="BD8455" i="9"/>
  <c r="BE8455" i="9"/>
  <c r="BF8455" i="9"/>
  <c r="BG8455" i="9"/>
  <c r="BH8455" i="9"/>
  <c r="BI8455" i="9"/>
  <c r="BJ8455" i="9"/>
  <c r="BD8456" i="9"/>
  <c r="BE8456" i="9"/>
  <c r="BF8456" i="9"/>
  <c r="BG8456" i="9"/>
  <c r="BH8456" i="9"/>
  <c r="BI8456" i="9"/>
  <c r="BJ8456" i="9"/>
  <c r="BD8457" i="9"/>
  <c r="BE8457" i="9"/>
  <c r="BF8457" i="9"/>
  <c r="BG8457" i="9"/>
  <c r="BH8457" i="9"/>
  <c r="BI8457" i="9"/>
  <c r="BJ8457" i="9"/>
  <c r="BD8458" i="9"/>
  <c r="BE8458" i="9"/>
  <c r="BF8458" i="9"/>
  <c r="BG8458" i="9"/>
  <c r="BH8458" i="9"/>
  <c r="BI8458" i="9"/>
  <c r="BJ8458" i="9"/>
  <c r="BD8459" i="9"/>
  <c r="BE8459" i="9"/>
  <c r="BF8459" i="9"/>
  <c r="BG8459" i="9"/>
  <c r="BH8459" i="9"/>
  <c r="BI8459" i="9"/>
  <c r="BJ8459" i="9"/>
  <c r="BD8460" i="9"/>
  <c r="BE8460" i="9"/>
  <c r="BF8460" i="9"/>
  <c r="BG8460" i="9"/>
  <c r="BH8460" i="9"/>
  <c r="BI8460" i="9"/>
  <c r="BJ8460" i="9"/>
  <c r="BD8461" i="9"/>
  <c r="BE8461" i="9"/>
  <c r="BF8461" i="9"/>
  <c r="BG8461" i="9"/>
  <c r="BH8461" i="9"/>
  <c r="BI8461" i="9"/>
  <c r="BJ8461" i="9"/>
  <c r="BD8462" i="9"/>
  <c r="BE8462" i="9"/>
  <c r="BF8462" i="9"/>
  <c r="BG8462" i="9"/>
  <c r="BH8462" i="9"/>
  <c r="BI8462" i="9"/>
  <c r="BJ8462" i="9"/>
  <c r="BD8463" i="9"/>
  <c r="BE8463" i="9"/>
  <c r="BF8463" i="9"/>
  <c r="BG8463" i="9"/>
  <c r="BH8463" i="9"/>
  <c r="BI8463" i="9"/>
  <c r="BJ8463" i="9"/>
  <c r="BD8464" i="9"/>
  <c r="BE8464" i="9"/>
  <c r="BF8464" i="9"/>
  <c r="BG8464" i="9"/>
  <c r="BH8464" i="9"/>
  <c r="BI8464" i="9"/>
  <c r="BJ8464" i="9"/>
  <c r="BD8465" i="9"/>
  <c r="BE8465" i="9"/>
  <c r="BF8465" i="9"/>
  <c r="BG8465" i="9"/>
  <c r="BH8465" i="9"/>
  <c r="BI8465" i="9"/>
  <c r="BJ8465" i="9"/>
  <c r="BD8466" i="9"/>
  <c r="BE8466" i="9"/>
  <c r="BF8466" i="9"/>
  <c r="BG8466" i="9"/>
  <c r="BH8466" i="9"/>
  <c r="BI8466" i="9"/>
  <c r="BJ8466" i="9"/>
  <c r="BD8467" i="9"/>
  <c r="BE8467" i="9"/>
  <c r="BF8467" i="9"/>
  <c r="BG8467" i="9"/>
  <c r="BH8467" i="9"/>
  <c r="BI8467" i="9"/>
  <c r="BJ8467" i="9"/>
  <c r="BD8468" i="9"/>
  <c r="BE8468" i="9"/>
  <c r="BF8468" i="9"/>
  <c r="BG8468" i="9"/>
  <c r="BH8468" i="9"/>
  <c r="BI8468" i="9"/>
  <c r="BJ8468" i="9"/>
  <c r="BD8469" i="9"/>
  <c r="BE8469" i="9"/>
  <c r="BF8469" i="9"/>
  <c r="BG8469" i="9"/>
  <c r="BH8469" i="9"/>
  <c r="BI8469" i="9"/>
  <c r="BJ8469" i="9"/>
  <c r="BD8470" i="9"/>
  <c r="BE8470" i="9"/>
  <c r="BF8470" i="9"/>
  <c r="BG8470" i="9"/>
  <c r="BH8470" i="9"/>
  <c r="BI8470" i="9"/>
  <c r="BJ8470" i="9"/>
  <c r="BD8471" i="9"/>
  <c r="BE8471" i="9"/>
  <c r="BF8471" i="9"/>
  <c r="BG8471" i="9"/>
  <c r="BH8471" i="9"/>
  <c r="BI8471" i="9"/>
  <c r="BJ8471" i="9"/>
  <c r="BD8472" i="9"/>
  <c r="BE8472" i="9"/>
  <c r="BF8472" i="9"/>
  <c r="BG8472" i="9"/>
  <c r="BH8472" i="9"/>
  <c r="BI8472" i="9"/>
  <c r="BJ8472" i="9"/>
  <c r="BD8473" i="9"/>
  <c r="BE8473" i="9"/>
  <c r="BF8473" i="9"/>
  <c r="BG8473" i="9"/>
  <c r="BH8473" i="9"/>
  <c r="BI8473" i="9"/>
  <c r="BJ8473" i="9"/>
  <c r="BD8474" i="9"/>
  <c r="BE8474" i="9"/>
  <c r="BF8474" i="9"/>
  <c r="BG8474" i="9"/>
  <c r="BH8474" i="9"/>
  <c r="BI8474" i="9"/>
  <c r="BJ8474" i="9"/>
  <c r="BD8475" i="9"/>
  <c r="BE8475" i="9"/>
  <c r="BF8475" i="9"/>
  <c r="BG8475" i="9"/>
  <c r="BH8475" i="9"/>
  <c r="BI8475" i="9"/>
  <c r="BJ8475" i="9"/>
  <c r="BD8476" i="9"/>
  <c r="BE8476" i="9"/>
  <c r="BF8476" i="9"/>
  <c r="BG8476" i="9"/>
  <c r="BH8476" i="9"/>
  <c r="BI8476" i="9"/>
  <c r="BJ8476" i="9"/>
  <c r="BD8477" i="9"/>
  <c r="BE8477" i="9"/>
  <c r="BF8477" i="9"/>
  <c r="BG8477" i="9"/>
  <c r="BH8477" i="9"/>
  <c r="BI8477" i="9"/>
  <c r="BJ8477" i="9"/>
  <c r="BD8478" i="9"/>
  <c r="BE8478" i="9"/>
  <c r="BF8478" i="9"/>
  <c r="BG8478" i="9"/>
  <c r="BH8478" i="9"/>
  <c r="BI8478" i="9"/>
  <c r="BJ8478" i="9"/>
  <c r="BD8479" i="9"/>
  <c r="BE8479" i="9"/>
  <c r="BF8479" i="9"/>
  <c r="BG8479" i="9"/>
  <c r="BH8479" i="9"/>
  <c r="BI8479" i="9"/>
  <c r="BJ8479" i="9"/>
  <c r="BD8480" i="9"/>
  <c r="BE8480" i="9"/>
  <c r="BF8480" i="9"/>
  <c r="BG8480" i="9"/>
  <c r="BH8480" i="9"/>
  <c r="BI8480" i="9"/>
  <c r="BJ8480" i="9"/>
  <c r="BD8481" i="9"/>
  <c r="BE8481" i="9"/>
  <c r="BF8481" i="9"/>
  <c r="BG8481" i="9"/>
  <c r="BH8481" i="9"/>
  <c r="BI8481" i="9"/>
  <c r="BJ8481" i="9"/>
  <c r="BD8482" i="9"/>
  <c r="BE8482" i="9"/>
  <c r="BF8482" i="9"/>
  <c r="BG8482" i="9"/>
  <c r="BH8482" i="9"/>
  <c r="BI8482" i="9"/>
  <c r="BJ8482" i="9"/>
  <c r="BD8483" i="9"/>
  <c r="BE8483" i="9"/>
  <c r="BF8483" i="9"/>
  <c r="BG8483" i="9"/>
  <c r="BH8483" i="9"/>
  <c r="BI8483" i="9"/>
  <c r="BJ8483" i="9"/>
  <c r="BD8484" i="9"/>
  <c r="BE8484" i="9"/>
  <c r="BF8484" i="9"/>
  <c r="BG8484" i="9"/>
  <c r="BH8484" i="9"/>
  <c r="BI8484" i="9"/>
  <c r="BJ8484" i="9"/>
  <c r="BD8485" i="9"/>
  <c r="BE8485" i="9"/>
  <c r="BF8485" i="9"/>
  <c r="BG8485" i="9"/>
  <c r="BH8485" i="9"/>
  <c r="BI8485" i="9"/>
  <c r="BJ8485" i="9"/>
  <c r="BD8486" i="9"/>
  <c r="BE8486" i="9"/>
  <c r="BF8486" i="9"/>
  <c r="BG8486" i="9"/>
  <c r="BH8486" i="9"/>
  <c r="BI8486" i="9"/>
  <c r="BJ8486" i="9"/>
  <c r="BD8487" i="9"/>
  <c r="BE8487" i="9"/>
  <c r="BF8487" i="9"/>
  <c r="BG8487" i="9"/>
  <c r="BH8487" i="9"/>
  <c r="BI8487" i="9"/>
  <c r="BJ8487" i="9"/>
  <c r="BD8488" i="9"/>
  <c r="BE8488" i="9"/>
  <c r="BF8488" i="9"/>
  <c r="BG8488" i="9"/>
  <c r="BH8488" i="9"/>
  <c r="BI8488" i="9"/>
  <c r="BJ8488" i="9"/>
  <c r="BD8489" i="9"/>
  <c r="BE8489" i="9"/>
  <c r="BF8489" i="9"/>
  <c r="BG8489" i="9"/>
  <c r="BH8489" i="9"/>
  <c r="BI8489" i="9"/>
  <c r="BJ8489" i="9"/>
  <c r="BD8490" i="9"/>
  <c r="BE8490" i="9"/>
  <c r="BF8490" i="9"/>
  <c r="BG8490" i="9"/>
  <c r="BH8490" i="9"/>
  <c r="BI8490" i="9"/>
  <c r="BJ8490" i="9"/>
  <c r="BD8491" i="9"/>
  <c r="BE8491" i="9"/>
  <c r="BF8491" i="9"/>
  <c r="BG8491" i="9"/>
  <c r="BH8491" i="9"/>
  <c r="BI8491" i="9"/>
  <c r="BJ8491" i="9"/>
  <c r="BD8492" i="9"/>
  <c r="BE8492" i="9"/>
  <c r="BF8492" i="9"/>
  <c r="BG8492" i="9"/>
  <c r="BH8492" i="9"/>
  <c r="BI8492" i="9"/>
  <c r="BJ8492" i="9"/>
  <c r="BD8493" i="9"/>
  <c r="BE8493" i="9"/>
  <c r="BF8493" i="9"/>
  <c r="BG8493" i="9"/>
  <c r="BH8493" i="9"/>
  <c r="BI8493" i="9"/>
  <c r="BJ8493" i="9"/>
  <c r="BD8494" i="9"/>
  <c r="BE8494" i="9"/>
  <c r="BF8494" i="9"/>
  <c r="BG8494" i="9"/>
  <c r="BH8494" i="9"/>
  <c r="BI8494" i="9"/>
  <c r="BJ8494" i="9"/>
  <c r="BD8495" i="9"/>
  <c r="BE8495" i="9"/>
  <c r="BF8495" i="9"/>
  <c r="BG8495" i="9"/>
  <c r="BH8495" i="9"/>
  <c r="BI8495" i="9"/>
  <c r="BJ8495" i="9"/>
  <c r="BD8496" i="9"/>
  <c r="BE8496" i="9"/>
  <c r="BF8496" i="9"/>
  <c r="BG8496" i="9"/>
  <c r="BH8496" i="9"/>
  <c r="BI8496" i="9"/>
  <c r="BJ8496" i="9"/>
  <c r="BD8497" i="9"/>
  <c r="BE8497" i="9"/>
  <c r="BF8497" i="9"/>
  <c r="BG8497" i="9"/>
  <c r="BH8497" i="9"/>
  <c r="BI8497" i="9"/>
  <c r="BJ8497" i="9"/>
  <c r="BD8498" i="9"/>
  <c r="BE8498" i="9"/>
  <c r="BF8498" i="9"/>
  <c r="BG8498" i="9"/>
  <c r="BH8498" i="9"/>
  <c r="BI8498" i="9"/>
  <c r="BJ8498" i="9"/>
  <c r="BD8499" i="9"/>
  <c r="BE8499" i="9"/>
  <c r="BF8499" i="9"/>
  <c r="BG8499" i="9"/>
  <c r="BH8499" i="9"/>
  <c r="BI8499" i="9"/>
  <c r="BJ8499" i="9"/>
  <c r="BD8500" i="9"/>
  <c r="BE8500" i="9"/>
  <c r="BF8500" i="9"/>
  <c r="BG8500" i="9"/>
  <c r="BH8500" i="9"/>
  <c r="BI8500" i="9"/>
  <c r="BJ8500" i="9"/>
  <c r="BD8501" i="9"/>
  <c r="BE8501" i="9"/>
  <c r="BF8501" i="9"/>
  <c r="BG8501" i="9"/>
  <c r="BH8501" i="9"/>
  <c r="BI8501" i="9"/>
  <c r="BJ8501" i="9"/>
  <c r="BD8502" i="9"/>
  <c r="BE8502" i="9"/>
  <c r="BF8502" i="9"/>
  <c r="BG8502" i="9"/>
  <c r="BH8502" i="9"/>
  <c r="BI8502" i="9"/>
  <c r="BJ8502" i="9"/>
  <c r="BD8503" i="9"/>
  <c r="BE8503" i="9"/>
  <c r="BF8503" i="9"/>
  <c r="BG8503" i="9"/>
  <c r="BH8503" i="9"/>
  <c r="BI8503" i="9"/>
  <c r="BJ8503" i="9"/>
  <c r="BD8504" i="9"/>
  <c r="BE8504" i="9"/>
  <c r="BF8504" i="9"/>
  <c r="BG8504" i="9"/>
  <c r="BH8504" i="9"/>
  <c r="BI8504" i="9"/>
  <c r="BJ8504" i="9"/>
  <c r="BD8505" i="9"/>
  <c r="BE8505" i="9"/>
  <c r="BF8505" i="9"/>
  <c r="BG8505" i="9"/>
  <c r="BH8505" i="9"/>
  <c r="BI8505" i="9"/>
  <c r="BJ8505" i="9"/>
  <c r="BD8506" i="9"/>
  <c r="BE8506" i="9"/>
  <c r="BF8506" i="9"/>
  <c r="BG8506" i="9"/>
  <c r="BH8506" i="9"/>
  <c r="BI8506" i="9"/>
  <c r="BJ8506" i="9"/>
  <c r="BD8507" i="9"/>
  <c r="BE8507" i="9"/>
  <c r="BF8507" i="9"/>
  <c r="BG8507" i="9"/>
  <c r="BH8507" i="9"/>
  <c r="BI8507" i="9"/>
  <c r="BJ8507" i="9"/>
  <c r="BD8508" i="9"/>
  <c r="BE8508" i="9"/>
  <c r="BF8508" i="9"/>
  <c r="BG8508" i="9"/>
  <c r="BH8508" i="9"/>
  <c r="BI8508" i="9"/>
  <c r="BJ8508" i="9"/>
  <c r="BD8509" i="9"/>
  <c r="BE8509" i="9"/>
  <c r="BF8509" i="9"/>
  <c r="BG8509" i="9"/>
  <c r="BH8509" i="9"/>
  <c r="BI8509" i="9"/>
  <c r="BJ8509" i="9"/>
  <c r="BD8510" i="9"/>
  <c r="BE8510" i="9"/>
  <c r="BF8510" i="9"/>
  <c r="BG8510" i="9"/>
  <c r="BH8510" i="9"/>
  <c r="BI8510" i="9"/>
  <c r="BJ8510" i="9"/>
  <c r="BD8511" i="9"/>
  <c r="BE8511" i="9"/>
  <c r="BF8511" i="9"/>
  <c r="BG8511" i="9"/>
  <c r="BH8511" i="9"/>
  <c r="BI8511" i="9"/>
  <c r="BJ8511" i="9"/>
  <c r="BD8512" i="9"/>
  <c r="BE8512" i="9"/>
  <c r="BF8512" i="9"/>
  <c r="BG8512" i="9"/>
  <c r="BH8512" i="9"/>
  <c r="BI8512" i="9"/>
  <c r="BJ8512" i="9"/>
  <c r="BD8513" i="9"/>
  <c r="BE8513" i="9"/>
  <c r="BF8513" i="9"/>
  <c r="BG8513" i="9"/>
  <c r="BH8513" i="9"/>
  <c r="BI8513" i="9"/>
  <c r="BJ8513" i="9"/>
  <c r="BD8514" i="9"/>
  <c r="BE8514" i="9"/>
  <c r="BF8514" i="9"/>
  <c r="BG8514" i="9"/>
  <c r="BH8514" i="9"/>
  <c r="BI8514" i="9"/>
  <c r="BJ8514" i="9"/>
  <c r="BD8515" i="9"/>
  <c r="BE8515" i="9"/>
  <c r="BF8515" i="9"/>
  <c r="BG8515" i="9"/>
  <c r="BH8515" i="9"/>
  <c r="BI8515" i="9"/>
  <c r="BJ8515" i="9"/>
  <c r="BD8516" i="9"/>
  <c r="BE8516" i="9"/>
  <c r="BF8516" i="9"/>
  <c r="BG8516" i="9"/>
  <c r="BH8516" i="9"/>
  <c r="BI8516" i="9"/>
  <c r="BJ8516" i="9"/>
  <c r="BD8517" i="9"/>
  <c r="BE8517" i="9"/>
  <c r="BF8517" i="9"/>
  <c r="BG8517" i="9"/>
  <c r="BH8517" i="9"/>
  <c r="BI8517" i="9"/>
  <c r="BJ8517" i="9"/>
  <c r="BD8518" i="9"/>
  <c r="BE8518" i="9"/>
  <c r="BF8518" i="9"/>
  <c r="BG8518" i="9"/>
  <c r="BH8518" i="9"/>
  <c r="BI8518" i="9"/>
  <c r="BJ8518" i="9"/>
  <c r="BD8519" i="9"/>
  <c r="BE8519" i="9"/>
  <c r="BF8519" i="9"/>
  <c r="BG8519" i="9"/>
  <c r="BH8519" i="9"/>
  <c r="BI8519" i="9"/>
  <c r="BJ8519" i="9"/>
  <c r="BD8520" i="9"/>
  <c r="BE8520" i="9"/>
  <c r="BF8520" i="9"/>
  <c r="BG8520" i="9"/>
  <c r="BH8520" i="9"/>
  <c r="BI8520" i="9"/>
  <c r="BJ8520" i="9"/>
  <c r="BD8521" i="9"/>
  <c r="BE8521" i="9"/>
  <c r="BF8521" i="9"/>
  <c r="BG8521" i="9"/>
  <c r="BH8521" i="9"/>
  <c r="BI8521" i="9"/>
  <c r="BJ8521" i="9"/>
  <c r="BD8522" i="9"/>
  <c r="BE8522" i="9"/>
  <c r="BF8522" i="9"/>
  <c r="BG8522" i="9"/>
  <c r="BH8522" i="9"/>
  <c r="BI8522" i="9"/>
  <c r="BJ8522" i="9"/>
  <c r="BD8523" i="9"/>
  <c r="BE8523" i="9"/>
  <c r="BF8523" i="9"/>
  <c r="BG8523" i="9"/>
  <c r="BH8523" i="9"/>
  <c r="BI8523" i="9"/>
  <c r="BJ8523" i="9"/>
  <c r="BD8524" i="9"/>
  <c r="BE8524" i="9"/>
  <c r="BF8524" i="9"/>
  <c r="BG8524" i="9"/>
  <c r="BH8524" i="9"/>
  <c r="BI8524" i="9"/>
  <c r="BJ8524" i="9"/>
  <c r="BD8525" i="9"/>
  <c r="BE8525" i="9"/>
  <c r="BF8525" i="9"/>
  <c r="BG8525" i="9"/>
  <c r="BH8525" i="9"/>
  <c r="BI8525" i="9"/>
  <c r="BJ8525" i="9"/>
  <c r="BD8526" i="9"/>
  <c r="BE8526" i="9"/>
  <c r="BF8526" i="9"/>
  <c r="BG8526" i="9"/>
  <c r="BH8526" i="9"/>
  <c r="BI8526" i="9"/>
  <c r="BJ8526" i="9"/>
  <c r="BD8527" i="9"/>
  <c r="BE8527" i="9"/>
  <c r="BF8527" i="9"/>
  <c r="BG8527" i="9"/>
  <c r="BH8527" i="9"/>
  <c r="BI8527" i="9"/>
  <c r="BJ8527" i="9"/>
  <c r="BD8528" i="9"/>
  <c r="BE8528" i="9"/>
  <c r="BF8528" i="9"/>
  <c r="BG8528" i="9"/>
  <c r="BH8528" i="9"/>
  <c r="BI8528" i="9"/>
  <c r="BJ8528" i="9"/>
  <c r="BD8529" i="9"/>
  <c r="BE8529" i="9"/>
  <c r="BF8529" i="9"/>
  <c r="BG8529" i="9"/>
  <c r="BH8529" i="9"/>
  <c r="BI8529" i="9"/>
  <c r="BJ8529" i="9"/>
  <c r="BD8530" i="9"/>
  <c r="BE8530" i="9"/>
  <c r="BF8530" i="9"/>
  <c r="BG8530" i="9"/>
  <c r="BH8530" i="9"/>
  <c r="BI8530" i="9"/>
  <c r="BJ8530" i="9"/>
  <c r="BD8531" i="9"/>
  <c r="BE8531" i="9"/>
  <c r="BF8531" i="9"/>
  <c r="BG8531" i="9"/>
  <c r="BH8531" i="9"/>
  <c r="BI8531" i="9"/>
  <c r="BJ8531" i="9"/>
  <c r="BD8532" i="9"/>
  <c r="BE8532" i="9"/>
  <c r="BF8532" i="9"/>
  <c r="BG8532" i="9"/>
  <c r="BH8532" i="9"/>
  <c r="BI8532" i="9"/>
  <c r="BJ8532" i="9"/>
  <c r="BD8533" i="9"/>
  <c r="BE8533" i="9"/>
  <c r="BF8533" i="9"/>
  <c r="BG8533" i="9"/>
  <c r="BH8533" i="9"/>
  <c r="BI8533" i="9"/>
  <c r="BJ8533" i="9"/>
  <c r="BD8534" i="9"/>
  <c r="BE8534" i="9"/>
  <c r="BF8534" i="9"/>
  <c r="BG8534" i="9"/>
  <c r="BH8534" i="9"/>
  <c r="BI8534" i="9"/>
  <c r="BJ8534" i="9"/>
  <c r="BD8535" i="9"/>
  <c r="BE8535" i="9"/>
  <c r="BF8535" i="9"/>
  <c r="BG8535" i="9"/>
  <c r="BH8535" i="9"/>
  <c r="BI8535" i="9"/>
  <c r="BJ8535" i="9"/>
  <c r="BD8536" i="9"/>
  <c r="BE8536" i="9"/>
  <c r="BF8536" i="9"/>
  <c r="BG8536" i="9"/>
  <c r="BH8536" i="9"/>
  <c r="BI8536" i="9"/>
  <c r="BJ8536" i="9"/>
  <c r="BD8537" i="9"/>
  <c r="BE8537" i="9"/>
  <c r="BF8537" i="9"/>
  <c r="BG8537" i="9"/>
  <c r="BH8537" i="9"/>
  <c r="BI8537" i="9"/>
  <c r="BJ8537" i="9"/>
  <c r="BD8538" i="9"/>
  <c r="BE8538" i="9"/>
  <c r="BF8538" i="9"/>
  <c r="BG8538" i="9"/>
  <c r="BH8538" i="9"/>
  <c r="BI8538" i="9"/>
  <c r="BJ8538" i="9"/>
  <c r="BD8539" i="9"/>
  <c r="BE8539" i="9"/>
  <c r="BF8539" i="9"/>
  <c r="BG8539" i="9"/>
  <c r="BH8539" i="9"/>
  <c r="BI8539" i="9"/>
  <c r="BJ8539" i="9"/>
  <c r="BD8540" i="9"/>
  <c r="BE8540" i="9"/>
  <c r="BF8540" i="9"/>
  <c r="BG8540" i="9"/>
  <c r="BH8540" i="9"/>
  <c r="BI8540" i="9"/>
  <c r="BJ8540" i="9"/>
  <c r="BD8541" i="9"/>
  <c r="BE8541" i="9"/>
  <c r="BF8541" i="9"/>
  <c r="BG8541" i="9"/>
  <c r="BH8541" i="9"/>
  <c r="BI8541" i="9"/>
  <c r="BJ8541" i="9"/>
  <c r="BD8542" i="9"/>
  <c r="BE8542" i="9"/>
  <c r="BF8542" i="9"/>
  <c r="BG8542" i="9"/>
  <c r="BH8542" i="9"/>
  <c r="BI8542" i="9"/>
  <c r="BJ8542" i="9"/>
  <c r="BD8543" i="9"/>
  <c r="BE8543" i="9"/>
  <c r="BF8543" i="9"/>
  <c r="BG8543" i="9"/>
  <c r="BH8543" i="9"/>
  <c r="BI8543" i="9"/>
  <c r="BJ8543" i="9"/>
  <c r="BD8544" i="9"/>
  <c r="BE8544" i="9"/>
  <c r="BF8544" i="9"/>
  <c r="BG8544" i="9"/>
  <c r="BH8544" i="9"/>
  <c r="BI8544" i="9"/>
  <c r="BJ8544" i="9"/>
  <c r="BD8545" i="9"/>
  <c r="BE8545" i="9"/>
  <c r="BF8545" i="9"/>
  <c r="BG8545" i="9"/>
  <c r="BH8545" i="9"/>
  <c r="BI8545" i="9"/>
  <c r="BJ8545" i="9"/>
  <c r="BD8546" i="9"/>
  <c r="BE8546" i="9"/>
  <c r="BF8546" i="9"/>
  <c r="BG8546" i="9"/>
  <c r="BH8546" i="9"/>
  <c r="BI8546" i="9"/>
  <c r="BJ8546" i="9"/>
  <c r="BD8547" i="9"/>
  <c r="BE8547" i="9"/>
  <c r="BF8547" i="9"/>
  <c r="BG8547" i="9"/>
  <c r="BH8547" i="9"/>
  <c r="BI8547" i="9"/>
  <c r="BJ8547" i="9"/>
  <c r="BD8548" i="9"/>
  <c r="BE8548" i="9"/>
  <c r="BF8548" i="9"/>
  <c r="BG8548" i="9"/>
  <c r="BH8548" i="9"/>
  <c r="BI8548" i="9"/>
  <c r="BJ8548" i="9"/>
  <c r="BD8549" i="9"/>
  <c r="BE8549" i="9"/>
  <c r="BF8549" i="9"/>
  <c r="BG8549" i="9"/>
  <c r="BH8549" i="9"/>
  <c r="BI8549" i="9"/>
  <c r="BJ8549" i="9"/>
  <c r="BD8550" i="9"/>
  <c r="BE8550" i="9"/>
  <c r="BF8550" i="9"/>
  <c r="BG8550" i="9"/>
  <c r="BH8550" i="9"/>
  <c r="BI8550" i="9"/>
  <c r="BJ8550" i="9"/>
  <c r="BD8551" i="9"/>
  <c r="BE8551" i="9"/>
  <c r="BF8551" i="9"/>
  <c r="BG8551" i="9"/>
  <c r="BH8551" i="9"/>
  <c r="BI8551" i="9"/>
  <c r="BJ8551" i="9"/>
  <c r="BD8552" i="9"/>
  <c r="BE8552" i="9"/>
  <c r="BF8552" i="9"/>
  <c r="BG8552" i="9"/>
  <c r="BH8552" i="9"/>
  <c r="BI8552" i="9"/>
  <c r="BJ8552" i="9"/>
  <c r="BD8553" i="9"/>
  <c r="BE8553" i="9"/>
  <c r="BF8553" i="9"/>
  <c r="BG8553" i="9"/>
  <c r="BH8553" i="9"/>
  <c r="BI8553" i="9"/>
  <c r="BJ8553" i="9"/>
  <c r="BD8554" i="9"/>
  <c r="BE8554" i="9"/>
  <c r="BF8554" i="9"/>
  <c r="BG8554" i="9"/>
  <c r="BH8554" i="9"/>
  <c r="BI8554" i="9"/>
  <c r="BJ8554" i="9"/>
  <c r="BD8555" i="9"/>
  <c r="BE8555" i="9"/>
  <c r="BF8555" i="9"/>
  <c r="BG8555" i="9"/>
  <c r="BH8555" i="9"/>
  <c r="BI8555" i="9"/>
  <c r="BJ8555" i="9"/>
  <c r="BD8556" i="9"/>
  <c r="BE8556" i="9"/>
  <c r="BF8556" i="9"/>
  <c r="BG8556" i="9"/>
  <c r="BH8556" i="9"/>
  <c r="BI8556" i="9"/>
  <c r="BJ8556" i="9"/>
  <c r="BD8557" i="9"/>
  <c r="BE8557" i="9"/>
  <c r="BF8557" i="9"/>
  <c r="BG8557" i="9"/>
  <c r="BH8557" i="9"/>
  <c r="BI8557" i="9"/>
  <c r="BJ8557" i="9"/>
  <c r="BD8558" i="9"/>
  <c r="BE8558" i="9"/>
  <c r="BF8558" i="9"/>
  <c r="BG8558" i="9"/>
  <c r="BH8558" i="9"/>
  <c r="BI8558" i="9"/>
  <c r="BJ8558" i="9"/>
  <c r="BD8559" i="9"/>
  <c r="BE8559" i="9"/>
  <c r="BF8559" i="9"/>
  <c r="BG8559" i="9"/>
  <c r="BH8559" i="9"/>
  <c r="BI8559" i="9"/>
  <c r="BJ8559" i="9"/>
  <c r="BD8560" i="9"/>
  <c r="BE8560" i="9"/>
  <c r="BF8560" i="9"/>
  <c r="BG8560" i="9"/>
  <c r="BH8560" i="9"/>
  <c r="BI8560" i="9"/>
  <c r="BJ8560" i="9"/>
  <c r="BD8561" i="9"/>
  <c r="BE8561" i="9"/>
  <c r="BF8561" i="9"/>
  <c r="BG8561" i="9"/>
  <c r="BH8561" i="9"/>
  <c r="BI8561" i="9"/>
  <c r="BJ8561" i="9"/>
  <c r="BD8562" i="9"/>
  <c r="BE8562" i="9"/>
  <c r="BF8562" i="9"/>
  <c r="BG8562" i="9"/>
  <c r="BH8562" i="9"/>
  <c r="BI8562" i="9"/>
  <c r="BJ8562" i="9"/>
  <c r="BD8563" i="9"/>
  <c r="BE8563" i="9"/>
  <c r="BF8563" i="9"/>
  <c r="BG8563" i="9"/>
  <c r="BH8563" i="9"/>
  <c r="BI8563" i="9"/>
  <c r="BJ8563" i="9"/>
  <c r="BD8564" i="9"/>
  <c r="BE8564" i="9"/>
  <c r="BF8564" i="9"/>
  <c r="BG8564" i="9"/>
  <c r="BH8564" i="9"/>
  <c r="BI8564" i="9"/>
  <c r="BJ8564" i="9"/>
  <c r="BD8565" i="9"/>
  <c r="BE8565" i="9"/>
  <c r="BF8565" i="9"/>
  <c r="BG8565" i="9"/>
  <c r="BH8565" i="9"/>
  <c r="BI8565" i="9"/>
  <c r="BJ8565" i="9"/>
  <c r="BD8566" i="9"/>
  <c r="BE8566" i="9"/>
  <c r="BF8566" i="9"/>
  <c r="BG8566" i="9"/>
  <c r="BH8566" i="9"/>
  <c r="BI8566" i="9"/>
  <c r="BJ8566" i="9"/>
  <c r="BD8567" i="9"/>
  <c r="BE8567" i="9"/>
  <c r="BF8567" i="9"/>
  <c r="BG8567" i="9"/>
  <c r="BH8567" i="9"/>
  <c r="BI8567" i="9"/>
  <c r="BJ8567" i="9"/>
  <c r="BD8568" i="9"/>
  <c r="BE8568" i="9"/>
  <c r="BF8568" i="9"/>
  <c r="BG8568" i="9"/>
  <c r="BH8568" i="9"/>
  <c r="BI8568" i="9"/>
  <c r="BJ8568" i="9"/>
  <c r="BD8569" i="9"/>
  <c r="BE8569" i="9"/>
  <c r="BF8569" i="9"/>
  <c r="BG8569" i="9"/>
  <c r="BH8569" i="9"/>
  <c r="BI8569" i="9"/>
  <c r="BJ8569" i="9"/>
  <c r="BD8570" i="9"/>
  <c r="BE8570" i="9"/>
  <c r="BF8570" i="9"/>
  <c r="BG8570" i="9"/>
  <c r="BH8570" i="9"/>
  <c r="BI8570" i="9"/>
  <c r="BJ8570" i="9"/>
  <c r="BD8571" i="9"/>
  <c r="BE8571" i="9"/>
  <c r="BF8571" i="9"/>
  <c r="BG8571" i="9"/>
  <c r="BH8571" i="9"/>
  <c r="BI8571" i="9"/>
  <c r="BJ8571" i="9"/>
  <c r="BD8572" i="9"/>
  <c r="BE8572" i="9"/>
  <c r="BF8572" i="9"/>
  <c r="BG8572" i="9"/>
  <c r="BH8572" i="9"/>
  <c r="BI8572" i="9"/>
  <c r="BJ8572" i="9"/>
  <c r="BD8573" i="9"/>
  <c r="BE8573" i="9"/>
  <c r="BF8573" i="9"/>
  <c r="BG8573" i="9"/>
  <c r="BH8573" i="9"/>
  <c r="BI8573" i="9"/>
  <c r="BJ8573" i="9"/>
  <c r="BD8574" i="9"/>
  <c r="BE8574" i="9"/>
  <c r="BF8574" i="9"/>
  <c r="BG8574" i="9"/>
  <c r="BH8574" i="9"/>
  <c r="BI8574" i="9"/>
  <c r="BJ8574" i="9"/>
  <c r="BD8575" i="9"/>
  <c r="BE8575" i="9"/>
  <c r="BF8575" i="9"/>
  <c r="BG8575" i="9"/>
  <c r="BH8575" i="9"/>
  <c r="BI8575" i="9"/>
  <c r="BJ8575" i="9"/>
  <c r="BD8576" i="9"/>
  <c r="BE8576" i="9"/>
  <c r="BF8576" i="9"/>
  <c r="BG8576" i="9"/>
  <c r="BH8576" i="9"/>
  <c r="BI8576" i="9"/>
  <c r="BJ8576" i="9"/>
  <c r="BD8577" i="9"/>
  <c r="BE8577" i="9"/>
  <c r="BF8577" i="9"/>
  <c r="BG8577" i="9"/>
  <c r="BH8577" i="9"/>
  <c r="BI8577" i="9"/>
  <c r="BJ8577" i="9"/>
  <c r="BD8578" i="9"/>
  <c r="BE8578" i="9"/>
  <c r="BF8578" i="9"/>
  <c r="BG8578" i="9"/>
  <c r="BH8578" i="9"/>
  <c r="BI8578" i="9"/>
  <c r="BJ8578" i="9"/>
  <c r="BD8579" i="9"/>
  <c r="BE8579" i="9"/>
  <c r="BF8579" i="9"/>
  <c r="BG8579" i="9"/>
  <c r="BH8579" i="9"/>
  <c r="BI8579" i="9"/>
  <c r="BJ8579" i="9"/>
  <c r="BD8580" i="9"/>
  <c r="BE8580" i="9"/>
  <c r="BF8580" i="9"/>
  <c r="BG8580" i="9"/>
  <c r="BH8580" i="9"/>
  <c r="BI8580" i="9"/>
  <c r="BJ8580" i="9"/>
  <c r="BD8581" i="9"/>
  <c r="BE8581" i="9"/>
  <c r="BF8581" i="9"/>
  <c r="BG8581" i="9"/>
  <c r="BH8581" i="9"/>
  <c r="BI8581" i="9"/>
  <c r="BJ8581" i="9"/>
  <c r="BD8582" i="9"/>
  <c r="BE8582" i="9"/>
  <c r="BF8582" i="9"/>
  <c r="BG8582" i="9"/>
  <c r="BH8582" i="9"/>
  <c r="BI8582" i="9"/>
  <c r="BJ8582" i="9"/>
  <c r="BD8583" i="9"/>
  <c r="BE8583" i="9"/>
  <c r="BF8583" i="9"/>
  <c r="BG8583" i="9"/>
  <c r="BH8583" i="9"/>
  <c r="BI8583" i="9"/>
  <c r="BJ8583" i="9"/>
  <c r="BD8584" i="9"/>
  <c r="BE8584" i="9"/>
  <c r="BF8584" i="9"/>
  <c r="BG8584" i="9"/>
  <c r="BH8584" i="9"/>
  <c r="BI8584" i="9"/>
  <c r="BJ8584" i="9"/>
  <c r="BD8585" i="9"/>
  <c r="BE8585" i="9"/>
  <c r="BF8585" i="9"/>
  <c r="BG8585" i="9"/>
  <c r="BH8585" i="9"/>
  <c r="BI8585" i="9"/>
  <c r="BJ8585" i="9"/>
  <c r="BD8586" i="9"/>
  <c r="BE8586" i="9"/>
  <c r="BF8586" i="9"/>
  <c r="BG8586" i="9"/>
  <c r="BH8586" i="9"/>
  <c r="BI8586" i="9"/>
  <c r="BJ8586" i="9"/>
  <c r="BD8587" i="9"/>
  <c r="BE8587" i="9"/>
  <c r="BF8587" i="9"/>
  <c r="BG8587" i="9"/>
  <c r="BH8587" i="9"/>
  <c r="BI8587" i="9"/>
  <c r="BJ8587" i="9"/>
  <c r="BD8588" i="9"/>
  <c r="BE8588" i="9"/>
  <c r="BF8588" i="9"/>
  <c r="BG8588" i="9"/>
  <c r="BH8588" i="9"/>
  <c r="BI8588" i="9"/>
  <c r="BJ8588" i="9"/>
  <c r="BD8589" i="9"/>
  <c r="BE8589" i="9"/>
  <c r="BF8589" i="9"/>
  <c r="BG8589" i="9"/>
  <c r="BH8589" i="9"/>
  <c r="BI8589" i="9"/>
  <c r="BJ8589" i="9"/>
  <c r="BD8590" i="9"/>
  <c r="BE8590" i="9"/>
  <c r="BF8590" i="9"/>
  <c r="BG8590" i="9"/>
  <c r="BH8590" i="9"/>
  <c r="BI8590" i="9"/>
  <c r="BJ8590" i="9"/>
  <c r="BD8591" i="9"/>
  <c r="BE8591" i="9"/>
  <c r="BF8591" i="9"/>
  <c r="BG8591" i="9"/>
  <c r="BH8591" i="9"/>
  <c r="BI8591" i="9"/>
  <c r="BJ8591" i="9"/>
  <c r="BD8592" i="9"/>
  <c r="BE8592" i="9"/>
  <c r="BF8592" i="9"/>
  <c r="BG8592" i="9"/>
  <c r="BH8592" i="9"/>
  <c r="BI8592" i="9"/>
  <c r="BJ8592" i="9"/>
  <c r="BD8593" i="9"/>
  <c r="BE8593" i="9"/>
  <c r="BF8593" i="9"/>
  <c r="BG8593" i="9"/>
  <c r="BH8593" i="9"/>
  <c r="BI8593" i="9"/>
  <c r="BJ8593" i="9"/>
  <c r="BD8594" i="9"/>
  <c r="BE8594" i="9"/>
  <c r="BF8594" i="9"/>
  <c r="BG8594" i="9"/>
  <c r="BH8594" i="9"/>
  <c r="BI8594" i="9"/>
  <c r="BJ8594" i="9"/>
  <c r="BD8595" i="9"/>
  <c r="BE8595" i="9"/>
  <c r="BF8595" i="9"/>
  <c r="BG8595" i="9"/>
  <c r="BH8595" i="9"/>
  <c r="BI8595" i="9"/>
  <c r="BJ8595" i="9"/>
  <c r="BD8596" i="9"/>
  <c r="BE8596" i="9"/>
  <c r="BF8596" i="9"/>
  <c r="BG8596" i="9"/>
  <c r="BH8596" i="9"/>
  <c r="BI8596" i="9"/>
  <c r="BJ8596" i="9"/>
  <c r="BD8597" i="9"/>
  <c r="BE8597" i="9"/>
  <c r="BF8597" i="9"/>
  <c r="BG8597" i="9"/>
  <c r="BH8597" i="9"/>
  <c r="BI8597" i="9"/>
  <c r="BJ8597" i="9"/>
  <c r="BD8598" i="9"/>
  <c r="BE8598" i="9"/>
  <c r="BF8598" i="9"/>
  <c r="BG8598" i="9"/>
  <c r="BH8598" i="9"/>
  <c r="BI8598" i="9"/>
  <c r="BJ8598" i="9"/>
  <c r="BD8599" i="9"/>
  <c r="BE8599" i="9"/>
  <c r="BF8599" i="9"/>
  <c r="BG8599" i="9"/>
  <c r="BH8599" i="9"/>
  <c r="BI8599" i="9"/>
  <c r="BJ8599" i="9"/>
  <c r="BD8600" i="9"/>
  <c r="BE8600" i="9"/>
  <c r="BF8600" i="9"/>
  <c r="BG8600" i="9"/>
  <c r="BH8600" i="9"/>
  <c r="BI8600" i="9"/>
  <c r="BJ8600" i="9"/>
  <c r="BD8601" i="9"/>
  <c r="BE8601" i="9"/>
  <c r="BF8601" i="9"/>
  <c r="BG8601" i="9"/>
  <c r="BH8601" i="9"/>
  <c r="BI8601" i="9"/>
  <c r="BJ8601" i="9"/>
  <c r="BD8602" i="9"/>
  <c r="BE8602" i="9"/>
  <c r="BF8602" i="9"/>
  <c r="BG8602" i="9"/>
  <c r="BH8602" i="9"/>
  <c r="BI8602" i="9"/>
  <c r="BJ8602" i="9"/>
  <c r="BD8603" i="9"/>
  <c r="BE8603" i="9"/>
  <c r="BF8603" i="9"/>
  <c r="BG8603" i="9"/>
  <c r="BH8603" i="9"/>
  <c r="BI8603" i="9"/>
  <c r="BJ8603" i="9"/>
  <c r="BD8604" i="9"/>
  <c r="BE8604" i="9"/>
  <c r="BF8604" i="9"/>
  <c r="BG8604" i="9"/>
  <c r="BH8604" i="9"/>
  <c r="BI8604" i="9"/>
  <c r="BJ8604" i="9"/>
  <c r="BD8605" i="9"/>
  <c r="BE8605" i="9"/>
  <c r="BF8605" i="9"/>
  <c r="BG8605" i="9"/>
  <c r="BH8605" i="9"/>
  <c r="BI8605" i="9"/>
  <c r="BJ8605" i="9"/>
  <c r="BD8606" i="9"/>
  <c r="BE8606" i="9"/>
  <c r="BF8606" i="9"/>
  <c r="BG8606" i="9"/>
  <c r="BH8606" i="9"/>
  <c r="BI8606" i="9"/>
  <c r="BJ8606" i="9"/>
  <c r="BD8607" i="9"/>
  <c r="BE8607" i="9"/>
  <c r="BF8607" i="9"/>
  <c r="BG8607" i="9"/>
  <c r="BH8607" i="9"/>
  <c r="BI8607" i="9"/>
  <c r="BJ8607" i="9"/>
  <c r="BD8608" i="9"/>
  <c r="BE8608" i="9"/>
  <c r="BF8608" i="9"/>
  <c r="BG8608" i="9"/>
  <c r="BH8608" i="9"/>
  <c r="BI8608" i="9"/>
  <c r="BJ8608" i="9"/>
  <c r="BD8609" i="9"/>
  <c r="BE8609" i="9"/>
  <c r="BF8609" i="9"/>
  <c r="BG8609" i="9"/>
  <c r="BH8609" i="9"/>
  <c r="BI8609" i="9"/>
  <c r="BJ8609" i="9"/>
  <c r="BD8610" i="9"/>
  <c r="BE8610" i="9"/>
  <c r="BF8610" i="9"/>
  <c r="BG8610" i="9"/>
  <c r="BH8610" i="9"/>
  <c r="BI8610" i="9"/>
  <c r="BJ8610" i="9"/>
  <c r="BD8611" i="9"/>
  <c r="BE8611" i="9"/>
  <c r="BF8611" i="9"/>
  <c r="BG8611" i="9"/>
  <c r="BH8611" i="9"/>
  <c r="BI8611" i="9"/>
  <c r="BJ8611" i="9"/>
  <c r="BD8612" i="9"/>
  <c r="BE8612" i="9"/>
  <c r="BF8612" i="9"/>
  <c r="BG8612" i="9"/>
  <c r="BH8612" i="9"/>
  <c r="BI8612" i="9"/>
  <c r="BJ8612" i="9"/>
  <c r="BD8613" i="9"/>
  <c r="BE8613" i="9"/>
  <c r="BF8613" i="9"/>
  <c r="BG8613" i="9"/>
  <c r="BH8613" i="9"/>
  <c r="BI8613" i="9"/>
  <c r="BJ8613" i="9"/>
  <c r="BD8614" i="9"/>
  <c r="BE8614" i="9"/>
  <c r="BF8614" i="9"/>
  <c r="BG8614" i="9"/>
  <c r="BH8614" i="9"/>
  <c r="BI8614" i="9"/>
  <c r="BJ8614" i="9"/>
  <c r="BD8615" i="9"/>
  <c r="BE8615" i="9"/>
  <c r="BF8615" i="9"/>
  <c r="BG8615" i="9"/>
  <c r="BH8615" i="9"/>
  <c r="BI8615" i="9"/>
  <c r="BJ8615" i="9"/>
  <c r="BD8616" i="9"/>
  <c r="BE8616" i="9"/>
  <c r="BF8616" i="9"/>
  <c r="BG8616" i="9"/>
  <c r="BH8616" i="9"/>
  <c r="BI8616" i="9"/>
  <c r="BJ8616" i="9"/>
  <c r="BD8617" i="9"/>
  <c r="BE8617" i="9"/>
  <c r="BF8617" i="9"/>
  <c r="BG8617" i="9"/>
  <c r="BH8617" i="9"/>
  <c r="BI8617" i="9"/>
  <c r="BJ8617" i="9"/>
  <c r="BD8618" i="9"/>
  <c r="BE8618" i="9"/>
  <c r="BF8618" i="9"/>
  <c r="BG8618" i="9"/>
  <c r="BH8618" i="9"/>
  <c r="BI8618" i="9"/>
  <c r="BJ8618" i="9"/>
  <c r="BD8619" i="9"/>
  <c r="BE8619" i="9"/>
  <c r="BF8619" i="9"/>
  <c r="BG8619" i="9"/>
  <c r="BH8619" i="9"/>
  <c r="BI8619" i="9"/>
  <c r="BJ8619" i="9"/>
  <c r="BD8620" i="9"/>
  <c r="BE8620" i="9"/>
  <c r="BF8620" i="9"/>
  <c r="BG8620" i="9"/>
  <c r="BH8620" i="9"/>
  <c r="BI8620" i="9"/>
  <c r="BJ8620" i="9"/>
  <c r="BD8621" i="9"/>
  <c r="BE8621" i="9"/>
  <c r="BF8621" i="9"/>
  <c r="BG8621" i="9"/>
  <c r="BH8621" i="9"/>
  <c r="BI8621" i="9"/>
  <c r="BJ8621" i="9"/>
  <c r="BD8622" i="9"/>
  <c r="BE8622" i="9"/>
  <c r="BF8622" i="9"/>
  <c r="BG8622" i="9"/>
  <c r="BH8622" i="9"/>
  <c r="BI8622" i="9"/>
  <c r="BJ8622" i="9"/>
  <c r="BD8623" i="9"/>
  <c r="BE8623" i="9"/>
  <c r="BF8623" i="9"/>
  <c r="BG8623" i="9"/>
  <c r="BH8623" i="9"/>
  <c r="BI8623" i="9"/>
  <c r="BJ8623" i="9"/>
  <c r="BD8624" i="9"/>
  <c r="BE8624" i="9"/>
  <c r="BF8624" i="9"/>
  <c r="BG8624" i="9"/>
  <c r="BH8624" i="9"/>
  <c r="BI8624" i="9"/>
  <c r="BJ8624" i="9"/>
  <c r="BD8625" i="9"/>
  <c r="BE8625" i="9"/>
  <c r="BF8625" i="9"/>
  <c r="BG8625" i="9"/>
  <c r="BH8625" i="9"/>
  <c r="BI8625" i="9"/>
  <c r="BJ8625" i="9"/>
  <c r="BD8626" i="9"/>
  <c r="BE8626" i="9"/>
  <c r="BF8626" i="9"/>
  <c r="BG8626" i="9"/>
  <c r="BH8626" i="9"/>
  <c r="BI8626" i="9"/>
  <c r="BJ8626" i="9"/>
  <c r="BD8627" i="9"/>
  <c r="BE8627" i="9"/>
  <c r="BF8627" i="9"/>
  <c r="BG8627" i="9"/>
  <c r="BH8627" i="9"/>
  <c r="BI8627" i="9"/>
  <c r="BJ8627" i="9"/>
  <c r="BD8628" i="9"/>
  <c r="BE8628" i="9"/>
  <c r="BF8628" i="9"/>
  <c r="BG8628" i="9"/>
  <c r="BH8628" i="9"/>
  <c r="BI8628" i="9"/>
  <c r="BJ8628" i="9"/>
  <c r="BD8629" i="9"/>
  <c r="BE8629" i="9"/>
  <c r="BF8629" i="9"/>
  <c r="BG8629" i="9"/>
  <c r="BH8629" i="9"/>
  <c r="BI8629" i="9"/>
  <c r="BJ8629" i="9"/>
  <c r="BD8630" i="9"/>
  <c r="BE8630" i="9"/>
  <c r="BF8630" i="9"/>
  <c r="BG8630" i="9"/>
  <c r="BH8630" i="9"/>
  <c r="BI8630" i="9"/>
  <c r="BJ8630" i="9"/>
  <c r="BD8631" i="9"/>
  <c r="BE8631" i="9"/>
  <c r="BF8631" i="9"/>
  <c r="BG8631" i="9"/>
  <c r="BH8631" i="9"/>
  <c r="BI8631" i="9"/>
  <c r="BJ8631" i="9"/>
  <c r="BD8632" i="9"/>
  <c r="BE8632" i="9"/>
  <c r="BF8632" i="9"/>
  <c r="BG8632" i="9"/>
  <c r="BH8632" i="9"/>
  <c r="BI8632" i="9"/>
  <c r="BJ8632" i="9"/>
  <c r="BD8633" i="9"/>
  <c r="BE8633" i="9"/>
  <c r="BF8633" i="9"/>
  <c r="BG8633" i="9"/>
  <c r="BH8633" i="9"/>
  <c r="BI8633" i="9"/>
  <c r="BJ8633" i="9"/>
  <c r="BD8634" i="9"/>
  <c r="BE8634" i="9"/>
  <c r="BF8634" i="9"/>
  <c r="BG8634" i="9"/>
  <c r="BH8634" i="9"/>
  <c r="BI8634" i="9"/>
  <c r="BJ8634" i="9"/>
  <c r="BD8635" i="9"/>
  <c r="BE8635" i="9"/>
  <c r="BF8635" i="9"/>
  <c r="BG8635" i="9"/>
  <c r="BH8635" i="9"/>
  <c r="BI8635" i="9"/>
  <c r="BJ8635" i="9"/>
  <c r="BD8636" i="9"/>
  <c r="BE8636" i="9"/>
  <c r="BF8636" i="9"/>
  <c r="BG8636" i="9"/>
  <c r="BH8636" i="9"/>
  <c r="BI8636" i="9"/>
  <c r="BJ8636" i="9"/>
  <c r="BD8637" i="9"/>
  <c r="BE8637" i="9"/>
  <c r="BF8637" i="9"/>
  <c r="BG8637" i="9"/>
  <c r="BH8637" i="9"/>
  <c r="BI8637" i="9"/>
  <c r="BJ8637" i="9"/>
  <c r="BD8638" i="9"/>
  <c r="BE8638" i="9"/>
  <c r="BF8638" i="9"/>
  <c r="BG8638" i="9"/>
  <c r="BH8638" i="9"/>
  <c r="BI8638" i="9"/>
  <c r="BJ8638" i="9"/>
  <c r="BD8639" i="9"/>
  <c r="BE8639" i="9"/>
  <c r="BF8639" i="9"/>
  <c r="BG8639" i="9"/>
  <c r="BH8639" i="9"/>
  <c r="BI8639" i="9"/>
  <c r="BJ8639" i="9"/>
  <c r="BD8640" i="9"/>
  <c r="BE8640" i="9"/>
  <c r="BF8640" i="9"/>
  <c r="BG8640" i="9"/>
  <c r="BH8640" i="9"/>
  <c r="BI8640" i="9"/>
  <c r="BJ8640" i="9"/>
  <c r="BD8641" i="9"/>
  <c r="BE8641" i="9"/>
  <c r="BF8641" i="9"/>
  <c r="BG8641" i="9"/>
  <c r="BH8641" i="9"/>
  <c r="BI8641" i="9"/>
  <c r="BJ8641" i="9"/>
  <c r="BD8642" i="9"/>
  <c r="BE8642" i="9"/>
  <c r="BF8642" i="9"/>
  <c r="BG8642" i="9"/>
  <c r="BH8642" i="9"/>
  <c r="BI8642" i="9"/>
  <c r="BJ8642" i="9"/>
  <c r="BD8643" i="9"/>
  <c r="BE8643" i="9"/>
  <c r="BF8643" i="9"/>
  <c r="BG8643" i="9"/>
  <c r="BH8643" i="9"/>
  <c r="BI8643" i="9"/>
  <c r="BJ8643" i="9"/>
  <c r="BD8644" i="9"/>
  <c r="BE8644" i="9"/>
  <c r="BF8644" i="9"/>
  <c r="BG8644" i="9"/>
  <c r="BH8644" i="9"/>
  <c r="BI8644" i="9"/>
  <c r="BJ8644" i="9"/>
  <c r="BD8645" i="9"/>
  <c r="BE8645" i="9"/>
  <c r="BF8645" i="9"/>
  <c r="BG8645" i="9"/>
  <c r="BH8645" i="9"/>
  <c r="BI8645" i="9"/>
  <c r="BJ8645" i="9"/>
  <c r="BD8646" i="9"/>
  <c r="BE8646" i="9"/>
  <c r="BF8646" i="9"/>
  <c r="BG8646" i="9"/>
  <c r="BH8646" i="9"/>
  <c r="BI8646" i="9"/>
  <c r="BJ8646" i="9"/>
  <c r="BD8647" i="9"/>
  <c r="BE8647" i="9"/>
  <c r="BF8647" i="9"/>
  <c r="BG8647" i="9"/>
  <c r="BH8647" i="9"/>
  <c r="BI8647" i="9"/>
  <c r="BJ8647" i="9"/>
  <c r="BD8648" i="9"/>
  <c r="BE8648" i="9"/>
  <c r="BF8648" i="9"/>
  <c r="BG8648" i="9"/>
  <c r="BH8648" i="9"/>
  <c r="BI8648" i="9"/>
  <c r="BJ8648" i="9"/>
  <c r="BD8649" i="9"/>
  <c r="BE8649" i="9"/>
  <c r="BF8649" i="9"/>
  <c r="BG8649" i="9"/>
  <c r="BH8649" i="9"/>
  <c r="BI8649" i="9"/>
  <c r="BJ8649" i="9"/>
  <c r="BD8650" i="9"/>
  <c r="BE8650" i="9"/>
  <c r="BF8650" i="9"/>
  <c r="BG8650" i="9"/>
  <c r="BH8650" i="9"/>
  <c r="BI8650" i="9"/>
  <c r="BJ8650" i="9"/>
  <c r="BD8651" i="9"/>
  <c r="BE8651" i="9"/>
  <c r="BF8651" i="9"/>
  <c r="BG8651" i="9"/>
  <c r="BH8651" i="9"/>
  <c r="BI8651" i="9"/>
  <c r="BJ8651" i="9"/>
  <c r="BD8652" i="9"/>
  <c r="BE8652" i="9"/>
  <c r="BF8652" i="9"/>
  <c r="BG8652" i="9"/>
  <c r="BH8652" i="9"/>
  <c r="BI8652" i="9"/>
  <c r="BJ8652" i="9"/>
  <c r="BD8653" i="9"/>
  <c r="BE8653" i="9"/>
  <c r="BF8653" i="9"/>
  <c r="BG8653" i="9"/>
  <c r="BH8653" i="9"/>
  <c r="BI8653" i="9"/>
  <c r="BJ8653" i="9"/>
  <c r="BD8654" i="9"/>
  <c r="BE8654" i="9"/>
  <c r="BF8654" i="9"/>
  <c r="BG8654" i="9"/>
  <c r="BH8654" i="9"/>
  <c r="BI8654" i="9"/>
  <c r="BJ8654" i="9"/>
  <c r="BD8655" i="9"/>
  <c r="BE8655" i="9"/>
  <c r="BF8655" i="9"/>
  <c r="BG8655" i="9"/>
  <c r="BH8655" i="9"/>
  <c r="BI8655" i="9"/>
  <c r="BJ8655" i="9"/>
  <c r="BD8656" i="9"/>
  <c r="BE8656" i="9"/>
  <c r="BF8656" i="9"/>
  <c r="BG8656" i="9"/>
  <c r="BH8656" i="9"/>
  <c r="BI8656" i="9"/>
  <c r="BJ8656" i="9"/>
  <c r="BD8657" i="9"/>
  <c r="BE8657" i="9"/>
  <c r="BF8657" i="9"/>
  <c r="BG8657" i="9"/>
  <c r="BH8657" i="9"/>
  <c r="BI8657" i="9"/>
  <c r="BJ8657" i="9"/>
  <c r="BD8658" i="9"/>
  <c r="BE8658" i="9"/>
  <c r="BF8658" i="9"/>
  <c r="BG8658" i="9"/>
  <c r="BH8658" i="9"/>
  <c r="BI8658" i="9"/>
  <c r="BJ8658" i="9"/>
  <c r="BD8659" i="9"/>
  <c r="BE8659" i="9"/>
  <c r="BF8659" i="9"/>
  <c r="BG8659" i="9"/>
  <c r="BH8659" i="9"/>
  <c r="BI8659" i="9"/>
  <c r="BJ8659" i="9"/>
  <c r="BD8660" i="9"/>
  <c r="BE8660" i="9"/>
  <c r="BF8660" i="9"/>
  <c r="BG8660" i="9"/>
  <c r="BH8660" i="9"/>
  <c r="BI8660" i="9"/>
  <c r="BJ8660" i="9"/>
  <c r="BD8661" i="9"/>
  <c r="BE8661" i="9"/>
  <c r="BF8661" i="9"/>
  <c r="BG8661" i="9"/>
  <c r="BH8661" i="9"/>
  <c r="BI8661" i="9"/>
  <c r="BJ8661" i="9"/>
  <c r="BD8662" i="9"/>
  <c r="BE8662" i="9"/>
  <c r="BF8662" i="9"/>
  <c r="BG8662" i="9"/>
  <c r="BH8662" i="9"/>
  <c r="BI8662" i="9"/>
  <c r="BJ8662" i="9"/>
  <c r="BD8663" i="9"/>
  <c r="BE8663" i="9"/>
  <c r="BF8663" i="9"/>
  <c r="BG8663" i="9"/>
  <c r="BH8663" i="9"/>
  <c r="BI8663" i="9"/>
  <c r="BJ8663" i="9"/>
  <c r="BD8664" i="9"/>
  <c r="BE8664" i="9"/>
  <c r="BF8664" i="9"/>
  <c r="BG8664" i="9"/>
  <c r="BH8664" i="9"/>
  <c r="BI8664" i="9"/>
  <c r="BJ8664" i="9"/>
  <c r="BD8665" i="9"/>
  <c r="BE8665" i="9"/>
  <c r="BF8665" i="9"/>
  <c r="BG8665" i="9"/>
  <c r="BH8665" i="9"/>
  <c r="BI8665" i="9"/>
  <c r="BJ8665" i="9"/>
  <c r="BD8666" i="9"/>
  <c r="BE8666" i="9"/>
  <c r="BF8666" i="9"/>
  <c r="BG8666" i="9"/>
  <c r="BH8666" i="9"/>
  <c r="BI8666" i="9"/>
  <c r="BJ8666" i="9"/>
  <c r="BD8667" i="9"/>
  <c r="BE8667" i="9"/>
  <c r="BF8667" i="9"/>
  <c r="BG8667" i="9"/>
  <c r="BH8667" i="9"/>
  <c r="BI8667" i="9"/>
  <c r="BJ8667" i="9"/>
  <c r="BD8668" i="9"/>
  <c r="BE8668" i="9"/>
  <c r="BF8668" i="9"/>
  <c r="BG8668" i="9"/>
  <c r="BH8668" i="9"/>
  <c r="BI8668" i="9"/>
  <c r="BJ8668" i="9"/>
  <c r="BD8669" i="9"/>
  <c r="BE8669" i="9"/>
  <c r="BF8669" i="9"/>
  <c r="BG8669" i="9"/>
  <c r="BH8669" i="9"/>
  <c r="BI8669" i="9"/>
  <c r="BJ8669" i="9"/>
  <c r="BD8670" i="9"/>
  <c r="BE8670" i="9"/>
  <c r="BF8670" i="9"/>
  <c r="BG8670" i="9"/>
  <c r="BH8670" i="9"/>
  <c r="BI8670" i="9"/>
  <c r="BJ8670" i="9"/>
  <c r="BD8671" i="9"/>
  <c r="BE8671" i="9"/>
  <c r="BF8671" i="9"/>
  <c r="BG8671" i="9"/>
  <c r="BH8671" i="9"/>
  <c r="BI8671" i="9"/>
  <c r="BJ8671" i="9"/>
  <c r="BD8672" i="9"/>
  <c r="BE8672" i="9"/>
  <c r="BF8672" i="9"/>
  <c r="BG8672" i="9"/>
  <c r="BH8672" i="9"/>
  <c r="BI8672" i="9"/>
  <c r="BJ8672" i="9"/>
  <c r="BD8673" i="9"/>
  <c r="BE8673" i="9"/>
  <c r="BF8673" i="9"/>
  <c r="BG8673" i="9"/>
  <c r="BH8673" i="9"/>
  <c r="BI8673" i="9"/>
  <c r="BJ8673" i="9"/>
  <c r="BD8674" i="9"/>
  <c r="BE8674" i="9"/>
  <c r="BF8674" i="9"/>
  <c r="BG8674" i="9"/>
  <c r="BH8674" i="9"/>
  <c r="BI8674" i="9"/>
  <c r="BJ8674" i="9"/>
  <c r="BD8675" i="9"/>
  <c r="BE8675" i="9"/>
  <c r="BF8675" i="9"/>
  <c r="BG8675" i="9"/>
  <c r="BH8675" i="9"/>
  <c r="BI8675" i="9"/>
  <c r="BJ8675" i="9"/>
  <c r="BD8676" i="9"/>
  <c r="BE8676" i="9"/>
  <c r="BF8676" i="9"/>
  <c r="BG8676" i="9"/>
  <c r="BH8676" i="9"/>
  <c r="BI8676" i="9"/>
  <c r="BJ8676" i="9"/>
  <c r="BD8677" i="9"/>
  <c r="BE8677" i="9"/>
  <c r="BF8677" i="9"/>
  <c r="BG8677" i="9"/>
  <c r="BH8677" i="9"/>
  <c r="BI8677" i="9"/>
  <c r="BJ8677" i="9"/>
  <c r="BD8678" i="9"/>
  <c r="BE8678" i="9"/>
  <c r="BF8678" i="9"/>
  <c r="BG8678" i="9"/>
  <c r="BH8678" i="9"/>
  <c r="BI8678" i="9"/>
  <c r="BJ8678" i="9"/>
  <c r="BD8679" i="9"/>
  <c r="BE8679" i="9"/>
  <c r="BF8679" i="9"/>
  <c r="BG8679" i="9"/>
  <c r="BH8679" i="9"/>
  <c r="BI8679" i="9"/>
  <c r="BJ8679" i="9"/>
  <c r="BD8680" i="9"/>
  <c r="BE8680" i="9"/>
  <c r="BF8680" i="9"/>
  <c r="BG8680" i="9"/>
  <c r="BH8680" i="9"/>
  <c r="BI8680" i="9"/>
  <c r="BJ8680" i="9"/>
  <c r="BD8681" i="9"/>
  <c r="BE8681" i="9"/>
  <c r="BF8681" i="9"/>
  <c r="BG8681" i="9"/>
  <c r="BH8681" i="9"/>
  <c r="BI8681" i="9"/>
  <c r="BJ8681" i="9"/>
  <c r="BD8682" i="9"/>
  <c r="BE8682" i="9"/>
  <c r="BF8682" i="9"/>
  <c r="BG8682" i="9"/>
  <c r="BH8682" i="9"/>
  <c r="BI8682" i="9"/>
  <c r="BJ8682" i="9"/>
  <c r="BD8683" i="9"/>
  <c r="BE8683" i="9"/>
  <c r="BF8683" i="9"/>
  <c r="BG8683" i="9"/>
  <c r="BH8683" i="9"/>
  <c r="BI8683" i="9"/>
  <c r="BJ8683" i="9"/>
  <c r="BD8684" i="9"/>
  <c r="BE8684" i="9"/>
  <c r="BF8684" i="9"/>
  <c r="BG8684" i="9"/>
  <c r="BH8684" i="9"/>
  <c r="BI8684" i="9"/>
  <c r="BJ8684" i="9"/>
  <c r="BD8685" i="9"/>
  <c r="BE8685" i="9"/>
  <c r="BF8685" i="9"/>
  <c r="BG8685" i="9"/>
  <c r="BH8685" i="9"/>
  <c r="BI8685" i="9"/>
  <c r="BJ8685" i="9"/>
  <c r="BD8686" i="9"/>
  <c r="BE8686" i="9"/>
  <c r="BF8686" i="9"/>
  <c r="BG8686" i="9"/>
  <c r="BH8686" i="9"/>
  <c r="BI8686" i="9"/>
  <c r="BJ8686" i="9"/>
  <c r="BD8687" i="9"/>
  <c r="BE8687" i="9"/>
  <c r="BF8687" i="9"/>
  <c r="BG8687" i="9"/>
  <c r="BH8687" i="9"/>
  <c r="BI8687" i="9"/>
  <c r="BJ8687" i="9"/>
  <c r="BD8688" i="9"/>
  <c r="BE8688" i="9"/>
  <c r="BF8688" i="9"/>
  <c r="BG8688" i="9"/>
  <c r="BH8688" i="9"/>
  <c r="BI8688" i="9"/>
  <c r="BJ8688" i="9"/>
  <c r="BD8689" i="9"/>
  <c r="BE8689" i="9"/>
  <c r="BF8689" i="9"/>
  <c r="BG8689" i="9"/>
  <c r="BH8689" i="9"/>
  <c r="BI8689" i="9"/>
  <c r="BJ8689" i="9"/>
  <c r="BD8690" i="9"/>
  <c r="BE8690" i="9"/>
  <c r="BF8690" i="9"/>
  <c r="BG8690" i="9"/>
  <c r="BH8690" i="9"/>
  <c r="BI8690" i="9"/>
  <c r="BJ8690" i="9"/>
  <c r="BD8691" i="9"/>
  <c r="BE8691" i="9"/>
  <c r="BF8691" i="9"/>
  <c r="BG8691" i="9"/>
  <c r="BH8691" i="9"/>
  <c r="BI8691" i="9"/>
  <c r="BJ8691" i="9"/>
  <c r="BD8692" i="9"/>
  <c r="BE8692" i="9"/>
  <c r="BF8692" i="9"/>
  <c r="BG8692" i="9"/>
  <c r="BH8692" i="9"/>
  <c r="BI8692" i="9"/>
  <c r="BJ8692" i="9"/>
  <c r="BD8693" i="9"/>
  <c r="BE8693" i="9"/>
  <c r="BF8693" i="9"/>
  <c r="BG8693" i="9"/>
  <c r="BH8693" i="9"/>
  <c r="BI8693" i="9"/>
  <c r="BJ8693" i="9"/>
  <c r="BD8694" i="9"/>
  <c r="BE8694" i="9"/>
  <c r="BF8694" i="9"/>
  <c r="BG8694" i="9"/>
  <c r="BH8694" i="9"/>
  <c r="BI8694" i="9"/>
  <c r="BJ8694" i="9"/>
  <c r="BD8695" i="9"/>
  <c r="BE8695" i="9"/>
  <c r="BF8695" i="9"/>
  <c r="BG8695" i="9"/>
  <c r="BH8695" i="9"/>
  <c r="BI8695" i="9"/>
  <c r="BJ8695" i="9"/>
  <c r="BD8696" i="9"/>
  <c r="BE8696" i="9"/>
  <c r="BF8696" i="9"/>
  <c r="BG8696" i="9"/>
  <c r="BH8696" i="9"/>
  <c r="BI8696" i="9"/>
  <c r="BJ8696" i="9"/>
  <c r="BD8697" i="9"/>
  <c r="BE8697" i="9"/>
  <c r="BF8697" i="9"/>
  <c r="BG8697" i="9"/>
  <c r="BH8697" i="9"/>
  <c r="BI8697" i="9"/>
  <c r="BJ8697" i="9"/>
  <c r="BD8698" i="9"/>
  <c r="BE8698" i="9"/>
  <c r="BF8698" i="9"/>
  <c r="BG8698" i="9"/>
  <c r="BH8698" i="9"/>
  <c r="BI8698" i="9"/>
  <c r="BJ8698" i="9"/>
  <c r="BD8699" i="9"/>
  <c r="BE8699" i="9"/>
  <c r="BF8699" i="9"/>
  <c r="BG8699" i="9"/>
  <c r="BH8699" i="9"/>
  <c r="BI8699" i="9"/>
  <c r="BJ8699" i="9"/>
  <c r="BD8700" i="9"/>
  <c r="BE8700" i="9"/>
  <c r="BF8700" i="9"/>
  <c r="BG8700" i="9"/>
  <c r="BH8700" i="9"/>
  <c r="BI8700" i="9"/>
  <c r="BJ8700" i="9"/>
  <c r="BD8701" i="9"/>
  <c r="BE8701" i="9"/>
  <c r="BF8701" i="9"/>
  <c r="BG8701" i="9"/>
  <c r="BH8701" i="9"/>
  <c r="BI8701" i="9"/>
  <c r="BJ8701" i="9"/>
  <c r="BD8702" i="9"/>
  <c r="BE8702" i="9"/>
  <c r="BF8702" i="9"/>
  <c r="BG8702" i="9"/>
  <c r="BH8702" i="9"/>
  <c r="BI8702" i="9"/>
  <c r="BJ8702" i="9"/>
  <c r="BD8703" i="9"/>
  <c r="BE8703" i="9"/>
  <c r="BF8703" i="9"/>
  <c r="BG8703" i="9"/>
  <c r="BH8703" i="9"/>
  <c r="BI8703" i="9"/>
  <c r="BJ8703" i="9"/>
  <c r="BD8704" i="9"/>
  <c r="BE8704" i="9"/>
  <c r="BF8704" i="9"/>
  <c r="BG8704" i="9"/>
  <c r="BH8704" i="9"/>
  <c r="BI8704" i="9"/>
  <c r="BJ8704" i="9"/>
  <c r="BD8705" i="9"/>
  <c r="BE8705" i="9"/>
  <c r="BF8705" i="9"/>
  <c r="BG8705" i="9"/>
  <c r="BH8705" i="9"/>
  <c r="BI8705" i="9"/>
  <c r="BJ8705" i="9"/>
  <c r="BD8706" i="9"/>
  <c r="BE8706" i="9"/>
  <c r="BF8706" i="9"/>
  <c r="BG8706" i="9"/>
  <c r="BH8706" i="9"/>
  <c r="BI8706" i="9"/>
  <c r="BJ8706" i="9"/>
  <c r="BD8707" i="9"/>
  <c r="BE8707" i="9"/>
  <c r="BF8707" i="9"/>
  <c r="BG8707" i="9"/>
  <c r="BH8707" i="9"/>
  <c r="BI8707" i="9"/>
  <c r="BJ8707" i="9"/>
  <c r="BD8708" i="9"/>
  <c r="BE8708" i="9"/>
  <c r="BF8708" i="9"/>
  <c r="BG8708" i="9"/>
  <c r="BH8708" i="9"/>
  <c r="BI8708" i="9"/>
  <c r="BJ8708" i="9"/>
  <c r="BD8709" i="9"/>
  <c r="BE8709" i="9"/>
  <c r="BF8709" i="9"/>
  <c r="BG8709" i="9"/>
  <c r="BH8709" i="9"/>
  <c r="BI8709" i="9"/>
  <c r="BJ8709" i="9"/>
  <c r="BD8710" i="9"/>
  <c r="BE8710" i="9"/>
  <c r="BF8710" i="9"/>
  <c r="BG8710" i="9"/>
  <c r="BH8710" i="9"/>
  <c r="BI8710" i="9"/>
  <c r="BJ8710" i="9"/>
  <c r="BD8711" i="9"/>
  <c r="BE8711" i="9"/>
  <c r="BF8711" i="9"/>
  <c r="BG8711" i="9"/>
  <c r="BH8711" i="9"/>
  <c r="BI8711" i="9"/>
  <c r="BJ8711" i="9"/>
  <c r="BD8712" i="9"/>
  <c r="BE8712" i="9"/>
  <c r="BF8712" i="9"/>
  <c r="BG8712" i="9"/>
  <c r="BH8712" i="9"/>
  <c r="BI8712" i="9"/>
  <c r="BJ8712" i="9"/>
  <c r="BD8713" i="9"/>
  <c r="BE8713" i="9"/>
  <c r="BF8713" i="9"/>
  <c r="BG8713" i="9"/>
  <c r="BH8713" i="9"/>
  <c r="BI8713" i="9"/>
  <c r="BJ8713" i="9"/>
  <c r="BD8714" i="9"/>
  <c r="BE8714" i="9"/>
  <c r="BF8714" i="9"/>
  <c r="BG8714" i="9"/>
  <c r="BH8714" i="9"/>
  <c r="BI8714" i="9"/>
  <c r="BJ8714" i="9"/>
  <c r="BD8715" i="9"/>
  <c r="BE8715" i="9"/>
  <c r="BF8715" i="9"/>
  <c r="BG8715" i="9"/>
  <c r="BH8715" i="9"/>
  <c r="BI8715" i="9"/>
  <c r="BJ8715" i="9"/>
  <c r="BD8716" i="9"/>
  <c r="BE8716" i="9"/>
  <c r="BF8716" i="9"/>
  <c r="BG8716" i="9"/>
  <c r="BH8716" i="9"/>
  <c r="BI8716" i="9"/>
  <c r="BJ8716" i="9"/>
  <c r="BD8717" i="9"/>
  <c r="BE8717" i="9"/>
  <c r="BF8717" i="9"/>
  <c r="BG8717" i="9"/>
  <c r="BH8717" i="9"/>
  <c r="BI8717" i="9"/>
  <c r="BJ8717" i="9"/>
  <c r="BD8718" i="9"/>
  <c r="BE8718" i="9"/>
  <c r="BF8718" i="9"/>
  <c r="BG8718" i="9"/>
  <c r="BH8718" i="9"/>
  <c r="BI8718" i="9"/>
  <c r="BJ8718" i="9"/>
  <c r="BD8719" i="9"/>
  <c r="BE8719" i="9"/>
  <c r="BF8719" i="9"/>
  <c r="BG8719" i="9"/>
  <c r="BH8719" i="9"/>
  <c r="BI8719" i="9"/>
  <c r="BJ8719" i="9"/>
  <c r="BD8720" i="9"/>
  <c r="BE8720" i="9"/>
  <c r="BF8720" i="9"/>
  <c r="BG8720" i="9"/>
  <c r="BH8720" i="9"/>
  <c r="BI8720" i="9"/>
  <c r="BJ8720" i="9"/>
  <c r="BD8721" i="9"/>
  <c r="BE8721" i="9"/>
  <c r="BF8721" i="9"/>
  <c r="BG8721" i="9"/>
  <c r="BH8721" i="9"/>
  <c r="BI8721" i="9"/>
  <c r="BJ8721" i="9"/>
  <c r="BD8722" i="9"/>
  <c r="BE8722" i="9"/>
  <c r="BF8722" i="9"/>
  <c r="BG8722" i="9"/>
  <c r="BH8722" i="9"/>
  <c r="BI8722" i="9"/>
  <c r="BJ8722" i="9"/>
  <c r="BD8723" i="9"/>
  <c r="BE8723" i="9"/>
  <c r="BF8723" i="9"/>
  <c r="BG8723" i="9"/>
  <c r="BH8723" i="9"/>
  <c r="BI8723" i="9"/>
  <c r="BJ8723" i="9"/>
  <c r="BD8724" i="9"/>
  <c r="BE8724" i="9"/>
  <c r="BF8724" i="9"/>
  <c r="BG8724" i="9"/>
  <c r="BH8724" i="9"/>
  <c r="BI8724" i="9"/>
  <c r="BJ8724" i="9"/>
  <c r="BD8725" i="9"/>
  <c r="BE8725" i="9"/>
  <c r="BF8725" i="9"/>
  <c r="BG8725" i="9"/>
  <c r="BH8725" i="9"/>
  <c r="BI8725" i="9"/>
  <c r="BJ8725" i="9"/>
  <c r="BD8726" i="9"/>
  <c r="BE8726" i="9"/>
  <c r="BF8726" i="9"/>
  <c r="BG8726" i="9"/>
  <c r="BH8726" i="9"/>
  <c r="BI8726" i="9"/>
  <c r="BJ8726" i="9"/>
  <c r="BD8727" i="9"/>
  <c r="BE8727" i="9"/>
  <c r="BF8727" i="9"/>
  <c r="BG8727" i="9"/>
  <c r="BH8727" i="9"/>
  <c r="BI8727" i="9"/>
  <c r="BJ8727" i="9"/>
  <c r="BD8728" i="9"/>
  <c r="BE8728" i="9"/>
  <c r="BF8728" i="9"/>
  <c r="BG8728" i="9"/>
  <c r="BH8728" i="9"/>
  <c r="BI8728" i="9"/>
  <c r="BJ8728" i="9"/>
  <c r="BD8729" i="9"/>
  <c r="BE8729" i="9"/>
  <c r="BF8729" i="9"/>
  <c r="BG8729" i="9"/>
  <c r="BH8729" i="9"/>
  <c r="BI8729" i="9"/>
  <c r="BJ8729" i="9"/>
  <c r="BD8730" i="9"/>
  <c r="BE8730" i="9"/>
  <c r="BF8730" i="9"/>
  <c r="BG8730" i="9"/>
  <c r="BH8730" i="9"/>
  <c r="BI8730" i="9"/>
  <c r="BJ8730" i="9"/>
  <c r="BD8731" i="9"/>
  <c r="BE8731" i="9"/>
  <c r="BF8731" i="9"/>
  <c r="BG8731" i="9"/>
  <c r="BH8731" i="9"/>
  <c r="BI8731" i="9"/>
  <c r="BJ8731" i="9"/>
  <c r="BD8732" i="9"/>
  <c r="BE8732" i="9"/>
  <c r="BF8732" i="9"/>
  <c r="BG8732" i="9"/>
  <c r="BH8732" i="9"/>
  <c r="BI8732" i="9"/>
  <c r="BJ8732" i="9"/>
  <c r="BD8733" i="9"/>
  <c r="BE8733" i="9"/>
  <c r="BF8733" i="9"/>
  <c r="BG8733" i="9"/>
  <c r="BH8733" i="9"/>
  <c r="BI8733" i="9"/>
  <c r="BJ8733" i="9"/>
  <c r="BD8734" i="9"/>
  <c r="BE8734" i="9"/>
  <c r="BF8734" i="9"/>
  <c r="BG8734" i="9"/>
  <c r="BH8734" i="9"/>
  <c r="BI8734" i="9"/>
  <c r="BJ8734" i="9"/>
  <c r="BD8735" i="9"/>
  <c r="BE8735" i="9"/>
  <c r="BF8735" i="9"/>
  <c r="BG8735" i="9"/>
  <c r="BH8735" i="9"/>
  <c r="BI8735" i="9"/>
  <c r="BJ8735" i="9"/>
  <c r="BD8736" i="9"/>
  <c r="BE8736" i="9"/>
  <c r="BF8736" i="9"/>
  <c r="BG8736" i="9"/>
  <c r="BH8736" i="9"/>
  <c r="BI8736" i="9"/>
  <c r="BJ8736" i="9"/>
  <c r="BD8737" i="9"/>
  <c r="BE8737" i="9"/>
  <c r="BF8737" i="9"/>
  <c r="BG8737" i="9"/>
  <c r="BH8737" i="9"/>
  <c r="BI8737" i="9"/>
  <c r="BJ8737" i="9"/>
  <c r="BD8738" i="9"/>
  <c r="BE8738" i="9"/>
  <c r="BF8738" i="9"/>
  <c r="BG8738" i="9"/>
  <c r="BH8738" i="9"/>
  <c r="BI8738" i="9"/>
  <c r="BJ8738" i="9"/>
  <c r="BD8739" i="9"/>
  <c r="BE8739" i="9"/>
  <c r="BF8739" i="9"/>
  <c r="BG8739" i="9"/>
  <c r="BH8739" i="9"/>
  <c r="BI8739" i="9"/>
  <c r="BJ8739" i="9"/>
  <c r="BD8740" i="9"/>
  <c r="BE8740" i="9"/>
  <c r="BF8740" i="9"/>
  <c r="BG8740" i="9"/>
  <c r="BH8740" i="9"/>
  <c r="BI8740" i="9"/>
  <c r="BJ8740" i="9"/>
  <c r="BD8741" i="9"/>
  <c r="BE8741" i="9"/>
  <c r="BF8741" i="9"/>
  <c r="BG8741" i="9"/>
  <c r="BH8741" i="9"/>
  <c r="BI8741" i="9"/>
  <c r="BJ8741" i="9"/>
  <c r="BD8742" i="9"/>
  <c r="BE8742" i="9"/>
  <c r="BF8742" i="9"/>
  <c r="BG8742" i="9"/>
  <c r="BH8742" i="9"/>
  <c r="BI8742" i="9"/>
  <c r="BJ8742" i="9"/>
  <c r="BD8743" i="9"/>
  <c r="BE8743" i="9"/>
  <c r="BF8743" i="9"/>
  <c r="BG8743" i="9"/>
  <c r="BH8743" i="9"/>
  <c r="BI8743" i="9"/>
  <c r="BJ8743" i="9"/>
  <c r="BD8744" i="9"/>
  <c r="BE8744" i="9"/>
  <c r="BF8744" i="9"/>
  <c r="BG8744" i="9"/>
  <c r="BH8744" i="9"/>
  <c r="BI8744" i="9"/>
  <c r="BJ8744" i="9"/>
  <c r="BD8745" i="9"/>
  <c r="BE8745" i="9"/>
  <c r="BF8745" i="9"/>
  <c r="BG8745" i="9"/>
  <c r="BH8745" i="9"/>
  <c r="BI8745" i="9"/>
  <c r="BJ8745" i="9"/>
  <c r="BD8746" i="9"/>
  <c r="BE8746" i="9"/>
  <c r="BF8746" i="9"/>
  <c r="BG8746" i="9"/>
  <c r="BH8746" i="9"/>
  <c r="BI8746" i="9"/>
  <c r="BJ8746" i="9"/>
  <c r="BD8747" i="9"/>
  <c r="BE8747" i="9"/>
  <c r="BF8747" i="9"/>
  <c r="BG8747" i="9"/>
  <c r="BH8747" i="9"/>
  <c r="BI8747" i="9"/>
  <c r="BJ8747" i="9"/>
  <c r="BD8748" i="9"/>
  <c r="BE8748" i="9"/>
  <c r="BF8748" i="9"/>
  <c r="BG8748" i="9"/>
  <c r="BH8748" i="9"/>
  <c r="BI8748" i="9"/>
  <c r="BJ8748" i="9"/>
  <c r="BD8749" i="9"/>
  <c r="BE8749" i="9"/>
  <c r="BF8749" i="9"/>
  <c r="BG8749" i="9"/>
  <c r="BH8749" i="9"/>
  <c r="BI8749" i="9"/>
  <c r="BJ8749" i="9"/>
  <c r="BD8750" i="9"/>
  <c r="BE8750" i="9"/>
  <c r="BF8750" i="9"/>
  <c r="BG8750" i="9"/>
  <c r="BH8750" i="9"/>
  <c r="BI8750" i="9"/>
  <c r="BJ8750" i="9"/>
  <c r="BD8751" i="9"/>
  <c r="BE8751" i="9"/>
  <c r="BF8751" i="9"/>
  <c r="BG8751" i="9"/>
  <c r="BH8751" i="9"/>
  <c r="BI8751" i="9"/>
  <c r="BJ8751" i="9"/>
  <c r="BD8752" i="9"/>
  <c r="BE8752" i="9"/>
  <c r="BF8752" i="9"/>
  <c r="BG8752" i="9"/>
  <c r="BH8752" i="9"/>
  <c r="BI8752" i="9"/>
  <c r="BJ8752" i="9"/>
  <c r="BD8753" i="9"/>
  <c r="BE8753" i="9"/>
  <c r="BF8753" i="9"/>
  <c r="BG8753" i="9"/>
  <c r="BH8753" i="9"/>
  <c r="BI8753" i="9"/>
  <c r="BJ8753" i="9"/>
  <c r="BD8754" i="9"/>
  <c r="BE8754" i="9"/>
  <c r="BF8754" i="9"/>
  <c r="BG8754" i="9"/>
  <c r="BH8754" i="9"/>
  <c r="BI8754" i="9"/>
  <c r="BJ8754" i="9"/>
  <c r="BD8755" i="9"/>
  <c r="BE8755" i="9"/>
  <c r="BF8755" i="9"/>
  <c r="BG8755" i="9"/>
  <c r="BH8755" i="9"/>
  <c r="BI8755" i="9"/>
  <c r="BJ8755" i="9"/>
  <c r="BD8756" i="9"/>
  <c r="BE8756" i="9"/>
  <c r="BF8756" i="9"/>
  <c r="BG8756" i="9"/>
  <c r="BH8756" i="9"/>
  <c r="BI8756" i="9"/>
  <c r="BJ8756" i="9"/>
  <c r="BD8757" i="9"/>
  <c r="BE8757" i="9"/>
  <c r="BF8757" i="9"/>
  <c r="BG8757" i="9"/>
  <c r="BH8757" i="9"/>
  <c r="BI8757" i="9"/>
  <c r="BJ8757" i="9"/>
  <c r="BD8758" i="9"/>
  <c r="BE8758" i="9"/>
  <c r="BF8758" i="9"/>
  <c r="BG8758" i="9"/>
  <c r="BH8758" i="9"/>
  <c r="BI8758" i="9"/>
  <c r="BJ8758" i="9"/>
  <c r="BD8759" i="9"/>
  <c r="BE8759" i="9"/>
  <c r="BF8759" i="9"/>
  <c r="BG8759" i="9"/>
  <c r="BH8759" i="9"/>
  <c r="BI8759" i="9"/>
  <c r="BJ8759" i="9"/>
  <c r="BD8760" i="9"/>
  <c r="BE8760" i="9"/>
  <c r="BF8760" i="9"/>
  <c r="BG8760" i="9"/>
  <c r="BH8760" i="9"/>
  <c r="BI8760" i="9"/>
  <c r="BJ8760" i="9"/>
  <c r="BD8761" i="9"/>
  <c r="BE8761" i="9"/>
  <c r="BF8761" i="9"/>
  <c r="BG8761" i="9"/>
  <c r="BH8761" i="9"/>
  <c r="BI8761" i="9"/>
  <c r="BJ8761" i="9"/>
  <c r="BD8762" i="9"/>
  <c r="BE8762" i="9"/>
  <c r="BF8762" i="9"/>
  <c r="BG8762" i="9"/>
  <c r="BH8762" i="9"/>
  <c r="BI8762" i="9"/>
  <c r="BJ8762" i="9"/>
  <c r="BD8763" i="9"/>
  <c r="BE8763" i="9"/>
  <c r="BF8763" i="9"/>
  <c r="BG8763" i="9"/>
  <c r="BH8763" i="9"/>
  <c r="BI8763" i="9"/>
  <c r="BJ8763" i="9"/>
  <c r="BD8764" i="9"/>
  <c r="BE8764" i="9"/>
  <c r="BF8764" i="9"/>
  <c r="BG8764" i="9"/>
  <c r="BH8764" i="9"/>
  <c r="BI8764" i="9"/>
  <c r="BJ8764" i="9"/>
  <c r="BD8765" i="9"/>
  <c r="BE8765" i="9"/>
  <c r="BF8765" i="9"/>
  <c r="BG8765" i="9"/>
  <c r="BH8765" i="9"/>
  <c r="BI8765" i="9"/>
  <c r="BJ8765" i="9"/>
  <c r="BD8766" i="9"/>
  <c r="BE8766" i="9"/>
  <c r="BF8766" i="9"/>
  <c r="BG8766" i="9"/>
  <c r="BH8766" i="9"/>
  <c r="BI8766" i="9"/>
  <c r="BJ8766" i="9"/>
  <c r="BD8767" i="9"/>
  <c r="BE8767" i="9"/>
  <c r="BF8767" i="9"/>
  <c r="BG8767" i="9"/>
  <c r="BH8767" i="9"/>
  <c r="BI8767" i="9"/>
  <c r="BJ8767" i="9"/>
  <c r="BD8768" i="9"/>
  <c r="BE8768" i="9"/>
  <c r="BF8768" i="9"/>
  <c r="BG8768" i="9"/>
  <c r="BH8768" i="9"/>
  <c r="BI8768" i="9"/>
  <c r="BJ8768" i="9"/>
  <c r="BD8769" i="9"/>
  <c r="BE8769" i="9"/>
  <c r="BF8769" i="9"/>
  <c r="BG8769" i="9"/>
  <c r="BH8769" i="9"/>
  <c r="BI8769" i="9"/>
  <c r="BJ8769" i="9"/>
  <c r="BD8770" i="9"/>
  <c r="BE8770" i="9"/>
  <c r="BF8770" i="9"/>
  <c r="BG8770" i="9"/>
  <c r="BH8770" i="9"/>
  <c r="BI8770" i="9"/>
  <c r="BJ8770" i="9"/>
  <c r="BD8771" i="9"/>
  <c r="BE8771" i="9"/>
  <c r="BF8771" i="9"/>
  <c r="BG8771" i="9"/>
  <c r="BH8771" i="9"/>
  <c r="BI8771" i="9"/>
  <c r="BJ8771" i="9"/>
  <c r="BD8772" i="9"/>
  <c r="BE8772" i="9"/>
  <c r="BF8772" i="9"/>
  <c r="BG8772" i="9"/>
  <c r="BH8772" i="9"/>
  <c r="BI8772" i="9"/>
  <c r="BJ8772" i="9"/>
  <c r="BD8773" i="9"/>
  <c r="BE8773" i="9"/>
  <c r="BF8773" i="9"/>
  <c r="BG8773" i="9"/>
  <c r="BH8773" i="9"/>
  <c r="BI8773" i="9"/>
  <c r="BJ8773" i="9"/>
  <c r="BD8774" i="9"/>
  <c r="BE8774" i="9"/>
  <c r="BF8774" i="9"/>
  <c r="BG8774" i="9"/>
  <c r="BH8774" i="9"/>
  <c r="BI8774" i="9"/>
  <c r="BJ8774" i="9"/>
  <c r="BD8775" i="9"/>
  <c r="BE8775" i="9"/>
  <c r="BF8775" i="9"/>
  <c r="BG8775" i="9"/>
  <c r="BH8775" i="9"/>
  <c r="BI8775" i="9"/>
  <c r="BJ8775" i="9"/>
  <c r="BD8776" i="9"/>
  <c r="BE8776" i="9"/>
  <c r="BF8776" i="9"/>
  <c r="BG8776" i="9"/>
  <c r="BH8776" i="9"/>
  <c r="BI8776" i="9"/>
  <c r="BJ8776" i="9"/>
  <c r="BD8777" i="9"/>
  <c r="BE8777" i="9"/>
  <c r="BF8777" i="9"/>
  <c r="BG8777" i="9"/>
  <c r="BH8777" i="9"/>
  <c r="BI8777" i="9"/>
  <c r="BJ8777" i="9"/>
  <c r="BD8778" i="9"/>
  <c r="BE8778" i="9"/>
  <c r="BF8778" i="9"/>
  <c r="BG8778" i="9"/>
  <c r="BH8778" i="9"/>
  <c r="BI8778" i="9"/>
  <c r="BJ8778" i="9"/>
  <c r="BD8779" i="9"/>
  <c r="BE8779" i="9"/>
  <c r="BF8779" i="9"/>
  <c r="BG8779" i="9"/>
  <c r="BH8779" i="9"/>
  <c r="BI8779" i="9"/>
  <c r="BJ8779" i="9"/>
  <c r="BD8780" i="9"/>
  <c r="BE8780" i="9"/>
  <c r="BF8780" i="9"/>
  <c r="BG8780" i="9"/>
  <c r="BH8780" i="9"/>
  <c r="BI8780" i="9"/>
  <c r="BJ8780" i="9"/>
  <c r="BD8781" i="9"/>
  <c r="BE8781" i="9"/>
  <c r="BF8781" i="9"/>
  <c r="BG8781" i="9"/>
  <c r="BH8781" i="9"/>
  <c r="BI8781" i="9"/>
  <c r="BJ8781" i="9"/>
  <c r="BD8782" i="9"/>
  <c r="BE8782" i="9"/>
  <c r="BF8782" i="9"/>
  <c r="BG8782" i="9"/>
  <c r="BH8782" i="9"/>
  <c r="BI8782" i="9"/>
  <c r="BJ8782" i="9"/>
  <c r="BD8783" i="9"/>
  <c r="BE8783" i="9"/>
  <c r="BF8783" i="9"/>
  <c r="BG8783" i="9"/>
  <c r="BH8783" i="9"/>
  <c r="BI8783" i="9"/>
  <c r="BJ8783" i="9"/>
  <c r="BD8784" i="9"/>
  <c r="BE8784" i="9"/>
  <c r="BF8784" i="9"/>
  <c r="BG8784" i="9"/>
  <c r="BH8784" i="9"/>
  <c r="BI8784" i="9"/>
  <c r="BJ8784" i="9"/>
  <c r="BD8785" i="9"/>
  <c r="BE8785" i="9"/>
  <c r="BF8785" i="9"/>
  <c r="BG8785" i="9"/>
  <c r="BH8785" i="9"/>
  <c r="BI8785" i="9"/>
  <c r="BJ8785" i="9"/>
  <c r="BD8786" i="9"/>
  <c r="BE8786" i="9"/>
  <c r="BF8786" i="9"/>
  <c r="BG8786" i="9"/>
  <c r="BH8786" i="9"/>
  <c r="BI8786" i="9"/>
  <c r="BJ8786" i="9"/>
  <c r="BD8787" i="9"/>
  <c r="BE8787" i="9"/>
  <c r="BF8787" i="9"/>
  <c r="BG8787" i="9"/>
  <c r="BH8787" i="9"/>
  <c r="BI8787" i="9"/>
  <c r="BJ8787" i="9"/>
  <c r="BD8788" i="9"/>
  <c r="BE8788" i="9"/>
  <c r="BF8788" i="9"/>
  <c r="BG8788" i="9"/>
  <c r="BH8788" i="9"/>
  <c r="BI8788" i="9"/>
  <c r="BJ8788" i="9"/>
  <c r="BD8789" i="9"/>
  <c r="BE8789" i="9"/>
  <c r="BF8789" i="9"/>
  <c r="BG8789" i="9"/>
  <c r="BH8789" i="9"/>
  <c r="BI8789" i="9"/>
  <c r="BJ8789" i="9"/>
  <c r="BD8790" i="9"/>
  <c r="BE8790" i="9"/>
  <c r="BF8790" i="9"/>
  <c r="BG8790" i="9"/>
  <c r="BH8790" i="9"/>
  <c r="BI8790" i="9"/>
  <c r="BJ8790" i="9"/>
  <c r="BD8791" i="9"/>
  <c r="BE8791" i="9"/>
  <c r="BF8791" i="9"/>
  <c r="BG8791" i="9"/>
  <c r="BH8791" i="9"/>
  <c r="BI8791" i="9"/>
  <c r="BJ8791" i="9"/>
  <c r="BD8792" i="9"/>
  <c r="BE8792" i="9"/>
  <c r="BF8792" i="9"/>
  <c r="BG8792" i="9"/>
  <c r="BH8792" i="9"/>
  <c r="BI8792" i="9"/>
  <c r="BJ8792" i="9"/>
  <c r="BD8793" i="9"/>
  <c r="BE8793" i="9"/>
  <c r="BF8793" i="9"/>
  <c r="BG8793" i="9"/>
  <c r="BH8793" i="9"/>
  <c r="BI8793" i="9"/>
  <c r="BJ8793" i="9"/>
  <c r="BD8794" i="9"/>
  <c r="BE8794" i="9"/>
  <c r="BF8794" i="9"/>
  <c r="BG8794" i="9"/>
  <c r="BH8794" i="9"/>
  <c r="BI8794" i="9"/>
  <c r="BJ8794" i="9"/>
  <c r="BD8795" i="9"/>
  <c r="BE8795" i="9"/>
  <c r="BF8795" i="9"/>
  <c r="BG8795" i="9"/>
  <c r="BH8795" i="9"/>
  <c r="BI8795" i="9"/>
  <c r="BJ8795" i="9"/>
  <c r="BD8796" i="9"/>
  <c r="BE8796" i="9"/>
  <c r="BF8796" i="9"/>
  <c r="BG8796" i="9"/>
  <c r="BH8796" i="9"/>
  <c r="BI8796" i="9"/>
  <c r="BJ8796" i="9"/>
  <c r="BD8797" i="9"/>
  <c r="BE8797" i="9"/>
  <c r="BF8797" i="9"/>
  <c r="BG8797" i="9"/>
  <c r="BH8797" i="9"/>
  <c r="BI8797" i="9"/>
  <c r="BJ8797" i="9"/>
  <c r="BD8798" i="9"/>
  <c r="BE8798" i="9"/>
  <c r="BF8798" i="9"/>
  <c r="BG8798" i="9"/>
  <c r="BH8798" i="9"/>
  <c r="BI8798" i="9"/>
  <c r="BJ8798" i="9"/>
  <c r="BD8799" i="9"/>
  <c r="BE8799" i="9"/>
  <c r="BF8799" i="9"/>
  <c r="BG8799" i="9"/>
  <c r="BH8799" i="9"/>
  <c r="BI8799" i="9"/>
  <c r="BJ8799" i="9"/>
  <c r="BD8800" i="9"/>
  <c r="BE8800" i="9"/>
  <c r="BF8800" i="9"/>
  <c r="BG8800" i="9"/>
  <c r="BH8800" i="9"/>
  <c r="BI8800" i="9"/>
  <c r="BJ8800" i="9"/>
  <c r="BD8801" i="9"/>
  <c r="BE8801" i="9"/>
  <c r="BF8801" i="9"/>
  <c r="BG8801" i="9"/>
  <c r="BH8801" i="9"/>
  <c r="BI8801" i="9"/>
  <c r="BJ8801" i="9"/>
  <c r="BD8802" i="9"/>
  <c r="BE8802" i="9"/>
  <c r="BF8802" i="9"/>
  <c r="BG8802" i="9"/>
  <c r="BH8802" i="9"/>
  <c r="BI8802" i="9"/>
  <c r="BJ8802" i="9"/>
  <c r="BD8803" i="9"/>
  <c r="BE8803" i="9"/>
  <c r="BF8803" i="9"/>
  <c r="BG8803" i="9"/>
  <c r="BH8803" i="9"/>
  <c r="BI8803" i="9"/>
  <c r="BJ8803" i="9"/>
  <c r="BD8804" i="9"/>
  <c r="BE8804" i="9"/>
  <c r="BF8804" i="9"/>
  <c r="BG8804" i="9"/>
  <c r="BH8804" i="9"/>
  <c r="BI8804" i="9"/>
  <c r="BJ8804" i="9"/>
  <c r="BD8805" i="9"/>
  <c r="BE8805" i="9"/>
  <c r="BF8805" i="9"/>
  <c r="BG8805" i="9"/>
  <c r="BH8805" i="9"/>
  <c r="BI8805" i="9"/>
  <c r="BJ8805" i="9"/>
  <c r="BD8806" i="9"/>
  <c r="BE8806" i="9"/>
  <c r="BF8806" i="9"/>
  <c r="BG8806" i="9"/>
  <c r="BH8806" i="9"/>
  <c r="BI8806" i="9"/>
  <c r="BJ8806" i="9"/>
  <c r="BD8807" i="9"/>
  <c r="BE8807" i="9"/>
  <c r="BF8807" i="9"/>
  <c r="BG8807" i="9"/>
  <c r="BH8807" i="9"/>
  <c r="BI8807" i="9"/>
  <c r="BJ8807" i="9"/>
  <c r="BD8808" i="9"/>
  <c r="BE8808" i="9"/>
  <c r="BF8808" i="9"/>
  <c r="BG8808" i="9"/>
  <c r="BH8808" i="9"/>
  <c r="BI8808" i="9"/>
  <c r="BJ8808" i="9"/>
  <c r="BD8809" i="9"/>
  <c r="BE8809" i="9"/>
  <c r="BF8809" i="9"/>
  <c r="BG8809" i="9"/>
  <c r="BH8809" i="9"/>
  <c r="BI8809" i="9"/>
  <c r="BJ8809" i="9"/>
  <c r="BD8810" i="9"/>
  <c r="BE8810" i="9"/>
  <c r="BF8810" i="9"/>
  <c r="BG8810" i="9"/>
  <c r="BH8810" i="9"/>
  <c r="BI8810" i="9"/>
  <c r="BJ8810" i="9"/>
  <c r="BD8811" i="9"/>
  <c r="BE8811" i="9"/>
  <c r="BF8811" i="9"/>
  <c r="BG8811" i="9"/>
  <c r="BH8811" i="9"/>
  <c r="BI8811" i="9"/>
  <c r="BJ8811" i="9"/>
  <c r="BD8812" i="9"/>
  <c r="BE8812" i="9"/>
  <c r="BF8812" i="9"/>
  <c r="BG8812" i="9"/>
  <c r="BH8812" i="9"/>
  <c r="BI8812" i="9"/>
  <c r="BJ8812" i="9"/>
  <c r="BD8813" i="9"/>
  <c r="BE8813" i="9"/>
  <c r="BF8813" i="9"/>
  <c r="BG8813" i="9"/>
  <c r="BH8813" i="9"/>
  <c r="BI8813" i="9"/>
  <c r="BJ8813" i="9"/>
  <c r="BD8814" i="9"/>
  <c r="BE8814" i="9"/>
  <c r="BF8814" i="9"/>
  <c r="BG8814" i="9"/>
  <c r="BH8814" i="9"/>
  <c r="BI8814" i="9"/>
  <c r="BJ8814" i="9"/>
  <c r="BD8815" i="9"/>
  <c r="BE8815" i="9"/>
  <c r="BF8815" i="9"/>
  <c r="BG8815" i="9"/>
  <c r="BH8815" i="9"/>
  <c r="BI8815" i="9"/>
  <c r="BJ8815" i="9"/>
  <c r="BD8816" i="9"/>
  <c r="BE8816" i="9"/>
  <c r="BF8816" i="9"/>
  <c r="BG8816" i="9"/>
  <c r="BH8816" i="9"/>
  <c r="BI8816" i="9"/>
  <c r="BJ8816" i="9"/>
  <c r="BD8817" i="9"/>
  <c r="BE8817" i="9"/>
  <c r="BF8817" i="9"/>
  <c r="BG8817" i="9"/>
  <c r="BH8817" i="9"/>
  <c r="BI8817" i="9"/>
  <c r="BJ8817" i="9"/>
  <c r="BD8818" i="9"/>
  <c r="BE8818" i="9"/>
  <c r="BF8818" i="9"/>
  <c r="BG8818" i="9"/>
  <c r="BH8818" i="9"/>
  <c r="BI8818" i="9"/>
  <c r="BJ8818" i="9"/>
  <c r="BD8819" i="9"/>
  <c r="BE8819" i="9"/>
  <c r="BF8819" i="9"/>
  <c r="BG8819" i="9"/>
  <c r="BH8819" i="9"/>
  <c r="BI8819" i="9"/>
  <c r="BJ8819" i="9"/>
  <c r="BD8820" i="9"/>
  <c r="BE8820" i="9"/>
  <c r="BF8820" i="9"/>
  <c r="BG8820" i="9"/>
  <c r="BH8820" i="9"/>
  <c r="BI8820" i="9"/>
  <c r="BJ8820" i="9"/>
  <c r="BD8821" i="9"/>
  <c r="BE8821" i="9"/>
  <c r="BF8821" i="9"/>
  <c r="BG8821" i="9"/>
  <c r="BH8821" i="9"/>
  <c r="BI8821" i="9"/>
  <c r="BJ8821" i="9"/>
  <c r="BD8822" i="9"/>
  <c r="BE8822" i="9"/>
  <c r="BF8822" i="9"/>
  <c r="BG8822" i="9"/>
  <c r="BH8822" i="9"/>
  <c r="BI8822" i="9"/>
  <c r="BJ8822" i="9"/>
  <c r="BD8823" i="9"/>
  <c r="BE8823" i="9"/>
  <c r="BF8823" i="9"/>
  <c r="BG8823" i="9"/>
  <c r="BH8823" i="9"/>
  <c r="BI8823" i="9"/>
  <c r="BJ8823" i="9"/>
  <c r="BD8824" i="9"/>
  <c r="BE8824" i="9"/>
  <c r="BF8824" i="9"/>
  <c r="BG8824" i="9"/>
  <c r="BH8824" i="9"/>
  <c r="BI8824" i="9"/>
  <c r="BJ8824" i="9"/>
  <c r="BD8825" i="9"/>
  <c r="BE8825" i="9"/>
  <c r="BF8825" i="9"/>
  <c r="BG8825" i="9"/>
  <c r="BH8825" i="9"/>
  <c r="BI8825" i="9"/>
  <c r="BJ8825" i="9"/>
  <c r="BD8826" i="9"/>
  <c r="BE8826" i="9"/>
  <c r="BF8826" i="9"/>
  <c r="BG8826" i="9"/>
  <c r="BH8826" i="9"/>
  <c r="BI8826" i="9"/>
  <c r="BJ8826" i="9"/>
  <c r="BD8827" i="9"/>
  <c r="BE8827" i="9"/>
  <c r="BF8827" i="9"/>
  <c r="BG8827" i="9"/>
  <c r="BH8827" i="9"/>
  <c r="BI8827" i="9"/>
  <c r="BJ8827" i="9"/>
  <c r="BD8828" i="9"/>
  <c r="BE8828" i="9"/>
  <c r="BF8828" i="9"/>
  <c r="BG8828" i="9"/>
  <c r="BH8828" i="9"/>
  <c r="BI8828" i="9"/>
  <c r="BJ8828" i="9"/>
  <c r="BD8829" i="9"/>
  <c r="BE8829" i="9"/>
  <c r="BF8829" i="9"/>
  <c r="BG8829" i="9"/>
  <c r="BH8829" i="9"/>
  <c r="BI8829" i="9"/>
  <c r="BJ8829" i="9"/>
  <c r="BD8830" i="9"/>
  <c r="BE8830" i="9"/>
  <c r="BF8830" i="9"/>
  <c r="BG8830" i="9"/>
  <c r="BH8830" i="9"/>
  <c r="BI8830" i="9"/>
  <c r="BJ8830" i="9"/>
  <c r="BD8831" i="9"/>
  <c r="BE8831" i="9"/>
  <c r="BF8831" i="9"/>
  <c r="BG8831" i="9"/>
  <c r="BH8831" i="9"/>
  <c r="BI8831" i="9"/>
  <c r="BJ8831" i="9"/>
  <c r="BD8832" i="9"/>
  <c r="BE8832" i="9"/>
  <c r="BF8832" i="9"/>
  <c r="BG8832" i="9"/>
  <c r="BH8832" i="9"/>
  <c r="BI8832" i="9"/>
  <c r="BJ8832" i="9"/>
  <c r="BD8833" i="9"/>
  <c r="BE8833" i="9"/>
  <c r="BF8833" i="9"/>
  <c r="BG8833" i="9"/>
  <c r="BH8833" i="9"/>
  <c r="BI8833" i="9"/>
  <c r="BJ8833" i="9"/>
  <c r="BD8834" i="9"/>
  <c r="BE8834" i="9"/>
  <c r="BF8834" i="9"/>
  <c r="BG8834" i="9"/>
  <c r="BH8834" i="9"/>
  <c r="BI8834" i="9"/>
  <c r="BJ8834" i="9"/>
  <c r="BD8835" i="9"/>
  <c r="BE8835" i="9"/>
  <c r="BF8835" i="9"/>
  <c r="BG8835" i="9"/>
  <c r="BH8835" i="9"/>
  <c r="BI8835" i="9"/>
  <c r="BJ8835" i="9"/>
  <c r="BD8836" i="9"/>
  <c r="BE8836" i="9"/>
  <c r="BF8836" i="9"/>
  <c r="BG8836" i="9"/>
  <c r="BH8836" i="9"/>
  <c r="BI8836" i="9"/>
  <c r="BJ8836" i="9"/>
  <c r="BD8837" i="9"/>
  <c r="BE8837" i="9"/>
  <c r="BF8837" i="9"/>
  <c r="BG8837" i="9"/>
  <c r="BH8837" i="9"/>
  <c r="BI8837" i="9"/>
  <c r="BJ8837" i="9"/>
  <c r="BD8838" i="9"/>
  <c r="BE8838" i="9"/>
  <c r="BF8838" i="9"/>
  <c r="BG8838" i="9"/>
  <c r="BH8838" i="9"/>
  <c r="BI8838" i="9"/>
  <c r="BJ8838" i="9"/>
  <c r="BD8839" i="9"/>
  <c r="BE8839" i="9"/>
  <c r="BF8839" i="9"/>
  <c r="BG8839" i="9"/>
  <c r="BH8839" i="9"/>
  <c r="BI8839" i="9"/>
  <c r="BJ8839" i="9"/>
  <c r="BD8840" i="9"/>
  <c r="BE8840" i="9"/>
  <c r="BF8840" i="9"/>
  <c r="BG8840" i="9"/>
  <c r="BH8840" i="9"/>
  <c r="BI8840" i="9"/>
  <c r="BJ8840" i="9"/>
  <c r="BD8841" i="9"/>
  <c r="BE8841" i="9"/>
  <c r="BF8841" i="9"/>
  <c r="BG8841" i="9"/>
  <c r="BH8841" i="9"/>
  <c r="BI8841" i="9"/>
  <c r="BJ8841" i="9"/>
  <c r="BD8842" i="9"/>
  <c r="BE8842" i="9"/>
  <c r="BF8842" i="9"/>
  <c r="BG8842" i="9"/>
  <c r="BH8842" i="9"/>
  <c r="BI8842" i="9"/>
  <c r="BJ8842" i="9"/>
  <c r="BD8843" i="9"/>
  <c r="BE8843" i="9"/>
  <c r="BF8843" i="9"/>
  <c r="BG8843" i="9"/>
  <c r="BH8843" i="9"/>
  <c r="BI8843" i="9"/>
  <c r="BJ8843" i="9"/>
  <c r="BD8844" i="9"/>
  <c r="BE8844" i="9"/>
  <c r="BF8844" i="9"/>
  <c r="BG8844" i="9"/>
  <c r="BH8844" i="9"/>
  <c r="BI8844" i="9"/>
  <c r="BJ8844" i="9"/>
  <c r="BD8845" i="9"/>
  <c r="BE8845" i="9"/>
  <c r="BF8845" i="9"/>
  <c r="BG8845" i="9"/>
  <c r="BH8845" i="9"/>
  <c r="BI8845" i="9"/>
  <c r="BJ8845" i="9"/>
  <c r="BD8846" i="9"/>
  <c r="BE8846" i="9"/>
  <c r="BF8846" i="9"/>
  <c r="BG8846" i="9"/>
  <c r="BH8846" i="9"/>
  <c r="BI8846" i="9"/>
  <c r="BJ8846" i="9"/>
  <c r="BD8847" i="9"/>
  <c r="BE8847" i="9"/>
  <c r="BF8847" i="9"/>
  <c r="BG8847" i="9"/>
  <c r="BH8847" i="9"/>
  <c r="BI8847" i="9"/>
  <c r="BJ8847" i="9"/>
  <c r="BD8848" i="9"/>
  <c r="BE8848" i="9"/>
  <c r="BF8848" i="9"/>
  <c r="BG8848" i="9"/>
  <c r="BH8848" i="9"/>
  <c r="BI8848" i="9"/>
  <c r="BJ8848" i="9"/>
  <c r="BD8849" i="9"/>
  <c r="BE8849" i="9"/>
  <c r="BF8849" i="9"/>
  <c r="BG8849" i="9"/>
  <c r="BH8849" i="9"/>
  <c r="BI8849" i="9"/>
  <c r="BJ8849" i="9"/>
  <c r="BD8850" i="9"/>
  <c r="BE8850" i="9"/>
  <c r="BF8850" i="9"/>
  <c r="BG8850" i="9"/>
  <c r="BH8850" i="9"/>
  <c r="BI8850" i="9"/>
  <c r="BJ8850" i="9"/>
  <c r="BD8851" i="9"/>
  <c r="BE8851" i="9"/>
  <c r="BF8851" i="9"/>
  <c r="BG8851" i="9"/>
  <c r="BH8851" i="9"/>
  <c r="BI8851" i="9"/>
  <c r="BJ8851" i="9"/>
  <c r="BD8852" i="9"/>
  <c r="BE8852" i="9"/>
  <c r="BF8852" i="9"/>
  <c r="BG8852" i="9"/>
  <c r="BH8852" i="9"/>
  <c r="BI8852" i="9"/>
  <c r="BJ8852" i="9"/>
  <c r="BD8853" i="9"/>
  <c r="BE8853" i="9"/>
  <c r="BF8853" i="9"/>
  <c r="BG8853" i="9"/>
  <c r="BH8853" i="9"/>
  <c r="BI8853" i="9"/>
  <c r="BJ8853" i="9"/>
  <c r="BD8854" i="9"/>
  <c r="BE8854" i="9"/>
  <c r="BF8854" i="9"/>
  <c r="BG8854" i="9"/>
  <c r="BH8854" i="9"/>
  <c r="BI8854" i="9"/>
  <c r="BJ8854" i="9"/>
  <c r="BD8855" i="9"/>
  <c r="BE8855" i="9"/>
  <c r="BF8855" i="9"/>
  <c r="BG8855" i="9"/>
  <c r="BH8855" i="9"/>
  <c r="BI8855" i="9"/>
  <c r="BJ8855" i="9"/>
  <c r="BD8856" i="9"/>
  <c r="BE8856" i="9"/>
  <c r="BF8856" i="9"/>
  <c r="BG8856" i="9"/>
  <c r="BH8856" i="9"/>
  <c r="BI8856" i="9"/>
  <c r="BJ8856" i="9"/>
  <c r="BD8857" i="9"/>
  <c r="BE8857" i="9"/>
  <c r="BF8857" i="9"/>
  <c r="BG8857" i="9"/>
  <c r="BH8857" i="9"/>
  <c r="BI8857" i="9"/>
  <c r="BJ8857" i="9"/>
  <c r="BD8858" i="9"/>
  <c r="BE8858" i="9"/>
  <c r="BF8858" i="9"/>
  <c r="BG8858" i="9"/>
  <c r="BH8858" i="9"/>
  <c r="BI8858" i="9"/>
  <c r="BJ8858" i="9"/>
  <c r="BD8859" i="9"/>
  <c r="BE8859" i="9"/>
  <c r="BF8859" i="9"/>
  <c r="BG8859" i="9"/>
  <c r="BH8859" i="9"/>
  <c r="BI8859" i="9"/>
  <c r="BJ8859" i="9"/>
  <c r="BD8860" i="9"/>
  <c r="BE8860" i="9"/>
  <c r="BF8860" i="9"/>
  <c r="BG8860" i="9"/>
  <c r="BH8860" i="9"/>
  <c r="BI8860" i="9"/>
  <c r="BJ8860" i="9"/>
  <c r="BD8861" i="9"/>
  <c r="BE8861" i="9"/>
  <c r="BF8861" i="9"/>
  <c r="BG8861" i="9"/>
  <c r="BH8861" i="9"/>
  <c r="BI8861" i="9"/>
  <c r="BJ8861" i="9"/>
  <c r="BD8862" i="9"/>
  <c r="BE8862" i="9"/>
  <c r="BF8862" i="9"/>
  <c r="BG8862" i="9"/>
  <c r="BH8862" i="9"/>
  <c r="BI8862" i="9"/>
  <c r="BJ8862" i="9"/>
  <c r="BD8863" i="9"/>
  <c r="BE8863" i="9"/>
  <c r="BF8863" i="9"/>
  <c r="BG8863" i="9"/>
  <c r="BH8863" i="9"/>
  <c r="BI8863" i="9"/>
  <c r="BJ8863" i="9"/>
  <c r="BD8864" i="9"/>
  <c r="BE8864" i="9"/>
  <c r="BF8864" i="9"/>
  <c r="BG8864" i="9"/>
  <c r="BH8864" i="9"/>
  <c r="BI8864" i="9"/>
  <c r="BJ8864" i="9"/>
  <c r="BD8865" i="9"/>
  <c r="BE8865" i="9"/>
  <c r="BF8865" i="9"/>
  <c r="BG8865" i="9"/>
  <c r="BH8865" i="9"/>
  <c r="BI8865" i="9"/>
  <c r="BJ8865" i="9"/>
  <c r="BD8866" i="9"/>
  <c r="BE8866" i="9"/>
  <c r="BF8866" i="9"/>
  <c r="BG8866" i="9"/>
  <c r="BH8866" i="9"/>
  <c r="BI8866" i="9"/>
  <c r="BJ8866" i="9"/>
  <c r="BD8867" i="9"/>
  <c r="BE8867" i="9"/>
  <c r="BF8867" i="9"/>
  <c r="BG8867" i="9"/>
  <c r="BH8867" i="9"/>
  <c r="BI8867" i="9"/>
  <c r="BJ8867" i="9"/>
  <c r="BD8868" i="9"/>
  <c r="BE8868" i="9"/>
  <c r="BF8868" i="9"/>
  <c r="BG8868" i="9"/>
  <c r="BH8868" i="9"/>
  <c r="BI8868" i="9"/>
  <c r="BJ8868" i="9"/>
  <c r="BD8869" i="9"/>
  <c r="BE8869" i="9"/>
  <c r="BF8869" i="9"/>
  <c r="BG8869" i="9"/>
  <c r="BH8869" i="9"/>
  <c r="BI8869" i="9"/>
  <c r="BJ8869" i="9"/>
  <c r="BD8870" i="9"/>
  <c r="BE8870" i="9"/>
  <c r="BF8870" i="9"/>
  <c r="BG8870" i="9"/>
  <c r="BH8870" i="9"/>
  <c r="BI8870" i="9"/>
  <c r="BJ8870" i="9"/>
  <c r="BD8871" i="9"/>
  <c r="BE8871" i="9"/>
  <c r="BF8871" i="9"/>
  <c r="BG8871" i="9"/>
  <c r="BH8871" i="9"/>
  <c r="BI8871" i="9"/>
  <c r="BJ8871" i="9"/>
  <c r="BD8872" i="9"/>
  <c r="BE8872" i="9"/>
  <c r="BF8872" i="9"/>
  <c r="BG8872" i="9"/>
  <c r="BH8872" i="9"/>
  <c r="BI8872" i="9"/>
  <c r="BJ8872" i="9"/>
  <c r="BD8873" i="9"/>
  <c r="BE8873" i="9"/>
  <c r="BF8873" i="9"/>
  <c r="BG8873" i="9"/>
  <c r="BH8873" i="9"/>
  <c r="BI8873" i="9"/>
  <c r="BJ8873" i="9"/>
  <c r="BD8874" i="9"/>
  <c r="BE8874" i="9"/>
  <c r="BF8874" i="9"/>
  <c r="BG8874" i="9"/>
  <c r="BH8874" i="9"/>
  <c r="BI8874" i="9"/>
  <c r="BJ8874" i="9"/>
  <c r="BD8875" i="9"/>
  <c r="BE8875" i="9"/>
  <c r="BF8875" i="9"/>
  <c r="BG8875" i="9"/>
  <c r="BH8875" i="9"/>
  <c r="BI8875" i="9"/>
  <c r="BJ8875" i="9"/>
  <c r="BD8876" i="9"/>
  <c r="BE8876" i="9"/>
  <c r="BF8876" i="9"/>
  <c r="BG8876" i="9"/>
  <c r="BH8876" i="9"/>
  <c r="BI8876" i="9"/>
  <c r="BJ8876" i="9"/>
  <c r="BD8877" i="9"/>
  <c r="BE8877" i="9"/>
  <c r="BF8877" i="9"/>
  <c r="BG8877" i="9"/>
  <c r="BH8877" i="9"/>
  <c r="BI8877" i="9"/>
  <c r="BJ8877" i="9"/>
  <c r="BD8878" i="9"/>
  <c r="BE8878" i="9"/>
  <c r="BF8878" i="9"/>
  <c r="BG8878" i="9"/>
  <c r="BH8878" i="9"/>
  <c r="BI8878" i="9"/>
  <c r="BJ8878" i="9"/>
  <c r="BD8879" i="9"/>
  <c r="BE8879" i="9"/>
  <c r="BF8879" i="9"/>
  <c r="BG8879" i="9"/>
  <c r="BH8879" i="9"/>
  <c r="BI8879" i="9"/>
  <c r="BJ8879" i="9"/>
  <c r="BD8880" i="9"/>
  <c r="BE8880" i="9"/>
  <c r="BF8880" i="9"/>
  <c r="BG8880" i="9"/>
  <c r="BH8880" i="9"/>
  <c r="BI8880" i="9"/>
  <c r="BJ8880" i="9"/>
  <c r="BD8881" i="9"/>
  <c r="BE8881" i="9"/>
  <c r="BF8881" i="9"/>
  <c r="BG8881" i="9"/>
  <c r="BH8881" i="9"/>
  <c r="BI8881" i="9"/>
  <c r="BJ8881" i="9"/>
  <c r="BD8882" i="9"/>
  <c r="BE8882" i="9"/>
  <c r="BF8882" i="9"/>
  <c r="BG8882" i="9"/>
  <c r="BH8882" i="9"/>
  <c r="BI8882" i="9"/>
  <c r="BJ8882" i="9"/>
  <c r="BD8883" i="9"/>
  <c r="BE8883" i="9"/>
  <c r="BF8883" i="9"/>
  <c r="BG8883" i="9"/>
  <c r="BH8883" i="9"/>
  <c r="BI8883" i="9"/>
  <c r="BJ8883" i="9"/>
  <c r="BD8884" i="9"/>
  <c r="BE8884" i="9"/>
  <c r="BF8884" i="9"/>
  <c r="BG8884" i="9"/>
  <c r="BH8884" i="9"/>
  <c r="BI8884" i="9"/>
  <c r="BJ8884" i="9"/>
  <c r="BD8885" i="9"/>
  <c r="BE8885" i="9"/>
  <c r="BF8885" i="9"/>
  <c r="BG8885" i="9"/>
  <c r="BH8885" i="9"/>
  <c r="BI8885" i="9"/>
  <c r="BJ8885" i="9"/>
  <c r="BD8886" i="9"/>
  <c r="BE8886" i="9"/>
  <c r="BF8886" i="9"/>
  <c r="BG8886" i="9"/>
  <c r="BH8886" i="9"/>
  <c r="BI8886" i="9"/>
  <c r="BJ8886" i="9"/>
  <c r="BD8887" i="9"/>
  <c r="BE8887" i="9"/>
  <c r="BF8887" i="9"/>
  <c r="BG8887" i="9"/>
  <c r="BH8887" i="9"/>
  <c r="BI8887" i="9"/>
  <c r="BJ8887" i="9"/>
  <c r="BD8888" i="9"/>
  <c r="BE8888" i="9"/>
  <c r="BF8888" i="9"/>
  <c r="BG8888" i="9"/>
  <c r="BH8888" i="9"/>
  <c r="BI8888" i="9"/>
  <c r="BJ8888" i="9"/>
  <c r="BD8889" i="9"/>
  <c r="BE8889" i="9"/>
  <c r="BF8889" i="9"/>
  <c r="BG8889" i="9"/>
  <c r="BH8889" i="9"/>
  <c r="BI8889" i="9"/>
  <c r="BJ8889" i="9"/>
  <c r="BD8890" i="9"/>
  <c r="BE8890" i="9"/>
  <c r="BF8890" i="9"/>
  <c r="BG8890" i="9"/>
  <c r="BH8890" i="9"/>
  <c r="BI8890" i="9"/>
  <c r="BJ8890" i="9"/>
  <c r="BD8891" i="9"/>
  <c r="BE8891" i="9"/>
  <c r="BF8891" i="9"/>
  <c r="BG8891" i="9"/>
  <c r="BH8891" i="9"/>
  <c r="BI8891" i="9"/>
  <c r="BJ8891" i="9"/>
  <c r="BD8892" i="9"/>
  <c r="BE8892" i="9"/>
  <c r="BF8892" i="9"/>
  <c r="BG8892" i="9"/>
  <c r="BH8892" i="9"/>
  <c r="BI8892" i="9"/>
  <c r="BJ8892" i="9"/>
  <c r="BD8893" i="9"/>
  <c r="BE8893" i="9"/>
  <c r="BF8893" i="9"/>
  <c r="BG8893" i="9"/>
  <c r="BH8893" i="9"/>
  <c r="BI8893" i="9"/>
  <c r="BJ8893" i="9"/>
  <c r="BD8894" i="9"/>
  <c r="BE8894" i="9"/>
  <c r="BF8894" i="9"/>
  <c r="BG8894" i="9"/>
  <c r="BH8894" i="9"/>
  <c r="BI8894" i="9"/>
  <c r="BJ8894" i="9"/>
  <c r="BD8895" i="9"/>
  <c r="BE8895" i="9"/>
  <c r="BF8895" i="9"/>
  <c r="BG8895" i="9"/>
  <c r="BH8895" i="9"/>
  <c r="BI8895" i="9"/>
  <c r="BJ8895" i="9"/>
  <c r="BD8896" i="9"/>
  <c r="BE8896" i="9"/>
  <c r="BF8896" i="9"/>
  <c r="BG8896" i="9"/>
  <c r="BH8896" i="9"/>
  <c r="BI8896" i="9"/>
  <c r="BJ8896" i="9"/>
  <c r="BD8897" i="9"/>
  <c r="BE8897" i="9"/>
  <c r="BF8897" i="9"/>
  <c r="BG8897" i="9"/>
  <c r="BH8897" i="9"/>
  <c r="BI8897" i="9"/>
  <c r="BJ8897" i="9"/>
  <c r="BD8898" i="9"/>
  <c r="BE8898" i="9"/>
  <c r="BF8898" i="9"/>
  <c r="BG8898" i="9"/>
  <c r="BH8898" i="9"/>
  <c r="BI8898" i="9"/>
  <c r="BJ8898" i="9"/>
  <c r="BD8899" i="9"/>
  <c r="BE8899" i="9"/>
  <c r="BF8899" i="9"/>
  <c r="BG8899" i="9"/>
  <c r="BH8899" i="9"/>
  <c r="BI8899" i="9"/>
  <c r="BJ8899" i="9"/>
  <c r="BD8900" i="9"/>
  <c r="BE8900" i="9"/>
  <c r="BF8900" i="9"/>
  <c r="BG8900" i="9"/>
  <c r="BH8900" i="9"/>
  <c r="BI8900" i="9"/>
  <c r="BJ8900" i="9"/>
  <c r="BD8901" i="9"/>
  <c r="BE8901" i="9"/>
  <c r="BF8901" i="9"/>
  <c r="BG8901" i="9"/>
  <c r="BH8901" i="9"/>
  <c r="BI8901" i="9"/>
  <c r="BJ8901" i="9"/>
  <c r="BD8902" i="9"/>
  <c r="BE8902" i="9"/>
  <c r="BF8902" i="9"/>
  <c r="BG8902" i="9"/>
  <c r="BH8902" i="9"/>
  <c r="BI8902" i="9"/>
  <c r="BJ8902" i="9"/>
  <c r="BD8903" i="9"/>
  <c r="BE8903" i="9"/>
  <c r="BF8903" i="9"/>
  <c r="BG8903" i="9"/>
  <c r="BH8903" i="9"/>
  <c r="BI8903" i="9"/>
  <c r="BJ8903" i="9"/>
  <c r="BD8904" i="9"/>
  <c r="BE8904" i="9"/>
  <c r="BF8904" i="9"/>
  <c r="BG8904" i="9"/>
  <c r="BH8904" i="9"/>
  <c r="BI8904" i="9"/>
  <c r="BJ8904" i="9"/>
  <c r="BD8905" i="9"/>
  <c r="BE8905" i="9"/>
  <c r="BF8905" i="9"/>
  <c r="BG8905" i="9"/>
  <c r="BH8905" i="9"/>
  <c r="BI8905" i="9"/>
  <c r="BJ8905" i="9"/>
  <c r="BD8906" i="9"/>
  <c r="BE8906" i="9"/>
  <c r="BF8906" i="9"/>
  <c r="BG8906" i="9"/>
  <c r="BH8906" i="9"/>
  <c r="BI8906" i="9"/>
  <c r="BJ8906" i="9"/>
  <c r="BD8907" i="9"/>
  <c r="BE8907" i="9"/>
  <c r="BF8907" i="9"/>
  <c r="BG8907" i="9"/>
  <c r="BH8907" i="9"/>
  <c r="BI8907" i="9"/>
  <c r="BJ8907" i="9"/>
  <c r="BD8908" i="9"/>
  <c r="BE8908" i="9"/>
  <c r="BF8908" i="9"/>
  <c r="BG8908" i="9"/>
  <c r="BH8908" i="9"/>
  <c r="BI8908" i="9"/>
  <c r="BJ8908" i="9"/>
  <c r="BD8909" i="9"/>
  <c r="BE8909" i="9"/>
  <c r="BF8909" i="9"/>
  <c r="BG8909" i="9"/>
  <c r="BH8909" i="9"/>
  <c r="BI8909" i="9"/>
  <c r="BJ8909" i="9"/>
  <c r="BD8910" i="9"/>
  <c r="BE8910" i="9"/>
  <c r="BF8910" i="9"/>
  <c r="BG8910" i="9"/>
  <c r="BH8910" i="9"/>
  <c r="BI8910" i="9"/>
  <c r="BJ8910" i="9"/>
  <c r="BD8911" i="9"/>
  <c r="BE8911" i="9"/>
  <c r="BF8911" i="9"/>
  <c r="BG8911" i="9"/>
  <c r="BH8911" i="9"/>
  <c r="BI8911" i="9"/>
  <c r="BJ8911" i="9"/>
  <c r="BD8912" i="9"/>
  <c r="BE8912" i="9"/>
  <c r="BF8912" i="9"/>
  <c r="BG8912" i="9"/>
  <c r="BH8912" i="9"/>
  <c r="BI8912" i="9"/>
  <c r="BJ8912" i="9"/>
  <c r="BD8913" i="9"/>
  <c r="BE8913" i="9"/>
  <c r="BF8913" i="9"/>
  <c r="BG8913" i="9"/>
  <c r="BH8913" i="9"/>
  <c r="BI8913" i="9"/>
  <c r="BJ8913" i="9"/>
  <c r="BD8914" i="9"/>
  <c r="BE8914" i="9"/>
  <c r="BF8914" i="9"/>
  <c r="BG8914" i="9"/>
  <c r="BH8914" i="9"/>
  <c r="BI8914" i="9"/>
  <c r="BJ8914" i="9"/>
  <c r="BD8915" i="9"/>
  <c r="BE8915" i="9"/>
  <c r="BF8915" i="9"/>
  <c r="BG8915" i="9"/>
  <c r="BH8915" i="9"/>
  <c r="BI8915" i="9"/>
  <c r="BJ8915" i="9"/>
  <c r="BD8916" i="9"/>
  <c r="BE8916" i="9"/>
  <c r="BF8916" i="9"/>
  <c r="BG8916" i="9"/>
  <c r="BH8916" i="9"/>
  <c r="BI8916" i="9"/>
  <c r="BJ8916" i="9"/>
  <c r="BD8917" i="9"/>
  <c r="BE8917" i="9"/>
  <c r="BF8917" i="9"/>
  <c r="BG8917" i="9"/>
  <c r="BH8917" i="9"/>
  <c r="BI8917" i="9"/>
  <c r="BJ8917" i="9"/>
  <c r="BD8918" i="9"/>
  <c r="BE8918" i="9"/>
  <c r="BF8918" i="9"/>
  <c r="BG8918" i="9"/>
  <c r="BH8918" i="9"/>
  <c r="BI8918" i="9"/>
  <c r="BJ8918" i="9"/>
  <c r="BD8919" i="9"/>
  <c r="BE8919" i="9"/>
  <c r="BF8919" i="9"/>
  <c r="BG8919" i="9"/>
  <c r="BH8919" i="9"/>
  <c r="BI8919" i="9"/>
  <c r="BJ8919" i="9"/>
  <c r="BD8920" i="9"/>
  <c r="BE8920" i="9"/>
  <c r="BF8920" i="9"/>
  <c r="BG8920" i="9"/>
  <c r="BH8920" i="9"/>
  <c r="BI8920" i="9"/>
  <c r="BJ8920" i="9"/>
  <c r="BD8921" i="9"/>
  <c r="BE8921" i="9"/>
  <c r="BF8921" i="9"/>
  <c r="BG8921" i="9"/>
  <c r="BH8921" i="9"/>
  <c r="BI8921" i="9"/>
  <c r="BJ8921" i="9"/>
  <c r="BD8922" i="9"/>
  <c r="BE8922" i="9"/>
  <c r="BF8922" i="9"/>
  <c r="BG8922" i="9"/>
  <c r="BH8922" i="9"/>
  <c r="BI8922" i="9"/>
  <c r="BJ8922" i="9"/>
  <c r="BD8923" i="9"/>
  <c r="BE8923" i="9"/>
  <c r="BF8923" i="9"/>
  <c r="BG8923" i="9"/>
  <c r="BH8923" i="9"/>
  <c r="BI8923" i="9"/>
  <c r="BJ8923" i="9"/>
  <c r="BD8924" i="9"/>
  <c r="BE8924" i="9"/>
  <c r="BF8924" i="9"/>
  <c r="BG8924" i="9"/>
  <c r="BH8924" i="9"/>
  <c r="BI8924" i="9"/>
  <c r="BJ8924" i="9"/>
  <c r="BD8925" i="9"/>
  <c r="BE8925" i="9"/>
  <c r="BF8925" i="9"/>
  <c r="BG8925" i="9"/>
  <c r="BH8925" i="9"/>
  <c r="BI8925" i="9"/>
  <c r="BJ8925" i="9"/>
  <c r="BD8926" i="9"/>
  <c r="BE8926" i="9"/>
  <c r="BF8926" i="9"/>
  <c r="BG8926" i="9"/>
  <c r="BH8926" i="9"/>
  <c r="BI8926" i="9"/>
  <c r="BJ8926" i="9"/>
  <c r="BD8927" i="9"/>
  <c r="BE8927" i="9"/>
  <c r="BF8927" i="9"/>
  <c r="BG8927" i="9"/>
  <c r="BH8927" i="9"/>
  <c r="BI8927" i="9"/>
  <c r="BJ8927" i="9"/>
  <c r="BD8928" i="9"/>
  <c r="BE8928" i="9"/>
  <c r="BF8928" i="9"/>
  <c r="BG8928" i="9"/>
  <c r="BH8928" i="9"/>
  <c r="BI8928" i="9"/>
  <c r="BJ8928" i="9"/>
  <c r="BD8929" i="9"/>
  <c r="BE8929" i="9"/>
  <c r="BF8929" i="9"/>
  <c r="BG8929" i="9"/>
  <c r="BH8929" i="9"/>
  <c r="BI8929" i="9"/>
  <c r="BJ8929" i="9"/>
  <c r="BD8930" i="9"/>
  <c r="BE8930" i="9"/>
  <c r="BF8930" i="9"/>
  <c r="BG8930" i="9"/>
  <c r="BH8930" i="9"/>
  <c r="BI8930" i="9"/>
  <c r="BJ8930" i="9"/>
  <c r="BD8931" i="9"/>
  <c r="BE8931" i="9"/>
  <c r="BF8931" i="9"/>
  <c r="BG8931" i="9"/>
  <c r="BH8931" i="9"/>
  <c r="BI8931" i="9"/>
  <c r="BJ8931" i="9"/>
  <c r="BD8932" i="9"/>
  <c r="BE8932" i="9"/>
  <c r="BF8932" i="9"/>
  <c r="BG8932" i="9"/>
  <c r="BH8932" i="9"/>
  <c r="BI8932" i="9"/>
  <c r="BJ8932" i="9"/>
  <c r="BD8933" i="9"/>
  <c r="BE8933" i="9"/>
  <c r="BF8933" i="9"/>
  <c r="BG8933" i="9"/>
  <c r="BH8933" i="9"/>
  <c r="BI8933" i="9"/>
  <c r="BJ8933" i="9"/>
  <c r="BD8934" i="9"/>
  <c r="BE8934" i="9"/>
  <c r="BF8934" i="9"/>
  <c r="BG8934" i="9"/>
  <c r="BH8934" i="9"/>
  <c r="BI8934" i="9"/>
  <c r="BJ8934" i="9"/>
  <c r="BD8935" i="9"/>
  <c r="BE8935" i="9"/>
  <c r="BF8935" i="9"/>
  <c r="BG8935" i="9"/>
  <c r="BH8935" i="9"/>
  <c r="BI8935" i="9"/>
  <c r="BJ8935" i="9"/>
  <c r="BD8936" i="9"/>
  <c r="BE8936" i="9"/>
  <c r="BF8936" i="9"/>
  <c r="BG8936" i="9"/>
  <c r="BH8936" i="9"/>
  <c r="BI8936" i="9"/>
  <c r="BJ8936" i="9"/>
  <c r="BD8937" i="9"/>
  <c r="BE8937" i="9"/>
  <c r="BF8937" i="9"/>
  <c r="BG8937" i="9"/>
  <c r="BH8937" i="9"/>
  <c r="BI8937" i="9"/>
  <c r="BJ8937" i="9"/>
  <c r="BD8938" i="9"/>
  <c r="BE8938" i="9"/>
  <c r="BF8938" i="9"/>
  <c r="BG8938" i="9"/>
  <c r="BH8938" i="9"/>
  <c r="BI8938" i="9"/>
  <c r="BJ8938" i="9"/>
  <c r="BD8939" i="9"/>
  <c r="BE8939" i="9"/>
  <c r="BF8939" i="9"/>
  <c r="BG8939" i="9"/>
  <c r="BH8939" i="9"/>
  <c r="BI8939" i="9"/>
  <c r="BJ8939" i="9"/>
  <c r="BD8940" i="9"/>
  <c r="BE8940" i="9"/>
  <c r="BF8940" i="9"/>
  <c r="BG8940" i="9"/>
  <c r="BH8940" i="9"/>
  <c r="BI8940" i="9"/>
  <c r="BJ8940" i="9"/>
  <c r="BD8941" i="9"/>
  <c r="BE8941" i="9"/>
  <c r="BF8941" i="9"/>
  <c r="BG8941" i="9"/>
  <c r="BH8941" i="9"/>
  <c r="BI8941" i="9"/>
  <c r="BJ8941" i="9"/>
  <c r="BD8942" i="9"/>
  <c r="BE8942" i="9"/>
  <c r="BF8942" i="9"/>
  <c r="BG8942" i="9"/>
  <c r="BH8942" i="9"/>
  <c r="BI8942" i="9"/>
  <c r="BJ8942" i="9"/>
  <c r="BD8943" i="9"/>
  <c r="BE8943" i="9"/>
  <c r="BF8943" i="9"/>
  <c r="BG8943" i="9"/>
  <c r="BH8943" i="9"/>
  <c r="BI8943" i="9"/>
  <c r="BJ8943" i="9"/>
  <c r="BD8944" i="9"/>
  <c r="BE8944" i="9"/>
  <c r="BF8944" i="9"/>
  <c r="BG8944" i="9"/>
  <c r="BH8944" i="9"/>
  <c r="BI8944" i="9"/>
  <c r="BJ8944" i="9"/>
  <c r="BD8945" i="9"/>
  <c r="BE8945" i="9"/>
  <c r="BF8945" i="9"/>
  <c r="BG8945" i="9"/>
  <c r="BH8945" i="9"/>
  <c r="BI8945" i="9"/>
  <c r="BJ8945" i="9"/>
  <c r="BD8946" i="9"/>
  <c r="BE8946" i="9"/>
  <c r="BF8946" i="9"/>
  <c r="BG8946" i="9"/>
  <c r="BH8946" i="9"/>
  <c r="BI8946" i="9"/>
  <c r="BJ8946" i="9"/>
  <c r="BD8947" i="9"/>
  <c r="BE8947" i="9"/>
  <c r="BF8947" i="9"/>
  <c r="BG8947" i="9"/>
  <c r="BH8947" i="9"/>
  <c r="BI8947" i="9"/>
  <c r="BJ8947" i="9"/>
  <c r="BD8948" i="9"/>
  <c r="BE8948" i="9"/>
  <c r="BF8948" i="9"/>
  <c r="BG8948" i="9"/>
  <c r="BH8948" i="9"/>
  <c r="BI8948" i="9"/>
  <c r="BJ8948" i="9"/>
  <c r="BD8949" i="9"/>
  <c r="BE8949" i="9"/>
  <c r="BF8949" i="9"/>
  <c r="BG8949" i="9"/>
  <c r="BH8949" i="9"/>
  <c r="BI8949" i="9"/>
  <c r="BJ8949" i="9"/>
  <c r="BD8950" i="9"/>
  <c r="BE8950" i="9"/>
  <c r="BF8950" i="9"/>
  <c r="BG8950" i="9"/>
  <c r="BH8950" i="9"/>
  <c r="BI8950" i="9"/>
  <c r="BJ8950" i="9"/>
  <c r="BD8951" i="9"/>
  <c r="BE8951" i="9"/>
  <c r="BF8951" i="9"/>
  <c r="BG8951" i="9"/>
  <c r="BH8951" i="9"/>
  <c r="BI8951" i="9"/>
  <c r="BJ8951" i="9"/>
  <c r="BD8952" i="9"/>
  <c r="BE8952" i="9"/>
  <c r="BF8952" i="9"/>
  <c r="BG8952" i="9"/>
  <c r="BH8952" i="9"/>
  <c r="BI8952" i="9"/>
  <c r="BJ8952" i="9"/>
  <c r="BD8953" i="9"/>
  <c r="BE8953" i="9"/>
  <c r="BF8953" i="9"/>
  <c r="BG8953" i="9"/>
  <c r="BH8953" i="9"/>
  <c r="BI8953" i="9"/>
  <c r="BJ8953" i="9"/>
  <c r="BD8954" i="9"/>
  <c r="BE8954" i="9"/>
  <c r="BF8954" i="9"/>
  <c r="BG8954" i="9"/>
  <c r="BH8954" i="9"/>
  <c r="BI8954" i="9"/>
  <c r="BJ8954" i="9"/>
  <c r="BD8955" i="9"/>
  <c r="BE8955" i="9"/>
  <c r="BF8955" i="9"/>
  <c r="BG8955" i="9"/>
  <c r="BH8955" i="9"/>
  <c r="BI8955" i="9"/>
  <c r="BJ8955" i="9"/>
  <c r="BD8956" i="9"/>
  <c r="BE8956" i="9"/>
  <c r="BF8956" i="9"/>
  <c r="BG8956" i="9"/>
  <c r="BH8956" i="9"/>
  <c r="BI8956" i="9"/>
  <c r="BJ8956" i="9"/>
  <c r="BD8957" i="9"/>
  <c r="BE8957" i="9"/>
  <c r="BF8957" i="9"/>
  <c r="BG8957" i="9"/>
  <c r="BH8957" i="9"/>
  <c r="BI8957" i="9"/>
  <c r="BJ8957" i="9"/>
  <c r="BD8958" i="9"/>
  <c r="BE8958" i="9"/>
  <c r="BF8958" i="9"/>
  <c r="BG8958" i="9"/>
  <c r="BH8958" i="9"/>
  <c r="BI8958" i="9"/>
  <c r="BJ8958" i="9"/>
  <c r="BD8959" i="9"/>
  <c r="BE8959" i="9"/>
  <c r="BF8959" i="9"/>
  <c r="BG8959" i="9"/>
  <c r="BH8959" i="9"/>
  <c r="BI8959" i="9"/>
  <c r="BJ8959" i="9"/>
  <c r="BD8960" i="9"/>
  <c r="BE8960" i="9"/>
  <c r="BF8960" i="9"/>
  <c r="BG8960" i="9"/>
  <c r="BH8960" i="9"/>
  <c r="BI8960" i="9"/>
  <c r="BJ8960" i="9"/>
  <c r="BD8961" i="9"/>
  <c r="BE8961" i="9"/>
  <c r="BF8961" i="9"/>
  <c r="BG8961" i="9"/>
  <c r="BH8961" i="9"/>
  <c r="BI8961" i="9"/>
  <c r="BJ8961" i="9"/>
  <c r="BD8962" i="9"/>
  <c r="BE8962" i="9"/>
  <c r="BF8962" i="9"/>
  <c r="BG8962" i="9"/>
  <c r="BH8962" i="9"/>
  <c r="BI8962" i="9"/>
  <c r="BJ8962" i="9"/>
  <c r="BD8963" i="9"/>
  <c r="BE8963" i="9"/>
  <c r="BF8963" i="9"/>
  <c r="BG8963" i="9"/>
  <c r="BH8963" i="9"/>
  <c r="BI8963" i="9"/>
  <c r="BJ8963" i="9"/>
  <c r="BD8964" i="9"/>
  <c r="BE8964" i="9"/>
  <c r="BF8964" i="9"/>
  <c r="BG8964" i="9"/>
  <c r="BH8964" i="9"/>
  <c r="BI8964" i="9"/>
  <c r="BJ8964" i="9"/>
  <c r="BD8965" i="9"/>
  <c r="BE8965" i="9"/>
  <c r="BF8965" i="9"/>
  <c r="BG8965" i="9"/>
  <c r="BH8965" i="9"/>
  <c r="BI8965" i="9"/>
  <c r="BJ8965" i="9"/>
  <c r="BD8966" i="9"/>
  <c r="BE8966" i="9"/>
  <c r="BF8966" i="9"/>
  <c r="BG8966" i="9"/>
  <c r="BH8966" i="9"/>
  <c r="BI8966" i="9"/>
  <c r="BJ8966" i="9"/>
  <c r="BD8967" i="9"/>
  <c r="BE8967" i="9"/>
  <c r="BF8967" i="9"/>
  <c r="BG8967" i="9"/>
  <c r="BH8967" i="9"/>
  <c r="BI8967" i="9"/>
  <c r="BJ8967" i="9"/>
  <c r="BD8968" i="9"/>
  <c r="BE8968" i="9"/>
  <c r="BF8968" i="9"/>
  <c r="BG8968" i="9"/>
  <c r="BH8968" i="9"/>
  <c r="BI8968" i="9"/>
  <c r="BJ8968" i="9"/>
  <c r="BD8969" i="9"/>
  <c r="BE8969" i="9"/>
  <c r="BF8969" i="9"/>
  <c r="BG8969" i="9"/>
  <c r="BH8969" i="9"/>
  <c r="BI8969" i="9"/>
  <c r="BJ8969" i="9"/>
  <c r="BD8970" i="9"/>
  <c r="BE8970" i="9"/>
  <c r="BF8970" i="9"/>
  <c r="BG8970" i="9"/>
  <c r="BH8970" i="9"/>
  <c r="BI8970" i="9"/>
  <c r="BJ8970" i="9"/>
  <c r="BD8971" i="9"/>
  <c r="BE8971" i="9"/>
  <c r="BF8971" i="9"/>
  <c r="BG8971" i="9"/>
  <c r="BH8971" i="9"/>
  <c r="BI8971" i="9"/>
  <c r="BJ8971" i="9"/>
  <c r="BD8972" i="9"/>
  <c r="BE8972" i="9"/>
  <c r="BF8972" i="9"/>
  <c r="BG8972" i="9"/>
  <c r="BH8972" i="9"/>
  <c r="BI8972" i="9"/>
  <c r="BJ8972" i="9"/>
  <c r="BD8973" i="9"/>
  <c r="BE8973" i="9"/>
  <c r="BF8973" i="9"/>
  <c r="BG8973" i="9"/>
  <c r="BH8973" i="9"/>
  <c r="BI8973" i="9"/>
  <c r="BJ8973" i="9"/>
  <c r="BD8974" i="9"/>
  <c r="BE8974" i="9"/>
  <c r="BF8974" i="9"/>
  <c r="BG8974" i="9"/>
  <c r="BH8974" i="9"/>
  <c r="BI8974" i="9"/>
  <c r="BJ8974" i="9"/>
  <c r="BD8975" i="9"/>
  <c r="BE8975" i="9"/>
  <c r="BF8975" i="9"/>
  <c r="BG8975" i="9"/>
  <c r="BH8975" i="9"/>
  <c r="BI8975" i="9"/>
  <c r="BJ8975" i="9"/>
  <c r="BD8976" i="9"/>
  <c r="BE8976" i="9"/>
  <c r="BF8976" i="9"/>
  <c r="BG8976" i="9"/>
  <c r="BH8976" i="9"/>
  <c r="BI8976" i="9"/>
  <c r="BJ8976" i="9"/>
  <c r="BD8977" i="9"/>
  <c r="BE8977" i="9"/>
  <c r="BF8977" i="9"/>
  <c r="BG8977" i="9"/>
  <c r="BH8977" i="9"/>
  <c r="BI8977" i="9"/>
  <c r="BJ8977" i="9"/>
  <c r="BD8978" i="9"/>
  <c r="BE8978" i="9"/>
  <c r="BF8978" i="9"/>
  <c r="BG8978" i="9"/>
  <c r="BH8978" i="9"/>
  <c r="BI8978" i="9"/>
  <c r="BJ8978" i="9"/>
  <c r="BD8979" i="9"/>
  <c r="BE8979" i="9"/>
  <c r="BF8979" i="9"/>
  <c r="BG8979" i="9"/>
  <c r="BH8979" i="9"/>
  <c r="BI8979" i="9"/>
  <c r="BJ8979" i="9"/>
  <c r="BD8980" i="9"/>
  <c r="BE8980" i="9"/>
  <c r="BF8980" i="9"/>
  <c r="BG8980" i="9"/>
  <c r="BH8980" i="9"/>
  <c r="BI8980" i="9"/>
  <c r="BJ8980" i="9"/>
  <c r="BD8981" i="9"/>
  <c r="BE8981" i="9"/>
  <c r="BF8981" i="9"/>
  <c r="BG8981" i="9"/>
  <c r="BH8981" i="9"/>
  <c r="BI8981" i="9"/>
  <c r="BJ8981" i="9"/>
  <c r="BD8982" i="9"/>
  <c r="BE8982" i="9"/>
  <c r="BF8982" i="9"/>
  <c r="BG8982" i="9"/>
  <c r="BH8982" i="9"/>
  <c r="BI8982" i="9"/>
  <c r="BJ8982" i="9"/>
  <c r="BD8983" i="9"/>
  <c r="BE8983" i="9"/>
  <c r="BF8983" i="9"/>
  <c r="BG8983" i="9"/>
  <c r="BH8983" i="9"/>
  <c r="BI8983" i="9"/>
  <c r="BJ8983" i="9"/>
  <c r="BD8984" i="9"/>
  <c r="BE8984" i="9"/>
  <c r="BF8984" i="9"/>
  <c r="BG8984" i="9"/>
  <c r="BH8984" i="9"/>
  <c r="BI8984" i="9"/>
  <c r="BJ8984" i="9"/>
  <c r="BD8985" i="9"/>
  <c r="BE8985" i="9"/>
  <c r="BF8985" i="9"/>
  <c r="BG8985" i="9"/>
  <c r="BH8985" i="9"/>
  <c r="BI8985" i="9"/>
  <c r="BJ8985" i="9"/>
  <c r="BD8986" i="9"/>
  <c r="BE8986" i="9"/>
  <c r="BF8986" i="9"/>
  <c r="BG8986" i="9"/>
  <c r="BH8986" i="9"/>
  <c r="BI8986" i="9"/>
  <c r="BJ8986" i="9"/>
  <c r="BD8987" i="9"/>
  <c r="BE8987" i="9"/>
  <c r="BF8987" i="9"/>
  <c r="BG8987" i="9"/>
  <c r="BH8987" i="9"/>
  <c r="BI8987" i="9"/>
  <c r="BJ8987" i="9"/>
  <c r="BD8988" i="9"/>
  <c r="BE8988" i="9"/>
  <c r="BF8988" i="9"/>
  <c r="BG8988" i="9"/>
  <c r="BH8988" i="9"/>
  <c r="BI8988" i="9"/>
  <c r="BJ8988" i="9"/>
  <c r="BD8989" i="9"/>
  <c r="BE8989" i="9"/>
  <c r="BF8989" i="9"/>
  <c r="BG8989" i="9"/>
  <c r="BH8989" i="9"/>
  <c r="BI8989" i="9"/>
  <c r="BJ8989" i="9"/>
  <c r="BD8990" i="9"/>
  <c r="BE8990" i="9"/>
  <c r="BF8990" i="9"/>
  <c r="BG8990" i="9"/>
  <c r="BH8990" i="9"/>
  <c r="BI8990" i="9"/>
  <c r="BJ8990" i="9"/>
  <c r="BD8991" i="9"/>
  <c r="BE8991" i="9"/>
  <c r="BF8991" i="9"/>
  <c r="BG8991" i="9"/>
  <c r="BH8991" i="9"/>
  <c r="BI8991" i="9"/>
  <c r="BJ8991" i="9"/>
  <c r="BD8992" i="9"/>
  <c r="BE8992" i="9"/>
  <c r="BF8992" i="9"/>
  <c r="BG8992" i="9"/>
  <c r="BH8992" i="9"/>
  <c r="BI8992" i="9"/>
  <c r="BJ8992" i="9"/>
  <c r="BD8993" i="9"/>
  <c r="BE8993" i="9"/>
  <c r="BF8993" i="9"/>
  <c r="BG8993" i="9"/>
  <c r="BH8993" i="9"/>
  <c r="BI8993" i="9"/>
  <c r="BJ8993" i="9"/>
  <c r="BD8994" i="9"/>
  <c r="BE8994" i="9"/>
  <c r="BF8994" i="9"/>
  <c r="BG8994" i="9"/>
  <c r="BH8994" i="9"/>
  <c r="BI8994" i="9"/>
  <c r="BJ8994" i="9"/>
  <c r="BD8995" i="9"/>
  <c r="BE8995" i="9"/>
  <c r="BF8995" i="9"/>
  <c r="BG8995" i="9"/>
  <c r="BH8995" i="9"/>
  <c r="BI8995" i="9"/>
  <c r="BJ8995" i="9"/>
  <c r="BD8996" i="9"/>
  <c r="BE8996" i="9"/>
  <c r="BF8996" i="9"/>
  <c r="BG8996" i="9"/>
  <c r="BH8996" i="9"/>
  <c r="BI8996" i="9"/>
  <c r="BJ8996" i="9"/>
  <c r="BD8997" i="9"/>
  <c r="BE8997" i="9"/>
  <c r="BF8997" i="9"/>
  <c r="BG8997" i="9"/>
  <c r="BH8997" i="9"/>
  <c r="BI8997" i="9"/>
  <c r="BJ8997" i="9"/>
  <c r="BD8998" i="9"/>
  <c r="BE8998" i="9"/>
  <c r="BF8998" i="9"/>
  <c r="BG8998" i="9"/>
  <c r="BH8998" i="9"/>
  <c r="BI8998" i="9"/>
  <c r="BJ8998" i="9"/>
  <c r="BD8999" i="9"/>
  <c r="BE8999" i="9"/>
  <c r="BF8999" i="9"/>
  <c r="BG8999" i="9"/>
  <c r="BH8999" i="9"/>
  <c r="BI8999" i="9"/>
  <c r="BJ8999" i="9"/>
  <c r="BD9000" i="9"/>
  <c r="BE9000" i="9"/>
  <c r="BF9000" i="9"/>
  <c r="BG9000" i="9"/>
  <c r="BH9000" i="9"/>
  <c r="BI9000" i="9"/>
  <c r="BJ9000" i="9"/>
  <c r="BD9001" i="9"/>
  <c r="BE9001" i="9"/>
  <c r="BF9001" i="9"/>
  <c r="BG9001" i="9"/>
  <c r="BH9001" i="9"/>
  <c r="BI9001" i="9"/>
  <c r="BJ9001" i="9"/>
  <c r="BD9002" i="9"/>
  <c r="BE9002" i="9"/>
  <c r="BF9002" i="9"/>
  <c r="BG9002" i="9"/>
  <c r="BH9002" i="9"/>
  <c r="BI9002" i="9"/>
  <c r="BJ9002" i="9"/>
  <c r="BD9003" i="9"/>
  <c r="BE9003" i="9"/>
  <c r="BF9003" i="9"/>
  <c r="BG9003" i="9"/>
  <c r="BH9003" i="9"/>
  <c r="BI9003" i="9"/>
  <c r="BJ9003" i="9"/>
  <c r="BD9004" i="9"/>
  <c r="BE9004" i="9"/>
  <c r="BF9004" i="9"/>
  <c r="BG9004" i="9"/>
  <c r="BH9004" i="9"/>
  <c r="BI9004" i="9"/>
  <c r="BJ9004" i="9"/>
  <c r="BD9005" i="9"/>
  <c r="BE9005" i="9"/>
  <c r="BF9005" i="9"/>
  <c r="BG9005" i="9"/>
  <c r="BH9005" i="9"/>
  <c r="BI9005" i="9"/>
  <c r="BJ9005" i="9"/>
  <c r="BD9006" i="9"/>
  <c r="BE9006" i="9"/>
  <c r="BF9006" i="9"/>
  <c r="BG9006" i="9"/>
  <c r="BH9006" i="9"/>
  <c r="BI9006" i="9"/>
  <c r="BJ9006" i="9"/>
  <c r="BD9007" i="9"/>
  <c r="BE9007" i="9"/>
  <c r="BF9007" i="9"/>
  <c r="BG9007" i="9"/>
  <c r="BH9007" i="9"/>
  <c r="BI9007" i="9"/>
  <c r="BJ9007" i="9"/>
  <c r="BD9008" i="9"/>
  <c r="BE9008" i="9"/>
  <c r="BF9008" i="9"/>
  <c r="BG9008" i="9"/>
  <c r="BH9008" i="9"/>
  <c r="BI9008" i="9"/>
  <c r="BJ9008" i="9"/>
  <c r="BD9009" i="9"/>
  <c r="BE9009" i="9"/>
  <c r="BF9009" i="9"/>
  <c r="BG9009" i="9"/>
  <c r="BH9009" i="9"/>
  <c r="BI9009" i="9"/>
  <c r="BJ9009" i="9"/>
  <c r="BD9010" i="9"/>
  <c r="BE9010" i="9"/>
  <c r="BF9010" i="9"/>
  <c r="BG9010" i="9"/>
  <c r="BH9010" i="9"/>
  <c r="BI9010" i="9"/>
  <c r="BJ9010" i="9"/>
  <c r="BD9011" i="9"/>
  <c r="BE9011" i="9"/>
  <c r="BF9011" i="9"/>
  <c r="BG9011" i="9"/>
  <c r="BH9011" i="9"/>
  <c r="BI9011" i="9"/>
  <c r="BJ9011" i="9"/>
  <c r="BD9012" i="9"/>
  <c r="BE9012" i="9"/>
  <c r="BF9012" i="9"/>
  <c r="BG9012" i="9"/>
  <c r="BH9012" i="9"/>
  <c r="BI9012" i="9"/>
  <c r="BJ9012" i="9"/>
  <c r="BD9013" i="9"/>
  <c r="BE9013" i="9"/>
  <c r="BF9013" i="9"/>
  <c r="BG9013" i="9"/>
  <c r="BH9013" i="9"/>
  <c r="BI9013" i="9"/>
  <c r="BJ9013" i="9"/>
  <c r="BD9014" i="9"/>
  <c r="BE9014" i="9"/>
  <c r="BF9014" i="9"/>
  <c r="BG9014" i="9"/>
  <c r="BH9014" i="9"/>
  <c r="BI9014" i="9"/>
  <c r="BJ9014" i="9"/>
  <c r="BD9015" i="9"/>
  <c r="BE9015" i="9"/>
  <c r="BF9015" i="9"/>
  <c r="BG9015" i="9"/>
  <c r="BH9015" i="9"/>
  <c r="BI9015" i="9"/>
  <c r="BJ9015" i="9"/>
  <c r="BD9016" i="9"/>
  <c r="BE9016" i="9"/>
  <c r="BF9016" i="9"/>
  <c r="BG9016" i="9"/>
  <c r="BH9016" i="9"/>
  <c r="BI9016" i="9"/>
  <c r="BJ9016" i="9"/>
  <c r="BD9017" i="9"/>
  <c r="BE9017" i="9"/>
  <c r="BF9017" i="9"/>
  <c r="BG9017" i="9"/>
  <c r="BH9017" i="9"/>
  <c r="BI9017" i="9"/>
  <c r="BJ9017" i="9"/>
  <c r="BD9018" i="9"/>
  <c r="BE9018" i="9"/>
  <c r="BF9018" i="9"/>
  <c r="BG9018" i="9"/>
  <c r="BH9018" i="9"/>
  <c r="BI9018" i="9"/>
  <c r="BJ9018" i="9"/>
  <c r="BD9019" i="9"/>
  <c r="BE9019" i="9"/>
  <c r="BF9019" i="9"/>
  <c r="BG9019" i="9"/>
  <c r="BH9019" i="9"/>
  <c r="BI9019" i="9"/>
  <c r="BJ9019" i="9"/>
  <c r="BD9020" i="9"/>
  <c r="BE9020" i="9"/>
  <c r="BF9020" i="9"/>
  <c r="BG9020" i="9"/>
  <c r="BH9020" i="9"/>
  <c r="BI9020" i="9"/>
  <c r="BJ9020" i="9"/>
  <c r="BD9021" i="9"/>
  <c r="BE9021" i="9"/>
  <c r="BF9021" i="9"/>
  <c r="BG9021" i="9"/>
  <c r="BH9021" i="9"/>
  <c r="BI9021" i="9"/>
  <c r="BJ9021" i="9"/>
  <c r="BD9022" i="9"/>
  <c r="BE9022" i="9"/>
  <c r="BF9022" i="9"/>
  <c r="BG9022" i="9"/>
  <c r="BH9022" i="9"/>
  <c r="BI9022" i="9"/>
  <c r="BJ9022" i="9"/>
  <c r="BD9023" i="9"/>
  <c r="BE9023" i="9"/>
  <c r="BF9023" i="9"/>
  <c r="BG9023" i="9"/>
  <c r="BH9023" i="9"/>
  <c r="BI9023" i="9"/>
  <c r="BJ9023" i="9"/>
  <c r="BD9024" i="9"/>
  <c r="BE9024" i="9"/>
  <c r="BF9024" i="9"/>
  <c r="BG9024" i="9"/>
  <c r="BH9024" i="9"/>
  <c r="BI9024" i="9"/>
  <c r="BJ9024" i="9"/>
  <c r="BD9025" i="9"/>
  <c r="BE9025" i="9"/>
  <c r="BF9025" i="9"/>
  <c r="BG9025" i="9"/>
  <c r="BH9025" i="9"/>
  <c r="BI9025" i="9"/>
  <c r="BJ9025" i="9"/>
  <c r="BD9026" i="9"/>
  <c r="BE9026" i="9"/>
  <c r="BF9026" i="9"/>
  <c r="BG9026" i="9"/>
  <c r="BH9026" i="9"/>
  <c r="BI9026" i="9"/>
  <c r="BJ9026" i="9"/>
  <c r="BD9027" i="9"/>
  <c r="BE9027" i="9"/>
  <c r="BF9027" i="9"/>
  <c r="BG9027" i="9"/>
  <c r="BH9027" i="9"/>
  <c r="BI9027" i="9"/>
  <c r="BJ9027" i="9"/>
  <c r="BD9028" i="9"/>
  <c r="BE9028" i="9"/>
  <c r="BF9028" i="9"/>
  <c r="BG9028" i="9"/>
  <c r="BH9028" i="9"/>
  <c r="BI9028" i="9"/>
  <c r="BJ9028" i="9"/>
  <c r="BD9029" i="9"/>
  <c r="BE9029" i="9"/>
  <c r="BF9029" i="9"/>
  <c r="BG9029" i="9"/>
  <c r="BH9029" i="9"/>
  <c r="BI9029" i="9"/>
  <c r="BJ9029" i="9"/>
  <c r="BD9030" i="9"/>
  <c r="BE9030" i="9"/>
  <c r="BF9030" i="9"/>
  <c r="BG9030" i="9"/>
  <c r="BH9030" i="9"/>
  <c r="BI9030" i="9"/>
  <c r="BJ9030" i="9"/>
  <c r="BD9031" i="9"/>
  <c r="BE9031" i="9"/>
  <c r="BF9031" i="9"/>
  <c r="BG9031" i="9"/>
  <c r="BH9031" i="9"/>
  <c r="BI9031" i="9"/>
  <c r="BJ9031" i="9"/>
  <c r="BD9032" i="9"/>
  <c r="BE9032" i="9"/>
  <c r="BF9032" i="9"/>
  <c r="BG9032" i="9"/>
  <c r="BH9032" i="9"/>
  <c r="BI9032" i="9"/>
  <c r="BJ9032" i="9"/>
  <c r="BD9033" i="9"/>
  <c r="BE9033" i="9"/>
  <c r="BF9033" i="9"/>
  <c r="BG9033" i="9"/>
  <c r="BH9033" i="9"/>
  <c r="BI9033" i="9"/>
  <c r="BJ9033" i="9"/>
  <c r="BD9034" i="9"/>
  <c r="BE9034" i="9"/>
  <c r="BF9034" i="9"/>
  <c r="BG9034" i="9"/>
  <c r="BH9034" i="9"/>
  <c r="BI9034" i="9"/>
  <c r="BJ9034" i="9"/>
  <c r="BD9035" i="9"/>
  <c r="BE9035" i="9"/>
  <c r="BF9035" i="9"/>
  <c r="BG9035" i="9"/>
  <c r="BH9035" i="9"/>
  <c r="BI9035" i="9"/>
  <c r="BJ9035" i="9"/>
  <c r="BD9036" i="9"/>
  <c r="BE9036" i="9"/>
  <c r="BF9036" i="9"/>
  <c r="BG9036" i="9"/>
  <c r="BH9036" i="9"/>
  <c r="BI9036" i="9"/>
  <c r="BJ9036" i="9"/>
  <c r="BD9037" i="9"/>
  <c r="BE9037" i="9"/>
  <c r="BF9037" i="9"/>
  <c r="BG9037" i="9"/>
  <c r="BH9037" i="9"/>
  <c r="BI9037" i="9"/>
  <c r="BJ9037" i="9"/>
  <c r="BD9038" i="9"/>
  <c r="BE9038" i="9"/>
  <c r="BF9038" i="9"/>
  <c r="BG9038" i="9"/>
  <c r="BH9038" i="9"/>
  <c r="BI9038" i="9"/>
  <c r="BJ9038" i="9"/>
  <c r="BD9039" i="9"/>
  <c r="BE9039" i="9"/>
  <c r="BF9039" i="9"/>
  <c r="BG9039" i="9"/>
  <c r="BH9039" i="9"/>
  <c r="BI9039" i="9"/>
  <c r="BJ9039" i="9"/>
  <c r="BD9040" i="9"/>
  <c r="BE9040" i="9"/>
  <c r="BF9040" i="9"/>
  <c r="BG9040" i="9"/>
  <c r="BH9040" i="9"/>
  <c r="BI9040" i="9"/>
  <c r="BJ9040" i="9"/>
  <c r="BD9041" i="9"/>
  <c r="BE9041" i="9"/>
  <c r="BF9041" i="9"/>
  <c r="BG9041" i="9"/>
  <c r="BH9041" i="9"/>
  <c r="BI9041" i="9"/>
  <c r="BJ9041" i="9"/>
  <c r="BD9042" i="9"/>
  <c r="BE9042" i="9"/>
  <c r="BF9042" i="9"/>
  <c r="BG9042" i="9"/>
  <c r="BH9042" i="9"/>
  <c r="BI9042" i="9"/>
  <c r="BJ9042" i="9"/>
  <c r="BD9043" i="9"/>
  <c r="BE9043" i="9"/>
  <c r="BF9043" i="9"/>
  <c r="BG9043" i="9"/>
  <c r="BH9043" i="9"/>
  <c r="BI9043" i="9"/>
  <c r="BJ9043" i="9"/>
  <c r="BD9044" i="9"/>
  <c r="BE9044" i="9"/>
  <c r="BF9044" i="9"/>
  <c r="BG9044" i="9"/>
  <c r="BH9044" i="9"/>
  <c r="BI9044" i="9"/>
  <c r="BJ9044" i="9"/>
  <c r="BD9045" i="9"/>
  <c r="BE9045" i="9"/>
  <c r="BF9045" i="9"/>
  <c r="BG9045" i="9"/>
  <c r="BH9045" i="9"/>
  <c r="BI9045" i="9"/>
  <c r="BJ9045" i="9"/>
  <c r="BD9046" i="9"/>
  <c r="BE9046" i="9"/>
  <c r="BF9046" i="9"/>
  <c r="BG9046" i="9"/>
  <c r="BH9046" i="9"/>
  <c r="BI9046" i="9"/>
  <c r="BJ9046" i="9"/>
  <c r="BD9047" i="9"/>
  <c r="BE9047" i="9"/>
  <c r="BF9047" i="9"/>
  <c r="BG9047" i="9"/>
  <c r="BH9047" i="9"/>
  <c r="BI9047" i="9"/>
  <c r="BJ9047" i="9"/>
  <c r="BD9048" i="9"/>
  <c r="BE9048" i="9"/>
  <c r="BF9048" i="9"/>
  <c r="BG9048" i="9"/>
  <c r="BH9048" i="9"/>
  <c r="BI9048" i="9"/>
  <c r="BJ9048" i="9"/>
  <c r="BD9049" i="9"/>
  <c r="BE9049" i="9"/>
  <c r="BF9049" i="9"/>
  <c r="BG9049" i="9"/>
  <c r="BH9049" i="9"/>
  <c r="BI9049" i="9"/>
  <c r="BJ9049" i="9"/>
  <c r="BD9050" i="9"/>
  <c r="BE9050" i="9"/>
  <c r="BF9050" i="9"/>
  <c r="BG9050" i="9"/>
  <c r="BH9050" i="9"/>
  <c r="BI9050" i="9"/>
  <c r="BJ9050" i="9"/>
  <c r="BD9051" i="9"/>
  <c r="BE9051" i="9"/>
  <c r="BF9051" i="9"/>
  <c r="BG9051" i="9"/>
  <c r="BH9051" i="9"/>
  <c r="BI9051" i="9"/>
  <c r="BJ9051" i="9"/>
  <c r="BD9052" i="9"/>
  <c r="BE9052" i="9"/>
  <c r="BF9052" i="9"/>
  <c r="BG9052" i="9"/>
  <c r="BH9052" i="9"/>
  <c r="BI9052" i="9"/>
  <c r="BJ9052" i="9"/>
  <c r="BD9053" i="9"/>
  <c r="BE9053" i="9"/>
  <c r="BF9053" i="9"/>
  <c r="BG9053" i="9"/>
  <c r="BH9053" i="9"/>
  <c r="BI9053" i="9"/>
  <c r="BJ9053" i="9"/>
  <c r="BD9054" i="9"/>
  <c r="BE9054" i="9"/>
  <c r="BF9054" i="9"/>
  <c r="BG9054" i="9"/>
  <c r="BH9054" i="9"/>
  <c r="BI9054" i="9"/>
  <c r="BJ9054" i="9"/>
  <c r="BD9055" i="9"/>
  <c r="BE9055" i="9"/>
  <c r="BF9055" i="9"/>
  <c r="BG9055" i="9"/>
  <c r="BH9055" i="9"/>
  <c r="BI9055" i="9"/>
  <c r="BJ9055" i="9"/>
  <c r="BD9056" i="9"/>
  <c r="BE9056" i="9"/>
  <c r="BF9056" i="9"/>
  <c r="BG9056" i="9"/>
  <c r="BH9056" i="9"/>
  <c r="BI9056" i="9"/>
  <c r="BJ9056" i="9"/>
  <c r="BD9057" i="9"/>
  <c r="BE9057" i="9"/>
  <c r="BF9057" i="9"/>
  <c r="BG9057" i="9"/>
  <c r="BH9057" i="9"/>
  <c r="BI9057" i="9"/>
  <c r="BJ9057" i="9"/>
  <c r="BD9058" i="9"/>
  <c r="BE9058" i="9"/>
  <c r="BF9058" i="9"/>
  <c r="BG9058" i="9"/>
  <c r="BH9058" i="9"/>
  <c r="BI9058" i="9"/>
  <c r="BJ9058" i="9"/>
  <c r="BD9059" i="9"/>
  <c r="BE9059" i="9"/>
  <c r="BF9059" i="9"/>
  <c r="BG9059" i="9"/>
  <c r="BH9059" i="9"/>
  <c r="BI9059" i="9"/>
  <c r="BJ9059" i="9"/>
  <c r="BD9060" i="9"/>
  <c r="BE9060" i="9"/>
  <c r="BF9060" i="9"/>
  <c r="BG9060" i="9"/>
  <c r="BH9060" i="9"/>
  <c r="BI9060" i="9"/>
  <c r="BJ9060" i="9"/>
  <c r="BD9061" i="9"/>
  <c r="BE9061" i="9"/>
  <c r="BF9061" i="9"/>
  <c r="BG9061" i="9"/>
  <c r="BH9061" i="9"/>
  <c r="BI9061" i="9"/>
  <c r="BJ9061" i="9"/>
  <c r="BD9062" i="9"/>
  <c r="BE9062" i="9"/>
  <c r="BF9062" i="9"/>
  <c r="BG9062" i="9"/>
  <c r="BH9062" i="9"/>
  <c r="BI9062" i="9"/>
  <c r="BJ9062" i="9"/>
  <c r="BD9063" i="9"/>
  <c r="BE9063" i="9"/>
  <c r="BF9063" i="9"/>
  <c r="BG9063" i="9"/>
  <c r="BH9063" i="9"/>
  <c r="BI9063" i="9"/>
  <c r="BJ9063" i="9"/>
  <c r="BD9064" i="9"/>
  <c r="BE9064" i="9"/>
  <c r="BF9064" i="9"/>
  <c r="BG9064" i="9"/>
  <c r="BH9064" i="9"/>
  <c r="BI9064" i="9"/>
  <c r="BJ9064" i="9"/>
  <c r="BD9065" i="9"/>
  <c r="BE9065" i="9"/>
  <c r="BF9065" i="9"/>
  <c r="BG9065" i="9"/>
  <c r="BH9065" i="9"/>
  <c r="BI9065" i="9"/>
  <c r="BJ9065" i="9"/>
  <c r="BD9066" i="9"/>
  <c r="BE9066" i="9"/>
  <c r="BF9066" i="9"/>
  <c r="BG9066" i="9"/>
  <c r="BH9066" i="9"/>
  <c r="BI9066" i="9"/>
  <c r="BJ9066" i="9"/>
  <c r="BD9067" i="9"/>
  <c r="BE9067" i="9"/>
  <c r="BF9067" i="9"/>
  <c r="BG9067" i="9"/>
  <c r="BH9067" i="9"/>
  <c r="BI9067" i="9"/>
  <c r="BJ9067" i="9"/>
  <c r="BD9068" i="9"/>
  <c r="BE9068" i="9"/>
  <c r="BF9068" i="9"/>
  <c r="BG9068" i="9"/>
  <c r="BH9068" i="9"/>
  <c r="BI9068" i="9"/>
  <c r="BJ9068" i="9"/>
  <c r="BD9069" i="9"/>
  <c r="BE9069" i="9"/>
  <c r="BF9069" i="9"/>
  <c r="BG9069" i="9"/>
  <c r="BH9069" i="9"/>
  <c r="BI9069" i="9"/>
  <c r="BJ9069" i="9"/>
  <c r="BD9070" i="9"/>
  <c r="BE9070" i="9"/>
  <c r="BF9070" i="9"/>
  <c r="BG9070" i="9"/>
  <c r="BH9070" i="9"/>
  <c r="BI9070" i="9"/>
  <c r="BJ9070" i="9"/>
  <c r="BD9071" i="9"/>
  <c r="BE9071" i="9"/>
  <c r="BF9071" i="9"/>
  <c r="BG9071" i="9"/>
  <c r="BH9071" i="9"/>
  <c r="BI9071" i="9"/>
  <c r="BJ9071" i="9"/>
  <c r="BD9072" i="9"/>
  <c r="BE9072" i="9"/>
  <c r="BF9072" i="9"/>
  <c r="BG9072" i="9"/>
  <c r="BH9072" i="9"/>
  <c r="BI9072" i="9"/>
  <c r="BJ9072" i="9"/>
  <c r="BD9073" i="9"/>
  <c r="BE9073" i="9"/>
  <c r="BF9073" i="9"/>
  <c r="BG9073" i="9"/>
  <c r="BH9073" i="9"/>
  <c r="BI9073" i="9"/>
  <c r="BJ9073" i="9"/>
  <c r="BD9074" i="9"/>
  <c r="BE9074" i="9"/>
  <c r="BF9074" i="9"/>
  <c r="BG9074" i="9"/>
  <c r="BH9074" i="9"/>
  <c r="BI9074" i="9"/>
  <c r="BJ9074" i="9"/>
  <c r="BD9075" i="9"/>
  <c r="BE9075" i="9"/>
  <c r="BF9075" i="9"/>
  <c r="BG9075" i="9"/>
  <c r="BH9075" i="9"/>
  <c r="BI9075" i="9"/>
  <c r="BJ9075" i="9"/>
  <c r="BD9076" i="9"/>
  <c r="BE9076" i="9"/>
  <c r="BF9076" i="9"/>
  <c r="BG9076" i="9"/>
  <c r="BH9076" i="9"/>
  <c r="BI9076" i="9"/>
  <c r="BJ9076" i="9"/>
  <c r="BD9077" i="9"/>
  <c r="BE9077" i="9"/>
  <c r="BF9077" i="9"/>
  <c r="BG9077" i="9"/>
  <c r="BH9077" i="9"/>
  <c r="BI9077" i="9"/>
  <c r="BJ9077" i="9"/>
  <c r="BD9078" i="9"/>
  <c r="BE9078" i="9"/>
  <c r="BF9078" i="9"/>
  <c r="BG9078" i="9"/>
  <c r="BH9078" i="9"/>
  <c r="BI9078" i="9"/>
  <c r="BJ9078" i="9"/>
  <c r="BD9079" i="9"/>
  <c r="BE9079" i="9"/>
  <c r="BF9079" i="9"/>
  <c r="BG9079" i="9"/>
  <c r="BH9079" i="9"/>
  <c r="BI9079" i="9"/>
  <c r="BJ9079" i="9"/>
  <c r="BD9080" i="9"/>
  <c r="BE9080" i="9"/>
  <c r="BF9080" i="9"/>
  <c r="BG9080" i="9"/>
  <c r="BH9080" i="9"/>
  <c r="BI9080" i="9"/>
  <c r="BJ9080" i="9"/>
  <c r="BD9081" i="9"/>
  <c r="BE9081" i="9"/>
  <c r="BF9081" i="9"/>
  <c r="BG9081" i="9"/>
  <c r="BH9081" i="9"/>
  <c r="BI9081" i="9"/>
  <c r="BJ9081" i="9"/>
  <c r="BD9082" i="9"/>
  <c r="BE9082" i="9"/>
  <c r="BF9082" i="9"/>
  <c r="BG9082" i="9"/>
  <c r="BH9082" i="9"/>
  <c r="BI9082" i="9"/>
  <c r="BJ9082" i="9"/>
  <c r="BD9083" i="9"/>
  <c r="BE9083" i="9"/>
  <c r="BF9083" i="9"/>
  <c r="BG9083" i="9"/>
  <c r="BH9083" i="9"/>
  <c r="BI9083" i="9"/>
  <c r="BJ9083" i="9"/>
  <c r="BD9084" i="9"/>
  <c r="BE9084" i="9"/>
  <c r="BF9084" i="9"/>
  <c r="BG9084" i="9"/>
  <c r="BH9084" i="9"/>
  <c r="BI9084" i="9"/>
  <c r="BJ9084" i="9"/>
  <c r="BD9085" i="9"/>
  <c r="BE9085" i="9"/>
  <c r="BF9085" i="9"/>
  <c r="BG9085" i="9"/>
  <c r="BH9085" i="9"/>
  <c r="BI9085" i="9"/>
  <c r="BJ9085" i="9"/>
  <c r="BD9086" i="9"/>
  <c r="BE9086" i="9"/>
  <c r="BF9086" i="9"/>
  <c r="BG9086" i="9"/>
  <c r="BH9086" i="9"/>
  <c r="BI9086" i="9"/>
  <c r="BJ9086" i="9"/>
  <c r="BD9087" i="9"/>
  <c r="BE9087" i="9"/>
  <c r="BF9087" i="9"/>
  <c r="BG9087" i="9"/>
  <c r="BH9087" i="9"/>
  <c r="BI9087" i="9"/>
  <c r="BJ9087" i="9"/>
  <c r="BD9088" i="9"/>
  <c r="BE9088" i="9"/>
  <c r="BF9088" i="9"/>
  <c r="BG9088" i="9"/>
  <c r="BH9088" i="9"/>
  <c r="BI9088" i="9"/>
  <c r="BJ9088" i="9"/>
  <c r="BD9089" i="9"/>
  <c r="BE9089" i="9"/>
  <c r="BF9089" i="9"/>
  <c r="BG9089" i="9"/>
  <c r="BH9089" i="9"/>
  <c r="BI9089" i="9"/>
  <c r="BJ9089" i="9"/>
  <c r="BD9090" i="9"/>
  <c r="BE9090" i="9"/>
  <c r="BF9090" i="9"/>
  <c r="BG9090" i="9"/>
  <c r="BH9090" i="9"/>
  <c r="BI9090" i="9"/>
  <c r="BJ9090" i="9"/>
  <c r="BD9091" i="9"/>
  <c r="BE9091" i="9"/>
  <c r="BF9091" i="9"/>
  <c r="BG9091" i="9"/>
  <c r="BH9091" i="9"/>
  <c r="BI9091" i="9"/>
  <c r="BJ9091" i="9"/>
  <c r="BD9092" i="9"/>
  <c r="BE9092" i="9"/>
  <c r="BF9092" i="9"/>
  <c r="BG9092" i="9"/>
  <c r="BH9092" i="9"/>
  <c r="BI9092" i="9"/>
  <c r="BJ9092" i="9"/>
  <c r="BD9093" i="9"/>
  <c r="BE9093" i="9"/>
  <c r="BF9093" i="9"/>
  <c r="BG9093" i="9"/>
  <c r="BH9093" i="9"/>
  <c r="BI9093" i="9"/>
  <c r="BJ9093" i="9"/>
  <c r="BD9094" i="9"/>
  <c r="BE9094" i="9"/>
  <c r="BF9094" i="9"/>
  <c r="BG9094" i="9"/>
  <c r="BH9094" i="9"/>
  <c r="BI9094" i="9"/>
  <c r="BJ9094" i="9"/>
  <c r="BD9095" i="9"/>
  <c r="BE9095" i="9"/>
  <c r="BF9095" i="9"/>
  <c r="BG9095" i="9"/>
  <c r="BH9095" i="9"/>
  <c r="BI9095" i="9"/>
  <c r="BJ9095" i="9"/>
  <c r="BD9096" i="9"/>
  <c r="BE9096" i="9"/>
  <c r="BF9096" i="9"/>
  <c r="BG9096" i="9"/>
  <c r="BH9096" i="9"/>
  <c r="BI9096" i="9"/>
  <c r="BJ9096" i="9"/>
  <c r="BD9097" i="9"/>
  <c r="BE9097" i="9"/>
  <c r="BF9097" i="9"/>
  <c r="BG9097" i="9"/>
  <c r="BH9097" i="9"/>
  <c r="BI9097" i="9"/>
  <c r="BJ9097" i="9"/>
  <c r="BD9098" i="9"/>
  <c r="BE9098" i="9"/>
  <c r="BF9098" i="9"/>
  <c r="BG9098" i="9"/>
  <c r="BH9098" i="9"/>
  <c r="BI9098" i="9"/>
  <c r="BJ9098" i="9"/>
  <c r="BD9099" i="9"/>
  <c r="BE9099" i="9"/>
  <c r="BF9099" i="9"/>
  <c r="BG9099" i="9"/>
  <c r="BH9099" i="9"/>
  <c r="BI9099" i="9"/>
  <c r="BJ9099" i="9"/>
  <c r="BD9100" i="9"/>
  <c r="BE9100" i="9"/>
  <c r="BF9100" i="9"/>
  <c r="BG9100" i="9"/>
  <c r="BH9100" i="9"/>
  <c r="BI9100" i="9"/>
  <c r="BJ9100" i="9"/>
  <c r="BD9101" i="9"/>
  <c r="BE9101" i="9"/>
  <c r="BF9101" i="9"/>
  <c r="BG9101" i="9"/>
  <c r="BH9101" i="9"/>
  <c r="BI9101" i="9"/>
  <c r="BJ9101" i="9"/>
  <c r="BD9102" i="9"/>
  <c r="BE9102" i="9"/>
  <c r="BF9102" i="9"/>
  <c r="BG9102" i="9"/>
  <c r="BH9102" i="9"/>
  <c r="BI9102" i="9"/>
  <c r="BJ9102" i="9"/>
  <c r="BD9103" i="9"/>
  <c r="BE9103" i="9"/>
  <c r="BF9103" i="9"/>
  <c r="BG9103" i="9"/>
  <c r="BH9103" i="9"/>
  <c r="BI9103" i="9"/>
  <c r="BJ9103" i="9"/>
  <c r="BD9104" i="9"/>
  <c r="BE9104" i="9"/>
  <c r="BF9104" i="9"/>
  <c r="BG9104" i="9"/>
  <c r="BH9104" i="9"/>
  <c r="BI9104" i="9"/>
  <c r="BJ9104" i="9"/>
  <c r="BD9105" i="9"/>
  <c r="BE9105" i="9"/>
  <c r="BF9105" i="9"/>
  <c r="BG9105" i="9"/>
  <c r="BH9105" i="9"/>
  <c r="BI9105" i="9"/>
  <c r="BJ9105" i="9"/>
  <c r="BD9106" i="9"/>
  <c r="BE9106" i="9"/>
  <c r="BF9106" i="9"/>
  <c r="BG9106" i="9"/>
  <c r="BH9106" i="9"/>
  <c r="BI9106" i="9"/>
  <c r="BJ9106" i="9"/>
  <c r="BD9107" i="9"/>
  <c r="BE9107" i="9"/>
  <c r="BF9107" i="9"/>
  <c r="BG9107" i="9"/>
  <c r="BH9107" i="9"/>
  <c r="BI9107" i="9"/>
  <c r="BJ9107" i="9"/>
  <c r="BD9108" i="9"/>
  <c r="BE9108" i="9"/>
  <c r="BF9108" i="9"/>
  <c r="BG9108" i="9"/>
  <c r="BH9108" i="9"/>
  <c r="BI9108" i="9"/>
  <c r="BJ9108" i="9"/>
  <c r="BD9109" i="9"/>
  <c r="BE9109" i="9"/>
  <c r="BF9109" i="9"/>
  <c r="BG9109" i="9"/>
  <c r="BH9109" i="9"/>
  <c r="BI9109" i="9"/>
  <c r="BJ9109" i="9"/>
  <c r="BD9110" i="9"/>
  <c r="BE9110" i="9"/>
  <c r="BF9110" i="9"/>
  <c r="BG9110" i="9"/>
  <c r="BH9110" i="9"/>
  <c r="BI9110" i="9"/>
  <c r="BJ9110" i="9"/>
  <c r="BD9111" i="9"/>
  <c r="BE9111" i="9"/>
  <c r="BF9111" i="9"/>
  <c r="BG9111" i="9"/>
  <c r="BH9111" i="9"/>
  <c r="BI9111" i="9"/>
  <c r="BJ9111" i="9"/>
  <c r="BD9112" i="9"/>
  <c r="BE9112" i="9"/>
  <c r="BF9112" i="9"/>
  <c r="BG9112" i="9"/>
  <c r="BH9112" i="9"/>
  <c r="BI9112" i="9"/>
  <c r="BJ9112" i="9"/>
  <c r="BD9113" i="9"/>
  <c r="BE9113" i="9"/>
  <c r="BF9113" i="9"/>
  <c r="BG9113" i="9"/>
  <c r="BH9113" i="9"/>
  <c r="BI9113" i="9"/>
  <c r="BJ9113" i="9"/>
  <c r="BD9114" i="9"/>
  <c r="BE9114" i="9"/>
  <c r="BF9114" i="9"/>
  <c r="BG9114" i="9"/>
  <c r="BH9114" i="9"/>
  <c r="BI9114" i="9"/>
  <c r="BJ9114" i="9"/>
  <c r="BD9115" i="9"/>
  <c r="BE9115" i="9"/>
  <c r="BF9115" i="9"/>
  <c r="BG9115" i="9"/>
  <c r="BH9115" i="9"/>
  <c r="BI9115" i="9"/>
  <c r="BJ9115" i="9"/>
  <c r="BD9116" i="9"/>
  <c r="BE9116" i="9"/>
  <c r="BF9116" i="9"/>
  <c r="BG9116" i="9"/>
  <c r="BH9116" i="9"/>
  <c r="BI9116" i="9"/>
  <c r="BJ9116" i="9"/>
  <c r="BD9117" i="9"/>
  <c r="BE9117" i="9"/>
  <c r="BF9117" i="9"/>
  <c r="BG9117" i="9"/>
  <c r="BH9117" i="9"/>
  <c r="BI9117" i="9"/>
  <c r="BJ9117" i="9"/>
  <c r="BD9118" i="9"/>
  <c r="BE9118" i="9"/>
  <c r="BF9118" i="9"/>
  <c r="BG9118" i="9"/>
  <c r="BH9118" i="9"/>
  <c r="BI9118" i="9"/>
  <c r="BJ9118" i="9"/>
  <c r="BD9119" i="9"/>
  <c r="BE9119" i="9"/>
  <c r="BF9119" i="9"/>
  <c r="BG9119" i="9"/>
  <c r="BH9119" i="9"/>
  <c r="BI9119" i="9"/>
  <c r="BJ9119" i="9"/>
  <c r="BD9120" i="9"/>
  <c r="BE9120" i="9"/>
  <c r="BF9120" i="9"/>
  <c r="BG9120" i="9"/>
  <c r="BH9120" i="9"/>
  <c r="BI9120" i="9"/>
  <c r="BJ9120" i="9"/>
  <c r="BD9121" i="9"/>
  <c r="BE9121" i="9"/>
  <c r="BF9121" i="9"/>
  <c r="BG9121" i="9"/>
  <c r="BH9121" i="9"/>
  <c r="BI9121" i="9"/>
  <c r="BJ9121" i="9"/>
  <c r="BD9122" i="9"/>
  <c r="BE9122" i="9"/>
  <c r="BF9122" i="9"/>
  <c r="BG9122" i="9"/>
  <c r="BH9122" i="9"/>
  <c r="BI9122" i="9"/>
  <c r="BJ9122" i="9"/>
  <c r="BD9123" i="9"/>
  <c r="BE9123" i="9"/>
  <c r="BF9123" i="9"/>
  <c r="BG9123" i="9"/>
  <c r="BH9123" i="9"/>
  <c r="BI9123" i="9"/>
  <c r="BJ9123" i="9"/>
  <c r="BD9124" i="9"/>
  <c r="BE9124" i="9"/>
  <c r="BF9124" i="9"/>
  <c r="BG9124" i="9"/>
  <c r="BH9124" i="9"/>
  <c r="BI9124" i="9"/>
  <c r="BJ9124" i="9"/>
  <c r="BD9125" i="9"/>
  <c r="BE9125" i="9"/>
  <c r="BF9125" i="9"/>
  <c r="BG9125" i="9"/>
  <c r="BH9125" i="9"/>
  <c r="BI9125" i="9"/>
  <c r="BJ9125" i="9"/>
  <c r="BD9126" i="9"/>
  <c r="BE9126" i="9"/>
  <c r="BF9126" i="9"/>
  <c r="BG9126" i="9"/>
  <c r="BH9126" i="9"/>
  <c r="BI9126" i="9"/>
  <c r="BJ9126" i="9"/>
  <c r="BD9127" i="9"/>
  <c r="BE9127" i="9"/>
  <c r="BF9127" i="9"/>
  <c r="BG9127" i="9"/>
  <c r="BH9127" i="9"/>
  <c r="BI9127" i="9"/>
  <c r="BJ9127" i="9"/>
  <c r="BD9128" i="9"/>
  <c r="BE9128" i="9"/>
  <c r="BF9128" i="9"/>
  <c r="BG9128" i="9"/>
  <c r="BH9128" i="9"/>
  <c r="BI9128" i="9"/>
  <c r="BJ9128" i="9"/>
  <c r="BD9129" i="9"/>
  <c r="BE9129" i="9"/>
  <c r="BF9129" i="9"/>
  <c r="BG9129" i="9"/>
  <c r="BH9129" i="9"/>
  <c r="BI9129" i="9"/>
  <c r="BJ9129" i="9"/>
  <c r="BD9130" i="9"/>
  <c r="BE9130" i="9"/>
  <c r="BF9130" i="9"/>
  <c r="BG9130" i="9"/>
  <c r="BH9130" i="9"/>
  <c r="BI9130" i="9"/>
  <c r="BJ9130" i="9"/>
  <c r="BD9131" i="9"/>
  <c r="BE9131" i="9"/>
  <c r="BF9131" i="9"/>
  <c r="BG9131" i="9"/>
  <c r="BH9131" i="9"/>
  <c r="BI9131" i="9"/>
  <c r="BJ9131" i="9"/>
  <c r="BD9132" i="9"/>
  <c r="BE9132" i="9"/>
  <c r="BF9132" i="9"/>
  <c r="BG9132" i="9"/>
  <c r="BH9132" i="9"/>
  <c r="BI9132" i="9"/>
  <c r="BJ9132" i="9"/>
  <c r="BD9133" i="9"/>
  <c r="BE9133" i="9"/>
  <c r="BF9133" i="9"/>
  <c r="BG9133" i="9"/>
  <c r="BH9133" i="9"/>
  <c r="BI9133" i="9"/>
  <c r="BJ9133" i="9"/>
  <c r="BD9134" i="9"/>
  <c r="BE9134" i="9"/>
  <c r="BF9134" i="9"/>
  <c r="BG9134" i="9"/>
  <c r="BH9134" i="9"/>
  <c r="BI9134" i="9"/>
  <c r="BJ9134" i="9"/>
  <c r="BD9135" i="9"/>
  <c r="BE9135" i="9"/>
  <c r="BF9135" i="9"/>
  <c r="BG9135" i="9"/>
  <c r="BH9135" i="9"/>
  <c r="BI9135" i="9"/>
  <c r="BJ9135" i="9"/>
  <c r="BD9136" i="9"/>
  <c r="BE9136" i="9"/>
  <c r="BF9136" i="9"/>
  <c r="BG9136" i="9"/>
  <c r="BH9136" i="9"/>
  <c r="BI9136" i="9"/>
  <c r="BJ9136" i="9"/>
  <c r="BD9137" i="9"/>
  <c r="BE9137" i="9"/>
  <c r="BF9137" i="9"/>
  <c r="BG9137" i="9"/>
  <c r="BH9137" i="9"/>
  <c r="BI9137" i="9"/>
  <c r="BJ9137" i="9"/>
  <c r="BD9138" i="9"/>
  <c r="BE9138" i="9"/>
  <c r="BF9138" i="9"/>
  <c r="BG9138" i="9"/>
  <c r="BH9138" i="9"/>
  <c r="BI9138" i="9"/>
  <c r="BJ9138" i="9"/>
  <c r="BD9139" i="9"/>
  <c r="BE9139" i="9"/>
  <c r="BF9139" i="9"/>
  <c r="BG9139" i="9"/>
  <c r="BH9139" i="9"/>
  <c r="BI9139" i="9"/>
  <c r="BJ9139" i="9"/>
  <c r="BD9140" i="9"/>
  <c r="BE9140" i="9"/>
  <c r="BF9140" i="9"/>
  <c r="BG9140" i="9"/>
  <c r="BH9140" i="9"/>
  <c r="BI9140" i="9"/>
  <c r="BJ9140" i="9"/>
  <c r="BD9141" i="9"/>
  <c r="BE9141" i="9"/>
  <c r="BF9141" i="9"/>
  <c r="BG9141" i="9"/>
  <c r="BH9141" i="9"/>
  <c r="BI9141" i="9"/>
  <c r="BJ9141" i="9"/>
  <c r="BD9142" i="9"/>
  <c r="BE9142" i="9"/>
  <c r="BF9142" i="9"/>
  <c r="BG9142" i="9"/>
  <c r="BH9142" i="9"/>
  <c r="BI9142" i="9"/>
  <c r="BJ9142" i="9"/>
  <c r="BD9143" i="9"/>
  <c r="BE9143" i="9"/>
  <c r="BF9143" i="9"/>
  <c r="BG9143" i="9"/>
  <c r="BH9143" i="9"/>
  <c r="BI9143" i="9"/>
  <c r="BJ9143" i="9"/>
  <c r="BD9144" i="9"/>
  <c r="BE9144" i="9"/>
  <c r="BF9144" i="9"/>
  <c r="BG9144" i="9"/>
  <c r="BH9144" i="9"/>
  <c r="BI9144" i="9"/>
  <c r="BJ9144" i="9"/>
  <c r="BD9145" i="9"/>
  <c r="BE9145" i="9"/>
  <c r="BF9145" i="9"/>
  <c r="BG9145" i="9"/>
  <c r="BH9145" i="9"/>
  <c r="BI9145" i="9"/>
  <c r="BJ9145" i="9"/>
  <c r="BD9146" i="9"/>
  <c r="BE9146" i="9"/>
  <c r="BF9146" i="9"/>
  <c r="BG9146" i="9"/>
  <c r="BH9146" i="9"/>
  <c r="BI9146" i="9"/>
  <c r="BJ9146" i="9"/>
  <c r="BD9147" i="9"/>
  <c r="BE9147" i="9"/>
  <c r="BF9147" i="9"/>
  <c r="BG9147" i="9"/>
  <c r="BH9147" i="9"/>
  <c r="BI9147" i="9"/>
  <c r="BJ9147" i="9"/>
  <c r="BD9148" i="9"/>
  <c r="BE9148" i="9"/>
  <c r="BF9148" i="9"/>
  <c r="BG9148" i="9"/>
  <c r="BH9148" i="9"/>
  <c r="BI9148" i="9"/>
  <c r="BJ9148" i="9"/>
  <c r="BD9149" i="9"/>
  <c r="BE9149" i="9"/>
  <c r="BF9149" i="9"/>
  <c r="BG9149" i="9"/>
  <c r="BH9149" i="9"/>
  <c r="BI9149" i="9"/>
  <c r="BJ9149" i="9"/>
  <c r="BD9150" i="9"/>
  <c r="BE9150" i="9"/>
  <c r="BF9150" i="9"/>
  <c r="BG9150" i="9"/>
  <c r="BH9150" i="9"/>
  <c r="BI9150" i="9"/>
  <c r="BJ9150" i="9"/>
  <c r="BD9151" i="9"/>
  <c r="BE9151" i="9"/>
  <c r="BF9151" i="9"/>
  <c r="BG9151" i="9"/>
  <c r="BH9151" i="9"/>
  <c r="BI9151" i="9"/>
  <c r="BJ9151" i="9"/>
  <c r="BD9152" i="9"/>
  <c r="BE9152" i="9"/>
  <c r="BF9152" i="9"/>
  <c r="BG9152" i="9"/>
  <c r="BH9152" i="9"/>
  <c r="BI9152" i="9"/>
  <c r="BJ9152" i="9"/>
  <c r="BD9153" i="9"/>
  <c r="BE9153" i="9"/>
  <c r="BF9153" i="9"/>
  <c r="BG9153" i="9"/>
  <c r="BH9153" i="9"/>
  <c r="BI9153" i="9"/>
  <c r="BJ9153" i="9"/>
  <c r="BD9154" i="9"/>
  <c r="BE9154" i="9"/>
  <c r="BF9154" i="9"/>
  <c r="BG9154" i="9"/>
  <c r="BH9154" i="9"/>
  <c r="BI9154" i="9"/>
  <c r="BJ9154" i="9"/>
  <c r="BD9155" i="9"/>
  <c r="BE9155" i="9"/>
  <c r="BF9155" i="9"/>
  <c r="BG9155" i="9"/>
  <c r="BH9155" i="9"/>
  <c r="BI9155" i="9"/>
  <c r="BJ9155" i="9"/>
  <c r="BD9156" i="9"/>
  <c r="BE9156" i="9"/>
  <c r="BF9156" i="9"/>
  <c r="BG9156" i="9"/>
  <c r="BH9156" i="9"/>
  <c r="BI9156" i="9"/>
  <c r="BJ9156" i="9"/>
  <c r="BD9157" i="9"/>
  <c r="BE9157" i="9"/>
  <c r="BF9157" i="9"/>
  <c r="BG9157" i="9"/>
  <c r="BH9157" i="9"/>
  <c r="BI9157" i="9"/>
  <c r="BJ9157" i="9"/>
  <c r="BD9158" i="9"/>
  <c r="BE9158" i="9"/>
  <c r="BF9158" i="9"/>
  <c r="BG9158" i="9"/>
  <c r="BH9158" i="9"/>
  <c r="BI9158" i="9"/>
  <c r="BJ9158" i="9"/>
  <c r="BD9159" i="9"/>
  <c r="BE9159" i="9"/>
  <c r="BF9159" i="9"/>
  <c r="BG9159" i="9"/>
  <c r="BH9159" i="9"/>
  <c r="BI9159" i="9"/>
  <c r="BJ9159" i="9"/>
  <c r="BD9160" i="9"/>
  <c r="BE9160" i="9"/>
  <c r="BF9160" i="9"/>
  <c r="BG9160" i="9"/>
  <c r="BH9160" i="9"/>
  <c r="BI9160" i="9"/>
  <c r="BJ9160" i="9"/>
  <c r="BD9161" i="9"/>
  <c r="BE9161" i="9"/>
  <c r="BF9161" i="9"/>
  <c r="BG9161" i="9"/>
  <c r="BH9161" i="9"/>
  <c r="BI9161" i="9"/>
  <c r="BJ9161" i="9"/>
  <c r="BD9162" i="9"/>
  <c r="BE9162" i="9"/>
  <c r="BF9162" i="9"/>
  <c r="BG9162" i="9"/>
  <c r="BH9162" i="9"/>
  <c r="BI9162" i="9"/>
  <c r="BJ9162" i="9"/>
  <c r="BD9163" i="9"/>
  <c r="BE9163" i="9"/>
  <c r="BF9163" i="9"/>
  <c r="BG9163" i="9"/>
  <c r="BH9163" i="9"/>
  <c r="BI9163" i="9"/>
  <c r="BJ9163" i="9"/>
  <c r="BD9164" i="9"/>
  <c r="BE9164" i="9"/>
  <c r="BF9164" i="9"/>
  <c r="BG9164" i="9"/>
  <c r="BH9164" i="9"/>
  <c r="BI9164" i="9"/>
  <c r="BJ9164" i="9"/>
  <c r="BD9165" i="9"/>
  <c r="BE9165" i="9"/>
  <c r="BF9165" i="9"/>
  <c r="BG9165" i="9"/>
  <c r="BH9165" i="9"/>
  <c r="BI9165" i="9"/>
  <c r="BJ9165" i="9"/>
  <c r="BD9166" i="9"/>
  <c r="BE9166" i="9"/>
  <c r="BF9166" i="9"/>
  <c r="BG9166" i="9"/>
  <c r="BH9166" i="9"/>
  <c r="BI9166" i="9"/>
  <c r="BJ9166" i="9"/>
  <c r="BD9167" i="9"/>
  <c r="BE9167" i="9"/>
  <c r="BF9167" i="9"/>
  <c r="BG9167" i="9"/>
  <c r="BH9167" i="9"/>
  <c r="BI9167" i="9"/>
  <c r="BJ9167" i="9"/>
  <c r="BD9168" i="9"/>
  <c r="BE9168" i="9"/>
  <c r="BF9168" i="9"/>
  <c r="BG9168" i="9"/>
  <c r="BH9168" i="9"/>
  <c r="BI9168" i="9"/>
  <c r="BJ9168" i="9"/>
  <c r="BD9169" i="9"/>
  <c r="BE9169" i="9"/>
  <c r="BF9169" i="9"/>
  <c r="BG9169" i="9"/>
  <c r="BH9169" i="9"/>
  <c r="BI9169" i="9"/>
  <c r="BJ9169" i="9"/>
  <c r="BD9170" i="9"/>
  <c r="BE9170" i="9"/>
  <c r="BF9170" i="9"/>
  <c r="BG9170" i="9"/>
  <c r="BH9170" i="9"/>
  <c r="BI9170" i="9"/>
  <c r="BJ9170" i="9"/>
  <c r="BD9171" i="9"/>
  <c r="BE9171" i="9"/>
  <c r="BF9171" i="9"/>
  <c r="BG9171" i="9"/>
  <c r="BH9171" i="9"/>
  <c r="BI9171" i="9"/>
  <c r="BJ9171" i="9"/>
  <c r="BD9172" i="9"/>
  <c r="BE9172" i="9"/>
  <c r="BF9172" i="9"/>
  <c r="BG9172" i="9"/>
  <c r="BH9172" i="9"/>
  <c r="BI9172" i="9"/>
  <c r="BJ9172" i="9"/>
  <c r="BD9173" i="9"/>
  <c r="BE9173" i="9"/>
  <c r="BF9173" i="9"/>
  <c r="BG9173" i="9"/>
  <c r="BH9173" i="9"/>
  <c r="BI9173" i="9"/>
  <c r="BJ9173" i="9"/>
  <c r="BD9174" i="9"/>
  <c r="BE9174" i="9"/>
  <c r="BF9174" i="9"/>
  <c r="BG9174" i="9"/>
  <c r="BH9174" i="9"/>
  <c r="BI9174" i="9"/>
  <c r="BJ9174" i="9"/>
  <c r="BD9175" i="9"/>
  <c r="BE9175" i="9"/>
  <c r="BF9175" i="9"/>
  <c r="BG9175" i="9"/>
  <c r="BH9175" i="9"/>
  <c r="BI9175" i="9"/>
  <c r="BJ9175" i="9"/>
  <c r="BD9176" i="9"/>
  <c r="BE9176" i="9"/>
  <c r="BF9176" i="9"/>
  <c r="BG9176" i="9"/>
  <c r="BH9176" i="9"/>
  <c r="BI9176" i="9"/>
  <c r="BJ9176" i="9"/>
  <c r="BD9177" i="9"/>
  <c r="BE9177" i="9"/>
  <c r="BF9177" i="9"/>
  <c r="BG9177" i="9"/>
  <c r="BH9177" i="9"/>
  <c r="BI9177" i="9"/>
  <c r="BJ9177" i="9"/>
  <c r="BD9178" i="9"/>
  <c r="BE9178" i="9"/>
  <c r="BF9178" i="9"/>
  <c r="BG9178" i="9"/>
  <c r="BH9178" i="9"/>
  <c r="BI9178" i="9"/>
  <c r="BJ9178" i="9"/>
  <c r="BD9179" i="9"/>
  <c r="BE9179" i="9"/>
  <c r="BF9179" i="9"/>
  <c r="BG9179" i="9"/>
  <c r="BH9179" i="9"/>
  <c r="BI9179" i="9"/>
  <c r="BJ9179" i="9"/>
  <c r="BD9180" i="9"/>
  <c r="BE9180" i="9"/>
  <c r="BF9180" i="9"/>
  <c r="BG9180" i="9"/>
  <c r="BH9180" i="9"/>
  <c r="BI9180" i="9"/>
  <c r="BJ9180" i="9"/>
  <c r="BD9181" i="9"/>
  <c r="BE9181" i="9"/>
  <c r="BF9181" i="9"/>
  <c r="BG9181" i="9"/>
  <c r="BH9181" i="9"/>
  <c r="BI9181" i="9"/>
  <c r="BJ9181" i="9"/>
  <c r="BD9182" i="9"/>
  <c r="BE9182" i="9"/>
  <c r="BF9182" i="9"/>
  <c r="BG9182" i="9"/>
  <c r="BH9182" i="9"/>
  <c r="BI9182" i="9"/>
  <c r="BJ9182" i="9"/>
  <c r="BD9183" i="9"/>
  <c r="BE9183" i="9"/>
  <c r="BF9183" i="9"/>
  <c r="BG9183" i="9"/>
  <c r="BH9183" i="9"/>
  <c r="BI9183" i="9"/>
  <c r="BJ9183" i="9"/>
  <c r="BD9184" i="9"/>
  <c r="BE9184" i="9"/>
  <c r="BF9184" i="9"/>
  <c r="BG9184" i="9"/>
  <c r="BH9184" i="9"/>
  <c r="BI9184" i="9"/>
  <c r="BJ9184" i="9"/>
  <c r="BD9185" i="9"/>
  <c r="BE9185" i="9"/>
  <c r="BF9185" i="9"/>
  <c r="BG9185" i="9"/>
  <c r="BH9185" i="9"/>
  <c r="BI9185" i="9"/>
  <c r="BJ9185" i="9"/>
  <c r="BD9186" i="9"/>
  <c r="BE9186" i="9"/>
  <c r="BF9186" i="9"/>
  <c r="BG9186" i="9"/>
  <c r="BH9186" i="9"/>
  <c r="BI9186" i="9"/>
  <c r="BJ9186" i="9"/>
  <c r="BD9187" i="9"/>
  <c r="BE9187" i="9"/>
  <c r="BF9187" i="9"/>
  <c r="BG9187" i="9"/>
  <c r="BH9187" i="9"/>
  <c r="BI9187" i="9"/>
  <c r="BJ9187" i="9"/>
  <c r="BD9188" i="9"/>
  <c r="BE9188" i="9"/>
  <c r="BF9188" i="9"/>
  <c r="BG9188" i="9"/>
  <c r="BH9188" i="9"/>
  <c r="BI9188" i="9"/>
  <c r="BJ9188" i="9"/>
  <c r="BD9189" i="9"/>
  <c r="BE9189" i="9"/>
  <c r="BF9189" i="9"/>
  <c r="BG9189" i="9"/>
  <c r="BH9189" i="9"/>
  <c r="BI9189" i="9"/>
  <c r="BJ9189" i="9"/>
  <c r="BD9190" i="9"/>
  <c r="BE9190" i="9"/>
  <c r="BF9190" i="9"/>
  <c r="BG9190" i="9"/>
  <c r="BH9190" i="9"/>
  <c r="BI9190" i="9"/>
  <c r="BJ9190" i="9"/>
  <c r="BD9191" i="9"/>
  <c r="BE9191" i="9"/>
  <c r="BF9191" i="9"/>
  <c r="BG9191" i="9"/>
  <c r="BH9191" i="9"/>
  <c r="BI9191" i="9"/>
  <c r="BJ9191" i="9"/>
  <c r="BD9192" i="9"/>
  <c r="BE9192" i="9"/>
  <c r="BF9192" i="9"/>
  <c r="BG9192" i="9"/>
  <c r="BH9192" i="9"/>
  <c r="BI9192" i="9"/>
  <c r="BJ9192" i="9"/>
  <c r="BD9193" i="9"/>
  <c r="BE9193" i="9"/>
  <c r="BF9193" i="9"/>
  <c r="BG9193" i="9"/>
  <c r="BH9193" i="9"/>
  <c r="BI9193" i="9"/>
  <c r="BJ9193" i="9"/>
  <c r="BD9194" i="9"/>
  <c r="BE9194" i="9"/>
  <c r="BF9194" i="9"/>
  <c r="BG9194" i="9"/>
  <c r="BH9194" i="9"/>
  <c r="BI9194" i="9"/>
  <c r="BJ9194" i="9"/>
  <c r="BD9195" i="9"/>
  <c r="BE9195" i="9"/>
  <c r="BF9195" i="9"/>
  <c r="BG9195" i="9"/>
  <c r="BH9195" i="9"/>
  <c r="BI9195" i="9"/>
  <c r="BJ9195" i="9"/>
  <c r="BD9196" i="9"/>
  <c r="BE9196" i="9"/>
  <c r="BF9196" i="9"/>
  <c r="BG9196" i="9"/>
  <c r="BH9196" i="9"/>
  <c r="BI9196" i="9"/>
  <c r="BJ9196" i="9"/>
  <c r="BD9197" i="9"/>
  <c r="BE9197" i="9"/>
  <c r="BF9197" i="9"/>
  <c r="BG9197" i="9"/>
  <c r="BH9197" i="9"/>
  <c r="BI9197" i="9"/>
  <c r="BJ9197" i="9"/>
  <c r="BD9198" i="9"/>
  <c r="BE9198" i="9"/>
  <c r="BF9198" i="9"/>
  <c r="BG9198" i="9"/>
  <c r="BH9198" i="9"/>
  <c r="BI9198" i="9"/>
  <c r="BJ9198" i="9"/>
  <c r="BD9199" i="9"/>
  <c r="BE9199" i="9"/>
  <c r="BF9199" i="9"/>
  <c r="BG9199" i="9"/>
  <c r="BH9199" i="9"/>
  <c r="BI9199" i="9"/>
  <c r="BJ9199" i="9"/>
  <c r="BD9200" i="9"/>
  <c r="BE9200" i="9"/>
  <c r="BF9200" i="9"/>
  <c r="BG9200" i="9"/>
  <c r="BH9200" i="9"/>
  <c r="BI9200" i="9"/>
  <c r="BJ9200" i="9"/>
  <c r="BD9201" i="9"/>
  <c r="BE9201" i="9"/>
  <c r="BF9201" i="9"/>
  <c r="BG9201" i="9"/>
  <c r="BH9201" i="9"/>
  <c r="BI9201" i="9"/>
  <c r="BJ9201" i="9"/>
  <c r="BD9202" i="9"/>
  <c r="BE9202" i="9"/>
  <c r="BF9202" i="9"/>
  <c r="BG9202" i="9"/>
  <c r="BH9202" i="9"/>
  <c r="BI9202" i="9"/>
  <c r="BJ9202" i="9"/>
  <c r="BD9203" i="9"/>
  <c r="BE9203" i="9"/>
  <c r="BF9203" i="9"/>
  <c r="BG9203" i="9"/>
  <c r="BH9203" i="9"/>
  <c r="BI9203" i="9"/>
  <c r="BJ9203" i="9"/>
  <c r="BD9204" i="9"/>
  <c r="BE9204" i="9"/>
  <c r="BF9204" i="9"/>
  <c r="BG9204" i="9"/>
  <c r="BH9204" i="9"/>
  <c r="BI9204" i="9"/>
  <c r="BJ9204" i="9"/>
  <c r="BD9205" i="9"/>
  <c r="BE9205" i="9"/>
  <c r="BF9205" i="9"/>
  <c r="BG9205" i="9"/>
  <c r="BH9205" i="9"/>
  <c r="BI9205" i="9"/>
  <c r="BJ9205" i="9"/>
  <c r="BD9206" i="9"/>
  <c r="BE9206" i="9"/>
  <c r="BF9206" i="9"/>
  <c r="BG9206" i="9"/>
  <c r="BH9206" i="9"/>
  <c r="BI9206" i="9"/>
  <c r="BJ9206" i="9"/>
  <c r="BD9207" i="9"/>
  <c r="BE9207" i="9"/>
  <c r="BF9207" i="9"/>
  <c r="BG9207" i="9"/>
  <c r="BH9207" i="9"/>
  <c r="BI9207" i="9"/>
  <c r="BJ9207" i="9"/>
  <c r="BD9208" i="9"/>
  <c r="BE9208" i="9"/>
  <c r="BF9208" i="9"/>
  <c r="BG9208" i="9"/>
  <c r="BH9208" i="9"/>
  <c r="BI9208" i="9"/>
  <c r="BJ9208" i="9"/>
  <c r="BD9209" i="9"/>
  <c r="BE9209" i="9"/>
  <c r="BF9209" i="9"/>
  <c r="BG9209" i="9"/>
  <c r="BH9209" i="9"/>
  <c r="BI9209" i="9"/>
  <c r="BJ9209" i="9"/>
  <c r="BD9210" i="9"/>
  <c r="BE9210" i="9"/>
  <c r="BF9210" i="9"/>
  <c r="BG9210" i="9"/>
  <c r="BH9210" i="9"/>
  <c r="BI9210" i="9"/>
  <c r="BJ9210" i="9"/>
  <c r="BD9211" i="9"/>
  <c r="BE9211" i="9"/>
  <c r="BF9211" i="9"/>
  <c r="BG9211" i="9"/>
  <c r="BH9211" i="9"/>
  <c r="BI9211" i="9"/>
  <c r="BJ9211" i="9"/>
  <c r="BD9212" i="9"/>
  <c r="BE9212" i="9"/>
  <c r="BF9212" i="9"/>
  <c r="BG9212" i="9"/>
  <c r="BH9212" i="9"/>
  <c r="BI9212" i="9"/>
  <c r="BJ9212" i="9"/>
  <c r="BD9213" i="9"/>
  <c r="BE9213" i="9"/>
  <c r="BF9213" i="9"/>
  <c r="BG9213" i="9"/>
  <c r="BH9213" i="9"/>
  <c r="BI9213" i="9"/>
  <c r="BJ9213" i="9"/>
  <c r="BD9214" i="9"/>
  <c r="BE9214" i="9"/>
  <c r="BF9214" i="9"/>
  <c r="BG9214" i="9"/>
  <c r="BH9214" i="9"/>
  <c r="BI9214" i="9"/>
  <c r="BJ9214" i="9"/>
  <c r="BD9215" i="9"/>
  <c r="BE9215" i="9"/>
  <c r="BF9215" i="9"/>
  <c r="BG9215" i="9"/>
  <c r="BH9215" i="9"/>
  <c r="BI9215" i="9"/>
  <c r="BJ9215" i="9"/>
  <c r="BD9216" i="9"/>
  <c r="BE9216" i="9"/>
  <c r="BF9216" i="9"/>
  <c r="BG9216" i="9"/>
  <c r="BH9216" i="9"/>
  <c r="BI9216" i="9"/>
  <c r="BJ9216" i="9"/>
  <c r="BD9217" i="9"/>
  <c r="BE9217" i="9"/>
  <c r="BF9217" i="9"/>
  <c r="BG9217" i="9"/>
  <c r="BH9217" i="9"/>
  <c r="BI9217" i="9"/>
  <c r="BJ9217" i="9"/>
  <c r="BD9218" i="9"/>
  <c r="BE9218" i="9"/>
  <c r="BF9218" i="9"/>
  <c r="BG9218" i="9"/>
  <c r="BH9218" i="9"/>
  <c r="BI9218" i="9"/>
  <c r="BJ9218" i="9"/>
  <c r="BD9219" i="9"/>
  <c r="BE9219" i="9"/>
  <c r="BF9219" i="9"/>
  <c r="BG9219" i="9"/>
  <c r="BH9219" i="9"/>
  <c r="BI9219" i="9"/>
  <c r="BJ9219" i="9"/>
  <c r="BD9220" i="9"/>
  <c r="BE9220" i="9"/>
  <c r="BF9220" i="9"/>
  <c r="BG9220" i="9"/>
  <c r="BH9220" i="9"/>
  <c r="BI9220" i="9"/>
  <c r="BJ9220" i="9"/>
  <c r="BD9221" i="9"/>
  <c r="BE9221" i="9"/>
  <c r="BF9221" i="9"/>
  <c r="BG9221" i="9"/>
  <c r="BH9221" i="9"/>
  <c r="BI9221" i="9"/>
  <c r="BJ9221" i="9"/>
  <c r="BD9222" i="9"/>
  <c r="BE9222" i="9"/>
  <c r="BF9222" i="9"/>
  <c r="BG9222" i="9"/>
  <c r="BH9222" i="9"/>
  <c r="BI9222" i="9"/>
  <c r="BJ9222" i="9"/>
  <c r="BD9223" i="9"/>
  <c r="BE9223" i="9"/>
  <c r="BF9223" i="9"/>
  <c r="BG9223" i="9"/>
  <c r="BH9223" i="9"/>
  <c r="BI9223" i="9"/>
  <c r="BJ9223" i="9"/>
  <c r="BD9224" i="9"/>
  <c r="BE9224" i="9"/>
  <c r="BF9224" i="9"/>
  <c r="BG9224" i="9"/>
  <c r="BH9224" i="9"/>
  <c r="BI9224" i="9"/>
  <c r="BJ9224" i="9"/>
  <c r="BD9225" i="9"/>
  <c r="BE9225" i="9"/>
  <c r="BF9225" i="9"/>
  <c r="BG9225" i="9"/>
  <c r="BH9225" i="9"/>
  <c r="BI9225" i="9"/>
  <c r="BJ9225" i="9"/>
  <c r="BD9226" i="9"/>
  <c r="BE9226" i="9"/>
  <c r="BF9226" i="9"/>
  <c r="BG9226" i="9"/>
  <c r="BH9226" i="9"/>
  <c r="BI9226" i="9"/>
  <c r="BJ9226" i="9"/>
  <c r="BD9227" i="9"/>
  <c r="BE9227" i="9"/>
  <c r="BF9227" i="9"/>
  <c r="BG9227" i="9"/>
  <c r="BH9227" i="9"/>
  <c r="BI9227" i="9"/>
  <c r="BJ9227" i="9"/>
  <c r="BD9228" i="9"/>
  <c r="BE9228" i="9"/>
  <c r="BF9228" i="9"/>
  <c r="BG9228" i="9"/>
  <c r="BH9228" i="9"/>
  <c r="BI9228" i="9"/>
  <c r="BJ9228" i="9"/>
  <c r="BD9229" i="9"/>
  <c r="BE9229" i="9"/>
  <c r="BF9229" i="9"/>
  <c r="BG9229" i="9"/>
  <c r="BH9229" i="9"/>
  <c r="BI9229" i="9"/>
  <c r="BJ9229" i="9"/>
  <c r="BD9230" i="9"/>
  <c r="BE9230" i="9"/>
  <c r="BF9230" i="9"/>
  <c r="BG9230" i="9"/>
  <c r="BH9230" i="9"/>
  <c r="BI9230" i="9"/>
  <c r="BJ9230" i="9"/>
  <c r="BD9231" i="9"/>
  <c r="BE9231" i="9"/>
  <c r="BF9231" i="9"/>
  <c r="BG9231" i="9"/>
  <c r="BH9231" i="9"/>
  <c r="BI9231" i="9"/>
  <c r="BJ9231" i="9"/>
  <c r="BD9232" i="9"/>
  <c r="BE9232" i="9"/>
  <c r="BF9232" i="9"/>
  <c r="BG9232" i="9"/>
  <c r="BH9232" i="9"/>
  <c r="BI9232" i="9"/>
  <c r="BJ9232" i="9"/>
  <c r="BD9233" i="9"/>
  <c r="BE9233" i="9"/>
  <c r="BF9233" i="9"/>
  <c r="BG9233" i="9"/>
  <c r="BH9233" i="9"/>
  <c r="BI9233" i="9"/>
  <c r="BJ9233" i="9"/>
  <c r="BD9234" i="9"/>
  <c r="BE9234" i="9"/>
  <c r="BF9234" i="9"/>
  <c r="BG9234" i="9"/>
  <c r="BH9234" i="9"/>
  <c r="BI9234" i="9"/>
  <c r="BJ9234" i="9"/>
  <c r="BD9235" i="9"/>
  <c r="BE9235" i="9"/>
  <c r="BF9235" i="9"/>
  <c r="BG9235" i="9"/>
  <c r="BH9235" i="9"/>
  <c r="BI9235" i="9"/>
  <c r="BJ9235" i="9"/>
  <c r="BD9236" i="9"/>
  <c r="BE9236" i="9"/>
  <c r="BF9236" i="9"/>
  <c r="BG9236" i="9"/>
  <c r="BH9236" i="9"/>
  <c r="BI9236" i="9"/>
  <c r="BJ9236" i="9"/>
  <c r="BD9237" i="9"/>
  <c r="BE9237" i="9"/>
  <c r="BF9237" i="9"/>
  <c r="BG9237" i="9"/>
  <c r="BH9237" i="9"/>
  <c r="BI9237" i="9"/>
  <c r="BJ9237" i="9"/>
  <c r="BD9238" i="9"/>
  <c r="BE9238" i="9"/>
  <c r="BF9238" i="9"/>
  <c r="BG9238" i="9"/>
  <c r="BH9238" i="9"/>
  <c r="BI9238" i="9"/>
  <c r="BJ9238" i="9"/>
  <c r="BD9239" i="9"/>
  <c r="BE9239" i="9"/>
  <c r="BF9239" i="9"/>
  <c r="BG9239" i="9"/>
  <c r="BH9239" i="9"/>
  <c r="BI9239" i="9"/>
  <c r="BJ9239" i="9"/>
  <c r="BD9240" i="9"/>
  <c r="BE9240" i="9"/>
  <c r="BF9240" i="9"/>
  <c r="BG9240" i="9"/>
  <c r="BH9240" i="9"/>
  <c r="BI9240" i="9"/>
  <c r="BJ9240" i="9"/>
  <c r="BD9241" i="9"/>
  <c r="BE9241" i="9"/>
  <c r="BF9241" i="9"/>
  <c r="BG9241" i="9"/>
  <c r="BH9241" i="9"/>
  <c r="BI9241" i="9"/>
  <c r="BJ9241" i="9"/>
  <c r="BD9242" i="9"/>
  <c r="BE9242" i="9"/>
  <c r="BF9242" i="9"/>
  <c r="BG9242" i="9"/>
  <c r="BH9242" i="9"/>
  <c r="BI9242" i="9"/>
  <c r="BJ9242" i="9"/>
  <c r="BD9243" i="9"/>
  <c r="BE9243" i="9"/>
  <c r="BF9243" i="9"/>
  <c r="BG9243" i="9"/>
  <c r="BH9243" i="9"/>
  <c r="BI9243" i="9"/>
  <c r="BJ9243" i="9"/>
  <c r="BD9244" i="9"/>
  <c r="BE9244" i="9"/>
  <c r="BF9244" i="9"/>
  <c r="BG9244" i="9"/>
  <c r="BH9244" i="9"/>
  <c r="BI9244" i="9"/>
  <c r="BJ9244" i="9"/>
  <c r="BD9245" i="9"/>
  <c r="BE9245" i="9"/>
  <c r="BF9245" i="9"/>
  <c r="BG9245" i="9"/>
  <c r="BH9245" i="9"/>
  <c r="BI9245" i="9"/>
  <c r="BJ9245" i="9"/>
  <c r="BD9246" i="9"/>
  <c r="BE9246" i="9"/>
  <c r="BF9246" i="9"/>
  <c r="BG9246" i="9"/>
  <c r="BH9246" i="9"/>
  <c r="BI9246" i="9"/>
  <c r="BJ9246" i="9"/>
  <c r="BD9247" i="9"/>
  <c r="BE9247" i="9"/>
  <c r="BF9247" i="9"/>
  <c r="BG9247" i="9"/>
  <c r="BH9247" i="9"/>
  <c r="BI9247" i="9"/>
  <c r="BJ9247" i="9"/>
  <c r="BD9248" i="9"/>
  <c r="BE9248" i="9"/>
  <c r="BF9248" i="9"/>
  <c r="BG9248" i="9"/>
  <c r="BH9248" i="9"/>
  <c r="BI9248" i="9"/>
  <c r="BJ9248" i="9"/>
  <c r="BD9249" i="9"/>
  <c r="BE9249" i="9"/>
  <c r="BF9249" i="9"/>
  <c r="BG9249" i="9"/>
  <c r="BH9249" i="9"/>
  <c r="BI9249" i="9"/>
  <c r="BJ9249" i="9"/>
  <c r="BD9250" i="9"/>
  <c r="BE9250" i="9"/>
  <c r="BF9250" i="9"/>
  <c r="BG9250" i="9"/>
  <c r="BH9250" i="9"/>
  <c r="BI9250" i="9"/>
  <c r="BJ9250" i="9"/>
  <c r="BD9251" i="9"/>
  <c r="BE9251" i="9"/>
  <c r="BF9251" i="9"/>
  <c r="BG9251" i="9"/>
  <c r="BH9251" i="9"/>
  <c r="BI9251" i="9"/>
  <c r="BJ9251" i="9"/>
  <c r="BD9252" i="9"/>
  <c r="BE9252" i="9"/>
  <c r="BF9252" i="9"/>
  <c r="BG9252" i="9"/>
  <c r="BH9252" i="9"/>
  <c r="BI9252" i="9"/>
  <c r="BJ9252" i="9"/>
  <c r="BD9253" i="9"/>
  <c r="BE9253" i="9"/>
  <c r="BF9253" i="9"/>
  <c r="BG9253" i="9"/>
  <c r="BH9253" i="9"/>
  <c r="BI9253" i="9"/>
  <c r="BJ9253" i="9"/>
  <c r="BD9254" i="9"/>
  <c r="BE9254" i="9"/>
  <c r="BF9254" i="9"/>
  <c r="BG9254" i="9"/>
  <c r="BH9254" i="9"/>
  <c r="BI9254" i="9"/>
  <c r="BJ9254" i="9"/>
  <c r="BD9255" i="9"/>
  <c r="BE9255" i="9"/>
  <c r="BF9255" i="9"/>
  <c r="BG9255" i="9"/>
  <c r="BH9255" i="9"/>
  <c r="BI9255" i="9"/>
  <c r="BJ9255" i="9"/>
  <c r="BD9256" i="9"/>
  <c r="BE9256" i="9"/>
  <c r="BF9256" i="9"/>
  <c r="BG9256" i="9"/>
  <c r="BH9256" i="9"/>
  <c r="BI9256" i="9"/>
  <c r="BJ9256" i="9"/>
  <c r="BD9257" i="9"/>
  <c r="BE9257" i="9"/>
  <c r="BF9257" i="9"/>
  <c r="BG9257" i="9"/>
  <c r="BH9257" i="9"/>
  <c r="BI9257" i="9"/>
  <c r="BJ9257" i="9"/>
  <c r="BD9258" i="9"/>
  <c r="BE9258" i="9"/>
  <c r="BF9258" i="9"/>
  <c r="BG9258" i="9"/>
  <c r="BH9258" i="9"/>
  <c r="BI9258" i="9"/>
  <c r="BJ9258" i="9"/>
  <c r="BD9259" i="9"/>
  <c r="BE9259" i="9"/>
  <c r="BF9259" i="9"/>
  <c r="BG9259" i="9"/>
  <c r="BH9259" i="9"/>
  <c r="BI9259" i="9"/>
  <c r="BJ9259" i="9"/>
  <c r="BD9260" i="9"/>
  <c r="BE9260" i="9"/>
  <c r="BF9260" i="9"/>
  <c r="BG9260" i="9"/>
  <c r="BH9260" i="9"/>
  <c r="BI9260" i="9"/>
  <c r="BJ9260" i="9"/>
  <c r="BD9261" i="9"/>
  <c r="BE9261" i="9"/>
  <c r="BF9261" i="9"/>
  <c r="BG9261" i="9"/>
  <c r="BH9261" i="9"/>
  <c r="BI9261" i="9"/>
  <c r="BJ9261" i="9"/>
  <c r="BD9262" i="9"/>
  <c r="BE9262" i="9"/>
  <c r="BF9262" i="9"/>
  <c r="BG9262" i="9"/>
  <c r="BH9262" i="9"/>
  <c r="BI9262" i="9"/>
  <c r="BJ9262" i="9"/>
  <c r="BD9263" i="9"/>
  <c r="BE9263" i="9"/>
  <c r="BF9263" i="9"/>
  <c r="BG9263" i="9"/>
  <c r="BH9263" i="9"/>
  <c r="BI9263" i="9"/>
  <c r="BJ9263" i="9"/>
  <c r="BD9264" i="9"/>
  <c r="BE9264" i="9"/>
  <c r="BF9264" i="9"/>
  <c r="BG9264" i="9"/>
  <c r="BH9264" i="9"/>
  <c r="BI9264" i="9"/>
  <c r="BJ9264" i="9"/>
  <c r="BD9265" i="9"/>
  <c r="BE9265" i="9"/>
  <c r="BF9265" i="9"/>
  <c r="BG9265" i="9"/>
  <c r="BH9265" i="9"/>
  <c r="BI9265" i="9"/>
  <c r="BJ9265" i="9"/>
  <c r="BD9266" i="9"/>
  <c r="BE9266" i="9"/>
  <c r="BF9266" i="9"/>
  <c r="BG9266" i="9"/>
  <c r="BH9266" i="9"/>
  <c r="BI9266" i="9"/>
  <c r="BJ9266" i="9"/>
  <c r="BD9267" i="9"/>
  <c r="BE9267" i="9"/>
  <c r="BF9267" i="9"/>
  <c r="BG9267" i="9"/>
  <c r="BH9267" i="9"/>
  <c r="BI9267" i="9"/>
  <c r="BJ9267" i="9"/>
  <c r="BD9268" i="9"/>
  <c r="BE9268" i="9"/>
  <c r="BF9268" i="9"/>
  <c r="BG9268" i="9"/>
  <c r="BH9268" i="9"/>
  <c r="BI9268" i="9"/>
  <c r="BJ9268" i="9"/>
  <c r="BD9269" i="9"/>
  <c r="BE9269" i="9"/>
  <c r="BF9269" i="9"/>
  <c r="BG9269" i="9"/>
  <c r="BH9269" i="9"/>
  <c r="BI9269" i="9"/>
  <c r="BJ9269" i="9"/>
  <c r="BD9270" i="9"/>
  <c r="BE9270" i="9"/>
  <c r="BF9270" i="9"/>
  <c r="BG9270" i="9"/>
  <c r="BH9270" i="9"/>
  <c r="BI9270" i="9"/>
  <c r="BJ9270" i="9"/>
  <c r="BD9271" i="9"/>
  <c r="BE9271" i="9"/>
  <c r="BF9271" i="9"/>
  <c r="BG9271" i="9"/>
  <c r="BH9271" i="9"/>
  <c r="BI9271" i="9"/>
  <c r="BJ9271" i="9"/>
  <c r="BD9272" i="9"/>
  <c r="BE9272" i="9"/>
  <c r="BF9272" i="9"/>
  <c r="BG9272" i="9"/>
  <c r="BH9272" i="9"/>
  <c r="BI9272" i="9"/>
  <c r="BJ9272" i="9"/>
  <c r="BD9273" i="9"/>
  <c r="BE9273" i="9"/>
  <c r="BF9273" i="9"/>
  <c r="BG9273" i="9"/>
  <c r="BH9273" i="9"/>
  <c r="BI9273" i="9"/>
  <c r="BJ9273" i="9"/>
  <c r="BD9274" i="9"/>
  <c r="BE9274" i="9"/>
  <c r="BF9274" i="9"/>
  <c r="BG9274" i="9"/>
  <c r="BH9274" i="9"/>
  <c r="BI9274" i="9"/>
  <c r="BJ9274" i="9"/>
  <c r="BD9275" i="9"/>
  <c r="BE9275" i="9"/>
  <c r="BF9275" i="9"/>
  <c r="BG9275" i="9"/>
  <c r="BH9275" i="9"/>
  <c r="BI9275" i="9"/>
  <c r="BJ9275" i="9"/>
  <c r="BD9276" i="9"/>
  <c r="BE9276" i="9"/>
  <c r="BF9276" i="9"/>
  <c r="BG9276" i="9"/>
  <c r="BH9276" i="9"/>
  <c r="BI9276" i="9"/>
  <c r="BJ9276" i="9"/>
  <c r="BD9277" i="9"/>
  <c r="BE9277" i="9"/>
  <c r="BF9277" i="9"/>
  <c r="BG9277" i="9"/>
  <c r="BH9277" i="9"/>
  <c r="BI9277" i="9"/>
  <c r="BJ9277" i="9"/>
  <c r="BD9278" i="9"/>
  <c r="BE9278" i="9"/>
  <c r="BF9278" i="9"/>
  <c r="BG9278" i="9"/>
  <c r="BH9278" i="9"/>
  <c r="BI9278" i="9"/>
  <c r="BJ9278" i="9"/>
  <c r="BD9279" i="9"/>
  <c r="BE9279" i="9"/>
  <c r="BF9279" i="9"/>
  <c r="BG9279" i="9"/>
  <c r="BH9279" i="9"/>
  <c r="BI9279" i="9"/>
  <c r="BJ9279" i="9"/>
  <c r="BD9280" i="9"/>
  <c r="BE9280" i="9"/>
  <c r="BF9280" i="9"/>
  <c r="BG9280" i="9"/>
  <c r="BH9280" i="9"/>
  <c r="BI9280" i="9"/>
  <c r="BJ9280" i="9"/>
  <c r="BD9281" i="9"/>
  <c r="BE9281" i="9"/>
  <c r="BF9281" i="9"/>
  <c r="BG9281" i="9"/>
  <c r="BH9281" i="9"/>
  <c r="BI9281" i="9"/>
  <c r="BJ9281" i="9"/>
  <c r="BD9282" i="9"/>
  <c r="BE9282" i="9"/>
  <c r="BF9282" i="9"/>
  <c r="BG9282" i="9"/>
  <c r="BH9282" i="9"/>
  <c r="BI9282" i="9"/>
  <c r="BJ9282" i="9"/>
  <c r="BD9283" i="9"/>
  <c r="BE9283" i="9"/>
  <c r="BF9283" i="9"/>
  <c r="BG9283" i="9"/>
  <c r="BH9283" i="9"/>
  <c r="BI9283" i="9"/>
  <c r="BJ9283" i="9"/>
  <c r="BD9284" i="9"/>
  <c r="BE9284" i="9"/>
  <c r="BF9284" i="9"/>
  <c r="BG9284" i="9"/>
  <c r="BH9284" i="9"/>
  <c r="BI9284" i="9"/>
  <c r="BJ9284" i="9"/>
  <c r="BD9285" i="9"/>
  <c r="BE9285" i="9"/>
  <c r="BF9285" i="9"/>
  <c r="BG9285" i="9"/>
  <c r="BH9285" i="9"/>
  <c r="BI9285" i="9"/>
  <c r="BJ9285" i="9"/>
  <c r="BD9286" i="9"/>
  <c r="BE9286" i="9"/>
  <c r="BF9286" i="9"/>
  <c r="BG9286" i="9"/>
  <c r="BH9286" i="9"/>
  <c r="BI9286" i="9"/>
  <c r="BJ9286" i="9"/>
  <c r="BD9287" i="9"/>
  <c r="BE9287" i="9"/>
  <c r="BF9287" i="9"/>
  <c r="BG9287" i="9"/>
  <c r="BH9287" i="9"/>
  <c r="BI9287" i="9"/>
  <c r="BJ9287" i="9"/>
  <c r="BD9288" i="9"/>
  <c r="BE9288" i="9"/>
  <c r="BF9288" i="9"/>
  <c r="BG9288" i="9"/>
  <c r="BH9288" i="9"/>
  <c r="BI9288" i="9"/>
  <c r="BJ9288" i="9"/>
  <c r="BD9289" i="9"/>
  <c r="BE9289" i="9"/>
  <c r="BF9289" i="9"/>
  <c r="BG9289" i="9"/>
  <c r="BH9289" i="9"/>
  <c r="BI9289" i="9"/>
  <c r="BJ9289" i="9"/>
  <c r="BD9290" i="9"/>
  <c r="BE9290" i="9"/>
  <c r="BF9290" i="9"/>
  <c r="BG9290" i="9"/>
  <c r="BH9290" i="9"/>
  <c r="BI9290" i="9"/>
  <c r="BJ9290" i="9"/>
  <c r="BD9291" i="9"/>
  <c r="BE9291" i="9"/>
  <c r="BF9291" i="9"/>
  <c r="BG9291" i="9"/>
  <c r="BH9291" i="9"/>
  <c r="BI9291" i="9"/>
  <c r="BJ9291" i="9"/>
  <c r="BD9292" i="9"/>
  <c r="BE9292" i="9"/>
  <c r="BF9292" i="9"/>
  <c r="BG9292" i="9"/>
  <c r="BH9292" i="9"/>
  <c r="BI9292" i="9"/>
  <c r="BJ9292" i="9"/>
  <c r="BD9293" i="9"/>
  <c r="BE9293" i="9"/>
  <c r="BF9293" i="9"/>
  <c r="BG9293" i="9"/>
  <c r="BH9293" i="9"/>
  <c r="BI9293" i="9"/>
  <c r="BJ9293" i="9"/>
  <c r="BD9294" i="9"/>
  <c r="BE9294" i="9"/>
  <c r="BF9294" i="9"/>
  <c r="BG9294" i="9"/>
  <c r="BH9294" i="9"/>
  <c r="BI9294" i="9"/>
  <c r="BJ9294" i="9"/>
  <c r="BD9295" i="9"/>
  <c r="BE9295" i="9"/>
  <c r="BF9295" i="9"/>
  <c r="BG9295" i="9"/>
  <c r="BH9295" i="9"/>
  <c r="BI9295" i="9"/>
  <c r="BJ9295" i="9"/>
  <c r="BD9296" i="9"/>
  <c r="BE9296" i="9"/>
  <c r="BF9296" i="9"/>
  <c r="BG9296" i="9"/>
  <c r="BH9296" i="9"/>
  <c r="BI9296" i="9"/>
  <c r="BJ9296" i="9"/>
  <c r="BD9297" i="9"/>
  <c r="BE9297" i="9"/>
  <c r="BF9297" i="9"/>
  <c r="BG9297" i="9"/>
  <c r="BH9297" i="9"/>
  <c r="BI9297" i="9"/>
  <c r="BJ9297" i="9"/>
  <c r="BD9298" i="9"/>
  <c r="BE9298" i="9"/>
  <c r="BF9298" i="9"/>
  <c r="BG9298" i="9"/>
  <c r="BH9298" i="9"/>
  <c r="BI9298" i="9"/>
  <c r="BJ9298" i="9"/>
  <c r="BD9299" i="9"/>
  <c r="BE9299" i="9"/>
  <c r="BF9299" i="9"/>
  <c r="BG9299" i="9"/>
  <c r="BH9299" i="9"/>
  <c r="BI9299" i="9"/>
  <c r="BJ9299" i="9"/>
  <c r="BD9300" i="9"/>
  <c r="BE9300" i="9"/>
  <c r="BF9300" i="9"/>
  <c r="BG9300" i="9"/>
  <c r="BH9300" i="9"/>
  <c r="BI9300" i="9"/>
  <c r="BJ9300" i="9"/>
  <c r="BD9301" i="9"/>
  <c r="BE9301" i="9"/>
  <c r="BF9301" i="9"/>
  <c r="BG9301" i="9"/>
  <c r="BH9301" i="9"/>
  <c r="BI9301" i="9"/>
  <c r="BJ9301" i="9"/>
  <c r="BD9302" i="9"/>
  <c r="BE9302" i="9"/>
  <c r="BF9302" i="9"/>
  <c r="BG9302" i="9"/>
  <c r="BH9302" i="9"/>
  <c r="BI9302" i="9"/>
  <c r="BJ9302" i="9"/>
  <c r="BD9303" i="9"/>
  <c r="BE9303" i="9"/>
  <c r="BF9303" i="9"/>
  <c r="BG9303" i="9"/>
  <c r="BH9303" i="9"/>
  <c r="BI9303" i="9"/>
  <c r="BJ9303" i="9"/>
  <c r="BD9304" i="9"/>
  <c r="BE9304" i="9"/>
  <c r="BF9304" i="9"/>
  <c r="BG9304" i="9"/>
  <c r="BH9304" i="9"/>
  <c r="BI9304" i="9"/>
  <c r="BJ9304" i="9"/>
  <c r="BD9305" i="9"/>
  <c r="BE9305" i="9"/>
  <c r="BF9305" i="9"/>
  <c r="BG9305" i="9"/>
  <c r="BH9305" i="9"/>
  <c r="BI9305" i="9"/>
  <c r="BJ9305" i="9"/>
  <c r="BD9306" i="9"/>
  <c r="BE9306" i="9"/>
  <c r="BF9306" i="9"/>
  <c r="BG9306" i="9"/>
  <c r="BH9306" i="9"/>
  <c r="BI9306" i="9"/>
  <c r="BJ9306" i="9"/>
  <c r="BD9307" i="9"/>
  <c r="BE9307" i="9"/>
  <c r="BF9307" i="9"/>
  <c r="BG9307" i="9"/>
  <c r="BH9307" i="9"/>
  <c r="BI9307" i="9"/>
  <c r="BJ9307" i="9"/>
  <c r="BD9308" i="9"/>
  <c r="BE9308" i="9"/>
  <c r="BF9308" i="9"/>
  <c r="BG9308" i="9"/>
  <c r="BH9308" i="9"/>
  <c r="BI9308" i="9"/>
  <c r="BJ9308" i="9"/>
  <c r="BD9309" i="9"/>
  <c r="BE9309" i="9"/>
  <c r="BF9309" i="9"/>
  <c r="BG9309" i="9"/>
  <c r="BH9309" i="9"/>
  <c r="BI9309" i="9"/>
  <c r="BJ9309" i="9"/>
  <c r="BD9310" i="9"/>
  <c r="BE9310" i="9"/>
  <c r="BF9310" i="9"/>
  <c r="BG9310" i="9"/>
  <c r="BH9310" i="9"/>
  <c r="BI9310" i="9"/>
  <c r="BJ9310" i="9"/>
  <c r="BD9311" i="9"/>
  <c r="BE9311" i="9"/>
  <c r="BF9311" i="9"/>
  <c r="BG9311" i="9"/>
  <c r="BH9311" i="9"/>
  <c r="BI9311" i="9"/>
  <c r="BJ9311" i="9"/>
  <c r="BD9312" i="9"/>
  <c r="BE9312" i="9"/>
  <c r="BF9312" i="9"/>
  <c r="BG9312" i="9"/>
  <c r="BH9312" i="9"/>
  <c r="BI9312" i="9"/>
  <c r="BJ9312" i="9"/>
  <c r="BD9313" i="9"/>
  <c r="BE9313" i="9"/>
  <c r="BF9313" i="9"/>
  <c r="BG9313" i="9"/>
  <c r="BH9313" i="9"/>
  <c r="BI9313" i="9"/>
  <c r="BJ9313" i="9"/>
  <c r="BD9314" i="9"/>
  <c r="BE9314" i="9"/>
  <c r="BF9314" i="9"/>
  <c r="BG9314" i="9"/>
  <c r="BH9314" i="9"/>
  <c r="BI9314" i="9"/>
  <c r="BJ9314" i="9"/>
  <c r="BD9315" i="9"/>
  <c r="BE9315" i="9"/>
  <c r="BF9315" i="9"/>
  <c r="BG9315" i="9"/>
  <c r="BH9315" i="9"/>
  <c r="BI9315" i="9"/>
  <c r="BJ9315" i="9"/>
  <c r="BD9316" i="9"/>
  <c r="BE9316" i="9"/>
  <c r="BF9316" i="9"/>
  <c r="BG9316" i="9"/>
  <c r="BH9316" i="9"/>
  <c r="BI9316" i="9"/>
  <c r="BJ9316" i="9"/>
  <c r="BD9317" i="9"/>
  <c r="BE9317" i="9"/>
  <c r="BF9317" i="9"/>
  <c r="BG9317" i="9"/>
  <c r="BH9317" i="9"/>
  <c r="BI9317" i="9"/>
  <c r="BJ9317" i="9"/>
  <c r="BD9318" i="9"/>
  <c r="BE9318" i="9"/>
  <c r="BF9318" i="9"/>
  <c r="BG9318" i="9"/>
  <c r="BH9318" i="9"/>
  <c r="BI9318" i="9"/>
  <c r="BJ9318" i="9"/>
  <c r="BD9319" i="9"/>
  <c r="BE9319" i="9"/>
  <c r="BF9319" i="9"/>
  <c r="BG9319" i="9"/>
  <c r="BH9319" i="9"/>
  <c r="BI9319" i="9"/>
  <c r="BJ9319" i="9"/>
  <c r="BD9320" i="9"/>
  <c r="BE9320" i="9"/>
  <c r="BF9320" i="9"/>
  <c r="BG9320" i="9"/>
  <c r="BH9320" i="9"/>
  <c r="BI9320" i="9"/>
  <c r="BJ9320" i="9"/>
  <c r="BD9321" i="9"/>
  <c r="BE9321" i="9"/>
  <c r="BF9321" i="9"/>
  <c r="BG9321" i="9"/>
  <c r="BH9321" i="9"/>
  <c r="BI9321" i="9"/>
  <c r="BJ9321" i="9"/>
  <c r="BD9322" i="9"/>
  <c r="BE9322" i="9"/>
  <c r="BF9322" i="9"/>
  <c r="BG9322" i="9"/>
  <c r="BH9322" i="9"/>
  <c r="BI9322" i="9"/>
  <c r="BJ9322" i="9"/>
  <c r="BD9323" i="9"/>
  <c r="BE9323" i="9"/>
  <c r="BF9323" i="9"/>
  <c r="BG9323" i="9"/>
  <c r="BH9323" i="9"/>
  <c r="BI9323" i="9"/>
  <c r="BJ9323" i="9"/>
  <c r="BD9324" i="9"/>
  <c r="BE9324" i="9"/>
  <c r="BF9324" i="9"/>
  <c r="BG9324" i="9"/>
  <c r="BH9324" i="9"/>
  <c r="BI9324" i="9"/>
  <c r="BJ9324" i="9"/>
  <c r="BD9325" i="9"/>
  <c r="BE9325" i="9"/>
  <c r="BF9325" i="9"/>
  <c r="BG9325" i="9"/>
  <c r="BH9325" i="9"/>
  <c r="BI9325" i="9"/>
  <c r="BJ9325" i="9"/>
  <c r="BD9326" i="9"/>
  <c r="BE9326" i="9"/>
  <c r="BF9326" i="9"/>
  <c r="BG9326" i="9"/>
  <c r="BH9326" i="9"/>
  <c r="BI9326" i="9"/>
  <c r="BJ9326" i="9"/>
  <c r="BD9327" i="9"/>
  <c r="BE9327" i="9"/>
  <c r="BF9327" i="9"/>
  <c r="BG9327" i="9"/>
  <c r="BH9327" i="9"/>
  <c r="BI9327" i="9"/>
  <c r="BJ9327" i="9"/>
  <c r="BD9328" i="9"/>
  <c r="BE9328" i="9"/>
  <c r="BF9328" i="9"/>
  <c r="BG9328" i="9"/>
  <c r="BH9328" i="9"/>
  <c r="BI9328" i="9"/>
  <c r="BJ9328" i="9"/>
  <c r="BD9329" i="9"/>
  <c r="BE9329" i="9"/>
  <c r="BF9329" i="9"/>
  <c r="BG9329" i="9"/>
  <c r="BH9329" i="9"/>
  <c r="BI9329" i="9"/>
  <c r="BJ9329" i="9"/>
  <c r="BD9330" i="9"/>
  <c r="BE9330" i="9"/>
  <c r="BF9330" i="9"/>
  <c r="BG9330" i="9"/>
  <c r="BH9330" i="9"/>
  <c r="BI9330" i="9"/>
  <c r="BJ9330" i="9"/>
  <c r="BD9331" i="9"/>
  <c r="BE9331" i="9"/>
  <c r="BF9331" i="9"/>
  <c r="BG9331" i="9"/>
  <c r="BH9331" i="9"/>
  <c r="BI9331" i="9"/>
  <c r="BJ9331" i="9"/>
  <c r="BD9332" i="9"/>
  <c r="BE9332" i="9"/>
  <c r="BF9332" i="9"/>
  <c r="BG9332" i="9"/>
  <c r="BH9332" i="9"/>
  <c r="BI9332" i="9"/>
  <c r="BJ9332" i="9"/>
  <c r="BD9333" i="9"/>
  <c r="BE9333" i="9"/>
  <c r="BF9333" i="9"/>
  <c r="BG9333" i="9"/>
  <c r="BH9333" i="9"/>
  <c r="BI9333" i="9"/>
  <c r="BJ9333" i="9"/>
  <c r="BD9334" i="9"/>
  <c r="BE9334" i="9"/>
  <c r="BF9334" i="9"/>
  <c r="BG9334" i="9"/>
  <c r="BH9334" i="9"/>
  <c r="BI9334" i="9"/>
  <c r="BJ9334" i="9"/>
  <c r="BD9335" i="9"/>
  <c r="BE9335" i="9"/>
  <c r="BF9335" i="9"/>
  <c r="BG9335" i="9"/>
  <c r="BH9335" i="9"/>
  <c r="BI9335" i="9"/>
  <c r="BJ9335" i="9"/>
  <c r="BD9336" i="9"/>
  <c r="BE9336" i="9"/>
  <c r="BF9336" i="9"/>
  <c r="BG9336" i="9"/>
  <c r="BH9336" i="9"/>
  <c r="BI9336" i="9"/>
  <c r="BJ9336" i="9"/>
  <c r="BD9337" i="9"/>
  <c r="BE9337" i="9"/>
  <c r="BF9337" i="9"/>
  <c r="BG9337" i="9"/>
  <c r="BH9337" i="9"/>
  <c r="BI9337" i="9"/>
  <c r="BJ9337" i="9"/>
  <c r="BD9338" i="9"/>
  <c r="BE9338" i="9"/>
  <c r="BF9338" i="9"/>
  <c r="BG9338" i="9"/>
  <c r="BH9338" i="9"/>
  <c r="BI9338" i="9"/>
  <c r="BJ9338" i="9"/>
  <c r="BD9339" i="9"/>
  <c r="BE9339" i="9"/>
  <c r="BF9339" i="9"/>
  <c r="BG9339" i="9"/>
  <c r="BH9339" i="9"/>
  <c r="BI9339" i="9"/>
  <c r="BJ9339" i="9"/>
  <c r="BD9340" i="9"/>
  <c r="BE9340" i="9"/>
  <c r="BF9340" i="9"/>
  <c r="BG9340" i="9"/>
  <c r="BH9340" i="9"/>
  <c r="BI9340" i="9"/>
  <c r="BJ9340" i="9"/>
  <c r="BD9341" i="9"/>
  <c r="BE9341" i="9"/>
  <c r="BF9341" i="9"/>
  <c r="BG9341" i="9"/>
  <c r="BH9341" i="9"/>
  <c r="BI9341" i="9"/>
  <c r="BJ9341" i="9"/>
  <c r="BD9342" i="9"/>
  <c r="BE9342" i="9"/>
  <c r="BF9342" i="9"/>
  <c r="BG9342" i="9"/>
  <c r="BH9342" i="9"/>
  <c r="BI9342" i="9"/>
  <c r="BJ9342" i="9"/>
  <c r="BD9343" i="9"/>
  <c r="BE9343" i="9"/>
  <c r="BF9343" i="9"/>
  <c r="BG9343" i="9"/>
  <c r="BH9343" i="9"/>
  <c r="BI9343" i="9"/>
  <c r="BJ9343" i="9"/>
  <c r="BD9344" i="9"/>
  <c r="BE9344" i="9"/>
  <c r="BF9344" i="9"/>
  <c r="BG9344" i="9"/>
  <c r="BH9344" i="9"/>
  <c r="BI9344" i="9"/>
  <c r="BJ9344" i="9"/>
  <c r="BD9345" i="9"/>
  <c r="BE9345" i="9"/>
  <c r="BF9345" i="9"/>
  <c r="BG9345" i="9"/>
  <c r="BH9345" i="9"/>
  <c r="BI9345" i="9"/>
  <c r="BJ9345" i="9"/>
  <c r="BD9346" i="9"/>
  <c r="BE9346" i="9"/>
  <c r="BF9346" i="9"/>
  <c r="BG9346" i="9"/>
  <c r="BH9346" i="9"/>
  <c r="BI9346" i="9"/>
  <c r="BJ9346" i="9"/>
  <c r="BD9347" i="9"/>
  <c r="BE9347" i="9"/>
  <c r="BF9347" i="9"/>
  <c r="BG9347" i="9"/>
  <c r="BH9347" i="9"/>
  <c r="BI9347" i="9"/>
  <c r="BJ9347" i="9"/>
  <c r="BD9348" i="9"/>
  <c r="BE9348" i="9"/>
  <c r="BF9348" i="9"/>
  <c r="BG9348" i="9"/>
  <c r="BH9348" i="9"/>
  <c r="BI9348" i="9"/>
  <c r="BJ9348" i="9"/>
  <c r="BD9349" i="9"/>
  <c r="BE9349" i="9"/>
  <c r="BF9349" i="9"/>
  <c r="BG9349" i="9"/>
  <c r="BH9349" i="9"/>
  <c r="BI9349" i="9"/>
  <c r="BJ9349" i="9"/>
  <c r="BD9350" i="9"/>
  <c r="BE9350" i="9"/>
  <c r="BF9350" i="9"/>
  <c r="BG9350" i="9"/>
  <c r="BH9350" i="9"/>
  <c r="BI9350" i="9"/>
  <c r="BJ9350" i="9"/>
  <c r="BD9351" i="9"/>
  <c r="BE9351" i="9"/>
  <c r="BF9351" i="9"/>
  <c r="BG9351" i="9"/>
  <c r="BH9351" i="9"/>
  <c r="BI9351" i="9"/>
  <c r="BJ9351" i="9"/>
  <c r="BD9352" i="9"/>
  <c r="BE9352" i="9"/>
  <c r="BF9352" i="9"/>
  <c r="BG9352" i="9"/>
  <c r="BH9352" i="9"/>
  <c r="BI9352" i="9"/>
  <c r="BJ9352" i="9"/>
  <c r="BD9353" i="9"/>
  <c r="BE9353" i="9"/>
  <c r="BF9353" i="9"/>
  <c r="BG9353" i="9"/>
  <c r="BH9353" i="9"/>
  <c r="BI9353" i="9"/>
  <c r="BJ9353" i="9"/>
  <c r="BD9354" i="9"/>
  <c r="BE9354" i="9"/>
  <c r="BF9354" i="9"/>
  <c r="BG9354" i="9"/>
  <c r="BH9354" i="9"/>
  <c r="BI9354" i="9"/>
  <c r="BJ9354" i="9"/>
  <c r="BD9355" i="9"/>
  <c r="BE9355" i="9"/>
  <c r="BF9355" i="9"/>
  <c r="BG9355" i="9"/>
  <c r="BH9355" i="9"/>
  <c r="BI9355" i="9"/>
  <c r="BJ9355" i="9"/>
  <c r="BD9356" i="9"/>
  <c r="BE9356" i="9"/>
  <c r="BF9356" i="9"/>
  <c r="BG9356" i="9"/>
  <c r="BH9356" i="9"/>
  <c r="BI9356" i="9"/>
  <c r="BJ9356" i="9"/>
  <c r="BD9357" i="9"/>
  <c r="BE9357" i="9"/>
  <c r="BF9357" i="9"/>
  <c r="BG9357" i="9"/>
  <c r="BH9357" i="9"/>
  <c r="BI9357" i="9"/>
  <c r="BJ9357" i="9"/>
  <c r="BD9358" i="9"/>
  <c r="BE9358" i="9"/>
  <c r="BF9358" i="9"/>
  <c r="BG9358" i="9"/>
  <c r="BH9358" i="9"/>
  <c r="BI9358" i="9"/>
  <c r="BJ9358" i="9"/>
  <c r="BD9359" i="9"/>
  <c r="BE9359" i="9"/>
  <c r="BF9359" i="9"/>
  <c r="BG9359" i="9"/>
  <c r="BH9359" i="9"/>
  <c r="BI9359" i="9"/>
  <c r="BJ9359" i="9"/>
  <c r="BD9360" i="9"/>
  <c r="BE9360" i="9"/>
  <c r="BF9360" i="9"/>
  <c r="BG9360" i="9"/>
  <c r="BH9360" i="9"/>
  <c r="BI9360" i="9"/>
  <c r="BJ9360" i="9"/>
  <c r="BD9361" i="9"/>
  <c r="BE9361" i="9"/>
  <c r="BF9361" i="9"/>
  <c r="BG9361" i="9"/>
  <c r="BH9361" i="9"/>
  <c r="BI9361" i="9"/>
  <c r="BJ9361" i="9"/>
  <c r="BD9362" i="9"/>
  <c r="BE9362" i="9"/>
  <c r="BF9362" i="9"/>
  <c r="BG9362" i="9"/>
  <c r="BH9362" i="9"/>
  <c r="BI9362" i="9"/>
  <c r="BJ9362" i="9"/>
  <c r="BD9363" i="9"/>
  <c r="BE9363" i="9"/>
  <c r="BF9363" i="9"/>
  <c r="BG9363" i="9"/>
  <c r="BH9363" i="9"/>
  <c r="BI9363" i="9"/>
  <c r="BJ9363" i="9"/>
  <c r="BD9364" i="9"/>
  <c r="BE9364" i="9"/>
  <c r="BF9364" i="9"/>
  <c r="BG9364" i="9"/>
  <c r="BH9364" i="9"/>
  <c r="BI9364" i="9"/>
  <c r="BJ9364" i="9"/>
  <c r="BD9365" i="9"/>
  <c r="BE9365" i="9"/>
  <c r="BF9365" i="9"/>
  <c r="BG9365" i="9"/>
  <c r="BH9365" i="9"/>
  <c r="BI9365" i="9"/>
  <c r="BJ9365" i="9"/>
  <c r="BD9366" i="9"/>
  <c r="BE9366" i="9"/>
  <c r="BF9366" i="9"/>
  <c r="BG9366" i="9"/>
  <c r="BH9366" i="9"/>
  <c r="BI9366" i="9"/>
  <c r="BJ9366" i="9"/>
  <c r="BD9367" i="9"/>
  <c r="BE9367" i="9"/>
  <c r="BF9367" i="9"/>
  <c r="BG9367" i="9"/>
  <c r="BH9367" i="9"/>
  <c r="BI9367" i="9"/>
  <c r="BJ9367" i="9"/>
  <c r="BD9368" i="9"/>
  <c r="BE9368" i="9"/>
  <c r="BF9368" i="9"/>
  <c r="BG9368" i="9"/>
  <c r="BH9368" i="9"/>
  <c r="BI9368" i="9"/>
  <c r="BJ9368" i="9"/>
  <c r="BD9369" i="9"/>
  <c r="BE9369" i="9"/>
  <c r="BF9369" i="9"/>
  <c r="BG9369" i="9"/>
  <c r="BH9369" i="9"/>
  <c r="BI9369" i="9"/>
  <c r="BJ9369" i="9"/>
  <c r="BD9370" i="9"/>
  <c r="BE9370" i="9"/>
  <c r="BF9370" i="9"/>
  <c r="BG9370" i="9"/>
  <c r="BH9370" i="9"/>
  <c r="BI9370" i="9"/>
  <c r="BJ9370" i="9"/>
  <c r="BD9371" i="9"/>
  <c r="BE9371" i="9"/>
  <c r="BF9371" i="9"/>
  <c r="BG9371" i="9"/>
  <c r="BH9371" i="9"/>
  <c r="BI9371" i="9"/>
  <c r="BJ9371" i="9"/>
  <c r="BD9372" i="9"/>
  <c r="BE9372" i="9"/>
  <c r="BF9372" i="9"/>
  <c r="BG9372" i="9"/>
  <c r="BH9372" i="9"/>
  <c r="BI9372" i="9"/>
  <c r="BJ9372" i="9"/>
  <c r="BD9373" i="9"/>
  <c r="BE9373" i="9"/>
  <c r="BF9373" i="9"/>
  <c r="BG9373" i="9"/>
  <c r="BH9373" i="9"/>
  <c r="BI9373" i="9"/>
  <c r="BJ9373" i="9"/>
  <c r="BD9374" i="9"/>
  <c r="BE9374" i="9"/>
  <c r="BF9374" i="9"/>
  <c r="BG9374" i="9"/>
  <c r="BH9374" i="9"/>
  <c r="BI9374" i="9"/>
  <c r="BJ9374" i="9"/>
  <c r="BD9375" i="9"/>
  <c r="BE9375" i="9"/>
  <c r="BF9375" i="9"/>
  <c r="BG9375" i="9"/>
  <c r="BH9375" i="9"/>
  <c r="BI9375" i="9"/>
  <c r="BJ9375" i="9"/>
  <c r="BD9376" i="9"/>
  <c r="BE9376" i="9"/>
  <c r="BF9376" i="9"/>
  <c r="BG9376" i="9"/>
  <c r="BH9376" i="9"/>
  <c r="BI9376" i="9"/>
  <c r="BJ9376" i="9"/>
  <c r="BD9377" i="9"/>
  <c r="BE9377" i="9"/>
  <c r="BF9377" i="9"/>
  <c r="BG9377" i="9"/>
  <c r="BH9377" i="9"/>
  <c r="BI9377" i="9"/>
  <c r="BJ9377" i="9"/>
  <c r="BD9378" i="9"/>
  <c r="BE9378" i="9"/>
  <c r="BF9378" i="9"/>
  <c r="BG9378" i="9"/>
  <c r="BH9378" i="9"/>
  <c r="BI9378" i="9"/>
  <c r="BJ9378" i="9"/>
  <c r="BD9379" i="9"/>
  <c r="BE9379" i="9"/>
  <c r="BF9379" i="9"/>
  <c r="BG9379" i="9"/>
  <c r="BH9379" i="9"/>
  <c r="BI9379" i="9"/>
  <c r="BJ9379" i="9"/>
  <c r="BD9380" i="9"/>
  <c r="BE9380" i="9"/>
  <c r="BF9380" i="9"/>
  <c r="BG9380" i="9"/>
  <c r="BH9380" i="9"/>
  <c r="BI9380" i="9"/>
  <c r="BJ9380" i="9"/>
  <c r="BD9381" i="9"/>
  <c r="BE9381" i="9"/>
  <c r="BF9381" i="9"/>
  <c r="BG9381" i="9"/>
  <c r="BH9381" i="9"/>
  <c r="BI9381" i="9"/>
  <c r="BJ9381" i="9"/>
  <c r="BD9382" i="9"/>
  <c r="BE9382" i="9"/>
  <c r="BF9382" i="9"/>
  <c r="BG9382" i="9"/>
  <c r="BH9382" i="9"/>
  <c r="BI9382" i="9"/>
  <c r="BJ9382" i="9"/>
  <c r="BD9383" i="9"/>
  <c r="BE9383" i="9"/>
  <c r="BF9383" i="9"/>
  <c r="BG9383" i="9"/>
  <c r="BH9383" i="9"/>
  <c r="BI9383" i="9"/>
  <c r="BJ9383" i="9"/>
  <c r="BD9384" i="9"/>
  <c r="BE9384" i="9"/>
  <c r="BF9384" i="9"/>
  <c r="BG9384" i="9"/>
  <c r="BH9384" i="9"/>
  <c r="BI9384" i="9"/>
  <c r="BJ9384" i="9"/>
  <c r="BD9385" i="9"/>
  <c r="BE9385" i="9"/>
  <c r="BF9385" i="9"/>
  <c r="BG9385" i="9"/>
  <c r="BH9385" i="9"/>
  <c r="BI9385" i="9"/>
  <c r="BJ9385" i="9"/>
  <c r="BD9386" i="9"/>
  <c r="BE9386" i="9"/>
  <c r="BF9386" i="9"/>
  <c r="BG9386" i="9"/>
  <c r="BH9386" i="9"/>
  <c r="BI9386" i="9"/>
  <c r="BJ9386" i="9"/>
  <c r="BD9387" i="9"/>
  <c r="BE9387" i="9"/>
  <c r="BF9387" i="9"/>
  <c r="BG9387" i="9"/>
  <c r="BH9387" i="9"/>
  <c r="BI9387" i="9"/>
  <c r="BJ9387" i="9"/>
  <c r="BD9388" i="9"/>
  <c r="BE9388" i="9"/>
  <c r="BF9388" i="9"/>
  <c r="BG9388" i="9"/>
  <c r="BH9388" i="9"/>
  <c r="BI9388" i="9"/>
  <c r="BJ9388" i="9"/>
  <c r="BD9389" i="9"/>
  <c r="BE9389" i="9"/>
  <c r="BF9389" i="9"/>
  <c r="BG9389" i="9"/>
  <c r="BH9389" i="9"/>
  <c r="BI9389" i="9"/>
  <c r="BJ9389" i="9"/>
  <c r="BD9390" i="9"/>
  <c r="BE9390" i="9"/>
  <c r="BF9390" i="9"/>
  <c r="BG9390" i="9"/>
  <c r="BH9390" i="9"/>
  <c r="BI9390" i="9"/>
  <c r="BJ9390" i="9"/>
  <c r="BD9391" i="9"/>
  <c r="BE9391" i="9"/>
  <c r="BF9391" i="9"/>
  <c r="BG9391" i="9"/>
  <c r="BH9391" i="9"/>
  <c r="BI9391" i="9"/>
  <c r="BJ9391" i="9"/>
  <c r="BD9392" i="9"/>
  <c r="BE9392" i="9"/>
  <c r="BF9392" i="9"/>
  <c r="BG9392" i="9"/>
  <c r="BH9392" i="9"/>
  <c r="BI9392" i="9"/>
  <c r="BJ9392" i="9"/>
  <c r="BD9393" i="9"/>
  <c r="BE9393" i="9"/>
  <c r="BF9393" i="9"/>
  <c r="BG9393" i="9"/>
  <c r="BH9393" i="9"/>
  <c r="BI9393" i="9"/>
  <c r="BJ9393" i="9"/>
  <c r="BD9394" i="9"/>
  <c r="BE9394" i="9"/>
  <c r="BF9394" i="9"/>
  <c r="BG9394" i="9"/>
  <c r="BH9394" i="9"/>
  <c r="BI9394" i="9"/>
  <c r="BJ9394" i="9"/>
  <c r="BD9395" i="9"/>
  <c r="BE9395" i="9"/>
  <c r="BF9395" i="9"/>
  <c r="BG9395" i="9"/>
  <c r="BH9395" i="9"/>
  <c r="BI9395" i="9"/>
  <c r="BJ9395" i="9"/>
  <c r="BD9396" i="9"/>
  <c r="BE9396" i="9"/>
  <c r="BF9396" i="9"/>
  <c r="BG9396" i="9"/>
  <c r="BH9396" i="9"/>
  <c r="BI9396" i="9"/>
  <c r="BJ9396" i="9"/>
  <c r="BD9397" i="9"/>
  <c r="BE9397" i="9"/>
  <c r="BF9397" i="9"/>
  <c r="BG9397" i="9"/>
  <c r="BH9397" i="9"/>
  <c r="BI9397" i="9"/>
  <c r="BJ9397" i="9"/>
  <c r="BD9398" i="9"/>
  <c r="BE9398" i="9"/>
  <c r="BF9398" i="9"/>
  <c r="BG9398" i="9"/>
  <c r="BH9398" i="9"/>
  <c r="BI9398" i="9"/>
  <c r="BJ9398" i="9"/>
  <c r="BD9399" i="9"/>
  <c r="BE9399" i="9"/>
  <c r="BF9399" i="9"/>
  <c r="BG9399" i="9"/>
  <c r="BH9399" i="9"/>
  <c r="BI9399" i="9"/>
  <c r="BJ9399" i="9"/>
  <c r="BD9400" i="9"/>
  <c r="BE9400" i="9"/>
  <c r="BF9400" i="9"/>
  <c r="BG9400" i="9"/>
  <c r="BH9400" i="9"/>
  <c r="BI9400" i="9"/>
  <c r="BJ9400" i="9"/>
  <c r="BD9401" i="9"/>
  <c r="BE9401" i="9"/>
  <c r="BF9401" i="9"/>
  <c r="BG9401" i="9"/>
  <c r="BH9401" i="9"/>
  <c r="BI9401" i="9"/>
  <c r="BJ9401" i="9"/>
  <c r="BD9402" i="9"/>
  <c r="BE9402" i="9"/>
  <c r="BF9402" i="9"/>
  <c r="BG9402" i="9"/>
  <c r="BH9402" i="9"/>
  <c r="BI9402" i="9"/>
  <c r="BJ9402" i="9"/>
  <c r="BD9403" i="9"/>
  <c r="BE9403" i="9"/>
  <c r="BF9403" i="9"/>
  <c r="BG9403" i="9"/>
  <c r="BH9403" i="9"/>
  <c r="BI9403" i="9"/>
  <c r="BJ9403" i="9"/>
  <c r="BD9404" i="9"/>
  <c r="BE9404" i="9"/>
  <c r="BF9404" i="9"/>
  <c r="BG9404" i="9"/>
  <c r="BH9404" i="9"/>
  <c r="BI9404" i="9"/>
  <c r="BJ9404" i="9"/>
  <c r="BD9405" i="9"/>
  <c r="BE9405" i="9"/>
  <c r="BF9405" i="9"/>
  <c r="BG9405" i="9"/>
  <c r="BH9405" i="9"/>
  <c r="BI9405" i="9"/>
  <c r="BJ9405" i="9"/>
  <c r="BD9406" i="9"/>
  <c r="BE9406" i="9"/>
  <c r="BF9406" i="9"/>
  <c r="BG9406" i="9"/>
  <c r="BH9406" i="9"/>
  <c r="BI9406" i="9"/>
  <c r="BJ9406" i="9"/>
  <c r="BD9407" i="9"/>
  <c r="BE9407" i="9"/>
  <c r="BF9407" i="9"/>
  <c r="BG9407" i="9"/>
  <c r="BH9407" i="9"/>
  <c r="BI9407" i="9"/>
  <c r="BJ9407" i="9"/>
  <c r="BD9408" i="9"/>
  <c r="BE9408" i="9"/>
  <c r="BF9408" i="9"/>
  <c r="BG9408" i="9"/>
  <c r="BH9408" i="9"/>
  <c r="BI9408" i="9"/>
  <c r="BJ9408" i="9"/>
  <c r="BD9409" i="9"/>
  <c r="BE9409" i="9"/>
  <c r="BF9409" i="9"/>
  <c r="BG9409" i="9"/>
  <c r="BH9409" i="9"/>
  <c r="BI9409" i="9"/>
  <c r="BJ9409" i="9"/>
  <c r="BD9410" i="9"/>
  <c r="BE9410" i="9"/>
  <c r="BF9410" i="9"/>
  <c r="BG9410" i="9"/>
  <c r="BH9410" i="9"/>
  <c r="BI9410" i="9"/>
  <c r="BJ9410" i="9"/>
  <c r="BD9411" i="9"/>
  <c r="BE9411" i="9"/>
  <c r="BF9411" i="9"/>
  <c r="BG9411" i="9"/>
  <c r="BH9411" i="9"/>
  <c r="BI9411" i="9"/>
  <c r="BJ9411" i="9"/>
  <c r="BD9412" i="9"/>
  <c r="BE9412" i="9"/>
  <c r="BF9412" i="9"/>
  <c r="BG9412" i="9"/>
  <c r="BH9412" i="9"/>
  <c r="BI9412" i="9"/>
  <c r="BJ9412" i="9"/>
  <c r="BD9413" i="9"/>
  <c r="BE9413" i="9"/>
  <c r="BF9413" i="9"/>
  <c r="BG9413" i="9"/>
  <c r="BH9413" i="9"/>
  <c r="BI9413" i="9"/>
  <c r="BJ9413" i="9"/>
  <c r="BD9414" i="9"/>
  <c r="BE9414" i="9"/>
  <c r="BF9414" i="9"/>
  <c r="BG9414" i="9"/>
  <c r="BH9414" i="9"/>
  <c r="BI9414" i="9"/>
  <c r="BJ9414" i="9"/>
  <c r="BD9415" i="9"/>
  <c r="BE9415" i="9"/>
  <c r="BF9415" i="9"/>
  <c r="BG9415" i="9"/>
  <c r="BH9415" i="9"/>
  <c r="BI9415" i="9"/>
  <c r="BJ9415" i="9"/>
  <c r="BD9416" i="9"/>
  <c r="BE9416" i="9"/>
  <c r="BF9416" i="9"/>
  <c r="BG9416" i="9"/>
  <c r="BH9416" i="9"/>
  <c r="BI9416" i="9"/>
  <c r="BJ9416" i="9"/>
  <c r="BD9417" i="9"/>
  <c r="BE9417" i="9"/>
  <c r="BF9417" i="9"/>
  <c r="BG9417" i="9"/>
  <c r="BH9417" i="9"/>
  <c r="BI9417" i="9"/>
  <c r="BJ9417" i="9"/>
  <c r="BD9418" i="9"/>
  <c r="BE9418" i="9"/>
  <c r="BF9418" i="9"/>
  <c r="BG9418" i="9"/>
  <c r="BH9418" i="9"/>
  <c r="BI9418" i="9"/>
  <c r="BJ9418" i="9"/>
  <c r="BD9419" i="9"/>
  <c r="BE9419" i="9"/>
  <c r="BF9419" i="9"/>
  <c r="BG9419" i="9"/>
  <c r="BH9419" i="9"/>
  <c r="BI9419" i="9"/>
  <c r="BJ9419" i="9"/>
  <c r="BD9420" i="9"/>
  <c r="BE9420" i="9"/>
  <c r="BF9420" i="9"/>
  <c r="BG9420" i="9"/>
  <c r="BH9420" i="9"/>
  <c r="BI9420" i="9"/>
  <c r="BJ9420" i="9"/>
  <c r="BD9421" i="9"/>
  <c r="BE9421" i="9"/>
  <c r="BF9421" i="9"/>
  <c r="BG9421" i="9"/>
  <c r="BH9421" i="9"/>
  <c r="BI9421" i="9"/>
  <c r="BJ9421" i="9"/>
  <c r="BD9422" i="9"/>
  <c r="BE9422" i="9"/>
  <c r="BF9422" i="9"/>
  <c r="BG9422" i="9"/>
  <c r="BH9422" i="9"/>
  <c r="BI9422" i="9"/>
  <c r="BJ9422" i="9"/>
  <c r="BD9423" i="9"/>
  <c r="BE9423" i="9"/>
  <c r="BF9423" i="9"/>
  <c r="BG9423" i="9"/>
  <c r="BH9423" i="9"/>
  <c r="BI9423" i="9"/>
  <c r="BJ9423" i="9"/>
  <c r="BD9424" i="9"/>
  <c r="BE9424" i="9"/>
  <c r="BF9424" i="9"/>
  <c r="BG9424" i="9"/>
  <c r="BH9424" i="9"/>
  <c r="BI9424" i="9"/>
  <c r="BJ9424" i="9"/>
  <c r="BD9425" i="9"/>
  <c r="BE9425" i="9"/>
  <c r="BF9425" i="9"/>
  <c r="BG9425" i="9"/>
  <c r="BH9425" i="9"/>
  <c r="BI9425" i="9"/>
  <c r="BJ9425" i="9"/>
  <c r="BD9426" i="9"/>
  <c r="BE9426" i="9"/>
  <c r="BF9426" i="9"/>
  <c r="BG9426" i="9"/>
  <c r="BH9426" i="9"/>
  <c r="BI9426" i="9"/>
  <c r="BJ9426" i="9"/>
  <c r="BD9427" i="9"/>
  <c r="BE9427" i="9"/>
  <c r="BF9427" i="9"/>
  <c r="BG9427" i="9"/>
  <c r="BH9427" i="9"/>
  <c r="BI9427" i="9"/>
  <c r="BJ9427" i="9"/>
  <c r="BD9428" i="9"/>
  <c r="BE9428" i="9"/>
  <c r="BF9428" i="9"/>
  <c r="BG9428" i="9"/>
  <c r="BH9428" i="9"/>
  <c r="BI9428" i="9"/>
  <c r="BJ9428" i="9"/>
  <c r="BD9429" i="9"/>
  <c r="BE9429" i="9"/>
  <c r="BF9429" i="9"/>
  <c r="BG9429" i="9"/>
  <c r="BH9429" i="9"/>
  <c r="BI9429" i="9"/>
  <c r="BJ9429" i="9"/>
  <c r="BD9430" i="9"/>
  <c r="BE9430" i="9"/>
  <c r="BF9430" i="9"/>
  <c r="BG9430" i="9"/>
  <c r="BH9430" i="9"/>
  <c r="BI9430" i="9"/>
  <c r="BJ9430" i="9"/>
  <c r="BD9431" i="9"/>
  <c r="BE9431" i="9"/>
  <c r="BF9431" i="9"/>
  <c r="BG9431" i="9"/>
  <c r="BH9431" i="9"/>
  <c r="BI9431" i="9"/>
  <c r="BJ9431" i="9"/>
  <c r="BD9432" i="9"/>
  <c r="BE9432" i="9"/>
  <c r="BF9432" i="9"/>
  <c r="BG9432" i="9"/>
  <c r="BH9432" i="9"/>
  <c r="BI9432" i="9"/>
  <c r="BJ9432" i="9"/>
  <c r="BD9433" i="9"/>
  <c r="BE9433" i="9"/>
  <c r="BF9433" i="9"/>
  <c r="BG9433" i="9"/>
  <c r="BH9433" i="9"/>
  <c r="BI9433" i="9"/>
  <c r="BJ9433" i="9"/>
  <c r="BD9434" i="9"/>
  <c r="BE9434" i="9"/>
  <c r="BF9434" i="9"/>
  <c r="BG9434" i="9"/>
  <c r="BH9434" i="9"/>
  <c r="BI9434" i="9"/>
  <c r="BJ9434" i="9"/>
  <c r="BD9435" i="9"/>
  <c r="BE9435" i="9"/>
  <c r="BF9435" i="9"/>
  <c r="BG9435" i="9"/>
  <c r="BH9435" i="9"/>
  <c r="BI9435" i="9"/>
  <c r="BJ9435" i="9"/>
  <c r="BD9436" i="9"/>
  <c r="BE9436" i="9"/>
  <c r="BF9436" i="9"/>
  <c r="BG9436" i="9"/>
  <c r="BH9436" i="9"/>
  <c r="BI9436" i="9"/>
  <c r="BJ9436" i="9"/>
  <c r="BD9437" i="9"/>
  <c r="BE9437" i="9"/>
  <c r="BF9437" i="9"/>
  <c r="BG9437" i="9"/>
  <c r="BH9437" i="9"/>
  <c r="BI9437" i="9"/>
  <c r="BJ9437" i="9"/>
  <c r="BD9438" i="9"/>
  <c r="BE9438" i="9"/>
  <c r="BF9438" i="9"/>
  <c r="BG9438" i="9"/>
  <c r="BH9438" i="9"/>
  <c r="BI9438" i="9"/>
  <c r="BJ9438" i="9"/>
  <c r="BD9439" i="9"/>
  <c r="BE9439" i="9"/>
  <c r="BF9439" i="9"/>
  <c r="BG9439" i="9"/>
  <c r="BH9439" i="9"/>
  <c r="BI9439" i="9"/>
  <c r="BJ9439" i="9"/>
  <c r="BD9440" i="9"/>
  <c r="BE9440" i="9"/>
  <c r="BF9440" i="9"/>
  <c r="BG9440" i="9"/>
  <c r="BH9440" i="9"/>
  <c r="BI9440" i="9"/>
  <c r="BJ9440" i="9"/>
  <c r="BD9441" i="9"/>
  <c r="BE9441" i="9"/>
  <c r="BF9441" i="9"/>
  <c r="BG9441" i="9"/>
  <c r="BH9441" i="9"/>
  <c r="BI9441" i="9"/>
  <c r="BJ9441" i="9"/>
  <c r="BD9442" i="9"/>
  <c r="BE9442" i="9"/>
  <c r="BF9442" i="9"/>
  <c r="BG9442" i="9"/>
  <c r="BH9442" i="9"/>
  <c r="BI9442" i="9"/>
  <c r="BJ9442" i="9"/>
  <c r="BD9443" i="9"/>
  <c r="BE9443" i="9"/>
  <c r="BF9443" i="9"/>
  <c r="BG9443" i="9"/>
  <c r="BH9443" i="9"/>
  <c r="BI9443" i="9"/>
  <c r="BJ9443" i="9"/>
  <c r="BD9444" i="9"/>
  <c r="BE9444" i="9"/>
  <c r="BF9444" i="9"/>
  <c r="BG9444" i="9"/>
  <c r="BH9444" i="9"/>
  <c r="BI9444" i="9"/>
  <c r="BJ9444" i="9"/>
  <c r="BD9445" i="9"/>
  <c r="BE9445" i="9"/>
  <c r="BF9445" i="9"/>
  <c r="BG9445" i="9"/>
  <c r="BH9445" i="9"/>
  <c r="BI9445" i="9"/>
  <c r="BJ9445" i="9"/>
  <c r="BD9446" i="9"/>
  <c r="BE9446" i="9"/>
  <c r="BF9446" i="9"/>
  <c r="BG9446" i="9"/>
  <c r="BH9446" i="9"/>
  <c r="BI9446" i="9"/>
  <c r="BJ9446" i="9"/>
  <c r="BD9447" i="9"/>
  <c r="BE9447" i="9"/>
  <c r="BF9447" i="9"/>
  <c r="BG9447" i="9"/>
  <c r="BH9447" i="9"/>
  <c r="BI9447" i="9"/>
  <c r="BJ9447" i="9"/>
  <c r="BD9448" i="9"/>
  <c r="BE9448" i="9"/>
  <c r="BF9448" i="9"/>
  <c r="BG9448" i="9"/>
  <c r="BH9448" i="9"/>
  <c r="BI9448" i="9"/>
  <c r="BJ9448" i="9"/>
  <c r="BD9449" i="9"/>
  <c r="BE9449" i="9"/>
  <c r="BF9449" i="9"/>
  <c r="BG9449" i="9"/>
  <c r="BH9449" i="9"/>
  <c r="BI9449" i="9"/>
  <c r="BJ9449" i="9"/>
  <c r="BD9450" i="9"/>
  <c r="BE9450" i="9"/>
  <c r="BF9450" i="9"/>
  <c r="BG9450" i="9"/>
  <c r="BH9450" i="9"/>
  <c r="BI9450" i="9"/>
  <c r="BJ9450" i="9"/>
  <c r="BD9451" i="9"/>
  <c r="BE9451" i="9"/>
  <c r="BF9451" i="9"/>
  <c r="BG9451" i="9"/>
  <c r="BH9451" i="9"/>
  <c r="BI9451" i="9"/>
  <c r="BJ9451" i="9"/>
  <c r="BD9452" i="9"/>
  <c r="BE9452" i="9"/>
  <c r="BF9452" i="9"/>
  <c r="BG9452" i="9"/>
  <c r="BH9452" i="9"/>
  <c r="BI9452" i="9"/>
  <c r="BJ9452" i="9"/>
  <c r="BD9453" i="9"/>
  <c r="BE9453" i="9"/>
  <c r="BF9453" i="9"/>
  <c r="BG9453" i="9"/>
  <c r="BH9453" i="9"/>
  <c r="BI9453" i="9"/>
  <c r="BJ9453" i="9"/>
  <c r="BD9454" i="9"/>
  <c r="BE9454" i="9"/>
  <c r="BF9454" i="9"/>
  <c r="BG9454" i="9"/>
  <c r="BH9454" i="9"/>
  <c r="BI9454" i="9"/>
  <c r="BJ9454" i="9"/>
  <c r="BD9455" i="9"/>
  <c r="BE9455" i="9"/>
  <c r="BF9455" i="9"/>
  <c r="BG9455" i="9"/>
  <c r="BH9455" i="9"/>
  <c r="BI9455" i="9"/>
  <c r="BJ9455" i="9"/>
  <c r="BD9456" i="9"/>
  <c r="BE9456" i="9"/>
  <c r="BF9456" i="9"/>
  <c r="BG9456" i="9"/>
  <c r="BH9456" i="9"/>
  <c r="BI9456" i="9"/>
  <c r="BJ9456" i="9"/>
  <c r="BD9457" i="9"/>
  <c r="BE9457" i="9"/>
  <c r="BF9457" i="9"/>
  <c r="BG9457" i="9"/>
  <c r="BH9457" i="9"/>
  <c r="BI9457" i="9"/>
  <c r="BJ9457" i="9"/>
  <c r="BD9458" i="9"/>
  <c r="BE9458" i="9"/>
  <c r="BF9458" i="9"/>
  <c r="BG9458" i="9"/>
  <c r="BH9458" i="9"/>
  <c r="BI9458" i="9"/>
  <c r="BJ9458" i="9"/>
  <c r="BD9459" i="9"/>
  <c r="BE9459" i="9"/>
  <c r="BF9459" i="9"/>
  <c r="BG9459" i="9"/>
  <c r="BH9459" i="9"/>
  <c r="BI9459" i="9"/>
  <c r="BJ9459" i="9"/>
  <c r="BD9460" i="9"/>
  <c r="BE9460" i="9"/>
  <c r="BF9460" i="9"/>
  <c r="BG9460" i="9"/>
  <c r="BH9460" i="9"/>
  <c r="BI9460" i="9"/>
  <c r="BJ9460" i="9"/>
  <c r="BD9461" i="9"/>
  <c r="BE9461" i="9"/>
  <c r="BF9461" i="9"/>
  <c r="BG9461" i="9"/>
  <c r="BH9461" i="9"/>
  <c r="BI9461" i="9"/>
  <c r="BJ9461" i="9"/>
  <c r="BD9462" i="9"/>
  <c r="BE9462" i="9"/>
  <c r="BF9462" i="9"/>
  <c r="BG9462" i="9"/>
  <c r="BH9462" i="9"/>
  <c r="BI9462" i="9"/>
  <c r="BJ9462" i="9"/>
  <c r="BD9463" i="9"/>
  <c r="BE9463" i="9"/>
  <c r="BF9463" i="9"/>
  <c r="BG9463" i="9"/>
  <c r="BH9463" i="9"/>
  <c r="BI9463" i="9"/>
  <c r="BJ9463" i="9"/>
  <c r="BD9464" i="9"/>
  <c r="BE9464" i="9"/>
  <c r="BF9464" i="9"/>
  <c r="BG9464" i="9"/>
  <c r="BH9464" i="9"/>
  <c r="BI9464" i="9"/>
  <c r="BJ9464" i="9"/>
  <c r="BD9465" i="9"/>
  <c r="BE9465" i="9"/>
  <c r="BF9465" i="9"/>
  <c r="BG9465" i="9"/>
  <c r="BH9465" i="9"/>
  <c r="BI9465" i="9"/>
  <c r="BJ9465" i="9"/>
  <c r="BD9466" i="9"/>
  <c r="BE9466" i="9"/>
  <c r="BF9466" i="9"/>
  <c r="BG9466" i="9"/>
  <c r="BH9466" i="9"/>
  <c r="BI9466" i="9"/>
  <c r="BJ9466" i="9"/>
  <c r="BD9467" i="9"/>
  <c r="BE9467" i="9"/>
  <c r="BF9467" i="9"/>
  <c r="BG9467" i="9"/>
  <c r="BH9467" i="9"/>
  <c r="BI9467" i="9"/>
  <c r="BJ9467" i="9"/>
  <c r="BD9468" i="9"/>
  <c r="BE9468" i="9"/>
  <c r="BF9468" i="9"/>
  <c r="BG9468" i="9"/>
  <c r="BH9468" i="9"/>
  <c r="BI9468" i="9"/>
  <c r="BJ9468" i="9"/>
  <c r="BD9469" i="9"/>
  <c r="BE9469" i="9"/>
  <c r="BF9469" i="9"/>
  <c r="BG9469" i="9"/>
  <c r="BH9469" i="9"/>
  <c r="BI9469" i="9"/>
  <c r="BJ9469" i="9"/>
  <c r="BD9470" i="9"/>
  <c r="BE9470" i="9"/>
  <c r="BF9470" i="9"/>
  <c r="BG9470" i="9"/>
  <c r="BH9470" i="9"/>
  <c r="BI9470" i="9"/>
  <c r="BJ9470" i="9"/>
  <c r="BD9471" i="9"/>
  <c r="BE9471" i="9"/>
  <c r="BF9471" i="9"/>
  <c r="BG9471" i="9"/>
  <c r="BH9471" i="9"/>
  <c r="BI9471" i="9"/>
  <c r="BJ9471" i="9"/>
  <c r="BD9472" i="9"/>
  <c r="BE9472" i="9"/>
  <c r="BF9472" i="9"/>
  <c r="BG9472" i="9"/>
  <c r="BH9472" i="9"/>
  <c r="BI9472" i="9"/>
  <c r="BJ9472" i="9"/>
  <c r="BD9473" i="9"/>
  <c r="BE9473" i="9"/>
  <c r="BF9473" i="9"/>
  <c r="BG9473" i="9"/>
  <c r="BH9473" i="9"/>
  <c r="BI9473" i="9"/>
  <c r="BJ9473" i="9"/>
  <c r="BD9474" i="9"/>
  <c r="BE9474" i="9"/>
  <c r="BF9474" i="9"/>
  <c r="BG9474" i="9"/>
  <c r="BH9474" i="9"/>
  <c r="BI9474" i="9"/>
  <c r="BJ9474" i="9"/>
  <c r="BD9475" i="9"/>
  <c r="BE9475" i="9"/>
  <c r="BF9475" i="9"/>
  <c r="BG9475" i="9"/>
  <c r="BH9475" i="9"/>
  <c r="BI9475" i="9"/>
  <c r="BJ9475" i="9"/>
  <c r="BD9476" i="9"/>
  <c r="BE9476" i="9"/>
  <c r="BF9476" i="9"/>
  <c r="BG9476" i="9"/>
  <c r="BH9476" i="9"/>
  <c r="BI9476" i="9"/>
  <c r="BJ9476" i="9"/>
  <c r="BD9477" i="9"/>
  <c r="BE9477" i="9"/>
  <c r="BF9477" i="9"/>
  <c r="BG9477" i="9"/>
  <c r="BH9477" i="9"/>
  <c r="BI9477" i="9"/>
  <c r="BJ9477" i="9"/>
  <c r="BD9478" i="9"/>
  <c r="BE9478" i="9"/>
  <c r="BF9478" i="9"/>
  <c r="BG9478" i="9"/>
  <c r="BH9478" i="9"/>
  <c r="BI9478" i="9"/>
  <c r="BJ9478" i="9"/>
  <c r="BD9479" i="9"/>
  <c r="BE9479" i="9"/>
  <c r="BF9479" i="9"/>
  <c r="BG9479" i="9"/>
  <c r="BH9479" i="9"/>
  <c r="BI9479" i="9"/>
  <c r="BJ9479" i="9"/>
  <c r="BD9480" i="9"/>
  <c r="BE9480" i="9"/>
  <c r="BF9480" i="9"/>
  <c r="BG9480" i="9"/>
  <c r="BH9480" i="9"/>
  <c r="BI9480" i="9"/>
  <c r="BJ9480" i="9"/>
  <c r="BD9481" i="9"/>
  <c r="BE9481" i="9"/>
  <c r="BF9481" i="9"/>
  <c r="BG9481" i="9"/>
  <c r="BH9481" i="9"/>
  <c r="BI9481" i="9"/>
  <c r="BJ9481" i="9"/>
  <c r="BD9482" i="9"/>
  <c r="BE9482" i="9"/>
  <c r="BF9482" i="9"/>
  <c r="BG9482" i="9"/>
  <c r="BH9482" i="9"/>
  <c r="BI9482" i="9"/>
  <c r="BJ9482" i="9"/>
  <c r="BD9483" i="9"/>
  <c r="BE9483" i="9"/>
  <c r="BF9483" i="9"/>
  <c r="BG9483" i="9"/>
  <c r="BH9483" i="9"/>
  <c r="BI9483" i="9"/>
  <c r="BJ9483" i="9"/>
  <c r="BD9484" i="9"/>
  <c r="BE9484" i="9"/>
  <c r="BF9484" i="9"/>
  <c r="BG9484" i="9"/>
  <c r="BH9484" i="9"/>
  <c r="BI9484" i="9"/>
  <c r="BJ9484" i="9"/>
  <c r="BD9485" i="9"/>
  <c r="BE9485" i="9"/>
  <c r="BF9485" i="9"/>
  <c r="BG9485" i="9"/>
  <c r="BH9485" i="9"/>
  <c r="BI9485" i="9"/>
  <c r="BJ9485" i="9"/>
  <c r="BD9486" i="9"/>
  <c r="BE9486" i="9"/>
  <c r="BF9486" i="9"/>
  <c r="BG9486" i="9"/>
  <c r="BH9486" i="9"/>
  <c r="BI9486" i="9"/>
  <c r="BJ9486" i="9"/>
  <c r="BD9487" i="9"/>
  <c r="BE9487" i="9"/>
  <c r="BF9487" i="9"/>
  <c r="BG9487" i="9"/>
  <c r="BH9487" i="9"/>
  <c r="BI9487" i="9"/>
  <c r="BJ9487" i="9"/>
  <c r="BD9488" i="9"/>
  <c r="BE9488" i="9"/>
  <c r="BF9488" i="9"/>
  <c r="BG9488" i="9"/>
  <c r="BH9488" i="9"/>
  <c r="BI9488" i="9"/>
  <c r="BJ9488" i="9"/>
  <c r="BD9489" i="9"/>
  <c r="BE9489" i="9"/>
  <c r="BF9489" i="9"/>
  <c r="BG9489" i="9"/>
  <c r="BH9489" i="9"/>
  <c r="BI9489" i="9"/>
  <c r="BJ9489" i="9"/>
  <c r="BD9490" i="9"/>
  <c r="BE9490" i="9"/>
  <c r="BF9490" i="9"/>
  <c r="BG9490" i="9"/>
  <c r="BH9490" i="9"/>
  <c r="BI9490" i="9"/>
  <c r="BJ9490" i="9"/>
  <c r="BD9491" i="9"/>
  <c r="BE9491" i="9"/>
  <c r="BF9491" i="9"/>
  <c r="BG9491" i="9"/>
  <c r="BH9491" i="9"/>
  <c r="BI9491" i="9"/>
  <c r="BJ9491" i="9"/>
  <c r="BD9492" i="9"/>
  <c r="BE9492" i="9"/>
  <c r="BF9492" i="9"/>
  <c r="BG9492" i="9"/>
  <c r="BH9492" i="9"/>
  <c r="BI9492" i="9"/>
  <c r="BJ9492" i="9"/>
  <c r="BD9493" i="9"/>
  <c r="BE9493" i="9"/>
  <c r="BF9493" i="9"/>
  <c r="BG9493" i="9"/>
  <c r="BH9493" i="9"/>
  <c r="BI9493" i="9"/>
  <c r="BJ9493" i="9"/>
  <c r="BD9494" i="9"/>
  <c r="BE9494" i="9"/>
  <c r="BF9494" i="9"/>
  <c r="BG9494" i="9"/>
  <c r="BH9494" i="9"/>
  <c r="BI9494" i="9"/>
  <c r="BJ9494" i="9"/>
  <c r="BD9495" i="9"/>
  <c r="BE9495" i="9"/>
  <c r="BF9495" i="9"/>
  <c r="BG9495" i="9"/>
  <c r="BH9495" i="9"/>
  <c r="BI9495" i="9"/>
  <c r="BJ9495" i="9"/>
  <c r="BD9496" i="9"/>
  <c r="BE9496" i="9"/>
  <c r="BF9496" i="9"/>
  <c r="BG9496" i="9"/>
  <c r="BH9496" i="9"/>
  <c r="BI9496" i="9"/>
  <c r="BJ9496" i="9"/>
  <c r="BD9497" i="9"/>
  <c r="BE9497" i="9"/>
  <c r="BF9497" i="9"/>
  <c r="BG9497" i="9"/>
  <c r="BH9497" i="9"/>
  <c r="BI9497" i="9"/>
  <c r="BJ9497" i="9"/>
  <c r="BD9498" i="9"/>
  <c r="BE9498" i="9"/>
  <c r="BF9498" i="9"/>
  <c r="BG9498" i="9"/>
  <c r="BH9498" i="9"/>
  <c r="BI9498" i="9"/>
  <c r="BJ9498" i="9"/>
  <c r="BD9499" i="9"/>
  <c r="BE9499" i="9"/>
  <c r="BF9499" i="9"/>
  <c r="BG9499" i="9"/>
  <c r="BH9499" i="9"/>
  <c r="BI9499" i="9"/>
  <c r="BJ9499" i="9"/>
  <c r="BD9500" i="9"/>
  <c r="BE9500" i="9"/>
  <c r="BF9500" i="9"/>
  <c r="BG9500" i="9"/>
  <c r="BH9500" i="9"/>
  <c r="BI9500" i="9"/>
  <c r="BJ9500" i="9"/>
  <c r="BD9501" i="9"/>
  <c r="BE9501" i="9"/>
  <c r="BF9501" i="9"/>
  <c r="BG9501" i="9"/>
  <c r="BH9501" i="9"/>
  <c r="BI9501" i="9"/>
  <c r="BJ9501" i="9"/>
  <c r="BD9502" i="9"/>
  <c r="BE9502" i="9"/>
  <c r="BF9502" i="9"/>
  <c r="BG9502" i="9"/>
  <c r="BH9502" i="9"/>
  <c r="BI9502" i="9"/>
  <c r="BJ9502" i="9"/>
  <c r="BD9503" i="9"/>
  <c r="BE9503" i="9"/>
  <c r="BF9503" i="9"/>
  <c r="BG9503" i="9"/>
  <c r="BH9503" i="9"/>
  <c r="BI9503" i="9"/>
  <c r="BJ9503" i="9"/>
  <c r="BD9504" i="9"/>
  <c r="BE9504" i="9"/>
  <c r="BF9504" i="9"/>
  <c r="BG9504" i="9"/>
  <c r="BH9504" i="9"/>
  <c r="BI9504" i="9"/>
  <c r="BJ9504" i="9"/>
  <c r="BD9505" i="9"/>
  <c r="BE9505" i="9"/>
  <c r="BF9505" i="9"/>
  <c r="BG9505" i="9"/>
  <c r="BH9505" i="9"/>
  <c r="BI9505" i="9"/>
  <c r="BJ9505" i="9"/>
  <c r="BD9506" i="9"/>
  <c r="BE9506" i="9"/>
  <c r="BF9506" i="9"/>
  <c r="BG9506" i="9"/>
  <c r="BH9506" i="9"/>
  <c r="BI9506" i="9"/>
  <c r="BJ9506" i="9"/>
  <c r="BD9507" i="9"/>
  <c r="BE9507" i="9"/>
  <c r="BF9507" i="9"/>
  <c r="BG9507" i="9"/>
  <c r="BH9507" i="9"/>
  <c r="BI9507" i="9"/>
  <c r="BJ9507" i="9"/>
  <c r="BD9508" i="9"/>
  <c r="BE9508" i="9"/>
  <c r="BF9508" i="9"/>
  <c r="BG9508" i="9"/>
  <c r="BH9508" i="9"/>
  <c r="BI9508" i="9"/>
  <c r="BJ9508" i="9"/>
  <c r="BD9509" i="9"/>
  <c r="BE9509" i="9"/>
  <c r="BF9509" i="9"/>
  <c r="BG9509" i="9"/>
  <c r="BH9509" i="9"/>
  <c r="BI9509" i="9"/>
  <c r="BJ9509" i="9"/>
  <c r="BD9510" i="9"/>
  <c r="BE9510" i="9"/>
  <c r="BF9510" i="9"/>
  <c r="BG9510" i="9"/>
  <c r="BH9510" i="9"/>
  <c r="BI9510" i="9"/>
  <c r="BJ9510" i="9"/>
  <c r="BD9511" i="9"/>
  <c r="BE9511" i="9"/>
  <c r="BF9511" i="9"/>
  <c r="BG9511" i="9"/>
  <c r="BH9511" i="9"/>
  <c r="BI9511" i="9"/>
  <c r="BJ9511" i="9"/>
  <c r="BD9512" i="9"/>
  <c r="BE9512" i="9"/>
  <c r="BF9512" i="9"/>
  <c r="BG9512" i="9"/>
  <c r="BH9512" i="9"/>
  <c r="BI9512" i="9"/>
  <c r="BJ9512" i="9"/>
  <c r="BD9513" i="9"/>
  <c r="BE9513" i="9"/>
  <c r="BF9513" i="9"/>
  <c r="BG9513" i="9"/>
  <c r="BH9513" i="9"/>
  <c r="BI9513" i="9"/>
  <c r="BJ9513" i="9"/>
  <c r="BD9514" i="9"/>
  <c r="BE9514" i="9"/>
  <c r="BF9514" i="9"/>
  <c r="BG9514" i="9"/>
  <c r="BH9514" i="9"/>
  <c r="BI9514" i="9"/>
  <c r="BJ9514" i="9"/>
  <c r="BD9515" i="9"/>
  <c r="BE9515" i="9"/>
  <c r="BF9515" i="9"/>
  <c r="BG9515" i="9"/>
  <c r="BH9515" i="9"/>
  <c r="BI9515" i="9"/>
  <c r="BJ9515" i="9"/>
  <c r="BD9516" i="9"/>
  <c r="BE9516" i="9"/>
  <c r="BF9516" i="9"/>
  <c r="BG9516" i="9"/>
  <c r="BH9516" i="9"/>
  <c r="BI9516" i="9"/>
  <c r="BJ9516" i="9"/>
  <c r="BD9517" i="9"/>
  <c r="BE9517" i="9"/>
  <c r="BF9517" i="9"/>
  <c r="BG9517" i="9"/>
  <c r="BH9517" i="9"/>
  <c r="BI9517" i="9"/>
  <c r="BJ9517" i="9"/>
  <c r="BD9518" i="9"/>
  <c r="BE9518" i="9"/>
  <c r="BF9518" i="9"/>
  <c r="BG9518" i="9"/>
  <c r="BH9518" i="9"/>
  <c r="BI9518" i="9"/>
  <c r="BJ9518" i="9"/>
  <c r="BD9519" i="9"/>
  <c r="BE9519" i="9"/>
  <c r="BF9519" i="9"/>
  <c r="BG9519" i="9"/>
  <c r="BH9519" i="9"/>
  <c r="BI9519" i="9"/>
  <c r="BJ9519" i="9"/>
  <c r="BD9520" i="9"/>
  <c r="BE9520" i="9"/>
  <c r="BF9520" i="9"/>
  <c r="BG9520" i="9"/>
  <c r="BH9520" i="9"/>
  <c r="BI9520" i="9"/>
  <c r="BJ9520" i="9"/>
  <c r="BD9521" i="9"/>
  <c r="BE9521" i="9"/>
  <c r="BF9521" i="9"/>
  <c r="BG9521" i="9"/>
  <c r="BH9521" i="9"/>
  <c r="BI9521" i="9"/>
  <c r="BJ9521" i="9"/>
  <c r="BD9522" i="9"/>
  <c r="BE9522" i="9"/>
  <c r="BF9522" i="9"/>
  <c r="BG9522" i="9"/>
  <c r="BH9522" i="9"/>
  <c r="BI9522" i="9"/>
  <c r="BJ9522" i="9"/>
  <c r="BD9523" i="9"/>
  <c r="BE9523" i="9"/>
  <c r="BF9523" i="9"/>
  <c r="BG9523" i="9"/>
  <c r="BH9523" i="9"/>
  <c r="BI9523" i="9"/>
  <c r="BJ9523" i="9"/>
  <c r="BD9524" i="9"/>
  <c r="BE9524" i="9"/>
  <c r="BF9524" i="9"/>
  <c r="BG9524" i="9"/>
  <c r="BH9524" i="9"/>
  <c r="BI9524" i="9"/>
  <c r="BJ9524" i="9"/>
  <c r="BD9525" i="9"/>
  <c r="BE9525" i="9"/>
  <c r="BF9525" i="9"/>
  <c r="BG9525" i="9"/>
  <c r="BH9525" i="9"/>
  <c r="BI9525" i="9"/>
  <c r="BJ9525" i="9"/>
  <c r="BD9526" i="9"/>
  <c r="BE9526" i="9"/>
  <c r="BF9526" i="9"/>
  <c r="BG9526" i="9"/>
  <c r="BH9526" i="9"/>
  <c r="BI9526" i="9"/>
  <c r="BJ9526" i="9"/>
  <c r="BD9527" i="9"/>
  <c r="BE9527" i="9"/>
  <c r="BF9527" i="9"/>
  <c r="BG9527" i="9"/>
  <c r="BH9527" i="9"/>
  <c r="BI9527" i="9"/>
  <c r="BJ9527" i="9"/>
  <c r="BD9528" i="9"/>
  <c r="BE9528" i="9"/>
  <c r="BF9528" i="9"/>
  <c r="BG9528" i="9"/>
  <c r="BH9528" i="9"/>
  <c r="BI9528" i="9"/>
  <c r="BJ9528" i="9"/>
  <c r="BD9529" i="9"/>
  <c r="BE9529" i="9"/>
  <c r="BF9529" i="9"/>
  <c r="BG9529" i="9"/>
  <c r="BH9529" i="9"/>
  <c r="BI9529" i="9"/>
  <c r="BJ9529" i="9"/>
  <c r="BD9530" i="9"/>
  <c r="BE9530" i="9"/>
  <c r="BF9530" i="9"/>
  <c r="BG9530" i="9"/>
  <c r="BH9530" i="9"/>
  <c r="BI9530" i="9"/>
  <c r="BJ9530" i="9"/>
  <c r="BD9531" i="9"/>
  <c r="BE9531" i="9"/>
  <c r="BF9531" i="9"/>
  <c r="BG9531" i="9"/>
  <c r="BH9531" i="9"/>
  <c r="BI9531" i="9"/>
  <c r="BJ9531" i="9"/>
  <c r="BD9532" i="9"/>
  <c r="BE9532" i="9"/>
  <c r="BF9532" i="9"/>
  <c r="BG9532" i="9"/>
  <c r="BH9532" i="9"/>
  <c r="BI9532" i="9"/>
  <c r="BJ9532" i="9"/>
  <c r="BD9533" i="9"/>
  <c r="BE9533" i="9"/>
  <c r="BF9533" i="9"/>
  <c r="BG9533" i="9"/>
  <c r="BH9533" i="9"/>
  <c r="BI9533" i="9"/>
  <c r="BJ9533" i="9"/>
  <c r="BD9534" i="9"/>
  <c r="BE9534" i="9"/>
  <c r="BF9534" i="9"/>
  <c r="BG9534" i="9"/>
  <c r="BH9534" i="9"/>
  <c r="BI9534" i="9"/>
  <c r="BJ9534" i="9"/>
  <c r="BD9535" i="9"/>
  <c r="BE9535" i="9"/>
  <c r="BF9535" i="9"/>
  <c r="BG9535" i="9"/>
  <c r="BH9535" i="9"/>
  <c r="BI9535" i="9"/>
  <c r="BJ9535" i="9"/>
  <c r="BD9536" i="9"/>
  <c r="BE9536" i="9"/>
  <c r="BF9536" i="9"/>
  <c r="BG9536" i="9"/>
  <c r="BH9536" i="9"/>
  <c r="BI9536" i="9"/>
  <c r="BJ9536" i="9"/>
  <c r="BD9537" i="9"/>
  <c r="BE9537" i="9"/>
  <c r="BF9537" i="9"/>
  <c r="BG9537" i="9"/>
  <c r="BH9537" i="9"/>
  <c r="BI9537" i="9"/>
  <c r="BJ9537" i="9"/>
  <c r="BD9538" i="9"/>
  <c r="BE9538" i="9"/>
  <c r="BF9538" i="9"/>
  <c r="BG9538" i="9"/>
  <c r="BH9538" i="9"/>
  <c r="BI9538" i="9"/>
  <c r="BJ9538" i="9"/>
  <c r="BD9539" i="9"/>
  <c r="BE9539" i="9"/>
  <c r="BF9539" i="9"/>
  <c r="BG9539" i="9"/>
  <c r="BH9539" i="9"/>
  <c r="BI9539" i="9"/>
  <c r="BJ9539" i="9"/>
  <c r="BD9540" i="9"/>
  <c r="BE9540" i="9"/>
  <c r="BF9540" i="9"/>
  <c r="BG9540" i="9"/>
  <c r="BH9540" i="9"/>
  <c r="BI9540" i="9"/>
  <c r="BJ9540" i="9"/>
  <c r="BD9541" i="9"/>
  <c r="BE9541" i="9"/>
  <c r="BF9541" i="9"/>
  <c r="BG9541" i="9"/>
  <c r="BH9541" i="9"/>
  <c r="BI9541" i="9"/>
  <c r="BJ9541" i="9"/>
  <c r="BD9542" i="9"/>
  <c r="BE9542" i="9"/>
  <c r="BF9542" i="9"/>
  <c r="BG9542" i="9"/>
  <c r="BH9542" i="9"/>
  <c r="BI9542" i="9"/>
  <c r="BJ9542" i="9"/>
  <c r="BD9543" i="9"/>
  <c r="BE9543" i="9"/>
  <c r="BF9543" i="9"/>
  <c r="BG9543" i="9"/>
  <c r="BH9543" i="9"/>
  <c r="BI9543" i="9"/>
  <c r="BJ9543" i="9"/>
  <c r="BD9544" i="9"/>
  <c r="BE9544" i="9"/>
  <c r="BF9544" i="9"/>
  <c r="BG9544" i="9"/>
  <c r="BH9544" i="9"/>
  <c r="BI9544" i="9"/>
  <c r="BJ9544" i="9"/>
  <c r="BD9545" i="9"/>
  <c r="BE9545" i="9"/>
  <c r="BF9545" i="9"/>
  <c r="BG9545" i="9"/>
  <c r="BH9545" i="9"/>
  <c r="BI9545" i="9"/>
  <c r="BJ9545" i="9"/>
  <c r="BD9546" i="9"/>
  <c r="BE9546" i="9"/>
  <c r="BF9546" i="9"/>
  <c r="BG9546" i="9"/>
  <c r="BH9546" i="9"/>
  <c r="BI9546" i="9"/>
  <c r="BJ9546" i="9"/>
  <c r="BD9547" i="9"/>
  <c r="BE9547" i="9"/>
  <c r="BF9547" i="9"/>
  <c r="BG9547" i="9"/>
  <c r="BH9547" i="9"/>
  <c r="BI9547" i="9"/>
  <c r="BJ9547" i="9"/>
  <c r="BD9548" i="9"/>
  <c r="BE9548" i="9"/>
  <c r="BF9548" i="9"/>
  <c r="BG9548" i="9"/>
  <c r="BH9548" i="9"/>
  <c r="BI9548" i="9"/>
  <c r="BJ9548" i="9"/>
  <c r="BD9549" i="9"/>
  <c r="BE9549" i="9"/>
  <c r="BF9549" i="9"/>
  <c r="BG9549" i="9"/>
  <c r="BH9549" i="9"/>
  <c r="BI9549" i="9"/>
  <c r="BJ9549" i="9"/>
  <c r="BD9550" i="9"/>
  <c r="BE9550" i="9"/>
  <c r="BF9550" i="9"/>
  <c r="BG9550" i="9"/>
  <c r="BH9550" i="9"/>
  <c r="BI9550" i="9"/>
  <c r="BJ9550" i="9"/>
  <c r="BD9551" i="9"/>
  <c r="BE9551" i="9"/>
  <c r="BF9551" i="9"/>
  <c r="BG9551" i="9"/>
  <c r="BH9551" i="9"/>
  <c r="BI9551" i="9"/>
  <c r="BJ9551" i="9"/>
  <c r="BD9552" i="9"/>
  <c r="BE9552" i="9"/>
  <c r="BF9552" i="9"/>
  <c r="BG9552" i="9"/>
  <c r="BH9552" i="9"/>
  <c r="BI9552" i="9"/>
  <c r="BJ9552" i="9"/>
  <c r="BD9553" i="9"/>
  <c r="BE9553" i="9"/>
  <c r="BF9553" i="9"/>
  <c r="BG9553" i="9"/>
  <c r="BH9553" i="9"/>
  <c r="BI9553" i="9"/>
  <c r="BJ9553" i="9"/>
  <c r="BD9554" i="9"/>
  <c r="BE9554" i="9"/>
  <c r="BF9554" i="9"/>
  <c r="BG9554" i="9"/>
  <c r="BH9554" i="9"/>
  <c r="BI9554" i="9"/>
  <c r="BJ9554" i="9"/>
  <c r="BD9555" i="9"/>
  <c r="BE9555" i="9"/>
  <c r="BF9555" i="9"/>
  <c r="BG9555" i="9"/>
  <c r="BH9555" i="9"/>
  <c r="BI9555" i="9"/>
  <c r="BJ9555" i="9"/>
  <c r="BD9556" i="9"/>
  <c r="BE9556" i="9"/>
  <c r="BF9556" i="9"/>
  <c r="BG9556" i="9"/>
  <c r="BH9556" i="9"/>
  <c r="BI9556" i="9"/>
  <c r="BJ9556" i="9"/>
  <c r="BD9557" i="9"/>
  <c r="BE9557" i="9"/>
  <c r="BF9557" i="9"/>
  <c r="BG9557" i="9"/>
  <c r="BH9557" i="9"/>
  <c r="BI9557" i="9"/>
  <c r="BJ9557" i="9"/>
  <c r="BD9558" i="9"/>
  <c r="BE9558" i="9"/>
  <c r="BF9558" i="9"/>
  <c r="BG9558" i="9"/>
  <c r="BH9558" i="9"/>
  <c r="BI9558" i="9"/>
  <c r="BJ9558" i="9"/>
  <c r="BD9559" i="9"/>
  <c r="BE9559" i="9"/>
  <c r="BF9559" i="9"/>
  <c r="BG9559" i="9"/>
  <c r="BH9559" i="9"/>
  <c r="BI9559" i="9"/>
  <c r="BJ9559" i="9"/>
  <c r="BD9560" i="9"/>
  <c r="BE9560" i="9"/>
  <c r="BF9560" i="9"/>
  <c r="BG9560" i="9"/>
  <c r="BH9560" i="9"/>
  <c r="BI9560" i="9"/>
  <c r="BJ9560" i="9"/>
  <c r="BD9561" i="9"/>
  <c r="BE9561" i="9"/>
  <c r="BF9561" i="9"/>
  <c r="BG9561" i="9"/>
  <c r="BH9561" i="9"/>
  <c r="BI9561" i="9"/>
  <c r="BJ9561" i="9"/>
  <c r="BD9562" i="9"/>
  <c r="BE9562" i="9"/>
  <c r="BF9562" i="9"/>
  <c r="BG9562" i="9"/>
  <c r="BH9562" i="9"/>
  <c r="BI9562" i="9"/>
  <c r="BJ9562" i="9"/>
  <c r="BD9563" i="9"/>
  <c r="BE9563" i="9"/>
  <c r="BF9563" i="9"/>
  <c r="BG9563" i="9"/>
  <c r="BH9563" i="9"/>
  <c r="BI9563" i="9"/>
  <c r="BJ9563" i="9"/>
  <c r="BD9564" i="9"/>
  <c r="BE9564" i="9"/>
  <c r="BF9564" i="9"/>
  <c r="BG9564" i="9"/>
  <c r="BH9564" i="9"/>
  <c r="BI9564" i="9"/>
  <c r="BJ9564" i="9"/>
  <c r="BD9565" i="9"/>
  <c r="BE9565" i="9"/>
  <c r="BF9565" i="9"/>
  <c r="BG9565" i="9"/>
  <c r="BH9565" i="9"/>
  <c r="BI9565" i="9"/>
  <c r="BJ9565" i="9"/>
  <c r="BD9566" i="9"/>
  <c r="BE9566" i="9"/>
  <c r="BF9566" i="9"/>
  <c r="BG9566" i="9"/>
  <c r="BH9566" i="9"/>
  <c r="BI9566" i="9"/>
  <c r="BJ9566" i="9"/>
  <c r="BD9567" i="9"/>
  <c r="BE9567" i="9"/>
  <c r="BF9567" i="9"/>
  <c r="BG9567" i="9"/>
  <c r="BH9567" i="9"/>
  <c r="BI9567" i="9"/>
  <c r="BJ9567" i="9"/>
  <c r="BD9568" i="9"/>
  <c r="BE9568" i="9"/>
  <c r="BF9568" i="9"/>
  <c r="BG9568" i="9"/>
  <c r="BH9568" i="9"/>
  <c r="BI9568" i="9"/>
  <c r="BJ9568" i="9"/>
  <c r="BD9569" i="9"/>
  <c r="BE9569" i="9"/>
  <c r="BF9569" i="9"/>
  <c r="BG9569" i="9"/>
  <c r="BH9569" i="9"/>
  <c r="BI9569" i="9"/>
  <c r="BJ9569" i="9"/>
  <c r="BD9570" i="9"/>
  <c r="BE9570" i="9"/>
  <c r="BF9570" i="9"/>
  <c r="BG9570" i="9"/>
  <c r="BH9570" i="9"/>
  <c r="BI9570" i="9"/>
  <c r="BJ9570" i="9"/>
  <c r="BD9571" i="9"/>
  <c r="BE9571" i="9"/>
  <c r="BF9571" i="9"/>
  <c r="BG9571" i="9"/>
  <c r="BH9571" i="9"/>
  <c r="BI9571" i="9"/>
  <c r="BJ9571" i="9"/>
  <c r="BD9572" i="9"/>
  <c r="BE9572" i="9"/>
  <c r="BF9572" i="9"/>
  <c r="BG9572" i="9"/>
  <c r="BH9572" i="9"/>
  <c r="BI9572" i="9"/>
  <c r="BJ9572" i="9"/>
  <c r="BD9573" i="9"/>
  <c r="BE9573" i="9"/>
  <c r="BF9573" i="9"/>
  <c r="BG9573" i="9"/>
  <c r="BH9573" i="9"/>
  <c r="BI9573" i="9"/>
  <c r="BJ9573" i="9"/>
  <c r="BD9574" i="9"/>
  <c r="BE9574" i="9"/>
  <c r="BF9574" i="9"/>
  <c r="BG9574" i="9"/>
  <c r="BH9574" i="9"/>
  <c r="BI9574" i="9"/>
  <c r="BJ9574" i="9"/>
  <c r="BD9575" i="9"/>
  <c r="BE9575" i="9"/>
  <c r="BF9575" i="9"/>
  <c r="BG9575" i="9"/>
  <c r="BH9575" i="9"/>
  <c r="BI9575" i="9"/>
  <c r="BJ9575" i="9"/>
  <c r="BD9576" i="9"/>
  <c r="BE9576" i="9"/>
  <c r="BF9576" i="9"/>
  <c r="BG9576" i="9"/>
  <c r="BH9576" i="9"/>
  <c r="BI9576" i="9"/>
  <c r="BJ9576" i="9"/>
  <c r="BD9577" i="9"/>
  <c r="BE9577" i="9"/>
  <c r="BF9577" i="9"/>
  <c r="BG9577" i="9"/>
  <c r="BH9577" i="9"/>
  <c r="BI9577" i="9"/>
  <c r="BJ9577" i="9"/>
  <c r="BD9578" i="9"/>
  <c r="BE9578" i="9"/>
  <c r="BF9578" i="9"/>
  <c r="BG9578" i="9"/>
  <c r="BH9578" i="9"/>
  <c r="BI9578" i="9"/>
  <c r="BJ9578" i="9"/>
  <c r="BD9579" i="9"/>
  <c r="BE9579" i="9"/>
  <c r="BF9579" i="9"/>
  <c r="BG9579" i="9"/>
  <c r="BH9579" i="9"/>
  <c r="BI9579" i="9"/>
  <c r="BJ9579" i="9"/>
  <c r="BD9580" i="9"/>
  <c r="BE9580" i="9"/>
  <c r="BF9580" i="9"/>
  <c r="BG9580" i="9"/>
  <c r="BH9580" i="9"/>
  <c r="BI9580" i="9"/>
  <c r="BJ9580" i="9"/>
  <c r="BD9581" i="9"/>
  <c r="BE9581" i="9"/>
  <c r="BF9581" i="9"/>
  <c r="BG9581" i="9"/>
  <c r="BH9581" i="9"/>
  <c r="BI9581" i="9"/>
  <c r="BJ9581" i="9"/>
  <c r="BD9582" i="9"/>
  <c r="BE9582" i="9"/>
  <c r="BF9582" i="9"/>
  <c r="BG9582" i="9"/>
  <c r="BH9582" i="9"/>
  <c r="BI9582" i="9"/>
  <c r="BJ9582" i="9"/>
  <c r="BD9583" i="9"/>
  <c r="BE9583" i="9"/>
  <c r="BF9583" i="9"/>
  <c r="BG9583" i="9"/>
  <c r="BH9583" i="9"/>
  <c r="BI9583" i="9"/>
  <c r="BJ9583" i="9"/>
  <c r="BD9584" i="9"/>
  <c r="BE9584" i="9"/>
  <c r="BF9584" i="9"/>
  <c r="BG9584" i="9"/>
  <c r="BH9584" i="9"/>
  <c r="BI9584" i="9"/>
  <c r="BJ9584" i="9"/>
  <c r="BD9585" i="9"/>
  <c r="BE9585" i="9"/>
  <c r="BF9585" i="9"/>
  <c r="BG9585" i="9"/>
  <c r="BH9585" i="9"/>
  <c r="BI9585" i="9"/>
  <c r="BJ9585" i="9"/>
  <c r="BD9586" i="9"/>
  <c r="BE9586" i="9"/>
  <c r="BF9586" i="9"/>
  <c r="BG9586" i="9"/>
  <c r="BH9586" i="9"/>
  <c r="BI9586" i="9"/>
  <c r="BJ9586" i="9"/>
  <c r="BD9587" i="9"/>
  <c r="BE9587" i="9"/>
  <c r="BF9587" i="9"/>
  <c r="BG9587" i="9"/>
  <c r="BH9587" i="9"/>
  <c r="BI9587" i="9"/>
  <c r="BJ9587" i="9"/>
  <c r="BD9588" i="9"/>
  <c r="BE9588" i="9"/>
  <c r="BF9588" i="9"/>
  <c r="BG9588" i="9"/>
  <c r="BH9588" i="9"/>
  <c r="BI9588" i="9"/>
  <c r="BJ9588" i="9"/>
  <c r="BD9589" i="9"/>
  <c r="BE9589" i="9"/>
  <c r="BF9589" i="9"/>
  <c r="BG9589" i="9"/>
  <c r="BH9589" i="9"/>
  <c r="BI9589" i="9"/>
  <c r="BJ9589" i="9"/>
  <c r="BD9590" i="9"/>
  <c r="BE9590" i="9"/>
  <c r="BF9590" i="9"/>
  <c r="BG9590" i="9"/>
  <c r="BH9590" i="9"/>
  <c r="BI9590" i="9"/>
  <c r="BJ9590" i="9"/>
  <c r="BD9591" i="9"/>
  <c r="BE9591" i="9"/>
  <c r="BF9591" i="9"/>
  <c r="BG9591" i="9"/>
  <c r="BH9591" i="9"/>
  <c r="BI9591" i="9"/>
  <c r="BJ9591" i="9"/>
  <c r="BD9592" i="9"/>
  <c r="BE9592" i="9"/>
  <c r="BF9592" i="9"/>
  <c r="BG9592" i="9"/>
  <c r="BH9592" i="9"/>
  <c r="BI9592" i="9"/>
  <c r="BJ9592" i="9"/>
  <c r="BD9593" i="9"/>
  <c r="BE9593" i="9"/>
  <c r="BF9593" i="9"/>
  <c r="BG9593" i="9"/>
  <c r="BH9593" i="9"/>
  <c r="BI9593" i="9"/>
  <c r="BJ9593" i="9"/>
  <c r="BD9594" i="9"/>
  <c r="BE9594" i="9"/>
  <c r="BF9594" i="9"/>
  <c r="BG9594" i="9"/>
  <c r="BH9594" i="9"/>
  <c r="BI9594" i="9"/>
  <c r="BJ9594" i="9"/>
  <c r="BD9595" i="9"/>
  <c r="BE9595" i="9"/>
  <c r="BF9595" i="9"/>
  <c r="BG9595" i="9"/>
  <c r="BH9595" i="9"/>
  <c r="BI9595" i="9"/>
  <c r="BJ9595" i="9"/>
  <c r="BD9596" i="9"/>
  <c r="BE9596" i="9"/>
  <c r="BF9596" i="9"/>
  <c r="BG9596" i="9"/>
  <c r="BH9596" i="9"/>
  <c r="BI9596" i="9"/>
  <c r="BJ9596" i="9"/>
  <c r="BD9597" i="9"/>
  <c r="BE9597" i="9"/>
  <c r="BF9597" i="9"/>
  <c r="BG9597" i="9"/>
  <c r="BH9597" i="9"/>
  <c r="BI9597" i="9"/>
  <c r="BJ9597" i="9"/>
  <c r="BD9598" i="9"/>
  <c r="BE9598" i="9"/>
  <c r="BF9598" i="9"/>
  <c r="BG9598" i="9"/>
  <c r="BH9598" i="9"/>
  <c r="BI9598" i="9"/>
  <c r="BJ9598" i="9"/>
  <c r="BD9599" i="9"/>
  <c r="BE9599" i="9"/>
  <c r="BF9599" i="9"/>
  <c r="BG9599" i="9"/>
  <c r="BH9599" i="9"/>
  <c r="BI9599" i="9"/>
  <c r="BJ9599" i="9"/>
  <c r="BD9600" i="9"/>
  <c r="BE9600" i="9"/>
  <c r="BF9600" i="9"/>
  <c r="BG9600" i="9"/>
  <c r="BH9600" i="9"/>
  <c r="BI9600" i="9"/>
  <c r="BJ9600" i="9"/>
  <c r="BD9601" i="9"/>
  <c r="BE9601" i="9"/>
  <c r="BF9601" i="9"/>
  <c r="BG9601" i="9"/>
  <c r="BH9601" i="9"/>
  <c r="BI9601" i="9"/>
  <c r="BJ9601" i="9"/>
  <c r="BD9602" i="9"/>
  <c r="BE9602" i="9"/>
  <c r="BF9602" i="9"/>
  <c r="BG9602" i="9"/>
  <c r="BH9602" i="9"/>
  <c r="BI9602" i="9"/>
  <c r="BJ9602" i="9"/>
  <c r="BD9603" i="9"/>
  <c r="BE9603" i="9"/>
  <c r="BF9603" i="9"/>
  <c r="BG9603" i="9"/>
  <c r="BH9603" i="9"/>
  <c r="BI9603" i="9"/>
  <c r="BJ9603" i="9"/>
  <c r="BD9604" i="9"/>
  <c r="BE9604" i="9"/>
  <c r="BF9604" i="9"/>
  <c r="BG9604" i="9"/>
  <c r="BH9604" i="9"/>
  <c r="BI9604" i="9"/>
  <c r="BJ9604" i="9"/>
  <c r="BD9605" i="9"/>
  <c r="BE9605" i="9"/>
  <c r="BF9605" i="9"/>
  <c r="BG9605" i="9"/>
  <c r="BH9605" i="9"/>
  <c r="BI9605" i="9"/>
  <c r="BJ9605" i="9"/>
  <c r="BD9606" i="9"/>
  <c r="BE9606" i="9"/>
  <c r="BF9606" i="9"/>
  <c r="BG9606" i="9"/>
  <c r="BH9606" i="9"/>
  <c r="BI9606" i="9"/>
  <c r="BJ9606" i="9"/>
  <c r="BD9607" i="9"/>
  <c r="BE9607" i="9"/>
  <c r="BF9607" i="9"/>
  <c r="BG9607" i="9"/>
  <c r="BH9607" i="9"/>
  <c r="BI9607" i="9"/>
  <c r="BJ9607" i="9"/>
  <c r="BD9608" i="9"/>
  <c r="BE9608" i="9"/>
  <c r="BF9608" i="9"/>
  <c r="BG9608" i="9"/>
  <c r="BH9608" i="9"/>
  <c r="BI9608" i="9"/>
  <c r="BJ9608" i="9"/>
  <c r="BD9609" i="9"/>
  <c r="BE9609" i="9"/>
  <c r="BF9609" i="9"/>
  <c r="BG9609" i="9"/>
  <c r="BH9609" i="9"/>
  <c r="BI9609" i="9"/>
  <c r="BJ9609" i="9"/>
  <c r="BD9610" i="9"/>
  <c r="BE9610" i="9"/>
  <c r="BF9610" i="9"/>
  <c r="BG9610" i="9"/>
  <c r="BH9610" i="9"/>
  <c r="BI9610" i="9"/>
  <c r="BJ9610" i="9"/>
  <c r="BD9611" i="9"/>
  <c r="BE9611" i="9"/>
  <c r="BF9611" i="9"/>
  <c r="BG9611" i="9"/>
  <c r="BH9611" i="9"/>
  <c r="BI9611" i="9"/>
  <c r="BJ9611" i="9"/>
  <c r="BD9612" i="9"/>
  <c r="BE9612" i="9"/>
  <c r="BF9612" i="9"/>
  <c r="BG9612" i="9"/>
  <c r="BH9612" i="9"/>
  <c r="BI9612" i="9"/>
  <c r="BJ9612" i="9"/>
  <c r="BD9613" i="9"/>
  <c r="BE9613" i="9"/>
  <c r="BF9613" i="9"/>
  <c r="BG9613" i="9"/>
  <c r="BH9613" i="9"/>
  <c r="BI9613" i="9"/>
  <c r="BJ9613" i="9"/>
  <c r="BD9614" i="9"/>
  <c r="BE9614" i="9"/>
  <c r="BF9614" i="9"/>
  <c r="BG9614" i="9"/>
  <c r="BH9614" i="9"/>
  <c r="BI9614" i="9"/>
  <c r="BJ9614" i="9"/>
  <c r="BD9615" i="9"/>
  <c r="BE9615" i="9"/>
  <c r="BF9615" i="9"/>
  <c r="BG9615" i="9"/>
  <c r="BH9615" i="9"/>
  <c r="BI9615" i="9"/>
  <c r="BJ9615" i="9"/>
  <c r="BD9616" i="9"/>
  <c r="BE9616" i="9"/>
  <c r="BF9616" i="9"/>
  <c r="BG9616" i="9"/>
  <c r="BH9616" i="9"/>
  <c r="BI9616" i="9"/>
  <c r="BJ9616" i="9"/>
  <c r="BD9617" i="9"/>
  <c r="BE9617" i="9"/>
  <c r="BF9617" i="9"/>
  <c r="BG9617" i="9"/>
  <c r="BH9617" i="9"/>
  <c r="BI9617" i="9"/>
  <c r="BJ9617" i="9"/>
  <c r="BD9618" i="9"/>
  <c r="BE9618" i="9"/>
  <c r="BF9618" i="9"/>
  <c r="BG9618" i="9"/>
  <c r="BH9618" i="9"/>
  <c r="BI9618" i="9"/>
  <c r="BJ9618" i="9"/>
  <c r="BD9619" i="9"/>
  <c r="BE9619" i="9"/>
  <c r="BF9619" i="9"/>
  <c r="BG9619" i="9"/>
  <c r="BH9619" i="9"/>
  <c r="BI9619" i="9"/>
  <c r="BJ9619" i="9"/>
  <c r="BD9620" i="9"/>
  <c r="BE9620" i="9"/>
  <c r="BF9620" i="9"/>
  <c r="BG9620" i="9"/>
  <c r="BH9620" i="9"/>
  <c r="BI9620" i="9"/>
  <c r="BJ9620" i="9"/>
  <c r="BD9621" i="9"/>
  <c r="BE9621" i="9"/>
  <c r="BF9621" i="9"/>
  <c r="BG9621" i="9"/>
  <c r="BH9621" i="9"/>
  <c r="BI9621" i="9"/>
  <c r="BJ9621" i="9"/>
  <c r="BD9622" i="9"/>
  <c r="BE9622" i="9"/>
  <c r="BF9622" i="9"/>
  <c r="BG9622" i="9"/>
  <c r="BH9622" i="9"/>
  <c r="BI9622" i="9"/>
  <c r="BJ9622" i="9"/>
  <c r="BD9623" i="9"/>
  <c r="BE9623" i="9"/>
  <c r="BF9623" i="9"/>
  <c r="BG9623" i="9"/>
  <c r="BH9623" i="9"/>
  <c r="BI9623" i="9"/>
  <c r="BJ9623" i="9"/>
  <c r="BD9624" i="9"/>
  <c r="BE9624" i="9"/>
  <c r="BF9624" i="9"/>
  <c r="BG9624" i="9"/>
  <c r="BH9624" i="9"/>
  <c r="BI9624" i="9"/>
  <c r="BJ9624" i="9"/>
  <c r="BD9625" i="9"/>
  <c r="BE9625" i="9"/>
  <c r="BF9625" i="9"/>
  <c r="BG9625" i="9"/>
  <c r="BH9625" i="9"/>
  <c r="BI9625" i="9"/>
  <c r="BJ9625" i="9"/>
  <c r="BD9626" i="9"/>
  <c r="BE9626" i="9"/>
  <c r="BF9626" i="9"/>
  <c r="BG9626" i="9"/>
  <c r="BH9626" i="9"/>
  <c r="BI9626" i="9"/>
  <c r="BJ9626" i="9"/>
  <c r="BD9627" i="9"/>
  <c r="BE9627" i="9"/>
  <c r="BF9627" i="9"/>
  <c r="BG9627" i="9"/>
  <c r="BH9627" i="9"/>
  <c r="BI9627" i="9"/>
  <c r="BJ9627" i="9"/>
  <c r="BD9628" i="9"/>
  <c r="BE9628" i="9"/>
  <c r="BF9628" i="9"/>
  <c r="BG9628" i="9"/>
  <c r="BH9628" i="9"/>
  <c r="BI9628" i="9"/>
  <c r="BJ9628" i="9"/>
  <c r="BD9629" i="9"/>
  <c r="BE9629" i="9"/>
  <c r="BF9629" i="9"/>
  <c r="BG9629" i="9"/>
  <c r="BH9629" i="9"/>
  <c r="BI9629" i="9"/>
  <c r="BJ9629" i="9"/>
  <c r="BD9630" i="9"/>
  <c r="BE9630" i="9"/>
  <c r="BF9630" i="9"/>
  <c r="BG9630" i="9"/>
  <c r="BH9630" i="9"/>
  <c r="BI9630" i="9"/>
  <c r="BJ9630" i="9"/>
  <c r="BD9631" i="9"/>
  <c r="BE9631" i="9"/>
  <c r="BF9631" i="9"/>
  <c r="BG9631" i="9"/>
  <c r="BH9631" i="9"/>
  <c r="BI9631" i="9"/>
  <c r="BJ9631" i="9"/>
  <c r="BD9632" i="9"/>
  <c r="BE9632" i="9"/>
  <c r="BF9632" i="9"/>
  <c r="BG9632" i="9"/>
  <c r="BH9632" i="9"/>
  <c r="BI9632" i="9"/>
  <c r="BJ9632" i="9"/>
  <c r="BD9633" i="9"/>
  <c r="BE9633" i="9"/>
  <c r="BF9633" i="9"/>
  <c r="BG9633" i="9"/>
  <c r="BH9633" i="9"/>
  <c r="BI9633" i="9"/>
  <c r="BJ9633" i="9"/>
  <c r="BD9634" i="9"/>
  <c r="BE9634" i="9"/>
  <c r="BF9634" i="9"/>
  <c r="BG9634" i="9"/>
  <c r="BH9634" i="9"/>
  <c r="BI9634" i="9"/>
  <c r="BJ9634" i="9"/>
  <c r="BD9635" i="9"/>
  <c r="BE9635" i="9"/>
  <c r="BF9635" i="9"/>
  <c r="BG9635" i="9"/>
  <c r="BH9635" i="9"/>
  <c r="BI9635" i="9"/>
  <c r="BJ9635" i="9"/>
  <c r="BD9636" i="9"/>
  <c r="BE9636" i="9"/>
  <c r="BF9636" i="9"/>
  <c r="BG9636" i="9"/>
  <c r="BH9636" i="9"/>
  <c r="BI9636" i="9"/>
  <c r="BJ9636" i="9"/>
  <c r="BD9637" i="9"/>
  <c r="BE9637" i="9"/>
  <c r="BF9637" i="9"/>
  <c r="BG9637" i="9"/>
  <c r="BH9637" i="9"/>
  <c r="BI9637" i="9"/>
  <c r="BJ9637" i="9"/>
  <c r="BD9638" i="9"/>
  <c r="BE9638" i="9"/>
  <c r="BF9638" i="9"/>
  <c r="BG9638" i="9"/>
  <c r="BH9638" i="9"/>
  <c r="BI9638" i="9"/>
  <c r="BJ9638" i="9"/>
  <c r="BD9639" i="9"/>
  <c r="BE9639" i="9"/>
  <c r="BF9639" i="9"/>
  <c r="BG9639" i="9"/>
  <c r="BH9639" i="9"/>
  <c r="BI9639" i="9"/>
  <c r="BJ9639" i="9"/>
  <c r="BD9640" i="9"/>
  <c r="BE9640" i="9"/>
  <c r="BF9640" i="9"/>
  <c r="BG9640" i="9"/>
  <c r="BH9640" i="9"/>
  <c r="BI9640" i="9"/>
  <c r="BJ9640" i="9"/>
  <c r="BD9641" i="9"/>
  <c r="BE9641" i="9"/>
  <c r="BF9641" i="9"/>
  <c r="BG9641" i="9"/>
  <c r="BH9641" i="9"/>
  <c r="BI9641" i="9"/>
  <c r="BJ9641" i="9"/>
  <c r="BD9642" i="9"/>
  <c r="BE9642" i="9"/>
  <c r="BF9642" i="9"/>
  <c r="BG9642" i="9"/>
  <c r="BH9642" i="9"/>
  <c r="BI9642" i="9"/>
  <c r="BJ9642" i="9"/>
  <c r="BD9643" i="9"/>
  <c r="BE9643" i="9"/>
  <c r="BF9643" i="9"/>
  <c r="BG9643" i="9"/>
  <c r="BH9643" i="9"/>
  <c r="BI9643" i="9"/>
  <c r="BJ9643" i="9"/>
  <c r="BD9644" i="9"/>
  <c r="BE9644" i="9"/>
  <c r="BF9644" i="9"/>
  <c r="BG9644" i="9"/>
  <c r="BH9644" i="9"/>
  <c r="BI9644" i="9"/>
  <c r="BJ9644" i="9"/>
  <c r="BD9645" i="9"/>
  <c r="BE9645" i="9"/>
  <c r="BF9645" i="9"/>
  <c r="BG9645" i="9"/>
  <c r="BH9645" i="9"/>
  <c r="BI9645" i="9"/>
  <c r="BJ9645" i="9"/>
  <c r="BD9646" i="9"/>
  <c r="BE9646" i="9"/>
  <c r="BF9646" i="9"/>
  <c r="BG9646" i="9"/>
  <c r="BH9646" i="9"/>
  <c r="BI9646" i="9"/>
  <c r="BJ9646" i="9"/>
  <c r="BD9647" i="9"/>
  <c r="BE9647" i="9"/>
  <c r="BF9647" i="9"/>
  <c r="BG9647" i="9"/>
  <c r="BH9647" i="9"/>
  <c r="BI9647" i="9"/>
  <c r="BJ9647" i="9"/>
  <c r="BD9648" i="9"/>
  <c r="BE9648" i="9"/>
  <c r="BF9648" i="9"/>
  <c r="BG9648" i="9"/>
  <c r="BH9648" i="9"/>
  <c r="BI9648" i="9"/>
  <c r="BJ9648" i="9"/>
  <c r="BD9649" i="9"/>
  <c r="BE9649" i="9"/>
  <c r="BF9649" i="9"/>
  <c r="BG9649" i="9"/>
  <c r="BH9649" i="9"/>
  <c r="BI9649" i="9"/>
  <c r="BJ9649" i="9"/>
  <c r="BD9650" i="9"/>
  <c r="BE9650" i="9"/>
  <c r="BF9650" i="9"/>
  <c r="BG9650" i="9"/>
  <c r="BH9650" i="9"/>
  <c r="BI9650" i="9"/>
  <c r="BJ9650" i="9"/>
  <c r="BD9651" i="9"/>
  <c r="BE9651" i="9"/>
  <c r="BF9651" i="9"/>
  <c r="BG9651" i="9"/>
  <c r="BH9651" i="9"/>
  <c r="BI9651" i="9"/>
  <c r="BJ9651" i="9"/>
  <c r="BD9652" i="9"/>
  <c r="BE9652" i="9"/>
  <c r="BF9652" i="9"/>
  <c r="BG9652" i="9"/>
  <c r="BH9652" i="9"/>
  <c r="BI9652" i="9"/>
  <c r="BJ9652" i="9"/>
  <c r="BD9653" i="9"/>
  <c r="BE9653" i="9"/>
  <c r="BF9653" i="9"/>
  <c r="BG9653" i="9"/>
  <c r="BH9653" i="9"/>
  <c r="BI9653" i="9"/>
  <c r="BJ9653" i="9"/>
  <c r="BD9654" i="9"/>
  <c r="BE9654" i="9"/>
  <c r="BF9654" i="9"/>
  <c r="BG9654" i="9"/>
  <c r="BH9654" i="9"/>
  <c r="BI9654" i="9"/>
  <c r="BJ9654" i="9"/>
  <c r="BD9655" i="9"/>
  <c r="BE9655" i="9"/>
  <c r="BF9655" i="9"/>
  <c r="BG9655" i="9"/>
  <c r="BH9655" i="9"/>
  <c r="BI9655" i="9"/>
  <c r="BJ9655" i="9"/>
  <c r="BD9656" i="9"/>
  <c r="BE9656" i="9"/>
  <c r="BF9656" i="9"/>
  <c r="BG9656" i="9"/>
  <c r="BH9656" i="9"/>
  <c r="BI9656" i="9"/>
  <c r="BJ9656" i="9"/>
  <c r="BD9657" i="9"/>
  <c r="BE9657" i="9"/>
  <c r="BF9657" i="9"/>
  <c r="BG9657" i="9"/>
  <c r="BH9657" i="9"/>
  <c r="BI9657" i="9"/>
  <c r="BJ9657" i="9"/>
  <c r="BD9658" i="9"/>
  <c r="BE9658" i="9"/>
  <c r="BF9658" i="9"/>
  <c r="BG9658" i="9"/>
  <c r="BH9658" i="9"/>
  <c r="BI9658" i="9"/>
  <c r="BJ9658" i="9"/>
  <c r="BD9659" i="9"/>
  <c r="BE9659" i="9"/>
  <c r="BF9659" i="9"/>
  <c r="BG9659" i="9"/>
  <c r="BH9659" i="9"/>
  <c r="BI9659" i="9"/>
  <c r="BJ9659" i="9"/>
  <c r="BD9660" i="9"/>
  <c r="BE9660" i="9"/>
  <c r="BF9660" i="9"/>
  <c r="BG9660" i="9"/>
  <c r="BH9660" i="9"/>
  <c r="BI9660" i="9"/>
  <c r="BJ9660" i="9"/>
  <c r="BD9661" i="9"/>
  <c r="BE9661" i="9"/>
  <c r="BF9661" i="9"/>
  <c r="BG9661" i="9"/>
  <c r="BH9661" i="9"/>
  <c r="BI9661" i="9"/>
  <c r="BJ9661" i="9"/>
  <c r="BD9662" i="9"/>
  <c r="BE9662" i="9"/>
  <c r="BF9662" i="9"/>
  <c r="BG9662" i="9"/>
  <c r="BH9662" i="9"/>
  <c r="BI9662" i="9"/>
  <c r="BJ9662" i="9"/>
  <c r="BD9663" i="9"/>
  <c r="BE9663" i="9"/>
  <c r="BF9663" i="9"/>
  <c r="BG9663" i="9"/>
  <c r="BH9663" i="9"/>
  <c r="BI9663" i="9"/>
  <c r="BJ9663" i="9"/>
  <c r="BD9664" i="9"/>
  <c r="BE9664" i="9"/>
  <c r="BF9664" i="9"/>
  <c r="BG9664" i="9"/>
  <c r="BH9664" i="9"/>
  <c r="BI9664" i="9"/>
  <c r="BJ9664" i="9"/>
  <c r="BD9665" i="9"/>
  <c r="BE9665" i="9"/>
  <c r="BF9665" i="9"/>
  <c r="BG9665" i="9"/>
  <c r="BH9665" i="9"/>
  <c r="BI9665" i="9"/>
  <c r="BJ9665" i="9"/>
  <c r="BD9666" i="9"/>
  <c r="BE9666" i="9"/>
  <c r="BF9666" i="9"/>
  <c r="BG9666" i="9"/>
  <c r="BH9666" i="9"/>
  <c r="BI9666" i="9"/>
  <c r="BJ9666" i="9"/>
  <c r="BD9667" i="9"/>
  <c r="BE9667" i="9"/>
  <c r="BF9667" i="9"/>
  <c r="BG9667" i="9"/>
  <c r="BH9667" i="9"/>
  <c r="BI9667" i="9"/>
  <c r="BJ9667" i="9"/>
  <c r="BD9668" i="9"/>
  <c r="BE9668" i="9"/>
  <c r="BF9668" i="9"/>
  <c r="BG9668" i="9"/>
  <c r="BH9668" i="9"/>
  <c r="BI9668" i="9"/>
  <c r="BJ9668" i="9"/>
  <c r="BD9669" i="9"/>
  <c r="BE9669" i="9"/>
  <c r="BF9669" i="9"/>
  <c r="BG9669" i="9"/>
  <c r="BH9669" i="9"/>
  <c r="BI9669" i="9"/>
  <c r="BJ9669" i="9"/>
  <c r="BD9670" i="9"/>
  <c r="BE9670" i="9"/>
  <c r="BF9670" i="9"/>
  <c r="BG9670" i="9"/>
  <c r="BH9670" i="9"/>
  <c r="BI9670" i="9"/>
  <c r="BJ9670" i="9"/>
  <c r="BD9671" i="9"/>
  <c r="BE9671" i="9"/>
  <c r="BF9671" i="9"/>
  <c r="BG9671" i="9"/>
  <c r="BH9671" i="9"/>
  <c r="BI9671" i="9"/>
  <c r="BJ9671" i="9"/>
  <c r="BD9672" i="9"/>
  <c r="BE9672" i="9"/>
  <c r="BF9672" i="9"/>
  <c r="BG9672" i="9"/>
  <c r="BH9672" i="9"/>
  <c r="BI9672" i="9"/>
  <c r="BJ9672" i="9"/>
  <c r="BD9673" i="9"/>
  <c r="BE9673" i="9"/>
  <c r="BF9673" i="9"/>
  <c r="BG9673" i="9"/>
  <c r="BH9673" i="9"/>
  <c r="BI9673" i="9"/>
  <c r="BJ9673" i="9"/>
  <c r="BD9674" i="9"/>
  <c r="BE9674" i="9"/>
  <c r="BF9674" i="9"/>
  <c r="BG9674" i="9"/>
  <c r="BH9674" i="9"/>
  <c r="BI9674" i="9"/>
  <c r="BJ9674" i="9"/>
  <c r="BD9675" i="9"/>
  <c r="BE9675" i="9"/>
  <c r="BF9675" i="9"/>
  <c r="BG9675" i="9"/>
  <c r="BH9675" i="9"/>
  <c r="BI9675" i="9"/>
  <c r="BJ9675" i="9"/>
  <c r="BD9676" i="9"/>
  <c r="BE9676" i="9"/>
  <c r="BF9676" i="9"/>
  <c r="BG9676" i="9"/>
  <c r="BH9676" i="9"/>
  <c r="BI9676" i="9"/>
  <c r="BJ9676" i="9"/>
  <c r="BD9677" i="9"/>
  <c r="BE9677" i="9"/>
  <c r="BF9677" i="9"/>
  <c r="BG9677" i="9"/>
  <c r="BH9677" i="9"/>
  <c r="BI9677" i="9"/>
  <c r="BJ9677" i="9"/>
  <c r="BD9678" i="9"/>
  <c r="BE9678" i="9"/>
  <c r="BF9678" i="9"/>
  <c r="BG9678" i="9"/>
  <c r="BH9678" i="9"/>
  <c r="BI9678" i="9"/>
  <c r="BJ9678" i="9"/>
  <c r="BD9679" i="9"/>
  <c r="BE9679" i="9"/>
  <c r="BF9679" i="9"/>
  <c r="BG9679" i="9"/>
  <c r="BH9679" i="9"/>
  <c r="BI9679" i="9"/>
  <c r="BJ9679" i="9"/>
  <c r="BD9680" i="9"/>
  <c r="BE9680" i="9"/>
  <c r="BF9680" i="9"/>
  <c r="BG9680" i="9"/>
  <c r="BH9680" i="9"/>
  <c r="BI9680" i="9"/>
  <c r="BJ9680" i="9"/>
  <c r="BD9681" i="9"/>
  <c r="BE9681" i="9"/>
  <c r="BF9681" i="9"/>
  <c r="BG9681" i="9"/>
  <c r="BH9681" i="9"/>
  <c r="BI9681" i="9"/>
  <c r="BJ9681" i="9"/>
  <c r="BD9682" i="9"/>
  <c r="BE9682" i="9"/>
  <c r="BF9682" i="9"/>
  <c r="BG9682" i="9"/>
  <c r="BH9682" i="9"/>
  <c r="BI9682" i="9"/>
  <c r="BJ9682" i="9"/>
  <c r="BD9683" i="9"/>
  <c r="BE9683" i="9"/>
  <c r="BF9683" i="9"/>
  <c r="BG9683" i="9"/>
  <c r="BH9683" i="9"/>
  <c r="BI9683" i="9"/>
  <c r="BJ9683" i="9"/>
  <c r="BD9684" i="9"/>
  <c r="BE9684" i="9"/>
  <c r="BF9684" i="9"/>
  <c r="BG9684" i="9"/>
  <c r="BH9684" i="9"/>
  <c r="BI9684" i="9"/>
  <c r="BJ9684" i="9"/>
  <c r="BD9685" i="9"/>
  <c r="BE9685" i="9"/>
  <c r="BF9685" i="9"/>
  <c r="BG9685" i="9"/>
  <c r="BH9685" i="9"/>
  <c r="BI9685" i="9"/>
  <c r="BJ9685" i="9"/>
  <c r="BD9686" i="9"/>
  <c r="BE9686" i="9"/>
  <c r="BF9686" i="9"/>
  <c r="BG9686" i="9"/>
  <c r="BH9686" i="9"/>
  <c r="BI9686" i="9"/>
  <c r="BJ9686" i="9"/>
  <c r="BD9687" i="9"/>
  <c r="BE9687" i="9"/>
  <c r="BF9687" i="9"/>
  <c r="BG9687" i="9"/>
  <c r="BH9687" i="9"/>
  <c r="BI9687" i="9"/>
  <c r="BJ9687" i="9"/>
  <c r="BD9688" i="9"/>
  <c r="BE9688" i="9"/>
  <c r="BF9688" i="9"/>
  <c r="BG9688" i="9"/>
  <c r="BH9688" i="9"/>
  <c r="BI9688" i="9"/>
  <c r="BJ9688" i="9"/>
  <c r="BD9689" i="9"/>
  <c r="BE9689" i="9"/>
  <c r="BF9689" i="9"/>
  <c r="BG9689" i="9"/>
  <c r="BH9689" i="9"/>
  <c r="BI9689" i="9"/>
  <c r="BJ9689" i="9"/>
  <c r="BD9690" i="9"/>
  <c r="BE9690" i="9"/>
  <c r="BF9690" i="9"/>
  <c r="BG9690" i="9"/>
  <c r="BH9690" i="9"/>
  <c r="BI9690" i="9"/>
  <c r="BJ9690" i="9"/>
  <c r="BD9691" i="9"/>
  <c r="BE9691" i="9"/>
  <c r="BF9691" i="9"/>
  <c r="BG9691" i="9"/>
  <c r="BH9691" i="9"/>
  <c r="BI9691" i="9"/>
  <c r="BJ9691" i="9"/>
  <c r="BD9692" i="9"/>
  <c r="BE9692" i="9"/>
  <c r="BF9692" i="9"/>
  <c r="BG9692" i="9"/>
  <c r="BH9692" i="9"/>
  <c r="BI9692" i="9"/>
  <c r="BJ9692" i="9"/>
  <c r="BD9693" i="9"/>
  <c r="BE9693" i="9"/>
  <c r="BF9693" i="9"/>
  <c r="BG9693" i="9"/>
  <c r="BH9693" i="9"/>
  <c r="BI9693" i="9"/>
  <c r="BJ9693" i="9"/>
  <c r="BD9694" i="9"/>
  <c r="BE9694" i="9"/>
  <c r="BF9694" i="9"/>
  <c r="BG9694" i="9"/>
  <c r="BH9694" i="9"/>
  <c r="BI9694" i="9"/>
  <c r="BJ9694" i="9"/>
  <c r="BD9695" i="9"/>
  <c r="BE9695" i="9"/>
  <c r="BF9695" i="9"/>
  <c r="BG9695" i="9"/>
  <c r="BH9695" i="9"/>
  <c r="BI9695" i="9"/>
  <c r="BJ9695" i="9"/>
  <c r="BD9696" i="9"/>
  <c r="BE9696" i="9"/>
  <c r="BF9696" i="9"/>
  <c r="BG9696" i="9"/>
  <c r="BH9696" i="9"/>
  <c r="BI9696" i="9"/>
  <c r="BJ9696" i="9"/>
  <c r="BD9697" i="9"/>
  <c r="BE9697" i="9"/>
  <c r="BF9697" i="9"/>
  <c r="BG9697" i="9"/>
  <c r="BH9697" i="9"/>
  <c r="BI9697" i="9"/>
  <c r="BJ9697" i="9"/>
  <c r="BD9698" i="9"/>
  <c r="BE9698" i="9"/>
  <c r="BF9698" i="9"/>
  <c r="BG9698" i="9"/>
  <c r="BH9698" i="9"/>
  <c r="BI9698" i="9"/>
  <c r="BJ9698" i="9"/>
  <c r="BD9699" i="9"/>
  <c r="BE9699" i="9"/>
  <c r="BF9699" i="9"/>
  <c r="BG9699" i="9"/>
  <c r="BH9699" i="9"/>
  <c r="BI9699" i="9"/>
  <c r="BJ9699" i="9"/>
  <c r="BD9700" i="9"/>
  <c r="BE9700" i="9"/>
  <c r="BF9700" i="9"/>
  <c r="BG9700" i="9"/>
  <c r="BH9700" i="9"/>
  <c r="BI9700" i="9"/>
  <c r="BJ9700" i="9"/>
  <c r="BD9701" i="9"/>
  <c r="BE9701" i="9"/>
  <c r="BF9701" i="9"/>
  <c r="BG9701" i="9"/>
  <c r="BH9701" i="9"/>
  <c r="BI9701" i="9"/>
  <c r="BJ9701" i="9"/>
  <c r="BD9702" i="9"/>
  <c r="BE9702" i="9"/>
  <c r="BF9702" i="9"/>
  <c r="BG9702" i="9"/>
  <c r="BH9702" i="9"/>
  <c r="BI9702" i="9"/>
  <c r="BJ9702" i="9"/>
  <c r="BD9703" i="9"/>
  <c r="BE9703" i="9"/>
  <c r="BF9703" i="9"/>
  <c r="BG9703" i="9"/>
  <c r="BH9703" i="9"/>
  <c r="BI9703" i="9"/>
  <c r="BJ9703" i="9"/>
  <c r="BD9704" i="9"/>
  <c r="BE9704" i="9"/>
  <c r="BF9704" i="9"/>
  <c r="BG9704" i="9"/>
  <c r="BH9704" i="9"/>
  <c r="BI9704" i="9"/>
  <c r="BJ9704" i="9"/>
  <c r="BD9705" i="9"/>
  <c r="BE9705" i="9"/>
  <c r="BF9705" i="9"/>
  <c r="BG9705" i="9"/>
  <c r="BH9705" i="9"/>
  <c r="BI9705" i="9"/>
  <c r="BJ9705" i="9"/>
  <c r="BD9706" i="9"/>
  <c r="BE9706" i="9"/>
  <c r="BF9706" i="9"/>
  <c r="BG9706" i="9"/>
  <c r="BH9706" i="9"/>
  <c r="BI9706" i="9"/>
  <c r="BJ9706" i="9"/>
  <c r="BD9707" i="9"/>
  <c r="BE9707" i="9"/>
  <c r="BF9707" i="9"/>
  <c r="BG9707" i="9"/>
  <c r="BH9707" i="9"/>
  <c r="BI9707" i="9"/>
  <c r="BJ9707" i="9"/>
  <c r="BD9708" i="9"/>
  <c r="BE9708" i="9"/>
  <c r="BF9708" i="9"/>
  <c r="BG9708" i="9"/>
  <c r="BH9708" i="9"/>
  <c r="BI9708" i="9"/>
  <c r="BJ9708" i="9"/>
  <c r="BD9709" i="9"/>
  <c r="BE9709" i="9"/>
  <c r="BF9709" i="9"/>
  <c r="BG9709" i="9"/>
  <c r="BH9709" i="9"/>
  <c r="BI9709" i="9"/>
  <c r="BJ9709" i="9"/>
  <c r="BD9710" i="9"/>
  <c r="BE9710" i="9"/>
  <c r="BF9710" i="9"/>
  <c r="BG9710" i="9"/>
  <c r="BH9710" i="9"/>
  <c r="BI9710" i="9"/>
  <c r="BJ9710" i="9"/>
  <c r="BD9711" i="9"/>
  <c r="BE9711" i="9"/>
  <c r="BF9711" i="9"/>
  <c r="BG9711" i="9"/>
  <c r="BH9711" i="9"/>
  <c r="BI9711" i="9"/>
  <c r="BJ9711" i="9"/>
  <c r="BD9712" i="9"/>
  <c r="BE9712" i="9"/>
  <c r="BF9712" i="9"/>
  <c r="BG9712" i="9"/>
  <c r="BH9712" i="9"/>
  <c r="BI9712" i="9"/>
  <c r="BJ9712" i="9"/>
  <c r="BD9713" i="9"/>
  <c r="BE9713" i="9"/>
  <c r="BF9713" i="9"/>
  <c r="BG9713" i="9"/>
  <c r="BH9713" i="9"/>
  <c r="BI9713" i="9"/>
  <c r="BJ9713" i="9"/>
  <c r="BD9714" i="9"/>
  <c r="BE9714" i="9"/>
  <c r="BF9714" i="9"/>
  <c r="BG9714" i="9"/>
  <c r="BH9714" i="9"/>
  <c r="BI9714" i="9"/>
  <c r="BJ9714" i="9"/>
  <c r="BD9715" i="9"/>
  <c r="BE9715" i="9"/>
  <c r="BF9715" i="9"/>
  <c r="BG9715" i="9"/>
  <c r="BH9715" i="9"/>
  <c r="BI9715" i="9"/>
  <c r="BJ9715" i="9"/>
  <c r="BD9716" i="9"/>
  <c r="BE9716" i="9"/>
  <c r="BF9716" i="9"/>
  <c r="BG9716" i="9"/>
  <c r="BH9716" i="9"/>
  <c r="BI9716" i="9"/>
  <c r="BJ9716" i="9"/>
  <c r="BD9717" i="9"/>
  <c r="BE9717" i="9"/>
  <c r="BF9717" i="9"/>
  <c r="BG9717" i="9"/>
  <c r="BH9717" i="9"/>
  <c r="BI9717" i="9"/>
  <c r="BJ9717" i="9"/>
  <c r="BD9718" i="9"/>
  <c r="BE9718" i="9"/>
  <c r="BF9718" i="9"/>
  <c r="BG9718" i="9"/>
  <c r="BH9718" i="9"/>
  <c r="BI9718" i="9"/>
  <c r="BJ9718" i="9"/>
  <c r="BD9719" i="9"/>
  <c r="BE9719" i="9"/>
  <c r="BF9719" i="9"/>
  <c r="BG9719" i="9"/>
  <c r="BH9719" i="9"/>
  <c r="BI9719" i="9"/>
  <c r="BJ9719" i="9"/>
  <c r="BD9720" i="9"/>
  <c r="BE9720" i="9"/>
  <c r="BF9720" i="9"/>
  <c r="BG9720" i="9"/>
  <c r="BH9720" i="9"/>
  <c r="BI9720" i="9"/>
  <c r="BJ9720" i="9"/>
  <c r="BD9721" i="9"/>
  <c r="BE9721" i="9"/>
  <c r="BF9721" i="9"/>
  <c r="BG9721" i="9"/>
  <c r="BH9721" i="9"/>
  <c r="BI9721" i="9"/>
  <c r="BJ9721" i="9"/>
  <c r="BD9722" i="9"/>
  <c r="BE9722" i="9"/>
  <c r="BF9722" i="9"/>
  <c r="BG9722" i="9"/>
  <c r="BH9722" i="9"/>
  <c r="BI9722" i="9"/>
  <c r="BJ9722" i="9"/>
  <c r="BD9723" i="9"/>
  <c r="BE9723" i="9"/>
  <c r="BF9723" i="9"/>
  <c r="BG9723" i="9"/>
  <c r="BH9723" i="9"/>
  <c r="BI9723" i="9"/>
  <c r="BJ9723" i="9"/>
  <c r="BD9724" i="9"/>
  <c r="BE9724" i="9"/>
  <c r="BF9724" i="9"/>
  <c r="BG9724" i="9"/>
  <c r="BH9724" i="9"/>
  <c r="BI9724" i="9"/>
  <c r="BJ9724" i="9"/>
  <c r="BD9725" i="9"/>
  <c r="BE9725" i="9"/>
  <c r="BF9725" i="9"/>
  <c r="BG9725" i="9"/>
  <c r="BH9725" i="9"/>
  <c r="BI9725" i="9"/>
  <c r="BJ9725" i="9"/>
  <c r="BD9726" i="9"/>
  <c r="BE9726" i="9"/>
  <c r="BF9726" i="9"/>
  <c r="BG9726" i="9"/>
  <c r="BH9726" i="9"/>
  <c r="BI9726" i="9"/>
  <c r="BJ9726" i="9"/>
  <c r="BD9727" i="9"/>
  <c r="BE9727" i="9"/>
  <c r="BF9727" i="9"/>
  <c r="BG9727" i="9"/>
  <c r="BH9727" i="9"/>
  <c r="BI9727" i="9"/>
  <c r="BJ9727" i="9"/>
  <c r="BD9728" i="9"/>
  <c r="BE9728" i="9"/>
  <c r="BF9728" i="9"/>
  <c r="BG9728" i="9"/>
  <c r="BH9728" i="9"/>
  <c r="BI9728" i="9"/>
  <c r="BJ9728" i="9"/>
  <c r="BD9729" i="9"/>
  <c r="BE9729" i="9"/>
  <c r="BF9729" i="9"/>
  <c r="BG9729" i="9"/>
  <c r="BH9729" i="9"/>
  <c r="BI9729" i="9"/>
  <c r="BJ9729" i="9"/>
  <c r="BD9730" i="9"/>
  <c r="BE9730" i="9"/>
  <c r="BF9730" i="9"/>
  <c r="BG9730" i="9"/>
  <c r="BH9730" i="9"/>
  <c r="BI9730" i="9"/>
  <c r="BJ9730" i="9"/>
  <c r="BD9731" i="9"/>
  <c r="BE9731" i="9"/>
  <c r="BF9731" i="9"/>
  <c r="BG9731" i="9"/>
  <c r="BH9731" i="9"/>
  <c r="BI9731" i="9"/>
  <c r="BJ9731" i="9"/>
  <c r="BD9732" i="9"/>
  <c r="BE9732" i="9"/>
  <c r="BF9732" i="9"/>
  <c r="BG9732" i="9"/>
  <c r="BH9732" i="9"/>
  <c r="BI9732" i="9"/>
  <c r="BJ9732" i="9"/>
  <c r="BD9733" i="9"/>
  <c r="BE9733" i="9"/>
  <c r="BF9733" i="9"/>
  <c r="BG9733" i="9"/>
  <c r="BH9733" i="9"/>
  <c r="BI9733" i="9"/>
  <c r="BJ9733" i="9"/>
  <c r="BD9734" i="9"/>
  <c r="BE9734" i="9"/>
  <c r="BF9734" i="9"/>
  <c r="BG9734" i="9"/>
  <c r="BH9734" i="9"/>
  <c r="BI9734" i="9"/>
  <c r="BJ9734" i="9"/>
  <c r="BD9735" i="9"/>
  <c r="BE9735" i="9"/>
  <c r="BF9735" i="9"/>
  <c r="BG9735" i="9"/>
  <c r="BH9735" i="9"/>
  <c r="BI9735" i="9"/>
  <c r="BJ9735" i="9"/>
  <c r="BD9736" i="9"/>
  <c r="BE9736" i="9"/>
  <c r="BF9736" i="9"/>
  <c r="BG9736" i="9"/>
  <c r="BH9736" i="9"/>
  <c r="BI9736" i="9"/>
  <c r="BJ9736" i="9"/>
  <c r="BD9737" i="9"/>
  <c r="BE9737" i="9"/>
  <c r="BF9737" i="9"/>
  <c r="BG9737" i="9"/>
  <c r="BH9737" i="9"/>
  <c r="BI9737" i="9"/>
  <c r="BJ9737" i="9"/>
  <c r="BD9738" i="9"/>
  <c r="BE9738" i="9"/>
  <c r="BF9738" i="9"/>
  <c r="BG9738" i="9"/>
  <c r="BH9738" i="9"/>
  <c r="BI9738" i="9"/>
  <c r="BJ9738" i="9"/>
  <c r="BD9739" i="9"/>
  <c r="BE9739" i="9"/>
  <c r="BF9739" i="9"/>
  <c r="BG9739" i="9"/>
  <c r="BH9739" i="9"/>
  <c r="BI9739" i="9"/>
  <c r="BJ9739" i="9"/>
  <c r="BD9740" i="9"/>
  <c r="BE9740" i="9"/>
  <c r="BF9740" i="9"/>
  <c r="BG9740" i="9"/>
  <c r="BH9740" i="9"/>
  <c r="BI9740" i="9"/>
  <c r="BJ9740" i="9"/>
  <c r="BD9741" i="9"/>
  <c r="BE9741" i="9"/>
  <c r="BF9741" i="9"/>
  <c r="BG9741" i="9"/>
  <c r="BH9741" i="9"/>
  <c r="BI9741" i="9"/>
  <c r="BJ9741" i="9"/>
  <c r="BD9742" i="9"/>
  <c r="BE9742" i="9"/>
  <c r="BF9742" i="9"/>
  <c r="BG9742" i="9"/>
  <c r="BH9742" i="9"/>
  <c r="BI9742" i="9"/>
  <c r="BJ9742" i="9"/>
  <c r="BD9743" i="9"/>
  <c r="BE9743" i="9"/>
  <c r="BF9743" i="9"/>
  <c r="BG9743" i="9"/>
  <c r="BH9743" i="9"/>
  <c r="BI9743" i="9"/>
  <c r="BJ9743" i="9"/>
  <c r="BD9744" i="9"/>
  <c r="BE9744" i="9"/>
  <c r="BF9744" i="9"/>
  <c r="BG9744" i="9"/>
  <c r="BH9744" i="9"/>
  <c r="BI9744" i="9"/>
  <c r="BJ9744" i="9"/>
  <c r="BD9745" i="9"/>
  <c r="BE9745" i="9"/>
  <c r="BF9745" i="9"/>
  <c r="BG9745" i="9"/>
  <c r="BH9745" i="9"/>
  <c r="BI9745" i="9"/>
  <c r="BJ9745" i="9"/>
  <c r="BD9746" i="9"/>
  <c r="BE9746" i="9"/>
  <c r="BF9746" i="9"/>
  <c r="BG9746" i="9"/>
  <c r="BH9746" i="9"/>
  <c r="BI9746" i="9"/>
  <c r="BJ9746" i="9"/>
  <c r="BD9747" i="9"/>
  <c r="BE9747" i="9"/>
  <c r="BF9747" i="9"/>
  <c r="BG9747" i="9"/>
  <c r="BH9747" i="9"/>
  <c r="BI9747" i="9"/>
  <c r="BJ9747" i="9"/>
  <c r="BD9748" i="9"/>
  <c r="BE9748" i="9"/>
  <c r="BF9748" i="9"/>
  <c r="BG9748" i="9"/>
  <c r="BH9748" i="9"/>
  <c r="BI9748" i="9"/>
  <c r="BJ9748" i="9"/>
  <c r="BD9749" i="9"/>
  <c r="BE9749" i="9"/>
  <c r="BF9749" i="9"/>
  <c r="BG9749" i="9"/>
  <c r="BH9749" i="9"/>
  <c r="BI9749" i="9"/>
  <c r="BJ9749" i="9"/>
  <c r="BD9750" i="9"/>
  <c r="BE9750" i="9"/>
  <c r="BF9750" i="9"/>
  <c r="BG9750" i="9"/>
  <c r="BH9750" i="9"/>
  <c r="BI9750" i="9"/>
  <c r="BJ9750" i="9"/>
  <c r="BD9751" i="9"/>
  <c r="BE9751" i="9"/>
  <c r="BF9751" i="9"/>
  <c r="BG9751" i="9"/>
  <c r="BH9751" i="9"/>
  <c r="BI9751" i="9"/>
  <c r="BJ9751" i="9"/>
  <c r="BD9752" i="9"/>
  <c r="BE9752" i="9"/>
  <c r="BF9752" i="9"/>
  <c r="BG9752" i="9"/>
  <c r="BH9752" i="9"/>
  <c r="BI9752" i="9"/>
  <c r="BJ9752" i="9"/>
  <c r="BD9753" i="9"/>
  <c r="BE9753" i="9"/>
  <c r="BF9753" i="9"/>
  <c r="BG9753" i="9"/>
  <c r="BH9753" i="9"/>
  <c r="BI9753" i="9"/>
  <c r="BJ9753" i="9"/>
  <c r="BD9754" i="9"/>
  <c r="BE9754" i="9"/>
  <c r="BF9754" i="9"/>
  <c r="BG9754" i="9"/>
  <c r="BH9754" i="9"/>
  <c r="BI9754" i="9"/>
  <c r="BJ9754" i="9"/>
  <c r="BD9755" i="9"/>
  <c r="BE9755" i="9"/>
  <c r="BF9755" i="9"/>
  <c r="BG9755" i="9"/>
  <c r="BH9755" i="9"/>
  <c r="BI9755" i="9"/>
  <c r="BJ9755" i="9"/>
  <c r="BD9756" i="9"/>
  <c r="BE9756" i="9"/>
  <c r="BF9756" i="9"/>
  <c r="BG9756" i="9"/>
  <c r="BH9756" i="9"/>
  <c r="BI9756" i="9"/>
  <c r="BJ9756" i="9"/>
  <c r="BD9757" i="9"/>
  <c r="BE9757" i="9"/>
  <c r="BF9757" i="9"/>
  <c r="BG9757" i="9"/>
  <c r="BH9757" i="9"/>
  <c r="BI9757" i="9"/>
  <c r="BJ9757" i="9"/>
  <c r="BD9758" i="9"/>
  <c r="BE9758" i="9"/>
  <c r="BF9758" i="9"/>
  <c r="BG9758" i="9"/>
  <c r="BH9758" i="9"/>
  <c r="BI9758" i="9"/>
  <c r="BJ9758" i="9"/>
  <c r="BD9759" i="9"/>
  <c r="BE9759" i="9"/>
  <c r="BF9759" i="9"/>
  <c r="BG9759" i="9"/>
  <c r="BH9759" i="9"/>
  <c r="BI9759" i="9"/>
  <c r="BJ9759" i="9"/>
  <c r="BD9760" i="9"/>
  <c r="BE9760" i="9"/>
  <c r="BF9760" i="9"/>
  <c r="BG9760" i="9"/>
  <c r="BH9760" i="9"/>
  <c r="BI9760" i="9"/>
  <c r="BJ9760" i="9"/>
  <c r="BD9761" i="9"/>
  <c r="BE9761" i="9"/>
  <c r="BF9761" i="9"/>
  <c r="BG9761" i="9"/>
  <c r="BH9761" i="9"/>
  <c r="BI9761" i="9"/>
  <c r="BJ9761" i="9"/>
  <c r="BD9762" i="9"/>
  <c r="BE9762" i="9"/>
  <c r="BF9762" i="9"/>
  <c r="BG9762" i="9"/>
  <c r="BH9762" i="9"/>
  <c r="BI9762" i="9"/>
  <c r="BJ9762" i="9"/>
  <c r="BD9763" i="9"/>
  <c r="BE9763" i="9"/>
  <c r="BF9763" i="9"/>
  <c r="BG9763" i="9"/>
  <c r="BH9763" i="9"/>
  <c r="BI9763" i="9"/>
  <c r="BJ9763" i="9"/>
  <c r="BD9764" i="9"/>
  <c r="BE9764" i="9"/>
  <c r="BF9764" i="9"/>
  <c r="BG9764" i="9"/>
  <c r="BH9764" i="9"/>
  <c r="BI9764" i="9"/>
  <c r="BJ9764" i="9"/>
  <c r="BD9765" i="9"/>
  <c r="BE9765" i="9"/>
  <c r="BF9765" i="9"/>
  <c r="BG9765" i="9"/>
  <c r="BH9765" i="9"/>
  <c r="BI9765" i="9"/>
  <c r="BJ9765" i="9"/>
  <c r="BD9766" i="9"/>
  <c r="BE9766" i="9"/>
  <c r="BF9766" i="9"/>
  <c r="BG9766" i="9"/>
  <c r="BH9766" i="9"/>
  <c r="BI9766" i="9"/>
  <c r="BJ9766" i="9"/>
  <c r="BD9767" i="9"/>
  <c r="BE9767" i="9"/>
  <c r="BF9767" i="9"/>
  <c r="BG9767" i="9"/>
  <c r="BH9767" i="9"/>
  <c r="BI9767" i="9"/>
  <c r="BJ9767" i="9"/>
  <c r="BD9768" i="9"/>
  <c r="BE9768" i="9"/>
  <c r="BF9768" i="9"/>
  <c r="BG9768" i="9"/>
  <c r="BH9768" i="9"/>
  <c r="BI9768" i="9"/>
  <c r="BJ9768" i="9"/>
  <c r="BD9769" i="9"/>
  <c r="BE9769" i="9"/>
  <c r="BF9769" i="9"/>
  <c r="BG9769" i="9"/>
  <c r="BH9769" i="9"/>
  <c r="BI9769" i="9"/>
  <c r="BJ9769" i="9"/>
  <c r="BD9770" i="9"/>
  <c r="BE9770" i="9"/>
  <c r="BF9770" i="9"/>
  <c r="BG9770" i="9"/>
  <c r="BH9770" i="9"/>
  <c r="BI9770" i="9"/>
  <c r="BJ9770" i="9"/>
  <c r="BD9771" i="9"/>
  <c r="BE9771" i="9"/>
  <c r="BF9771" i="9"/>
  <c r="BG9771" i="9"/>
  <c r="BH9771" i="9"/>
  <c r="BI9771" i="9"/>
  <c r="BJ9771" i="9"/>
  <c r="BD9772" i="9"/>
  <c r="BE9772" i="9"/>
  <c r="BF9772" i="9"/>
  <c r="BG9772" i="9"/>
  <c r="BH9772" i="9"/>
  <c r="BI9772" i="9"/>
  <c r="BJ9772" i="9"/>
  <c r="BD9773" i="9"/>
  <c r="BE9773" i="9"/>
  <c r="BF9773" i="9"/>
  <c r="BG9773" i="9"/>
  <c r="BH9773" i="9"/>
  <c r="BI9773" i="9"/>
  <c r="BJ9773" i="9"/>
  <c r="BD9774" i="9"/>
  <c r="BE9774" i="9"/>
  <c r="BF9774" i="9"/>
  <c r="BG9774" i="9"/>
  <c r="BH9774" i="9"/>
  <c r="BI9774" i="9"/>
  <c r="BJ9774" i="9"/>
  <c r="BD9775" i="9"/>
  <c r="BE9775" i="9"/>
  <c r="BF9775" i="9"/>
  <c r="BG9775" i="9"/>
  <c r="BH9775" i="9"/>
  <c r="BI9775" i="9"/>
  <c r="BJ9775" i="9"/>
  <c r="BD9776" i="9"/>
  <c r="BE9776" i="9"/>
  <c r="BF9776" i="9"/>
  <c r="BG9776" i="9"/>
  <c r="BH9776" i="9"/>
  <c r="BI9776" i="9"/>
  <c r="BJ9776" i="9"/>
  <c r="BD9777" i="9"/>
  <c r="BE9777" i="9"/>
  <c r="BF9777" i="9"/>
  <c r="BG9777" i="9"/>
  <c r="BH9777" i="9"/>
  <c r="BI9777" i="9"/>
  <c r="BJ9777" i="9"/>
  <c r="BD9778" i="9"/>
  <c r="BE9778" i="9"/>
  <c r="BF9778" i="9"/>
  <c r="BG9778" i="9"/>
  <c r="BH9778" i="9"/>
  <c r="BI9778" i="9"/>
  <c r="BJ9778" i="9"/>
  <c r="BD9779" i="9"/>
  <c r="BE9779" i="9"/>
  <c r="BF9779" i="9"/>
  <c r="BG9779" i="9"/>
  <c r="BH9779" i="9"/>
  <c r="BI9779" i="9"/>
  <c r="BJ9779" i="9"/>
  <c r="BD9780" i="9"/>
  <c r="BE9780" i="9"/>
  <c r="BF9780" i="9"/>
  <c r="BG9780" i="9"/>
  <c r="BH9780" i="9"/>
  <c r="BI9780" i="9"/>
  <c r="BJ9780" i="9"/>
  <c r="BD9781" i="9"/>
  <c r="BE9781" i="9"/>
  <c r="BF9781" i="9"/>
  <c r="BG9781" i="9"/>
  <c r="BH9781" i="9"/>
  <c r="BI9781" i="9"/>
  <c r="BJ9781" i="9"/>
  <c r="BD9782" i="9"/>
  <c r="BE9782" i="9"/>
  <c r="BF9782" i="9"/>
  <c r="BG9782" i="9"/>
  <c r="BH9782" i="9"/>
  <c r="BI9782" i="9"/>
  <c r="BJ9782" i="9"/>
  <c r="BD9783" i="9"/>
  <c r="BE9783" i="9"/>
  <c r="BF9783" i="9"/>
  <c r="BG9783" i="9"/>
  <c r="BH9783" i="9"/>
  <c r="BI9783" i="9"/>
  <c r="BJ9783" i="9"/>
  <c r="BD9784" i="9"/>
  <c r="BE9784" i="9"/>
  <c r="BF9784" i="9"/>
  <c r="BG9784" i="9"/>
  <c r="BH9784" i="9"/>
  <c r="BI9784" i="9"/>
  <c r="BJ9784" i="9"/>
  <c r="BD9785" i="9"/>
  <c r="BE9785" i="9"/>
  <c r="BF9785" i="9"/>
  <c r="BG9785" i="9"/>
  <c r="BH9785" i="9"/>
  <c r="BI9785" i="9"/>
  <c r="BJ9785" i="9"/>
  <c r="BD9786" i="9"/>
  <c r="BE9786" i="9"/>
  <c r="BF9786" i="9"/>
  <c r="BG9786" i="9"/>
  <c r="BH9786" i="9"/>
  <c r="BI9786" i="9"/>
  <c r="BJ9786" i="9"/>
  <c r="BD9787" i="9"/>
  <c r="BE9787" i="9"/>
  <c r="BF9787" i="9"/>
  <c r="BG9787" i="9"/>
  <c r="BH9787" i="9"/>
  <c r="BI9787" i="9"/>
  <c r="BJ9787" i="9"/>
  <c r="BD9788" i="9"/>
  <c r="BE9788" i="9"/>
  <c r="BF9788" i="9"/>
  <c r="BG9788" i="9"/>
  <c r="BH9788" i="9"/>
  <c r="BI9788" i="9"/>
  <c r="BJ9788" i="9"/>
  <c r="BD9789" i="9"/>
  <c r="BE9789" i="9"/>
  <c r="BF9789" i="9"/>
  <c r="BG9789" i="9"/>
  <c r="BH9789" i="9"/>
  <c r="BI9789" i="9"/>
  <c r="BJ9789" i="9"/>
  <c r="BD9790" i="9"/>
  <c r="BE9790" i="9"/>
  <c r="BF9790" i="9"/>
  <c r="BG9790" i="9"/>
  <c r="BH9790" i="9"/>
  <c r="BI9790" i="9"/>
  <c r="BJ9790" i="9"/>
  <c r="BD9791" i="9"/>
  <c r="BE9791" i="9"/>
  <c r="BF9791" i="9"/>
  <c r="BG9791" i="9"/>
  <c r="BH9791" i="9"/>
  <c r="BI9791" i="9"/>
  <c r="BJ9791" i="9"/>
  <c r="BD9792" i="9"/>
  <c r="BE9792" i="9"/>
  <c r="BF9792" i="9"/>
  <c r="BG9792" i="9"/>
  <c r="BH9792" i="9"/>
  <c r="BI9792" i="9"/>
  <c r="BJ9792" i="9"/>
  <c r="BD9793" i="9"/>
  <c r="BE9793" i="9"/>
  <c r="BF9793" i="9"/>
  <c r="BG9793" i="9"/>
  <c r="BH9793" i="9"/>
  <c r="BI9793" i="9"/>
  <c r="BJ9793" i="9"/>
  <c r="BD9794" i="9"/>
  <c r="BE9794" i="9"/>
  <c r="BF9794" i="9"/>
  <c r="BG9794" i="9"/>
  <c r="BH9794" i="9"/>
  <c r="BI9794" i="9"/>
  <c r="BJ9794" i="9"/>
  <c r="BD9795" i="9"/>
  <c r="BE9795" i="9"/>
  <c r="BF9795" i="9"/>
  <c r="BG9795" i="9"/>
  <c r="BH9795" i="9"/>
  <c r="BI9795" i="9"/>
  <c r="BJ9795" i="9"/>
  <c r="BD9796" i="9"/>
  <c r="BE9796" i="9"/>
  <c r="BF9796" i="9"/>
  <c r="BG9796" i="9"/>
  <c r="BH9796" i="9"/>
  <c r="BI9796" i="9"/>
  <c r="BJ9796" i="9"/>
  <c r="BD9797" i="9"/>
  <c r="BE9797" i="9"/>
  <c r="BF9797" i="9"/>
  <c r="BG9797" i="9"/>
  <c r="BH9797" i="9"/>
  <c r="BI9797" i="9"/>
  <c r="BJ9797" i="9"/>
  <c r="BD9798" i="9"/>
  <c r="BE9798" i="9"/>
  <c r="BF9798" i="9"/>
  <c r="BG9798" i="9"/>
  <c r="BH9798" i="9"/>
  <c r="BI9798" i="9"/>
  <c r="BJ9798" i="9"/>
  <c r="BD9799" i="9"/>
  <c r="BE9799" i="9"/>
  <c r="BF9799" i="9"/>
  <c r="BG9799" i="9"/>
  <c r="BH9799" i="9"/>
  <c r="BI9799" i="9"/>
  <c r="BJ9799" i="9"/>
  <c r="BD9800" i="9"/>
  <c r="BE9800" i="9"/>
  <c r="BF9800" i="9"/>
  <c r="BG9800" i="9"/>
  <c r="BH9800" i="9"/>
  <c r="BI9800" i="9"/>
  <c r="BJ9800" i="9"/>
  <c r="BD9801" i="9"/>
  <c r="BE9801" i="9"/>
  <c r="BF9801" i="9"/>
  <c r="BG9801" i="9"/>
  <c r="BH9801" i="9"/>
  <c r="BI9801" i="9"/>
  <c r="BJ9801" i="9"/>
  <c r="BD9802" i="9"/>
  <c r="BE9802" i="9"/>
  <c r="BF9802" i="9"/>
  <c r="BG9802" i="9"/>
  <c r="BH9802" i="9"/>
  <c r="BI9802" i="9"/>
  <c r="BJ9802" i="9"/>
  <c r="BD9803" i="9"/>
  <c r="BE9803" i="9"/>
  <c r="BF9803" i="9"/>
  <c r="BG9803" i="9"/>
  <c r="BH9803" i="9"/>
  <c r="BI9803" i="9"/>
  <c r="BJ9803" i="9"/>
  <c r="BD9804" i="9"/>
  <c r="BE9804" i="9"/>
  <c r="BF9804" i="9"/>
  <c r="BG9804" i="9"/>
  <c r="BH9804" i="9"/>
  <c r="BI9804" i="9"/>
  <c r="BJ9804" i="9"/>
  <c r="BD9805" i="9"/>
  <c r="BE9805" i="9"/>
  <c r="BF9805" i="9"/>
  <c r="BG9805" i="9"/>
  <c r="BH9805" i="9"/>
  <c r="BI9805" i="9"/>
  <c r="BJ9805" i="9"/>
  <c r="BD9806" i="9"/>
  <c r="BE9806" i="9"/>
  <c r="BF9806" i="9"/>
  <c r="BG9806" i="9"/>
  <c r="BH9806" i="9"/>
  <c r="BI9806" i="9"/>
  <c r="BJ9806" i="9"/>
  <c r="BD9807" i="9"/>
  <c r="BE9807" i="9"/>
  <c r="BF9807" i="9"/>
  <c r="BG9807" i="9"/>
  <c r="BH9807" i="9"/>
  <c r="BI9807" i="9"/>
  <c r="BJ9807" i="9"/>
  <c r="BD9808" i="9"/>
  <c r="BE9808" i="9"/>
  <c r="BF9808" i="9"/>
  <c r="BG9808" i="9"/>
  <c r="BH9808" i="9"/>
  <c r="BI9808" i="9"/>
  <c r="BJ9808" i="9"/>
  <c r="BD9809" i="9"/>
  <c r="BE9809" i="9"/>
  <c r="BF9809" i="9"/>
  <c r="BG9809" i="9"/>
  <c r="BH9809" i="9"/>
  <c r="BI9809" i="9"/>
  <c r="BJ9809" i="9"/>
  <c r="BD9810" i="9"/>
  <c r="BE9810" i="9"/>
  <c r="BF9810" i="9"/>
  <c r="BG9810" i="9"/>
  <c r="BH9810" i="9"/>
  <c r="BI9810" i="9"/>
  <c r="BJ9810" i="9"/>
  <c r="BD9811" i="9"/>
  <c r="BE9811" i="9"/>
  <c r="BF9811" i="9"/>
  <c r="BG9811" i="9"/>
  <c r="BH9811" i="9"/>
  <c r="BI9811" i="9"/>
  <c r="BJ9811" i="9"/>
  <c r="BD9812" i="9"/>
  <c r="BE9812" i="9"/>
  <c r="BF9812" i="9"/>
  <c r="BG9812" i="9"/>
  <c r="BH9812" i="9"/>
  <c r="BI9812" i="9"/>
  <c r="BJ9812" i="9"/>
  <c r="BD9813" i="9"/>
  <c r="BE9813" i="9"/>
  <c r="BF9813" i="9"/>
  <c r="BG9813" i="9"/>
  <c r="BH9813" i="9"/>
  <c r="BI9813" i="9"/>
  <c r="BJ9813" i="9"/>
  <c r="BD9814" i="9"/>
  <c r="BE9814" i="9"/>
  <c r="BF9814" i="9"/>
  <c r="BG9814" i="9"/>
  <c r="BH9814" i="9"/>
  <c r="BI9814" i="9"/>
  <c r="BJ9814" i="9"/>
  <c r="BD9815" i="9"/>
  <c r="BE9815" i="9"/>
  <c r="BF9815" i="9"/>
  <c r="BG9815" i="9"/>
  <c r="BH9815" i="9"/>
  <c r="BI9815" i="9"/>
  <c r="BJ9815" i="9"/>
  <c r="BD9816" i="9"/>
  <c r="BE9816" i="9"/>
  <c r="BF9816" i="9"/>
  <c r="BG9816" i="9"/>
  <c r="BH9816" i="9"/>
  <c r="BI9816" i="9"/>
  <c r="BJ9816" i="9"/>
  <c r="BD9817" i="9"/>
  <c r="BE9817" i="9"/>
  <c r="BF9817" i="9"/>
  <c r="BG9817" i="9"/>
  <c r="BH9817" i="9"/>
  <c r="BI9817" i="9"/>
  <c r="BJ9817" i="9"/>
  <c r="BD9818" i="9"/>
  <c r="BE9818" i="9"/>
  <c r="BF9818" i="9"/>
  <c r="BG9818" i="9"/>
  <c r="BH9818" i="9"/>
  <c r="BI9818" i="9"/>
  <c r="BJ9818" i="9"/>
  <c r="BD9819" i="9"/>
  <c r="BE9819" i="9"/>
  <c r="BF9819" i="9"/>
  <c r="BG9819" i="9"/>
  <c r="BH9819" i="9"/>
  <c r="BI9819" i="9"/>
  <c r="BJ9819" i="9"/>
  <c r="BD9820" i="9"/>
  <c r="BE9820" i="9"/>
  <c r="BF9820" i="9"/>
  <c r="BG9820" i="9"/>
  <c r="BH9820" i="9"/>
  <c r="BI9820" i="9"/>
  <c r="BJ9820" i="9"/>
  <c r="BD9821" i="9"/>
  <c r="BE9821" i="9"/>
  <c r="BF9821" i="9"/>
  <c r="BG9821" i="9"/>
  <c r="BH9821" i="9"/>
  <c r="BI9821" i="9"/>
  <c r="BJ9821" i="9"/>
  <c r="BD9822" i="9"/>
  <c r="BE9822" i="9"/>
  <c r="BF9822" i="9"/>
  <c r="BG9822" i="9"/>
  <c r="BH9822" i="9"/>
  <c r="BI9822" i="9"/>
  <c r="BJ9822" i="9"/>
  <c r="BD9823" i="9"/>
  <c r="BE9823" i="9"/>
  <c r="BF9823" i="9"/>
  <c r="BG9823" i="9"/>
  <c r="BH9823" i="9"/>
  <c r="BI9823" i="9"/>
  <c r="BJ9823" i="9"/>
  <c r="BD9824" i="9"/>
  <c r="BE9824" i="9"/>
  <c r="BF9824" i="9"/>
  <c r="BG9824" i="9"/>
  <c r="BH9824" i="9"/>
  <c r="BI9824" i="9"/>
  <c r="BJ9824" i="9"/>
  <c r="BD9825" i="9"/>
  <c r="BE9825" i="9"/>
  <c r="BF9825" i="9"/>
  <c r="BG9825" i="9"/>
  <c r="BH9825" i="9"/>
  <c r="BI9825" i="9"/>
  <c r="BJ9825" i="9"/>
  <c r="BD9826" i="9"/>
  <c r="BE9826" i="9"/>
  <c r="BF9826" i="9"/>
  <c r="BG9826" i="9"/>
  <c r="BH9826" i="9"/>
  <c r="BI9826" i="9"/>
  <c r="BJ9826" i="9"/>
  <c r="BD9827" i="9"/>
  <c r="BE9827" i="9"/>
  <c r="BF9827" i="9"/>
  <c r="BG9827" i="9"/>
  <c r="BH9827" i="9"/>
  <c r="BI9827" i="9"/>
  <c r="BJ9827" i="9"/>
  <c r="BD9828" i="9"/>
  <c r="BE9828" i="9"/>
  <c r="BF9828" i="9"/>
  <c r="BG9828" i="9"/>
  <c r="BH9828" i="9"/>
  <c r="BI9828" i="9"/>
  <c r="BJ9828" i="9"/>
  <c r="BD9829" i="9"/>
  <c r="BE9829" i="9"/>
  <c r="BF9829" i="9"/>
  <c r="BG9829" i="9"/>
  <c r="BH9829" i="9"/>
  <c r="BI9829" i="9"/>
  <c r="BJ9829" i="9"/>
  <c r="BD9830" i="9"/>
  <c r="BE9830" i="9"/>
  <c r="BF9830" i="9"/>
  <c r="BG9830" i="9"/>
  <c r="BH9830" i="9"/>
  <c r="BI9830" i="9"/>
  <c r="BJ9830" i="9"/>
  <c r="BD9831" i="9"/>
  <c r="BE9831" i="9"/>
  <c r="BF9831" i="9"/>
  <c r="BG9831" i="9"/>
  <c r="BH9831" i="9"/>
  <c r="BI9831" i="9"/>
  <c r="BJ9831" i="9"/>
  <c r="BD9832" i="9"/>
  <c r="BE9832" i="9"/>
  <c r="BF9832" i="9"/>
  <c r="BG9832" i="9"/>
  <c r="BH9832" i="9"/>
  <c r="BI9832" i="9"/>
  <c r="BJ9832" i="9"/>
  <c r="BD9833" i="9"/>
  <c r="BE9833" i="9"/>
  <c r="BF9833" i="9"/>
  <c r="BG9833" i="9"/>
  <c r="BH9833" i="9"/>
  <c r="BI9833" i="9"/>
  <c r="BJ9833" i="9"/>
  <c r="BD9834" i="9"/>
  <c r="BE9834" i="9"/>
  <c r="BF9834" i="9"/>
  <c r="BG9834" i="9"/>
  <c r="BH9834" i="9"/>
  <c r="BI9834" i="9"/>
  <c r="BJ9834" i="9"/>
  <c r="BD9835" i="9"/>
  <c r="BE9835" i="9"/>
  <c r="BF9835" i="9"/>
  <c r="BG9835" i="9"/>
  <c r="BH9835" i="9"/>
  <c r="BI9835" i="9"/>
  <c r="BJ9835" i="9"/>
  <c r="BD9836" i="9"/>
  <c r="BE9836" i="9"/>
  <c r="BF9836" i="9"/>
  <c r="BG9836" i="9"/>
  <c r="BH9836" i="9"/>
  <c r="BI9836" i="9"/>
  <c r="BJ9836" i="9"/>
  <c r="BD9837" i="9"/>
  <c r="BE9837" i="9"/>
  <c r="BF9837" i="9"/>
  <c r="BG9837" i="9"/>
  <c r="BH9837" i="9"/>
  <c r="BI9837" i="9"/>
  <c r="BJ9837" i="9"/>
  <c r="BD9838" i="9"/>
  <c r="BE9838" i="9"/>
  <c r="BF9838" i="9"/>
  <c r="BG9838" i="9"/>
  <c r="BH9838" i="9"/>
  <c r="BI9838" i="9"/>
  <c r="BJ9838" i="9"/>
  <c r="BD9839" i="9"/>
  <c r="BE9839" i="9"/>
  <c r="BF9839" i="9"/>
  <c r="BG9839" i="9"/>
  <c r="BH9839" i="9"/>
  <c r="BI9839" i="9"/>
  <c r="BJ9839" i="9"/>
  <c r="BD9840" i="9"/>
  <c r="BE9840" i="9"/>
  <c r="BF9840" i="9"/>
  <c r="BG9840" i="9"/>
  <c r="BH9840" i="9"/>
  <c r="BI9840" i="9"/>
  <c r="BJ9840" i="9"/>
  <c r="BD9841" i="9"/>
  <c r="BE9841" i="9"/>
  <c r="BF9841" i="9"/>
  <c r="BG9841" i="9"/>
  <c r="BH9841" i="9"/>
  <c r="BI9841" i="9"/>
  <c r="BJ9841" i="9"/>
  <c r="BD9842" i="9"/>
  <c r="BE9842" i="9"/>
  <c r="BF9842" i="9"/>
  <c r="BG9842" i="9"/>
  <c r="BH9842" i="9"/>
  <c r="BI9842" i="9"/>
  <c r="BJ9842" i="9"/>
  <c r="BD9843" i="9"/>
  <c r="BE9843" i="9"/>
  <c r="BF9843" i="9"/>
  <c r="BG9843" i="9"/>
  <c r="BH9843" i="9"/>
  <c r="BI9843" i="9"/>
  <c r="BJ9843" i="9"/>
  <c r="BD9844" i="9"/>
  <c r="BE9844" i="9"/>
  <c r="BF9844" i="9"/>
  <c r="BG9844" i="9"/>
  <c r="BH9844" i="9"/>
  <c r="BI9844" i="9"/>
  <c r="BJ9844" i="9"/>
  <c r="BD9845" i="9"/>
  <c r="BE9845" i="9"/>
  <c r="BF9845" i="9"/>
  <c r="BG9845" i="9"/>
  <c r="BH9845" i="9"/>
  <c r="BI9845" i="9"/>
  <c r="BJ9845" i="9"/>
  <c r="BD9846" i="9"/>
  <c r="BE9846" i="9"/>
  <c r="BF9846" i="9"/>
  <c r="BG9846" i="9"/>
  <c r="BH9846" i="9"/>
  <c r="BI9846" i="9"/>
  <c r="BJ9846" i="9"/>
  <c r="BD9847" i="9"/>
  <c r="BE9847" i="9"/>
  <c r="BF9847" i="9"/>
  <c r="BG9847" i="9"/>
  <c r="BH9847" i="9"/>
  <c r="BI9847" i="9"/>
  <c r="BJ9847" i="9"/>
  <c r="BD9848" i="9"/>
  <c r="BE9848" i="9"/>
  <c r="BF9848" i="9"/>
  <c r="BG9848" i="9"/>
  <c r="BH9848" i="9"/>
  <c r="BI9848" i="9"/>
  <c r="BJ9848" i="9"/>
  <c r="BD9849" i="9"/>
  <c r="BE9849" i="9"/>
  <c r="BF9849" i="9"/>
  <c r="BG9849" i="9"/>
  <c r="BH9849" i="9"/>
  <c r="BI9849" i="9"/>
  <c r="BJ9849" i="9"/>
  <c r="BD9850" i="9"/>
  <c r="BE9850" i="9"/>
  <c r="BF9850" i="9"/>
  <c r="BG9850" i="9"/>
  <c r="BH9850" i="9"/>
  <c r="BI9850" i="9"/>
  <c r="BJ9850" i="9"/>
  <c r="BD9851" i="9"/>
  <c r="BE9851" i="9"/>
  <c r="BF9851" i="9"/>
  <c r="BG9851" i="9"/>
  <c r="BH9851" i="9"/>
  <c r="BI9851" i="9"/>
  <c r="BJ9851" i="9"/>
  <c r="BD9852" i="9"/>
  <c r="BE9852" i="9"/>
  <c r="BF9852" i="9"/>
  <c r="BG9852" i="9"/>
  <c r="BH9852" i="9"/>
  <c r="BI9852" i="9"/>
  <c r="BJ9852" i="9"/>
  <c r="BD9853" i="9"/>
  <c r="BE9853" i="9"/>
  <c r="BF9853" i="9"/>
  <c r="BG9853" i="9"/>
  <c r="BH9853" i="9"/>
  <c r="BI9853" i="9"/>
  <c r="BJ9853" i="9"/>
  <c r="BD9854" i="9"/>
  <c r="BE9854" i="9"/>
  <c r="BF9854" i="9"/>
  <c r="BG9854" i="9"/>
  <c r="BH9854" i="9"/>
  <c r="BI9854" i="9"/>
  <c r="BJ9854" i="9"/>
  <c r="BD9855" i="9"/>
  <c r="BE9855" i="9"/>
  <c r="BF9855" i="9"/>
  <c r="BG9855" i="9"/>
  <c r="BH9855" i="9"/>
  <c r="BI9855" i="9"/>
  <c r="BJ9855" i="9"/>
  <c r="BD9856" i="9"/>
  <c r="BE9856" i="9"/>
  <c r="BF9856" i="9"/>
  <c r="BG9856" i="9"/>
  <c r="BH9856" i="9"/>
  <c r="BI9856" i="9"/>
  <c r="BJ9856" i="9"/>
  <c r="BD9857" i="9"/>
  <c r="BE9857" i="9"/>
  <c r="BF9857" i="9"/>
  <c r="BG9857" i="9"/>
  <c r="BH9857" i="9"/>
  <c r="BI9857" i="9"/>
  <c r="BJ9857" i="9"/>
  <c r="BD9858" i="9"/>
  <c r="BE9858" i="9"/>
  <c r="BF9858" i="9"/>
  <c r="BG9858" i="9"/>
  <c r="BH9858" i="9"/>
  <c r="BI9858" i="9"/>
  <c r="BJ9858" i="9"/>
  <c r="BD9859" i="9"/>
  <c r="BE9859" i="9"/>
  <c r="BF9859" i="9"/>
  <c r="BG9859" i="9"/>
  <c r="BH9859" i="9"/>
  <c r="BI9859" i="9"/>
  <c r="BJ9859" i="9"/>
  <c r="BD9860" i="9"/>
  <c r="BE9860" i="9"/>
  <c r="BF9860" i="9"/>
  <c r="BG9860" i="9"/>
  <c r="BH9860" i="9"/>
  <c r="BI9860" i="9"/>
  <c r="BJ9860" i="9"/>
  <c r="BD9861" i="9"/>
  <c r="BE9861" i="9"/>
  <c r="BF9861" i="9"/>
  <c r="BG9861" i="9"/>
  <c r="BH9861" i="9"/>
  <c r="BI9861" i="9"/>
  <c r="BJ9861" i="9"/>
  <c r="BD9862" i="9"/>
  <c r="BE9862" i="9"/>
  <c r="BF9862" i="9"/>
  <c r="BG9862" i="9"/>
  <c r="BH9862" i="9"/>
  <c r="BI9862" i="9"/>
  <c r="BJ9862" i="9"/>
  <c r="BD9863" i="9"/>
  <c r="BE9863" i="9"/>
  <c r="BF9863" i="9"/>
  <c r="BG9863" i="9"/>
  <c r="BH9863" i="9"/>
  <c r="BI9863" i="9"/>
  <c r="BJ9863" i="9"/>
  <c r="BD9864" i="9"/>
  <c r="BE9864" i="9"/>
  <c r="BF9864" i="9"/>
  <c r="BG9864" i="9"/>
  <c r="BH9864" i="9"/>
  <c r="BI9864" i="9"/>
  <c r="BJ9864" i="9"/>
  <c r="BD9865" i="9"/>
  <c r="BE9865" i="9"/>
  <c r="BF9865" i="9"/>
  <c r="BG9865" i="9"/>
  <c r="BH9865" i="9"/>
  <c r="BI9865" i="9"/>
  <c r="BJ9865" i="9"/>
  <c r="BD9866" i="9"/>
  <c r="BE9866" i="9"/>
  <c r="BF9866" i="9"/>
  <c r="BG9866" i="9"/>
  <c r="BH9866" i="9"/>
  <c r="BI9866" i="9"/>
  <c r="BJ9866" i="9"/>
  <c r="BD9867" i="9"/>
  <c r="BE9867" i="9"/>
  <c r="BF9867" i="9"/>
  <c r="BG9867" i="9"/>
  <c r="BH9867" i="9"/>
  <c r="BI9867" i="9"/>
  <c r="BJ9867" i="9"/>
  <c r="BD9868" i="9"/>
  <c r="BE9868" i="9"/>
  <c r="BF9868" i="9"/>
  <c r="BG9868" i="9"/>
  <c r="BH9868" i="9"/>
  <c r="BI9868" i="9"/>
  <c r="BJ9868" i="9"/>
  <c r="BD9869" i="9"/>
  <c r="BE9869" i="9"/>
  <c r="BF9869" i="9"/>
  <c r="BG9869" i="9"/>
  <c r="BH9869" i="9"/>
  <c r="BI9869" i="9"/>
  <c r="BJ9869" i="9"/>
  <c r="BD9870" i="9"/>
  <c r="BE9870" i="9"/>
  <c r="BF9870" i="9"/>
  <c r="BG9870" i="9"/>
  <c r="BH9870" i="9"/>
  <c r="BI9870" i="9"/>
  <c r="BJ9870" i="9"/>
  <c r="BD9871" i="9"/>
  <c r="BE9871" i="9"/>
  <c r="BF9871" i="9"/>
  <c r="BG9871" i="9"/>
  <c r="BH9871" i="9"/>
  <c r="BI9871" i="9"/>
  <c r="BJ9871" i="9"/>
  <c r="BD9872" i="9"/>
  <c r="BE9872" i="9"/>
  <c r="BF9872" i="9"/>
  <c r="BG9872" i="9"/>
  <c r="BH9872" i="9"/>
  <c r="BI9872" i="9"/>
  <c r="BJ9872" i="9"/>
  <c r="BD9873" i="9"/>
  <c r="BE9873" i="9"/>
  <c r="BF9873" i="9"/>
  <c r="BG9873" i="9"/>
  <c r="BH9873" i="9"/>
  <c r="BI9873" i="9"/>
  <c r="BJ9873" i="9"/>
  <c r="BD9874" i="9"/>
  <c r="BE9874" i="9"/>
  <c r="BF9874" i="9"/>
  <c r="BG9874" i="9"/>
  <c r="BH9874" i="9"/>
  <c r="BI9874" i="9"/>
  <c r="BJ9874" i="9"/>
  <c r="BD9875" i="9"/>
  <c r="BE9875" i="9"/>
  <c r="BF9875" i="9"/>
  <c r="BG9875" i="9"/>
  <c r="BH9875" i="9"/>
  <c r="BI9875" i="9"/>
  <c r="BJ9875" i="9"/>
  <c r="BD9876" i="9"/>
  <c r="BE9876" i="9"/>
  <c r="BF9876" i="9"/>
  <c r="BG9876" i="9"/>
  <c r="BH9876" i="9"/>
  <c r="BI9876" i="9"/>
  <c r="BJ9876" i="9"/>
  <c r="BD9877" i="9"/>
  <c r="BE9877" i="9"/>
  <c r="BF9877" i="9"/>
  <c r="BG9877" i="9"/>
  <c r="BH9877" i="9"/>
  <c r="BI9877" i="9"/>
  <c r="BJ9877" i="9"/>
  <c r="BD9878" i="9"/>
  <c r="BE9878" i="9"/>
  <c r="BF9878" i="9"/>
  <c r="BG9878" i="9"/>
  <c r="BH9878" i="9"/>
  <c r="BI9878" i="9"/>
  <c r="BJ9878" i="9"/>
  <c r="BD9879" i="9"/>
  <c r="BE9879" i="9"/>
  <c r="BF9879" i="9"/>
  <c r="BG9879" i="9"/>
  <c r="BH9879" i="9"/>
  <c r="BI9879" i="9"/>
  <c r="BJ9879" i="9"/>
  <c r="BD9880" i="9"/>
  <c r="BE9880" i="9"/>
  <c r="BF9880" i="9"/>
  <c r="BG9880" i="9"/>
  <c r="BH9880" i="9"/>
  <c r="BI9880" i="9"/>
  <c r="BJ9880" i="9"/>
  <c r="BD9881" i="9"/>
  <c r="BE9881" i="9"/>
  <c r="BF9881" i="9"/>
  <c r="BG9881" i="9"/>
  <c r="BH9881" i="9"/>
  <c r="BI9881" i="9"/>
  <c r="BJ9881" i="9"/>
  <c r="BD9882" i="9"/>
  <c r="BE9882" i="9"/>
  <c r="BF9882" i="9"/>
  <c r="BG9882" i="9"/>
  <c r="BH9882" i="9"/>
  <c r="BI9882" i="9"/>
  <c r="BJ9882" i="9"/>
  <c r="BD9883" i="9"/>
  <c r="BE9883" i="9"/>
  <c r="BF9883" i="9"/>
  <c r="BG9883" i="9"/>
  <c r="BH9883" i="9"/>
  <c r="BI9883" i="9"/>
  <c r="BJ9883" i="9"/>
  <c r="BD9884" i="9"/>
  <c r="BE9884" i="9"/>
  <c r="BF9884" i="9"/>
  <c r="BG9884" i="9"/>
  <c r="BH9884" i="9"/>
  <c r="BI9884" i="9"/>
  <c r="BJ9884" i="9"/>
  <c r="BD9885" i="9"/>
  <c r="BE9885" i="9"/>
  <c r="BF9885" i="9"/>
  <c r="BG9885" i="9"/>
  <c r="BH9885" i="9"/>
  <c r="BI9885" i="9"/>
  <c r="BJ9885" i="9"/>
  <c r="BD9886" i="9"/>
  <c r="BE9886" i="9"/>
  <c r="BF9886" i="9"/>
  <c r="BG9886" i="9"/>
  <c r="BH9886" i="9"/>
  <c r="BI9886" i="9"/>
  <c r="BJ9886" i="9"/>
  <c r="BD9887" i="9"/>
  <c r="BE9887" i="9"/>
  <c r="BF9887" i="9"/>
  <c r="BG9887" i="9"/>
  <c r="BH9887" i="9"/>
  <c r="BI9887" i="9"/>
  <c r="BJ9887" i="9"/>
  <c r="BD9888" i="9"/>
  <c r="BE9888" i="9"/>
  <c r="BF9888" i="9"/>
  <c r="BG9888" i="9"/>
  <c r="BH9888" i="9"/>
  <c r="BI9888" i="9"/>
  <c r="BJ9888" i="9"/>
  <c r="BD9889" i="9"/>
  <c r="BE9889" i="9"/>
  <c r="BF9889" i="9"/>
  <c r="BG9889" i="9"/>
  <c r="BH9889" i="9"/>
  <c r="BI9889" i="9"/>
  <c r="BJ9889" i="9"/>
  <c r="BD9890" i="9"/>
  <c r="BE9890" i="9"/>
  <c r="BF9890" i="9"/>
  <c r="BG9890" i="9"/>
  <c r="BH9890" i="9"/>
  <c r="BI9890" i="9"/>
  <c r="BJ9890" i="9"/>
  <c r="BD9891" i="9"/>
  <c r="BE9891" i="9"/>
  <c r="BF9891" i="9"/>
  <c r="BG9891" i="9"/>
  <c r="BH9891" i="9"/>
  <c r="BI9891" i="9"/>
  <c r="BJ9891" i="9"/>
  <c r="BD9892" i="9"/>
  <c r="BE9892" i="9"/>
  <c r="BF9892" i="9"/>
  <c r="BG9892" i="9"/>
  <c r="BH9892" i="9"/>
  <c r="BI9892" i="9"/>
  <c r="BJ9892" i="9"/>
  <c r="BD9893" i="9"/>
  <c r="BE9893" i="9"/>
  <c r="BF9893" i="9"/>
  <c r="BG9893" i="9"/>
  <c r="BH9893" i="9"/>
  <c r="BI9893" i="9"/>
  <c r="BJ9893" i="9"/>
  <c r="BD9894" i="9"/>
  <c r="BE9894" i="9"/>
  <c r="BF9894" i="9"/>
  <c r="BG9894" i="9"/>
  <c r="BH9894" i="9"/>
  <c r="BI9894" i="9"/>
  <c r="BJ9894" i="9"/>
  <c r="BD9895" i="9"/>
  <c r="BE9895" i="9"/>
  <c r="BF9895" i="9"/>
  <c r="BG9895" i="9"/>
  <c r="BH9895" i="9"/>
  <c r="BI9895" i="9"/>
  <c r="BJ9895" i="9"/>
  <c r="BD9896" i="9"/>
  <c r="BE9896" i="9"/>
  <c r="BF9896" i="9"/>
  <c r="BG9896" i="9"/>
  <c r="BH9896" i="9"/>
  <c r="BI9896" i="9"/>
  <c r="BJ9896" i="9"/>
  <c r="BD9897" i="9"/>
  <c r="BE9897" i="9"/>
  <c r="BF9897" i="9"/>
  <c r="BG9897" i="9"/>
  <c r="BH9897" i="9"/>
  <c r="BI9897" i="9"/>
  <c r="BJ9897" i="9"/>
  <c r="BD9898" i="9"/>
  <c r="BE9898" i="9"/>
  <c r="BF9898" i="9"/>
  <c r="BG9898" i="9"/>
  <c r="BH9898" i="9"/>
  <c r="BI9898" i="9"/>
  <c r="BJ9898" i="9"/>
  <c r="BD9899" i="9"/>
  <c r="BE9899" i="9"/>
  <c r="BF9899" i="9"/>
  <c r="BG9899" i="9"/>
  <c r="BH9899" i="9"/>
  <c r="BI9899" i="9"/>
  <c r="BJ9899" i="9"/>
  <c r="BD9900" i="9"/>
  <c r="BE9900" i="9"/>
  <c r="BF9900" i="9"/>
  <c r="BG9900" i="9"/>
  <c r="BH9900" i="9"/>
  <c r="BI9900" i="9"/>
  <c r="BJ9900" i="9"/>
  <c r="BD9901" i="9"/>
  <c r="BE9901" i="9"/>
  <c r="BF9901" i="9"/>
  <c r="BG9901" i="9"/>
  <c r="BH9901" i="9"/>
  <c r="BI9901" i="9"/>
  <c r="BJ9901" i="9"/>
  <c r="BD9902" i="9"/>
  <c r="BE9902" i="9"/>
  <c r="BF9902" i="9"/>
  <c r="BG9902" i="9"/>
  <c r="BH9902" i="9"/>
  <c r="BI9902" i="9"/>
  <c r="BJ9902" i="9"/>
  <c r="BD9903" i="9"/>
  <c r="BE9903" i="9"/>
  <c r="BF9903" i="9"/>
  <c r="BG9903" i="9"/>
  <c r="BH9903" i="9"/>
  <c r="BI9903" i="9"/>
  <c r="BJ9903" i="9"/>
  <c r="BD9904" i="9"/>
  <c r="BE9904" i="9"/>
  <c r="BF9904" i="9"/>
  <c r="BG9904" i="9"/>
  <c r="BH9904" i="9"/>
  <c r="BI9904" i="9"/>
  <c r="BJ9904" i="9"/>
  <c r="BD9905" i="9"/>
  <c r="BE9905" i="9"/>
  <c r="BF9905" i="9"/>
  <c r="BG9905" i="9"/>
  <c r="BH9905" i="9"/>
  <c r="BI9905" i="9"/>
  <c r="BJ9905" i="9"/>
  <c r="BD9906" i="9"/>
  <c r="BE9906" i="9"/>
  <c r="BF9906" i="9"/>
  <c r="BG9906" i="9"/>
  <c r="BH9906" i="9"/>
  <c r="BI9906" i="9"/>
  <c r="BJ9906" i="9"/>
  <c r="BD9907" i="9"/>
  <c r="BE9907" i="9"/>
  <c r="BF9907" i="9"/>
  <c r="BG9907" i="9"/>
  <c r="BH9907" i="9"/>
  <c r="BI9907" i="9"/>
  <c r="BJ9907" i="9"/>
  <c r="BD9908" i="9"/>
  <c r="BE9908" i="9"/>
  <c r="BF9908" i="9"/>
  <c r="BG9908" i="9"/>
  <c r="BH9908" i="9"/>
  <c r="BI9908" i="9"/>
  <c r="BJ9908" i="9"/>
  <c r="BD9909" i="9"/>
  <c r="BE9909" i="9"/>
  <c r="BF9909" i="9"/>
  <c r="BG9909" i="9"/>
  <c r="BH9909" i="9"/>
  <c r="BI9909" i="9"/>
  <c r="BJ9909" i="9"/>
  <c r="BD9910" i="9"/>
  <c r="BE9910" i="9"/>
  <c r="BF9910" i="9"/>
  <c r="BG9910" i="9"/>
  <c r="BH9910" i="9"/>
  <c r="BI9910" i="9"/>
  <c r="BJ9910" i="9"/>
  <c r="BD9911" i="9"/>
  <c r="BE9911" i="9"/>
  <c r="BF9911" i="9"/>
  <c r="BG9911" i="9"/>
  <c r="BH9911" i="9"/>
  <c r="BI9911" i="9"/>
  <c r="BJ9911" i="9"/>
  <c r="BD9912" i="9"/>
  <c r="BE9912" i="9"/>
  <c r="BF9912" i="9"/>
  <c r="BG9912" i="9"/>
  <c r="BH9912" i="9"/>
  <c r="BI9912" i="9"/>
  <c r="BJ9912" i="9"/>
  <c r="BD9913" i="9"/>
  <c r="BE9913" i="9"/>
  <c r="BF9913" i="9"/>
  <c r="BG9913" i="9"/>
  <c r="BH9913" i="9"/>
  <c r="BI9913" i="9"/>
  <c r="BJ9913" i="9"/>
  <c r="BD9914" i="9"/>
  <c r="BE9914" i="9"/>
  <c r="BF9914" i="9"/>
  <c r="BG9914" i="9"/>
  <c r="BH9914" i="9"/>
  <c r="BI9914" i="9"/>
  <c r="BJ9914" i="9"/>
  <c r="BD9915" i="9"/>
  <c r="BE9915" i="9"/>
  <c r="BF9915" i="9"/>
  <c r="BG9915" i="9"/>
  <c r="BH9915" i="9"/>
  <c r="BI9915" i="9"/>
  <c r="BJ9915" i="9"/>
  <c r="BD9916" i="9"/>
  <c r="BE9916" i="9"/>
  <c r="BF9916" i="9"/>
  <c r="BG9916" i="9"/>
  <c r="BH9916" i="9"/>
  <c r="BI9916" i="9"/>
  <c r="BJ9916" i="9"/>
  <c r="BD9917" i="9"/>
  <c r="BE9917" i="9"/>
  <c r="BF9917" i="9"/>
  <c r="BG9917" i="9"/>
  <c r="BH9917" i="9"/>
  <c r="BI9917" i="9"/>
  <c r="BJ9917" i="9"/>
  <c r="BD9918" i="9"/>
  <c r="BE9918" i="9"/>
  <c r="BF9918" i="9"/>
  <c r="BG9918" i="9"/>
  <c r="BH9918" i="9"/>
  <c r="BI9918" i="9"/>
  <c r="BJ9918" i="9"/>
  <c r="BD9919" i="9"/>
  <c r="BE9919" i="9"/>
  <c r="BF9919" i="9"/>
  <c r="BG9919" i="9"/>
  <c r="BH9919" i="9"/>
  <c r="BI9919" i="9"/>
  <c r="BJ9919" i="9"/>
  <c r="BD9920" i="9"/>
  <c r="BE9920" i="9"/>
  <c r="BF9920" i="9"/>
  <c r="BG9920" i="9"/>
  <c r="BH9920" i="9"/>
  <c r="BI9920" i="9"/>
  <c r="BJ9920" i="9"/>
  <c r="BD9921" i="9"/>
  <c r="BE9921" i="9"/>
  <c r="BF9921" i="9"/>
  <c r="BG9921" i="9"/>
  <c r="BH9921" i="9"/>
  <c r="BI9921" i="9"/>
  <c r="BJ9921" i="9"/>
  <c r="BD9922" i="9"/>
  <c r="BE9922" i="9"/>
  <c r="BF9922" i="9"/>
  <c r="BG9922" i="9"/>
  <c r="BH9922" i="9"/>
  <c r="BI9922" i="9"/>
  <c r="BJ9922" i="9"/>
  <c r="BD9923" i="9"/>
  <c r="BE9923" i="9"/>
  <c r="BF9923" i="9"/>
  <c r="BG9923" i="9"/>
  <c r="BH9923" i="9"/>
  <c r="BI9923" i="9"/>
  <c r="BJ9923" i="9"/>
  <c r="BD9924" i="9"/>
  <c r="BE9924" i="9"/>
  <c r="BF9924" i="9"/>
  <c r="BG9924" i="9"/>
  <c r="BH9924" i="9"/>
  <c r="BI9924" i="9"/>
  <c r="BJ9924" i="9"/>
  <c r="BD9925" i="9"/>
  <c r="BE9925" i="9"/>
  <c r="BF9925" i="9"/>
  <c r="BG9925" i="9"/>
  <c r="BH9925" i="9"/>
  <c r="BI9925" i="9"/>
  <c r="BJ9925" i="9"/>
  <c r="BD9926" i="9"/>
  <c r="BE9926" i="9"/>
  <c r="BF9926" i="9"/>
  <c r="BG9926" i="9"/>
  <c r="BH9926" i="9"/>
  <c r="BI9926" i="9"/>
  <c r="BJ9926" i="9"/>
  <c r="BD9927" i="9"/>
  <c r="BE9927" i="9"/>
  <c r="BF9927" i="9"/>
  <c r="BG9927" i="9"/>
  <c r="BH9927" i="9"/>
  <c r="BI9927" i="9"/>
  <c r="BJ9927" i="9"/>
  <c r="BD9928" i="9"/>
  <c r="BE9928" i="9"/>
  <c r="BF9928" i="9"/>
  <c r="BG9928" i="9"/>
  <c r="BH9928" i="9"/>
  <c r="BI9928" i="9"/>
  <c r="BJ9928" i="9"/>
  <c r="BD9929" i="9"/>
  <c r="BE9929" i="9"/>
  <c r="BF9929" i="9"/>
  <c r="BG9929" i="9"/>
  <c r="BH9929" i="9"/>
  <c r="BI9929" i="9"/>
  <c r="BJ9929" i="9"/>
  <c r="BD9930" i="9"/>
  <c r="BE9930" i="9"/>
  <c r="BF9930" i="9"/>
  <c r="BG9930" i="9"/>
  <c r="BH9930" i="9"/>
  <c r="BI9930" i="9"/>
  <c r="BJ9930" i="9"/>
  <c r="BD9931" i="9"/>
  <c r="BE9931" i="9"/>
  <c r="BF9931" i="9"/>
  <c r="BG9931" i="9"/>
  <c r="BH9931" i="9"/>
  <c r="BI9931" i="9"/>
  <c r="BJ9931" i="9"/>
  <c r="BD9932" i="9"/>
  <c r="BE9932" i="9"/>
  <c r="BF9932" i="9"/>
  <c r="BG9932" i="9"/>
  <c r="BH9932" i="9"/>
  <c r="BI9932" i="9"/>
  <c r="BJ9932" i="9"/>
  <c r="BD9933" i="9"/>
  <c r="BE9933" i="9"/>
  <c r="BF9933" i="9"/>
  <c r="BG9933" i="9"/>
  <c r="BH9933" i="9"/>
  <c r="BI9933" i="9"/>
  <c r="BJ9933" i="9"/>
  <c r="BD9934" i="9"/>
  <c r="BE9934" i="9"/>
  <c r="BF9934" i="9"/>
  <c r="BG9934" i="9"/>
  <c r="BH9934" i="9"/>
  <c r="BI9934" i="9"/>
  <c r="BJ9934" i="9"/>
  <c r="BD9935" i="9"/>
  <c r="BE9935" i="9"/>
  <c r="BF9935" i="9"/>
  <c r="BG9935" i="9"/>
  <c r="BH9935" i="9"/>
  <c r="BI9935" i="9"/>
  <c r="BJ9935" i="9"/>
  <c r="BD9936" i="9"/>
  <c r="BE9936" i="9"/>
  <c r="BF9936" i="9"/>
  <c r="BG9936" i="9"/>
  <c r="BH9936" i="9"/>
  <c r="BI9936" i="9"/>
  <c r="BJ9936" i="9"/>
  <c r="BD9937" i="9"/>
  <c r="BE9937" i="9"/>
  <c r="BF9937" i="9"/>
  <c r="BG9937" i="9"/>
  <c r="BH9937" i="9"/>
  <c r="BI9937" i="9"/>
  <c r="BJ9937" i="9"/>
  <c r="BD9938" i="9"/>
  <c r="BE9938" i="9"/>
  <c r="BF9938" i="9"/>
  <c r="BG9938" i="9"/>
  <c r="BH9938" i="9"/>
  <c r="BI9938" i="9"/>
  <c r="BJ9938" i="9"/>
  <c r="BD9939" i="9"/>
  <c r="BE9939" i="9"/>
  <c r="BF9939" i="9"/>
  <c r="BG9939" i="9"/>
  <c r="BH9939" i="9"/>
  <c r="BI9939" i="9"/>
  <c r="BJ9939" i="9"/>
  <c r="BD9940" i="9"/>
  <c r="BE9940" i="9"/>
  <c r="BF9940" i="9"/>
  <c r="BG9940" i="9"/>
  <c r="BH9940" i="9"/>
  <c r="BI9940" i="9"/>
  <c r="BJ9940" i="9"/>
  <c r="BD9941" i="9"/>
  <c r="BE9941" i="9"/>
  <c r="BF9941" i="9"/>
  <c r="BG9941" i="9"/>
  <c r="BH9941" i="9"/>
  <c r="BI9941" i="9"/>
  <c r="BJ9941" i="9"/>
  <c r="BD9942" i="9"/>
  <c r="BE9942" i="9"/>
  <c r="BF9942" i="9"/>
  <c r="BG9942" i="9"/>
  <c r="BH9942" i="9"/>
  <c r="BI9942" i="9"/>
  <c r="BJ9942" i="9"/>
  <c r="BD9943" i="9"/>
  <c r="BE9943" i="9"/>
  <c r="BF9943" i="9"/>
  <c r="BG9943" i="9"/>
  <c r="BH9943" i="9"/>
  <c r="BI9943" i="9"/>
  <c r="BJ9943" i="9"/>
  <c r="BD9944" i="9"/>
  <c r="BE9944" i="9"/>
  <c r="BF9944" i="9"/>
  <c r="BG9944" i="9"/>
  <c r="BH9944" i="9"/>
  <c r="BI9944" i="9"/>
  <c r="BJ9944" i="9"/>
  <c r="BD9945" i="9"/>
  <c r="BE9945" i="9"/>
  <c r="BF9945" i="9"/>
  <c r="BG9945" i="9"/>
  <c r="BH9945" i="9"/>
  <c r="BI9945" i="9"/>
  <c r="BJ9945" i="9"/>
  <c r="BD9946" i="9"/>
  <c r="BE9946" i="9"/>
  <c r="BF9946" i="9"/>
  <c r="BG9946" i="9"/>
  <c r="BH9946" i="9"/>
  <c r="BI9946" i="9"/>
  <c r="BJ9946" i="9"/>
  <c r="BD9947" i="9"/>
  <c r="BE9947" i="9"/>
  <c r="BF9947" i="9"/>
  <c r="BG9947" i="9"/>
  <c r="BH9947" i="9"/>
  <c r="BI9947" i="9"/>
  <c r="BJ9947" i="9"/>
  <c r="BD9948" i="9"/>
  <c r="BE9948" i="9"/>
  <c r="BF9948" i="9"/>
  <c r="BG9948" i="9"/>
  <c r="BH9948" i="9"/>
  <c r="BI9948" i="9"/>
  <c r="BJ9948" i="9"/>
  <c r="BD9949" i="9"/>
  <c r="BE9949" i="9"/>
  <c r="BF9949" i="9"/>
  <c r="BG9949" i="9"/>
  <c r="BH9949" i="9"/>
  <c r="BI9949" i="9"/>
  <c r="BJ9949" i="9"/>
  <c r="BD9950" i="9"/>
  <c r="BE9950" i="9"/>
  <c r="BF9950" i="9"/>
  <c r="BG9950" i="9"/>
  <c r="BH9950" i="9"/>
  <c r="BI9950" i="9"/>
  <c r="BJ9950" i="9"/>
  <c r="BD9951" i="9"/>
  <c r="BE9951" i="9"/>
  <c r="BF9951" i="9"/>
  <c r="BG9951" i="9"/>
  <c r="BH9951" i="9"/>
  <c r="BI9951" i="9"/>
  <c r="BJ9951" i="9"/>
  <c r="BD9952" i="9"/>
  <c r="BE9952" i="9"/>
  <c r="BF9952" i="9"/>
  <c r="BG9952" i="9"/>
  <c r="BH9952" i="9"/>
  <c r="BI9952" i="9"/>
  <c r="BJ9952" i="9"/>
  <c r="BD9953" i="9"/>
  <c r="BE9953" i="9"/>
  <c r="BF9953" i="9"/>
  <c r="BG9953" i="9"/>
  <c r="BH9953" i="9"/>
  <c r="BI9953" i="9"/>
  <c r="BJ9953" i="9"/>
  <c r="BD9954" i="9"/>
  <c r="BE9954" i="9"/>
  <c r="BF9954" i="9"/>
  <c r="BG9954" i="9"/>
  <c r="BH9954" i="9"/>
  <c r="BI9954" i="9"/>
  <c r="BJ9954" i="9"/>
  <c r="BD9955" i="9"/>
  <c r="BE9955" i="9"/>
  <c r="BF9955" i="9"/>
  <c r="BG9955" i="9"/>
  <c r="BH9955" i="9"/>
  <c r="BI9955" i="9"/>
  <c r="BJ9955" i="9"/>
  <c r="BD9956" i="9"/>
  <c r="BE9956" i="9"/>
  <c r="BF9956" i="9"/>
  <c r="BG9956" i="9"/>
  <c r="BH9956" i="9"/>
  <c r="BI9956" i="9"/>
  <c r="BJ9956" i="9"/>
  <c r="BD9957" i="9"/>
  <c r="BE9957" i="9"/>
  <c r="BF9957" i="9"/>
  <c r="BG9957" i="9"/>
  <c r="BH9957" i="9"/>
  <c r="BI9957" i="9"/>
  <c r="BJ9957" i="9"/>
  <c r="BD9958" i="9"/>
  <c r="BE9958" i="9"/>
  <c r="BF9958" i="9"/>
  <c r="BG9958" i="9"/>
  <c r="BH9958" i="9"/>
  <c r="BI9958" i="9"/>
  <c r="BJ9958" i="9"/>
  <c r="BD9959" i="9"/>
  <c r="BE9959" i="9"/>
  <c r="BF9959" i="9"/>
  <c r="BG9959" i="9"/>
  <c r="BH9959" i="9"/>
  <c r="BI9959" i="9"/>
  <c r="BJ9959" i="9"/>
  <c r="BD9960" i="9"/>
  <c r="BE9960" i="9"/>
  <c r="BF9960" i="9"/>
  <c r="BG9960" i="9"/>
  <c r="BH9960" i="9"/>
  <c r="BI9960" i="9"/>
  <c r="BJ9960" i="9"/>
  <c r="BD9961" i="9"/>
  <c r="BE9961" i="9"/>
  <c r="BF9961" i="9"/>
  <c r="BG9961" i="9"/>
  <c r="BH9961" i="9"/>
  <c r="BI9961" i="9"/>
  <c r="BJ9961" i="9"/>
  <c r="BD9962" i="9"/>
  <c r="BE9962" i="9"/>
  <c r="BF9962" i="9"/>
  <c r="BG9962" i="9"/>
  <c r="BH9962" i="9"/>
  <c r="BI9962" i="9"/>
  <c r="BJ9962" i="9"/>
  <c r="BD9963" i="9"/>
  <c r="BE9963" i="9"/>
  <c r="BF9963" i="9"/>
  <c r="BG9963" i="9"/>
  <c r="BH9963" i="9"/>
  <c r="BI9963" i="9"/>
  <c r="BJ9963" i="9"/>
  <c r="BD9964" i="9"/>
  <c r="BE9964" i="9"/>
  <c r="BF9964" i="9"/>
  <c r="BG9964" i="9"/>
  <c r="BH9964" i="9"/>
  <c r="BI9964" i="9"/>
  <c r="BJ9964" i="9"/>
  <c r="BD9965" i="9"/>
  <c r="BE9965" i="9"/>
  <c r="BF9965" i="9"/>
  <c r="BG9965" i="9"/>
  <c r="BH9965" i="9"/>
  <c r="BI9965" i="9"/>
  <c r="BJ9965" i="9"/>
  <c r="BD9966" i="9"/>
  <c r="BE9966" i="9"/>
  <c r="BF9966" i="9"/>
  <c r="BG9966" i="9"/>
  <c r="BH9966" i="9"/>
  <c r="BI9966" i="9"/>
  <c r="BJ9966" i="9"/>
  <c r="BD9967" i="9"/>
  <c r="BE9967" i="9"/>
  <c r="BF9967" i="9"/>
  <c r="BG9967" i="9"/>
  <c r="BH9967" i="9"/>
  <c r="BI9967" i="9"/>
  <c r="BJ9967" i="9"/>
  <c r="BD9968" i="9"/>
  <c r="BE9968" i="9"/>
  <c r="BF9968" i="9"/>
  <c r="BG9968" i="9"/>
  <c r="BH9968" i="9"/>
  <c r="BI9968" i="9"/>
  <c r="BJ9968" i="9"/>
  <c r="BD9969" i="9"/>
  <c r="BE9969" i="9"/>
  <c r="BF9969" i="9"/>
  <c r="BG9969" i="9"/>
  <c r="BH9969" i="9"/>
  <c r="BI9969" i="9"/>
  <c r="BJ9969" i="9"/>
  <c r="BD9970" i="9"/>
  <c r="BE9970" i="9"/>
  <c r="BF9970" i="9"/>
  <c r="BG9970" i="9"/>
  <c r="BH9970" i="9"/>
  <c r="BI9970" i="9"/>
  <c r="BJ9970" i="9"/>
  <c r="BD9971" i="9"/>
  <c r="BE9971" i="9"/>
  <c r="BF9971" i="9"/>
  <c r="BG9971" i="9"/>
  <c r="BH9971" i="9"/>
  <c r="BI9971" i="9"/>
  <c r="BJ9971" i="9"/>
  <c r="BD9972" i="9"/>
  <c r="BE9972" i="9"/>
  <c r="BF9972" i="9"/>
  <c r="BG9972" i="9"/>
  <c r="BH9972" i="9"/>
  <c r="BI9972" i="9"/>
  <c r="BJ9972" i="9"/>
  <c r="BD9973" i="9"/>
  <c r="BE9973" i="9"/>
  <c r="BF9973" i="9"/>
  <c r="BG9973" i="9"/>
  <c r="BH9973" i="9"/>
  <c r="BI9973" i="9"/>
  <c r="BJ9973" i="9"/>
  <c r="BD9974" i="9"/>
  <c r="BE9974" i="9"/>
  <c r="BF9974" i="9"/>
  <c r="BG9974" i="9"/>
  <c r="BH9974" i="9"/>
  <c r="BI9974" i="9"/>
  <c r="BJ9974" i="9"/>
  <c r="BD9975" i="9"/>
  <c r="BE9975" i="9"/>
  <c r="BF9975" i="9"/>
  <c r="BG9975" i="9"/>
  <c r="BH9975" i="9"/>
  <c r="BI9975" i="9"/>
  <c r="BJ9975" i="9"/>
  <c r="BD9976" i="9"/>
  <c r="BE9976" i="9"/>
  <c r="BF9976" i="9"/>
  <c r="BG9976" i="9"/>
  <c r="BH9976" i="9"/>
  <c r="BI9976" i="9"/>
  <c r="BJ9976" i="9"/>
  <c r="BD9977" i="9"/>
  <c r="BE9977" i="9"/>
  <c r="BF9977" i="9"/>
  <c r="BG9977" i="9"/>
  <c r="BH9977" i="9"/>
  <c r="BI9977" i="9"/>
  <c r="BJ9977" i="9"/>
  <c r="BD9978" i="9"/>
  <c r="BE9978" i="9"/>
  <c r="BF9978" i="9"/>
  <c r="BG9978" i="9"/>
  <c r="BH9978" i="9"/>
  <c r="BI9978" i="9"/>
  <c r="BJ9978" i="9"/>
  <c r="BD9979" i="9"/>
  <c r="BE9979" i="9"/>
  <c r="BF9979" i="9"/>
  <c r="BG9979" i="9"/>
  <c r="BH9979" i="9"/>
  <c r="BI9979" i="9"/>
  <c r="BJ9979" i="9"/>
  <c r="BD9980" i="9"/>
  <c r="BE9980" i="9"/>
  <c r="BF9980" i="9"/>
  <c r="BG9980" i="9"/>
  <c r="BH9980" i="9"/>
  <c r="BI9980" i="9"/>
  <c r="BJ9980" i="9"/>
  <c r="BD9981" i="9"/>
  <c r="BE9981" i="9"/>
  <c r="BF9981" i="9"/>
  <c r="BG9981" i="9"/>
  <c r="BH9981" i="9"/>
  <c r="BI9981" i="9"/>
  <c r="BJ9981" i="9"/>
  <c r="BD9982" i="9"/>
  <c r="BE9982" i="9"/>
  <c r="BF9982" i="9"/>
  <c r="BG9982" i="9"/>
  <c r="BH9982" i="9"/>
  <c r="BI9982" i="9"/>
  <c r="BJ9982" i="9"/>
  <c r="BD9983" i="9"/>
  <c r="BE9983" i="9"/>
  <c r="BF9983" i="9"/>
  <c r="BG9983" i="9"/>
  <c r="BH9983" i="9"/>
  <c r="BI9983" i="9"/>
  <c r="BJ9983" i="9"/>
  <c r="BD9984" i="9"/>
  <c r="BE9984" i="9"/>
  <c r="BF9984" i="9"/>
  <c r="BG9984" i="9"/>
  <c r="BH9984" i="9"/>
  <c r="BI9984" i="9"/>
  <c r="BJ9984" i="9"/>
  <c r="BD9985" i="9"/>
  <c r="BE9985" i="9"/>
  <c r="BF9985" i="9"/>
  <c r="BG9985" i="9"/>
  <c r="BH9985" i="9"/>
  <c r="BI9985" i="9"/>
  <c r="BJ9985" i="9"/>
  <c r="BD9986" i="9"/>
  <c r="BE9986" i="9"/>
  <c r="BF9986" i="9"/>
  <c r="BG9986" i="9"/>
  <c r="BH9986" i="9"/>
  <c r="BI9986" i="9"/>
  <c r="BJ9986" i="9"/>
  <c r="BD9987" i="9"/>
  <c r="BE9987" i="9"/>
  <c r="BF9987" i="9"/>
  <c r="BG9987" i="9"/>
  <c r="BH9987" i="9"/>
  <c r="BI9987" i="9"/>
  <c r="BJ9987" i="9"/>
  <c r="BD9988" i="9"/>
  <c r="BE9988" i="9"/>
  <c r="BF9988" i="9"/>
  <c r="BG9988" i="9"/>
  <c r="BH9988" i="9"/>
  <c r="BI9988" i="9"/>
  <c r="BJ9988" i="9"/>
  <c r="BD9989" i="9"/>
  <c r="BE9989" i="9"/>
  <c r="BF9989" i="9"/>
  <c r="BG9989" i="9"/>
  <c r="BH9989" i="9"/>
  <c r="BI9989" i="9"/>
  <c r="BJ9989" i="9"/>
  <c r="BD9990" i="9"/>
  <c r="BE9990" i="9"/>
  <c r="BF9990" i="9"/>
  <c r="BG9990" i="9"/>
  <c r="BH9990" i="9"/>
  <c r="BI9990" i="9"/>
  <c r="BJ9990" i="9"/>
  <c r="BD9991" i="9"/>
  <c r="BE9991" i="9"/>
  <c r="BF9991" i="9"/>
  <c r="BG9991" i="9"/>
  <c r="BH9991" i="9"/>
  <c r="BI9991" i="9"/>
  <c r="BJ9991" i="9"/>
  <c r="BD9992" i="9"/>
  <c r="BE9992" i="9"/>
  <c r="BF9992" i="9"/>
  <c r="BG9992" i="9"/>
  <c r="BH9992" i="9"/>
  <c r="BI9992" i="9"/>
  <c r="BJ9992" i="9"/>
  <c r="BD9993" i="9"/>
  <c r="BE9993" i="9"/>
  <c r="BF9993" i="9"/>
  <c r="BG9993" i="9"/>
  <c r="BH9993" i="9"/>
  <c r="BI9993" i="9"/>
  <c r="BJ9993" i="9"/>
  <c r="BD9994" i="9"/>
  <c r="BE9994" i="9"/>
  <c r="BF9994" i="9"/>
  <c r="BG9994" i="9"/>
  <c r="BH9994" i="9"/>
  <c r="BI9994" i="9"/>
  <c r="BJ9994" i="9"/>
  <c r="BD9995" i="9"/>
  <c r="BE9995" i="9"/>
  <c r="BF9995" i="9"/>
  <c r="BG9995" i="9"/>
  <c r="BH9995" i="9"/>
  <c r="BI9995" i="9"/>
  <c r="BJ9995" i="9"/>
  <c r="BD9996" i="9"/>
  <c r="BE9996" i="9"/>
  <c r="BF9996" i="9"/>
  <c r="BG9996" i="9"/>
  <c r="BH9996" i="9"/>
  <c r="BI9996" i="9"/>
  <c r="BJ9996" i="9"/>
  <c r="BD9997" i="9"/>
  <c r="BE9997" i="9"/>
  <c r="BF9997" i="9"/>
  <c r="BG9997" i="9"/>
  <c r="BH9997" i="9"/>
  <c r="BI9997" i="9"/>
  <c r="BJ9997" i="9"/>
  <c r="BD9998" i="9"/>
  <c r="BE9998" i="9"/>
  <c r="BF9998" i="9"/>
  <c r="BG9998" i="9"/>
  <c r="BH9998" i="9"/>
  <c r="BI9998" i="9"/>
  <c r="BJ9998" i="9"/>
  <c r="BD9999" i="9"/>
  <c r="BE9999" i="9"/>
  <c r="BF9999" i="9"/>
  <c r="BG9999" i="9"/>
  <c r="BH9999" i="9"/>
  <c r="BI9999" i="9"/>
  <c r="BJ9999" i="9"/>
  <c r="BD10000" i="9"/>
  <c r="BE10000" i="9"/>
  <c r="BF10000" i="9"/>
  <c r="BG10000" i="9"/>
  <c r="BH10000" i="9"/>
  <c r="BI10000" i="9"/>
  <c r="BJ10000" i="9"/>
  <c r="BD7298" i="9"/>
  <c r="BE7298" i="9"/>
  <c r="BF7298" i="9"/>
  <c r="BG7298" i="9"/>
  <c r="BH7298" i="9"/>
  <c r="BI7298" i="9"/>
  <c r="BJ7298" i="9"/>
  <c r="BD7299" i="9"/>
  <c r="BE7299" i="9"/>
  <c r="BF7299" i="9"/>
  <c r="BG7299" i="9"/>
  <c r="BH7299" i="9"/>
  <c r="BI7299" i="9"/>
  <c r="BJ7299" i="9"/>
  <c r="BD7300" i="9"/>
  <c r="BE7300" i="9"/>
  <c r="BF7300" i="9"/>
  <c r="BG7300" i="9"/>
  <c r="BH7300" i="9"/>
  <c r="BI7300" i="9"/>
  <c r="BJ7300" i="9"/>
  <c r="BD7301" i="9"/>
  <c r="BE7301" i="9"/>
  <c r="BF7301" i="9"/>
  <c r="BG7301" i="9"/>
  <c r="BH7301" i="9"/>
  <c r="BI7301" i="9"/>
  <c r="BJ7301" i="9"/>
  <c r="BD7302" i="9"/>
  <c r="BE7302" i="9"/>
  <c r="BF7302" i="9"/>
  <c r="BG7302" i="9"/>
  <c r="BH7302" i="9"/>
  <c r="BI7302" i="9"/>
  <c r="BJ7302" i="9"/>
  <c r="BD7303" i="9"/>
  <c r="BE7303" i="9"/>
  <c r="BF7303" i="9"/>
  <c r="BG7303" i="9"/>
  <c r="BH7303" i="9"/>
  <c r="BI7303" i="9"/>
  <c r="BJ7303" i="9"/>
  <c r="BD7304" i="9"/>
  <c r="BE7304" i="9"/>
  <c r="BF7304" i="9"/>
  <c r="BG7304" i="9"/>
  <c r="BH7304" i="9"/>
  <c r="BI7304" i="9"/>
  <c r="BJ7304" i="9"/>
  <c r="BD7305" i="9"/>
  <c r="BE7305" i="9"/>
  <c r="BF7305" i="9"/>
  <c r="BG7305" i="9"/>
  <c r="BH7305" i="9"/>
  <c r="BI7305" i="9"/>
  <c r="BJ7305" i="9"/>
  <c r="BD7306" i="9"/>
  <c r="BE7306" i="9"/>
  <c r="BF7306" i="9"/>
  <c r="BG7306" i="9"/>
  <c r="BH7306" i="9"/>
  <c r="BI7306" i="9"/>
  <c r="BJ7306" i="9"/>
  <c r="BD7307" i="9"/>
  <c r="BE7307" i="9"/>
  <c r="BF7307" i="9"/>
  <c r="BG7307" i="9"/>
  <c r="BH7307" i="9"/>
  <c r="BI7307" i="9"/>
  <c r="BJ7307" i="9"/>
  <c r="BD7308" i="9"/>
  <c r="BE7308" i="9"/>
  <c r="BF7308" i="9"/>
  <c r="BG7308" i="9"/>
  <c r="BH7308" i="9"/>
  <c r="BI7308" i="9"/>
  <c r="BJ7308" i="9"/>
  <c r="BD7309" i="9"/>
  <c r="BE7309" i="9"/>
  <c r="BF7309" i="9"/>
  <c r="BG7309" i="9"/>
  <c r="BH7309" i="9"/>
  <c r="BI7309" i="9"/>
  <c r="BJ7309" i="9"/>
  <c r="BD7310" i="9"/>
  <c r="BE7310" i="9"/>
  <c r="BF7310" i="9"/>
  <c r="BG7310" i="9"/>
  <c r="BH7310" i="9"/>
  <c r="BI7310" i="9"/>
  <c r="BJ7310" i="9"/>
  <c r="BD7311" i="9"/>
  <c r="BE7311" i="9"/>
  <c r="BF7311" i="9"/>
  <c r="BG7311" i="9"/>
  <c r="BH7311" i="9"/>
  <c r="BI7311" i="9"/>
  <c r="BJ7311" i="9"/>
  <c r="BD7312" i="9"/>
  <c r="BE7312" i="9"/>
  <c r="BF7312" i="9"/>
  <c r="BG7312" i="9"/>
  <c r="BH7312" i="9"/>
  <c r="BI7312" i="9"/>
  <c r="BJ7312" i="9"/>
  <c r="BD7313" i="9"/>
  <c r="BE7313" i="9"/>
  <c r="BF7313" i="9"/>
  <c r="BG7313" i="9"/>
  <c r="BH7313" i="9"/>
  <c r="BI7313" i="9"/>
  <c r="BJ7313" i="9"/>
  <c r="BD7314" i="9"/>
  <c r="BE7314" i="9"/>
  <c r="BF7314" i="9"/>
  <c r="BG7314" i="9"/>
  <c r="BH7314" i="9"/>
  <c r="BI7314" i="9"/>
  <c r="BJ7314" i="9"/>
  <c r="BD7315" i="9"/>
  <c r="BE7315" i="9"/>
  <c r="BF7315" i="9"/>
  <c r="BG7315" i="9"/>
  <c r="BH7315" i="9"/>
  <c r="BI7315" i="9"/>
  <c r="BJ7315" i="9"/>
  <c r="BD7316" i="9"/>
  <c r="BE7316" i="9"/>
  <c r="BF7316" i="9"/>
  <c r="BG7316" i="9"/>
  <c r="BH7316" i="9"/>
  <c r="BI7316" i="9"/>
  <c r="BJ7316" i="9"/>
  <c r="BD7317" i="9"/>
  <c r="BE7317" i="9"/>
  <c r="BF7317" i="9"/>
  <c r="BG7317" i="9"/>
  <c r="BH7317" i="9"/>
  <c r="BI7317" i="9"/>
  <c r="BJ7317" i="9"/>
  <c r="BD7318" i="9"/>
  <c r="BE7318" i="9"/>
  <c r="BF7318" i="9"/>
  <c r="BG7318" i="9"/>
  <c r="BH7318" i="9"/>
  <c r="BI7318" i="9"/>
  <c r="BJ7318" i="9"/>
  <c r="BD7319" i="9"/>
  <c r="BE7319" i="9"/>
  <c r="BF7319" i="9"/>
  <c r="BG7319" i="9"/>
  <c r="BH7319" i="9"/>
  <c r="BI7319" i="9"/>
  <c r="BJ7319" i="9"/>
  <c r="BD7320" i="9"/>
  <c r="BE7320" i="9"/>
  <c r="BF7320" i="9"/>
  <c r="BG7320" i="9"/>
  <c r="BH7320" i="9"/>
  <c r="BI7320" i="9"/>
  <c r="BJ7320" i="9"/>
  <c r="BD7321" i="9"/>
  <c r="BE7321" i="9"/>
  <c r="BF7321" i="9"/>
  <c r="BG7321" i="9"/>
  <c r="BH7321" i="9"/>
  <c r="BI7321" i="9"/>
  <c r="BJ7321" i="9"/>
  <c r="BD7322" i="9"/>
  <c r="BE7322" i="9"/>
  <c r="BF7322" i="9"/>
  <c r="BG7322" i="9"/>
  <c r="BH7322" i="9"/>
  <c r="BI7322" i="9"/>
  <c r="BJ7322" i="9"/>
  <c r="BD7323" i="9"/>
  <c r="BE7323" i="9"/>
  <c r="BF7323" i="9"/>
  <c r="BG7323" i="9"/>
  <c r="BH7323" i="9"/>
  <c r="BI7323" i="9"/>
  <c r="BJ7323" i="9"/>
  <c r="BD7324" i="9"/>
  <c r="BE7324" i="9"/>
  <c r="BF7324" i="9"/>
  <c r="BG7324" i="9"/>
  <c r="BH7324" i="9"/>
  <c r="BI7324" i="9"/>
  <c r="BJ7324" i="9"/>
  <c r="BD7325" i="9"/>
  <c r="BE7325" i="9"/>
  <c r="BF7325" i="9"/>
  <c r="BG7325" i="9"/>
  <c r="BH7325" i="9"/>
  <c r="BI7325" i="9"/>
  <c r="BJ7325" i="9"/>
  <c r="BD7326" i="9"/>
  <c r="BE7326" i="9"/>
  <c r="BF7326" i="9"/>
  <c r="BG7326" i="9"/>
  <c r="BH7326" i="9"/>
  <c r="BI7326" i="9"/>
  <c r="BJ7326" i="9"/>
  <c r="BD7327" i="9"/>
  <c r="BE7327" i="9"/>
  <c r="BF7327" i="9"/>
  <c r="BG7327" i="9"/>
  <c r="BH7327" i="9"/>
  <c r="BI7327" i="9"/>
  <c r="BJ7327" i="9"/>
  <c r="BD7328" i="9"/>
  <c r="BE7328" i="9"/>
  <c r="BF7328" i="9"/>
  <c r="BG7328" i="9"/>
  <c r="BH7328" i="9"/>
  <c r="BI7328" i="9"/>
  <c r="BJ7328" i="9"/>
  <c r="BD7329" i="9"/>
  <c r="BE7329" i="9"/>
  <c r="BF7329" i="9"/>
  <c r="BG7329" i="9"/>
  <c r="BH7329" i="9"/>
  <c r="BI7329" i="9"/>
  <c r="BJ7329" i="9"/>
  <c r="BD7330" i="9"/>
  <c r="BE7330" i="9"/>
  <c r="BF7330" i="9"/>
  <c r="BG7330" i="9"/>
  <c r="BH7330" i="9"/>
  <c r="BI7330" i="9"/>
  <c r="BJ7330" i="9"/>
  <c r="BD7331" i="9"/>
  <c r="BE7331" i="9"/>
  <c r="BF7331" i="9"/>
  <c r="BG7331" i="9"/>
  <c r="BH7331" i="9"/>
  <c r="BI7331" i="9"/>
  <c r="BJ7331" i="9"/>
  <c r="BD7332" i="9"/>
  <c r="BE7332" i="9"/>
  <c r="BF7332" i="9"/>
  <c r="BG7332" i="9"/>
  <c r="BH7332" i="9"/>
  <c r="BI7332" i="9"/>
  <c r="BJ7332" i="9"/>
  <c r="BD7333" i="9"/>
  <c r="BE7333" i="9"/>
  <c r="BF7333" i="9"/>
  <c r="BG7333" i="9"/>
  <c r="BH7333" i="9"/>
  <c r="BI7333" i="9"/>
  <c r="BJ7333" i="9"/>
  <c r="BD7334" i="9"/>
  <c r="BE7334" i="9"/>
  <c r="BF7334" i="9"/>
  <c r="BG7334" i="9"/>
  <c r="BH7334" i="9"/>
  <c r="BI7334" i="9"/>
  <c r="BJ7334" i="9"/>
  <c r="BD7335" i="9"/>
  <c r="BE7335" i="9"/>
  <c r="BF7335" i="9"/>
  <c r="BG7335" i="9"/>
  <c r="BH7335" i="9"/>
  <c r="BI7335" i="9"/>
  <c r="BJ7335" i="9"/>
  <c r="BD7336" i="9"/>
  <c r="BE7336" i="9"/>
  <c r="BF7336" i="9"/>
  <c r="BG7336" i="9"/>
  <c r="BH7336" i="9"/>
  <c r="BI7336" i="9"/>
  <c r="BJ7336" i="9"/>
  <c r="BD7337" i="9"/>
  <c r="BE7337" i="9"/>
  <c r="BF7337" i="9"/>
  <c r="BG7337" i="9"/>
  <c r="BH7337" i="9"/>
  <c r="BI7337" i="9"/>
  <c r="BJ7337" i="9"/>
  <c r="BD7338" i="9"/>
  <c r="BE7338" i="9"/>
  <c r="BF7338" i="9"/>
  <c r="BG7338" i="9"/>
  <c r="BH7338" i="9"/>
  <c r="BI7338" i="9"/>
  <c r="BJ7338" i="9"/>
  <c r="BD7339" i="9"/>
  <c r="BE7339" i="9"/>
  <c r="BF7339" i="9"/>
  <c r="BG7339" i="9"/>
  <c r="BH7339" i="9"/>
  <c r="BI7339" i="9"/>
  <c r="BJ7339" i="9"/>
  <c r="BD7340" i="9"/>
  <c r="BE7340" i="9"/>
  <c r="BF7340" i="9"/>
  <c r="BG7340" i="9"/>
  <c r="BH7340" i="9"/>
  <c r="BI7340" i="9"/>
  <c r="BJ7340" i="9"/>
  <c r="BD7341" i="9"/>
  <c r="BE7341" i="9"/>
  <c r="BF7341" i="9"/>
  <c r="BG7341" i="9"/>
  <c r="BH7341" i="9"/>
  <c r="BI7341" i="9"/>
  <c r="BJ7341" i="9"/>
  <c r="BD7342" i="9"/>
  <c r="BE7342" i="9"/>
  <c r="BF7342" i="9"/>
  <c r="BG7342" i="9"/>
  <c r="BH7342" i="9"/>
  <c r="BI7342" i="9"/>
  <c r="BJ7342" i="9"/>
  <c r="BD7343" i="9"/>
  <c r="BE7343" i="9"/>
  <c r="BF7343" i="9"/>
  <c r="BG7343" i="9"/>
  <c r="BH7343" i="9"/>
  <c r="BI7343" i="9"/>
  <c r="BJ7343" i="9"/>
  <c r="BD7344" i="9"/>
  <c r="BE7344" i="9"/>
  <c r="BF7344" i="9"/>
  <c r="BG7344" i="9"/>
  <c r="BH7344" i="9"/>
  <c r="BI7344" i="9"/>
  <c r="BJ7344" i="9"/>
  <c r="BD7345" i="9"/>
  <c r="BE7345" i="9"/>
  <c r="BF7345" i="9"/>
  <c r="BG7345" i="9"/>
  <c r="BH7345" i="9"/>
  <c r="BI7345" i="9"/>
  <c r="BJ7345" i="9"/>
  <c r="BD7346" i="9"/>
  <c r="BE7346" i="9"/>
  <c r="BF7346" i="9"/>
  <c r="BG7346" i="9"/>
  <c r="BH7346" i="9"/>
  <c r="BI7346" i="9"/>
  <c r="BJ7346" i="9"/>
  <c r="BD7347" i="9"/>
  <c r="BE7347" i="9"/>
  <c r="BF7347" i="9"/>
  <c r="BG7347" i="9"/>
  <c r="BH7347" i="9"/>
  <c r="BI7347" i="9"/>
  <c r="BJ7347" i="9"/>
  <c r="BD7348" i="9"/>
  <c r="BE7348" i="9"/>
  <c r="BF7348" i="9"/>
  <c r="BG7348" i="9"/>
  <c r="BH7348" i="9"/>
  <c r="BI7348" i="9"/>
  <c r="BJ7348" i="9"/>
  <c r="BD7349" i="9"/>
  <c r="BE7349" i="9"/>
  <c r="BF7349" i="9"/>
  <c r="BG7349" i="9"/>
  <c r="BH7349" i="9"/>
  <c r="BI7349" i="9"/>
  <c r="BJ7349" i="9"/>
  <c r="BD7350" i="9"/>
  <c r="BE7350" i="9"/>
  <c r="BF7350" i="9"/>
  <c r="BG7350" i="9"/>
  <c r="BH7350" i="9"/>
  <c r="BI7350" i="9"/>
  <c r="BJ7350" i="9"/>
  <c r="BD7351" i="9"/>
  <c r="BE7351" i="9"/>
  <c r="BF7351" i="9"/>
  <c r="BG7351" i="9"/>
  <c r="BH7351" i="9"/>
  <c r="BI7351" i="9"/>
  <c r="BJ7351" i="9"/>
  <c r="BD7352" i="9"/>
  <c r="BE7352" i="9"/>
  <c r="BF7352" i="9"/>
  <c r="BG7352" i="9"/>
  <c r="BH7352" i="9"/>
  <c r="BI7352" i="9"/>
  <c r="BJ7352" i="9"/>
  <c r="BD7353" i="9"/>
  <c r="BE7353" i="9"/>
  <c r="BF7353" i="9"/>
  <c r="BG7353" i="9"/>
  <c r="BH7353" i="9"/>
  <c r="BI7353" i="9"/>
  <c r="BJ7353" i="9"/>
  <c r="BD7354" i="9"/>
  <c r="BE7354" i="9"/>
  <c r="BF7354" i="9"/>
  <c r="BG7354" i="9"/>
  <c r="BH7354" i="9"/>
  <c r="BI7354" i="9"/>
  <c r="BJ7354" i="9"/>
  <c r="BD7355" i="9"/>
  <c r="BE7355" i="9"/>
  <c r="BF7355" i="9"/>
  <c r="BG7355" i="9"/>
  <c r="BH7355" i="9"/>
  <c r="BI7355" i="9"/>
  <c r="BJ7355" i="9"/>
  <c r="BD7356" i="9"/>
  <c r="BE7356" i="9"/>
  <c r="BF7356" i="9"/>
  <c r="BG7356" i="9"/>
  <c r="BH7356" i="9"/>
  <c r="BI7356" i="9"/>
  <c r="BJ7356" i="9"/>
  <c r="BD7357" i="9"/>
  <c r="BE7357" i="9"/>
  <c r="BF7357" i="9"/>
  <c r="BG7357" i="9"/>
  <c r="BH7357" i="9"/>
  <c r="BI7357" i="9"/>
  <c r="BJ7357" i="9"/>
  <c r="BD7358" i="9"/>
  <c r="BE7358" i="9"/>
  <c r="BF7358" i="9"/>
  <c r="BG7358" i="9"/>
  <c r="BH7358" i="9"/>
  <c r="BI7358" i="9"/>
  <c r="BJ7358" i="9"/>
  <c r="BD7359" i="9"/>
  <c r="BE7359" i="9"/>
  <c r="BF7359" i="9"/>
  <c r="BG7359" i="9"/>
  <c r="BH7359" i="9"/>
  <c r="BI7359" i="9"/>
  <c r="BJ7359" i="9"/>
  <c r="BD7360" i="9"/>
  <c r="BE7360" i="9"/>
  <c r="BF7360" i="9"/>
  <c r="BG7360" i="9"/>
  <c r="BH7360" i="9"/>
  <c r="BI7360" i="9"/>
  <c r="BJ7360" i="9"/>
  <c r="BD7361" i="9"/>
  <c r="BE7361" i="9"/>
  <c r="BF7361" i="9"/>
  <c r="BG7361" i="9"/>
  <c r="BH7361" i="9"/>
  <c r="BI7361" i="9"/>
  <c r="BJ7361" i="9"/>
  <c r="BD7362" i="9"/>
  <c r="BE7362" i="9"/>
  <c r="BF7362" i="9"/>
  <c r="BG7362" i="9"/>
  <c r="BH7362" i="9"/>
  <c r="BI7362" i="9"/>
  <c r="BJ7362" i="9"/>
  <c r="BD7363" i="9"/>
  <c r="BE7363" i="9"/>
  <c r="BF7363" i="9"/>
  <c r="BG7363" i="9"/>
  <c r="BH7363" i="9"/>
  <c r="BI7363" i="9"/>
  <c r="BJ7363" i="9"/>
  <c r="BD7364" i="9"/>
  <c r="BE7364" i="9"/>
  <c r="BF7364" i="9"/>
  <c r="BG7364" i="9"/>
  <c r="BH7364" i="9"/>
  <c r="BI7364" i="9"/>
  <c r="BJ7364" i="9"/>
  <c r="BD7365" i="9"/>
  <c r="BE7365" i="9"/>
  <c r="BF7365" i="9"/>
  <c r="BG7365" i="9"/>
  <c r="BH7365" i="9"/>
  <c r="BI7365" i="9"/>
  <c r="BJ7365" i="9"/>
  <c r="BD7366" i="9"/>
  <c r="BE7366" i="9"/>
  <c r="BF7366" i="9"/>
  <c r="BG7366" i="9"/>
  <c r="BH7366" i="9"/>
  <c r="BI7366" i="9"/>
  <c r="BJ7366" i="9"/>
  <c r="BD7367" i="9"/>
  <c r="BE7367" i="9"/>
  <c r="BF7367" i="9"/>
  <c r="BG7367" i="9"/>
  <c r="BH7367" i="9"/>
  <c r="BI7367" i="9"/>
  <c r="BJ7367" i="9"/>
  <c r="BD7368" i="9"/>
  <c r="BE7368" i="9"/>
  <c r="BF7368" i="9"/>
  <c r="BG7368" i="9"/>
  <c r="BH7368" i="9"/>
  <c r="BI7368" i="9"/>
  <c r="BJ7368" i="9"/>
  <c r="BD7369" i="9"/>
  <c r="BE7369" i="9"/>
  <c r="BF7369" i="9"/>
  <c r="BG7369" i="9"/>
  <c r="BH7369" i="9"/>
  <c r="BI7369" i="9"/>
  <c r="BJ7369" i="9"/>
  <c r="BD7370" i="9"/>
  <c r="BE7370" i="9"/>
  <c r="BF7370" i="9"/>
  <c r="BG7370" i="9"/>
  <c r="BH7370" i="9"/>
  <c r="BI7370" i="9"/>
  <c r="BJ7370" i="9"/>
  <c r="BD7371" i="9"/>
  <c r="BE7371" i="9"/>
  <c r="BF7371" i="9"/>
  <c r="BG7371" i="9"/>
  <c r="BH7371" i="9"/>
  <c r="BI7371" i="9"/>
  <c r="BJ7371" i="9"/>
  <c r="BD7372" i="9"/>
  <c r="BE7372" i="9"/>
  <c r="BF7372" i="9"/>
  <c r="BG7372" i="9"/>
  <c r="BH7372" i="9"/>
  <c r="BI7372" i="9"/>
  <c r="BJ7372" i="9"/>
  <c r="BD7373" i="9"/>
  <c r="BE7373" i="9"/>
  <c r="BF7373" i="9"/>
  <c r="BG7373" i="9"/>
  <c r="BH7373" i="9"/>
  <c r="BI7373" i="9"/>
  <c r="BJ7373" i="9"/>
  <c r="BD7374" i="9"/>
  <c r="BE7374" i="9"/>
  <c r="BF7374" i="9"/>
  <c r="BG7374" i="9"/>
  <c r="BH7374" i="9"/>
  <c r="BI7374" i="9"/>
  <c r="BJ7374" i="9"/>
  <c r="BD7375" i="9"/>
  <c r="BE7375" i="9"/>
  <c r="BF7375" i="9"/>
  <c r="BG7375" i="9"/>
  <c r="BH7375" i="9"/>
  <c r="BI7375" i="9"/>
  <c r="BJ7375" i="9"/>
  <c r="BD7376" i="9"/>
  <c r="BE7376" i="9"/>
  <c r="BF7376" i="9"/>
  <c r="BG7376" i="9"/>
  <c r="BH7376" i="9"/>
  <c r="BI7376" i="9"/>
  <c r="BJ7376" i="9"/>
  <c r="BD7377" i="9"/>
  <c r="BE7377" i="9"/>
  <c r="BF7377" i="9"/>
  <c r="BG7377" i="9"/>
  <c r="BH7377" i="9"/>
  <c r="BI7377" i="9"/>
  <c r="BJ7377" i="9"/>
  <c r="BD7378" i="9"/>
  <c r="BE7378" i="9"/>
  <c r="BF7378" i="9"/>
  <c r="BG7378" i="9"/>
  <c r="BH7378" i="9"/>
  <c r="BI7378" i="9"/>
  <c r="BJ7378" i="9"/>
  <c r="BD7379" i="9"/>
  <c r="BE7379" i="9"/>
  <c r="BF7379" i="9"/>
  <c r="BG7379" i="9"/>
  <c r="BH7379" i="9"/>
  <c r="BI7379" i="9"/>
  <c r="BJ7379" i="9"/>
  <c r="BD7380" i="9"/>
  <c r="BE7380" i="9"/>
  <c r="BF7380" i="9"/>
  <c r="BG7380" i="9"/>
  <c r="BH7380" i="9"/>
  <c r="BI7380" i="9"/>
  <c r="BJ7380" i="9"/>
  <c r="BD7381" i="9"/>
  <c r="BE7381" i="9"/>
  <c r="BF7381" i="9"/>
  <c r="BG7381" i="9"/>
  <c r="BH7381" i="9"/>
  <c r="BI7381" i="9"/>
  <c r="BJ7381" i="9"/>
  <c r="BD7382" i="9"/>
  <c r="BE7382" i="9"/>
  <c r="BF7382" i="9"/>
  <c r="BG7382" i="9"/>
  <c r="BH7382" i="9"/>
  <c r="BI7382" i="9"/>
  <c r="BJ7382" i="9"/>
  <c r="BD7383" i="9"/>
  <c r="BE7383" i="9"/>
  <c r="BF7383" i="9"/>
  <c r="BG7383" i="9"/>
  <c r="BH7383" i="9"/>
  <c r="BI7383" i="9"/>
  <c r="BJ7383" i="9"/>
  <c r="BD7384" i="9"/>
  <c r="BE7384" i="9"/>
  <c r="BF7384" i="9"/>
  <c r="BG7384" i="9"/>
  <c r="BH7384" i="9"/>
  <c r="BI7384" i="9"/>
  <c r="BJ7384" i="9"/>
  <c r="BD7385" i="9"/>
  <c r="BE7385" i="9"/>
  <c r="BF7385" i="9"/>
  <c r="BG7385" i="9"/>
  <c r="BH7385" i="9"/>
  <c r="BI7385" i="9"/>
  <c r="BJ7385" i="9"/>
  <c r="BD7386" i="9"/>
  <c r="BE7386" i="9"/>
  <c r="BF7386" i="9"/>
  <c r="BG7386" i="9"/>
  <c r="BH7386" i="9"/>
  <c r="BI7386" i="9"/>
  <c r="BJ7386" i="9"/>
  <c r="BD7387" i="9"/>
  <c r="BE7387" i="9"/>
  <c r="BF7387" i="9"/>
  <c r="BG7387" i="9"/>
  <c r="BH7387" i="9"/>
  <c r="BI7387" i="9"/>
  <c r="BJ7387" i="9"/>
  <c r="BD7388" i="9"/>
  <c r="BE7388" i="9"/>
  <c r="BF7388" i="9"/>
  <c r="BG7388" i="9"/>
  <c r="BH7388" i="9"/>
  <c r="BI7388" i="9"/>
  <c r="BJ7388" i="9"/>
  <c r="BD7389" i="9"/>
  <c r="BE7389" i="9"/>
  <c r="BF7389" i="9"/>
  <c r="BG7389" i="9"/>
  <c r="BH7389" i="9"/>
  <c r="BI7389" i="9"/>
  <c r="BJ7389" i="9"/>
  <c r="BD7390" i="9"/>
  <c r="BE7390" i="9"/>
  <c r="BF7390" i="9"/>
  <c r="BG7390" i="9"/>
  <c r="BH7390" i="9"/>
  <c r="BI7390" i="9"/>
  <c r="BJ7390" i="9"/>
  <c r="BD7391" i="9"/>
  <c r="BE7391" i="9"/>
  <c r="BF7391" i="9"/>
  <c r="BG7391" i="9"/>
  <c r="BH7391" i="9"/>
  <c r="BI7391" i="9"/>
  <c r="BJ7391" i="9"/>
  <c r="BD7392" i="9"/>
  <c r="BE7392" i="9"/>
  <c r="BF7392" i="9"/>
  <c r="BG7392" i="9"/>
  <c r="BH7392" i="9"/>
  <c r="BI7392" i="9"/>
  <c r="BJ7392" i="9"/>
  <c r="BD7393" i="9"/>
  <c r="BE7393" i="9"/>
  <c r="BF7393" i="9"/>
  <c r="BG7393" i="9"/>
  <c r="BH7393" i="9"/>
  <c r="BI7393" i="9"/>
  <c r="BJ7393" i="9"/>
  <c r="BD7394" i="9"/>
  <c r="BE7394" i="9"/>
  <c r="BF7394" i="9"/>
  <c r="BG7394" i="9"/>
  <c r="BH7394" i="9"/>
  <c r="BI7394" i="9"/>
  <c r="BJ7394" i="9"/>
  <c r="BD7395" i="9"/>
  <c r="BE7395" i="9"/>
  <c r="BF7395" i="9"/>
  <c r="BG7395" i="9"/>
  <c r="BH7395" i="9"/>
  <c r="BI7395" i="9"/>
  <c r="BJ7395" i="9"/>
  <c r="BD7396" i="9"/>
  <c r="BE7396" i="9"/>
  <c r="BF7396" i="9"/>
  <c r="BG7396" i="9"/>
  <c r="BH7396" i="9"/>
  <c r="BI7396" i="9"/>
  <c r="BJ7396" i="9"/>
  <c r="BD7397" i="9"/>
  <c r="BE7397" i="9"/>
  <c r="BF7397" i="9"/>
  <c r="BG7397" i="9"/>
  <c r="BH7397" i="9"/>
  <c r="BI7397" i="9"/>
  <c r="BJ7397" i="9"/>
  <c r="BD7199" i="9"/>
  <c r="BE7199" i="9"/>
  <c r="BF7199" i="9"/>
  <c r="BG7199" i="9"/>
  <c r="BH7199" i="9"/>
  <c r="BI7199" i="9"/>
  <c r="BJ7199" i="9"/>
  <c r="BD7200" i="9"/>
  <c r="BE7200" i="9"/>
  <c r="BF7200" i="9"/>
  <c r="BG7200" i="9"/>
  <c r="BH7200" i="9"/>
  <c r="BI7200" i="9"/>
  <c r="BJ7200" i="9"/>
  <c r="BD7201" i="9"/>
  <c r="BE7201" i="9"/>
  <c r="BF7201" i="9"/>
  <c r="BG7201" i="9"/>
  <c r="BH7201" i="9"/>
  <c r="BI7201" i="9"/>
  <c r="BJ7201" i="9"/>
  <c r="BD7202" i="9"/>
  <c r="BE7202" i="9"/>
  <c r="BF7202" i="9"/>
  <c r="BG7202" i="9"/>
  <c r="BH7202" i="9"/>
  <c r="BI7202" i="9"/>
  <c r="BJ7202" i="9"/>
  <c r="BD7203" i="9"/>
  <c r="BE7203" i="9"/>
  <c r="BF7203" i="9"/>
  <c r="BG7203" i="9"/>
  <c r="BH7203" i="9"/>
  <c r="BI7203" i="9"/>
  <c r="BJ7203" i="9"/>
  <c r="BD7204" i="9"/>
  <c r="BE7204" i="9"/>
  <c r="BF7204" i="9"/>
  <c r="BG7204" i="9"/>
  <c r="BH7204" i="9"/>
  <c r="BI7204" i="9"/>
  <c r="BJ7204" i="9"/>
  <c r="BD7205" i="9"/>
  <c r="BE7205" i="9"/>
  <c r="BF7205" i="9"/>
  <c r="BG7205" i="9"/>
  <c r="BH7205" i="9"/>
  <c r="BI7205" i="9"/>
  <c r="BJ7205" i="9"/>
  <c r="BD7206" i="9"/>
  <c r="BE7206" i="9"/>
  <c r="BF7206" i="9"/>
  <c r="BG7206" i="9"/>
  <c r="BH7206" i="9"/>
  <c r="BI7206" i="9"/>
  <c r="BJ7206" i="9"/>
  <c r="BD7207" i="9"/>
  <c r="BE7207" i="9"/>
  <c r="BF7207" i="9"/>
  <c r="BG7207" i="9"/>
  <c r="BH7207" i="9"/>
  <c r="BI7207" i="9"/>
  <c r="BJ7207" i="9"/>
  <c r="BD7208" i="9"/>
  <c r="BE7208" i="9"/>
  <c r="BF7208" i="9"/>
  <c r="BG7208" i="9"/>
  <c r="BH7208" i="9"/>
  <c r="BI7208" i="9"/>
  <c r="BJ7208" i="9"/>
  <c r="BD7209" i="9"/>
  <c r="BE7209" i="9"/>
  <c r="BF7209" i="9"/>
  <c r="BG7209" i="9"/>
  <c r="BH7209" i="9"/>
  <c r="BI7209" i="9"/>
  <c r="BJ7209" i="9"/>
  <c r="BD7210" i="9"/>
  <c r="BE7210" i="9"/>
  <c r="BF7210" i="9"/>
  <c r="BG7210" i="9"/>
  <c r="BH7210" i="9"/>
  <c r="BI7210" i="9"/>
  <c r="BJ7210" i="9"/>
  <c r="BD7211" i="9"/>
  <c r="BE7211" i="9"/>
  <c r="BF7211" i="9"/>
  <c r="BG7211" i="9"/>
  <c r="BH7211" i="9"/>
  <c r="BI7211" i="9"/>
  <c r="BJ7211" i="9"/>
  <c r="BD7212" i="9"/>
  <c r="BE7212" i="9"/>
  <c r="BF7212" i="9"/>
  <c r="BG7212" i="9"/>
  <c r="BH7212" i="9"/>
  <c r="BI7212" i="9"/>
  <c r="BJ7212" i="9"/>
  <c r="BD7213" i="9"/>
  <c r="BE7213" i="9"/>
  <c r="BF7213" i="9"/>
  <c r="BG7213" i="9"/>
  <c r="BH7213" i="9"/>
  <c r="BI7213" i="9"/>
  <c r="BJ7213" i="9"/>
  <c r="BD7214" i="9"/>
  <c r="BE7214" i="9"/>
  <c r="BF7214" i="9"/>
  <c r="BG7214" i="9"/>
  <c r="BH7214" i="9"/>
  <c r="BI7214" i="9"/>
  <c r="BJ7214" i="9"/>
  <c r="BD7215" i="9"/>
  <c r="BE7215" i="9"/>
  <c r="BF7215" i="9"/>
  <c r="BG7215" i="9"/>
  <c r="BH7215" i="9"/>
  <c r="BI7215" i="9"/>
  <c r="BJ7215" i="9"/>
  <c r="BD7216" i="9"/>
  <c r="BE7216" i="9"/>
  <c r="BF7216" i="9"/>
  <c r="BG7216" i="9"/>
  <c r="BH7216" i="9"/>
  <c r="BI7216" i="9"/>
  <c r="BJ7216" i="9"/>
  <c r="BD7217" i="9"/>
  <c r="BE7217" i="9"/>
  <c r="BF7217" i="9"/>
  <c r="BG7217" i="9"/>
  <c r="BH7217" i="9"/>
  <c r="BI7217" i="9"/>
  <c r="BJ7217" i="9"/>
  <c r="BD7218" i="9"/>
  <c r="BE7218" i="9"/>
  <c r="BF7218" i="9"/>
  <c r="BG7218" i="9"/>
  <c r="BH7218" i="9"/>
  <c r="BI7218" i="9"/>
  <c r="BJ7218" i="9"/>
  <c r="BD7219" i="9"/>
  <c r="BE7219" i="9"/>
  <c r="BF7219" i="9"/>
  <c r="BG7219" i="9"/>
  <c r="BH7219" i="9"/>
  <c r="BI7219" i="9"/>
  <c r="BJ7219" i="9"/>
  <c r="BD7220" i="9"/>
  <c r="BE7220" i="9"/>
  <c r="BF7220" i="9"/>
  <c r="BG7220" i="9"/>
  <c r="BH7220" i="9"/>
  <c r="BI7220" i="9"/>
  <c r="BJ7220" i="9"/>
  <c r="BD7221" i="9"/>
  <c r="BE7221" i="9"/>
  <c r="BF7221" i="9"/>
  <c r="BG7221" i="9"/>
  <c r="BH7221" i="9"/>
  <c r="BI7221" i="9"/>
  <c r="BJ7221" i="9"/>
  <c r="BD7222" i="9"/>
  <c r="BE7222" i="9"/>
  <c r="BF7222" i="9"/>
  <c r="BG7222" i="9"/>
  <c r="BH7222" i="9"/>
  <c r="BI7222" i="9"/>
  <c r="BJ7222" i="9"/>
  <c r="BD7223" i="9"/>
  <c r="BE7223" i="9"/>
  <c r="BF7223" i="9"/>
  <c r="BG7223" i="9"/>
  <c r="BH7223" i="9"/>
  <c r="BI7223" i="9"/>
  <c r="BJ7223" i="9"/>
  <c r="BD7224" i="9"/>
  <c r="BE7224" i="9"/>
  <c r="BF7224" i="9"/>
  <c r="BG7224" i="9"/>
  <c r="BH7224" i="9"/>
  <c r="BI7224" i="9"/>
  <c r="BJ7224" i="9"/>
  <c r="BD7225" i="9"/>
  <c r="BE7225" i="9"/>
  <c r="BF7225" i="9"/>
  <c r="BG7225" i="9"/>
  <c r="BH7225" i="9"/>
  <c r="BI7225" i="9"/>
  <c r="BJ7225" i="9"/>
  <c r="BD7226" i="9"/>
  <c r="BE7226" i="9"/>
  <c r="BF7226" i="9"/>
  <c r="BG7226" i="9"/>
  <c r="BH7226" i="9"/>
  <c r="BI7226" i="9"/>
  <c r="BJ7226" i="9"/>
  <c r="BD7227" i="9"/>
  <c r="BE7227" i="9"/>
  <c r="BF7227" i="9"/>
  <c r="BG7227" i="9"/>
  <c r="BH7227" i="9"/>
  <c r="BI7227" i="9"/>
  <c r="BJ7227" i="9"/>
  <c r="BD7228" i="9"/>
  <c r="BE7228" i="9"/>
  <c r="BF7228" i="9"/>
  <c r="BG7228" i="9"/>
  <c r="BH7228" i="9"/>
  <c r="BI7228" i="9"/>
  <c r="BJ7228" i="9"/>
  <c r="BD7229" i="9"/>
  <c r="BE7229" i="9"/>
  <c r="BF7229" i="9"/>
  <c r="BG7229" i="9"/>
  <c r="BH7229" i="9"/>
  <c r="BI7229" i="9"/>
  <c r="BJ7229" i="9"/>
  <c r="BD7230" i="9"/>
  <c r="BE7230" i="9"/>
  <c r="BF7230" i="9"/>
  <c r="BG7230" i="9"/>
  <c r="BH7230" i="9"/>
  <c r="BI7230" i="9"/>
  <c r="BJ7230" i="9"/>
  <c r="BD7231" i="9"/>
  <c r="BE7231" i="9"/>
  <c r="BF7231" i="9"/>
  <c r="BG7231" i="9"/>
  <c r="BH7231" i="9"/>
  <c r="BI7231" i="9"/>
  <c r="BJ7231" i="9"/>
  <c r="BD7232" i="9"/>
  <c r="BE7232" i="9"/>
  <c r="BF7232" i="9"/>
  <c r="BG7232" i="9"/>
  <c r="BH7232" i="9"/>
  <c r="BI7232" i="9"/>
  <c r="BJ7232" i="9"/>
  <c r="BD7233" i="9"/>
  <c r="BE7233" i="9"/>
  <c r="BF7233" i="9"/>
  <c r="BG7233" i="9"/>
  <c r="BH7233" i="9"/>
  <c r="BI7233" i="9"/>
  <c r="BJ7233" i="9"/>
  <c r="BD7234" i="9"/>
  <c r="BE7234" i="9"/>
  <c r="BF7234" i="9"/>
  <c r="BG7234" i="9"/>
  <c r="BH7234" i="9"/>
  <c r="BI7234" i="9"/>
  <c r="BJ7234" i="9"/>
  <c r="BD7235" i="9"/>
  <c r="BE7235" i="9"/>
  <c r="BF7235" i="9"/>
  <c r="BG7235" i="9"/>
  <c r="BH7235" i="9"/>
  <c r="BI7235" i="9"/>
  <c r="BJ7235" i="9"/>
  <c r="BD7236" i="9"/>
  <c r="BE7236" i="9"/>
  <c r="BF7236" i="9"/>
  <c r="BG7236" i="9"/>
  <c r="BH7236" i="9"/>
  <c r="BI7236" i="9"/>
  <c r="BJ7236" i="9"/>
  <c r="BD7237" i="9"/>
  <c r="BE7237" i="9"/>
  <c r="BF7237" i="9"/>
  <c r="BG7237" i="9"/>
  <c r="BH7237" i="9"/>
  <c r="BI7237" i="9"/>
  <c r="BJ7237" i="9"/>
  <c r="BD7238" i="9"/>
  <c r="BE7238" i="9"/>
  <c r="BF7238" i="9"/>
  <c r="BG7238" i="9"/>
  <c r="BH7238" i="9"/>
  <c r="BI7238" i="9"/>
  <c r="BJ7238" i="9"/>
  <c r="BD7239" i="9"/>
  <c r="BE7239" i="9"/>
  <c r="BF7239" i="9"/>
  <c r="BG7239" i="9"/>
  <c r="BH7239" i="9"/>
  <c r="BI7239" i="9"/>
  <c r="BJ7239" i="9"/>
  <c r="BD7240" i="9"/>
  <c r="BE7240" i="9"/>
  <c r="BF7240" i="9"/>
  <c r="BG7240" i="9"/>
  <c r="BH7240" i="9"/>
  <c r="BI7240" i="9"/>
  <c r="BJ7240" i="9"/>
  <c r="BD7241" i="9"/>
  <c r="BE7241" i="9"/>
  <c r="BF7241" i="9"/>
  <c r="BG7241" i="9"/>
  <c r="BH7241" i="9"/>
  <c r="BI7241" i="9"/>
  <c r="BJ7241" i="9"/>
  <c r="BD7242" i="9"/>
  <c r="BE7242" i="9"/>
  <c r="BF7242" i="9"/>
  <c r="BG7242" i="9"/>
  <c r="BH7242" i="9"/>
  <c r="BI7242" i="9"/>
  <c r="BJ7242" i="9"/>
  <c r="BD7243" i="9"/>
  <c r="BE7243" i="9"/>
  <c r="BF7243" i="9"/>
  <c r="BG7243" i="9"/>
  <c r="BH7243" i="9"/>
  <c r="BI7243" i="9"/>
  <c r="BJ7243" i="9"/>
  <c r="BD7244" i="9"/>
  <c r="BE7244" i="9"/>
  <c r="BF7244" i="9"/>
  <c r="BG7244" i="9"/>
  <c r="BH7244" i="9"/>
  <c r="BI7244" i="9"/>
  <c r="BJ7244" i="9"/>
  <c r="BD7245" i="9"/>
  <c r="BE7245" i="9"/>
  <c r="BF7245" i="9"/>
  <c r="BG7245" i="9"/>
  <c r="BH7245" i="9"/>
  <c r="BI7245" i="9"/>
  <c r="BJ7245" i="9"/>
  <c r="BD7246" i="9"/>
  <c r="BE7246" i="9"/>
  <c r="BF7246" i="9"/>
  <c r="BG7246" i="9"/>
  <c r="BH7246" i="9"/>
  <c r="BI7246" i="9"/>
  <c r="BJ7246" i="9"/>
  <c r="BD7247" i="9"/>
  <c r="BE7247" i="9"/>
  <c r="BF7247" i="9"/>
  <c r="BG7247" i="9"/>
  <c r="BH7247" i="9"/>
  <c r="BI7247" i="9"/>
  <c r="BJ7247" i="9"/>
  <c r="BD7248" i="9"/>
  <c r="BE7248" i="9"/>
  <c r="BF7248" i="9"/>
  <c r="BG7248" i="9"/>
  <c r="BH7248" i="9"/>
  <c r="BI7248" i="9"/>
  <c r="BJ7248" i="9"/>
  <c r="BD7249" i="9"/>
  <c r="BE7249" i="9"/>
  <c r="BF7249" i="9"/>
  <c r="BG7249" i="9"/>
  <c r="BH7249" i="9"/>
  <c r="BI7249" i="9"/>
  <c r="BJ7249" i="9"/>
  <c r="BD7250" i="9"/>
  <c r="BE7250" i="9"/>
  <c r="BF7250" i="9"/>
  <c r="BG7250" i="9"/>
  <c r="BH7250" i="9"/>
  <c r="BI7250" i="9"/>
  <c r="BJ7250" i="9"/>
  <c r="BD7251" i="9"/>
  <c r="BE7251" i="9"/>
  <c r="BF7251" i="9"/>
  <c r="BG7251" i="9"/>
  <c r="BH7251" i="9"/>
  <c r="BI7251" i="9"/>
  <c r="BJ7251" i="9"/>
  <c r="BD7252" i="9"/>
  <c r="BE7252" i="9"/>
  <c r="BF7252" i="9"/>
  <c r="BG7252" i="9"/>
  <c r="BH7252" i="9"/>
  <c r="BI7252" i="9"/>
  <c r="BJ7252" i="9"/>
  <c r="BD7253" i="9"/>
  <c r="BE7253" i="9"/>
  <c r="BF7253" i="9"/>
  <c r="BG7253" i="9"/>
  <c r="BH7253" i="9"/>
  <c r="BI7253" i="9"/>
  <c r="BJ7253" i="9"/>
  <c r="BD7254" i="9"/>
  <c r="BE7254" i="9"/>
  <c r="BF7254" i="9"/>
  <c r="BG7254" i="9"/>
  <c r="BH7254" i="9"/>
  <c r="BI7254" i="9"/>
  <c r="BJ7254" i="9"/>
  <c r="BD7255" i="9"/>
  <c r="BE7255" i="9"/>
  <c r="BF7255" i="9"/>
  <c r="BG7255" i="9"/>
  <c r="BH7255" i="9"/>
  <c r="BI7255" i="9"/>
  <c r="BJ7255" i="9"/>
  <c r="BD7256" i="9"/>
  <c r="BE7256" i="9"/>
  <c r="BF7256" i="9"/>
  <c r="BG7256" i="9"/>
  <c r="BH7256" i="9"/>
  <c r="BI7256" i="9"/>
  <c r="BJ7256" i="9"/>
  <c r="BD7257" i="9"/>
  <c r="BE7257" i="9"/>
  <c r="BF7257" i="9"/>
  <c r="BG7257" i="9"/>
  <c r="BH7257" i="9"/>
  <c r="BI7257" i="9"/>
  <c r="BJ7257" i="9"/>
  <c r="BD7258" i="9"/>
  <c r="BE7258" i="9"/>
  <c r="BF7258" i="9"/>
  <c r="BG7258" i="9"/>
  <c r="BH7258" i="9"/>
  <c r="BI7258" i="9"/>
  <c r="BJ7258" i="9"/>
  <c r="BD7259" i="9"/>
  <c r="BE7259" i="9"/>
  <c r="BF7259" i="9"/>
  <c r="BG7259" i="9"/>
  <c r="BH7259" i="9"/>
  <c r="BI7259" i="9"/>
  <c r="BJ7259" i="9"/>
  <c r="BD7260" i="9"/>
  <c r="BE7260" i="9"/>
  <c r="BF7260" i="9"/>
  <c r="BG7260" i="9"/>
  <c r="BH7260" i="9"/>
  <c r="BI7260" i="9"/>
  <c r="BJ7260" i="9"/>
  <c r="BD7261" i="9"/>
  <c r="BE7261" i="9"/>
  <c r="BF7261" i="9"/>
  <c r="BG7261" i="9"/>
  <c r="BH7261" i="9"/>
  <c r="BI7261" i="9"/>
  <c r="BJ7261" i="9"/>
  <c r="BD7262" i="9"/>
  <c r="BE7262" i="9"/>
  <c r="BF7262" i="9"/>
  <c r="BG7262" i="9"/>
  <c r="BH7262" i="9"/>
  <c r="BI7262" i="9"/>
  <c r="BJ7262" i="9"/>
  <c r="BD7263" i="9"/>
  <c r="BE7263" i="9"/>
  <c r="BF7263" i="9"/>
  <c r="BG7263" i="9"/>
  <c r="BH7263" i="9"/>
  <c r="BI7263" i="9"/>
  <c r="BJ7263" i="9"/>
  <c r="BD7264" i="9"/>
  <c r="BE7264" i="9"/>
  <c r="BF7264" i="9"/>
  <c r="BG7264" i="9"/>
  <c r="BH7264" i="9"/>
  <c r="BI7264" i="9"/>
  <c r="BJ7264" i="9"/>
  <c r="BD7265" i="9"/>
  <c r="BE7265" i="9"/>
  <c r="BF7265" i="9"/>
  <c r="BG7265" i="9"/>
  <c r="BH7265" i="9"/>
  <c r="BI7265" i="9"/>
  <c r="BJ7265" i="9"/>
  <c r="BD7266" i="9"/>
  <c r="BE7266" i="9"/>
  <c r="BF7266" i="9"/>
  <c r="BG7266" i="9"/>
  <c r="BH7266" i="9"/>
  <c r="BI7266" i="9"/>
  <c r="BJ7266" i="9"/>
  <c r="BD7267" i="9"/>
  <c r="BE7267" i="9"/>
  <c r="BF7267" i="9"/>
  <c r="BG7267" i="9"/>
  <c r="BH7267" i="9"/>
  <c r="BI7267" i="9"/>
  <c r="BJ7267" i="9"/>
  <c r="BD7268" i="9"/>
  <c r="BE7268" i="9"/>
  <c r="BF7268" i="9"/>
  <c r="BG7268" i="9"/>
  <c r="BH7268" i="9"/>
  <c r="BI7268" i="9"/>
  <c r="BJ7268" i="9"/>
  <c r="BD7269" i="9"/>
  <c r="BE7269" i="9"/>
  <c r="BF7269" i="9"/>
  <c r="BG7269" i="9"/>
  <c r="BH7269" i="9"/>
  <c r="BI7269" i="9"/>
  <c r="BJ7269" i="9"/>
  <c r="BD7270" i="9"/>
  <c r="BE7270" i="9"/>
  <c r="BF7270" i="9"/>
  <c r="BG7270" i="9"/>
  <c r="BH7270" i="9"/>
  <c r="BI7270" i="9"/>
  <c r="BJ7270" i="9"/>
  <c r="BD7271" i="9"/>
  <c r="BE7271" i="9"/>
  <c r="BF7271" i="9"/>
  <c r="BG7271" i="9"/>
  <c r="BH7271" i="9"/>
  <c r="BI7271" i="9"/>
  <c r="BJ7271" i="9"/>
  <c r="BD7272" i="9"/>
  <c r="BE7272" i="9"/>
  <c r="BF7272" i="9"/>
  <c r="BG7272" i="9"/>
  <c r="BH7272" i="9"/>
  <c r="BI7272" i="9"/>
  <c r="BJ7272" i="9"/>
  <c r="BD7273" i="9"/>
  <c r="BE7273" i="9"/>
  <c r="BF7273" i="9"/>
  <c r="BG7273" i="9"/>
  <c r="BH7273" i="9"/>
  <c r="BI7273" i="9"/>
  <c r="BJ7273" i="9"/>
  <c r="BD7274" i="9"/>
  <c r="BE7274" i="9"/>
  <c r="BF7274" i="9"/>
  <c r="BG7274" i="9"/>
  <c r="BH7274" i="9"/>
  <c r="BI7274" i="9"/>
  <c r="BJ7274" i="9"/>
  <c r="BD7275" i="9"/>
  <c r="BE7275" i="9"/>
  <c r="BF7275" i="9"/>
  <c r="BG7275" i="9"/>
  <c r="BH7275" i="9"/>
  <c r="BI7275" i="9"/>
  <c r="BJ7275" i="9"/>
  <c r="BD7276" i="9"/>
  <c r="BE7276" i="9"/>
  <c r="BF7276" i="9"/>
  <c r="BG7276" i="9"/>
  <c r="BH7276" i="9"/>
  <c r="BI7276" i="9"/>
  <c r="BJ7276" i="9"/>
  <c r="BD7277" i="9"/>
  <c r="BE7277" i="9"/>
  <c r="BF7277" i="9"/>
  <c r="BG7277" i="9"/>
  <c r="BH7277" i="9"/>
  <c r="BI7277" i="9"/>
  <c r="BJ7277" i="9"/>
  <c r="BD7278" i="9"/>
  <c r="BE7278" i="9"/>
  <c r="BF7278" i="9"/>
  <c r="BG7278" i="9"/>
  <c r="BH7278" i="9"/>
  <c r="BI7278" i="9"/>
  <c r="BJ7278" i="9"/>
  <c r="BD7279" i="9"/>
  <c r="BE7279" i="9"/>
  <c r="BF7279" i="9"/>
  <c r="BG7279" i="9"/>
  <c r="BH7279" i="9"/>
  <c r="BI7279" i="9"/>
  <c r="BJ7279" i="9"/>
  <c r="BD7280" i="9"/>
  <c r="BE7280" i="9"/>
  <c r="BF7280" i="9"/>
  <c r="BG7280" i="9"/>
  <c r="BH7280" i="9"/>
  <c r="BI7280" i="9"/>
  <c r="BJ7280" i="9"/>
  <c r="BD7281" i="9"/>
  <c r="BE7281" i="9"/>
  <c r="BF7281" i="9"/>
  <c r="BG7281" i="9"/>
  <c r="BH7281" i="9"/>
  <c r="BI7281" i="9"/>
  <c r="BJ7281" i="9"/>
  <c r="BD7282" i="9"/>
  <c r="BE7282" i="9"/>
  <c r="BF7282" i="9"/>
  <c r="BG7282" i="9"/>
  <c r="BH7282" i="9"/>
  <c r="BI7282" i="9"/>
  <c r="BJ7282" i="9"/>
  <c r="BD7283" i="9"/>
  <c r="BE7283" i="9"/>
  <c r="BF7283" i="9"/>
  <c r="BG7283" i="9"/>
  <c r="BH7283" i="9"/>
  <c r="BI7283" i="9"/>
  <c r="BJ7283" i="9"/>
  <c r="BD7284" i="9"/>
  <c r="BE7284" i="9"/>
  <c r="BF7284" i="9"/>
  <c r="BG7284" i="9"/>
  <c r="BH7284" i="9"/>
  <c r="BI7284" i="9"/>
  <c r="BJ7284" i="9"/>
  <c r="BD7285" i="9"/>
  <c r="BE7285" i="9"/>
  <c r="BF7285" i="9"/>
  <c r="BG7285" i="9"/>
  <c r="BH7285" i="9"/>
  <c r="BI7285" i="9"/>
  <c r="BJ7285" i="9"/>
  <c r="BD7286" i="9"/>
  <c r="BE7286" i="9"/>
  <c r="BF7286" i="9"/>
  <c r="BG7286" i="9"/>
  <c r="BH7286" i="9"/>
  <c r="BI7286" i="9"/>
  <c r="BJ7286" i="9"/>
  <c r="BD7287" i="9"/>
  <c r="BE7287" i="9"/>
  <c r="BF7287" i="9"/>
  <c r="BG7287" i="9"/>
  <c r="BH7287" i="9"/>
  <c r="BI7287" i="9"/>
  <c r="BJ7287" i="9"/>
  <c r="BD7288" i="9"/>
  <c r="BE7288" i="9"/>
  <c r="BF7288" i="9"/>
  <c r="BG7288" i="9"/>
  <c r="BH7288" i="9"/>
  <c r="BI7288" i="9"/>
  <c r="BJ7288" i="9"/>
  <c r="BD7289" i="9"/>
  <c r="BE7289" i="9"/>
  <c r="BF7289" i="9"/>
  <c r="BG7289" i="9"/>
  <c r="BH7289" i="9"/>
  <c r="BI7289" i="9"/>
  <c r="BJ7289" i="9"/>
  <c r="BD7290" i="9"/>
  <c r="BE7290" i="9"/>
  <c r="BF7290" i="9"/>
  <c r="BG7290" i="9"/>
  <c r="BH7290" i="9"/>
  <c r="BI7290" i="9"/>
  <c r="BJ7290" i="9"/>
  <c r="BD7291" i="9"/>
  <c r="BE7291" i="9"/>
  <c r="BF7291" i="9"/>
  <c r="BG7291" i="9"/>
  <c r="BH7291" i="9"/>
  <c r="BI7291" i="9"/>
  <c r="BJ7291" i="9"/>
  <c r="BD7292" i="9"/>
  <c r="BE7292" i="9"/>
  <c r="BF7292" i="9"/>
  <c r="BG7292" i="9"/>
  <c r="BH7292" i="9"/>
  <c r="BI7292" i="9"/>
  <c r="BJ7292" i="9"/>
  <c r="BD7293" i="9"/>
  <c r="BE7293" i="9"/>
  <c r="BF7293" i="9"/>
  <c r="BG7293" i="9"/>
  <c r="BH7293" i="9"/>
  <c r="BI7293" i="9"/>
  <c r="BJ7293" i="9"/>
  <c r="BD7294" i="9"/>
  <c r="BE7294" i="9"/>
  <c r="BF7294" i="9"/>
  <c r="BG7294" i="9"/>
  <c r="BH7294" i="9"/>
  <c r="BI7294" i="9"/>
  <c r="BJ7294" i="9"/>
  <c r="BD7295" i="9"/>
  <c r="BE7295" i="9"/>
  <c r="BF7295" i="9"/>
  <c r="BG7295" i="9"/>
  <c r="BH7295" i="9"/>
  <c r="BI7295" i="9"/>
  <c r="BJ7295" i="9"/>
  <c r="BD7296" i="9"/>
  <c r="BE7296" i="9"/>
  <c r="BF7296" i="9"/>
  <c r="BG7296" i="9"/>
  <c r="BH7296" i="9"/>
  <c r="BI7296" i="9"/>
  <c r="BJ7296" i="9"/>
  <c r="BD7297" i="9"/>
  <c r="BE7297" i="9"/>
  <c r="BF7297" i="9"/>
  <c r="BG7297" i="9"/>
  <c r="BH7297" i="9"/>
  <c r="BI7297" i="9"/>
  <c r="BJ7297" i="9"/>
  <c r="BD7094" i="9"/>
  <c r="BE7094" i="9"/>
  <c r="BF7094" i="9"/>
  <c r="BG7094" i="9"/>
  <c r="BH7094" i="9"/>
  <c r="BI7094" i="9"/>
  <c r="BJ7094" i="9"/>
  <c r="BD7095" i="9"/>
  <c r="BE7095" i="9"/>
  <c r="BF7095" i="9"/>
  <c r="BG7095" i="9"/>
  <c r="BH7095" i="9"/>
  <c r="BI7095" i="9"/>
  <c r="BJ7095" i="9"/>
  <c r="BD7096" i="9"/>
  <c r="BE7096" i="9"/>
  <c r="BF7096" i="9"/>
  <c r="BG7096" i="9"/>
  <c r="BH7096" i="9"/>
  <c r="BI7096" i="9"/>
  <c r="BJ7096" i="9"/>
  <c r="BD7097" i="9"/>
  <c r="BE7097" i="9"/>
  <c r="BF7097" i="9"/>
  <c r="BG7097" i="9"/>
  <c r="BH7097" i="9"/>
  <c r="BI7097" i="9"/>
  <c r="BJ7097" i="9"/>
  <c r="BD7098" i="9"/>
  <c r="BE7098" i="9"/>
  <c r="BF7098" i="9"/>
  <c r="BG7098" i="9"/>
  <c r="BH7098" i="9"/>
  <c r="BI7098" i="9"/>
  <c r="BJ7098" i="9"/>
  <c r="BD7099" i="9"/>
  <c r="BE7099" i="9"/>
  <c r="BF7099" i="9"/>
  <c r="BG7099" i="9"/>
  <c r="BH7099" i="9"/>
  <c r="BI7099" i="9"/>
  <c r="BJ7099" i="9"/>
  <c r="BD7100" i="9"/>
  <c r="BE7100" i="9"/>
  <c r="BF7100" i="9"/>
  <c r="BG7100" i="9"/>
  <c r="BH7100" i="9"/>
  <c r="BI7100" i="9"/>
  <c r="BJ7100" i="9"/>
  <c r="BD7101" i="9"/>
  <c r="BE7101" i="9"/>
  <c r="BF7101" i="9"/>
  <c r="BG7101" i="9"/>
  <c r="BH7101" i="9"/>
  <c r="BI7101" i="9"/>
  <c r="BJ7101" i="9"/>
  <c r="BD7102" i="9"/>
  <c r="BE7102" i="9"/>
  <c r="BF7102" i="9"/>
  <c r="BG7102" i="9"/>
  <c r="BH7102" i="9"/>
  <c r="BI7102" i="9"/>
  <c r="BJ7102" i="9"/>
  <c r="BD7103" i="9"/>
  <c r="BE7103" i="9"/>
  <c r="BF7103" i="9"/>
  <c r="BG7103" i="9"/>
  <c r="BH7103" i="9"/>
  <c r="BI7103" i="9"/>
  <c r="BJ7103" i="9"/>
  <c r="BD7104" i="9"/>
  <c r="BE7104" i="9"/>
  <c r="BF7104" i="9"/>
  <c r="BG7104" i="9"/>
  <c r="BH7104" i="9"/>
  <c r="BI7104" i="9"/>
  <c r="BJ7104" i="9"/>
  <c r="BD7105" i="9"/>
  <c r="BE7105" i="9"/>
  <c r="BF7105" i="9"/>
  <c r="BG7105" i="9"/>
  <c r="BH7105" i="9"/>
  <c r="BI7105" i="9"/>
  <c r="BJ7105" i="9"/>
  <c r="BD7106" i="9"/>
  <c r="BE7106" i="9"/>
  <c r="BF7106" i="9"/>
  <c r="BG7106" i="9"/>
  <c r="BH7106" i="9"/>
  <c r="BI7106" i="9"/>
  <c r="BJ7106" i="9"/>
  <c r="BD7107" i="9"/>
  <c r="BE7107" i="9"/>
  <c r="BF7107" i="9"/>
  <c r="BG7107" i="9"/>
  <c r="BH7107" i="9"/>
  <c r="BI7107" i="9"/>
  <c r="BJ7107" i="9"/>
  <c r="BD7108" i="9"/>
  <c r="BE7108" i="9"/>
  <c r="BF7108" i="9"/>
  <c r="BG7108" i="9"/>
  <c r="BH7108" i="9"/>
  <c r="BI7108" i="9"/>
  <c r="BJ7108" i="9"/>
  <c r="BD7109" i="9"/>
  <c r="BE7109" i="9"/>
  <c r="BF7109" i="9"/>
  <c r="BG7109" i="9"/>
  <c r="BH7109" i="9"/>
  <c r="BI7109" i="9"/>
  <c r="BJ7109" i="9"/>
  <c r="BD7110" i="9"/>
  <c r="BE7110" i="9"/>
  <c r="BF7110" i="9"/>
  <c r="BG7110" i="9"/>
  <c r="BH7110" i="9"/>
  <c r="BI7110" i="9"/>
  <c r="BJ7110" i="9"/>
  <c r="BD7111" i="9"/>
  <c r="BE7111" i="9"/>
  <c r="BF7111" i="9"/>
  <c r="BG7111" i="9"/>
  <c r="BH7111" i="9"/>
  <c r="BI7111" i="9"/>
  <c r="BJ7111" i="9"/>
  <c r="BD7112" i="9"/>
  <c r="BE7112" i="9"/>
  <c r="BF7112" i="9"/>
  <c r="BG7112" i="9"/>
  <c r="BH7112" i="9"/>
  <c r="BI7112" i="9"/>
  <c r="BJ7112" i="9"/>
  <c r="BD7113" i="9"/>
  <c r="BE7113" i="9"/>
  <c r="BF7113" i="9"/>
  <c r="BG7113" i="9"/>
  <c r="BH7113" i="9"/>
  <c r="BI7113" i="9"/>
  <c r="BJ7113" i="9"/>
  <c r="BD7114" i="9"/>
  <c r="BE7114" i="9"/>
  <c r="BF7114" i="9"/>
  <c r="BG7114" i="9"/>
  <c r="BH7114" i="9"/>
  <c r="BI7114" i="9"/>
  <c r="BJ7114" i="9"/>
  <c r="BD7115" i="9"/>
  <c r="BE7115" i="9"/>
  <c r="BF7115" i="9"/>
  <c r="BG7115" i="9"/>
  <c r="BH7115" i="9"/>
  <c r="BI7115" i="9"/>
  <c r="BJ7115" i="9"/>
  <c r="BD7116" i="9"/>
  <c r="BE7116" i="9"/>
  <c r="BF7116" i="9"/>
  <c r="BG7116" i="9"/>
  <c r="BH7116" i="9"/>
  <c r="BI7116" i="9"/>
  <c r="BJ7116" i="9"/>
  <c r="BD7117" i="9"/>
  <c r="BE7117" i="9"/>
  <c r="BF7117" i="9"/>
  <c r="BG7117" i="9"/>
  <c r="BH7117" i="9"/>
  <c r="BI7117" i="9"/>
  <c r="BJ7117" i="9"/>
  <c r="BD7118" i="9"/>
  <c r="BE7118" i="9"/>
  <c r="BF7118" i="9"/>
  <c r="BG7118" i="9"/>
  <c r="BH7118" i="9"/>
  <c r="BI7118" i="9"/>
  <c r="BJ7118" i="9"/>
  <c r="BD7119" i="9"/>
  <c r="BE7119" i="9"/>
  <c r="BF7119" i="9"/>
  <c r="BG7119" i="9"/>
  <c r="BH7119" i="9"/>
  <c r="BI7119" i="9"/>
  <c r="BJ7119" i="9"/>
  <c r="BD7120" i="9"/>
  <c r="BE7120" i="9"/>
  <c r="BF7120" i="9"/>
  <c r="BG7120" i="9"/>
  <c r="BH7120" i="9"/>
  <c r="BI7120" i="9"/>
  <c r="BJ7120" i="9"/>
  <c r="BD7121" i="9"/>
  <c r="BE7121" i="9"/>
  <c r="BF7121" i="9"/>
  <c r="BG7121" i="9"/>
  <c r="BH7121" i="9"/>
  <c r="BI7121" i="9"/>
  <c r="BJ7121" i="9"/>
  <c r="BD7122" i="9"/>
  <c r="BE7122" i="9"/>
  <c r="BF7122" i="9"/>
  <c r="BG7122" i="9"/>
  <c r="BH7122" i="9"/>
  <c r="BI7122" i="9"/>
  <c r="BJ7122" i="9"/>
  <c r="BD7123" i="9"/>
  <c r="BE7123" i="9"/>
  <c r="BF7123" i="9"/>
  <c r="BG7123" i="9"/>
  <c r="BH7123" i="9"/>
  <c r="BI7123" i="9"/>
  <c r="BJ7123" i="9"/>
  <c r="BD7124" i="9"/>
  <c r="BE7124" i="9"/>
  <c r="BF7124" i="9"/>
  <c r="BG7124" i="9"/>
  <c r="BH7124" i="9"/>
  <c r="BI7124" i="9"/>
  <c r="BJ7124" i="9"/>
  <c r="BD7125" i="9"/>
  <c r="BE7125" i="9"/>
  <c r="BF7125" i="9"/>
  <c r="BG7125" i="9"/>
  <c r="BH7125" i="9"/>
  <c r="BI7125" i="9"/>
  <c r="BJ7125" i="9"/>
  <c r="BD7126" i="9"/>
  <c r="BE7126" i="9"/>
  <c r="BF7126" i="9"/>
  <c r="BG7126" i="9"/>
  <c r="BH7126" i="9"/>
  <c r="BI7126" i="9"/>
  <c r="BJ7126" i="9"/>
  <c r="BD7127" i="9"/>
  <c r="BE7127" i="9"/>
  <c r="BF7127" i="9"/>
  <c r="BG7127" i="9"/>
  <c r="BH7127" i="9"/>
  <c r="BI7127" i="9"/>
  <c r="BJ7127" i="9"/>
  <c r="BD7128" i="9"/>
  <c r="BE7128" i="9"/>
  <c r="BF7128" i="9"/>
  <c r="BG7128" i="9"/>
  <c r="BH7128" i="9"/>
  <c r="BI7128" i="9"/>
  <c r="BJ7128" i="9"/>
  <c r="BD7129" i="9"/>
  <c r="BE7129" i="9"/>
  <c r="BF7129" i="9"/>
  <c r="BG7129" i="9"/>
  <c r="BH7129" i="9"/>
  <c r="BI7129" i="9"/>
  <c r="BJ7129" i="9"/>
  <c r="BD7130" i="9"/>
  <c r="BE7130" i="9"/>
  <c r="BF7130" i="9"/>
  <c r="BG7130" i="9"/>
  <c r="BH7130" i="9"/>
  <c r="BI7130" i="9"/>
  <c r="BJ7130" i="9"/>
  <c r="BD7131" i="9"/>
  <c r="BE7131" i="9"/>
  <c r="BF7131" i="9"/>
  <c r="BG7131" i="9"/>
  <c r="BH7131" i="9"/>
  <c r="BI7131" i="9"/>
  <c r="BJ7131" i="9"/>
  <c r="BD7132" i="9"/>
  <c r="BE7132" i="9"/>
  <c r="BF7132" i="9"/>
  <c r="BG7132" i="9"/>
  <c r="BH7132" i="9"/>
  <c r="BI7132" i="9"/>
  <c r="BJ7132" i="9"/>
  <c r="BD7133" i="9"/>
  <c r="BE7133" i="9"/>
  <c r="BF7133" i="9"/>
  <c r="BG7133" i="9"/>
  <c r="BH7133" i="9"/>
  <c r="BI7133" i="9"/>
  <c r="BJ7133" i="9"/>
  <c r="BD7134" i="9"/>
  <c r="BE7134" i="9"/>
  <c r="BF7134" i="9"/>
  <c r="BG7134" i="9"/>
  <c r="BH7134" i="9"/>
  <c r="BI7134" i="9"/>
  <c r="BJ7134" i="9"/>
  <c r="BD7135" i="9"/>
  <c r="BE7135" i="9"/>
  <c r="BF7135" i="9"/>
  <c r="BG7135" i="9"/>
  <c r="BH7135" i="9"/>
  <c r="BI7135" i="9"/>
  <c r="BJ7135" i="9"/>
  <c r="BD7136" i="9"/>
  <c r="BE7136" i="9"/>
  <c r="BF7136" i="9"/>
  <c r="BG7136" i="9"/>
  <c r="BH7136" i="9"/>
  <c r="BI7136" i="9"/>
  <c r="BJ7136" i="9"/>
  <c r="BD7137" i="9"/>
  <c r="BE7137" i="9"/>
  <c r="BF7137" i="9"/>
  <c r="BG7137" i="9"/>
  <c r="BH7137" i="9"/>
  <c r="BI7137" i="9"/>
  <c r="BJ7137" i="9"/>
  <c r="BD7138" i="9"/>
  <c r="BE7138" i="9"/>
  <c r="BF7138" i="9"/>
  <c r="BG7138" i="9"/>
  <c r="BH7138" i="9"/>
  <c r="BI7138" i="9"/>
  <c r="BJ7138" i="9"/>
  <c r="BD7139" i="9"/>
  <c r="BE7139" i="9"/>
  <c r="BF7139" i="9"/>
  <c r="BG7139" i="9"/>
  <c r="BH7139" i="9"/>
  <c r="BI7139" i="9"/>
  <c r="BJ7139" i="9"/>
  <c r="BD7140" i="9"/>
  <c r="BE7140" i="9"/>
  <c r="BF7140" i="9"/>
  <c r="BG7140" i="9"/>
  <c r="BH7140" i="9"/>
  <c r="BI7140" i="9"/>
  <c r="BJ7140" i="9"/>
  <c r="BD7141" i="9"/>
  <c r="BE7141" i="9"/>
  <c r="BF7141" i="9"/>
  <c r="BG7141" i="9"/>
  <c r="BH7141" i="9"/>
  <c r="BI7141" i="9"/>
  <c r="BJ7141" i="9"/>
  <c r="BD7142" i="9"/>
  <c r="BE7142" i="9"/>
  <c r="BF7142" i="9"/>
  <c r="BG7142" i="9"/>
  <c r="BH7142" i="9"/>
  <c r="BI7142" i="9"/>
  <c r="BJ7142" i="9"/>
  <c r="BD7143" i="9"/>
  <c r="BE7143" i="9"/>
  <c r="BF7143" i="9"/>
  <c r="BG7143" i="9"/>
  <c r="BH7143" i="9"/>
  <c r="BI7143" i="9"/>
  <c r="BJ7143" i="9"/>
  <c r="BD7144" i="9"/>
  <c r="BE7144" i="9"/>
  <c r="BF7144" i="9"/>
  <c r="BG7144" i="9"/>
  <c r="BH7144" i="9"/>
  <c r="BI7144" i="9"/>
  <c r="BJ7144" i="9"/>
  <c r="BD7145" i="9"/>
  <c r="BE7145" i="9"/>
  <c r="BF7145" i="9"/>
  <c r="BG7145" i="9"/>
  <c r="BH7145" i="9"/>
  <c r="BI7145" i="9"/>
  <c r="BJ7145" i="9"/>
  <c r="BD7146" i="9"/>
  <c r="BE7146" i="9"/>
  <c r="BF7146" i="9"/>
  <c r="BG7146" i="9"/>
  <c r="BH7146" i="9"/>
  <c r="BI7146" i="9"/>
  <c r="BJ7146" i="9"/>
  <c r="BD7147" i="9"/>
  <c r="BE7147" i="9"/>
  <c r="BF7147" i="9"/>
  <c r="BG7147" i="9"/>
  <c r="BH7147" i="9"/>
  <c r="BI7147" i="9"/>
  <c r="BJ7147" i="9"/>
  <c r="BD7148" i="9"/>
  <c r="BE7148" i="9"/>
  <c r="BF7148" i="9"/>
  <c r="BG7148" i="9"/>
  <c r="BH7148" i="9"/>
  <c r="BI7148" i="9"/>
  <c r="BJ7148" i="9"/>
  <c r="BD7149" i="9"/>
  <c r="BE7149" i="9"/>
  <c r="BF7149" i="9"/>
  <c r="BG7149" i="9"/>
  <c r="BH7149" i="9"/>
  <c r="BI7149" i="9"/>
  <c r="BJ7149" i="9"/>
  <c r="BD7150" i="9"/>
  <c r="BE7150" i="9"/>
  <c r="BF7150" i="9"/>
  <c r="BG7150" i="9"/>
  <c r="BH7150" i="9"/>
  <c r="BI7150" i="9"/>
  <c r="BJ7150" i="9"/>
  <c r="BD7151" i="9"/>
  <c r="BE7151" i="9"/>
  <c r="BF7151" i="9"/>
  <c r="BG7151" i="9"/>
  <c r="BH7151" i="9"/>
  <c r="BI7151" i="9"/>
  <c r="BJ7151" i="9"/>
  <c r="BD7152" i="9"/>
  <c r="BE7152" i="9"/>
  <c r="BF7152" i="9"/>
  <c r="BG7152" i="9"/>
  <c r="BH7152" i="9"/>
  <c r="BI7152" i="9"/>
  <c r="BJ7152" i="9"/>
  <c r="BD7153" i="9"/>
  <c r="BE7153" i="9"/>
  <c r="BF7153" i="9"/>
  <c r="BG7153" i="9"/>
  <c r="BH7153" i="9"/>
  <c r="BI7153" i="9"/>
  <c r="BJ7153" i="9"/>
  <c r="BD7154" i="9"/>
  <c r="BE7154" i="9"/>
  <c r="BF7154" i="9"/>
  <c r="BG7154" i="9"/>
  <c r="BH7154" i="9"/>
  <c r="BI7154" i="9"/>
  <c r="BJ7154" i="9"/>
  <c r="BD7155" i="9"/>
  <c r="BE7155" i="9"/>
  <c r="BF7155" i="9"/>
  <c r="BG7155" i="9"/>
  <c r="BH7155" i="9"/>
  <c r="BI7155" i="9"/>
  <c r="BJ7155" i="9"/>
  <c r="BD7156" i="9"/>
  <c r="BE7156" i="9"/>
  <c r="BF7156" i="9"/>
  <c r="BG7156" i="9"/>
  <c r="BH7156" i="9"/>
  <c r="BI7156" i="9"/>
  <c r="BJ7156" i="9"/>
  <c r="BD7157" i="9"/>
  <c r="BE7157" i="9"/>
  <c r="BF7157" i="9"/>
  <c r="BG7157" i="9"/>
  <c r="BH7157" i="9"/>
  <c r="BI7157" i="9"/>
  <c r="BJ7157" i="9"/>
  <c r="BD7158" i="9"/>
  <c r="BE7158" i="9"/>
  <c r="BF7158" i="9"/>
  <c r="BG7158" i="9"/>
  <c r="BH7158" i="9"/>
  <c r="BI7158" i="9"/>
  <c r="BJ7158" i="9"/>
  <c r="BD7159" i="9"/>
  <c r="BE7159" i="9"/>
  <c r="BF7159" i="9"/>
  <c r="BG7159" i="9"/>
  <c r="BH7159" i="9"/>
  <c r="BI7159" i="9"/>
  <c r="BJ7159" i="9"/>
  <c r="BD7160" i="9"/>
  <c r="BE7160" i="9"/>
  <c r="BF7160" i="9"/>
  <c r="BG7160" i="9"/>
  <c r="BH7160" i="9"/>
  <c r="BI7160" i="9"/>
  <c r="BJ7160" i="9"/>
  <c r="BD7161" i="9"/>
  <c r="BE7161" i="9"/>
  <c r="BF7161" i="9"/>
  <c r="BG7161" i="9"/>
  <c r="BH7161" i="9"/>
  <c r="BI7161" i="9"/>
  <c r="BJ7161" i="9"/>
  <c r="BD7162" i="9"/>
  <c r="BE7162" i="9"/>
  <c r="BF7162" i="9"/>
  <c r="BG7162" i="9"/>
  <c r="BH7162" i="9"/>
  <c r="BI7162" i="9"/>
  <c r="BJ7162" i="9"/>
  <c r="BD7163" i="9"/>
  <c r="BE7163" i="9"/>
  <c r="BF7163" i="9"/>
  <c r="BG7163" i="9"/>
  <c r="BH7163" i="9"/>
  <c r="BI7163" i="9"/>
  <c r="BJ7163" i="9"/>
  <c r="BD7164" i="9"/>
  <c r="BE7164" i="9"/>
  <c r="BF7164" i="9"/>
  <c r="BG7164" i="9"/>
  <c r="BH7164" i="9"/>
  <c r="BI7164" i="9"/>
  <c r="BJ7164" i="9"/>
  <c r="BD7165" i="9"/>
  <c r="BE7165" i="9"/>
  <c r="BF7165" i="9"/>
  <c r="BG7165" i="9"/>
  <c r="BH7165" i="9"/>
  <c r="BI7165" i="9"/>
  <c r="BJ7165" i="9"/>
  <c r="BD7166" i="9"/>
  <c r="BE7166" i="9"/>
  <c r="BF7166" i="9"/>
  <c r="BG7166" i="9"/>
  <c r="BH7166" i="9"/>
  <c r="BI7166" i="9"/>
  <c r="BJ7166" i="9"/>
  <c r="BD7167" i="9"/>
  <c r="BE7167" i="9"/>
  <c r="BF7167" i="9"/>
  <c r="BG7167" i="9"/>
  <c r="BH7167" i="9"/>
  <c r="BI7167" i="9"/>
  <c r="BJ7167" i="9"/>
  <c r="BD7168" i="9"/>
  <c r="BE7168" i="9"/>
  <c r="BF7168" i="9"/>
  <c r="BG7168" i="9"/>
  <c r="BH7168" i="9"/>
  <c r="BI7168" i="9"/>
  <c r="BJ7168" i="9"/>
  <c r="BD7169" i="9"/>
  <c r="BE7169" i="9"/>
  <c r="BF7169" i="9"/>
  <c r="BG7169" i="9"/>
  <c r="BH7169" i="9"/>
  <c r="BI7169" i="9"/>
  <c r="BJ7169" i="9"/>
  <c r="BD7170" i="9"/>
  <c r="BE7170" i="9"/>
  <c r="BF7170" i="9"/>
  <c r="BG7170" i="9"/>
  <c r="BH7170" i="9"/>
  <c r="BI7170" i="9"/>
  <c r="BJ7170" i="9"/>
  <c r="BD7171" i="9"/>
  <c r="BE7171" i="9"/>
  <c r="BF7171" i="9"/>
  <c r="BG7171" i="9"/>
  <c r="BH7171" i="9"/>
  <c r="BI7171" i="9"/>
  <c r="BJ7171" i="9"/>
  <c r="BD7172" i="9"/>
  <c r="BE7172" i="9"/>
  <c r="BF7172" i="9"/>
  <c r="BG7172" i="9"/>
  <c r="BH7172" i="9"/>
  <c r="BI7172" i="9"/>
  <c r="BJ7172" i="9"/>
  <c r="BD7173" i="9"/>
  <c r="BE7173" i="9"/>
  <c r="BF7173" i="9"/>
  <c r="BG7173" i="9"/>
  <c r="BH7173" i="9"/>
  <c r="BI7173" i="9"/>
  <c r="BJ7173" i="9"/>
  <c r="BD7174" i="9"/>
  <c r="BE7174" i="9"/>
  <c r="BF7174" i="9"/>
  <c r="BG7174" i="9"/>
  <c r="BH7174" i="9"/>
  <c r="BI7174" i="9"/>
  <c r="BJ7174" i="9"/>
  <c r="BD7175" i="9"/>
  <c r="BE7175" i="9"/>
  <c r="BF7175" i="9"/>
  <c r="BG7175" i="9"/>
  <c r="BH7175" i="9"/>
  <c r="BI7175" i="9"/>
  <c r="BJ7175" i="9"/>
  <c r="BD7176" i="9"/>
  <c r="BE7176" i="9"/>
  <c r="BF7176" i="9"/>
  <c r="BG7176" i="9"/>
  <c r="BH7176" i="9"/>
  <c r="BI7176" i="9"/>
  <c r="BJ7176" i="9"/>
  <c r="BD7177" i="9"/>
  <c r="BE7177" i="9"/>
  <c r="BF7177" i="9"/>
  <c r="BG7177" i="9"/>
  <c r="BH7177" i="9"/>
  <c r="BI7177" i="9"/>
  <c r="BJ7177" i="9"/>
  <c r="BD7178" i="9"/>
  <c r="BE7178" i="9"/>
  <c r="BF7178" i="9"/>
  <c r="BG7178" i="9"/>
  <c r="BH7178" i="9"/>
  <c r="BI7178" i="9"/>
  <c r="BJ7178" i="9"/>
  <c r="BD7179" i="9"/>
  <c r="BE7179" i="9"/>
  <c r="BF7179" i="9"/>
  <c r="BG7179" i="9"/>
  <c r="BH7179" i="9"/>
  <c r="BI7179" i="9"/>
  <c r="BJ7179" i="9"/>
  <c r="BD7180" i="9"/>
  <c r="BE7180" i="9"/>
  <c r="BF7180" i="9"/>
  <c r="BG7180" i="9"/>
  <c r="BH7180" i="9"/>
  <c r="BI7180" i="9"/>
  <c r="BJ7180" i="9"/>
  <c r="BD7181" i="9"/>
  <c r="BE7181" i="9"/>
  <c r="BF7181" i="9"/>
  <c r="BG7181" i="9"/>
  <c r="BH7181" i="9"/>
  <c r="BI7181" i="9"/>
  <c r="BJ7181" i="9"/>
  <c r="BD7182" i="9"/>
  <c r="BE7182" i="9"/>
  <c r="BF7182" i="9"/>
  <c r="BG7182" i="9"/>
  <c r="BH7182" i="9"/>
  <c r="BI7182" i="9"/>
  <c r="BJ7182" i="9"/>
  <c r="BD7183" i="9"/>
  <c r="BE7183" i="9"/>
  <c r="BF7183" i="9"/>
  <c r="BG7183" i="9"/>
  <c r="BH7183" i="9"/>
  <c r="BI7183" i="9"/>
  <c r="BJ7183" i="9"/>
  <c r="BD7184" i="9"/>
  <c r="BE7184" i="9"/>
  <c r="BF7184" i="9"/>
  <c r="BG7184" i="9"/>
  <c r="BH7184" i="9"/>
  <c r="BI7184" i="9"/>
  <c r="BJ7184" i="9"/>
  <c r="BD7185" i="9"/>
  <c r="BE7185" i="9"/>
  <c r="BF7185" i="9"/>
  <c r="BG7185" i="9"/>
  <c r="BH7185" i="9"/>
  <c r="BI7185" i="9"/>
  <c r="BJ7185" i="9"/>
  <c r="BD7186" i="9"/>
  <c r="BE7186" i="9"/>
  <c r="BF7186" i="9"/>
  <c r="BG7186" i="9"/>
  <c r="BH7186" i="9"/>
  <c r="BI7186" i="9"/>
  <c r="BJ7186" i="9"/>
  <c r="BD7187" i="9"/>
  <c r="BE7187" i="9"/>
  <c r="BF7187" i="9"/>
  <c r="BG7187" i="9"/>
  <c r="BH7187" i="9"/>
  <c r="BI7187" i="9"/>
  <c r="BJ7187" i="9"/>
  <c r="BD7188" i="9"/>
  <c r="BE7188" i="9"/>
  <c r="BF7188" i="9"/>
  <c r="BG7188" i="9"/>
  <c r="BH7188" i="9"/>
  <c r="BI7188" i="9"/>
  <c r="BJ7188" i="9"/>
  <c r="BD7189" i="9"/>
  <c r="BE7189" i="9"/>
  <c r="BF7189" i="9"/>
  <c r="BG7189" i="9"/>
  <c r="BH7189" i="9"/>
  <c r="BI7189" i="9"/>
  <c r="BJ7189" i="9"/>
  <c r="BD7190" i="9"/>
  <c r="BE7190" i="9"/>
  <c r="BF7190" i="9"/>
  <c r="BG7190" i="9"/>
  <c r="BH7190" i="9"/>
  <c r="BI7190" i="9"/>
  <c r="BJ7190" i="9"/>
  <c r="BD7191" i="9"/>
  <c r="BE7191" i="9"/>
  <c r="BF7191" i="9"/>
  <c r="BG7191" i="9"/>
  <c r="BH7191" i="9"/>
  <c r="BI7191" i="9"/>
  <c r="BJ7191" i="9"/>
  <c r="BD7192" i="9"/>
  <c r="BE7192" i="9"/>
  <c r="BF7192" i="9"/>
  <c r="BG7192" i="9"/>
  <c r="BH7192" i="9"/>
  <c r="BI7192" i="9"/>
  <c r="BJ7192" i="9"/>
  <c r="BD7193" i="9"/>
  <c r="BE7193" i="9"/>
  <c r="BF7193" i="9"/>
  <c r="BG7193" i="9"/>
  <c r="BH7193" i="9"/>
  <c r="BI7193" i="9"/>
  <c r="BJ7193" i="9"/>
  <c r="BD7194" i="9"/>
  <c r="BE7194" i="9"/>
  <c r="BF7194" i="9"/>
  <c r="BG7194" i="9"/>
  <c r="BH7194" i="9"/>
  <c r="BI7194" i="9"/>
  <c r="BJ7194" i="9"/>
  <c r="BD7195" i="9"/>
  <c r="BE7195" i="9"/>
  <c r="BF7195" i="9"/>
  <c r="BG7195" i="9"/>
  <c r="BH7195" i="9"/>
  <c r="BI7195" i="9"/>
  <c r="BJ7195" i="9"/>
  <c r="BD7196" i="9"/>
  <c r="BE7196" i="9"/>
  <c r="BF7196" i="9"/>
  <c r="BG7196" i="9"/>
  <c r="BH7196" i="9"/>
  <c r="BI7196" i="9"/>
  <c r="BJ7196" i="9"/>
  <c r="BD7197" i="9"/>
  <c r="BE7197" i="9"/>
  <c r="BF7197" i="9"/>
  <c r="BG7197" i="9"/>
  <c r="BH7197" i="9"/>
  <c r="BI7197" i="9"/>
  <c r="BJ7197" i="9"/>
  <c r="BD7198" i="9"/>
  <c r="BE7198" i="9"/>
  <c r="BF7198" i="9"/>
  <c r="BG7198" i="9"/>
  <c r="BH7198" i="9"/>
  <c r="BI7198" i="9"/>
  <c r="BJ7198" i="9"/>
  <c r="BD7009" i="9"/>
  <c r="BE7009" i="9"/>
  <c r="BF7009" i="9"/>
  <c r="BG7009" i="9"/>
  <c r="BH7009" i="9"/>
  <c r="BI7009" i="9"/>
  <c r="BJ7009" i="9"/>
  <c r="BD7010" i="9"/>
  <c r="BE7010" i="9"/>
  <c r="BF7010" i="9"/>
  <c r="BG7010" i="9"/>
  <c r="BH7010" i="9"/>
  <c r="BI7010" i="9"/>
  <c r="BJ7010" i="9"/>
  <c r="BD7011" i="9"/>
  <c r="BE7011" i="9"/>
  <c r="BF7011" i="9"/>
  <c r="BG7011" i="9"/>
  <c r="BH7011" i="9"/>
  <c r="BI7011" i="9"/>
  <c r="BJ7011" i="9"/>
  <c r="BD7012" i="9"/>
  <c r="BE7012" i="9"/>
  <c r="BF7012" i="9"/>
  <c r="BG7012" i="9"/>
  <c r="BH7012" i="9"/>
  <c r="BI7012" i="9"/>
  <c r="BJ7012" i="9"/>
  <c r="BD7013" i="9"/>
  <c r="BE7013" i="9"/>
  <c r="BF7013" i="9"/>
  <c r="BG7013" i="9"/>
  <c r="BH7013" i="9"/>
  <c r="BI7013" i="9"/>
  <c r="BJ7013" i="9"/>
  <c r="BD7014" i="9"/>
  <c r="BE7014" i="9"/>
  <c r="BF7014" i="9"/>
  <c r="BG7014" i="9"/>
  <c r="BH7014" i="9"/>
  <c r="BI7014" i="9"/>
  <c r="BJ7014" i="9"/>
  <c r="BD7015" i="9"/>
  <c r="BE7015" i="9"/>
  <c r="BF7015" i="9"/>
  <c r="BG7015" i="9"/>
  <c r="BH7015" i="9"/>
  <c r="BI7015" i="9"/>
  <c r="BJ7015" i="9"/>
  <c r="BD7016" i="9"/>
  <c r="BE7016" i="9"/>
  <c r="BF7016" i="9"/>
  <c r="BG7016" i="9"/>
  <c r="BH7016" i="9"/>
  <c r="BI7016" i="9"/>
  <c r="BJ7016" i="9"/>
  <c r="BD7017" i="9"/>
  <c r="BE7017" i="9"/>
  <c r="BF7017" i="9"/>
  <c r="BG7017" i="9"/>
  <c r="BH7017" i="9"/>
  <c r="BI7017" i="9"/>
  <c r="BJ7017" i="9"/>
  <c r="BD7018" i="9"/>
  <c r="BE7018" i="9"/>
  <c r="BF7018" i="9"/>
  <c r="BG7018" i="9"/>
  <c r="BH7018" i="9"/>
  <c r="BI7018" i="9"/>
  <c r="BJ7018" i="9"/>
  <c r="BD7019" i="9"/>
  <c r="BE7019" i="9"/>
  <c r="BF7019" i="9"/>
  <c r="BG7019" i="9"/>
  <c r="BH7019" i="9"/>
  <c r="BI7019" i="9"/>
  <c r="BJ7019" i="9"/>
  <c r="BD7020" i="9"/>
  <c r="BE7020" i="9"/>
  <c r="BF7020" i="9"/>
  <c r="BG7020" i="9"/>
  <c r="BH7020" i="9"/>
  <c r="BI7020" i="9"/>
  <c r="BJ7020" i="9"/>
  <c r="BD7021" i="9"/>
  <c r="BE7021" i="9"/>
  <c r="BF7021" i="9"/>
  <c r="BG7021" i="9"/>
  <c r="BH7021" i="9"/>
  <c r="BI7021" i="9"/>
  <c r="BJ7021" i="9"/>
  <c r="BD7022" i="9"/>
  <c r="BE7022" i="9"/>
  <c r="BF7022" i="9"/>
  <c r="BG7022" i="9"/>
  <c r="BH7022" i="9"/>
  <c r="BI7022" i="9"/>
  <c r="BJ7022" i="9"/>
  <c r="BD7023" i="9"/>
  <c r="BE7023" i="9"/>
  <c r="BF7023" i="9"/>
  <c r="BG7023" i="9"/>
  <c r="BH7023" i="9"/>
  <c r="BI7023" i="9"/>
  <c r="BJ7023" i="9"/>
  <c r="BD7024" i="9"/>
  <c r="BE7024" i="9"/>
  <c r="BF7024" i="9"/>
  <c r="BG7024" i="9"/>
  <c r="BH7024" i="9"/>
  <c r="BI7024" i="9"/>
  <c r="BJ7024" i="9"/>
  <c r="BD7025" i="9"/>
  <c r="BE7025" i="9"/>
  <c r="BF7025" i="9"/>
  <c r="BG7025" i="9"/>
  <c r="BH7025" i="9"/>
  <c r="BI7025" i="9"/>
  <c r="BJ7025" i="9"/>
  <c r="BD7026" i="9"/>
  <c r="BE7026" i="9"/>
  <c r="BF7026" i="9"/>
  <c r="BG7026" i="9"/>
  <c r="BH7026" i="9"/>
  <c r="BI7026" i="9"/>
  <c r="BJ7026" i="9"/>
  <c r="BD7027" i="9"/>
  <c r="BE7027" i="9"/>
  <c r="BF7027" i="9"/>
  <c r="BG7027" i="9"/>
  <c r="BH7027" i="9"/>
  <c r="BI7027" i="9"/>
  <c r="BJ7027" i="9"/>
  <c r="BD7028" i="9"/>
  <c r="BE7028" i="9"/>
  <c r="BF7028" i="9"/>
  <c r="BG7028" i="9"/>
  <c r="BH7028" i="9"/>
  <c r="BI7028" i="9"/>
  <c r="BJ7028" i="9"/>
  <c r="BD7029" i="9"/>
  <c r="BE7029" i="9"/>
  <c r="BF7029" i="9"/>
  <c r="BG7029" i="9"/>
  <c r="BH7029" i="9"/>
  <c r="BI7029" i="9"/>
  <c r="BJ7029" i="9"/>
  <c r="BD7030" i="9"/>
  <c r="BE7030" i="9"/>
  <c r="BF7030" i="9"/>
  <c r="BG7030" i="9"/>
  <c r="BH7030" i="9"/>
  <c r="BI7030" i="9"/>
  <c r="BJ7030" i="9"/>
  <c r="BD7031" i="9"/>
  <c r="BE7031" i="9"/>
  <c r="BF7031" i="9"/>
  <c r="BG7031" i="9"/>
  <c r="BH7031" i="9"/>
  <c r="BI7031" i="9"/>
  <c r="BJ7031" i="9"/>
  <c r="BD7032" i="9"/>
  <c r="BE7032" i="9"/>
  <c r="BF7032" i="9"/>
  <c r="BG7032" i="9"/>
  <c r="BH7032" i="9"/>
  <c r="BI7032" i="9"/>
  <c r="BJ7032" i="9"/>
  <c r="BD7033" i="9"/>
  <c r="BE7033" i="9"/>
  <c r="BF7033" i="9"/>
  <c r="BG7033" i="9"/>
  <c r="BH7033" i="9"/>
  <c r="BI7033" i="9"/>
  <c r="BJ7033" i="9"/>
  <c r="BD7034" i="9"/>
  <c r="BE7034" i="9"/>
  <c r="BF7034" i="9"/>
  <c r="BG7034" i="9"/>
  <c r="BH7034" i="9"/>
  <c r="BI7034" i="9"/>
  <c r="BJ7034" i="9"/>
  <c r="BD7035" i="9"/>
  <c r="BE7035" i="9"/>
  <c r="BF7035" i="9"/>
  <c r="BG7035" i="9"/>
  <c r="BH7035" i="9"/>
  <c r="BI7035" i="9"/>
  <c r="BJ7035" i="9"/>
  <c r="BD7036" i="9"/>
  <c r="BE7036" i="9"/>
  <c r="BF7036" i="9"/>
  <c r="BG7036" i="9"/>
  <c r="BH7036" i="9"/>
  <c r="BI7036" i="9"/>
  <c r="BJ7036" i="9"/>
  <c r="BD7037" i="9"/>
  <c r="BE7037" i="9"/>
  <c r="BF7037" i="9"/>
  <c r="BG7037" i="9"/>
  <c r="BH7037" i="9"/>
  <c r="BI7037" i="9"/>
  <c r="BJ7037" i="9"/>
  <c r="BD7038" i="9"/>
  <c r="BE7038" i="9"/>
  <c r="BF7038" i="9"/>
  <c r="BG7038" i="9"/>
  <c r="BH7038" i="9"/>
  <c r="BI7038" i="9"/>
  <c r="BJ7038" i="9"/>
  <c r="BD7039" i="9"/>
  <c r="BE7039" i="9"/>
  <c r="BF7039" i="9"/>
  <c r="BG7039" i="9"/>
  <c r="BH7039" i="9"/>
  <c r="BI7039" i="9"/>
  <c r="BJ7039" i="9"/>
  <c r="BD7040" i="9"/>
  <c r="BE7040" i="9"/>
  <c r="BF7040" i="9"/>
  <c r="BG7040" i="9"/>
  <c r="BH7040" i="9"/>
  <c r="BI7040" i="9"/>
  <c r="BJ7040" i="9"/>
  <c r="BD7041" i="9"/>
  <c r="BE7041" i="9"/>
  <c r="BF7041" i="9"/>
  <c r="BG7041" i="9"/>
  <c r="BH7041" i="9"/>
  <c r="BI7041" i="9"/>
  <c r="BJ7041" i="9"/>
  <c r="BD7042" i="9"/>
  <c r="BE7042" i="9"/>
  <c r="BF7042" i="9"/>
  <c r="BG7042" i="9"/>
  <c r="BH7042" i="9"/>
  <c r="BI7042" i="9"/>
  <c r="BJ7042" i="9"/>
  <c r="BD7043" i="9"/>
  <c r="BE7043" i="9"/>
  <c r="BF7043" i="9"/>
  <c r="BG7043" i="9"/>
  <c r="BH7043" i="9"/>
  <c r="BI7043" i="9"/>
  <c r="BJ7043" i="9"/>
  <c r="BD7044" i="9"/>
  <c r="BE7044" i="9"/>
  <c r="BF7044" i="9"/>
  <c r="BG7044" i="9"/>
  <c r="BH7044" i="9"/>
  <c r="BI7044" i="9"/>
  <c r="BJ7044" i="9"/>
  <c r="BD7045" i="9"/>
  <c r="BE7045" i="9"/>
  <c r="BF7045" i="9"/>
  <c r="BG7045" i="9"/>
  <c r="BH7045" i="9"/>
  <c r="BI7045" i="9"/>
  <c r="BJ7045" i="9"/>
  <c r="BD7046" i="9"/>
  <c r="BE7046" i="9"/>
  <c r="BF7046" i="9"/>
  <c r="BG7046" i="9"/>
  <c r="BH7046" i="9"/>
  <c r="BI7046" i="9"/>
  <c r="BJ7046" i="9"/>
  <c r="BD7047" i="9"/>
  <c r="BE7047" i="9"/>
  <c r="BF7047" i="9"/>
  <c r="BG7047" i="9"/>
  <c r="BH7047" i="9"/>
  <c r="BI7047" i="9"/>
  <c r="BJ7047" i="9"/>
  <c r="BD7048" i="9"/>
  <c r="BE7048" i="9"/>
  <c r="BF7048" i="9"/>
  <c r="BG7048" i="9"/>
  <c r="BH7048" i="9"/>
  <c r="BI7048" i="9"/>
  <c r="BJ7048" i="9"/>
  <c r="BD7049" i="9"/>
  <c r="BE7049" i="9"/>
  <c r="BF7049" i="9"/>
  <c r="BG7049" i="9"/>
  <c r="BH7049" i="9"/>
  <c r="BI7049" i="9"/>
  <c r="BJ7049" i="9"/>
  <c r="BD7050" i="9"/>
  <c r="BE7050" i="9"/>
  <c r="BF7050" i="9"/>
  <c r="BG7050" i="9"/>
  <c r="BH7050" i="9"/>
  <c r="BI7050" i="9"/>
  <c r="BJ7050" i="9"/>
  <c r="BD7051" i="9"/>
  <c r="BE7051" i="9"/>
  <c r="BF7051" i="9"/>
  <c r="BG7051" i="9"/>
  <c r="BH7051" i="9"/>
  <c r="BI7051" i="9"/>
  <c r="BJ7051" i="9"/>
  <c r="BD7052" i="9"/>
  <c r="BE7052" i="9"/>
  <c r="BF7052" i="9"/>
  <c r="BG7052" i="9"/>
  <c r="BH7052" i="9"/>
  <c r="BI7052" i="9"/>
  <c r="BJ7052" i="9"/>
  <c r="BD7053" i="9"/>
  <c r="BE7053" i="9"/>
  <c r="BF7053" i="9"/>
  <c r="BG7053" i="9"/>
  <c r="BH7053" i="9"/>
  <c r="BI7053" i="9"/>
  <c r="BJ7053" i="9"/>
  <c r="BD7054" i="9"/>
  <c r="BE7054" i="9"/>
  <c r="BF7054" i="9"/>
  <c r="BG7054" i="9"/>
  <c r="BH7054" i="9"/>
  <c r="BI7054" i="9"/>
  <c r="BJ7054" i="9"/>
  <c r="BD7055" i="9"/>
  <c r="BE7055" i="9"/>
  <c r="BF7055" i="9"/>
  <c r="BG7055" i="9"/>
  <c r="BH7055" i="9"/>
  <c r="BI7055" i="9"/>
  <c r="BJ7055" i="9"/>
  <c r="BD7056" i="9"/>
  <c r="BE7056" i="9"/>
  <c r="BF7056" i="9"/>
  <c r="BG7056" i="9"/>
  <c r="BH7056" i="9"/>
  <c r="BI7056" i="9"/>
  <c r="BJ7056" i="9"/>
  <c r="BD7057" i="9"/>
  <c r="BE7057" i="9"/>
  <c r="BF7057" i="9"/>
  <c r="BG7057" i="9"/>
  <c r="BH7057" i="9"/>
  <c r="BI7057" i="9"/>
  <c r="BJ7057" i="9"/>
  <c r="BD7058" i="9"/>
  <c r="BE7058" i="9"/>
  <c r="BF7058" i="9"/>
  <c r="BG7058" i="9"/>
  <c r="BH7058" i="9"/>
  <c r="BI7058" i="9"/>
  <c r="BJ7058" i="9"/>
  <c r="BD7059" i="9"/>
  <c r="BE7059" i="9"/>
  <c r="BF7059" i="9"/>
  <c r="BG7059" i="9"/>
  <c r="BH7059" i="9"/>
  <c r="BI7059" i="9"/>
  <c r="BJ7059" i="9"/>
  <c r="BD7060" i="9"/>
  <c r="BE7060" i="9"/>
  <c r="BF7060" i="9"/>
  <c r="BG7060" i="9"/>
  <c r="BH7060" i="9"/>
  <c r="BI7060" i="9"/>
  <c r="BJ7060" i="9"/>
  <c r="BD7061" i="9"/>
  <c r="BE7061" i="9"/>
  <c r="BF7061" i="9"/>
  <c r="BG7061" i="9"/>
  <c r="BH7061" i="9"/>
  <c r="BI7061" i="9"/>
  <c r="BJ7061" i="9"/>
  <c r="BD7062" i="9"/>
  <c r="BE7062" i="9"/>
  <c r="BF7062" i="9"/>
  <c r="BG7062" i="9"/>
  <c r="BH7062" i="9"/>
  <c r="BI7062" i="9"/>
  <c r="BJ7062" i="9"/>
  <c r="BD7063" i="9"/>
  <c r="BE7063" i="9"/>
  <c r="BF7063" i="9"/>
  <c r="BG7063" i="9"/>
  <c r="BH7063" i="9"/>
  <c r="BI7063" i="9"/>
  <c r="BJ7063" i="9"/>
  <c r="BD7064" i="9"/>
  <c r="BE7064" i="9"/>
  <c r="BF7064" i="9"/>
  <c r="BG7064" i="9"/>
  <c r="BH7064" i="9"/>
  <c r="BI7064" i="9"/>
  <c r="BJ7064" i="9"/>
  <c r="BD7065" i="9"/>
  <c r="BE7065" i="9"/>
  <c r="BF7065" i="9"/>
  <c r="BG7065" i="9"/>
  <c r="BH7065" i="9"/>
  <c r="BI7065" i="9"/>
  <c r="BJ7065" i="9"/>
  <c r="BD7066" i="9"/>
  <c r="BE7066" i="9"/>
  <c r="BF7066" i="9"/>
  <c r="BG7066" i="9"/>
  <c r="BH7066" i="9"/>
  <c r="BI7066" i="9"/>
  <c r="BJ7066" i="9"/>
  <c r="BD7067" i="9"/>
  <c r="BE7067" i="9"/>
  <c r="BF7067" i="9"/>
  <c r="BG7067" i="9"/>
  <c r="BH7067" i="9"/>
  <c r="BI7067" i="9"/>
  <c r="BJ7067" i="9"/>
  <c r="BD7068" i="9"/>
  <c r="BE7068" i="9"/>
  <c r="BF7068" i="9"/>
  <c r="BG7068" i="9"/>
  <c r="BH7068" i="9"/>
  <c r="BI7068" i="9"/>
  <c r="BJ7068" i="9"/>
  <c r="BD7069" i="9"/>
  <c r="BE7069" i="9"/>
  <c r="BF7069" i="9"/>
  <c r="BG7069" i="9"/>
  <c r="BH7069" i="9"/>
  <c r="BI7069" i="9"/>
  <c r="BJ7069" i="9"/>
  <c r="BD7070" i="9"/>
  <c r="BE7070" i="9"/>
  <c r="BF7070" i="9"/>
  <c r="BG7070" i="9"/>
  <c r="BH7070" i="9"/>
  <c r="BI7070" i="9"/>
  <c r="BJ7070" i="9"/>
  <c r="BD7071" i="9"/>
  <c r="BE7071" i="9"/>
  <c r="BF7071" i="9"/>
  <c r="BG7071" i="9"/>
  <c r="BH7071" i="9"/>
  <c r="BI7071" i="9"/>
  <c r="BJ7071" i="9"/>
  <c r="BD7072" i="9"/>
  <c r="BE7072" i="9"/>
  <c r="BF7072" i="9"/>
  <c r="BG7072" i="9"/>
  <c r="BH7072" i="9"/>
  <c r="BI7072" i="9"/>
  <c r="BJ7072" i="9"/>
  <c r="BD7073" i="9"/>
  <c r="BE7073" i="9"/>
  <c r="BF7073" i="9"/>
  <c r="BG7073" i="9"/>
  <c r="BH7073" i="9"/>
  <c r="BI7073" i="9"/>
  <c r="BJ7073" i="9"/>
  <c r="BD7074" i="9"/>
  <c r="BE7074" i="9"/>
  <c r="BF7074" i="9"/>
  <c r="BG7074" i="9"/>
  <c r="BH7074" i="9"/>
  <c r="BI7074" i="9"/>
  <c r="BJ7074" i="9"/>
  <c r="BD7075" i="9"/>
  <c r="BE7075" i="9"/>
  <c r="BF7075" i="9"/>
  <c r="BG7075" i="9"/>
  <c r="BH7075" i="9"/>
  <c r="BI7075" i="9"/>
  <c r="BJ7075" i="9"/>
  <c r="BD7076" i="9"/>
  <c r="BE7076" i="9"/>
  <c r="BF7076" i="9"/>
  <c r="BG7076" i="9"/>
  <c r="BH7076" i="9"/>
  <c r="BI7076" i="9"/>
  <c r="BJ7076" i="9"/>
  <c r="BD7077" i="9"/>
  <c r="BE7077" i="9"/>
  <c r="BF7077" i="9"/>
  <c r="BG7077" i="9"/>
  <c r="BH7077" i="9"/>
  <c r="BI7077" i="9"/>
  <c r="BJ7077" i="9"/>
  <c r="BD7078" i="9"/>
  <c r="BE7078" i="9"/>
  <c r="BF7078" i="9"/>
  <c r="BG7078" i="9"/>
  <c r="BH7078" i="9"/>
  <c r="BI7078" i="9"/>
  <c r="BJ7078" i="9"/>
  <c r="BD7079" i="9"/>
  <c r="BE7079" i="9"/>
  <c r="BF7079" i="9"/>
  <c r="BG7079" i="9"/>
  <c r="BH7079" i="9"/>
  <c r="BI7079" i="9"/>
  <c r="BJ7079" i="9"/>
  <c r="BD7080" i="9"/>
  <c r="BE7080" i="9"/>
  <c r="BF7080" i="9"/>
  <c r="BG7080" i="9"/>
  <c r="BH7080" i="9"/>
  <c r="BI7080" i="9"/>
  <c r="BJ7080" i="9"/>
  <c r="BD7081" i="9"/>
  <c r="BE7081" i="9"/>
  <c r="BF7081" i="9"/>
  <c r="BG7081" i="9"/>
  <c r="BH7081" i="9"/>
  <c r="BI7081" i="9"/>
  <c r="BJ7081" i="9"/>
  <c r="BD7082" i="9"/>
  <c r="BE7082" i="9"/>
  <c r="BF7082" i="9"/>
  <c r="BG7082" i="9"/>
  <c r="BH7082" i="9"/>
  <c r="BI7082" i="9"/>
  <c r="BJ7082" i="9"/>
  <c r="BD7083" i="9"/>
  <c r="BE7083" i="9"/>
  <c r="BF7083" i="9"/>
  <c r="BG7083" i="9"/>
  <c r="BH7083" i="9"/>
  <c r="BI7083" i="9"/>
  <c r="BJ7083" i="9"/>
  <c r="BD7084" i="9"/>
  <c r="BE7084" i="9"/>
  <c r="BF7084" i="9"/>
  <c r="BG7084" i="9"/>
  <c r="BH7084" i="9"/>
  <c r="BI7084" i="9"/>
  <c r="BJ7084" i="9"/>
  <c r="BD7085" i="9"/>
  <c r="BE7085" i="9"/>
  <c r="BF7085" i="9"/>
  <c r="BG7085" i="9"/>
  <c r="BH7085" i="9"/>
  <c r="BI7085" i="9"/>
  <c r="BJ7085" i="9"/>
  <c r="BD7086" i="9"/>
  <c r="BE7086" i="9"/>
  <c r="BF7086" i="9"/>
  <c r="BG7086" i="9"/>
  <c r="BH7086" i="9"/>
  <c r="BI7086" i="9"/>
  <c r="BJ7086" i="9"/>
  <c r="BD7087" i="9"/>
  <c r="BE7087" i="9"/>
  <c r="BF7087" i="9"/>
  <c r="BG7087" i="9"/>
  <c r="BH7087" i="9"/>
  <c r="BI7087" i="9"/>
  <c r="BJ7087" i="9"/>
  <c r="BD7088" i="9"/>
  <c r="BE7088" i="9"/>
  <c r="BF7088" i="9"/>
  <c r="BG7088" i="9"/>
  <c r="BH7088" i="9"/>
  <c r="BI7088" i="9"/>
  <c r="BJ7088" i="9"/>
  <c r="BD7089" i="9"/>
  <c r="BE7089" i="9"/>
  <c r="BF7089" i="9"/>
  <c r="BG7089" i="9"/>
  <c r="BH7089" i="9"/>
  <c r="BI7089" i="9"/>
  <c r="BJ7089" i="9"/>
  <c r="BD7090" i="9"/>
  <c r="BE7090" i="9"/>
  <c r="BF7090" i="9"/>
  <c r="BG7090" i="9"/>
  <c r="BH7090" i="9"/>
  <c r="BI7090" i="9"/>
  <c r="BJ7090" i="9"/>
  <c r="BD7091" i="9"/>
  <c r="BE7091" i="9"/>
  <c r="BF7091" i="9"/>
  <c r="BG7091" i="9"/>
  <c r="BH7091" i="9"/>
  <c r="BI7091" i="9"/>
  <c r="BJ7091" i="9"/>
  <c r="BD7092" i="9"/>
  <c r="BE7092" i="9"/>
  <c r="BF7092" i="9"/>
  <c r="BG7092" i="9"/>
  <c r="BH7092" i="9"/>
  <c r="BI7092" i="9"/>
  <c r="BJ7092" i="9"/>
  <c r="BD7093" i="9"/>
  <c r="BE7093" i="9"/>
  <c r="BF7093" i="9"/>
  <c r="BG7093" i="9"/>
  <c r="BH7093" i="9"/>
  <c r="BI7093" i="9"/>
  <c r="BJ7093" i="9"/>
  <c r="BD5829" i="9"/>
  <c r="BE5829" i="9"/>
  <c r="BF5829" i="9"/>
  <c r="BG5829" i="9"/>
  <c r="BH5829" i="9"/>
  <c r="BI5829" i="9"/>
  <c r="BJ5829" i="9"/>
  <c r="BD5830" i="9"/>
  <c r="BE5830" i="9"/>
  <c r="BF5830" i="9"/>
  <c r="BG5830" i="9"/>
  <c r="BH5830" i="9"/>
  <c r="BI5830" i="9"/>
  <c r="BJ5830" i="9"/>
  <c r="BD5831" i="9"/>
  <c r="BE5831" i="9"/>
  <c r="BF5831" i="9"/>
  <c r="BG5831" i="9"/>
  <c r="BH5831" i="9"/>
  <c r="BI5831" i="9"/>
  <c r="BJ5831" i="9"/>
  <c r="BD5832" i="9"/>
  <c r="BE5832" i="9"/>
  <c r="BF5832" i="9"/>
  <c r="BG5832" i="9"/>
  <c r="BH5832" i="9"/>
  <c r="BI5832" i="9"/>
  <c r="BJ5832" i="9"/>
  <c r="BD5833" i="9"/>
  <c r="BE5833" i="9"/>
  <c r="BF5833" i="9"/>
  <c r="BG5833" i="9"/>
  <c r="BH5833" i="9"/>
  <c r="BI5833" i="9"/>
  <c r="BJ5833" i="9"/>
  <c r="BD5834" i="9"/>
  <c r="BE5834" i="9"/>
  <c r="BF5834" i="9"/>
  <c r="BG5834" i="9"/>
  <c r="BH5834" i="9"/>
  <c r="BI5834" i="9"/>
  <c r="BJ5834" i="9"/>
  <c r="BD5835" i="9"/>
  <c r="BE5835" i="9"/>
  <c r="BF5835" i="9"/>
  <c r="BG5835" i="9"/>
  <c r="BH5835" i="9"/>
  <c r="BI5835" i="9"/>
  <c r="BJ5835" i="9"/>
  <c r="BD5836" i="9"/>
  <c r="BE5836" i="9"/>
  <c r="BF5836" i="9"/>
  <c r="BG5836" i="9"/>
  <c r="BH5836" i="9"/>
  <c r="BI5836" i="9"/>
  <c r="BJ5836" i="9"/>
  <c r="BD5837" i="9"/>
  <c r="BE5837" i="9"/>
  <c r="BF5837" i="9"/>
  <c r="BG5837" i="9"/>
  <c r="BH5837" i="9"/>
  <c r="BI5837" i="9"/>
  <c r="BJ5837" i="9"/>
  <c r="BD5838" i="9"/>
  <c r="BE5838" i="9"/>
  <c r="BF5838" i="9"/>
  <c r="BG5838" i="9"/>
  <c r="BH5838" i="9"/>
  <c r="BI5838" i="9"/>
  <c r="BJ5838" i="9"/>
  <c r="BD5839" i="9"/>
  <c r="BE5839" i="9"/>
  <c r="BF5839" i="9"/>
  <c r="BG5839" i="9"/>
  <c r="BH5839" i="9"/>
  <c r="BI5839" i="9"/>
  <c r="BJ5839" i="9"/>
  <c r="BD5840" i="9"/>
  <c r="BE5840" i="9"/>
  <c r="BF5840" i="9"/>
  <c r="BG5840" i="9"/>
  <c r="BH5840" i="9"/>
  <c r="BI5840" i="9"/>
  <c r="BJ5840" i="9"/>
  <c r="BD5841" i="9"/>
  <c r="BE5841" i="9"/>
  <c r="BF5841" i="9"/>
  <c r="BG5841" i="9"/>
  <c r="BH5841" i="9"/>
  <c r="BI5841" i="9"/>
  <c r="BJ5841" i="9"/>
  <c r="BD5842" i="9"/>
  <c r="BE5842" i="9"/>
  <c r="BF5842" i="9"/>
  <c r="BG5842" i="9"/>
  <c r="BH5842" i="9"/>
  <c r="BI5842" i="9"/>
  <c r="BJ5842" i="9"/>
  <c r="BD5843" i="9"/>
  <c r="BE5843" i="9"/>
  <c r="BF5843" i="9"/>
  <c r="BG5843" i="9"/>
  <c r="BH5843" i="9"/>
  <c r="BI5843" i="9"/>
  <c r="BJ5843" i="9"/>
  <c r="BD5844" i="9"/>
  <c r="BE5844" i="9"/>
  <c r="BF5844" i="9"/>
  <c r="BG5844" i="9"/>
  <c r="BH5844" i="9"/>
  <c r="BI5844" i="9"/>
  <c r="BJ5844" i="9"/>
  <c r="BD5845" i="9"/>
  <c r="BE5845" i="9"/>
  <c r="BF5845" i="9"/>
  <c r="BG5845" i="9"/>
  <c r="BH5845" i="9"/>
  <c r="BI5845" i="9"/>
  <c r="BJ5845" i="9"/>
  <c r="BD5846" i="9"/>
  <c r="BE5846" i="9"/>
  <c r="BF5846" i="9"/>
  <c r="BG5846" i="9"/>
  <c r="BH5846" i="9"/>
  <c r="BI5846" i="9"/>
  <c r="BJ5846" i="9"/>
  <c r="BD5847" i="9"/>
  <c r="BE5847" i="9"/>
  <c r="BF5847" i="9"/>
  <c r="BG5847" i="9"/>
  <c r="BH5847" i="9"/>
  <c r="BI5847" i="9"/>
  <c r="BJ5847" i="9"/>
  <c r="BD5848" i="9"/>
  <c r="BE5848" i="9"/>
  <c r="BF5848" i="9"/>
  <c r="BG5848" i="9"/>
  <c r="BH5848" i="9"/>
  <c r="BI5848" i="9"/>
  <c r="BJ5848" i="9"/>
  <c r="BD5849" i="9"/>
  <c r="BE5849" i="9"/>
  <c r="BF5849" i="9"/>
  <c r="BG5849" i="9"/>
  <c r="BH5849" i="9"/>
  <c r="BI5849" i="9"/>
  <c r="BJ5849" i="9"/>
  <c r="BD5850" i="9"/>
  <c r="BE5850" i="9"/>
  <c r="BF5850" i="9"/>
  <c r="BG5850" i="9"/>
  <c r="BH5850" i="9"/>
  <c r="BI5850" i="9"/>
  <c r="BJ5850" i="9"/>
  <c r="BD5851" i="9"/>
  <c r="BE5851" i="9"/>
  <c r="BF5851" i="9"/>
  <c r="BG5851" i="9"/>
  <c r="BH5851" i="9"/>
  <c r="BI5851" i="9"/>
  <c r="BJ5851" i="9"/>
  <c r="BD5852" i="9"/>
  <c r="BE5852" i="9"/>
  <c r="BF5852" i="9"/>
  <c r="BG5852" i="9"/>
  <c r="BH5852" i="9"/>
  <c r="BI5852" i="9"/>
  <c r="BJ5852" i="9"/>
  <c r="BD5853" i="9"/>
  <c r="BE5853" i="9"/>
  <c r="BF5853" i="9"/>
  <c r="BG5853" i="9"/>
  <c r="BH5853" i="9"/>
  <c r="BI5853" i="9"/>
  <c r="BJ5853" i="9"/>
  <c r="BD5854" i="9"/>
  <c r="BE5854" i="9"/>
  <c r="BF5854" i="9"/>
  <c r="BG5854" i="9"/>
  <c r="BH5854" i="9"/>
  <c r="BI5854" i="9"/>
  <c r="BJ5854" i="9"/>
  <c r="BD5855" i="9"/>
  <c r="BE5855" i="9"/>
  <c r="BF5855" i="9"/>
  <c r="BG5855" i="9"/>
  <c r="BH5855" i="9"/>
  <c r="BI5855" i="9"/>
  <c r="BJ5855" i="9"/>
  <c r="BD5856" i="9"/>
  <c r="BE5856" i="9"/>
  <c r="BF5856" i="9"/>
  <c r="BG5856" i="9"/>
  <c r="BH5856" i="9"/>
  <c r="BI5856" i="9"/>
  <c r="BJ5856" i="9"/>
  <c r="BD5857" i="9"/>
  <c r="BE5857" i="9"/>
  <c r="BF5857" i="9"/>
  <c r="BG5857" i="9"/>
  <c r="BH5857" i="9"/>
  <c r="BI5857" i="9"/>
  <c r="BJ5857" i="9"/>
  <c r="BD5858" i="9"/>
  <c r="BE5858" i="9"/>
  <c r="BF5858" i="9"/>
  <c r="BG5858" i="9"/>
  <c r="BH5858" i="9"/>
  <c r="BI5858" i="9"/>
  <c r="BJ5858" i="9"/>
  <c r="BD5859" i="9"/>
  <c r="BE5859" i="9"/>
  <c r="BF5859" i="9"/>
  <c r="BG5859" i="9"/>
  <c r="BH5859" i="9"/>
  <c r="BI5859" i="9"/>
  <c r="BJ5859" i="9"/>
  <c r="BD5860" i="9"/>
  <c r="BE5860" i="9"/>
  <c r="BF5860" i="9"/>
  <c r="BG5860" i="9"/>
  <c r="BH5860" i="9"/>
  <c r="BI5860" i="9"/>
  <c r="BJ5860" i="9"/>
  <c r="BD5861" i="9"/>
  <c r="BE5861" i="9"/>
  <c r="BF5861" i="9"/>
  <c r="BG5861" i="9"/>
  <c r="BH5861" i="9"/>
  <c r="BI5861" i="9"/>
  <c r="BJ5861" i="9"/>
  <c r="BD5862" i="9"/>
  <c r="BE5862" i="9"/>
  <c r="BF5862" i="9"/>
  <c r="BG5862" i="9"/>
  <c r="BH5862" i="9"/>
  <c r="BI5862" i="9"/>
  <c r="BJ5862" i="9"/>
  <c r="BD5863" i="9"/>
  <c r="BE5863" i="9"/>
  <c r="BF5863" i="9"/>
  <c r="BG5863" i="9"/>
  <c r="BH5863" i="9"/>
  <c r="BI5863" i="9"/>
  <c r="BJ5863" i="9"/>
  <c r="BD5864" i="9"/>
  <c r="BE5864" i="9"/>
  <c r="BF5864" i="9"/>
  <c r="BG5864" i="9"/>
  <c r="BH5864" i="9"/>
  <c r="BI5864" i="9"/>
  <c r="BJ5864" i="9"/>
  <c r="BD5865" i="9"/>
  <c r="BE5865" i="9"/>
  <c r="BF5865" i="9"/>
  <c r="BG5865" i="9"/>
  <c r="BH5865" i="9"/>
  <c r="BI5865" i="9"/>
  <c r="BJ5865" i="9"/>
  <c r="BD5866" i="9"/>
  <c r="BE5866" i="9"/>
  <c r="BF5866" i="9"/>
  <c r="BG5866" i="9"/>
  <c r="BH5866" i="9"/>
  <c r="BI5866" i="9"/>
  <c r="BJ5866" i="9"/>
  <c r="BD5867" i="9"/>
  <c r="BE5867" i="9"/>
  <c r="BF5867" i="9"/>
  <c r="BG5867" i="9"/>
  <c r="BH5867" i="9"/>
  <c r="BI5867" i="9"/>
  <c r="BJ5867" i="9"/>
  <c r="BD5868" i="9"/>
  <c r="BE5868" i="9"/>
  <c r="BF5868" i="9"/>
  <c r="BG5868" i="9"/>
  <c r="BH5868" i="9"/>
  <c r="BI5868" i="9"/>
  <c r="BJ5868" i="9"/>
  <c r="BD5869" i="9"/>
  <c r="BE5869" i="9"/>
  <c r="BF5869" i="9"/>
  <c r="BG5869" i="9"/>
  <c r="BH5869" i="9"/>
  <c r="BI5869" i="9"/>
  <c r="BJ5869" i="9"/>
  <c r="BD5870" i="9"/>
  <c r="BE5870" i="9"/>
  <c r="BF5870" i="9"/>
  <c r="BG5870" i="9"/>
  <c r="BH5870" i="9"/>
  <c r="BI5870" i="9"/>
  <c r="BJ5870" i="9"/>
  <c r="BD5871" i="9"/>
  <c r="BE5871" i="9"/>
  <c r="BF5871" i="9"/>
  <c r="BG5871" i="9"/>
  <c r="BH5871" i="9"/>
  <c r="BI5871" i="9"/>
  <c r="BJ5871" i="9"/>
  <c r="BD5872" i="9"/>
  <c r="BE5872" i="9"/>
  <c r="BF5872" i="9"/>
  <c r="BG5872" i="9"/>
  <c r="BH5872" i="9"/>
  <c r="BI5872" i="9"/>
  <c r="BJ5872" i="9"/>
  <c r="BD5873" i="9"/>
  <c r="BE5873" i="9"/>
  <c r="BF5873" i="9"/>
  <c r="BG5873" i="9"/>
  <c r="BH5873" i="9"/>
  <c r="BI5873" i="9"/>
  <c r="BJ5873" i="9"/>
  <c r="BD5874" i="9"/>
  <c r="BE5874" i="9"/>
  <c r="BF5874" i="9"/>
  <c r="BG5874" i="9"/>
  <c r="BH5874" i="9"/>
  <c r="BI5874" i="9"/>
  <c r="BJ5874" i="9"/>
  <c r="BD5875" i="9"/>
  <c r="BE5875" i="9"/>
  <c r="BF5875" i="9"/>
  <c r="BG5875" i="9"/>
  <c r="BH5875" i="9"/>
  <c r="BI5875" i="9"/>
  <c r="BJ5875" i="9"/>
  <c r="BD5876" i="9"/>
  <c r="BE5876" i="9"/>
  <c r="BF5876" i="9"/>
  <c r="BG5876" i="9"/>
  <c r="BH5876" i="9"/>
  <c r="BI5876" i="9"/>
  <c r="BJ5876" i="9"/>
  <c r="BD5877" i="9"/>
  <c r="BE5877" i="9"/>
  <c r="BF5877" i="9"/>
  <c r="BG5877" i="9"/>
  <c r="BH5877" i="9"/>
  <c r="BI5877" i="9"/>
  <c r="BJ5877" i="9"/>
  <c r="BD5878" i="9"/>
  <c r="BE5878" i="9"/>
  <c r="BF5878" i="9"/>
  <c r="BG5878" i="9"/>
  <c r="BH5878" i="9"/>
  <c r="BI5878" i="9"/>
  <c r="BJ5878" i="9"/>
  <c r="BD5879" i="9"/>
  <c r="BE5879" i="9"/>
  <c r="BF5879" i="9"/>
  <c r="BG5879" i="9"/>
  <c r="BH5879" i="9"/>
  <c r="BI5879" i="9"/>
  <c r="BJ5879" i="9"/>
  <c r="BD5880" i="9"/>
  <c r="BE5880" i="9"/>
  <c r="BF5880" i="9"/>
  <c r="BG5880" i="9"/>
  <c r="BH5880" i="9"/>
  <c r="BI5880" i="9"/>
  <c r="BJ5880" i="9"/>
  <c r="BD5881" i="9"/>
  <c r="BE5881" i="9"/>
  <c r="BF5881" i="9"/>
  <c r="BG5881" i="9"/>
  <c r="BH5881" i="9"/>
  <c r="BI5881" i="9"/>
  <c r="BJ5881" i="9"/>
  <c r="BD5882" i="9"/>
  <c r="BE5882" i="9"/>
  <c r="BF5882" i="9"/>
  <c r="BG5882" i="9"/>
  <c r="BH5882" i="9"/>
  <c r="BI5882" i="9"/>
  <c r="BJ5882" i="9"/>
  <c r="BD5883" i="9"/>
  <c r="BE5883" i="9"/>
  <c r="BF5883" i="9"/>
  <c r="BG5883" i="9"/>
  <c r="BH5883" i="9"/>
  <c r="BI5883" i="9"/>
  <c r="BJ5883" i="9"/>
  <c r="BD5884" i="9"/>
  <c r="BE5884" i="9"/>
  <c r="BF5884" i="9"/>
  <c r="BG5884" i="9"/>
  <c r="BH5884" i="9"/>
  <c r="BI5884" i="9"/>
  <c r="BJ5884" i="9"/>
  <c r="BD5885" i="9"/>
  <c r="BE5885" i="9"/>
  <c r="BF5885" i="9"/>
  <c r="BG5885" i="9"/>
  <c r="BH5885" i="9"/>
  <c r="BI5885" i="9"/>
  <c r="BJ5885" i="9"/>
  <c r="BD5886" i="9"/>
  <c r="BE5886" i="9"/>
  <c r="BF5886" i="9"/>
  <c r="BG5886" i="9"/>
  <c r="BH5886" i="9"/>
  <c r="BI5886" i="9"/>
  <c r="BJ5886" i="9"/>
  <c r="BD5887" i="9"/>
  <c r="BE5887" i="9"/>
  <c r="BF5887" i="9"/>
  <c r="BG5887" i="9"/>
  <c r="BH5887" i="9"/>
  <c r="BI5887" i="9"/>
  <c r="BJ5887" i="9"/>
  <c r="BD5888" i="9"/>
  <c r="BE5888" i="9"/>
  <c r="BF5888" i="9"/>
  <c r="BG5888" i="9"/>
  <c r="BH5888" i="9"/>
  <c r="BI5888" i="9"/>
  <c r="BJ5888" i="9"/>
  <c r="BD5889" i="9"/>
  <c r="BE5889" i="9"/>
  <c r="BF5889" i="9"/>
  <c r="BG5889" i="9"/>
  <c r="BH5889" i="9"/>
  <c r="BI5889" i="9"/>
  <c r="BJ5889" i="9"/>
  <c r="BD5890" i="9"/>
  <c r="BE5890" i="9"/>
  <c r="BF5890" i="9"/>
  <c r="BG5890" i="9"/>
  <c r="BH5890" i="9"/>
  <c r="BI5890" i="9"/>
  <c r="BJ5890" i="9"/>
  <c r="BD5891" i="9"/>
  <c r="BE5891" i="9"/>
  <c r="BF5891" i="9"/>
  <c r="BG5891" i="9"/>
  <c r="BH5891" i="9"/>
  <c r="BI5891" i="9"/>
  <c r="BJ5891" i="9"/>
  <c r="BD5892" i="9"/>
  <c r="BE5892" i="9"/>
  <c r="BF5892" i="9"/>
  <c r="BG5892" i="9"/>
  <c r="BH5892" i="9"/>
  <c r="BI5892" i="9"/>
  <c r="BJ5892" i="9"/>
  <c r="BD5893" i="9"/>
  <c r="BE5893" i="9"/>
  <c r="BF5893" i="9"/>
  <c r="BG5893" i="9"/>
  <c r="BH5893" i="9"/>
  <c r="BI5893" i="9"/>
  <c r="BJ5893" i="9"/>
  <c r="BD5894" i="9"/>
  <c r="BE5894" i="9"/>
  <c r="BF5894" i="9"/>
  <c r="BG5894" i="9"/>
  <c r="BH5894" i="9"/>
  <c r="BI5894" i="9"/>
  <c r="BJ5894" i="9"/>
  <c r="BD5895" i="9"/>
  <c r="BE5895" i="9"/>
  <c r="BF5895" i="9"/>
  <c r="BG5895" i="9"/>
  <c r="BH5895" i="9"/>
  <c r="BI5895" i="9"/>
  <c r="BJ5895" i="9"/>
  <c r="BD5896" i="9"/>
  <c r="BE5896" i="9"/>
  <c r="BF5896" i="9"/>
  <c r="BG5896" i="9"/>
  <c r="BH5896" i="9"/>
  <c r="BI5896" i="9"/>
  <c r="BJ5896" i="9"/>
  <c r="BD5897" i="9"/>
  <c r="BE5897" i="9"/>
  <c r="BF5897" i="9"/>
  <c r="BG5897" i="9"/>
  <c r="BH5897" i="9"/>
  <c r="BI5897" i="9"/>
  <c r="BJ5897" i="9"/>
  <c r="BD5898" i="9"/>
  <c r="BE5898" i="9"/>
  <c r="BF5898" i="9"/>
  <c r="BG5898" i="9"/>
  <c r="BH5898" i="9"/>
  <c r="BI5898" i="9"/>
  <c r="BJ5898" i="9"/>
  <c r="BD5899" i="9"/>
  <c r="BE5899" i="9"/>
  <c r="BF5899" i="9"/>
  <c r="BG5899" i="9"/>
  <c r="BH5899" i="9"/>
  <c r="BI5899" i="9"/>
  <c r="BJ5899" i="9"/>
  <c r="BD5900" i="9"/>
  <c r="BE5900" i="9"/>
  <c r="BF5900" i="9"/>
  <c r="BG5900" i="9"/>
  <c r="BH5900" i="9"/>
  <c r="BI5900" i="9"/>
  <c r="BJ5900" i="9"/>
  <c r="BD5901" i="9"/>
  <c r="BE5901" i="9"/>
  <c r="BF5901" i="9"/>
  <c r="BG5901" i="9"/>
  <c r="BH5901" i="9"/>
  <c r="BI5901" i="9"/>
  <c r="BJ5901" i="9"/>
  <c r="BD5902" i="9"/>
  <c r="BE5902" i="9"/>
  <c r="BF5902" i="9"/>
  <c r="BG5902" i="9"/>
  <c r="BH5902" i="9"/>
  <c r="BI5902" i="9"/>
  <c r="BJ5902" i="9"/>
  <c r="BD5903" i="9"/>
  <c r="BE5903" i="9"/>
  <c r="BF5903" i="9"/>
  <c r="BG5903" i="9"/>
  <c r="BH5903" i="9"/>
  <c r="BI5903" i="9"/>
  <c r="BJ5903" i="9"/>
  <c r="BD5904" i="9"/>
  <c r="BE5904" i="9"/>
  <c r="BF5904" i="9"/>
  <c r="BG5904" i="9"/>
  <c r="BH5904" i="9"/>
  <c r="BI5904" i="9"/>
  <c r="BJ5904" i="9"/>
  <c r="BD5905" i="9"/>
  <c r="BE5905" i="9"/>
  <c r="BF5905" i="9"/>
  <c r="BG5905" i="9"/>
  <c r="BH5905" i="9"/>
  <c r="BI5905" i="9"/>
  <c r="BJ5905" i="9"/>
  <c r="BD5906" i="9"/>
  <c r="BE5906" i="9"/>
  <c r="BF5906" i="9"/>
  <c r="BG5906" i="9"/>
  <c r="BH5906" i="9"/>
  <c r="BI5906" i="9"/>
  <c r="BJ5906" i="9"/>
  <c r="BD5907" i="9"/>
  <c r="BE5907" i="9"/>
  <c r="BF5907" i="9"/>
  <c r="BG5907" i="9"/>
  <c r="BH5907" i="9"/>
  <c r="BI5907" i="9"/>
  <c r="BJ5907" i="9"/>
  <c r="BD5908" i="9"/>
  <c r="BE5908" i="9"/>
  <c r="BF5908" i="9"/>
  <c r="BG5908" i="9"/>
  <c r="BH5908" i="9"/>
  <c r="BI5908" i="9"/>
  <c r="BJ5908" i="9"/>
  <c r="BD5909" i="9"/>
  <c r="BE5909" i="9"/>
  <c r="BF5909" i="9"/>
  <c r="BG5909" i="9"/>
  <c r="BH5909" i="9"/>
  <c r="BI5909" i="9"/>
  <c r="BJ5909" i="9"/>
  <c r="BD5910" i="9"/>
  <c r="BE5910" i="9"/>
  <c r="BF5910" i="9"/>
  <c r="BG5910" i="9"/>
  <c r="BH5910" i="9"/>
  <c r="BI5910" i="9"/>
  <c r="BJ5910" i="9"/>
  <c r="BD5911" i="9"/>
  <c r="BE5911" i="9"/>
  <c r="BF5911" i="9"/>
  <c r="BG5911" i="9"/>
  <c r="BH5911" i="9"/>
  <c r="BI5911" i="9"/>
  <c r="BJ5911" i="9"/>
  <c r="BD5912" i="9"/>
  <c r="BE5912" i="9"/>
  <c r="BF5912" i="9"/>
  <c r="BG5912" i="9"/>
  <c r="BH5912" i="9"/>
  <c r="BI5912" i="9"/>
  <c r="BJ5912" i="9"/>
  <c r="BD5913" i="9"/>
  <c r="BE5913" i="9"/>
  <c r="BF5913" i="9"/>
  <c r="BG5913" i="9"/>
  <c r="BH5913" i="9"/>
  <c r="BI5913" i="9"/>
  <c r="BJ5913" i="9"/>
  <c r="BD5914" i="9"/>
  <c r="BE5914" i="9"/>
  <c r="BF5914" i="9"/>
  <c r="BG5914" i="9"/>
  <c r="BH5914" i="9"/>
  <c r="BI5914" i="9"/>
  <c r="BJ5914" i="9"/>
  <c r="BD5915" i="9"/>
  <c r="BE5915" i="9"/>
  <c r="BF5915" i="9"/>
  <c r="BG5915" i="9"/>
  <c r="BH5915" i="9"/>
  <c r="BI5915" i="9"/>
  <c r="BJ5915" i="9"/>
  <c r="BD5916" i="9"/>
  <c r="BE5916" i="9"/>
  <c r="BF5916" i="9"/>
  <c r="BG5916" i="9"/>
  <c r="BH5916" i="9"/>
  <c r="BI5916" i="9"/>
  <c r="BJ5916" i="9"/>
  <c r="BD5917" i="9"/>
  <c r="BE5917" i="9"/>
  <c r="BF5917" i="9"/>
  <c r="BG5917" i="9"/>
  <c r="BH5917" i="9"/>
  <c r="BI5917" i="9"/>
  <c r="BJ5917" i="9"/>
  <c r="BD5918" i="9"/>
  <c r="BE5918" i="9"/>
  <c r="BF5918" i="9"/>
  <c r="BG5918" i="9"/>
  <c r="BH5918" i="9"/>
  <c r="BI5918" i="9"/>
  <c r="BJ5918" i="9"/>
  <c r="BD5919" i="9"/>
  <c r="BE5919" i="9"/>
  <c r="BF5919" i="9"/>
  <c r="BG5919" i="9"/>
  <c r="BH5919" i="9"/>
  <c r="BI5919" i="9"/>
  <c r="BJ5919" i="9"/>
  <c r="BD5920" i="9"/>
  <c r="BE5920" i="9"/>
  <c r="BF5920" i="9"/>
  <c r="BG5920" i="9"/>
  <c r="BH5920" i="9"/>
  <c r="BI5920" i="9"/>
  <c r="BJ5920" i="9"/>
  <c r="BD5921" i="9"/>
  <c r="BE5921" i="9"/>
  <c r="BF5921" i="9"/>
  <c r="BG5921" i="9"/>
  <c r="BH5921" i="9"/>
  <c r="BI5921" i="9"/>
  <c r="BJ5921" i="9"/>
  <c r="BD5922" i="9"/>
  <c r="BE5922" i="9"/>
  <c r="BF5922" i="9"/>
  <c r="BG5922" i="9"/>
  <c r="BH5922" i="9"/>
  <c r="BI5922" i="9"/>
  <c r="BJ5922" i="9"/>
  <c r="BD5923" i="9"/>
  <c r="BE5923" i="9"/>
  <c r="BF5923" i="9"/>
  <c r="BG5923" i="9"/>
  <c r="BH5923" i="9"/>
  <c r="BI5923" i="9"/>
  <c r="BJ5923" i="9"/>
  <c r="BD5924" i="9"/>
  <c r="BE5924" i="9"/>
  <c r="BF5924" i="9"/>
  <c r="BG5924" i="9"/>
  <c r="BH5924" i="9"/>
  <c r="BI5924" i="9"/>
  <c r="BJ5924" i="9"/>
  <c r="BD5925" i="9"/>
  <c r="BE5925" i="9"/>
  <c r="BF5925" i="9"/>
  <c r="BG5925" i="9"/>
  <c r="BH5925" i="9"/>
  <c r="BI5925" i="9"/>
  <c r="BJ5925" i="9"/>
  <c r="BD5926" i="9"/>
  <c r="BE5926" i="9"/>
  <c r="BF5926" i="9"/>
  <c r="BG5926" i="9"/>
  <c r="BH5926" i="9"/>
  <c r="BI5926" i="9"/>
  <c r="BJ5926" i="9"/>
  <c r="BD5927" i="9"/>
  <c r="BE5927" i="9"/>
  <c r="BF5927" i="9"/>
  <c r="BG5927" i="9"/>
  <c r="BH5927" i="9"/>
  <c r="BI5927" i="9"/>
  <c r="BJ5927" i="9"/>
  <c r="BD5928" i="9"/>
  <c r="BE5928" i="9"/>
  <c r="BF5928" i="9"/>
  <c r="BG5928" i="9"/>
  <c r="BH5928" i="9"/>
  <c r="BI5928" i="9"/>
  <c r="BJ5928" i="9"/>
  <c r="BD5929" i="9"/>
  <c r="BE5929" i="9"/>
  <c r="BF5929" i="9"/>
  <c r="BG5929" i="9"/>
  <c r="BH5929" i="9"/>
  <c r="BI5929" i="9"/>
  <c r="BJ5929" i="9"/>
  <c r="BD5930" i="9"/>
  <c r="BE5930" i="9"/>
  <c r="BF5930" i="9"/>
  <c r="BG5930" i="9"/>
  <c r="BH5930" i="9"/>
  <c r="BI5930" i="9"/>
  <c r="BJ5930" i="9"/>
  <c r="BD5931" i="9"/>
  <c r="BE5931" i="9"/>
  <c r="BF5931" i="9"/>
  <c r="BG5931" i="9"/>
  <c r="BH5931" i="9"/>
  <c r="BI5931" i="9"/>
  <c r="BJ5931" i="9"/>
  <c r="BD5932" i="9"/>
  <c r="BE5932" i="9"/>
  <c r="BF5932" i="9"/>
  <c r="BG5932" i="9"/>
  <c r="BH5932" i="9"/>
  <c r="BI5932" i="9"/>
  <c r="BJ5932" i="9"/>
  <c r="BD5933" i="9"/>
  <c r="BE5933" i="9"/>
  <c r="BF5933" i="9"/>
  <c r="BG5933" i="9"/>
  <c r="BH5933" i="9"/>
  <c r="BI5933" i="9"/>
  <c r="BJ5933" i="9"/>
  <c r="BD5934" i="9"/>
  <c r="BE5934" i="9"/>
  <c r="BF5934" i="9"/>
  <c r="BG5934" i="9"/>
  <c r="BH5934" i="9"/>
  <c r="BI5934" i="9"/>
  <c r="BJ5934" i="9"/>
  <c r="BD5935" i="9"/>
  <c r="BE5935" i="9"/>
  <c r="BF5935" i="9"/>
  <c r="BG5935" i="9"/>
  <c r="BH5935" i="9"/>
  <c r="BI5935" i="9"/>
  <c r="BJ5935" i="9"/>
  <c r="BD5936" i="9"/>
  <c r="BE5936" i="9"/>
  <c r="BF5936" i="9"/>
  <c r="BG5936" i="9"/>
  <c r="BH5936" i="9"/>
  <c r="BI5936" i="9"/>
  <c r="BJ5936" i="9"/>
  <c r="BD5937" i="9"/>
  <c r="BE5937" i="9"/>
  <c r="BF5937" i="9"/>
  <c r="BG5937" i="9"/>
  <c r="BH5937" i="9"/>
  <c r="BI5937" i="9"/>
  <c r="BJ5937" i="9"/>
  <c r="BD5938" i="9"/>
  <c r="BE5938" i="9"/>
  <c r="BF5938" i="9"/>
  <c r="BG5938" i="9"/>
  <c r="BH5938" i="9"/>
  <c r="BI5938" i="9"/>
  <c r="BJ5938" i="9"/>
  <c r="BD5939" i="9"/>
  <c r="BE5939" i="9"/>
  <c r="BF5939" i="9"/>
  <c r="BG5939" i="9"/>
  <c r="BH5939" i="9"/>
  <c r="BI5939" i="9"/>
  <c r="BJ5939" i="9"/>
  <c r="BD5940" i="9"/>
  <c r="BE5940" i="9"/>
  <c r="BF5940" i="9"/>
  <c r="BG5940" i="9"/>
  <c r="BH5940" i="9"/>
  <c r="BI5940" i="9"/>
  <c r="BJ5940" i="9"/>
  <c r="BD5941" i="9"/>
  <c r="BE5941" i="9"/>
  <c r="BF5941" i="9"/>
  <c r="BG5941" i="9"/>
  <c r="BH5941" i="9"/>
  <c r="BI5941" i="9"/>
  <c r="BJ5941" i="9"/>
  <c r="BD5942" i="9"/>
  <c r="BE5942" i="9"/>
  <c r="BF5942" i="9"/>
  <c r="BG5942" i="9"/>
  <c r="BH5942" i="9"/>
  <c r="BI5942" i="9"/>
  <c r="BJ5942" i="9"/>
  <c r="BD5943" i="9"/>
  <c r="BE5943" i="9"/>
  <c r="BF5943" i="9"/>
  <c r="BG5943" i="9"/>
  <c r="BH5943" i="9"/>
  <c r="BI5943" i="9"/>
  <c r="BJ5943" i="9"/>
  <c r="BD5944" i="9"/>
  <c r="BE5944" i="9"/>
  <c r="BF5944" i="9"/>
  <c r="BG5944" i="9"/>
  <c r="BH5944" i="9"/>
  <c r="BI5944" i="9"/>
  <c r="BJ5944" i="9"/>
  <c r="BD5945" i="9"/>
  <c r="BE5945" i="9"/>
  <c r="BF5945" i="9"/>
  <c r="BG5945" i="9"/>
  <c r="BH5945" i="9"/>
  <c r="BI5945" i="9"/>
  <c r="BJ5945" i="9"/>
  <c r="BD5946" i="9"/>
  <c r="BE5946" i="9"/>
  <c r="BF5946" i="9"/>
  <c r="BG5946" i="9"/>
  <c r="BH5946" i="9"/>
  <c r="BI5946" i="9"/>
  <c r="BJ5946" i="9"/>
  <c r="BD5947" i="9"/>
  <c r="BE5947" i="9"/>
  <c r="BF5947" i="9"/>
  <c r="BG5947" i="9"/>
  <c r="BH5947" i="9"/>
  <c r="BI5947" i="9"/>
  <c r="BJ5947" i="9"/>
  <c r="BD5948" i="9"/>
  <c r="BE5948" i="9"/>
  <c r="BF5948" i="9"/>
  <c r="BG5948" i="9"/>
  <c r="BH5948" i="9"/>
  <c r="BI5948" i="9"/>
  <c r="BJ5948" i="9"/>
  <c r="BD5949" i="9"/>
  <c r="BE5949" i="9"/>
  <c r="BF5949" i="9"/>
  <c r="BG5949" i="9"/>
  <c r="BH5949" i="9"/>
  <c r="BI5949" i="9"/>
  <c r="BJ5949" i="9"/>
  <c r="BD5950" i="9"/>
  <c r="BE5950" i="9"/>
  <c r="BF5950" i="9"/>
  <c r="BG5950" i="9"/>
  <c r="BH5950" i="9"/>
  <c r="BI5950" i="9"/>
  <c r="BJ5950" i="9"/>
  <c r="BD5951" i="9"/>
  <c r="BE5951" i="9"/>
  <c r="BF5951" i="9"/>
  <c r="BG5951" i="9"/>
  <c r="BH5951" i="9"/>
  <c r="BI5951" i="9"/>
  <c r="BJ5951" i="9"/>
  <c r="BD5952" i="9"/>
  <c r="BE5952" i="9"/>
  <c r="BF5952" i="9"/>
  <c r="BG5952" i="9"/>
  <c r="BH5952" i="9"/>
  <c r="BI5952" i="9"/>
  <c r="BJ5952" i="9"/>
  <c r="BD5953" i="9"/>
  <c r="BE5953" i="9"/>
  <c r="BF5953" i="9"/>
  <c r="BG5953" i="9"/>
  <c r="BH5953" i="9"/>
  <c r="BI5953" i="9"/>
  <c r="BJ5953" i="9"/>
  <c r="BD5954" i="9"/>
  <c r="BE5954" i="9"/>
  <c r="BF5954" i="9"/>
  <c r="BG5954" i="9"/>
  <c r="BH5954" i="9"/>
  <c r="BI5954" i="9"/>
  <c r="BJ5954" i="9"/>
  <c r="BD5955" i="9"/>
  <c r="BE5955" i="9"/>
  <c r="BF5955" i="9"/>
  <c r="BG5955" i="9"/>
  <c r="BH5955" i="9"/>
  <c r="BI5955" i="9"/>
  <c r="BJ5955" i="9"/>
  <c r="BD5956" i="9"/>
  <c r="BE5956" i="9"/>
  <c r="BF5956" i="9"/>
  <c r="BG5956" i="9"/>
  <c r="BH5956" i="9"/>
  <c r="BI5956" i="9"/>
  <c r="BJ5956" i="9"/>
  <c r="BD5957" i="9"/>
  <c r="BE5957" i="9"/>
  <c r="BF5957" i="9"/>
  <c r="BG5957" i="9"/>
  <c r="BH5957" i="9"/>
  <c r="BI5957" i="9"/>
  <c r="BJ5957" i="9"/>
  <c r="BD5958" i="9"/>
  <c r="BE5958" i="9"/>
  <c r="BF5958" i="9"/>
  <c r="BG5958" i="9"/>
  <c r="BH5958" i="9"/>
  <c r="BI5958" i="9"/>
  <c r="BJ5958" i="9"/>
  <c r="BD5959" i="9"/>
  <c r="BE5959" i="9"/>
  <c r="BF5959" i="9"/>
  <c r="BG5959" i="9"/>
  <c r="BH5959" i="9"/>
  <c r="BI5959" i="9"/>
  <c r="BJ5959" i="9"/>
  <c r="BD5960" i="9"/>
  <c r="BE5960" i="9"/>
  <c r="BF5960" i="9"/>
  <c r="BG5960" i="9"/>
  <c r="BH5960" i="9"/>
  <c r="BI5960" i="9"/>
  <c r="BJ5960" i="9"/>
  <c r="BD5961" i="9"/>
  <c r="BE5961" i="9"/>
  <c r="BF5961" i="9"/>
  <c r="BG5961" i="9"/>
  <c r="BH5961" i="9"/>
  <c r="BI5961" i="9"/>
  <c r="BJ5961" i="9"/>
  <c r="BD5962" i="9"/>
  <c r="BE5962" i="9"/>
  <c r="BF5962" i="9"/>
  <c r="BG5962" i="9"/>
  <c r="BH5962" i="9"/>
  <c r="BI5962" i="9"/>
  <c r="BJ5962" i="9"/>
  <c r="BD5963" i="9"/>
  <c r="BE5963" i="9"/>
  <c r="BF5963" i="9"/>
  <c r="BG5963" i="9"/>
  <c r="BH5963" i="9"/>
  <c r="BI5963" i="9"/>
  <c r="BJ5963" i="9"/>
  <c r="BD5964" i="9"/>
  <c r="BE5964" i="9"/>
  <c r="BF5964" i="9"/>
  <c r="BG5964" i="9"/>
  <c r="BH5964" i="9"/>
  <c r="BI5964" i="9"/>
  <c r="BJ5964" i="9"/>
  <c r="BD5965" i="9"/>
  <c r="BE5965" i="9"/>
  <c r="BF5965" i="9"/>
  <c r="BG5965" i="9"/>
  <c r="BH5965" i="9"/>
  <c r="BI5965" i="9"/>
  <c r="BJ5965" i="9"/>
  <c r="BD5966" i="9"/>
  <c r="BE5966" i="9"/>
  <c r="BF5966" i="9"/>
  <c r="BG5966" i="9"/>
  <c r="BH5966" i="9"/>
  <c r="BI5966" i="9"/>
  <c r="BJ5966" i="9"/>
  <c r="BD5967" i="9"/>
  <c r="BE5967" i="9"/>
  <c r="BF5967" i="9"/>
  <c r="BG5967" i="9"/>
  <c r="BH5967" i="9"/>
  <c r="BI5967" i="9"/>
  <c r="BJ5967" i="9"/>
  <c r="BD5968" i="9"/>
  <c r="BE5968" i="9"/>
  <c r="BF5968" i="9"/>
  <c r="BG5968" i="9"/>
  <c r="BH5968" i="9"/>
  <c r="BI5968" i="9"/>
  <c r="BJ5968" i="9"/>
  <c r="BD5969" i="9"/>
  <c r="BE5969" i="9"/>
  <c r="BF5969" i="9"/>
  <c r="BG5969" i="9"/>
  <c r="BH5969" i="9"/>
  <c r="BI5969" i="9"/>
  <c r="BJ5969" i="9"/>
  <c r="BD5970" i="9"/>
  <c r="BE5970" i="9"/>
  <c r="BF5970" i="9"/>
  <c r="BG5970" i="9"/>
  <c r="BH5970" i="9"/>
  <c r="BI5970" i="9"/>
  <c r="BJ5970" i="9"/>
  <c r="BD5971" i="9"/>
  <c r="BE5971" i="9"/>
  <c r="BF5971" i="9"/>
  <c r="BG5971" i="9"/>
  <c r="BH5971" i="9"/>
  <c r="BI5971" i="9"/>
  <c r="BJ5971" i="9"/>
  <c r="BD5972" i="9"/>
  <c r="BE5972" i="9"/>
  <c r="BF5972" i="9"/>
  <c r="BG5972" i="9"/>
  <c r="BH5972" i="9"/>
  <c r="BI5972" i="9"/>
  <c r="BJ5972" i="9"/>
  <c r="BD5973" i="9"/>
  <c r="BE5973" i="9"/>
  <c r="BF5973" i="9"/>
  <c r="BG5973" i="9"/>
  <c r="BH5973" i="9"/>
  <c r="BI5973" i="9"/>
  <c r="BJ5973" i="9"/>
  <c r="BD5974" i="9"/>
  <c r="BE5974" i="9"/>
  <c r="BF5974" i="9"/>
  <c r="BG5974" i="9"/>
  <c r="BH5974" i="9"/>
  <c r="BI5974" i="9"/>
  <c r="BJ5974" i="9"/>
  <c r="BD5975" i="9"/>
  <c r="BE5975" i="9"/>
  <c r="BF5975" i="9"/>
  <c r="BG5975" i="9"/>
  <c r="BH5975" i="9"/>
  <c r="BI5975" i="9"/>
  <c r="BJ5975" i="9"/>
  <c r="BD5976" i="9"/>
  <c r="BE5976" i="9"/>
  <c r="BF5976" i="9"/>
  <c r="BG5976" i="9"/>
  <c r="BH5976" i="9"/>
  <c r="BI5976" i="9"/>
  <c r="BJ5976" i="9"/>
  <c r="BD5977" i="9"/>
  <c r="BE5977" i="9"/>
  <c r="BF5977" i="9"/>
  <c r="BG5977" i="9"/>
  <c r="BH5977" i="9"/>
  <c r="BI5977" i="9"/>
  <c r="BJ5977" i="9"/>
  <c r="BD5978" i="9"/>
  <c r="BE5978" i="9"/>
  <c r="BF5978" i="9"/>
  <c r="BG5978" i="9"/>
  <c r="BH5978" i="9"/>
  <c r="BI5978" i="9"/>
  <c r="BJ5978" i="9"/>
  <c r="BD5979" i="9"/>
  <c r="BE5979" i="9"/>
  <c r="BF5979" i="9"/>
  <c r="BG5979" i="9"/>
  <c r="BH5979" i="9"/>
  <c r="BI5979" i="9"/>
  <c r="BJ5979" i="9"/>
  <c r="BD5980" i="9"/>
  <c r="BE5980" i="9"/>
  <c r="BF5980" i="9"/>
  <c r="BG5980" i="9"/>
  <c r="BH5980" i="9"/>
  <c r="BI5980" i="9"/>
  <c r="BJ5980" i="9"/>
  <c r="BD5981" i="9"/>
  <c r="BE5981" i="9"/>
  <c r="BF5981" i="9"/>
  <c r="BG5981" i="9"/>
  <c r="BH5981" i="9"/>
  <c r="BI5981" i="9"/>
  <c r="BJ5981" i="9"/>
  <c r="BD5982" i="9"/>
  <c r="BE5982" i="9"/>
  <c r="BF5982" i="9"/>
  <c r="BG5982" i="9"/>
  <c r="BH5982" i="9"/>
  <c r="BI5982" i="9"/>
  <c r="BJ5982" i="9"/>
  <c r="BD5983" i="9"/>
  <c r="BE5983" i="9"/>
  <c r="BF5983" i="9"/>
  <c r="BG5983" i="9"/>
  <c r="BH5983" i="9"/>
  <c r="BI5983" i="9"/>
  <c r="BJ5983" i="9"/>
  <c r="BD5984" i="9"/>
  <c r="BE5984" i="9"/>
  <c r="BF5984" i="9"/>
  <c r="BG5984" i="9"/>
  <c r="BH5984" i="9"/>
  <c r="BI5984" i="9"/>
  <c r="BJ5984" i="9"/>
  <c r="BD5985" i="9"/>
  <c r="BE5985" i="9"/>
  <c r="BF5985" i="9"/>
  <c r="BG5985" i="9"/>
  <c r="BH5985" i="9"/>
  <c r="BI5985" i="9"/>
  <c r="BJ5985" i="9"/>
  <c r="BD5986" i="9"/>
  <c r="BE5986" i="9"/>
  <c r="BF5986" i="9"/>
  <c r="BG5986" i="9"/>
  <c r="BH5986" i="9"/>
  <c r="BI5986" i="9"/>
  <c r="BJ5986" i="9"/>
  <c r="BD5987" i="9"/>
  <c r="BE5987" i="9"/>
  <c r="BF5987" i="9"/>
  <c r="BG5987" i="9"/>
  <c r="BH5987" i="9"/>
  <c r="BI5987" i="9"/>
  <c r="BJ5987" i="9"/>
  <c r="BD5988" i="9"/>
  <c r="BE5988" i="9"/>
  <c r="BF5988" i="9"/>
  <c r="BG5988" i="9"/>
  <c r="BH5988" i="9"/>
  <c r="BI5988" i="9"/>
  <c r="BJ5988" i="9"/>
  <c r="BD5989" i="9"/>
  <c r="BE5989" i="9"/>
  <c r="BF5989" i="9"/>
  <c r="BG5989" i="9"/>
  <c r="BH5989" i="9"/>
  <c r="BI5989" i="9"/>
  <c r="BJ5989" i="9"/>
  <c r="BD5990" i="9"/>
  <c r="BE5990" i="9"/>
  <c r="BF5990" i="9"/>
  <c r="BG5990" i="9"/>
  <c r="BH5990" i="9"/>
  <c r="BI5990" i="9"/>
  <c r="BJ5990" i="9"/>
  <c r="BD5991" i="9"/>
  <c r="BE5991" i="9"/>
  <c r="BF5991" i="9"/>
  <c r="BG5991" i="9"/>
  <c r="BH5991" i="9"/>
  <c r="BI5991" i="9"/>
  <c r="BJ5991" i="9"/>
  <c r="BD5992" i="9"/>
  <c r="BE5992" i="9"/>
  <c r="BF5992" i="9"/>
  <c r="BG5992" i="9"/>
  <c r="BH5992" i="9"/>
  <c r="BI5992" i="9"/>
  <c r="BJ5992" i="9"/>
  <c r="BD5993" i="9"/>
  <c r="BE5993" i="9"/>
  <c r="BF5993" i="9"/>
  <c r="BG5993" i="9"/>
  <c r="BH5993" i="9"/>
  <c r="BI5993" i="9"/>
  <c r="BJ5993" i="9"/>
  <c r="BD5994" i="9"/>
  <c r="BE5994" i="9"/>
  <c r="BF5994" i="9"/>
  <c r="BG5994" i="9"/>
  <c r="BH5994" i="9"/>
  <c r="BI5994" i="9"/>
  <c r="BJ5994" i="9"/>
  <c r="BD5995" i="9"/>
  <c r="BE5995" i="9"/>
  <c r="BF5995" i="9"/>
  <c r="BG5995" i="9"/>
  <c r="BH5995" i="9"/>
  <c r="BI5995" i="9"/>
  <c r="BJ5995" i="9"/>
  <c r="BD5996" i="9"/>
  <c r="BE5996" i="9"/>
  <c r="BF5996" i="9"/>
  <c r="BG5996" i="9"/>
  <c r="BH5996" i="9"/>
  <c r="BI5996" i="9"/>
  <c r="BJ5996" i="9"/>
  <c r="BD5997" i="9"/>
  <c r="BE5997" i="9"/>
  <c r="BF5997" i="9"/>
  <c r="BG5997" i="9"/>
  <c r="BH5997" i="9"/>
  <c r="BI5997" i="9"/>
  <c r="BJ5997" i="9"/>
  <c r="BD5998" i="9"/>
  <c r="BE5998" i="9"/>
  <c r="BF5998" i="9"/>
  <c r="BG5998" i="9"/>
  <c r="BH5998" i="9"/>
  <c r="BI5998" i="9"/>
  <c r="BJ5998" i="9"/>
  <c r="BD5999" i="9"/>
  <c r="BE5999" i="9"/>
  <c r="BF5999" i="9"/>
  <c r="BG5999" i="9"/>
  <c r="BH5999" i="9"/>
  <c r="BI5999" i="9"/>
  <c r="BJ5999" i="9"/>
  <c r="BD6000" i="9"/>
  <c r="BE6000" i="9"/>
  <c r="BF6000" i="9"/>
  <c r="BG6000" i="9"/>
  <c r="BH6000" i="9"/>
  <c r="BI6000" i="9"/>
  <c r="BJ6000" i="9"/>
  <c r="BD6001" i="9"/>
  <c r="BE6001" i="9"/>
  <c r="BF6001" i="9"/>
  <c r="BG6001" i="9"/>
  <c r="BH6001" i="9"/>
  <c r="BI6001" i="9"/>
  <c r="BJ6001" i="9"/>
  <c r="BD6002" i="9"/>
  <c r="BE6002" i="9"/>
  <c r="BF6002" i="9"/>
  <c r="BG6002" i="9"/>
  <c r="BH6002" i="9"/>
  <c r="BI6002" i="9"/>
  <c r="BJ6002" i="9"/>
  <c r="BD6003" i="9"/>
  <c r="BE6003" i="9"/>
  <c r="BF6003" i="9"/>
  <c r="BG6003" i="9"/>
  <c r="BH6003" i="9"/>
  <c r="BI6003" i="9"/>
  <c r="BJ6003" i="9"/>
  <c r="BD6004" i="9"/>
  <c r="BE6004" i="9"/>
  <c r="BF6004" i="9"/>
  <c r="BG6004" i="9"/>
  <c r="BH6004" i="9"/>
  <c r="BI6004" i="9"/>
  <c r="BJ6004" i="9"/>
  <c r="BD6005" i="9"/>
  <c r="BE6005" i="9"/>
  <c r="BF6005" i="9"/>
  <c r="BG6005" i="9"/>
  <c r="BH6005" i="9"/>
  <c r="BI6005" i="9"/>
  <c r="BJ6005" i="9"/>
  <c r="BD6006" i="9"/>
  <c r="BE6006" i="9"/>
  <c r="BF6006" i="9"/>
  <c r="BG6006" i="9"/>
  <c r="BH6006" i="9"/>
  <c r="BI6006" i="9"/>
  <c r="BJ6006" i="9"/>
  <c r="BD6007" i="9"/>
  <c r="BE6007" i="9"/>
  <c r="BF6007" i="9"/>
  <c r="BG6007" i="9"/>
  <c r="BH6007" i="9"/>
  <c r="BI6007" i="9"/>
  <c r="BJ6007" i="9"/>
  <c r="BD6008" i="9"/>
  <c r="BE6008" i="9"/>
  <c r="BF6008" i="9"/>
  <c r="BG6008" i="9"/>
  <c r="BH6008" i="9"/>
  <c r="BI6008" i="9"/>
  <c r="BJ6008" i="9"/>
  <c r="BD6009" i="9"/>
  <c r="BE6009" i="9"/>
  <c r="BF6009" i="9"/>
  <c r="BG6009" i="9"/>
  <c r="BH6009" i="9"/>
  <c r="BI6009" i="9"/>
  <c r="BJ6009" i="9"/>
  <c r="BD6010" i="9"/>
  <c r="BE6010" i="9"/>
  <c r="BF6010" i="9"/>
  <c r="BG6010" i="9"/>
  <c r="BH6010" i="9"/>
  <c r="BI6010" i="9"/>
  <c r="BJ6010" i="9"/>
  <c r="BD6011" i="9"/>
  <c r="BE6011" i="9"/>
  <c r="BF6011" i="9"/>
  <c r="BG6011" i="9"/>
  <c r="BH6011" i="9"/>
  <c r="BI6011" i="9"/>
  <c r="BJ6011" i="9"/>
  <c r="BD6012" i="9"/>
  <c r="BE6012" i="9"/>
  <c r="BF6012" i="9"/>
  <c r="BG6012" i="9"/>
  <c r="BH6012" i="9"/>
  <c r="BI6012" i="9"/>
  <c r="BJ6012" i="9"/>
  <c r="BD6013" i="9"/>
  <c r="BE6013" i="9"/>
  <c r="BF6013" i="9"/>
  <c r="BG6013" i="9"/>
  <c r="BH6013" i="9"/>
  <c r="BI6013" i="9"/>
  <c r="BJ6013" i="9"/>
  <c r="BD6014" i="9"/>
  <c r="BE6014" i="9"/>
  <c r="BF6014" i="9"/>
  <c r="BG6014" i="9"/>
  <c r="BH6014" i="9"/>
  <c r="BI6014" i="9"/>
  <c r="BJ6014" i="9"/>
  <c r="BD6015" i="9"/>
  <c r="BE6015" i="9"/>
  <c r="BF6015" i="9"/>
  <c r="BG6015" i="9"/>
  <c r="BH6015" i="9"/>
  <c r="BI6015" i="9"/>
  <c r="BJ6015" i="9"/>
  <c r="BD6016" i="9"/>
  <c r="BE6016" i="9"/>
  <c r="BF6016" i="9"/>
  <c r="BG6016" i="9"/>
  <c r="BH6016" i="9"/>
  <c r="BI6016" i="9"/>
  <c r="BJ6016" i="9"/>
  <c r="BD6017" i="9"/>
  <c r="BE6017" i="9"/>
  <c r="BF6017" i="9"/>
  <c r="BG6017" i="9"/>
  <c r="BH6017" i="9"/>
  <c r="BI6017" i="9"/>
  <c r="BJ6017" i="9"/>
  <c r="BD6018" i="9"/>
  <c r="BE6018" i="9"/>
  <c r="BF6018" i="9"/>
  <c r="BG6018" i="9"/>
  <c r="BH6018" i="9"/>
  <c r="BI6018" i="9"/>
  <c r="BJ6018" i="9"/>
  <c r="BD6019" i="9"/>
  <c r="BE6019" i="9"/>
  <c r="BF6019" i="9"/>
  <c r="BG6019" i="9"/>
  <c r="BH6019" i="9"/>
  <c r="BI6019" i="9"/>
  <c r="BJ6019" i="9"/>
  <c r="BD6020" i="9"/>
  <c r="BE6020" i="9"/>
  <c r="BF6020" i="9"/>
  <c r="BG6020" i="9"/>
  <c r="BH6020" i="9"/>
  <c r="BI6020" i="9"/>
  <c r="BJ6020" i="9"/>
  <c r="BD6021" i="9"/>
  <c r="BE6021" i="9"/>
  <c r="BF6021" i="9"/>
  <c r="BG6021" i="9"/>
  <c r="BH6021" i="9"/>
  <c r="BI6021" i="9"/>
  <c r="BJ6021" i="9"/>
  <c r="BD6022" i="9"/>
  <c r="BE6022" i="9"/>
  <c r="BF6022" i="9"/>
  <c r="BG6022" i="9"/>
  <c r="BH6022" i="9"/>
  <c r="BI6022" i="9"/>
  <c r="BJ6022" i="9"/>
  <c r="BD6023" i="9"/>
  <c r="BE6023" i="9"/>
  <c r="BF6023" i="9"/>
  <c r="BG6023" i="9"/>
  <c r="BH6023" i="9"/>
  <c r="BI6023" i="9"/>
  <c r="BJ6023" i="9"/>
  <c r="BD6024" i="9"/>
  <c r="BE6024" i="9"/>
  <c r="BF6024" i="9"/>
  <c r="BG6024" i="9"/>
  <c r="BH6024" i="9"/>
  <c r="BI6024" i="9"/>
  <c r="BJ6024" i="9"/>
  <c r="BD6025" i="9"/>
  <c r="BE6025" i="9"/>
  <c r="BF6025" i="9"/>
  <c r="BG6025" i="9"/>
  <c r="BH6025" i="9"/>
  <c r="BI6025" i="9"/>
  <c r="BJ6025" i="9"/>
  <c r="BD6026" i="9"/>
  <c r="BE6026" i="9"/>
  <c r="BF6026" i="9"/>
  <c r="BG6026" i="9"/>
  <c r="BH6026" i="9"/>
  <c r="BI6026" i="9"/>
  <c r="BJ6026" i="9"/>
  <c r="BD6027" i="9"/>
  <c r="BE6027" i="9"/>
  <c r="BF6027" i="9"/>
  <c r="BG6027" i="9"/>
  <c r="BH6027" i="9"/>
  <c r="BI6027" i="9"/>
  <c r="BJ6027" i="9"/>
  <c r="BD6028" i="9"/>
  <c r="BE6028" i="9"/>
  <c r="BF6028" i="9"/>
  <c r="BG6028" i="9"/>
  <c r="BH6028" i="9"/>
  <c r="BI6028" i="9"/>
  <c r="BJ6028" i="9"/>
  <c r="BD6029" i="9"/>
  <c r="BE6029" i="9"/>
  <c r="BF6029" i="9"/>
  <c r="BG6029" i="9"/>
  <c r="BH6029" i="9"/>
  <c r="BI6029" i="9"/>
  <c r="BJ6029" i="9"/>
  <c r="BD6030" i="9"/>
  <c r="BE6030" i="9"/>
  <c r="BF6030" i="9"/>
  <c r="BG6030" i="9"/>
  <c r="BH6030" i="9"/>
  <c r="BI6030" i="9"/>
  <c r="BJ6030" i="9"/>
  <c r="BD6031" i="9"/>
  <c r="BE6031" i="9"/>
  <c r="BF6031" i="9"/>
  <c r="BG6031" i="9"/>
  <c r="BH6031" i="9"/>
  <c r="BI6031" i="9"/>
  <c r="BJ6031" i="9"/>
  <c r="BD6032" i="9"/>
  <c r="BE6032" i="9"/>
  <c r="BF6032" i="9"/>
  <c r="BG6032" i="9"/>
  <c r="BH6032" i="9"/>
  <c r="BI6032" i="9"/>
  <c r="BJ6032" i="9"/>
  <c r="BD6033" i="9"/>
  <c r="BE6033" i="9"/>
  <c r="BF6033" i="9"/>
  <c r="BG6033" i="9"/>
  <c r="BH6033" i="9"/>
  <c r="BI6033" i="9"/>
  <c r="BJ6033" i="9"/>
  <c r="BD6034" i="9"/>
  <c r="BE6034" i="9"/>
  <c r="BF6034" i="9"/>
  <c r="BG6034" i="9"/>
  <c r="BH6034" i="9"/>
  <c r="BI6034" i="9"/>
  <c r="BJ6034" i="9"/>
  <c r="BD6035" i="9"/>
  <c r="BE6035" i="9"/>
  <c r="BF6035" i="9"/>
  <c r="BG6035" i="9"/>
  <c r="BH6035" i="9"/>
  <c r="BI6035" i="9"/>
  <c r="BJ6035" i="9"/>
  <c r="BD6036" i="9"/>
  <c r="BE6036" i="9"/>
  <c r="BF6036" i="9"/>
  <c r="BG6036" i="9"/>
  <c r="BH6036" i="9"/>
  <c r="BI6036" i="9"/>
  <c r="BJ6036" i="9"/>
  <c r="BD6037" i="9"/>
  <c r="BE6037" i="9"/>
  <c r="BF6037" i="9"/>
  <c r="BG6037" i="9"/>
  <c r="BH6037" i="9"/>
  <c r="BI6037" i="9"/>
  <c r="BJ6037" i="9"/>
  <c r="BD6038" i="9"/>
  <c r="BE6038" i="9"/>
  <c r="BF6038" i="9"/>
  <c r="BG6038" i="9"/>
  <c r="BH6038" i="9"/>
  <c r="BI6038" i="9"/>
  <c r="BJ6038" i="9"/>
  <c r="BD6039" i="9"/>
  <c r="BE6039" i="9"/>
  <c r="BF6039" i="9"/>
  <c r="BG6039" i="9"/>
  <c r="BH6039" i="9"/>
  <c r="BI6039" i="9"/>
  <c r="BJ6039" i="9"/>
  <c r="BD6040" i="9"/>
  <c r="BE6040" i="9"/>
  <c r="BF6040" i="9"/>
  <c r="BG6040" i="9"/>
  <c r="BH6040" i="9"/>
  <c r="BI6040" i="9"/>
  <c r="BJ6040" i="9"/>
  <c r="BD6041" i="9"/>
  <c r="BE6041" i="9"/>
  <c r="BF6041" i="9"/>
  <c r="BG6041" i="9"/>
  <c r="BH6041" i="9"/>
  <c r="BI6041" i="9"/>
  <c r="BJ6041" i="9"/>
  <c r="BD6042" i="9"/>
  <c r="BE6042" i="9"/>
  <c r="BF6042" i="9"/>
  <c r="BG6042" i="9"/>
  <c r="BH6042" i="9"/>
  <c r="BI6042" i="9"/>
  <c r="BJ6042" i="9"/>
  <c r="BD6043" i="9"/>
  <c r="BE6043" i="9"/>
  <c r="BF6043" i="9"/>
  <c r="BG6043" i="9"/>
  <c r="BH6043" i="9"/>
  <c r="BI6043" i="9"/>
  <c r="BJ6043" i="9"/>
  <c r="BD6044" i="9"/>
  <c r="BE6044" i="9"/>
  <c r="BF6044" i="9"/>
  <c r="BG6044" i="9"/>
  <c r="BH6044" i="9"/>
  <c r="BI6044" i="9"/>
  <c r="BJ6044" i="9"/>
  <c r="BD6045" i="9"/>
  <c r="BE6045" i="9"/>
  <c r="BF6045" i="9"/>
  <c r="BG6045" i="9"/>
  <c r="BH6045" i="9"/>
  <c r="BI6045" i="9"/>
  <c r="BJ6045" i="9"/>
  <c r="BD6046" i="9"/>
  <c r="BE6046" i="9"/>
  <c r="BF6046" i="9"/>
  <c r="BG6046" i="9"/>
  <c r="BH6046" i="9"/>
  <c r="BI6046" i="9"/>
  <c r="BJ6046" i="9"/>
  <c r="BD6047" i="9"/>
  <c r="BE6047" i="9"/>
  <c r="BF6047" i="9"/>
  <c r="BG6047" i="9"/>
  <c r="BH6047" i="9"/>
  <c r="BI6047" i="9"/>
  <c r="BJ6047" i="9"/>
  <c r="BD6048" i="9"/>
  <c r="BE6048" i="9"/>
  <c r="BF6048" i="9"/>
  <c r="BG6048" i="9"/>
  <c r="BH6048" i="9"/>
  <c r="BI6048" i="9"/>
  <c r="BJ6048" i="9"/>
  <c r="BD6049" i="9"/>
  <c r="BE6049" i="9"/>
  <c r="BF6049" i="9"/>
  <c r="BG6049" i="9"/>
  <c r="BH6049" i="9"/>
  <c r="BI6049" i="9"/>
  <c r="BJ6049" i="9"/>
  <c r="BD6050" i="9"/>
  <c r="BE6050" i="9"/>
  <c r="BF6050" i="9"/>
  <c r="BG6050" i="9"/>
  <c r="BH6050" i="9"/>
  <c r="BI6050" i="9"/>
  <c r="BJ6050" i="9"/>
  <c r="BD6051" i="9"/>
  <c r="BE6051" i="9"/>
  <c r="BF6051" i="9"/>
  <c r="BG6051" i="9"/>
  <c r="BH6051" i="9"/>
  <c r="BI6051" i="9"/>
  <c r="BJ6051" i="9"/>
  <c r="BD6052" i="9"/>
  <c r="BE6052" i="9"/>
  <c r="BF6052" i="9"/>
  <c r="BG6052" i="9"/>
  <c r="BH6052" i="9"/>
  <c r="BI6052" i="9"/>
  <c r="BJ6052" i="9"/>
  <c r="BD6053" i="9"/>
  <c r="BE6053" i="9"/>
  <c r="BF6053" i="9"/>
  <c r="BG6053" i="9"/>
  <c r="BH6053" i="9"/>
  <c r="BI6053" i="9"/>
  <c r="BJ6053" i="9"/>
  <c r="BD6054" i="9"/>
  <c r="BE6054" i="9"/>
  <c r="BF6054" i="9"/>
  <c r="BG6054" i="9"/>
  <c r="BH6054" i="9"/>
  <c r="BI6054" i="9"/>
  <c r="BJ6054" i="9"/>
  <c r="BD6055" i="9"/>
  <c r="BE6055" i="9"/>
  <c r="BF6055" i="9"/>
  <c r="BG6055" i="9"/>
  <c r="BH6055" i="9"/>
  <c r="BI6055" i="9"/>
  <c r="BJ6055" i="9"/>
  <c r="BD6056" i="9"/>
  <c r="BE6056" i="9"/>
  <c r="BF6056" i="9"/>
  <c r="BG6056" i="9"/>
  <c r="BH6056" i="9"/>
  <c r="BI6056" i="9"/>
  <c r="BJ6056" i="9"/>
  <c r="BD6057" i="9"/>
  <c r="BE6057" i="9"/>
  <c r="BF6057" i="9"/>
  <c r="BG6057" i="9"/>
  <c r="BH6057" i="9"/>
  <c r="BI6057" i="9"/>
  <c r="BJ6057" i="9"/>
  <c r="BD6058" i="9"/>
  <c r="BE6058" i="9"/>
  <c r="BF6058" i="9"/>
  <c r="BG6058" i="9"/>
  <c r="BH6058" i="9"/>
  <c r="BI6058" i="9"/>
  <c r="BJ6058" i="9"/>
  <c r="BD6059" i="9"/>
  <c r="BE6059" i="9"/>
  <c r="BF6059" i="9"/>
  <c r="BG6059" i="9"/>
  <c r="BH6059" i="9"/>
  <c r="BI6059" i="9"/>
  <c r="BJ6059" i="9"/>
  <c r="BD6060" i="9"/>
  <c r="BE6060" i="9"/>
  <c r="BF6060" i="9"/>
  <c r="BG6060" i="9"/>
  <c r="BH6060" i="9"/>
  <c r="BI6060" i="9"/>
  <c r="BJ6060" i="9"/>
  <c r="BD6061" i="9"/>
  <c r="BE6061" i="9"/>
  <c r="BF6061" i="9"/>
  <c r="BG6061" i="9"/>
  <c r="BH6061" i="9"/>
  <c r="BI6061" i="9"/>
  <c r="BJ6061" i="9"/>
  <c r="BD6062" i="9"/>
  <c r="BE6062" i="9"/>
  <c r="BF6062" i="9"/>
  <c r="BG6062" i="9"/>
  <c r="BH6062" i="9"/>
  <c r="BI6062" i="9"/>
  <c r="BJ6062" i="9"/>
  <c r="BD6063" i="9"/>
  <c r="BE6063" i="9"/>
  <c r="BF6063" i="9"/>
  <c r="BG6063" i="9"/>
  <c r="BH6063" i="9"/>
  <c r="BI6063" i="9"/>
  <c r="BJ6063" i="9"/>
  <c r="BD6064" i="9"/>
  <c r="BE6064" i="9"/>
  <c r="BF6064" i="9"/>
  <c r="BG6064" i="9"/>
  <c r="BH6064" i="9"/>
  <c r="BI6064" i="9"/>
  <c r="BJ6064" i="9"/>
  <c r="BD6065" i="9"/>
  <c r="BE6065" i="9"/>
  <c r="BF6065" i="9"/>
  <c r="BG6065" i="9"/>
  <c r="BH6065" i="9"/>
  <c r="BI6065" i="9"/>
  <c r="BJ6065" i="9"/>
  <c r="BD6066" i="9"/>
  <c r="BE6066" i="9"/>
  <c r="BF6066" i="9"/>
  <c r="BG6066" i="9"/>
  <c r="BH6066" i="9"/>
  <c r="BI6066" i="9"/>
  <c r="BJ6066" i="9"/>
  <c r="BD6067" i="9"/>
  <c r="BE6067" i="9"/>
  <c r="BF6067" i="9"/>
  <c r="BG6067" i="9"/>
  <c r="BH6067" i="9"/>
  <c r="BI6067" i="9"/>
  <c r="BJ6067" i="9"/>
  <c r="BD6068" i="9"/>
  <c r="BE6068" i="9"/>
  <c r="BF6068" i="9"/>
  <c r="BG6068" i="9"/>
  <c r="BH6068" i="9"/>
  <c r="BI6068" i="9"/>
  <c r="BJ6068" i="9"/>
  <c r="BD6069" i="9"/>
  <c r="BE6069" i="9"/>
  <c r="BF6069" i="9"/>
  <c r="BG6069" i="9"/>
  <c r="BH6069" i="9"/>
  <c r="BI6069" i="9"/>
  <c r="BJ6069" i="9"/>
  <c r="BD6070" i="9"/>
  <c r="BE6070" i="9"/>
  <c r="BF6070" i="9"/>
  <c r="BG6070" i="9"/>
  <c r="BH6070" i="9"/>
  <c r="BI6070" i="9"/>
  <c r="BJ6070" i="9"/>
  <c r="BD6071" i="9"/>
  <c r="BE6071" i="9"/>
  <c r="BF6071" i="9"/>
  <c r="BG6071" i="9"/>
  <c r="BH6071" i="9"/>
  <c r="BI6071" i="9"/>
  <c r="BJ6071" i="9"/>
  <c r="BD6072" i="9"/>
  <c r="BE6072" i="9"/>
  <c r="BF6072" i="9"/>
  <c r="BG6072" i="9"/>
  <c r="BH6072" i="9"/>
  <c r="BI6072" i="9"/>
  <c r="BJ6072" i="9"/>
  <c r="BD6073" i="9"/>
  <c r="BE6073" i="9"/>
  <c r="BF6073" i="9"/>
  <c r="BG6073" i="9"/>
  <c r="BH6073" i="9"/>
  <c r="BI6073" i="9"/>
  <c r="BJ6073" i="9"/>
  <c r="BD6074" i="9"/>
  <c r="BE6074" i="9"/>
  <c r="BF6074" i="9"/>
  <c r="BG6074" i="9"/>
  <c r="BH6074" i="9"/>
  <c r="BI6074" i="9"/>
  <c r="BJ6074" i="9"/>
  <c r="BD6075" i="9"/>
  <c r="BE6075" i="9"/>
  <c r="BF6075" i="9"/>
  <c r="BG6075" i="9"/>
  <c r="BH6075" i="9"/>
  <c r="BI6075" i="9"/>
  <c r="BJ6075" i="9"/>
  <c r="BD6076" i="9"/>
  <c r="BE6076" i="9"/>
  <c r="BF6076" i="9"/>
  <c r="BG6076" i="9"/>
  <c r="BH6076" i="9"/>
  <c r="BI6076" i="9"/>
  <c r="BJ6076" i="9"/>
  <c r="BD6077" i="9"/>
  <c r="BE6077" i="9"/>
  <c r="BF6077" i="9"/>
  <c r="BG6077" i="9"/>
  <c r="BH6077" i="9"/>
  <c r="BI6077" i="9"/>
  <c r="BJ6077" i="9"/>
  <c r="BD6078" i="9"/>
  <c r="BE6078" i="9"/>
  <c r="BF6078" i="9"/>
  <c r="BG6078" i="9"/>
  <c r="BH6078" i="9"/>
  <c r="BI6078" i="9"/>
  <c r="BJ6078" i="9"/>
  <c r="BD6079" i="9"/>
  <c r="BE6079" i="9"/>
  <c r="BF6079" i="9"/>
  <c r="BG6079" i="9"/>
  <c r="BH6079" i="9"/>
  <c r="BI6079" i="9"/>
  <c r="BJ6079" i="9"/>
  <c r="BD6080" i="9"/>
  <c r="BE6080" i="9"/>
  <c r="BF6080" i="9"/>
  <c r="BG6080" i="9"/>
  <c r="BH6080" i="9"/>
  <c r="BI6080" i="9"/>
  <c r="BJ6080" i="9"/>
  <c r="BD6081" i="9"/>
  <c r="BE6081" i="9"/>
  <c r="BF6081" i="9"/>
  <c r="BG6081" i="9"/>
  <c r="BH6081" i="9"/>
  <c r="BI6081" i="9"/>
  <c r="BJ6081" i="9"/>
  <c r="BD6082" i="9"/>
  <c r="BE6082" i="9"/>
  <c r="BF6082" i="9"/>
  <c r="BG6082" i="9"/>
  <c r="BH6082" i="9"/>
  <c r="BI6082" i="9"/>
  <c r="BJ6082" i="9"/>
  <c r="BD6083" i="9"/>
  <c r="BE6083" i="9"/>
  <c r="BF6083" i="9"/>
  <c r="BG6083" i="9"/>
  <c r="BH6083" i="9"/>
  <c r="BI6083" i="9"/>
  <c r="BJ6083" i="9"/>
  <c r="BD6084" i="9"/>
  <c r="BE6084" i="9"/>
  <c r="BF6084" i="9"/>
  <c r="BG6084" i="9"/>
  <c r="BH6084" i="9"/>
  <c r="BI6084" i="9"/>
  <c r="BJ6084" i="9"/>
  <c r="BD6085" i="9"/>
  <c r="BE6085" i="9"/>
  <c r="BF6085" i="9"/>
  <c r="BG6085" i="9"/>
  <c r="BH6085" i="9"/>
  <c r="BI6085" i="9"/>
  <c r="BJ6085" i="9"/>
  <c r="BD6086" i="9"/>
  <c r="BE6086" i="9"/>
  <c r="BF6086" i="9"/>
  <c r="BG6086" i="9"/>
  <c r="BH6086" i="9"/>
  <c r="BI6086" i="9"/>
  <c r="BJ6086" i="9"/>
  <c r="BD6087" i="9"/>
  <c r="BE6087" i="9"/>
  <c r="BF6087" i="9"/>
  <c r="BG6087" i="9"/>
  <c r="BH6087" i="9"/>
  <c r="BI6087" i="9"/>
  <c r="BJ6087" i="9"/>
  <c r="BD6088" i="9"/>
  <c r="BE6088" i="9"/>
  <c r="BF6088" i="9"/>
  <c r="BG6088" i="9"/>
  <c r="BH6088" i="9"/>
  <c r="BI6088" i="9"/>
  <c r="BJ6088" i="9"/>
  <c r="BD6089" i="9"/>
  <c r="BE6089" i="9"/>
  <c r="BF6089" i="9"/>
  <c r="BG6089" i="9"/>
  <c r="BH6089" i="9"/>
  <c r="BI6089" i="9"/>
  <c r="BJ6089" i="9"/>
  <c r="BD6090" i="9"/>
  <c r="BE6090" i="9"/>
  <c r="BF6090" i="9"/>
  <c r="BG6090" i="9"/>
  <c r="BH6090" i="9"/>
  <c r="BI6090" i="9"/>
  <c r="BJ6090" i="9"/>
  <c r="BD6091" i="9"/>
  <c r="BE6091" i="9"/>
  <c r="BF6091" i="9"/>
  <c r="BG6091" i="9"/>
  <c r="BH6091" i="9"/>
  <c r="BI6091" i="9"/>
  <c r="BJ6091" i="9"/>
  <c r="BD6092" i="9"/>
  <c r="BE6092" i="9"/>
  <c r="BF6092" i="9"/>
  <c r="BG6092" i="9"/>
  <c r="BH6092" i="9"/>
  <c r="BI6092" i="9"/>
  <c r="BJ6092" i="9"/>
  <c r="BD6093" i="9"/>
  <c r="BE6093" i="9"/>
  <c r="BF6093" i="9"/>
  <c r="BG6093" i="9"/>
  <c r="BH6093" i="9"/>
  <c r="BI6093" i="9"/>
  <c r="BJ6093" i="9"/>
  <c r="BD6094" i="9"/>
  <c r="BE6094" i="9"/>
  <c r="BF6094" i="9"/>
  <c r="BG6094" i="9"/>
  <c r="BH6094" i="9"/>
  <c r="BI6094" i="9"/>
  <c r="BJ6094" i="9"/>
  <c r="BD6095" i="9"/>
  <c r="BE6095" i="9"/>
  <c r="BF6095" i="9"/>
  <c r="BG6095" i="9"/>
  <c r="BH6095" i="9"/>
  <c r="BI6095" i="9"/>
  <c r="BJ6095" i="9"/>
  <c r="BD6096" i="9"/>
  <c r="BE6096" i="9"/>
  <c r="BF6096" i="9"/>
  <c r="BG6096" i="9"/>
  <c r="BH6096" i="9"/>
  <c r="BI6096" i="9"/>
  <c r="BJ6096" i="9"/>
  <c r="BD6097" i="9"/>
  <c r="BE6097" i="9"/>
  <c r="BF6097" i="9"/>
  <c r="BG6097" i="9"/>
  <c r="BH6097" i="9"/>
  <c r="BI6097" i="9"/>
  <c r="BJ6097" i="9"/>
  <c r="BD6098" i="9"/>
  <c r="BE6098" i="9"/>
  <c r="BF6098" i="9"/>
  <c r="BG6098" i="9"/>
  <c r="BH6098" i="9"/>
  <c r="BI6098" i="9"/>
  <c r="BJ6098" i="9"/>
  <c r="BD6099" i="9"/>
  <c r="BE6099" i="9"/>
  <c r="BF6099" i="9"/>
  <c r="BG6099" i="9"/>
  <c r="BH6099" i="9"/>
  <c r="BI6099" i="9"/>
  <c r="BJ6099" i="9"/>
  <c r="BD6100" i="9"/>
  <c r="BE6100" i="9"/>
  <c r="BF6100" i="9"/>
  <c r="BG6100" i="9"/>
  <c r="BH6100" i="9"/>
  <c r="BI6100" i="9"/>
  <c r="BJ6100" i="9"/>
  <c r="BD6101" i="9"/>
  <c r="BE6101" i="9"/>
  <c r="BF6101" i="9"/>
  <c r="BG6101" i="9"/>
  <c r="BH6101" i="9"/>
  <c r="BI6101" i="9"/>
  <c r="BJ6101" i="9"/>
  <c r="BD6102" i="9"/>
  <c r="BE6102" i="9"/>
  <c r="BF6102" i="9"/>
  <c r="BG6102" i="9"/>
  <c r="BH6102" i="9"/>
  <c r="BI6102" i="9"/>
  <c r="BJ6102" i="9"/>
  <c r="BD6103" i="9"/>
  <c r="BE6103" i="9"/>
  <c r="BF6103" i="9"/>
  <c r="BG6103" i="9"/>
  <c r="BH6103" i="9"/>
  <c r="BI6103" i="9"/>
  <c r="BJ6103" i="9"/>
  <c r="BD6104" i="9"/>
  <c r="BE6104" i="9"/>
  <c r="BF6104" i="9"/>
  <c r="BG6104" i="9"/>
  <c r="BH6104" i="9"/>
  <c r="BI6104" i="9"/>
  <c r="BJ6104" i="9"/>
  <c r="BD6105" i="9"/>
  <c r="BE6105" i="9"/>
  <c r="BF6105" i="9"/>
  <c r="BG6105" i="9"/>
  <c r="BH6105" i="9"/>
  <c r="BI6105" i="9"/>
  <c r="BJ6105" i="9"/>
  <c r="BD6106" i="9"/>
  <c r="BE6106" i="9"/>
  <c r="BF6106" i="9"/>
  <c r="BG6106" i="9"/>
  <c r="BH6106" i="9"/>
  <c r="BI6106" i="9"/>
  <c r="BJ6106" i="9"/>
  <c r="BD6107" i="9"/>
  <c r="BE6107" i="9"/>
  <c r="BF6107" i="9"/>
  <c r="BG6107" i="9"/>
  <c r="BH6107" i="9"/>
  <c r="BI6107" i="9"/>
  <c r="BJ6107" i="9"/>
  <c r="BD6108" i="9"/>
  <c r="BE6108" i="9"/>
  <c r="BF6108" i="9"/>
  <c r="BG6108" i="9"/>
  <c r="BH6108" i="9"/>
  <c r="BI6108" i="9"/>
  <c r="BJ6108" i="9"/>
  <c r="BD6109" i="9"/>
  <c r="BE6109" i="9"/>
  <c r="BF6109" i="9"/>
  <c r="BG6109" i="9"/>
  <c r="BH6109" i="9"/>
  <c r="BI6109" i="9"/>
  <c r="BJ6109" i="9"/>
  <c r="BD6110" i="9"/>
  <c r="BE6110" i="9"/>
  <c r="BF6110" i="9"/>
  <c r="BG6110" i="9"/>
  <c r="BH6110" i="9"/>
  <c r="BI6110" i="9"/>
  <c r="BJ6110" i="9"/>
  <c r="BD6111" i="9"/>
  <c r="BE6111" i="9"/>
  <c r="BF6111" i="9"/>
  <c r="BG6111" i="9"/>
  <c r="BH6111" i="9"/>
  <c r="BI6111" i="9"/>
  <c r="BJ6111" i="9"/>
  <c r="BD6112" i="9"/>
  <c r="BE6112" i="9"/>
  <c r="BF6112" i="9"/>
  <c r="BG6112" i="9"/>
  <c r="BH6112" i="9"/>
  <c r="BI6112" i="9"/>
  <c r="BJ6112" i="9"/>
  <c r="BD6113" i="9"/>
  <c r="BE6113" i="9"/>
  <c r="BF6113" i="9"/>
  <c r="BG6113" i="9"/>
  <c r="BH6113" i="9"/>
  <c r="BI6113" i="9"/>
  <c r="BJ6113" i="9"/>
  <c r="BD6114" i="9"/>
  <c r="BE6114" i="9"/>
  <c r="BF6114" i="9"/>
  <c r="BG6114" i="9"/>
  <c r="BH6114" i="9"/>
  <c r="BI6114" i="9"/>
  <c r="BJ6114" i="9"/>
  <c r="BD6115" i="9"/>
  <c r="BE6115" i="9"/>
  <c r="BF6115" i="9"/>
  <c r="BG6115" i="9"/>
  <c r="BH6115" i="9"/>
  <c r="BI6115" i="9"/>
  <c r="BJ6115" i="9"/>
  <c r="BD6116" i="9"/>
  <c r="BE6116" i="9"/>
  <c r="BF6116" i="9"/>
  <c r="BG6116" i="9"/>
  <c r="BH6116" i="9"/>
  <c r="BI6116" i="9"/>
  <c r="BJ6116" i="9"/>
  <c r="BD6117" i="9"/>
  <c r="BE6117" i="9"/>
  <c r="BF6117" i="9"/>
  <c r="BG6117" i="9"/>
  <c r="BH6117" i="9"/>
  <c r="BI6117" i="9"/>
  <c r="BJ6117" i="9"/>
  <c r="BD6118" i="9"/>
  <c r="BE6118" i="9"/>
  <c r="BF6118" i="9"/>
  <c r="BG6118" i="9"/>
  <c r="BH6118" i="9"/>
  <c r="BI6118" i="9"/>
  <c r="BJ6118" i="9"/>
  <c r="BD6119" i="9"/>
  <c r="BE6119" i="9"/>
  <c r="BF6119" i="9"/>
  <c r="BG6119" i="9"/>
  <c r="BH6119" i="9"/>
  <c r="BI6119" i="9"/>
  <c r="BJ6119" i="9"/>
  <c r="BD6120" i="9"/>
  <c r="BE6120" i="9"/>
  <c r="BF6120" i="9"/>
  <c r="BG6120" i="9"/>
  <c r="BH6120" i="9"/>
  <c r="BI6120" i="9"/>
  <c r="BJ6120" i="9"/>
  <c r="BD6121" i="9"/>
  <c r="BE6121" i="9"/>
  <c r="BF6121" i="9"/>
  <c r="BG6121" i="9"/>
  <c r="BH6121" i="9"/>
  <c r="BI6121" i="9"/>
  <c r="BJ6121" i="9"/>
  <c r="BD6122" i="9"/>
  <c r="BE6122" i="9"/>
  <c r="BF6122" i="9"/>
  <c r="BG6122" i="9"/>
  <c r="BH6122" i="9"/>
  <c r="BI6122" i="9"/>
  <c r="BJ6122" i="9"/>
  <c r="BD6123" i="9"/>
  <c r="BE6123" i="9"/>
  <c r="BF6123" i="9"/>
  <c r="BG6123" i="9"/>
  <c r="BH6123" i="9"/>
  <c r="BI6123" i="9"/>
  <c r="BJ6123" i="9"/>
  <c r="BD6124" i="9"/>
  <c r="BE6124" i="9"/>
  <c r="BF6124" i="9"/>
  <c r="BG6124" i="9"/>
  <c r="BH6124" i="9"/>
  <c r="BI6124" i="9"/>
  <c r="BJ6124" i="9"/>
  <c r="BD6125" i="9"/>
  <c r="BE6125" i="9"/>
  <c r="BF6125" i="9"/>
  <c r="BG6125" i="9"/>
  <c r="BH6125" i="9"/>
  <c r="BI6125" i="9"/>
  <c r="BJ6125" i="9"/>
  <c r="BD6126" i="9"/>
  <c r="BE6126" i="9"/>
  <c r="BF6126" i="9"/>
  <c r="BG6126" i="9"/>
  <c r="BH6126" i="9"/>
  <c r="BI6126" i="9"/>
  <c r="BJ6126" i="9"/>
  <c r="BD6127" i="9"/>
  <c r="BE6127" i="9"/>
  <c r="BF6127" i="9"/>
  <c r="BG6127" i="9"/>
  <c r="BH6127" i="9"/>
  <c r="BI6127" i="9"/>
  <c r="BJ6127" i="9"/>
  <c r="BD6128" i="9"/>
  <c r="BE6128" i="9"/>
  <c r="BF6128" i="9"/>
  <c r="BG6128" i="9"/>
  <c r="BH6128" i="9"/>
  <c r="BI6128" i="9"/>
  <c r="BJ6128" i="9"/>
  <c r="BD6129" i="9"/>
  <c r="BE6129" i="9"/>
  <c r="BF6129" i="9"/>
  <c r="BG6129" i="9"/>
  <c r="BH6129" i="9"/>
  <c r="BI6129" i="9"/>
  <c r="BJ6129" i="9"/>
  <c r="BD6130" i="9"/>
  <c r="BE6130" i="9"/>
  <c r="BF6130" i="9"/>
  <c r="BG6130" i="9"/>
  <c r="BH6130" i="9"/>
  <c r="BI6130" i="9"/>
  <c r="BJ6130" i="9"/>
  <c r="BD6131" i="9"/>
  <c r="BE6131" i="9"/>
  <c r="BF6131" i="9"/>
  <c r="BG6131" i="9"/>
  <c r="BH6131" i="9"/>
  <c r="BI6131" i="9"/>
  <c r="BJ6131" i="9"/>
  <c r="BD6132" i="9"/>
  <c r="BE6132" i="9"/>
  <c r="BF6132" i="9"/>
  <c r="BG6132" i="9"/>
  <c r="BH6132" i="9"/>
  <c r="BI6132" i="9"/>
  <c r="BJ6132" i="9"/>
  <c r="BD6133" i="9"/>
  <c r="BE6133" i="9"/>
  <c r="BF6133" i="9"/>
  <c r="BG6133" i="9"/>
  <c r="BH6133" i="9"/>
  <c r="BI6133" i="9"/>
  <c r="BJ6133" i="9"/>
  <c r="BD6134" i="9"/>
  <c r="BE6134" i="9"/>
  <c r="BF6134" i="9"/>
  <c r="BG6134" i="9"/>
  <c r="BH6134" i="9"/>
  <c r="BI6134" i="9"/>
  <c r="BJ6134" i="9"/>
  <c r="BD6135" i="9"/>
  <c r="BE6135" i="9"/>
  <c r="BF6135" i="9"/>
  <c r="BG6135" i="9"/>
  <c r="BH6135" i="9"/>
  <c r="BI6135" i="9"/>
  <c r="BJ6135" i="9"/>
  <c r="BD6136" i="9"/>
  <c r="BE6136" i="9"/>
  <c r="BF6136" i="9"/>
  <c r="BG6136" i="9"/>
  <c r="BH6136" i="9"/>
  <c r="BI6136" i="9"/>
  <c r="BJ6136" i="9"/>
  <c r="BD6137" i="9"/>
  <c r="BE6137" i="9"/>
  <c r="BF6137" i="9"/>
  <c r="BG6137" i="9"/>
  <c r="BH6137" i="9"/>
  <c r="BI6137" i="9"/>
  <c r="BJ6137" i="9"/>
  <c r="BD6138" i="9"/>
  <c r="BE6138" i="9"/>
  <c r="BF6138" i="9"/>
  <c r="BG6138" i="9"/>
  <c r="BH6138" i="9"/>
  <c r="BI6138" i="9"/>
  <c r="BJ6138" i="9"/>
  <c r="BD6139" i="9"/>
  <c r="BE6139" i="9"/>
  <c r="BF6139" i="9"/>
  <c r="BG6139" i="9"/>
  <c r="BH6139" i="9"/>
  <c r="BI6139" i="9"/>
  <c r="BJ6139" i="9"/>
  <c r="BD6140" i="9"/>
  <c r="BE6140" i="9"/>
  <c r="BF6140" i="9"/>
  <c r="BG6140" i="9"/>
  <c r="BH6140" i="9"/>
  <c r="BI6140" i="9"/>
  <c r="BJ6140" i="9"/>
  <c r="BD6141" i="9"/>
  <c r="BE6141" i="9"/>
  <c r="BF6141" i="9"/>
  <c r="BG6141" i="9"/>
  <c r="BH6141" i="9"/>
  <c r="BI6141" i="9"/>
  <c r="BJ6141" i="9"/>
  <c r="BD6142" i="9"/>
  <c r="BE6142" i="9"/>
  <c r="BF6142" i="9"/>
  <c r="BG6142" i="9"/>
  <c r="BH6142" i="9"/>
  <c r="BI6142" i="9"/>
  <c r="BJ6142" i="9"/>
  <c r="BD6143" i="9"/>
  <c r="BE6143" i="9"/>
  <c r="BF6143" i="9"/>
  <c r="BG6143" i="9"/>
  <c r="BH6143" i="9"/>
  <c r="BI6143" i="9"/>
  <c r="BJ6143" i="9"/>
  <c r="BD6144" i="9"/>
  <c r="BE6144" i="9"/>
  <c r="BF6144" i="9"/>
  <c r="BG6144" i="9"/>
  <c r="BH6144" i="9"/>
  <c r="BI6144" i="9"/>
  <c r="BJ6144" i="9"/>
  <c r="BD6145" i="9"/>
  <c r="BE6145" i="9"/>
  <c r="BF6145" i="9"/>
  <c r="BG6145" i="9"/>
  <c r="BH6145" i="9"/>
  <c r="BI6145" i="9"/>
  <c r="BJ6145" i="9"/>
  <c r="BD6146" i="9"/>
  <c r="BE6146" i="9"/>
  <c r="BF6146" i="9"/>
  <c r="BG6146" i="9"/>
  <c r="BH6146" i="9"/>
  <c r="BI6146" i="9"/>
  <c r="BJ6146" i="9"/>
  <c r="BD6147" i="9"/>
  <c r="BE6147" i="9"/>
  <c r="BF6147" i="9"/>
  <c r="BG6147" i="9"/>
  <c r="BH6147" i="9"/>
  <c r="BI6147" i="9"/>
  <c r="BJ6147" i="9"/>
  <c r="BD6148" i="9"/>
  <c r="BE6148" i="9"/>
  <c r="BF6148" i="9"/>
  <c r="BG6148" i="9"/>
  <c r="BH6148" i="9"/>
  <c r="BI6148" i="9"/>
  <c r="BJ6148" i="9"/>
  <c r="BD6149" i="9"/>
  <c r="BE6149" i="9"/>
  <c r="BF6149" i="9"/>
  <c r="BG6149" i="9"/>
  <c r="BH6149" i="9"/>
  <c r="BI6149" i="9"/>
  <c r="BJ6149" i="9"/>
  <c r="BD6150" i="9"/>
  <c r="BE6150" i="9"/>
  <c r="BF6150" i="9"/>
  <c r="BG6150" i="9"/>
  <c r="BH6150" i="9"/>
  <c r="BI6150" i="9"/>
  <c r="BJ6150" i="9"/>
  <c r="BD6151" i="9"/>
  <c r="BE6151" i="9"/>
  <c r="BF6151" i="9"/>
  <c r="BG6151" i="9"/>
  <c r="BH6151" i="9"/>
  <c r="BI6151" i="9"/>
  <c r="BJ6151" i="9"/>
  <c r="BD6152" i="9"/>
  <c r="BE6152" i="9"/>
  <c r="BF6152" i="9"/>
  <c r="BG6152" i="9"/>
  <c r="BH6152" i="9"/>
  <c r="BI6152" i="9"/>
  <c r="BJ6152" i="9"/>
  <c r="BD6153" i="9"/>
  <c r="BE6153" i="9"/>
  <c r="BF6153" i="9"/>
  <c r="BG6153" i="9"/>
  <c r="BH6153" i="9"/>
  <c r="BI6153" i="9"/>
  <c r="BJ6153" i="9"/>
  <c r="BD6154" i="9"/>
  <c r="BE6154" i="9"/>
  <c r="BF6154" i="9"/>
  <c r="BG6154" i="9"/>
  <c r="BH6154" i="9"/>
  <c r="BI6154" i="9"/>
  <c r="BJ6154" i="9"/>
  <c r="BD6155" i="9"/>
  <c r="BE6155" i="9"/>
  <c r="BF6155" i="9"/>
  <c r="BG6155" i="9"/>
  <c r="BH6155" i="9"/>
  <c r="BI6155" i="9"/>
  <c r="BJ6155" i="9"/>
  <c r="BD6156" i="9"/>
  <c r="BE6156" i="9"/>
  <c r="BF6156" i="9"/>
  <c r="BG6156" i="9"/>
  <c r="BH6156" i="9"/>
  <c r="BI6156" i="9"/>
  <c r="BJ6156" i="9"/>
  <c r="BD6157" i="9"/>
  <c r="BE6157" i="9"/>
  <c r="BF6157" i="9"/>
  <c r="BG6157" i="9"/>
  <c r="BH6157" i="9"/>
  <c r="BI6157" i="9"/>
  <c r="BJ6157" i="9"/>
  <c r="BD6158" i="9"/>
  <c r="BE6158" i="9"/>
  <c r="BF6158" i="9"/>
  <c r="BG6158" i="9"/>
  <c r="BH6158" i="9"/>
  <c r="BI6158" i="9"/>
  <c r="BJ6158" i="9"/>
  <c r="BD6159" i="9"/>
  <c r="BE6159" i="9"/>
  <c r="BF6159" i="9"/>
  <c r="BG6159" i="9"/>
  <c r="BH6159" i="9"/>
  <c r="BI6159" i="9"/>
  <c r="BJ6159" i="9"/>
  <c r="BD6160" i="9"/>
  <c r="BE6160" i="9"/>
  <c r="BF6160" i="9"/>
  <c r="BG6160" i="9"/>
  <c r="BH6160" i="9"/>
  <c r="BI6160" i="9"/>
  <c r="BJ6160" i="9"/>
  <c r="BD6161" i="9"/>
  <c r="BE6161" i="9"/>
  <c r="BF6161" i="9"/>
  <c r="BG6161" i="9"/>
  <c r="BH6161" i="9"/>
  <c r="BI6161" i="9"/>
  <c r="BJ6161" i="9"/>
  <c r="BD6162" i="9"/>
  <c r="BE6162" i="9"/>
  <c r="BF6162" i="9"/>
  <c r="BG6162" i="9"/>
  <c r="BH6162" i="9"/>
  <c r="BI6162" i="9"/>
  <c r="BJ6162" i="9"/>
  <c r="BD6163" i="9"/>
  <c r="BE6163" i="9"/>
  <c r="BF6163" i="9"/>
  <c r="BG6163" i="9"/>
  <c r="BH6163" i="9"/>
  <c r="BI6163" i="9"/>
  <c r="BJ6163" i="9"/>
  <c r="BD6164" i="9"/>
  <c r="BE6164" i="9"/>
  <c r="BF6164" i="9"/>
  <c r="BG6164" i="9"/>
  <c r="BH6164" i="9"/>
  <c r="BI6164" i="9"/>
  <c r="BJ6164" i="9"/>
  <c r="BD6165" i="9"/>
  <c r="BE6165" i="9"/>
  <c r="BF6165" i="9"/>
  <c r="BG6165" i="9"/>
  <c r="BH6165" i="9"/>
  <c r="BI6165" i="9"/>
  <c r="BJ6165" i="9"/>
  <c r="BD6166" i="9"/>
  <c r="BE6166" i="9"/>
  <c r="BF6166" i="9"/>
  <c r="BG6166" i="9"/>
  <c r="BH6166" i="9"/>
  <c r="BI6166" i="9"/>
  <c r="BJ6166" i="9"/>
  <c r="BD6167" i="9"/>
  <c r="BE6167" i="9"/>
  <c r="BF6167" i="9"/>
  <c r="BG6167" i="9"/>
  <c r="BH6167" i="9"/>
  <c r="BI6167" i="9"/>
  <c r="BJ6167" i="9"/>
  <c r="BD6168" i="9"/>
  <c r="BE6168" i="9"/>
  <c r="BF6168" i="9"/>
  <c r="BG6168" i="9"/>
  <c r="BH6168" i="9"/>
  <c r="BI6168" i="9"/>
  <c r="BJ6168" i="9"/>
  <c r="BD6169" i="9"/>
  <c r="BE6169" i="9"/>
  <c r="BF6169" i="9"/>
  <c r="BG6169" i="9"/>
  <c r="BH6169" i="9"/>
  <c r="BI6169" i="9"/>
  <c r="BJ6169" i="9"/>
  <c r="BD6170" i="9"/>
  <c r="BE6170" i="9"/>
  <c r="BF6170" i="9"/>
  <c r="BG6170" i="9"/>
  <c r="BH6170" i="9"/>
  <c r="BI6170" i="9"/>
  <c r="BJ6170" i="9"/>
  <c r="BD6171" i="9"/>
  <c r="BE6171" i="9"/>
  <c r="BF6171" i="9"/>
  <c r="BG6171" i="9"/>
  <c r="BH6171" i="9"/>
  <c r="BI6171" i="9"/>
  <c r="BJ6171" i="9"/>
  <c r="BD6172" i="9"/>
  <c r="BE6172" i="9"/>
  <c r="BF6172" i="9"/>
  <c r="BG6172" i="9"/>
  <c r="BH6172" i="9"/>
  <c r="BI6172" i="9"/>
  <c r="BJ6172" i="9"/>
  <c r="BD6173" i="9"/>
  <c r="BE6173" i="9"/>
  <c r="BF6173" i="9"/>
  <c r="BG6173" i="9"/>
  <c r="BH6173" i="9"/>
  <c r="BI6173" i="9"/>
  <c r="BJ6173" i="9"/>
  <c r="BD6174" i="9"/>
  <c r="BE6174" i="9"/>
  <c r="BF6174" i="9"/>
  <c r="BG6174" i="9"/>
  <c r="BH6174" i="9"/>
  <c r="BI6174" i="9"/>
  <c r="BJ6174" i="9"/>
  <c r="BD6175" i="9"/>
  <c r="BE6175" i="9"/>
  <c r="BF6175" i="9"/>
  <c r="BG6175" i="9"/>
  <c r="BH6175" i="9"/>
  <c r="BI6175" i="9"/>
  <c r="BJ6175" i="9"/>
  <c r="BD6176" i="9"/>
  <c r="BE6176" i="9"/>
  <c r="BF6176" i="9"/>
  <c r="BG6176" i="9"/>
  <c r="BH6176" i="9"/>
  <c r="BI6176" i="9"/>
  <c r="BJ6176" i="9"/>
  <c r="BD6177" i="9"/>
  <c r="BE6177" i="9"/>
  <c r="BF6177" i="9"/>
  <c r="BG6177" i="9"/>
  <c r="BH6177" i="9"/>
  <c r="BI6177" i="9"/>
  <c r="BJ6177" i="9"/>
  <c r="BD6178" i="9"/>
  <c r="BE6178" i="9"/>
  <c r="BF6178" i="9"/>
  <c r="BG6178" i="9"/>
  <c r="BH6178" i="9"/>
  <c r="BI6178" i="9"/>
  <c r="BJ6178" i="9"/>
  <c r="BD6179" i="9"/>
  <c r="BE6179" i="9"/>
  <c r="BF6179" i="9"/>
  <c r="BG6179" i="9"/>
  <c r="BH6179" i="9"/>
  <c r="BI6179" i="9"/>
  <c r="BJ6179" i="9"/>
  <c r="BD6180" i="9"/>
  <c r="BE6180" i="9"/>
  <c r="BF6180" i="9"/>
  <c r="BG6180" i="9"/>
  <c r="BH6180" i="9"/>
  <c r="BI6180" i="9"/>
  <c r="BJ6180" i="9"/>
  <c r="BD6181" i="9"/>
  <c r="BE6181" i="9"/>
  <c r="BF6181" i="9"/>
  <c r="BG6181" i="9"/>
  <c r="BH6181" i="9"/>
  <c r="BI6181" i="9"/>
  <c r="BJ6181" i="9"/>
  <c r="BD6182" i="9"/>
  <c r="BE6182" i="9"/>
  <c r="BF6182" i="9"/>
  <c r="BG6182" i="9"/>
  <c r="BH6182" i="9"/>
  <c r="BI6182" i="9"/>
  <c r="BJ6182" i="9"/>
  <c r="BD6183" i="9"/>
  <c r="BE6183" i="9"/>
  <c r="BF6183" i="9"/>
  <c r="BG6183" i="9"/>
  <c r="BH6183" i="9"/>
  <c r="BI6183" i="9"/>
  <c r="BJ6183" i="9"/>
  <c r="BD6184" i="9"/>
  <c r="BE6184" i="9"/>
  <c r="BF6184" i="9"/>
  <c r="BG6184" i="9"/>
  <c r="BH6184" i="9"/>
  <c r="BI6184" i="9"/>
  <c r="BJ6184" i="9"/>
  <c r="BD6185" i="9"/>
  <c r="BE6185" i="9"/>
  <c r="BF6185" i="9"/>
  <c r="BG6185" i="9"/>
  <c r="BH6185" i="9"/>
  <c r="BI6185" i="9"/>
  <c r="BJ6185" i="9"/>
  <c r="BD6186" i="9"/>
  <c r="BE6186" i="9"/>
  <c r="BF6186" i="9"/>
  <c r="BG6186" i="9"/>
  <c r="BH6186" i="9"/>
  <c r="BI6186" i="9"/>
  <c r="BJ6186" i="9"/>
  <c r="BD6187" i="9"/>
  <c r="BE6187" i="9"/>
  <c r="BF6187" i="9"/>
  <c r="BG6187" i="9"/>
  <c r="BH6187" i="9"/>
  <c r="BI6187" i="9"/>
  <c r="BJ6187" i="9"/>
  <c r="BD6188" i="9"/>
  <c r="BE6188" i="9"/>
  <c r="BF6188" i="9"/>
  <c r="BG6188" i="9"/>
  <c r="BH6188" i="9"/>
  <c r="BI6188" i="9"/>
  <c r="BJ6188" i="9"/>
  <c r="BD6189" i="9"/>
  <c r="BE6189" i="9"/>
  <c r="BF6189" i="9"/>
  <c r="BG6189" i="9"/>
  <c r="BH6189" i="9"/>
  <c r="BI6189" i="9"/>
  <c r="BJ6189" i="9"/>
  <c r="BD6190" i="9"/>
  <c r="BE6190" i="9"/>
  <c r="BF6190" i="9"/>
  <c r="BG6190" i="9"/>
  <c r="BH6190" i="9"/>
  <c r="BI6190" i="9"/>
  <c r="BJ6190" i="9"/>
  <c r="BD6191" i="9"/>
  <c r="BE6191" i="9"/>
  <c r="BF6191" i="9"/>
  <c r="BG6191" i="9"/>
  <c r="BH6191" i="9"/>
  <c r="BI6191" i="9"/>
  <c r="BJ6191" i="9"/>
  <c r="BD6192" i="9"/>
  <c r="BE6192" i="9"/>
  <c r="BF6192" i="9"/>
  <c r="BG6192" i="9"/>
  <c r="BH6192" i="9"/>
  <c r="BI6192" i="9"/>
  <c r="BJ6192" i="9"/>
  <c r="BD6193" i="9"/>
  <c r="BE6193" i="9"/>
  <c r="BF6193" i="9"/>
  <c r="BG6193" i="9"/>
  <c r="BH6193" i="9"/>
  <c r="BI6193" i="9"/>
  <c r="BJ6193" i="9"/>
  <c r="BD6194" i="9"/>
  <c r="BE6194" i="9"/>
  <c r="BF6194" i="9"/>
  <c r="BG6194" i="9"/>
  <c r="BH6194" i="9"/>
  <c r="BI6194" i="9"/>
  <c r="BJ6194" i="9"/>
  <c r="BD6195" i="9"/>
  <c r="BE6195" i="9"/>
  <c r="BF6195" i="9"/>
  <c r="BG6195" i="9"/>
  <c r="BH6195" i="9"/>
  <c r="BI6195" i="9"/>
  <c r="BJ6195" i="9"/>
  <c r="BD6196" i="9"/>
  <c r="BE6196" i="9"/>
  <c r="BF6196" i="9"/>
  <c r="BG6196" i="9"/>
  <c r="BH6196" i="9"/>
  <c r="BI6196" i="9"/>
  <c r="BJ6196" i="9"/>
  <c r="BD6197" i="9"/>
  <c r="BE6197" i="9"/>
  <c r="BF6197" i="9"/>
  <c r="BG6197" i="9"/>
  <c r="BH6197" i="9"/>
  <c r="BI6197" i="9"/>
  <c r="BJ6197" i="9"/>
  <c r="BD6198" i="9"/>
  <c r="BE6198" i="9"/>
  <c r="BF6198" i="9"/>
  <c r="BG6198" i="9"/>
  <c r="BH6198" i="9"/>
  <c r="BI6198" i="9"/>
  <c r="BJ6198" i="9"/>
  <c r="BD6199" i="9"/>
  <c r="BE6199" i="9"/>
  <c r="BF6199" i="9"/>
  <c r="BG6199" i="9"/>
  <c r="BH6199" i="9"/>
  <c r="BI6199" i="9"/>
  <c r="BJ6199" i="9"/>
  <c r="BD6200" i="9"/>
  <c r="BE6200" i="9"/>
  <c r="BF6200" i="9"/>
  <c r="BG6200" i="9"/>
  <c r="BH6200" i="9"/>
  <c r="BI6200" i="9"/>
  <c r="BJ6200" i="9"/>
  <c r="BD6201" i="9"/>
  <c r="BE6201" i="9"/>
  <c r="BF6201" i="9"/>
  <c r="BG6201" i="9"/>
  <c r="BH6201" i="9"/>
  <c r="BI6201" i="9"/>
  <c r="BJ6201" i="9"/>
  <c r="BD6202" i="9"/>
  <c r="BE6202" i="9"/>
  <c r="BF6202" i="9"/>
  <c r="BG6202" i="9"/>
  <c r="BH6202" i="9"/>
  <c r="BI6202" i="9"/>
  <c r="BJ6202" i="9"/>
  <c r="BD6203" i="9"/>
  <c r="BE6203" i="9"/>
  <c r="BF6203" i="9"/>
  <c r="BG6203" i="9"/>
  <c r="BH6203" i="9"/>
  <c r="BI6203" i="9"/>
  <c r="BJ6203" i="9"/>
  <c r="BD6204" i="9"/>
  <c r="BE6204" i="9"/>
  <c r="BF6204" i="9"/>
  <c r="BG6204" i="9"/>
  <c r="BH6204" i="9"/>
  <c r="BI6204" i="9"/>
  <c r="BJ6204" i="9"/>
  <c r="BD6205" i="9"/>
  <c r="BE6205" i="9"/>
  <c r="BF6205" i="9"/>
  <c r="BG6205" i="9"/>
  <c r="BH6205" i="9"/>
  <c r="BI6205" i="9"/>
  <c r="BJ6205" i="9"/>
  <c r="BD6206" i="9"/>
  <c r="BE6206" i="9"/>
  <c r="BF6206" i="9"/>
  <c r="BG6206" i="9"/>
  <c r="BH6206" i="9"/>
  <c r="BI6206" i="9"/>
  <c r="BJ6206" i="9"/>
  <c r="BD6207" i="9"/>
  <c r="BE6207" i="9"/>
  <c r="BF6207" i="9"/>
  <c r="BG6207" i="9"/>
  <c r="BH6207" i="9"/>
  <c r="BI6207" i="9"/>
  <c r="BJ6207" i="9"/>
  <c r="BD6208" i="9"/>
  <c r="BE6208" i="9"/>
  <c r="BF6208" i="9"/>
  <c r="BG6208" i="9"/>
  <c r="BH6208" i="9"/>
  <c r="BI6208" i="9"/>
  <c r="BJ6208" i="9"/>
  <c r="BD6209" i="9"/>
  <c r="BE6209" i="9"/>
  <c r="BF6209" i="9"/>
  <c r="BG6209" i="9"/>
  <c r="BH6209" i="9"/>
  <c r="BI6209" i="9"/>
  <c r="BJ6209" i="9"/>
  <c r="BD6210" i="9"/>
  <c r="BE6210" i="9"/>
  <c r="BF6210" i="9"/>
  <c r="BG6210" i="9"/>
  <c r="BH6210" i="9"/>
  <c r="BI6210" i="9"/>
  <c r="BJ6210" i="9"/>
  <c r="BD6211" i="9"/>
  <c r="BE6211" i="9"/>
  <c r="BF6211" i="9"/>
  <c r="BG6211" i="9"/>
  <c r="BH6211" i="9"/>
  <c r="BI6211" i="9"/>
  <c r="BJ6211" i="9"/>
  <c r="BD6212" i="9"/>
  <c r="BE6212" i="9"/>
  <c r="BF6212" i="9"/>
  <c r="BG6212" i="9"/>
  <c r="BH6212" i="9"/>
  <c r="BI6212" i="9"/>
  <c r="BJ6212" i="9"/>
  <c r="BD6213" i="9"/>
  <c r="BE6213" i="9"/>
  <c r="BF6213" i="9"/>
  <c r="BG6213" i="9"/>
  <c r="BH6213" i="9"/>
  <c r="BI6213" i="9"/>
  <c r="BJ6213" i="9"/>
  <c r="BD6214" i="9"/>
  <c r="BE6214" i="9"/>
  <c r="BF6214" i="9"/>
  <c r="BG6214" i="9"/>
  <c r="BH6214" i="9"/>
  <c r="BI6214" i="9"/>
  <c r="BJ6214" i="9"/>
  <c r="BD6215" i="9"/>
  <c r="BE6215" i="9"/>
  <c r="BF6215" i="9"/>
  <c r="BG6215" i="9"/>
  <c r="BH6215" i="9"/>
  <c r="BI6215" i="9"/>
  <c r="BJ6215" i="9"/>
  <c r="BD6216" i="9"/>
  <c r="BE6216" i="9"/>
  <c r="BF6216" i="9"/>
  <c r="BG6216" i="9"/>
  <c r="BH6216" i="9"/>
  <c r="BI6216" i="9"/>
  <c r="BJ6216" i="9"/>
  <c r="BD6217" i="9"/>
  <c r="BE6217" i="9"/>
  <c r="BF6217" i="9"/>
  <c r="BG6217" i="9"/>
  <c r="BH6217" i="9"/>
  <c r="BI6217" i="9"/>
  <c r="BJ6217" i="9"/>
  <c r="BD6218" i="9"/>
  <c r="BE6218" i="9"/>
  <c r="BF6218" i="9"/>
  <c r="BG6218" i="9"/>
  <c r="BH6218" i="9"/>
  <c r="BI6218" i="9"/>
  <c r="BJ6218" i="9"/>
  <c r="BD6219" i="9"/>
  <c r="BE6219" i="9"/>
  <c r="BF6219" i="9"/>
  <c r="BG6219" i="9"/>
  <c r="BH6219" i="9"/>
  <c r="BI6219" i="9"/>
  <c r="BJ6219" i="9"/>
  <c r="BD6220" i="9"/>
  <c r="BE6220" i="9"/>
  <c r="BF6220" i="9"/>
  <c r="BG6220" i="9"/>
  <c r="BH6220" i="9"/>
  <c r="BI6220" i="9"/>
  <c r="BJ6220" i="9"/>
  <c r="BD6221" i="9"/>
  <c r="BE6221" i="9"/>
  <c r="BF6221" i="9"/>
  <c r="BG6221" i="9"/>
  <c r="BH6221" i="9"/>
  <c r="BI6221" i="9"/>
  <c r="BJ6221" i="9"/>
  <c r="BD6222" i="9"/>
  <c r="BE6222" i="9"/>
  <c r="BF6222" i="9"/>
  <c r="BG6222" i="9"/>
  <c r="BH6222" i="9"/>
  <c r="BI6222" i="9"/>
  <c r="BJ6222" i="9"/>
  <c r="BD6223" i="9"/>
  <c r="BE6223" i="9"/>
  <c r="BF6223" i="9"/>
  <c r="BG6223" i="9"/>
  <c r="BH6223" i="9"/>
  <c r="BI6223" i="9"/>
  <c r="BJ6223" i="9"/>
  <c r="BD6224" i="9"/>
  <c r="BE6224" i="9"/>
  <c r="BF6224" i="9"/>
  <c r="BG6224" i="9"/>
  <c r="BH6224" i="9"/>
  <c r="BI6224" i="9"/>
  <c r="BJ6224" i="9"/>
  <c r="BD6225" i="9"/>
  <c r="BE6225" i="9"/>
  <c r="BF6225" i="9"/>
  <c r="BG6225" i="9"/>
  <c r="BH6225" i="9"/>
  <c r="BI6225" i="9"/>
  <c r="BJ6225" i="9"/>
  <c r="BD6226" i="9"/>
  <c r="BE6226" i="9"/>
  <c r="BF6226" i="9"/>
  <c r="BG6226" i="9"/>
  <c r="BH6226" i="9"/>
  <c r="BI6226" i="9"/>
  <c r="BJ6226" i="9"/>
  <c r="BD6227" i="9"/>
  <c r="BE6227" i="9"/>
  <c r="BF6227" i="9"/>
  <c r="BG6227" i="9"/>
  <c r="BH6227" i="9"/>
  <c r="BI6227" i="9"/>
  <c r="BJ6227" i="9"/>
  <c r="BD6228" i="9"/>
  <c r="BE6228" i="9"/>
  <c r="BF6228" i="9"/>
  <c r="BG6228" i="9"/>
  <c r="BH6228" i="9"/>
  <c r="BI6228" i="9"/>
  <c r="BJ6228" i="9"/>
  <c r="BD6229" i="9"/>
  <c r="BE6229" i="9"/>
  <c r="BF6229" i="9"/>
  <c r="BG6229" i="9"/>
  <c r="BH6229" i="9"/>
  <c r="BI6229" i="9"/>
  <c r="BJ6229" i="9"/>
  <c r="BD6230" i="9"/>
  <c r="BE6230" i="9"/>
  <c r="BF6230" i="9"/>
  <c r="BG6230" i="9"/>
  <c r="BH6230" i="9"/>
  <c r="BI6230" i="9"/>
  <c r="BJ6230" i="9"/>
  <c r="BD6231" i="9"/>
  <c r="BE6231" i="9"/>
  <c r="BF6231" i="9"/>
  <c r="BG6231" i="9"/>
  <c r="BH6231" i="9"/>
  <c r="BI6231" i="9"/>
  <c r="BJ6231" i="9"/>
  <c r="BD6232" i="9"/>
  <c r="BE6232" i="9"/>
  <c r="BF6232" i="9"/>
  <c r="BG6232" i="9"/>
  <c r="BH6232" i="9"/>
  <c r="BI6232" i="9"/>
  <c r="BJ6232" i="9"/>
  <c r="BD6233" i="9"/>
  <c r="BE6233" i="9"/>
  <c r="BF6233" i="9"/>
  <c r="BG6233" i="9"/>
  <c r="BH6233" i="9"/>
  <c r="BI6233" i="9"/>
  <c r="BJ6233" i="9"/>
  <c r="BD6234" i="9"/>
  <c r="BE6234" i="9"/>
  <c r="BF6234" i="9"/>
  <c r="BG6234" i="9"/>
  <c r="BH6234" i="9"/>
  <c r="BI6234" i="9"/>
  <c r="BJ6234" i="9"/>
  <c r="BD6235" i="9"/>
  <c r="BE6235" i="9"/>
  <c r="BF6235" i="9"/>
  <c r="BG6235" i="9"/>
  <c r="BH6235" i="9"/>
  <c r="BI6235" i="9"/>
  <c r="BJ6235" i="9"/>
  <c r="BD6236" i="9"/>
  <c r="BE6236" i="9"/>
  <c r="BF6236" i="9"/>
  <c r="BG6236" i="9"/>
  <c r="BH6236" i="9"/>
  <c r="BI6236" i="9"/>
  <c r="BJ6236" i="9"/>
  <c r="BD6237" i="9"/>
  <c r="BE6237" i="9"/>
  <c r="BF6237" i="9"/>
  <c r="BG6237" i="9"/>
  <c r="BH6237" i="9"/>
  <c r="BI6237" i="9"/>
  <c r="BJ6237" i="9"/>
  <c r="BD6238" i="9"/>
  <c r="BE6238" i="9"/>
  <c r="BF6238" i="9"/>
  <c r="BG6238" i="9"/>
  <c r="BH6238" i="9"/>
  <c r="BI6238" i="9"/>
  <c r="BJ6238" i="9"/>
  <c r="BD6239" i="9"/>
  <c r="BE6239" i="9"/>
  <c r="BF6239" i="9"/>
  <c r="BG6239" i="9"/>
  <c r="BH6239" i="9"/>
  <c r="BI6239" i="9"/>
  <c r="BJ6239" i="9"/>
  <c r="BD6240" i="9"/>
  <c r="BE6240" i="9"/>
  <c r="BF6240" i="9"/>
  <c r="BG6240" i="9"/>
  <c r="BH6240" i="9"/>
  <c r="BI6240" i="9"/>
  <c r="BJ6240" i="9"/>
  <c r="BD6241" i="9"/>
  <c r="BE6241" i="9"/>
  <c r="BF6241" i="9"/>
  <c r="BG6241" i="9"/>
  <c r="BH6241" i="9"/>
  <c r="BI6241" i="9"/>
  <c r="BJ6241" i="9"/>
  <c r="BD6242" i="9"/>
  <c r="BE6242" i="9"/>
  <c r="BF6242" i="9"/>
  <c r="BG6242" i="9"/>
  <c r="BH6242" i="9"/>
  <c r="BI6242" i="9"/>
  <c r="BJ6242" i="9"/>
  <c r="BD6243" i="9"/>
  <c r="BE6243" i="9"/>
  <c r="BF6243" i="9"/>
  <c r="BG6243" i="9"/>
  <c r="BH6243" i="9"/>
  <c r="BI6243" i="9"/>
  <c r="BJ6243" i="9"/>
  <c r="BD6244" i="9"/>
  <c r="BE6244" i="9"/>
  <c r="BF6244" i="9"/>
  <c r="BG6244" i="9"/>
  <c r="BH6244" i="9"/>
  <c r="BI6244" i="9"/>
  <c r="BJ6244" i="9"/>
  <c r="BD6245" i="9"/>
  <c r="BE6245" i="9"/>
  <c r="BF6245" i="9"/>
  <c r="BG6245" i="9"/>
  <c r="BH6245" i="9"/>
  <c r="BI6245" i="9"/>
  <c r="BJ6245" i="9"/>
  <c r="BD6246" i="9"/>
  <c r="BE6246" i="9"/>
  <c r="BF6246" i="9"/>
  <c r="BG6246" i="9"/>
  <c r="BH6246" i="9"/>
  <c r="BI6246" i="9"/>
  <c r="BJ6246" i="9"/>
  <c r="BD6247" i="9"/>
  <c r="BE6247" i="9"/>
  <c r="BF6247" i="9"/>
  <c r="BG6247" i="9"/>
  <c r="BH6247" i="9"/>
  <c r="BI6247" i="9"/>
  <c r="BJ6247" i="9"/>
  <c r="BD6248" i="9"/>
  <c r="BE6248" i="9"/>
  <c r="BF6248" i="9"/>
  <c r="BG6248" i="9"/>
  <c r="BH6248" i="9"/>
  <c r="BI6248" i="9"/>
  <c r="BJ6248" i="9"/>
  <c r="BD6249" i="9"/>
  <c r="BE6249" i="9"/>
  <c r="BF6249" i="9"/>
  <c r="BG6249" i="9"/>
  <c r="BH6249" i="9"/>
  <c r="BI6249" i="9"/>
  <c r="BJ6249" i="9"/>
  <c r="BD6250" i="9"/>
  <c r="BE6250" i="9"/>
  <c r="BF6250" i="9"/>
  <c r="BG6250" i="9"/>
  <c r="BH6250" i="9"/>
  <c r="BI6250" i="9"/>
  <c r="BJ6250" i="9"/>
  <c r="BD6251" i="9"/>
  <c r="BE6251" i="9"/>
  <c r="BF6251" i="9"/>
  <c r="BG6251" i="9"/>
  <c r="BH6251" i="9"/>
  <c r="BI6251" i="9"/>
  <c r="BJ6251" i="9"/>
  <c r="BD6252" i="9"/>
  <c r="BE6252" i="9"/>
  <c r="BF6252" i="9"/>
  <c r="BG6252" i="9"/>
  <c r="BH6252" i="9"/>
  <c r="BI6252" i="9"/>
  <c r="BJ6252" i="9"/>
  <c r="BD6253" i="9"/>
  <c r="BE6253" i="9"/>
  <c r="BF6253" i="9"/>
  <c r="BG6253" i="9"/>
  <c r="BH6253" i="9"/>
  <c r="BI6253" i="9"/>
  <c r="BJ6253" i="9"/>
  <c r="BD6254" i="9"/>
  <c r="BE6254" i="9"/>
  <c r="BF6254" i="9"/>
  <c r="BG6254" i="9"/>
  <c r="BH6254" i="9"/>
  <c r="BI6254" i="9"/>
  <c r="BJ6254" i="9"/>
  <c r="BD6255" i="9"/>
  <c r="BE6255" i="9"/>
  <c r="BF6255" i="9"/>
  <c r="BG6255" i="9"/>
  <c r="BH6255" i="9"/>
  <c r="BI6255" i="9"/>
  <c r="BJ6255" i="9"/>
  <c r="BD6256" i="9"/>
  <c r="BE6256" i="9"/>
  <c r="BF6256" i="9"/>
  <c r="BG6256" i="9"/>
  <c r="BH6256" i="9"/>
  <c r="BI6256" i="9"/>
  <c r="BJ6256" i="9"/>
  <c r="BD6257" i="9"/>
  <c r="BE6257" i="9"/>
  <c r="BF6257" i="9"/>
  <c r="BG6257" i="9"/>
  <c r="BH6257" i="9"/>
  <c r="BI6257" i="9"/>
  <c r="BJ6257" i="9"/>
  <c r="BD6258" i="9"/>
  <c r="BE6258" i="9"/>
  <c r="BF6258" i="9"/>
  <c r="BG6258" i="9"/>
  <c r="BH6258" i="9"/>
  <c r="BI6258" i="9"/>
  <c r="BJ6258" i="9"/>
  <c r="BD6259" i="9"/>
  <c r="BE6259" i="9"/>
  <c r="BF6259" i="9"/>
  <c r="BG6259" i="9"/>
  <c r="BH6259" i="9"/>
  <c r="BI6259" i="9"/>
  <c r="BJ6259" i="9"/>
  <c r="BD6260" i="9"/>
  <c r="BE6260" i="9"/>
  <c r="BF6260" i="9"/>
  <c r="BG6260" i="9"/>
  <c r="BH6260" i="9"/>
  <c r="BI6260" i="9"/>
  <c r="BJ6260" i="9"/>
  <c r="BD6261" i="9"/>
  <c r="BE6261" i="9"/>
  <c r="BF6261" i="9"/>
  <c r="BG6261" i="9"/>
  <c r="BH6261" i="9"/>
  <c r="BI6261" i="9"/>
  <c r="BJ6261" i="9"/>
  <c r="BD6262" i="9"/>
  <c r="BE6262" i="9"/>
  <c r="BF6262" i="9"/>
  <c r="BG6262" i="9"/>
  <c r="BH6262" i="9"/>
  <c r="BI6262" i="9"/>
  <c r="BJ6262" i="9"/>
  <c r="BD6263" i="9"/>
  <c r="BE6263" i="9"/>
  <c r="BF6263" i="9"/>
  <c r="BG6263" i="9"/>
  <c r="BH6263" i="9"/>
  <c r="BI6263" i="9"/>
  <c r="BJ6263" i="9"/>
  <c r="BD6264" i="9"/>
  <c r="BE6264" i="9"/>
  <c r="BF6264" i="9"/>
  <c r="BG6264" i="9"/>
  <c r="BH6264" i="9"/>
  <c r="BI6264" i="9"/>
  <c r="BJ6264" i="9"/>
  <c r="BD6265" i="9"/>
  <c r="BE6265" i="9"/>
  <c r="BF6265" i="9"/>
  <c r="BG6265" i="9"/>
  <c r="BH6265" i="9"/>
  <c r="BI6265" i="9"/>
  <c r="BJ6265" i="9"/>
  <c r="BD6266" i="9"/>
  <c r="BE6266" i="9"/>
  <c r="BF6266" i="9"/>
  <c r="BG6266" i="9"/>
  <c r="BH6266" i="9"/>
  <c r="BI6266" i="9"/>
  <c r="BJ6266" i="9"/>
  <c r="BD6267" i="9"/>
  <c r="BE6267" i="9"/>
  <c r="BF6267" i="9"/>
  <c r="BG6267" i="9"/>
  <c r="BH6267" i="9"/>
  <c r="BI6267" i="9"/>
  <c r="BJ6267" i="9"/>
  <c r="BD6268" i="9"/>
  <c r="BE6268" i="9"/>
  <c r="BF6268" i="9"/>
  <c r="BG6268" i="9"/>
  <c r="BH6268" i="9"/>
  <c r="BI6268" i="9"/>
  <c r="BJ6268" i="9"/>
  <c r="BD6269" i="9"/>
  <c r="BE6269" i="9"/>
  <c r="BF6269" i="9"/>
  <c r="BG6269" i="9"/>
  <c r="BH6269" i="9"/>
  <c r="BI6269" i="9"/>
  <c r="BJ6269" i="9"/>
  <c r="BD6270" i="9"/>
  <c r="BE6270" i="9"/>
  <c r="BF6270" i="9"/>
  <c r="BG6270" i="9"/>
  <c r="BH6270" i="9"/>
  <c r="BI6270" i="9"/>
  <c r="BJ6270" i="9"/>
  <c r="BD6271" i="9"/>
  <c r="BE6271" i="9"/>
  <c r="BF6271" i="9"/>
  <c r="BG6271" i="9"/>
  <c r="BH6271" i="9"/>
  <c r="BI6271" i="9"/>
  <c r="BJ6271" i="9"/>
  <c r="BD6272" i="9"/>
  <c r="BE6272" i="9"/>
  <c r="BF6272" i="9"/>
  <c r="BG6272" i="9"/>
  <c r="BH6272" i="9"/>
  <c r="BI6272" i="9"/>
  <c r="BJ6272" i="9"/>
  <c r="BD6273" i="9"/>
  <c r="BE6273" i="9"/>
  <c r="BF6273" i="9"/>
  <c r="BG6273" i="9"/>
  <c r="BH6273" i="9"/>
  <c r="BI6273" i="9"/>
  <c r="BJ6273" i="9"/>
  <c r="BD6274" i="9"/>
  <c r="BE6274" i="9"/>
  <c r="BF6274" i="9"/>
  <c r="BG6274" i="9"/>
  <c r="BH6274" i="9"/>
  <c r="BI6274" i="9"/>
  <c r="BJ6274" i="9"/>
  <c r="BD6275" i="9"/>
  <c r="BE6275" i="9"/>
  <c r="BF6275" i="9"/>
  <c r="BG6275" i="9"/>
  <c r="BH6275" i="9"/>
  <c r="BI6275" i="9"/>
  <c r="BJ6275" i="9"/>
  <c r="BD6276" i="9"/>
  <c r="BE6276" i="9"/>
  <c r="BF6276" i="9"/>
  <c r="BG6276" i="9"/>
  <c r="BH6276" i="9"/>
  <c r="BI6276" i="9"/>
  <c r="BJ6276" i="9"/>
  <c r="BD6277" i="9"/>
  <c r="BE6277" i="9"/>
  <c r="BF6277" i="9"/>
  <c r="BG6277" i="9"/>
  <c r="BH6277" i="9"/>
  <c r="BI6277" i="9"/>
  <c r="BJ6277" i="9"/>
  <c r="BD6278" i="9"/>
  <c r="BE6278" i="9"/>
  <c r="BF6278" i="9"/>
  <c r="BG6278" i="9"/>
  <c r="BH6278" i="9"/>
  <c r="BI6278" i="9"/>
  <c r="BJ6278" i="9"/>
  <c r="BD6279" i="9"/>
  <c r="BE6279" i="9"/>
  <c r="BF6279" i="9"/>
  <c r="BG6279" i="9"/>
  <c r="BH6279" i="9"/>
  <c r="BI6279" i="9"/>
  <c r="BJ6279" i="9"/>
  <c r="BD6280" i="9"/>
  <c r="BE6280" i="9"/>
  <c r="BF6280" i="9"/>
  <c r="BG6280" i="9"/>
  <c r="BH6280" i="9"/>
  <c r="BI6280" i="9"/>
  <c r="BJ6280" i="9"/>
  <c r="BD6281" i="9"/>
  <c r="BE6281" i="9"/>
  <c r="BF6281" i="9"/>
  <c r="BG6281" i="9"/>
  <c r="BH6281" i="9"/>
  <c r="BI6281" i="9"/>
  <c r="BJ6281" i="9"/>
  <c r="BD6282" i="9"/>
  <c r="BE6282" i="9"/>
  <c r="BF6282" i="9"/>
  <c r="BG6282" i="9"/>
  <c r="BH6282" i="9"/>
  <c r="BI6282" i="9"/>
  <c r="BJ6282" i="9"/>
  <c r="BD6283" i="9"/>
  <c r="BE6283" i="9"/>
  <c r="BF6283" i="9"/>
  <c r="BG6283" i="9"/>
  <c r="BH6283" i="9"/>
  <c r="BI6283" i="9"/>
  <c r="BJ6283" i="9"/>
  <c r="BD6284" i="9"/>
  <c r="BE6284" i="9"/>
  <c r="BF6284" i="9"/>
  <c r="BG6284" i="9"/>
  <c r="BH6284" i="9"/>
  <c r="BI6284" i="9"/>
  <c r="BJ6284" i="9"/>
  <c r="BD6285" i="9"/>
  <c r="BE6285" i="9"/>
  <c r="BF6285" i="9"/>
  <c r="BG6285" i="9"/>
  <c r="BH6285" i="9"/>
  <c r="BI6285" i="9"/>
  <c r="BJ6285" i="9"/>
  <c r="BD6286" i="9"/>
  <c r="BE6286" i="9"/>
  <c r="BF6286" i="9"/>
  <c r="BG6286" i="9"/>
  <c r="BH6286" i="9"/>
  <c r="BI6286" i="9"/>
  <c r="BJ6286" i="9"/>
  <c r="BD6287" i="9"/>
  <c r="BE6287" i="9"/>
  <c r="BF6287" i="9"/>
  <c r="BG6287" i="9"/>
  <c r="BH6287" i="9"/>
  <c r="BI6287" i="9"/>
  <c r="BJ6287" i="9"/>
  <c r="BD6288" i="9"/>
  <c r="BE6288" i="9"/>
  <c r="BF6288" i="9"/>
  <c r="BG6288" i="9"/>
  <c r="BH6288" i="9"/>
  <c r="BI6288" i="9"/>
  <c r="BJ6288" i="9"/>
  <c r="BD6289" i="9"/>
  <c r="BE6289" i="9"/>
  <c r="BF6289" i="9"/>
  <c r="BG6289" i="9"/>
  <c r="BH6289" i="9"/>
  <c r="BI6289" i="9"/>
  <c r="BJ6289" i="9"/>
  <c r="BD6290" i="9"/>
  <c r="BE6290" i="9"/>
  <c r="BF6290" i="9"/>
  <c r="BG6290" i="9"/>
  <c r="BH6290" i="9"/>
  <c r="BI6290" i="9"/>
  <c r="BJ6290" i="9"/>
  <c r="BD6291" i="9"/>
  <c r="BE6291" i="9"/>
  <c r="BF6291" i="9"/>
  <c r="BG6291" i="9"/>
  <c r="BH6291" i="9"/>
  <c r="BI6291" i="9"/>
  <c r="BJ6291" i="9"/>
  <c r="BD6292" i="9"/>
  <c r="BE6292" i="9"/>
  <c r="BF6292" i="9"/>
  <c r="BG6292" i="9"/>
  <c r="BH6292" i="9"/>
  <c r="BI6292" i="9"/>
  <c r="BJ6292" i="9"/>
  <c r="BD6293" i="9"/>
  <c r="BE6293" i="9"/>
  <c r="BF6293" i="9"/>
  <c r="BG6293" i="9"/>
  <c r="BH6293" i="9"/>
  <c r="BI6293" i="9"/>
  <c r="BJ6293" i="9"/>
  <c r="BD6294" i="9"/>
  <c r="BE6294" i="9"/>
  <c r="BF6294" i="9"/>
  <c r="BG6294" i="9"/>
  <c r="BH6294" i="9"/>
  <c r="BI6294" i="9"/>
  <c r="BJ6294" i="9"/>
  <c r="BD6295" i="9"/>
  <c r="BE6295" i="9"/>
  <c r="BF6295" i="9"/>
  <c r="BG6295" i="9"/>
  <c r="BH6295" i="9"/>
  <c r="BI6295" i="9"/>
  <c r="BJ6295" i="9"/>
  <c r="BD6296" i="9"/>
  <c r="BE6296" i="9"/>
  <c r="BF6296" i="9"/>
  <c r="BG6296" i="9"/>
  <c r="BH6296" i="9"/>
  <c r="BI6296" i="9"/>
  <c r="BJ6296" i="9"/>
  <c r="BD6297" i="9"/>
  <c r="BE6297" i="9"/>
  <c r="BF6297" i="9"/>
  <c r="BG6297" i="9"/>
  <c r="BH6297" i="9"/>
  <c r="BI6297" i="9"/>
  <c r="BJ6297" i="9"/>
  <c r="BD6298" i="9"/>
  <c r="BE6298" i="9"/>
  <c r="BF6298" i="9"/>
  <c r="BG6298" i="9"/>
  <c r="BH6298" i="9"/>
  <c r="BI6298" i="9"/>
  <c r="BJ6298" i="9"/>
  <c r="BD6299" i="9"/>
  <c r="BE6299" i="9"/>
  <c r="BF6299" i="9"/>
  <c r="BG6299" i="9"/>
  <c r="BH6299" i="9"/>
  <c r="BI6299" i="9"/>
  <c r="BJ6299" i="9"/>
  <c r="BD6300" i="9"/>
  <c r="BE6300" i="9"/>
  <c r="BF6300" i="9"/>
  <c r="BG6300" i="9"/>
  <c r="BH6300" i="9"/>
  <c r="BI6300" i="9"/>
  <c r="BJ6300" i="9"/>
  <c r="BD6301" i="9"/>
  <c r="BE6301" i="9"/>
  <c r="BF6301" i="9"/>
  <c r="BG6301" i="9"/>
  <c r="BH6301" i="9"/>
  <c r="BI6301" i="9"/>
  <c r="BJ6301" i="9"/>
  <c r="BD6302" i="9"/>
  <c r="BE6302" i="9"/>
  <c r="BF6302" i="9"/>
  <c r="BG6302" i="9"/>
  <c r="BH6302" i="9"/>
  <c r="BI6302" i="9"/>
  <c r="BJ6302" i="9"/>
  <c r="BD6303" i="9"/>
  <c r="BE6303" i="9"/>
  <c r="BF6303" i="9"/>
  <c r="BG6303" i="9"/>
  <c r="BH6303" i="9"/>
  <c r="BI6303" i="9"/>
  <c r="BJ6303" i="9"/>
  <c r="BD6304" i="9"/>
  <c r="BE6304" i="9"/>
  <c r="BF6304" i="9"/>
  <c r="BG6304" i="9"/>
  <c r="BH6304" i="9"/>
  <c r="BI6304" i="9"/>
  <c r="BJ6304" i="9"/>
  <c r="BD6305" i="9"/>
  <c r="BE6305" i="9"/>
  <c r="BF6305" i="9"/>
  <c r="BG6305" i="9"/>
  <c r="BH6305" i="9"/>
  <c r="BI6305" i="9"/>
  <c r="BJ6305" i="9"/>
  <c r="BD6306" i="9"/>
  <c r="BE6306" i="9"/>
  <c r="BF6306" i="9"/>
  <c r="BG6306" i="9"/>
  <c r="BH6306" i="9"/>
  <c r="BI6306" i="9"/>
  <c r="BJ6306" i="9"/>
  <c r="BD6307" i="9"/>
  <c r="BE6307" i="9"/>
  <c r="BF6307" i="9"/>
  <c r="BG6307" i="9"/>
  <c r="BH6307" i="9"/>
  <c r="BI6307" i="9"/>
  <c r="BJ6307" i="9"/>
  <c r="BD6308" i="9"/>
  <c r="BE6308" i="9"/>
  <c r="BF6308" i="9"/>
  <c r="BG6308" i="9"/>
  <c r="BH6308" i="9"/>
  <c r="BI6308" i="9"/>
  <c r="BJ6308" i="9"/>
  <c r="BD6309" i="9"/>
  <c r="BE6309" i="9"/>
  <c r="BF6309" i="9"/>
  <c r="BG6309" i="9"/>
  <c r="BH6309" i="9"/>
  <c r="BI6309" i="9"/>
  <c r="BJ6309" i="9"/>
  <c r="BD6310" i="9"/>
  <c r="BE6310" i="9"/>
  <c r="BF6310" i="9"/>
  <c r="BG6310" i="9"/>
  <c r="BH6310" i="9"/>
  <c r="BI6310" i="9"/>
  <c r="BJ6310" i="9"/>
  <c r="BD6311" i="9"/>
  <c r="BE6311" i="9"/>
  <c r="BF6311" i="9"/>
  <c r="BG6311" i="9"/>
  <c r="BH6311" i="9"/>
  <c r="BI6311" i="9"/>
  <c r="BJ6311" i="9"/>
  <c r="BD6312" i="9"/>
  <c r="BE6312" i="9"/>
  <c r="BF6312" i="9"/>
  <c r="BG6312" i="9"/>
  <c r="BH6312" i="9"/>
  <c r="BI6312" i="9"/>
  <c r="BJ6312" i="9"/>
  <c r="BD6313" i="9"/>
  <c r="BE6313" i="9"/>
  <c r="BF6313" i="9"/>
  <c r="BG6313" i="9"/>
  <c r="BH6313" i="9"/>
  <c r="BI6313" i="9"/>
  <c r="BJ6313" i="9"/>
  <c r="BD6314" i="9"/>
  <c r="BE6314" i="9"/>
  <c r="BF6314" i="9"/>
  <c r="BG6314" i="9"/>
  <c r="BH6314" i="9"/>
  <c r="BI6314" i="9"/>
  <c r="BJ6314" i="9"/>
  <c r="BD6315" i="9"/>
  <c r="BE6315" i="9"/>
  <c r="BF6315" i="9"/>
  <c r="BG6315" i="9"/>
  <c r="BH6315" i="9"/>
  <c r="BI6315" i="9"/>
  <c r="BJ6315" i="9"/>
  <c r="BD6316" i="9"/>
  <c r="BE6316" i="9"/>
  <c r="BF6316" i="9"/>
  <c r="BG6316" i="9"/>
  <c r="BH6316" i="9"/>
  <c r="BI6316" i="9"/>
  <c r="BJ6316" i="9"/>
  <c r="BD6317" i="9"/>
  <c r="BE6317" i="9"/>
  <c r="BF6317" i="9"/>
  <c r="BG6317" i="9"/>
  <c r="BH6317" i="9"/>
  <c r="BI6317" i="9"/>
  <c r="BJ6317" i="9"/>
  <c r="BD6318" i="9"/>
  <c r="BE6318" i="9"/>
  <c r="BF6318" i="9"/>
  <c r="BG6318" i="9"/>
  <c r="BH6318" i="9"/>
  <c r="BI6318" i="9"/>
  <c r="BJ6318" i="9"/>
  <c r="BD6319" i="9"/>
  <c r="BE6319" i="9"/>
  <c r="BF6319" i="9"/>
  <c r="BG6319" i="9"/>
  <c r="BH6319" i="9"/>
  <c r="BI6319" i="9"/>
  <c r="BJ6319" i="9"/>
  <c r="BD6320" i="9"/>
  <c r="BE6320" i="9"/>
  <c r="BF6320" i="9"/>
  <c r="BG6320" i="9"/>
  <c r="BH6320" i="9"/>
  <c r="BI6320" i="9"/>
  <c r="BJ6320" i="9"/>
  <c r="BD6321" i="9"/>
  <c r="BE6321" i="9"/>
  <c r="BF6321" i="9"/>
  <c r="BG6321" i="9"/>
  <c r="BH6321" i="9"/>
  <c r="BI6321" i="9"/>
  <c r="BJ6321" i="9"/>
  <c r="BD6322" i="9"/>
  <c r="BE6322" i="9"/>
  <c r="BF6322" i="9"/>
  <c r="BG6322" i="9"/>
  <c r="BH6322" i="9"/>
  <c r="BI6322" i="9"/>
  <c r="BJ6322" i="9"/>
  <c r="BD6323" i="9"/>
  <c r="BE6323" i="9"/>
  <c r="BF6323" i="9"/>
  <c r="BG6323" i="9"/>
  <c r="BH6323" i="9"/>
  <c r="BI6323" i="9"/>
  <c r="BJ6323" i="9"/>
  <c r="BD6324" i="9"/>
  <c r="BE6324" i="9"/>
  <c r="BF6324" i="9"/>
  <c r="BG6324" i="9"/>
  <c r="BH6324" i="9"/>
  <c r="BI6324" i="9"/>
  <c r="BJ6324" i="9"/>
  <c r="BD6325" i="9"/>
  <c r="BE6325" i="9"/>
  <c r="BF6325" i="9"/>
  <c r="BG6325" i="9"/>
  <c r="BH6325" i="9"/>
  <c r="BI6325" i="9"/>
  <c r="BJ6325" i="9"/>
  <c r="BD6326" i="9"/>
  <c r="BE6326" i="9"/>
  <c r="BF6326" i="9"/>
  <c r="BG6326" i="9"/>
  <c r="BH6326" i="9"/>
  <c r="BI6326" i="9"/>
  <c r="BJ6326" i="9"/>
  <c r="BD6327" i="9"/>
  <c r="BE6327" i="9"/>
  <c r="BF6327" i="9"/>
  <c r="BG6327" i="9"/>
  <c r="BH6327" i="9"/>
  <c r="BI6327" i="9"/>
  <c r="BJ6327" i="9"/>
  <c r="BD6328" i="9"/>
  <c r="BE6328" i="9"/>
  <c r="BF6328" i="9"/>
  <c r="BG6328" i="9"/>
  <c r="BH6328" i="9"/>
  <c r="BI6328" i="9"/>
  <c r="BJ6328" i="9"/>
  <c r="BD6329" i="9"/>
  <c r="BE6329" i="9"/>
  <c r="BF6329" i="9"/>
  <c r="BG6329" i="9"/>
  <c r="BH6329" i="9"/>
  <c r="BI6329" i="9"/>
  <c r="BJ6329" i="9"/>
  <c r="BD6330" i="9"/>
  <c r="BE6330" i="9"/>
  <c r="BF6330" i="9"/>
  <c r="BG6330" i="9"/>
  <c r="BH6330" i="9"/>
  <c r="BI6330" i="9"/>
  <c r="BJ6330" i="9"/>
  <c r="BD6331" i="9"/>
  <c r="BE6331" i="9"/>
  <c r="BF6331" i="9"/>
  <c r="BG6331" i="9"/>
  <c r="BH6331" i="9"/>
  <c r="BI6331" i="9"/>
  <c r="BJ6331" i="9"/>
  <c r="BD6332" i="9"/>
  <c r="BE6332" i="9"/>
  <c r="BF6332" i="9"/>
  <c r="BG6332" i="9"/>
  <c r="BH6332" i="9"/>
  <c r="BI6332" i="9"/>
  <c r="BJ6332" i="9"/>
  <c r="BD6333" i="9"/>
  <c r="BE6333" i="9"/>
  <c r="BF6333" i="9"/>
  <c r="BG6333" i="9"/>
  <c r="BH6333" i="9"/>
  <c r="BI6333" i="9"/>
  <c r="BJ6333" i="9"/>
  <c r="BD6334" i="9"/>
  <c r="BE6334" i="9"/>
  <c r="BF6334" i="9"/>
  <c r="BG6334" i="9"/>
  <c r="BH6334" i="9"/>
  <c r="BI6334" i="9"/>
  <c r="BJ6334" i="9"/>
  <c r="BD6335" i="9"/>
  <c r="BE6335" i="9"/>
  <c r="BF6335" i="9"/>
  <c r="BG6335" i="9"/>
  <c r="BH6335" i="9"/>
  <c r="BI6335" i="9"/>
  <c r="BJ6335" i="9"/>
  <c r="BD6336" i="9"/>
  <c r="BE6336" i="9"/>
  <c r="BF6336" i="9"/>
  <c r="BG6336" i="9"/>
  <c r="BH6336" i="9"/>
  <c r="BI6336" i="9"/>
  <c r="BJ6336" i="9"/>
  <c r="BD6337" i="9"/>
  <c r="BE6337" i="9"/>
  <c r="BF6337" i="9"/>
  <c r="BG6337" i="9"/>
  <c r="BH6337" i="9"/>
  <c r="BI6337" i="9"/>
  <c r="BJ6337" i="9"/>
  <c r="BD6338" i="9"/>
  <c r="BE6338" i="9"/>
  <c r="BF6338" i="9"/>
  <c r="BG6338" i="9"/>
  <c r="BH6338" i="9"/>
  <c r="BI6338" i="9"/>
  <c r="BJ6338" i="9"/>
  <c r="BD6339" i="9"/>
  <c r="BE6339" i="9"/>
  <c r="BF6339" i="9"/>
  <c r="BG6339" i="9"/>
  <c r="BH6339" i="9"/>
  <c r="BI6339" i="9"/>
  <c r="BJ6339" i="9"/>
  <c r="BD6340" i="9"/>
  <c r="BE6340" i="9"/>
  <c r="BF6340" i="9"/>
  <c r="BG6340" i="9"/>
  <c r="BH6340" i="9"/>
  <c r="BI6340" i="9"/>
  <c r="BJ6340" i="9"/>
  <c r="BD6341" i="9"/>
  <c r="BE6341" i="9"/>
  <c r="BF6341" i="9"/>
  <c r="BG6341" i="9"/>
  <c r="BH6341" i="9"/>
  <c r="BI6341" i="9"/>
  <c r="BJ6341" i="9"/>
  <c r="BD6342" i="9"/>
  <c r="BE6342" i="9"/>
  <c r="BF6342" i="9"/>
  <c r="BG6342" i="9"/>
  <c r="BH6342" i="9"/>
  <c r="BI6342" i="9"/>
  <c r="BJ6342" i="9"/>
  <c r="BD6343" i="9"/>
  <c r="BE6343" i="9"/>
  <c r="BF6343" i="9"/>
  <c r="BG6343" i="9"/>
  <c r="BH6343" i="9"/>
  <c r="BI6343" i="9"/>
  <c r="BJ6343" i="9"/>
  <c r="BD6344" i="9"/>
  <c r="BE6344" i="9"/>
  <c r="BF6344" i="9"/>
  <c r="BG6344" i="9"/>
  <c r="BH6344" i="9"/>
  <c r="BI6344" i="9"/>
  <c r="BJ6344" i="9"/>
  <c r="BD6345" i="9"/>
  <c r="BE6345" i="9"/>
  <c r="BF6345" i="9"/>
  <c r="BG6345" i="9"/>
  <c r="BH6345" i="9"/>
  <c r="BI6345" i="9"/>
  <c r="BJ6345" i="9"/>
  <c r="BD6346" i="9"/>
  <c r="BE6346" i="9"/>
  <c r="BF6346" i="9"/>
  <c r="BG6346" i="9"/>
  <c r="BH6346" i="9"/>
  <c r="BI6346" i="9"/>
  <c r="BJ6346" i="9"/>
  <c r="BD6347" i="9"/>
  <c r="BE6347" i="9"/>
  <c r="BF6347" i="9"/>
  <c r="BG6347" i="9"/>
  <c r="BH6347" i="9"/>
  <c r="BI6347" i="9"/>
  <c r="BJ6347" i="9"/>
  <c r="BD6348" i="9"/>
  <c r="BE6348" i="9"/>
  <c r="BF6348" i="9"/>
  <c r="BG6348" i="9"/>
  <c r="BH6348" i="9"/>
  <c r="BI6348" i="9"/>
  <c r="BJ6348" i="9"/>
  <c r="BD6349" i="9"/>
  <c r="BE6349" i="9"/>
  <c r="BF6349" i="9"/>
  <c r="BG6349" i="9"/>
  <c r="BH6349" i="9"/>
  <c r="BI6349" i="9"/>
  <c r="BJ6349" i="9"/>
  <c r="BD6350" i="9"/>
  <c r="BE6350" i="9"/>
  <c r="BF6350" i="9"/>
  <c r="BG6350" i="9"/>
  <c r="BH6350" i="9"/>
  <c r="BI6350" i="9"/>
  <c r="BJ6350" i="9"/>
  <c r="BD6351" i="9"/>
  <c r="BE6351" i="9"/>
  <c r="BF6351" i="9"/>
  <c r="BG6351" i="9"/>
  <c r="BH6351" i="9"/>
  <c r="BI6351" i="9"/>
  <c r="BJ6351" i="9"/>
  <c r="BD6352" i="9"/>
  <c r="BE6352" i="9"/>
  <c r="BF6352" i="9"/>
  <c r="BG6352" i="9"/>
  <c r="BH6352" i="9"/>
  <c r="BI6352" i="9"/>
  <c r="BJ6352" i="9"/>
  <c r="BD6353" i="9"/>
  <c r="BE6353" i="9"/>
  <c r="BF6353" i="9"/>
  <c r="BG6353" i="9"/>
  <c r="BH6353" i="9"/>
  <c r="BI6353" i="9"/>
  <c r="BJ6353" i="9"/>
  <c r="BD6354" i="9"/>
  <c r="BE6354" i="9"/>
  <c r="BF6354" i="9"/>
  <c r="BG6354" i="9"/>
  <c r="BH6354" i="9"/>
  <c r="BI6354" i="9"/>
  <c r="BJ6354" i="9"/>
  <c r="BD6355" i="9"/>
  <c r="BE6355" i="9"/>
  <c r="BF6355" i="9"/>
  <c r="BG6355" i="9"/>
  <c r="BH6355" i="9"/>
  <c r="BI6355" i="9"/>
  <c r="BJ6355" i="9"/>
  <c r="BD6356" i="9"/>
  <c r="BE6356" i="9"/>
  <c r="BF6356" i="9"/>
  <c r="BG6356" i="9"/>
  <c r="BH6356" i="9"/>
  <c r="BI6356" i="9"/>
  <c r="BJ6356" i="9"/>
  <c r="BD6357" i="9"/>
  <c r="BE6357" i="9"/>
  <c r="BF6357" i="9"/>
  <c r="BG6357" i="9"/>
  <c r="BH6357" i="9"/>
  <c r="BI6357" i="9"/>
  <c r="BJ6357" i="9"/>
  <c r="BD6358" i="9"/>
  <c r="BE6358" i="9"/>
  <c r="BF6358" i="9"/>
  <c r="BG6358" i="9"/>
  <c r="BH6358" i="9"/>
  <c r="BI6358" i="9"/>
  <c r="BJ6358" i="9"/>
  <c r="BD6359" i="9"/>
  <c r="BE6359" i="9"/>
  <c r="BF6359" i="9"/>
  <c r="BG6359" i="9"/>
  <c r="BH6359" i="9"/>
  <c r="BI6359" i="9"/>
  <c r="BJ6359" i="9"/>
  <c r="BD6360" i="9"/>
  <c r="BE6360" i="9"/>
  <c r="BF6360" i="9"/>
  <c r="BG6360" i="9"/>
  <c r="BH6360" i="9"/>
  <c r="BI6360" i="9"/>
  <c r="BJ6360" i="9"/>
  <c r="BD6361" i="9"/>
  <c r="BE6361" i="9"/>
  <c r="BF6361" i="9"/>
  <c r="BG6361" i="9"/>
  <c r="BH6361" i="9"/>
  <c r="BI6361" i="9"/>
  <c r="BJ6361" i="9"/>
  <c r="BD6362" i="9"/>
  <c r="BE6362" i="9"/>
  <c r="BF6362" i="9"/>
  <c r="BG6362" i="9"/>
  <c r="BH6362" i="9"/>
  <c r="BI6362" i="9"/>
  <c r="BJ6362" i="9"/>
  <c r="BD6363" i="9"/>
  <c r="BE6363" i="9"/>
  <c r="BF6363" i="9"/>
  <c r="BG6363" i="9"/>
  <c r="BH6363" i="9"/>
  <c r="BI6363" i="9"/>
  <c r="BJ6363" i="9"/>
  <c r="BD6364" i="9"/>
  <c r="BE6364" i="9"/>
  <c r="BF6364" i="9"/>
  <c r="BG6364" i="9"/>
  <c r="BH6364" i="9"/>
  <c r="BI6364" i="9"/>
  <c r="BJ6364" i="9"/>
  <c r="BD6365" i="9"/>
  <c r="BE6365" i="9"/>
  <c r="BF6365" i="9"/>
  <c r="BG6365" i="9"/>
  <c r="BH6365" i="9"/>
  <c r="BI6365" i="9"/>
  <c r="BJ6365" i="9"/>
  <c r="BD6366" i="9"/>
  <c r="BE6366" i="9"/>
  <c r="BF6366" i="9"/>
  <c r="BG6366" i="9"/>
  <c r="BH6366" i="9"/>
  <c r="BI6366" i="9"/>
  <c r="BJ6366" i="9"/>
  <c r="BD6367" i="9"/>
  <c r="BE6367" i="9"/>
  <c r="BF6367" i="9"/>
  <c r="BG6367" i="9"/>
  <c r="BH6367" i="9"/>
  <c r="BI6367" i="9"/>
  <c r="BJ6367" i="9"/>
  <c r="BD6368" i="9"/>
  <c r="BE6368" i="9"/>
  <c r="BF6368" i="9"/>
  <c r="BG6368" i="9"/>
  <c r="BH6368" i="9"/>
  <c r="BI6368" i="9"/>
  <c r="BJ6368" i="9"/>
  <c r="BD6369" i="9"/>
  <c r="BE6369" i="9"/>
  <c r="BF6369" i="9"/>
  <c r="BG6369" i="9"/>
  <c r="BH6369" i="9"/>
  <c r="BI6369" i="9"/>
  <c r="BJ6369" i="9"/>
  <c r="BD6370" i="9"/>
  <c r="BE6370" i="9"/>
  <c r="BF6370" i="9"/>
  <c r="BG6370" i="9"/>
  <c r="BH6370" i="9"/>
  <c r="BI6370" i="9"/>
  <c r="BJ6370" i="9"/>
  <c r="BD6371" i="9"/>
  <c r="BE6371" i="9"/>
  <c r="BF6371" i="9"/>
  <c r="BG6371" i="9"/>
  <c r="BH6371" i="9"/>
  <c r="BI6371" i="9"/>
  <c r="BJ6371" i="9"/>
  <c r="BD6372" i="9"/>
  <c r="BE6372" i="9"/>
  <c r="BF6372" i="9"/>
  <c r="BG6372" i="9"/>
  <c r="BH6372" i="9"/>
  <c r="BI6372" i="9"/>
  <c r="BJ6372" i="9"/>
  <c r="BD6373" i="9"/>
  <c r="BE6373" i="9"/>
  <c r="BF6373" i="9"/>
  <c r="BG6373" i="9"/>
  <c r="BH6373" i="9"/>
  <c r="BI6373" i="9"/>
  <c r="BJ6373" i="9"/>
  <c r="BD6374" i="9"/>
  <c r="BE6374" i="9"/>
  <c r="BF6374" i="9"/>
  <c r="BG6374" i="9"/>
  <c r="BH6374" i="9"/>
  <c r="BI6374" i="9"/>
  <c r="BJ6374" i="9"/>
  <c r="BD6375" i="9"/>
  <c r="BE6375" i="9"/>
  <c r="BF6375" i="9"/>
  <c r="BG6375" i="9"/>
  <c r="BH6375" i="9"/>
  <c r="BI6375" i="9"/>
  <c r="BJ6375" i="9"/>
  <c r="BD6376" i="9"/>
  <c r="BE6376" i="9"/>
  <c r="BF6376" i="9"/>
  <c r="BG6376" i="9"/>
  <c r="BH6376" i="9"/>
  <c r="BI6376" i="9"/>
  <c r="BJ6376" i="9"/>
  <c r="BD6377" i="9"/>
  <c r="BE6377" i="9"/>
  <c r="BF6377" i="9"/>
  <c r="BG6377" i="9"/>
  <c r="BH6377" i="9"/>
  <c r="BI6377" i="9"/>
  <c r="BJ6377" i="9"/>
  <c r="BD6378" i="9"/>
  <c r="BE6378" i="9"/>
  <c r="BF6378" i="9"/>
  <c r="BG6378" i="9"/>
  <c r="BH6378" i="9"/>
  <c r="BI6378" i="9"/>
  <c r="BJ6378" i="9"/>
  <c r="BD6379" i="9"/>
  <c r="BE6379" i="9"/>
  <c r="BF6379" i="9"/>
  <c r="BG6379" i="9"/>
  <c r="BH6379" i="9"/>
  <c r="BI6379" i="9"/>
  <c r="BJ6379" i="9"/>
  <c r="BD6380" i="9"/>
  <c r="BE6380" i="9"/>
  <c r="BF6380" i="9"/>
  <c r="BG6380" i="9"/>
  <c r="BH6380" i="9"/>
  <c r="BI6380" i="9"/>
  <c r="BJ6380" i="9"/>
  <c r="BD6381" i="9"/>
  <c r="BE6381" i="9"/>
  <c r="BF6381" i="9"/>
  <c r="BG6381" i="9"/>
  <c r="BH6381" i="9"/>
  <c r="BI6381" i="9"/>
  <c r="BJ6381" i="9"/>
  <c r="BD6382" i="9"/>
  <c r="BE6382" i="9"/>
  <c r="BF6382" i="9"/>
  <c r="BG6382" i="9"/>
  <c r="BH6382" i="9"/>
  <c r="BI6382" i="9"/>
  <c r="BJ6382" i="9"/>
  <c r="BD6383" i="9"/>
  <c r="BE6383" i="9"/>
  <c r="BF6383" i="9"/>
  <c r="BG6383" i="9"/>
  <c r="BH6383" i="9"/>
  <c r="BI6383" i="9"/>
  <c r="BJ6383" i="9"/>
  <c r="BD6384" i="9"/>
  <c r="BE6384" i="9"/>
  <c r="BF6384" i="9"/>
  <c r="BG6384" i="9"/>
  <c r="BH6384" i="9"/>
  <c r="BI6384" i="9"/>
  <c r="BJ6384" i="9"/>
  <c r="BD6385" i="9"/>
  <c r="BE6385" i="9"/>
  <c r="BF6385" i="9"/>
  <c r="BG6385" i="9"/>
  <c r="BH6385" i="9"/>
  <c r="BI6385" i="9"/>
  <c r="BJ6385" i="9"/>
  <c r="BD6386" i="9"/>
  <c r="BE6386" i="9"/>
  <c r="BF6386" i="9"/>
  <c r="BG6386" i="9"/>
  <c r="BH6386" i="9"/>
  <c r="BI6386" i="9"/>
  <c r="BJ6386" i="9"/>
  <c r="BD6387" i="9"/>
  <c r="BE6387" i="9"/>
  <c r="BF6387" i="9"/>
  <c r="BG6387" i="9"/>
  <c r="BH6387" i="9"/>
  <c r="BI6387" i="9"/>
  <c r="BJ6387" i="9"/>
  <c r="BD6388" i="9"/>
  <c r="BE6388" i="9"/>
  <c r="BF6388" i="9"/>
  <c r="BG6388" i="9"/>
  <c r="BH6388" i="9"/>
  <c r="BI6388" i="9"/>
  <c r="BJ6388" i="9"/>
  <c r="BD6389" i="9"/>
  <c r="BE6389" i="9"/>
  <c r="BF6389" i="9"/>
  <c r="BG6389" i="9"/>
  <c r="BH6389" i="9"/>
  <c r="BI6389" i="9"/>
  <c r="BJ6389" i="9"/>
  <c r="BD6390" i="9"/>
  <c r="BE6390" i="9"/>
  <c r="BF6390" i="9"/>
  <c r="BG6390" i="9"/>
  <c r="BH6390" i="9"/>
  <c r="BI6390" i="9"/>
  <c r="BJ6390" i="9"/>
  <c r="BD6391" i="9"/>
  <c r="BE6391" i="9"/>
  <c r="BF6391" i="9"/>
  <c r="BG6391" i="9"/>
  <c r="BH6391" i="9"/>
  <c r="BI6391" i="9"/>
  <c r="BJ6391" i="9"/>
  <c r="BD6392" i="9"/>
  <c r="BE6392" i="9"/>
  <c r="BF6392" i="9"/>
  <c r="BG6392" i="9"/>
  <c r="BH6392" i="9"/>
  <c r="BI6392" i="9"/>
  <c r="BJ6392" i="9"/>
  <c r="BD6393" i="9"/>
  <c r="BE6393" i="9"/>
  <c r="BF6393" i="9"/>
  <c r="BG6393" i="9"/>
  <c r="BH6393" i="9"/>
  <c r="BI6393" i="9"/>
  <c r="BJ6393" i="9"/>
  <c r="BD6394" i="9"/>
  <c r="BE6394" i="9"/>
  <c r="BF6394" i="9"/>
  <c r="BG6394" i="9"/>
  <c r="BH6394" i="9"/>
  <c r="BI6394" i="9"/>
  <c r="BJ6394" i="9"/>
  <c r="BD6395" i="9"/>
  <c r="BE6395" i="9"/>
  <c r="BF6395" i="9"/>
  <c r="BG6395" i="9"/>
  <c r="BH6395" i="9"/>
  <c r="BI6395" i="9"/>
  <c r="BJ6395" i="9"/>
  <c r="BD6396" i="9"/>
  <c r="BE6396" i="9"/>
  <c r="BF6396" i="9"/>
  <c r="BG6396" i="9"/>
  <c r="BH6396" i="9"/>
  <c r="BI6396" i="9"/>
  <c r="BJ6396" i="9"/>
  <c r="BD6397" i="9"/>
  <c r="BE6397" i="9"/>
  <c r="BF6397" i="9"/>
  <c r="BG6397" i="9"/>
  <c r="BH6397" i="9"/>
  <c r="BI6397" i="9"/>
  <c r="BJ6397" i="9"/>
  <c r="BD6398" i="9"/>
  <c r="BE6398" i="9"/>
  <c r="BF6398" i="9"/>
  <c r="BG6398" i="9"/>
  <c r="BH6398" i="9"/>
  <c r="BI6398" i="9"/>
  <c r="BJ6398" i="9"/>
  <c r="BD6399" i="9"/>
  <c r="BE6399" i="9"/>
  <c r="BF6399" i="9"/>
  <c r="BG6399" i="9"/>
  <c r="BH6399" i="9"/>
  <c r="BI6399" i="9"/>
  <c r="BJ6399" i="9"/>
  <c r="BD6400" i="9"/>
  <c r="BE6400" i="9"/>
  <c r="BF6400" i="9"/>
  <c r="BG6400" i="9"/>
  <c r="BH6400" i="9"/>
  <c r="BI6400" i="9"/>
  <c r="BJ6400" i="9"/>
  <c r="BD6401" i="9"/>
  <c r="BE6401" i="9"/>
  <c r="BF6401" i="9"/>
  <c r="BG6401" i="9"/>
  <c r="BH6401" i="9"/>
  <c r="BI6401" i="9"/>
  <c r="BJ6401" i="9"/>
  <c r="BD6402" i="9"/>
  <c r="BE6402" i="9"/>
  <c r="BF6402" i="9"/>
  <c r="BG6402" i="9"/>
  <c r="BH6402" i="9"/>
  <c r="BI6402" i="9"/>
  <c r="BJ6402" i="9"/>
  <c r="BD6403" i="9"/>
  <c r="BE6403" i="9"/>
  <c r="BF6403" i="9"/>
  <c r="BG6403" i="9"/>
  <c r="BH6403" i="9"/>
  <c r="BI6403" i="9"/>
  <c r="BJ6403" i="9"/>
  <c r="BD6404" i="9"/>
  <c r="BE6404" i="9"/>
  <c r="BF6404" i="9"/>
  <c r="BG6404" i="9"/>
  <c r="BH6404" i="9"/>
  <c r="BI6404" i="9"/>
  <c r="BJ6404" i="9"/>
  <c r="BD6405" i="9"/>
  <c r="BE6405" i="9"/>
  <c r="BF6405" i="9"/>
  <c r="BG6405" i="9"/>
  <c r="BH6405" i="9"/>
  <c r="BI6405" i="9"/>
  <c r="BJ6405" i="9"/>
  <c r="BD6406" i="9"/>
  <c r="BE6406" i="9"/>
  <c r="BF6406" i="9"/>
  <c r="BG6406" i="9"/>
  <c r="BH6406" i="9"/>
  <c r="BI6406" i="9"/>
  <c r="BJ6406" i="9"/>
  <c r="BD6407" i="9"/>
  <c r="BE6407" i="9"/>
  <c r="BF6407" i="9"/>
  <c r="BG6407" i="9"/>
  <c r="BH6407" i="9"/>
  <c r="BI6407" i="9"/>
  <c r="BJ6407" i="9"/>
  <c r="BD6408" i="9"/>
  <c r="BE6408" i="9"/>
  <c r="BF6408" i="9"/>
  <c r="BG6408" i="9"/>
  <c r="BH6408" i="9"/>
  <c r="BI6408" i="9"/>
  <c r="BJ6408" i="9"/>
  <c r="BD6409" i="9"/>
  <c r="BE6409" i="9"/>
  <c r="BF6409" i="9"/>
  <c r="BG6409" i="9"/>
  <c r="BH6409" i="9"/>
  <c r="BI6409" i="9"/>
  <c r="BJ6409" i="9"/>
  <c r="BD6410" i="9"/>
  <c r="BE6410" i="9"/>
  <c r="BF6410" i="9"/>
  <c r="BG6410" i="9"/>
  <c r="BH6410" i="9"/>
  <c r="BI6410" i="9"/>
  <c r="BJ6410" i="9"/>
  <c r="BD6411" i="9"/>
  <c r="BE6411" i="9"/>
  <c r="BF6411" i="9"/>
  <c r="BG6411" i="9"/>
  <c r="BH6411" i="9"/>
  <c r="BI6411" i="9"/>
  <c r="BJ6411" i="9"/>
  <c r="BD6412" i="9"/>
  <c r="BE6412" i="9"/>
  <c r="BF6412" i="9"/>
  <c r="BG6412" i="9"/>
  <c r="BH6412" i="9"/>
  <c r="BI6412" i="9"/>
  <c r="BJ6412" i="9"/>
  <c r="BD6413" i="9"/>
  <c r="BE6413" i="9"/>
  <c r="BF6413" i="9"/>
  <c r="BG6413" i="9"/>
  <c r="BH6413" i="9"/>
  <c r="BI6413" i="9"/>
  <c r="BJ6413" i="9"/>
  <c r="BD6414" i="9"/>
  <c r="BE6414" i="9"/>
  <c r="BF6414" i="9"/>
  <c r="BG6414" i="9"/>
  <c r="BH6414" i="9"/>
  <c r="BI6414" i="9"/>
  <c r="BJ6414" i="9"/>
  <c r="BD6415" i="9"/>
  <c r="BE6415" i="9"/>
  <c r="BF6415" i="9"/>
  <c r="BG6415" i="9"/>
  <c r="BH6415" i="9"/>
  <c r="BI6415" i="9"/>
  <c r="BJ6415" i="9"/>
  <c r="BD6416" i="9"/>
  <c r="BE6416" i="9"/>
  <c r="BF6416" i="9"/>
  <c r="BG6416" i="9"/>
  <c r="BH6416" i="9"/>
  <c r="BI6416" i="9"/>
  <c r="BJ6416" i="9"/>
  <c r="BD6417" i="9"/>
  <c r="BE6417" i="9"/>
  <c r="BF6417" i="9"/>
  <c r="BG6417" i="9"/>
  <c r="BH6417" i="9"/>
  <c r="BI6417" i="9"/>
  <c r="BJ6417" i="9"/>
  <c r="BD6418" i="9"/>
  <c r="BE6418" i="9"/>
  <c r="BF6418" i="9"/>
  <c r="BG6418" i="9"/>
  <c r="BH6418" i="9"/>
  <c r="BI6418" i="9"/>
  <c r="BJ6418" i="9"/>
  <c r="BD6419" i="9"/>
  <c r="BE6419" i="9"/>
  <c r="BF6419" i="9"/>
  <c r="BG6419" i="9"/>
  <c r="BH6419" i="9"/>
  <c r="BI6419" i="9"/>
  <c r="BJ6419" i="9"/>
  <c r="BD6420" i="9"/>
  <c r="BE6420" i="9"/>
  <c r="BF6420" i="9"/>
  <c r="BG6420" i="9"/>
  <c r="BH6420" i="9"/>
  <c r="BI6420" i="9"/>
  <c r="BJ6420" i="9"/>
  <c r="BD6421" i="9"/>
  <c r="BE6421" i="9"/>
  <c r="BF6421" i="9"/>
  <c r="BG6421" i="9"/>
  <c r="BH6421" i="9"/>
  <c r="BI6421" i="9"/>
  <c r="BJ6421" i="9"/>
  <c r="BD6422" i="9"/>
  <c r="BE6422" i="9"/>
  <c r="BF6422" i="9"/>
  <c r="BG6422" i="9"/>
  <c r="BH6422" i="9"/>
  <c r="BI6422" i="9"/>
  <c r="BJ6422" i="9"/>
  <c r="BD6423" i="9"/>
  <c r="BE6423" i="9"/>
  <c r="BF6423" i="9"/>
  <c r="BG6423" i="9"/>
  <c r="BH6423" i="9"/>
  <c r="BI6423" i="9"/>
  <c r="BJ6423" i="9"/>
  <c r="BD6424" i="9"/>
  <c r="BE6424" i="9"/>
  <c r="BF6424" i="9"/>
  <c r="BG6424" i="9"/>
  <c r="BH6424" i="9"/>
  <c r="BI6424" i="9"/>
  <c r="BJ6424" i="9"/>
  <c r="BD6425" i="9"/>
  <c r="BE6425" i="9"/>
  <c r="BF6425" i="9"/>
  <c r="BG6425" i="9"/>
  <c r="BH6425" i="9"/>
  <c r="BI6425" i="9"/>
  <c r="BJ6425" i="9"/>
  <c r="BD6426" i="9"/>
  <c r="BE6426" i="9"/>
  <c r="BF6426" i="9"/>
  <c r="BG6426" i="9"/>
  <c r="BH6426" i="9"/>
  <c r="BI6426" i="9"/>
  <c r="BJ6426" i="9"/>
  <c r="BD6427" i="9"/>
  <c r="BE6427" i="9"/>
  <c r="BF6427" i="9"/>
  <c r="BG6427" i="9"/>
  <c r="BH6427" i="9"/>
  <c r="BI6427" i="9"/>
  <c r="BJ6427" i="9"/>
  <c r="BD6428" i="9"/>
  <c r="BE6428" i="9"/>
  <c r="BF6428" i="9"/>
  <c r="BG6428" i="9"/>
  <c r="BH6428" i="9"/>
  <c r="BI6428" i="9"/>
  <c r="BJ6428" i="9"/>
  <c r="BD6429" i="9"/>
  <c r="BE6429" i="9"/>
  <c r="BF6429" i="9"/>
  <c r="BG6429" i="9"/>
  <c r="BH6429" i="9"/>
  <c r="BI6429" i="9"/>
  <c r="BJ6429" i="9"/>
  <c r="BD6430" i="9"/>
  <c r="BE6430" i="9"/>
  <c r="BF6430" i="9"/>
  <c r="BG6430" i="9"/>
  <c r="BH6430" i="9"/>
  <c r="BI6430" i="9"/>
  <c r="BJ6430" i="9"/>
  <c r="BD6431" i="9"/>
  <c r="BE6431" i="9"/>
  <c r="BF6431" i="9"/>
  <c r="BG6431" i="9"/>
  <c r="BH6431" i="9"/>
  <c r="BI6431" i="9"/>
  <c r="BJ6431" i="9"/>
  <c r="BD6432" i="9"/>
  <c r="BE6432" i="9"/>
  <c r="BF6432" i="9"/>
  <c r="BG6432" i="9"/>
  <c r="BH6432" i="9"/>
  <c r="BI6432" i="9"/>
  <c r="BJ6432" i="9"/>
  <c r="BD6433" i="9"/>
  <c r="BE6433" i="9"/>
  <c r="BF6433" i="9"/>
  <c r="BG6433" i="9"/>
  <c r="BH6433" i="9"/>
  <c r="BI6433" i="9"/>
  <c r="BJ6433" i="9"/>
  <c r="BD6434" i="9"/>
  <c r="BE6434" i="9"/>
  <c r="BF6434" i="9"/>
  <c r="BG6434" i="9"/>
  <c r="BH6434" i="9"/>
  <c r="BI6434" i="9"/>
  <c r="BJ6434" i="9"/>
  <c r="BD6435" i="9"/>
  <c r="BE6435" i="9"/>
  <c r="BF6435" i="9"/>
  <c r="BG6435" i="9"/>
  <c r="BH6435" i="9"/>
  <c r="BI6435" i="9"/>
  <c r="BJ6435" i="9"/>
  <c r="BD6436" i="9"/>
  <c r="BE6436" i="9"/>
  <c r="BF6436" i="9"/>
  <c r="BG6436" i="9"/>
  <c r="BH6436" i="9"/>
  <c r="BI6436" i="9"/>
  <c r="BJ6436" i="9"/>
  <c r="BD6437" i="9"/>
  <c r="BE6437" i="9"/>
  <c r="BF6437" i="9"/>
  <c r="BG6437" i="9"/>
  <c r="BH6437" i="9"/>
  <c r="BI6437" i="9"/>
  <c r="BJ6437" i="9"/>
  <c r="BD6438" i="9"/>
  <c r="BE6438" i="9"/>
  <c r="BF6438" i="9"/>
  <c r="BG6438" i="9"/>
  <c r="BH6438" i="9"/>
  <c r="BI6438" i="9"/>
  <c r="BJ6438" i="9"/>
  <c r="BD6439" i="9"/>
  <c r="BE6439" i="9"/>
  <c r="BF6439" i="9"/>
  <c r="BG6439" i="9"/>
  <c r="BH6439" i="9"/>
  <c r="BI6439" i="9"/>
  <c r="BJ6439" i="9"/>
  <c r="BD6440" i="9"/>
  <c r="BE6440" i="9"/>
  <c r="BF6440" i="9"/>
  <c r="BG6440" i="9"/>
  <c r="BH6440" i="9"/>
  <c r="BI6440" i="9"/>
  <c r="BJ6440" i="9"/>
  <c r="BD6441" i="9"/>
  <c r="BE6441" i="9"/>
  <c r="BF6441" i="9"/>
  <c r="BG6441" i="9"/>
  <c r="BH6441" i="9"/>
  <c r="BI6441" i="9"/>
  <c r="BJ6441" i="9"/>
  <c r="BD6442" i="9"/>
  <c r="BE6442" i="9"/>
  <c r="BF6442" i="9"/>
  <c r="BG6442" i="9"/>
  <c r="BH6442" i="9"/>
  <c r="BI6442" i="9"/>
  <c r="BJ6442" i="9"/>
  <c r="BD6443" i="9"/>
  <c r="BE6443" i="9"/>
  <c r="BF6443" i="9"/>
  <c r="BG6443" i="9"/>
  <c r="BH6443" i="9"/>
  <c r="BI6443" i="9"/>
  <c r="BJ6443" i="9"/>
  <c r="BD6444" i="9"/>
  <c r="BE6444" i="9"/>
  <c r="BF6444" i="9"/>
  <c r="BG6444" i="9"/>
  <c r="BH6444" i="9"/>
  <c r="BI6444" i="9"/>
  <c r="BJ6444" i="9"/>
  <c r="BD6445" i="9"/>
  <c r="BE6445" i="9"/>
  <c r="BF6445" i="9"/>
  <c r="BG6445" i="9"/>
  <c r="BH6445" i="9"/>
  <c r="BI6445" i="9"/>
  <c r="BJ6445" i="9"/>
  <c r="BD6446" i="9"/>
  <c r="BE6446" i="9"/>
  <c r="BF6446" i="9"/>
  <c r="BG6446" i="9"/>
  <c r="BH6446" i="9"/>
  <c r="BI6446" i="9"/>
  <c r="BJ6446" i="9"/>
  <c r="BD6447" i="9"/>
  <c r="BE6447" i="9"/>
  <c r="BF6447" i="9"/>
  <c r="BG6447" i="9"/>
  <c r="BH6447" i="9"/>
  <c r="BI6447" i="9"/>
  <c r="BJ6447" i="9"/>
  <c r="BD6448" i="9"/>
  <c r="BE6448" i="9"/>
  <c r="BF6448" i="9"/>
  <c r="BG6448" i="9"/>
  <c r="BH6448" i="9"/>
  <c r="BI6448" i="9"/>
  <c r="BJ6448" i="9"/>
  <c r="BD6449" i="9"/>
  <c r="BE6449" i="9"/>
  <c r="BF6449" i="9"/>
  <c r="BG6449" i="9"/>
  <c r="BH6449" i="9"/>
  <c r="BI6449" i="9"/>
  <c r="BJ6449" i="9"/>
  <c r="BD6450" i="9"/>
  <c r="BE6450" i="9"/>
  <c r="BF6450" i="9"/>
  <c r="BG6450" i="9"/>
  <c r="BH6450" i="9"/>
  <c r="BI6450" i="9"/>
  <c r="BJ6450" i="9"/>
  <c r="BD6451" i="9"/>
  <c r="BE6451" i="9"/>
  <c r="BF6451" i="9"/>
  <c r="BG6451" i="9"/>
  <c r="BH6451" i="9"/>
  <c r="BI6451" i="9"/>
  <c r="BJ6451" i="9"/>
  <c r="BD6452" i="9"/>
  <c r="BE6452" i="9"/>
  <c r="BF6452" i="9"/>
  <c r="BG6452" i="9"/>
  <c r="BH6452" i="9"/>
  <c r="BI6452" i="9"/>
  <c r="BJ6452" i="9"/>
  <c r="BD6453" i="9"/>
  <c r="BE6453" i="9"/>
  <c r="BF6453" i="9"/>
  <c r="BG6453" i="9"/>
  <c r="BH6453" i="9"/>
  <c r="BI6453" i="9"/>
  <c r="BJ6453" i="9"/>
  <c r="BD6454" i="9"/>
  <c r="BE6454" i="9"/>
  <c r="BF6454" i="9"/>
  <c r="BG6454" i="9"/>
  <c r="BH6454" i="9"/>
  <c r="BI6454" i="9"/>
  <c r="BJ6454" i="9"/>
  <c r="BD6455" i="9"/>
  <c r="BE6455" i="9"/>
  <c r="BF6455" i="9"/>
  <c r="BG6455" i="9"/>
  <c r="BH6455" i="9"/>
  <c r="BI6455" i="9"/>
  <c r="BJ6455" i="9"/>
  <c r="BD6456" i="9"/>
  <c r="BE6456" i="9"/>
  <c r="BF6456" i="9"/>
  <c r="BG6456" i="9"/>
  <c r="BH6456" i="9"/>
  <c r="BI6456" i="9"/>
  <c r="BJ6456" i="9"/>
  <c r="BD6457" i="9"/>
  <c r="BE6457" i="9"/>
  <c r="BF6457" i="9"/>
  <c r="BG6457" i="9"/>
  <c r="BH6457" i="9"/>
  <c r="BI6457" i="9"/>
  <c r="BJ6457" i="9"/>
  <c r="BD6458" i="9"/>
  <c r="BE6458" i="9"/>
  <c r="BF6458" i="9"/>
  <c r="BG6458" i="9"/>
  <c r="BH6458" i="9"/>
  <c r="BI6458" i="9"/>
  <c r="BJ6458" i="9"/>
  <c r="BD6459" i="9"/>
  <c r="BE6459" i="9"/>
  <c r="BF6459" i="9"/>
  <c r="BG6459" i="9"/>
  <c r="BH6459" i="9"/>
  <c r="BI6459" i="9"/>
  <c r="BJ6459" i="9"/>
  <c r="BD6460" i="9"/>
  <c r="BE6460" i="9"/>
  <c r="BF6460" i="9"/>
  <c r="BG6460" i="9"/>
  <c r="BH6460" i="9"/>
  <c r="BI6460" i="9"/>
  <c r="BJ6460" i="9"/>
  <c r="BD6461" i="9"/>
  <c r="BE6461" i="9"/>
  <c r="BF6461" i="9"/>
  <c r="BG6461" i="9"/>
  <c r="BH6461" i="9"/>
  <c r="BI6461" i="9"/>
  <c r="BJ6461" i="9"/>
  <c r="BD6462" i="9"/>
  <c r="BE6462" i="9"/>
  <c r="BF6462" i="9"/>
  <c r="BG6462" i="9"/>
  <c r="BH6462" i="9"/>
  <c r="BI6462" i="9"/>
  <c r="BJ6462" i="9"/>
  <c r="BD6463" i="9"/>
  <c r="BE6463" i="9"/>
  <c r="BF6463" i="9"/>
  <c r="BG6463" i="9"/>
  <c r="BH6463" i="9"/>
  <c r="BI6463" i="9"/>
  <c r="BJ6463" i="9"/>
  <c r="BD6464" i="9"/>
  <c r="BE6464" i="9"/>
  <c r="BF6464" i="9"/>
  <c r="BG6464" i="9"/>
  <c r="BH6464" i="9"/>
  <c r="BI6464" i="9"/>
  <c r="BJ6464" i="9"/>
  <c r="BD6465" i="9"/>
  <c r="BE6465" i="9"/>
  <c r="BF6465" i="9"/>
  <c r="BG6465" i="9"/>
  <c r="BH6465" i="9"/>
  <c r="BI6465" i="9"/>
  <c r="BJ6465" i="9"/>
  <c r="BD6466" i="9"/>
  <c r="BE6466" i="9"/>
  <c r="BF6466" i="9"/>
  <c r="BG6466" i="9"/>
  <c r="BH6466" i="9"/>
  <c r="BI6466" i="9"/>
  <c r="BJ6466" i="9"/>
  <c r="BD6467" i="9"/>
  <c r="BE6467" i="9"/>
  <c r="BF6467" i="9"/>
  <c r="BG6467" i="9"/>
  <c r="BH6467" i="9"/>
  <c r="BI6467" i="9"/>
  <c r="BJ6467" i="9"/>
  <c r="BD6468" i="9"/>
  <c r="BE6468" i="9"/>
  <c r="BF6468" i="9"/>
  <c r="BG6468" i="9"/>
  <c r="BH6468" i="9"/>
  <c r="BI6468" i="9"/>
  <c r="BJ6468" i="9"/>
  <c r="BD6469" i="9"/>
  <c r="BE6469" i="9"/>
  <c r="BF6469" i="9"/>
  <c r="BG6469" i="9"/>
  <c r="BH6469" i="9"/>
  <c r="BI6469" i="9"/>
  <c r="BJ6469" i="9"/>
  <c r="BD6470" i="9"/>
  <c r="BE6470" i="9"/>
  <c r="BF6470" i="9"/>
  <c r="BG6470" i="9"/>
  <c r="BH6470" i="9"/>
  <c r="BI6470" i="9"/>
  <c r="BJ6470" i="9"/>
  <c r="BD6471" i="9"/>
  <c r="BE6471" i="9"/>
  <c r="BF6471" i="9"/>
  <c r="BG6471" i="9"/>
  <c r="BH6471" i="9"/>
  <c r="BI6471" i="9"/>
  <c r="BJ6471" i="9"/>
  <c r="BD6472" i="9"/>
  <c r="BE6472" i="9"/>
  <c r="BF6472" i="9"/>
  <c r="BG6472" i="9"/>
  <c r="BH6472" i="9"/>
  <c r="BI6472" i="9"/>
  <c r="BJ6472" i="9"/>
  <c r="BD6473" i="9"/>
  <c r="BE6473" i="9"/>
  <c r="BF6473" i="9"/>
  <c r="BG6473" i="9"/>
  <c r="BH6473" i="9"/>
  <c r="BI6473" i="9"/>
  <c r="BJ6473" i="9"/>
  <c r="BD6474" i="9"/>
  <c r="BE6474" i="9"/>
  <c r="BF6474" i="9"/>
  <c r="BG6474" i="9"/>
  <c r="BH6474" i="9"/>
  <c r="BI6474" i="9"/>
  <c r="BJ6474" i="9"/>
  <c r="BD6475" i="9"/>
  <c r="BE6475" i="9"/>
  <c r="BF6475" i="9"/>
  <c r="BG6475" i="9"/>
  <c r="BH6475" i="9"/>
  <c r="BI6475" i="9"/>
  <c r="BJ6475" i="9"/>
  <c r="BD6476" i="9"/>
  <c r="BE6476" i="9"/>
  <c r="BF6476" i="9"/>
  <c r="BG6476" i="9"/>
  <c r="BH6476" i="9"/>
  <c r="BI6476" i="9"/>
  <c r="BJ6476" i="9"/>
  <c r="BD6477" i="9"/>
  <c r="BE6477" i="9"/>
  <c r="BF6477" i="9"/>
  <c r="BG6477" i="9"/>
  <c r="BH6477" i="9"/>
  <c r="BI6477" i="9"/>
  <c r="BJ6477" i="9"/>
  <c r="BD6478" i="9"/>
  <c r="BE6478" i="9"/>
  <c r="BF6478" i="9"/>
  <c r="BG6478" i="9"/>
  <c r="BH6478" i="9"/>
  <c r="BI6478" i="9"/>
  <c r="BJ6478" i="9"/>
  <c r="BD6479" i="9"/>
  <c r="BE6479" i="9"/>
  <c r="BF6479" i="9"/>
  <c r="BG6479" i="9"/>
  <c r="BH6479" i="9"/>
  <c r="BI6479" i="9"/>
  <c r="BJ6479" i="9"/>
  <c r="BD6480" i="9"/>
  <c r="BE6480" i="9"/>
  <c r="BF6480" i="9"/>
  <c r="BG6480" i="9"/>
  <c r="BH6480" i="9"/>
  <c r="BI6480" i="9"/>
  <c r="BJ6480" i="9"/>
  <c r="BD6481" i="9"/>
  <c r="BE6481" i="9"/>
  <c r="BF6481" i="9"/>
  <c r="BG6481" i="9"/>
  <c r="BH6481" i="9"/>
  <c r="BI6481" i="9"/>
  <c r="BJ6481" i="9"/>
  <c r="BD6482" i="9"/>
  <c r="BE6482" i="9"/>
  <c r="BF6482" i="9"/>
  <c r="BG6482" i="9"/>
  <c r="BH6482" i="9"/>
  <c r="BI6482" i="9"/>
  <c r="BJ6482" i="9"/>
  <c r="BD6483" i="9"/>
  <c r="BE6483" i="9"/>
  <c r="BF6483" i="9"/>
  <c r="BG6483" i="9"/>
  <c r="BH6483" i="9"/>
  <c r="BI6483" i="9"/>
  <c r="BJ6483" i="9"/>
  <c r="BD6484" i="9"/>
  <c r="BE6484" i="9"/>
  <c r="BF6484" i="9"/>
  <c r="BG6484" i="9"/>
  <c r="BH6484" i="9"/>
  <c r="BI6484" i="9"/>
  <c r="BJ6484" i="9"/>
  <c r="BD6485" i="9"/>
  <c r="BE6485" i="9"/>
  <c r="BF6485" i="9"/>
  <c r="BG6485" i="9"/>
  <c r="BH6485" i="9"/>
  <c r="BI6485" i="9"/>
  <c r="BJ6485" i="9"/>
  <c r="BD6486" i="9"/>
  <c r="BE6486" i="9"/>
  <c r="BF6486" i="9"/>
  <c r="BG6486" i="9"/>
  <c r="BH6486" i="9"/>
  <c r="BI6486" i="9"/>
  <c r="BJ6486" i="9"/>
  <c r="BD6487" i="9"/>
  <c r="BE6487" i="9"/>
  <c r="BF6487" i="9"/>
  <c r="BG6487" i="9"/>
  <c r="BH6487" i="9"/>
  <c r="BI6487" i="9"/>
  <c r="BJ6487" i="9"/>
  <c r="BD6488" i="9"/>
  <c r="BE6488" i="9"/>
  <c r="BF6488" i="9"/>
  <c r="BG6488" i="9"/>
  <c r="BH6488" i="9"/>
  <c r="BI6488" i="9"/>
  <c r="BJ6488" i="9"/>
  <c r="BD6489" i="9"/>
  <c r="BE6489" i="9"/>
  <c r="BF6489" i="9"/>
  <c r="BG6489" i="9"/>
  <c r="BH6489" i="9"/>
  <c r="BI6489" i="9"/>
  <c r="BJ6489" i="9"/>
  <c r="BD6490" i="9"/>
  <c r="BE6490" i="9"/>
  <c r="BF6490" i="9"/>
  <c r="BG6490" i="9"/>
  <c r="BH6490" i="9"/>
  <c r="BI6490" i="9"/>
  <c r="BJ6490" i="9"/>
  <c r="BD6491" i="9"/>
  <c r="BE6491" i="9"/>
  <c r="BF6491" i="9"/>
  <c r="BG6491" i="9"/>
  <c r="BH6491" i="9"/>
  <c r="BI6491" i="9"/>
  <c r="BJ6491" i="9"/>
  <c r="BD6492" i="9"/>
  <c r="BE6492" i="9"/>
  <c r="BF6492" i="9"/>
  <c r="BG6492" i="9"/>
  <c r="BH6492" i="9"/>
  <c r="BI6492" i="9"/>
  <c r="BJ6492" i="9"/>
  <c r="BD6493" i="9"/>
  <c r="BE6493" i="9"/>
  <c r="BF6493" i="9"/>
  <c r="BG6493" i="9"/>
  <c r="BH6493" i="9"/>
  <c r="BI6493" i="9"/>
  <c r="BJ6493" i="9"/>
  <c r="BD6494" i="9"/>
  <c r="BE6494" i="9"/>
  <c r="BF6494" i="9"/>
  <c r="BG6494" i="9"/>
  <c r="BH6494" i="9"/>
  <c r="BI6494" i="9"/>
  <c r="BJ6494" i="9"/>
  <c r="BD6495" i="9"/>
  <c r="BE6495" i="9"/>
  <c r="BF6495" i="9"/>
  <c r="BG6495" i="9"/>
  <c r="BH6495" i="9"/>
  <c r="BI6495" i="9"/>
  <c r="BJ6495" i="9"/>
  <c r="BD6496" i="9"/>
  <c r="BE6496" i="9"/>
  <c r="BF6496" i="9"/>
  <c r="BG6496" i="9"/>
  <c r="BH6496" i="9"/>
  <c r="BI6496" i="9"/>
  <c r="BJ6496" i="9"/>
  <c r="BD6497" i="9"/>
  <c r="BE6497" i="9"/>
  <c r="BF6497" i="9"/>
  <c r="BG6497" i="9"/>
  <c r="BH6497" i="9"/>
  <c r="BI6497" i="9"/>
  <c r="BJ6497" i="9"/>
  <c r="BD6498" i="9"/>
  <c r="BE6498" i="9"/>
  <c r="BF6498" i="9"/>
  <c r="BG6498" i="9"/>
  <c r="BH6498" i="9"/>
  <c r="BI6498" i="9"/>
  <c r="BJ6498" i="9"/>
  <c r="BD6499" i="9"/>
  <c r="BE6499" i="9"/>
  <c r="BF6499" i="9"/>
  <c r="BG6499" i="9"/>
  <c r="BH6499" i="9"/>
  <c r="BI6499" i="9"/>
  <c r="BJ6499" i="9"/>
  <c r="BD6500" i="9"/>
  <c r="BE6500" i="9"/>
  <c r="BF6500" i="9"/>
  <c r="BG6500" i="9"/>
  <c r="BH6500" i="9"/>
  <c r="BI6500" i="9"/>
  <c r="BJ6500" i="9"/>
  <c r="BD6501" i="9"/>
  <c r="BE6501" i="9"/>
  <c r="BF6501" i="9"/>
  <c r="BG6501" i="9"/>
  <c r="BH6501" i="9"/>
  <c r="BI6501" i="9"/>
  <c r="BJ6501" i="9"/>
  <c r="BD6502" i="9"/>
  <c r="BE6502" i="9"/>
  <c r="BF6502" i="9"/>
  <c r="BG6502" i="9"/>
  <c r="BH6502" i="9"/>
  <c r="BI6502" i="9"/>
  <c r="BJ6502" i="9"/>
  <c r="BD6503" i="9"/>
  <c r="BE6503" i="9"/>
  <c r="BF6503" i="9"/>
  <c r="BG6503" i="9"/>
  <c r="BH6503" i="9"/>
  <c r="BI6503" i="9"/>
  <c r="BJ6503" i="9"/>
  <c r="BD6504" i="9"/>
  <c r="BE6504" i="9"/>
  <c r="BF6504" i="9"/>
  <c r="BG6504" i="9"/>
  <c r="BH6504" i="9"/>
  <c r="BI6504" i="9"/>
  <c r="BJ6504" i="9"/>
  <c r="BD6505" i="9"/>
  <c r="BE6505" i="9"/>
  <c r="BF6505" i="9"/>
  <c r="BG6505" i="9"/>
  <c r="BH6505" i="9"/>
  <c r="BI6505" i="9"/>
  <c r="BJ6505" i="9"/>
  <c r="BD6506" i="9"/>
  <c r="BE6506" i="9"/>
  <c r="BF6506" i="9"/>
  <c r="BG6506" i="9"/>
  <c r="BH6506" i="9"/>
  <c r="BI6506" i="9"/>
  <c r="BJ6506" i="9"/>
  <c r="BD6507" i="9"/>
  <c r="BE6507" i="9"/>
  <c r="BF6507" i="9"/>
  <c r="BG6507" i="9"/>
  <c r="BH6507" i="9"/>
  <c r="BI6507" i="9"/>
  <c r="BJ6507" i="9"/>
  <c r="BD6508" i="9"/>
  <c r="BE6508" i="9"/>
  <c r="BF6508" i="9"/>
  <c r="BG6508" i="9"/>
  <c r="BH6508" i="9"/>
  <c r="BI6508" i="9"/>
  <c r="BJ6508" i="9"/>
  <c r="BD6509" i="9"/>
  <c r="BE6509" i="9"/>
  <c r="BF6509" i="9"/>
  <c r="BG6509" i="9"/>
  <c r="BH6509" i="9"/>
  <c r="BI6509" i="9"/>
  <c r="BJ6509" i="9"/>
  <c r="BD6510" i="9"/>
  <c r="BE6510" i="9"/>
  <c r="BF6510" i="9"/>
  <c r="BG6510" i="9"/>
  <c r="BH6510" i="9"/>
  <c r="BI6510" i="9"/>
  <c r="BJ6510" i="9"/>
  <c r="BD6511" i="9"/>
  <c r="BE6511" i="9"/>
  <c r="BF6511" i="9"/>
  <c r="BG6511" i="9"/>
  <c r="BH6511" i="9"/>
  <c r="BI6511" i="9"/>
  <c r="BJ6511" i="9"/>
  <c r="BD6512" i="9"/>
  <c r="BE6512" i="9"/>
  <c r="BF6512" i="9"/>
  <c r="BG6512" i="9"/>
  <c r="BH6512" i="9"/>
  <c r="BI6512" i="9"/>
  <c r="BJ6512" i="9"/>
  <c r="BD6513" i="9"/>
  <c r="BE6513" i="9"/>
  <c r="BF6513" i="9"/>
  <c r="BG6513" i="9"/>
  <c r="BH6513" i="9"/>
  <c r="BI6513" i="9"/>
  <c r="BJ6513" i="9"/>
  <c r="BD6514" i="9"/>
  <c r="BE6514" i="9"/>
  <c r="BF6514" i="9"/>
  <c r="BG6514" i="9"/>
  <c r="BH6514" i="9"/>
  <c r="BI6514" i="9"/>
  <c r="BJ6514" i="9"/>
  <c r="BD6515" i="9"/>
  <c r="BE6515" i="9"/>
  <c r="BF6515" i="9"/>
  <c r="BG6515" i="9"/>
  <c r="BH6515" i="9"/>
  <c r="BI6515" i="9"/>
  <c r="BJ6515" i="9"/>
  <c r="BD6516" i="9"/>
  <c r="BE6516" i="9"/>
  <c r="BF6516" i="9"/>
  <c r="BG6516" i="9"/>
  <c r="BH6516" i="9"/>
  <c r="BI6516" i="9"/>
  <c r="BJ6516" i="9"/>
  <c r="BD6517" i="9"/>
  <c r="BE6517" i="9"/>
  <c r="BF6517" i="9"/>
  <c r="BG6517" i="9"/>
  <c r="BH6517" i="9"/>
  <c r="BI6517" i="9"/>
  <c r="BJ6517" i="9"/>
  <c r="BD6518" i="9"/>
  <c r="BE6518" i="9"/>
  <c r="BF6518" i="9"/>
  <c r="BG6518" i="9"/>
  <c r="BH6518" i="9"/>
  <c r="BI6518" i="9"/>
  <c r="BJ6518" i="9"/>
  <c r="BD6519" i="9"/>
  <c r="BE6519" i="9"/>
  <c r="BF6519" i="9"/>
  <c r="BG6519" i="9"/>
  <c r="BH6519" i="9"/>
  <c r="BI6519" i="9"/>
  <c r="BJ6519" i="9"/>
  <c r="BD6520" i="9"/>
  <c r="BE6520" i="9"/>
  <c r="BF6520" i="9"/>
  <c r="BG6520" i="9"/>
  <c r="BH6520" i="9"/>
  <c r="BI6520" i="9"/>
  <c r="BJ6520" i="9"/>
  <c r="BD6521" i="9"/>
  <c r="BE6521" i="9"/>
  <c r="BF6521" i="9"/>
  <c r="BG6521" i="9"/>
  <c r="BH6521" i="9"/>
  <c r="BI6521" i="9"/>
  <c r="BJ6521" i="9"/>
  <c r="BD6522" i="9"/>
  <c r="BE6522" i="9"/>
  <c r="BF6522" i="9"/>
  <c r="BG6522" i="9"/>
  <c r="BH6522" i="9"/>
  <c r="BI6522" i="9"/>
  <c r="BJ6522" i="9"/>
  <c r="BD6523" i="9"/>
  <c r="BE6523" i="9"/>
  <c r="BF6523" i="9"/>
  <c r="BG6523" i="9"/>
  <c r="BH6523" i="9"/>
  <c r="BI6523" i="9"/>
  <c r="BJ6523" i="9"/>
  <c r="BD6524" i="9"/>
  <c r="BE6524" i="9"/>
  <c r="BF6524" i="9"/>
  <c r="BG6524" i="9"/>
  <c r="BH6524" i="9"/>
  <c r="BI6524" i="9"/>
  <c r="BJ6524" i="9"/>
  <c r="BD6525" i="9"/>
  <c r="BE6525" i="9"/>
  <c r="BF6525" i="9"/>
  <c r="BG6525" i="9"/>
  <c r="BH6525" i="9"/>
  <c r="BI6525" i="9"/>
  <c r="BJ6525" i="9"/>
  <c r="BD6526" i="9"/>
  <c r="BE6526" i="9"/>
  <c r="BF6526" i="9"/>
  <c r="BG6526" i="9"/>
  <c r="BH6526" i="9"/>
  <c r="BI6526" i="9"/>
  <c r="BJ6526" i="9"/>
  <c r="BD6527" i="9"/>
  <c r="BE6527" i="9"/>
  <c r="BF6527" i="9"/>
  <c r="BG6527" i="9"/>
  <c r="BH6527" i="9"/>
  <c r="BI6527" i="9"/>
  <c r="BJ6527" i="9"/>
  <c r="BD6528" i="9"/>
  <c r="BE6528" i="9"/>
  <c r="BF6528" i="9"/>
  <c r="BG6528" i="9"/>
  <c r="BH6528" i="9"/>
  <c r="BI6528" i="9"/>
  <c r="BJ6528" i="9"/>
  <c r="BD6529" i="9"/>
  <c r="BE6529" i="9"/>
  <c r="BF6529" i="9"/>
  <c r="BG6529" i="9"/>
  <c r="BH6529" i="9"/>
  <c r="BI6529" i="9"/>
  <c r="BJ6529" i="9"/>
  <c r="BD6530" i="9"/>
  <c r="BE6530" i="9"/>
  <c r="BF6530" i="9"/>
  <c r="BG6530" i="9"/>
  <c r="BH6530" i="9"/>
  <c r="BI6530" i="9"/>
  <c r="BJ6530" i="9"/>
  <c r="BD6531" i="9"/>
  <c r="BE6531" i="9"/>
  <c r="BF6531" i="9"/>
  <c r="BG6531" i="9"/>
  <c r="BH6531" i="9"/>
  <c r="BI6531" i="9"/>
  <c r="BJ6531" i="9"/>
  <c r="BD6532" i="9"/>
  <c r="BE6532" i="9"/>
  <c r="BF6532" i="9"/>
  <c r="BG6532" i="9"/>
  <c r="BH6532" i="9"/>
  <c r="BI6532" i="9"/>
  <c r="BJ6532" i="9"/>
  <c r="BD6533" i="9"/>
  <c r="BE6533" i="9"/>
  <c r="BF6533" i="9"/>
  <c r="BG6533" i="9"/>
  <c r="BH6533" i="9"/>
  <c r="BI6533" i="9"/>
  <c r="BJ6533" i="9"/>
  <c r="BD6534" i="9"/>
  <c r="BE6534" i="9"/>
  <c r="BF6534" i="9"/>
  <c r="BG6534" i="9"/>
  <c r="BH6534" i="9"/>
  <c r="BI6534" i="9"/>
  <c r="BJ6534" i="9"/>
  <c r="BD6535" i="9"/>
  <c r="BE6535" i="9"/>
  <c r="BF6535" i="9"/>
  <c r="BG6535" i="9"/>
  <c r="BH6535" i="9"/>
  <c r="BI6535" i="9"/>
  <c r="BJ6535" i="9"/>
  <c r="BD6536" i="9"/>
  <c r="BE6536" i="9"/>
  <c r="BF6536" i="9"/>
  <c r="BG6536" i="9"/>
  <c r="BH6536" i="9"/>
  <c r="BI6536" i="9"/>
  <c r="BJ6536" i="9"/>
  <c r="BD6537" i="9"/>
  <c r="BE6537" i="9"/>
  <c r="BF6537" i="9"/>
  <c r="BG6537" i="9"/>
  <c r="BH6537" i="9"/>
  <c r="BI6537" i="9"/>
  <c r="BJ6537" i="9"/>
  <c r="BD6538" i="9"/>
  <c r="BE6538" i="9"/>
  <c r="BF6538" i="9"/>
  <c r="BG6538" i="9"/>
  <c r="BH6538" i="9"/>
  <c r="BI6538" i="9"/>
  <c r="BJ6538" i="9"/>
  <c r="BD6539" i="9"/>
  <c r="BE6539" i="9"/>
  <c r="BF6539" i="9"/>
  <c r="BG6539" i="9"/>
  <c r="BH6539" i="9"/>
  <c r="BI6539" i="9"/>
  <c r="BJ6539" i="9"/>
  <c r="BD6540" i="9"/>
  <c r="BE6540" i="9"/>
  <c r="BF6540" i="9"/>
  <c r="BG6540" i="9"/>
  <c r="BH6540" i="9"/>
  <c r="BI6540" i="9"/>
  <c r="BJ6540" i="9"/>
  <c r="BD6541" i="9"/>
  <c r="BE6541" i="9"/>
  <c r="BF6541" i="9"/>
  <c r="BG6541" i="9"/>
  <c r="BH6541" i="9"/>
  <c r="BI6541" i="9"/>
  <c r="BJ6541" i="9"/>
  <c r="BD6542" i="9"/>
  <c r="BE6542" i="9"/>
  <c r="BF6542" i="9"/>
  <c r="BG6542" i="9"/>
  <c r="BH6542" i="9"/>
  <c r="BI6542" i="9"/>
  <c r="BJ6542" i="9"/>
  <c r="BD6543" i="9"/>
  <c r="BE6543" i="9"/>
  <c r="BF6543" i="9"/>
  <c r="BG6543" i="9"/>
  <c r="BH6543" i="9"/>
  <c r="BI6543" i="9"/>
  <c r="BJ6543" i="9"/>
  <c r="BD6544" i="9"/>
  <c r="BE6544" i="9"/>
  <c r="BF6544" i="9"/>
  <c r="BG6544" i="9"/>
  <c r="BH6544" i="9"/>
  <c r="BI6544" i="9"/>
  <c r="BJ6544" i="9"/>
  <c r="BD6545" i="9"/>
  <c r="BE6545" i="9"/>
  <c r="BF6545" i="9"/>
  <c r="BG6545" i="9"/>
  <c r="BH6545" i="9"/>
  <c r="BI6545" i="9"/>
  <c r="BJ6545" i="9"/>
  <c r="BD6546" i="9"/>
  <c r="BE6546" i="9"/>
  <c r="BF6546" i="9"/>
  <c r="BG6546" i="9"/>
  <c r="BH6546" i="9"/>
  <c r="BI6546" i="9"/>
  <c r="BJ6546" i="9"/>
  <c r="BD6547" i="9"/>
  <c r="BE6547" i="9"/>
  <c r="BF6547" i="9"/>
  <c r="BG6547" i="9"/>
  <c r="BH6547" i="9"/>
  <c r="BI6547" i="9"/>
  <c r="BJ6547" i="9"/>
  <c r="BD6548" i="9"/>
  <c r="BE6548" i="9"/>
  <c r="BF6548" i="9"/>
  <c r="BG6548" i="9"/>
  <c r="BH6548" i="9"/>
  <c r="BI6548" i="9"/>
  <c r="BJ6548" i="9"/>
  <c r="BD6549" i="9"/>
  <c r="BE6549" i="9"/>
  <c r="BF6549" i="9"/>
  <c r="BG6549" i="9"/>
  <c r="BH6549" i="9"/>
  <c r="BI6549" i="9"/>
  <c r="BJ6549" i="9"/>
  <c r="BD6550" i="9"/>
  <c r="BE6550" i="9"/>
  <c r="BF6550" i="9"/>
  <c r="BG6550" i="9"/>
  <c r="BH6550" i="9"/>
  <c r="BI6550" i="9"/>
  <c r="BJ6550" i="9"/>
  <c r="BD6551" i="9"/>
  <c r="BE6551" i="9"/>
  <c r="BF6551" i="9"/>
  <c r="BG6551" i="9"/>
  <c r="BH6551" i="9"/>
  <c r="BI6551" i="9"/>
  <c r="BJ6551" i="9"/>
  <c r="BD6552" i="9"/>
  <c r="BE6552" i="9"/>
  <c r="BF6552" i="9"/>
  <c r="BG6552" i="9"/>
  <c r="BH6552" i="9"/>
  <c r="BI6552" i="9"/>
  <c r="BJ6552" i="9"/>
  <c r="BD6553" i="9"/>
  <c r="BE6553" i="9"/>
  <c r="BF6553" i="9"/>
  <c r="BG6553" i="9"/>
  <c r="BH6553" i="9"/>
  <c r="BI6553" i="9"/>
  <c r="BJ6553" i="9"/>
  <c r="BD6554" i="9"/>
  <c r="BE6554" i="9"/>
  <c r="BF6554" i="9"/>
  <c r="BG6554" i="9"/>
  <c r="BH6554" i="9"/>
  <c r="BI6554" i="9"/>
  <c r="BJ6554" i="9"/>
  <c r="BD6555" i="9"/>
  <c r="BE6555" i="9"/>
  <c r="BF6555" i="9"/>
  <c r="BG6555" i="9"/>
  <c r="BH6555" i="9"/>
  <c r="BI6555" i="9"/>
  <c r="BJ6555" i="9"/>
  <c r="BD6556" i="9"/>
  <c r="BE6556" i="9"/>
  <c r="BF6556" i="9"/>
  <c r="BG6556" i="9"/>
  <c r="BH6556" i="9"/>
  <c r="BI6556" i="9"/>
  <c r="BJ6556" i="9"/>
  <c r="BD6557" i="9"/>
  <c r="BE6557" i="9"/>
  <c r="BF6557" i="9"/>
  <c r="BG6557" i="9"/>
  <c r="BH6557" i="9"/>
  <c r="BI6557" i="9"/>
  <c r="BJ6557" i="9"/>
  <c r="BD6558" i="9"/>
  <c r="BE6558" i="9"/>
  <c r="BF6558" i="9"/>
  <c r="BG6558" i="9"/>
  <c r="BH6558" i="9"/>
  <c r="BI6558" i="9"/>
  <c r="BJ6558" i="9"/>
  <c r="BD6559" i="9"/>
  <c r="BE6559" i="9"/>
  <c r="BF6559" i="9"/>
  <c r="BG6559" i="9"/>
  <c r="BH6559" i="9"/>
  <c r="BI6559" i="9"/>
  <c r="BJ6559" i="9"/>
  <c r="BD6560" i="9"/>
  <c r="BE6560" i="9"/>
  <c r="BF6560" i="9"/>
  <c r="BG6560" i="9"/>
  <c r="BH6560" i="9"/>
  <c r="BI6560" i="9"/>
  <c r="BJ6560" i="9"/>
  <c r="BD6561" i="9"/>
  <c r="BE6561" i="9"/>
  <c r="BF6561" i="9"/>
  <c r="BG6561" i="9"/>
  <c r="BH6561" i="9"/>
  <c r="BI6561" i="9"/>
  <c r="BJ6561" i="9"/>
  <c r="BD6562" i="9"/>
  <c r="BE6562" i="9"/>
  <c r="BF6562" i="9"/>
  <c r="BG6562" i="9"/>
  <c r="BH6562" i="9"/>
  <c r="BI6562" i="9"/>
  <c r="BJ6562" i="9"/>
  <c r="BD6563" i="9"/>
  <c r="BE6563" i="9"/>
  <c r="BF6563" i="9"/>
  <c r="BG6563" i="9"/>
  <c r="BH6563" i="9"/>
  <c r="BI6563" i="9"/>
  <c r="BJ6563" i="9"/>
  <c r="BD6564" i="9"/>
  <c r="BE6564" i="9"/>
  <c r="BF6564" i="9"/>
  <c r="BG6564" i="9"/>
  <c r="BH6564" i="9"/>
  <c r="BI6564" i="9"/>
  <c r="BJ6564" i="9"/>
  <c r="BD6565" i="9"/>
  <c r="BE6565" i="9"/>
  <c r="BF6565" i="9"/>
  <c r="BG6565" i="9"/>
  <c r="BH6565" i="9"/>
  <c r="BI6565" i="9"/>
  <c r="BJ6565" i="9"/>
  <c r="BD6566" i="9"/>
  <c r="BE6566" i="9"/>
  <c r="BF6566" i="9"/>
  <c r="BG6566" i="9"/>
  <c r="BH6566" i="9"/>
  <c r="BI6566" i="9"/>
  <c r="BJ6566" i="9"/>
  <c r="BD6567" i="9"/>
  <c r="BE6567" i="9"/>
  <c r="BF6567" i="9"/>
  <c r="BG6567" i="9"/>
  <c r="BH6567" i="9"/>
  <c r="BI6567" i="9"/>
  <c r="BJ6567" i="9"/>
  <c r="BD6568" i="9"/>
  <c r="BE6568" i="9"/>
  <c r="BF6568" i="9"/>
  <c r="BG6568" i="9"/>
  <c r="BH6568" i="9"/>
  <c r="BI6568" i="9"/>
  <c r="BJ6568" i="9"/>
  <c r="BD6569" i="9"/>
  <c r="BE6569" i="9"/>
  <c r="BF6569" i="9"/>
  <c r="BG6569" i="9"/>
  <c r="BH6569" i="9"/>
  <c r="BI6569" i="9"/>
  <c r="BJ6569" i="9"/>
  <c r="BD6570" i="9"/>
  <c r="BE6570" i="9"/>
  <c r="BF6570" i="9"/>
  <c r="BG6570" i="9"/>
  <c r="BH6570" i="9"/>
  <c r="BI6570" i="9"/>
  <c r="BJ6570" i="9"/>
  <c r="BD6571" i="9"/>
  <c r="BE6571" i="9"/>
  <c r="BF6571" i="9"/>
  <c r="BG6571" i="9"/>
  <c r="BH6571" i="9"/>
  <c r="BI6571" i="9"/>
  <c r="BJ6571" i="9"/>
  <c r="BD6572" i="9"/>
  <c r="BE6572" i="9"/>
  <c r="BF6572" i="9"/>
  <c r="BG6572" i="9"/>
  <c r="BH6572" i="9"/>
  <c r="BI6572" i="9"/>
  <c r="BJ6572" i="9"/>
  <c r="BD6573" i="9"/>
  <c r="BE6573" i="9"/>
  <c r="BF6573" i="9"/>
  <c r="BG6573" i="9"/>
  <c r="BH6573" i="9"/>
  <c r="BI6573" i="9"/>
  <c r="BJ6573" i="9"/>
  <c r="BD6574" i="9"/>
  <c r="BE6574" i="9"/>
  <c r="BF6574" i="9"/>
  <c r="BG6574" i="9"/>
  <c r="BH6574" i="9"/>
  <c r="BI6574" i="9"/>
  <c r="BJ6574" i="9"/>
  <c r="BD6575" i="9"/>
  <c r="BE6575" i="9"/>
  <c r="BF6575" i="9"/>
  <c r="BG6575" i="9"/>
  <c r="BH6575" i="9"/>
  <c r="BI6575" i="9"/>
  <c r="BJ6575" i="9"/>
  <c r="BD6576" i="9"/>
  <c r="BE6576" i="9"/>
  <c r="BF6576" i="9"/>
  <c r="BG6576" i="9"/>
  <c r="BH6576" i="9"/>
  <c r="BI6576" i="9"/>
  <c r="BJ6576" i="9"/>
  <c r="BD6577" i="9"/>
  <c r="BE6577" i="9"/>
  <c r="BF6577" i="9"/>
  <c r="BG6577" i="9"/>
  <c r="BH6577" i="9"/>
  <c r="BI6577" i="9"/>
  <c r="BJ6577" i="9"/>
  <c r="BD6578" i="9"/>
  <c r="BE6578" i="9"/>
  <c r="BF6578" i="9"/>
  <c r="BG6578" i="9"/>
  <c r="BH6578" i="9"/>
  <c r="BI6578" i="9"/>
  <c r="BJ6578" i="9"/>
  <c r="BD6579" i="9"/>
  <c r="BE6579" i="9"/>
  <c r="BF6579" i="9"/>
  <c r="BG6579" i="9"/>
  <c r="BH6579" i="9"/>
  <c r="BI6579" i="9"/>
  <c r="BJ6579" i="9"/>
  <c r="BD6580" i="9"/>
  <c r="BE6580" i="9"/>
  <c r="BF6580" i="9"/>
  <c r="BG6580" i="9"/>
  <c r="BH6580" i="9"/>
  <c r="BI6580" i="9"/>
  <c r="BJ6580" i="9"/>
  <c r="BD6581" i="9"/>
  <c r="BE6581" i="9"/>
  <c r="BF6581" i="9"/>
  <c r="BG6581" i="9"/>
  <c r="BH6581" i="9"/>
  <c r="BI6581" i="9"/>
  <c r="BJ6581" i="9"/>
  <c r="BD6582" i="9"/>
  <c r="BE6582" i="9"/>
  <c r="BF6582" i="9"/>
  <c r="BG6582" i="9"/>
  <c r="BH6582" i="9"/>
  <c r="BI6582" i="9"/>
  <c r="BJ6582" i="9"/>
  <c r="BD6583" i="9"/>
  <c r="BE6583" i="9"/>
  <c r="BF6583" i="9"/>
  <c r="BG6583" i="9"/>
  <c r="BH6583" i="9"/>
  <c r="BI6583" i="9"/>
  <c r="BJ6583" i="9"/>
  <c r="BD6584" i="9"/>
  <c r="BE6584" i="9"/>
  <c r="BF6584" i="9"/>
  <c r="BG6584" i="9"/>
  <c r="BH6584" i="9"/>
  <c r="BI6584" i="9"/>
  <c r="BJ6584" i="9"/>
  <c r="BD6585" i="9"/>
  <c r="BE6585" i="9"/>
  <c r="BF6585" i="9"/>
  <c r="BG6585" i="9"/>
  <c r="BH6585" i="9"/>
  <c r="BI6585" i="9"/>
  <c r="BJ6585" i="9"/>
  <c r="BD6586" i="9"/>
  <c r="BE6586" i="9"/>
  <c r="BF6586" i="9"/>
  <c r="BG6586" i="9"/>
  <c r="BH6586" i="9"/>
  <c r="BI6586" i="9"/>
  <c r="BJ6586" i="9"/>
  <c r="BD6587" i="9"/>
  <c r="BE6587" i="9"/>
  <c r="BF6587" i="9"/>
  <c r="BG6587" i="9"/>
  <c r="BH6587" i="9"/>
  <c r="BI6587" i="9"/>
  <c r="BJ6587" i="9"/>
  <c r="BD6588" i="9"/>
  <c r="BE6588" i="9"/>
  <c r="BF6588" i="9"/>
  <c r="BG6588" i="9"/>
  <c r="BH6588" i="9"/>
  <c r="BI6588" i="9"/>
  <c r="BJ6588" i="9"/>
  <c r="BD6589" i="9"/>
  <c r="BE6589" i="9"/>
  <c r="BF6589" i="9"/>
  <c r="BG6589" i="9"/>
  <c r="BH6589" i="9"/>
  <c r="BI6589" i="9"/>
  <c r="BJ6589" i="9"/>
  <c r="BD6590" i="9"/>
  <c r="BE6590" i="9"/>
  <c r="BF6590" i="9"/>
  <c r="BG6590" i="9"/>
  <c r="BH6590" i="9"/>
  <c r="BI6590" i="9"/>
  <c r="BJ6590" i="9"/>
  <c r="BD6591" i="9"/>
  <c r="BE6591" i="9"/>
  <c r="BF6591" i="9"/>
  <c r="BG6591" i="9"/>
  <c r="BH6591" i="9"/>
  <c r="BI6591" i="9"/>
  <c r="BJ6591" i="9"/>
  <c r="BD6592" i="9"/>
  <c r="BE6592" i="9"/>
  <c r="BF6592" i="9"/>
  <c r="BG6592" i="9"/>
  <c r="BH6592" i="9"/>
  <c r="BI6592" i="9"/>
  <c r="BJ6592" i="9"/>
  <c r="BD6593" i="9"/>
  <c r="BE6593" i="9"/>
  <c r="BF6593" i="9"/>
  <c r="BG6593" i="9"/>
  <c r="BH6593" i="9"/>
  <c r="BI6593" i="9"/>
  <c r="BJ6593" i="9"/>
  <c r="BD6594" i="9"/>
  <c r="BE6594" i="9"/>
  <c r="BF6594" i="9"/>
  <c r="BG6594" i="9"/>
  <c r="BH6594" i="9"/>
  <c r="BI6594" i="9"/>
  <c r="BJ6594" i="9"/>
  <c r="BD6595" i="9"/>
  <c r="BE6595" i="9"/>
  <c r="BF6595" i="9"/>
  <c r="BG6595" i="9"/>
  <c r="BH6595" i="9"/>
  <c r="BI6595" i="9"/>
  <c r="BJ6595" i="9"/>
  <c r="BD6596" i="9"/>
  <c r="BE6596" i="9"/>
  <c r="BF6596" i="9"/>
  <c r="BG6596" i="9"/>
  <c r="BH6596" i="9"/>
  <c r="BI6596" i="9"/>
  <c r="BJ6596" i="9"/>
  <c r="BD6597" i="9"/>
  <c r="BE6597" i="9"/>
  <c r="BF6597" i="9"/>
  <c r="BG6597" i="9"/>
  <c r="BH6597" i="9"/>
  <c r="BI6597" i="9"/>
  <c r="BJ6597" i="9"/>
  <c r="BD6598" i="9"/>
  <c r="BE6598" i="9"/>
  <c r="BF6598" i="9"/>
  <c r="BG6598" i="9"/>
  <c r="BH6598" i="9"/>
  <c r="BI6598" i="9"/>
  <c r="BJ6598" i="9"/>
  <c r="BD6599" i="9"/>
  <c r="BE6599" i="9"/>
  <c r="BF6599" i="9"/>
  <c r="BG6599" i="9"/>
  <c r="BH6599" i="9"/>
  <c r="BI6599" i="9"/>
  <c r="BJ6599" i="9"/>
  <c r="BD6600" i="9"/>
  <c r="BE6600" i="9"/>
  <c r="BF6600" i="9"/>
  <c r="BG6600" i="9"/>
  <c r="BH6600" i="9"/>
  <c r="BI6600" i="9"/>
  <c r="BJ6600" i="9"/>
  <c r="BD6601" i="9"/>
  <c r="BE6601" i="9"/>
  <c r="BF6601" i="9"/>
  <c r="BG6601" i="9"/>
  <c r="BH6601" i="9"/>
  <c r="BI6601" i="9"/>
  <c r="BJ6601" i="9"/>
  <c r="BD6602" i="9"/>
  <c r="BE6602" i="9"/>
  <c r="BF6602" i="9"/>
  <c r="BG6602" i="9"/>
  <c r="BH6602" i="9"/>
  <c r="BI6602" i="9"/>
  <c r="BJ6602" i="9"/>
  <c r="BD6603" i="9"/>
  <c r="BE6603" i="9"/>
  <c r="BF6603" i="9"/>
  <c r="BG6603" i="9"/>
  <c r="BH6603" i="9"/>
  <c r="BI6603" i="9"/>
  <c r="BJ6603" i="9"/>
  <c r="BD6604" i="9"/>
  <c r="BE6604" i="9"/>
  <c r="BF6604" i="9"/>
  <c r="BG6604" i="9"/>
  <c r="BH6604" i="9"/>
  <c r="BI6604" i="9"/>
  <c r="BJ6604" i="9"/>
  <c r="BD6605" i="9"/>
  <c r="BE6605" i="9"/>
  <c r="BF6605" i="9"/>
  <c r="BG6605" i="9"/>
  <c r="BH6605" i="9"/>
  <c r="BI6605" i="9"/>
  <c r="BJ6605" i="9"/>
  <c r="BD6606" i="9"/>
  <c r="BE6606" i="9"/>
  <c r="BF6606" i="9"/>
  <c r="BG6606" i="9"/>
  <c r="BH6606" i="9"/>
  <c r="BI6606" i="9"/>
  <c r="BJ6606" i="9"/>
  <c r="BD6607" i="9"/>
  <c r="BE6607" i="9"/>
  <c r="BF6607" i="9"/>
  <c r="BG6607" i="9"/>
  <c r="BH6607" i="9"/>
  <c r="BI6607" i="9"/>
  <c r="BJ6607" i="9"/>
  <c r="BD6608" i="9"/>
  <c r="BE6608" i="9"/>
  <c r="BF6608" i="9"/>
  <c r="BG6608" i="9"/>
  <c r="BH6608" i="9"/>
  <c r="BI6608" i="9"/>
  <c r="BJ6608" i="9"/>
  <c r="BD6609" i="9"/>
  <c r="BE6609" i="9"/>
  <c r="BF6609" i="9"/>
  <c r="BG6609" i="9"/>
  <c r="BH6609" i="9"/>
  <c r="BI6609" i="9"/>
  <c r="BJ6609" i="9"/>
  <c r="BD6610" i="9"/>
  <c r="BE6610" i="9"/>
  <c r="BF6610" i="9"/>
  <c r="BG6610" i="9"/>
  <c r="BH6610" i="9"/>
  <c r="BI6610" i="9"/>
  <c r="BJ6610" i="9"/>
  <c r="BD6611" i="9"/>
  <c r="BE6611" i="9"/>
  <c r="BF6611" i="9"/>
  <c r="BG6611" i="9"/>
  <c r="BH6611" i="9"/>
  <c r="BI6611" i="9"/>
  <c r="BJ6611" i="9"/>
  <c r="BD6612" i="9"/>
  <c r="BE6612" i="9"/>
  <c r="BF6612" i="9"/>
  <c r="BG6612" i="9"/>
  <c r="BH6612" i="9"/>
  <c r="BI6612" i="9"/>
  <c r="BJ6612" i="9"/>
  <c r="BD6613" i="9"/>
  <c r="BE6613" i="9"/>
  <c r="BF6613" i="9"/>
  <c r="BG6613" i="9"/>
  <c r="BH6613" i="9"/>
  <c r="BI6613" i="9"/>
  <c r="BJ6613" i="9"/>
  <c r="BD6614" i="9"/>
  <c r="BE6614" i="9"/>
  <c r="BF6614" i="9"/>
  <c r="BG6614" i="9"/>
  <c r="BH6614" i="9"/>
  <c r="BI6614" i="9"/>
  <c r="BJ6614" i="9"/>
  <c r="BD6615" i="9"/>
  <c r="BE6615" i="9"/>
  <c r="BF6615" i="9"/>
  <c r="BG6615" i="9"/>
  <c r="BH6615" i="9"/>
  <c r="BI6615" i="9"/>
  <c r="BJ6615" i="9"/>
  <c r="BD6616" i="9"/>
  <c r="BE6616" i="9"/>
  <c r="BF6616" i="9"/>
  <c r="BG6616" i="9"/>
  <c r="BH6616" i="9"/>
  <c r="BI6616" i="9"/>
  <c r="BJ6616" i="9"/>
  <c r="BD6617" i="9"/>
  <c r="BE6617" i="9"/>
  <c r="BF6617" i="9"/>
  <c r="BG6617" i="9"/>
  <c r="BH6617" i="9"/>
  <c r="BI6617" i="9"/>
  <c r="BJ6617" i="9"/>
  <c r="BD6618" i="9"/>
  <c r="BE6618" i="9"/>
  <c r="BF6618" i="9"/>
  <c r="BG6618" i="9"/>
  <c r="BH6618" i="9"/>
  <c r="BI6618" i="9"/>
  <c r="BJ6618" i="9"/>
  <c r="BD6619" i="9"/>
  <c r="BE6619" i="9"/>
  <c r="BF6619" i="9"/>
  <c r="BG6619" i="9"/>
  <c r="BH6619" i="9"/>
  <c r="BI6619" i="9"/>
  <c r="BJ6619" i="9"/>
  <c r="BD6620" i="9"/>
  <c r="BE6620" i="9"/>
  <c r="BF6620" i="9"/>
  <c r="BG6620" i="9"/>
  <c r="BH6620" i="9"/>
  <c r="BI6620" i="9"/>
  <c r="BJ6620" i="9"/>
  <c r="BD6621" i="9"/>
  <c r="BE6621" i="9"/>
  <c r="BF6621" i="9"/>
  <c r="BG6621" i="9"/>
  <c r="BH6621" i="9"/>
  <c r="BI6621" i="9"/>
  <c r="BJ6621" i="9"/>
  <c r="BD6622" i="9"/>
  <c r="BE6622" i="9"/>
  <c r="BF6622" i="9"/>
  <c r="BG6622" i="9"/>
  <c r="BH6622" i="9"/>
  <c r="BI6622" i="9"/>
  <c r="BJ6622" i="9"/>
  <c r="BD6623" i="9"/>
  <c r="BE6623" i="9"/>
  <c r="BF6623" i="9"/>
  <c r="BG6623" i="9"/>
  <c r="BH6623" i="9"/>
  <c r="BI6623" i="9"/>
  <c r="BJ6623" i="9"/>
  <c r="BD6624" i="9"/>
  <c r="BE6624" i="9"/>
  <c r="BF6624" i="9"/>
  <c r="BG6624" i="9"/>
  <c r="BH6624" i="9"/>
  <c r="BI6624" i="9"/>
  <c r="BJ6624" i="9"/>
  <c r="BD6625" i="9"/>
  <c r="BE6625" i="9"/>
  <c r="BF6625" i="9"/>
  <c r="BG6625" i="9"/>
  <c r="BH6625" i="9"/>
  <c r="BI6625" i="9"/>
  <c r="BJ6625" i="9"/>
  <c r="BD6626" i="9"/>
  <c r="BE6626" i="9"/>
  <c r="BF6626" i="9"/>
  <c r="BG6626" i="9"/>
  <c r="BH6626" i="9"/>
  <c r="BI6626" i="9"/>
  <c r="BJ6626" i="9"/>
  <c r="BD6627" i="9"/>
  <c r="BE6627" i="9"/>
  <c r="BF6627" i="9"/>
  <c r="BG6627" i="9"/>
  <c r="BH6627" i="9"/>
  <c r="BI6627" i="9"/>
  <c r="BJ6627" i="9"/>
  <c r="BD6628" i="9"/>
  <c r="BE6628" i="9"/>
  <c r="BF6628" i="9"/>
  <c r="BG6628" i="9"/>
  <c r="BH6628" i="9"/>
  <c r="BI6628" i="9"/>
  <c r="BJ6628" i="9"/>
  <c r="BD6629" i="9"/>
  <c r="BE6629" i="9"/>
  <c r="BF6629" i="9"/>
  <c r="BG6629" i="9"/>
  <c r="BH6629" i="9"/>
  <c r="BI6629" i="9"/>
  <c r="BJ6629" i="9"/>
  <c r="BD6630" i="9"/>
  <c r="BE6630" i="9"/>
  <c r="BF6630" i="9"/>
  <c r="BG6630" i="9"/>
  <c r="BH6630" i="9"/>
  <c r="BI6630" i="9"/>
  <c r="BJ6630" i="9"/>
  <c r="BD6631" i="9"/>
  <c r="BE6631" i="9"/>
  <c r="BF6631" i="9"/>
  <c r="BG6631" i="9"/>
  <c r="BH6631" i="9"/>
  <c r="BI6631" i="9"/>
  <c r="BJ6631" i="9"/>
  <c r="BD6632" i="9"/>
  <c r="BE6632" i="9"/>
  <c r="BF6632" i="9"/>
  <c r="BG6632" i="9"/>
  <c r="BH6632" i="9"/>
  <c r="BI6632" i="9"/>
  <c r="BJ6632" i="9"/>
  <c r="BD6633" i="9"/>
  <c r="BE6633" i="9"/>
  <c r="BF6633" i="9"/>
  <c r="BG6633" i="9"/>
  <c r="BH6633" i="9"/>
  <c r="BI6633" i="9"/>
  <c r="BJ6633" i="9"/>
  <c r="BD6634" i="9"/>
  <c r="BE6634" i="9"/>
  <c r="BF6634" i="9"/>
  <c r="BG6634" i="9"/>
  <c r="BH6634" i="9"/>
  <c r="BI6634" i="9"/>
  <c r="BJ6634" i="9"/>
  <c r="BD6635" i="9"/>
  <c r="BE6635" i="9"/>
  <c r="BF6635" i="9"/>
  <c r="BG6635" i="9"/>
  <c r="BH6635" i="9"/>
  <c r="BI6635" i="9"/>
  <c r="BJ6635" i="9"/>
  <c r="BD6636" i="9"/>
  <c r="BE6636" i="9"/>
  <c r="BF6636" i="9"/>
  <c r="BG6636" i="9"/>
  <c r="BH6636" i="9"/>
  <c r="BI6636" i="9"/>
  <c r="BJ6636" i="9"/>
  <c r="BD6637" i="9"/>
  <c r="BE6637" i="9"/>
  <c r="BF6637" i="9"/>
  <c r="BG6637" i="9"/>
  <c r="BH6637" i="9"/>
  <c r="BI6637" i="9"/>
  <c r="BJ6637" i="9"/>
  <c r="BD6638" i="9"/>
  <c r="BE6638" i="9"/>
  <c r="BF6638" i="9"/>
  <c r="BG6638" i="9"/>
  <c r="BH6638" i="9"/>
  <c r="BI6638" i="9"/>
  <c r="BJ6638" i="9"/>
  <c r="BD6639" i="9"/>
  <c r="BE6639" i="9"/>
  <c r="BF6639" i="9"/>
  <c r="BG6639" i="9"/>
  <c r="BH6639" i="9"/>
  <c r="BI6639" i="9"/>
  <c r="BJ6639" i="9"/>
  <c r="BD6640" i="9"/>
  <c r="BE6640" i="9"/>
  <c r="BF6640" i="9"/>
  <c r="BG6640" i="9"/>
  <c r="BH6640" i="9"/>
  <c r="BI6640" i="9"/>
  <c r="BJ6640" i="9"/>
  <c r="BD6641" i="9"/>
  <c r="BE6641" i="9"/>
  <c r="BF6641" i="9"/>
  <c r="BG6641" i="9"/>
  <c r="BH6641" i="9"/>
  <c r="BI6641" i="9"/>
  <c r="BJ6641" i="9"/>
  <c r="BD6642" i="9"/>
  <c r="BE6642" i="9"/>
  <c r="BF6642" i="9"/>
  <c r="BG6642" i="9"/>
  <c r="BH6642" i="9"/>
  <c r="BI6642" i="9"/>
  <c r="BJ6642" i="9"/>
  <c r="BD6643" i="9"/>
  <c r="BE6643" i="9"/>
  <c r="BF6643" i="9"/>
  <c r="BG6643" i="9"/>
  <c r="BH6643" i="9"/>
  <c r="BI6643" i="9"/>
  <c r="BJ6643" i="9"/>
  <c r="BD6644" i="9"/>
  <c r="BE6644" i="9"/>
  <c r="BF6644" i="9"/>
  <c r="BG6644" i="9"/>
  <c r="BH6644" i="9"/>
  <c r="BI6644" i="9"/>
  <c r="BJ6644" i="9"/>
  <c r="BD6645" i="9"/>
  <c r="BE6645" i="9"/>
  <c r="BF6645" i="9"/>
  <c r="BG6645" i="9"/>
  <c r="BH6645" i="9"/>
  <c r="BI6645" i="9"/>
  <c r="BJ6645" i="9"/>
  <c r="BD6646" i="9"/>
  <c r="BE6646" i="9"/>
  <c r="BF6646" i="9"/>
  <c r="BG6646" i="9"/>
  <c r="BH6646" i="9"/>
  <c r="BI6646" i="9"/>
  <c r="BJ6646" i="9"/>
  <c r="BD6647" i="9"/>
  <c r="BE6647" i="9"/>
  <c r="BF6647" i="9"/>
  <c r="BG6647" i="9"/>
  <c r="BH6647" i="9"/>
  <c r="BI6647" i="9"/>
  <c r="BJ6647" i="9"/>
  <c r="BD6648" i="9"/>
  <c r="BE6648" i="9"/>
  <c r="BF6648" i="9"/>
  <c r="BG6648" i="9"/>
  <c r="BH6648" i="9"/>
  <c r="BI6648" i="9"/>
  <c r="BJ6648" i="9"/>
  <c r="BD6649" i="9"/>
  <c r="BE6649" i="9"/>
  <c r="BF6649" i="9"/>
  <c r="BG6649" i="9"/>
  <c r="BH6649" i="9"/>
  <c r="BI6649" i="9"/>
  <c r="BJ6649" i="9"/>
  <c r="BD6650" i="9"/>
  <c r="BE6650" i="9"/>
  <c r="BF6650" i="9"/>
  <c r="BG6650" i="9"/>
  <c r="BH6650" i="9"/>
  <c r="BI6650" i="9"/>
  <c r="BJ6650" i="9"/>
  <c r="BD6651" i="9"/>
  <c r="BE6651" i="9"/>
  <c r="BF6651" i="9"/>
  <c r="BG6651" i="9"/>
  <c r="BH6651" i="9"/>
  <c r="BI6651" i="9"/>
  <c r="BJ6651" i="9"/>
  <c r="BD6652" i="9"/>
  <c r="BE6652" i="9"/>
  <c r="BF6652" i="9"/>
  <c r="BG6652" i="9"/>
  <c r="BH6652" i="9"/>
  <c r="BI6652" i="9"/>
  <c r="BJ6652" i="9"/>
  <c r="BD6653" i="9"/>
  <c r="BE6653" i="9"/>
  <c r="BF6653" i="9"/>
  <c r="BG6653" i="9"/>
  <c r="BH6653" i="9"/>
  <c r="BI6653" i="9"/>
  <c r="BJ6653" i="9"/>
  <c r="BD6654" i="9"/>
  <c r="BE6654" i="9"/>
  <c r="BF6654" i="9"/>
  <c r="BG6654" i="9"/>
  <c r="BH6654" i="9"/>
  <c r="BI6654" i="9"/>
  <c r="BJ6654" i="9"/>
  <c r="BD6655" i="9"/>
  <c r="BE6655" i="9"/>
  <c r="BF6655" i="9"/>
  <c r="BG6655" i="9"/>
  <c r="BH6655" i="9"/>
  <c r="BI6655" i="9"/>
  <c r="BJ6655" i="9"/>
  <c r="BD6656" i="9"/>
  <c r="BE6656" i="9"/>
  <c r="BF6656" i="9"/>
  <c r="BG6656" i="9"/>
  <c r="BH6656" i="9"/>
  <c r="BI6656" i="9"/>
  <c r="BJ6656" i="9"/>
  <c r="BD6657" i="9"/>
  <c r="BE6657" i="9"/>
  <c r="BF6657" i="9"/>
  <c r="BG6657" i="9"/>
  <c r="BH6657" i="9"/>
  <c r="BI6657" i="9"/>
  <c r="BJ6657" i="9"/>
  <c r="BD6658" i="9"/>
  <c r="BE6658" i="9"/>
  <c r="BF6658" i="9"/>
  <c r="BG6658" i="9"/>
  <c r="BH6658" i="9"/>
  <c r="BI6658" i="9"/>
  <c r="BJ6658" i="9"/>
  <c r="BD6659" i="9"/>
  <c r="BE6659" i="9"/>
  <c r="BF6659" i="9"/>
  <c r="BG6659" i="9"/>
  <c r="BH6659" i="9"/>
  <c r="BI6659" i="9"/>
  <c r="BJ6659" i="9"/>
  <c r="BD6660" i="9"/>
  <c r="BE6660" i="9"/>
  <c r="BF6660" i="9"/>
  <c r="BG6660" i="9"/>
  <c r="BH6660" i="9"/>
  <c r="BI6660" i="9"/>
  <c r="BJ6660" i="9"/>
  <c r="BD6661" i="9"/>
  <c r="BE6661" i="9"/>
  <c r="BF6661" i="9"/>
  <c r="BG6661" i="9"/>
  <c r="BH6661" i="9"/>
  <c r="BI6661" i="9"/>
  <c r="BJ6661" i="9"/>
  <c r="BD6662" i="9"/>
  <c r="BE6662" i="9"/>
  <c r="BF6662" i="9"/>
  <c r="BG6662" i="9"/>
  <c r="BH6662" i="9"/>
  <c r="BI6662" i="9"/>
  <c r="BJ6662" i="9"/>
  <c r="BD6663" i="9"/>
  <c r="BE6663" i="9"/>
  <c r="BF6663" i="9"/>
  <c r="BG6663" i="9"/>
  <c r="BH6663" i="9"/>
  <c r="BI6663" i="9"/>
  <c r="BJ6663" i="9"/>
  <c r="BD6664" i="9"/>
  <c r="BE6664" i="9"/>
  <c r="BF6664" i="9"/>
  <c r="BG6664" i="9"/>
  <c r="BH6664" i="9"/>
  <c r="BI6664" i="9"/>
  <c r="BJ6664" i="9"/>
  <c r="BD6665" i="9"/>
  <c r="BE6665" i="9"/>
  <c r="BF6665" i="9"/>
  <c r="BG6665" i="9"/>
  <c r="BH6665" i="9"/>
  <c r="BI6665" i="9"/>
  <c r="BJ6665" i="9"/>
  <c r="BD6666" i="9"/>
  <c r="BE6666" i="9"/>
  <c r="BF6666" i="9"/>
  <c r="BG6666" i="9"/>
  <c r="BH6666" i="9"/>
  <c r="BI6666" i="9"/>
  <c r="BJ6666" i="9"/>
  <c r="BD6667" i="9"/>
  <c r="BE6667" i="9"/>
  <c r="BF6667" i="9"/>
  <c r="BG6667" i="9"/>
  <c r="BH6667" i="9"/>
  <c r="BI6667" i="9"/>
  <c r="BJ6667" i="9"/>
  <c r="BD6668" i="9"/>
  <c r="BE6668" i="9"/>
  <c r="BF6668" i="9"/>
  <c r="BG6668" i="9"/>
  <c r="BH6668" i="9"/>
  <c r="BI6668" i="9"/>
  <c r="BJ6668" i="9"/>
  <c r="BD6669" i="9"/>
  <c r="BE6669" i="9"/>
  <c r="BF6669" i="9"/>
  <c r="BG6669" i="9"/>
  <c r="BH6669" i="9"/>
  <c r="BI6669" i="9"/>
  <c r="BJ6669" i="9"/>
  <c r="BD6670" i="9"/>
  <c r="BE6670" i="9"/>
  <c r="BF6670" i="9"/>
  <c r="BG6670" i="9"/>
  <c r="BH6670" i="9"/>
  <c r="BI6670" i="9"/>
  <c r="BJ6670" i="9"/>
  <c r="BD6671" i="9"/>
  <c r="BE6671" i="9"/>
  <c r="BF6671" i="9"/>
  <c r="BG6671" i="9"/>
  <c r="BH6671" i="9"/>
  <c r="BI6671" i="9"/>
  <c r="BJ6671" i="9"/>
  <c r="BD6672" i="9"/>
  <c r="BE6672" i="9"/>
  <c r="BF6672" i="9"/>
  <c r="BG6672" i="9"/>
  <c r="BH6672" i="9"/>
  <c r="BI6672" i="9"/>
  <c r="BJ6672" i="9"/>
  <c r="BD6673" i="9"/>
  <c r="BE6673" i="9"/>
  <c r="BF6673" i="9"/>
  <c r="BG6673" i="9"/>
  <c r="BH6673" i="9"/>
  <c r="BI6673" i="9"/>
  <c r="BJ6673" i="9"/>
  <c r="BD6674" i="9"/>
  <c r="BE6674" i="9"/>
  <c r="BF6674" i="9"/>
  <c r="BG6674" i="9"/>
  <c r="BH6674" i="9"/>
  <c r="BI6674" i="9"/>
  <c r="BJ6674" i="9"/>
  <c r="BD6675" i="9"/>
  <c r="BE6675" i="9"/>
  <c r="BF6675" i="9"/>
  <c r="BG6675" i="9"/>
  <c r="BH6675" i="9"/>
  <c r="BI6675" i="9"/>
  <c r="BJ6675" i="9"/>
  <c r="BD6676" i="9"/>
  <c r="BE6676" i="9"/>
  <c r="BF6676" i="9"/>
  <c r="BG6676" i="9"/>
  <c r="BH6676" i="9"/>
  <c r="BI6676" i="9"/>
  <c r="BJ6676" i="9"/>
  <c r="BD6677" i="9"/>
  <c r="BE6677" i="9"/>
  <c r="BF6677" i="9"/>
  <c r="BG6677" i="9"/>
  <c r="BH6677" i="9"/>
  <c r="BI6677" i="9"/>
  <c r="BJ6677" i="9"/>
  <c r="BD6678" i="9"/>
  <c r="BE6678" i="9"/>
  <c r="BF6678" i="9"/>
  <c r="BG6678" i="9"/>
  <c r="BH6678" i="9"/>
  <c r="BI6678" i="9"/>
  <c r="BJ6678" i="9"/>
  <c r="BD6679" i="9"/>
  <c r="BE6679" i="9"/>
  <c r="BF6679" i="9"/>
  <c r="BG6679" i="9"/>
  <c r="BH6679" i="9"/>
  <c r="BI6679" i="9"/>
  <c r="BJ6679" i="9"/>
  <c r="BD6680" i="9"/>
  <c r="BE6680" i="9"/>
  <c r="BF6680" i="9"/>
  <c r="BG6680" i="9"/>
  <c r="BH6680" i="9"/>
  <c r="BI6680" i="9"/>
  <c r="BJ6680" i="9"/>
  <c r="BD6681" i="9"/>
  <c r="BE6681" i="9"/>
  <c r="BF6681" i="9"/>
  <c r="BG6681" i="9"/>
  <c r="BH6681" i="9"/>
  <c r="BI6681" i="9"/>
  <c r="BJ6681" i="9"/>
  <c r="BD6682" i="9"/>
  <c r="BE6682" i="9"/>
  <c r="BF6682" i="9"/>
  <c r="BG6682" i="9"/>
  <c r="BH6682" i="9"/>
  <c r="BI6682" i="9"/>
  <c r="BJ6682" i="9"/>
  <c r="BD6683" i="9"/>
  <c r="BE6683" i="9"/>
  <c r="BF6683" i="9"/>
  <c r="BG6683" i="9"/>
  <c r="BH6683" i="9"/>
  <c r="BI6683" i="9"/>
  <c r="BJ6683" i="9"/>
  <c r="BD6684" i="9"/>
  <c r="BE6684" i="9"/>
  <c r="BF6684" i="9"/>
  <c r="BG6684" i="9"/>
  <c r="BH6684" i="9"/>
  <c r="BI6684" i="9"/>
  <c r="BJ6684" i="9"/>
  <c r="BD6685" i="9"/>
  <c r="BE6685" i="9"/>
  <c r="BF6685" i="9"/>
  <c r="BG6685" i="9"/>
  <c r="BH6685" i="9"/>
  <c r="BI6685" i="9"/>
  <c r="BJ6685" i="9"/>
  <c r="BD6686" i="9"/>
  <c r="BE6686" i="9"/>
  <c r="BF6686" i="9"/>
  <c r="BG6686" i="9"/>
  <c r="BH6686" i="9"/>
  <c r="BI6686" i="9"/>
  <c r="BJ6686" i="9"/>
  <c r="BD6687" i="9"/>
  <c r="BE6687" i="9"/>
  <c r="BF6687" i="9"/>
  <c r="BG6687" i="9"/>
  <c r="BH6687" i="9"/>
  <c r="BI6687" i="9"/>
  <c r="BJ6687" i="9"/>
  <c r="BD6688" i="9"/>
  <c r="BE6688" i="9"/>
  <c r="BF6688" i="9"/>
  <c r="BG6688" i="9"/>
  <c r="BH6688" i="9"/>
  <c r="BI6688" i="9"/>
  <c r="BJ6688" i="9"/>
  <c r="BD6689" i="9"/>
  <c r="BE6689" i="9"/>
  <c r="BF6689" i="9"/>
  <c r="BG6689" i="9"/>
  <c r="BH6689" i="9"/>
  <c r="BI6689" i="9"/>
  <c r="BJ6689" i="9"/>
  <c r="BD6690" i="9"/>
  <c r="BE6690" i="9"/>
  <c r="BF6690" i="9"/>
  <c r="BG6690" i="9"/>
  <c r="BH6690" i="9"/>
  <c r="BI6690" i="9"/>
  <c r="BJ6690" i="9"/>
  <c r="BD6691" i="9"/>
  <c r="BE6691" i="9"/>
  <c r="BF6691" i="9"/>
  <c r="BG6691" i="9"/>
  <c r="BH6691" i="9"/>
  <c r="BI6691" i="9"/>
  <c r="BJ6691" i="9"/>
  <c r="BD6692" i="9"/>
  <c r="BE6692" i="9"/>
  <c r="BF6692" i="9"/>
  <c r="BG6692" i="9"/>
  <c r="BH6692" i="9"/>
  <c r="BI6692" i="9"/>
  <c r="BJ6692" i="9"/>
  <c r="BD6693" i="9"/>
  <c r="BE6693" i="9"/>
  <c r="BF6693" i="9"/>
  <c r="BG6693" i="9"/>
  <c r="BH6693" i="9"/>
  <c r="BI6693" i="9"/>
  <c r="BJ6693" i="9"/>
  <c r="BD6694" i="9"/>
  <c r="BE6694" i="9"/>
  <c r="BF6694" i="9"/>
  <c r="BG6694" i="9"/>
  <c r="BH6694" i="9"/>
  <c r="BI6694" i="9"/>
  <c r="BJ6694" i="9"/>
  <c r="BD6695" i="9"/>
  <c r="BE6695" i="9"/>
  <c r="BF6695" i="9"/>
  <c r="BG6695" i="9"/>
  <c r="BH6695" i="9"/>
  <c r="BI6695" i="9"/>
  <c r="BJ6695" i="9"/>
  <c r="BD6696" i="9"/>
  <c r="BE6696" i="9"/>
  <c r="BF6696" i="9"/>
  <c r="BG6696" i="9"/>
  <c r="BH6696" i="9"/>
  <c r="BI6696" i="9"/>
  <c r="BJ6696" i="9"/>
  <c r="BD6697" i="9"/>
  <c r="BE6697" i="9"/>
  <c r="BF6697" i="9"/>
  <c r="BG6697" i="9"/>
  <c r="BH6697" i="9"/>
  <c r="BI6697" i="9"/>
  <c r="BJ6697" i="9"/>
  <c r="BD6698" i="9"/>
  <c r="BE6698" i="9"/>
  <c r="BF6698" i="9"/>
  <c r="BG6698" i="9"/>
  <c r="BH6698" i="9"/>
  <c r="BI6698" i="9"/>
  <c r="BJ6698" i="9"/>
  <c r="BD6699" i="9"/>
  <c r="BE6699" i="9"/>
  <c r="BF6699" i="9"/>
  <c r="BG6699" i="9"/>
  <c r="BH6699" i="9"/>
  <c r="BI6699" i="9"/>
  <c r="BJ6699" i="9"/>
  <c r="BD6700" i="9"/>
  <c r="BE6700" i="9"/>
  <c r="BF6700" i="9"/>
  <c r="BG6700" i="9"/>
  <c r="BH6700" i="9"/>
  <c r="BI6700" i="9"/>
  <c r="BJ6700" i="9"/>
  <c r="BD6701" i="9"/>
  <c r="BE6701" i="9"/>
  <c r="BF6701" i="9"/>
  <c r="BG6701" i="9"/>
  <c r="BH6701" i="9"/>
  <c r="BI6701" i="9"/>
  <c r="BJ6701" i="9"/>
  <c r="BD6702" i="9"/>
  <c r="BE6702" i="9"/>
  <c r="BF6702" i="9"/>
  <c r="BG6702" i="9"/>
  <c r="BH6702" i="9"/>
  <c r="BI6702" i="9"/>
  <c r="BJ6702" i="9"/>
  <c r="BD6703" i="9"/>
  <c r="BE6703" i="9"/>
  <c r="BF6703" i="9"/>
  <c r="BG6703" i="9"/>
  <c r="BH6703" i="9"/>
  <c r="BI6703" i="9"/>
  <c r="BJ6703" i="9"/>
  <c r="BD6704" i="9"/>
  <c r="BE6704" i="9"/>
  <c r="BF6704" i="9"/>
  <c r="BG6704" i="9"/>
  <c r="BH6704" i="9"/>
  <c r="BI6704" i="9"/>
  <c r="BJ6704" i="9"/>
  <c r="BD6705" i="9"/>
  <c r="BE6705" i="9"/>
  <c r="BF6705" i="9"/>
  <c r="BG6705" i="9"/>
  <c r="BH6705" i="9"/>
  <c r="BI6705" i="9"/>
  <c r="BJ6705" i="9"/>
  <c r="BD6706" i="9"/>
  <c r="BE6706" i="9"/>
  <c r="BF6706" i="9"/>
  <c r="BG6706" i="9"/>
  <c r="BH6706" i="9"/>
  <c r="BI6706" i="9"/>
  <c r="BJ6706" i="9"/>
  <c r="BD6707" i="9"/>
  <c r="BE6707" i="9"/>
  <c r="BF6707" i="9"/>
  <c r="BG6707" i="9"/>
  <c r="BH6707" i="9"/>
  <c r="BI6707" i="9"/>
  <c r="BJ6707" i="9"/>
  <c r="BD6708" i="9"/>
  <c r="BE6708" i="9"/>
  <c r="BF6708" i="9"/>
  <c r="BG6708" i="9"/>
  <c r="BH6708" i="9"/>
  <c r="BI6708" i="9"/>
  <c r="BJ6708" i="9"/>
  <c r="BD6709" i="9"/>
  <c r="BE6709" i="9"/>
  <c r="BF6709" i="9"/>
  <c r="BG6709" i="9"/>
  <c r="BH6709" i="9"/>
  <c r="BI6709" i="9"/>
  <c r="BJ6709" i="9"/>
  <c r="BD6710" i="9"/>
  <c r="BE6710" i="9"/>
  <c r="BF6710" i="9"/>
  <c r="BG6710" i="9"/>
  <c r="BH6710" i="9"/>
  <c r="BI6710" i="9"/>
  <c r="BJ6710" i="9"/>
  <c r="BD6711" i="9"/>
  <c r="BE6711" i="9"/>
  <c r="BF6711" i="9"/>
  <c r="BG6711" i="9"/>
  <c r="BH6711" i="9"/>
  <c r="BI6711" i="9"/>
  <c r="BJ6711" i="9"/>
  <c r="BD6712" i="9"/>
  <c r="BE6712" i="9"/>
  <c r="BF6712" i="9"/>
  <c r="BG6712" i="9"/>
  <c r="BH6712" i="9"/>
  <c r="BI6712" i="9"/>
  <c r="BJ6712" i="9"/>
  <c r="BD6713" i="9"/>
  <c r="BE6713" i="9"/>
  <c r="BF6713" i="9"/>
  <c r="BG6713" i="9"/>
  <c r="BH6713" i="9"/>
  <c r="BI6713" i="9"/>
  <c r="BJ6713" i="9"/>
  <c r="BD6714" i="9"/>
  <c r="BE6714" i="9"/>
  <c r="BF6714" i="9"/>
  <c r="BG6714" i="9"/>
  <c r="BH6714" i="9"/>
  <c r="BI6714" i="9"/>
  <c r="BJ6714" i="9"/>
  <c r="BD6715" i="9"/>
  <c r="BE6715" i="9"/>
  <c r="BF6715" i="9"/>
  <c r="BG6715" i="9"/>
  <c r="BH6715" i="9"/>
  <c r="BI6715" i="9"/>
  <c r="BJ6715" i="9"/>
  <c r="BD6716" i="9"/>
  <c r="BE6716" i="9"/>
  <c r="BF6716" i="9"/>
  <c r="BG6716" i="9"/>
  <c r="BH6716" i="9"/>
  <c r="BI6716" i="9"/>
  <c r="BJ6716" i="9"/>
  <c r="BD6717" i="9"/>
  <c r="BE6717" i="9"/>
  <c r="BF6717" i="9"/>
  <c r="BG6717" i="9"/>
  <c r="BH6717" i="9"/>
  <c r="BI6717" i="9"/>
  <c r="BJ6717" i="9"/>
  <c r="BD6718" i="9"/>
  <c r="BE6718" i="9"/>
  <c r="BF6718" i="9"/>
  <c r="BG6718" i="9"/>
  <c r="BH6718" i="9"/>
  <c r="BI6718" i="9"/>
  <c r="BJ6718" i="9"/>
  <c r="BD6719" i="9"/>
  <c r="BE6719" i="9"/>
  <c r="BF6719" i="9"/>
  <c r="BG6719" i="9"/>
  <c r="BH6719" i="9"/>
  <c r="BI6719" i="9"/>
  <c r="BJ6719" i="9"/>
  <c r="BD6720" i="9"/>
  <c r="BE6720" i="9"/>
  <c r="BF6720" i="9"/>
  <c r="BG6720" i="9"/>
  <c r="BH6720" i="9"/>
  <c r="BI6720" i="9"/>
  <c r="BJ6720" i="9"/>
  <c r="BD6721" i="9"/>
  <c r="BE6721" i="9"/>
  <c r="BF6721" i="9"/>
  <c r="BG6721" i="9"/>
  <c r="BH6721" i="9"/>
  <c r="BI6721" i="9"/>
  <c r="BJ6721" i="9"/>
  <c r="BD6722" i="9"/>
  <c r="BE6722" i="9"/>
  <c r="BF6722" i="9"/>
  <c r="BG6722" i="9"/>
  <c r="BH6722" i="9"/>
  <c r="BI6722" i="9"/>
  <c r="BJ6722" i="9"/>
  <c r="BD6723" i="9"/>
  <c r="BE6723" i="9"/>
  <c r="BF6723" i="9"/>
  <c r="BG6723" i="9"/>
  <c r="BH6723" i="9"/>
  <c r="BI6723" i="9"/>
  <c r="BJ6723" i="9"/>
  <c r="BD6724" i="9"/>
  <c r="BE6724" i="9"/>
  <c r="BF6724" i="9"/>
  <c r="BG6724" i="9"/>
  <c r="BH6724" i="9"/>
  <c r="BI6724" i="9"/>
  <c r="BJ6724" i="9"/>
  <c r="BD6725" i="9"/>
  <c r="BE6725" i="9"/>
  <c r="BF6725" i="9"/>
  <c r="BG6725" i="9"/>
  <c r="BH6725" i="9"/>
  <c r="BI6725" i="9"/>
  <c r="BJ6725" i="9"/>
  <c r="BD6726" i="9"/>
  <c r="BE6726" i="9"/>
  <c r="BF6726" i="9"/>
  <c r="BG6726" i="9"/>
  <c r="BH6726" i="9"/>
  <c r="BI6726" i="9"/>
  <c r="BJ6726" i="9"/>
  <c r="BD6727" i="9"/>
  <c r="BE6727" i="9"/>
  <c r="BF6727" i="9"/>
  <c r="BG6727" i="9"/>
  <c r="BH6727" i="9"/>
  <c r="BI6727" i="9"/>
  <c r="BJ6727" i="9"/>
  <c r="BD6728" i="9"/>
  <c r="BE6728" i="9"/>
  <c r="BF6728" i="9"/>
  <c r="BG6728" i="9"/>
  <c r="BH6728" i="9"/>
  <c r="BI6728" i="9"/>
  <c r="BJ6728" i="9"/>
  <c r="BD6729" i="9"/>
  <c r="BE6729" i="9"/>
  <c r="BF6729" i="9"/>
  <c r="BG6729" i="9"/>
  <c r="BH6729" i="9"/>
  <c r="BI6729" i="9"/>
  <c r="BJ6729" i="9"/>
  <c r="BD6730" i="9"/>
  <c r="BE6730" i="9"/>
  <c r="BF6730" i="9"/>
  <c r="BG6730" i="9"/>
  <c r="BH6730" i="9"/>
  <c r="BI6730" i="9"/>
  <c r="BJ6730" i="9"/>
  <c r="BD6731" i="9"/>
  <c r="BE6731" i="9"/>
  <c r="BF6731" i="9"/>
  <c r="BG6731" i="9"/>
  <c r="BH6731" i="9"/>
  <c r="BI6731" i="9"/>
  <c r="BJ6731" i="9"/>
  <c r="BD6732" i="9"/>
  <c r="BE6732" i="9"/>
  <c r="BF6732" i="9"/>
  <c r="BG6732" i="9"/>
  <c r="BH6732" i="9"/>
  <c r="BI6732" i="9"/>
  <c r="BJ6732" i="9"/>
  <c r="BD6733" i="9"/>
  <c r="BE6733" i="9"/>
  <c r="BF6733" i="9"/>
  <c r="BG6733" i="9"/>
  <c r="BH6733" i="9"/>
  <c r="BI6733" i="9"/>
  <c r="BJ6733" i="9"/>
  <c r="BD6734" i="9"/>
  <c r="BE6734" i="9"/>
  <c r="BF6734" i="9"/>
  <c r="BG6734" i="9"/>
  <c r="BH6734" i="9"/>
  <c r="BI6734" i="9"/>
  <c r="BJ6734" i="9"/>
  <c r="BD6735" i="9"/>
  <c r="BE6735" i="9"/>
  <c r="BF6735" i="9"/>
  <c r="BG6735" i="9"/>
  <c r="BH6735" i="9"/>
  <c r="BI6735" i="9"/>
  <c r="BJ6735" i="9"/>
  <c r="BD6736" i="9"/>
  <c r="BE6736" i="9"/>
  <c r="BF6736" i="9"/>
  <c r="BG6736" i="9"/>
  <c r="BH6736" i="9"/>
  <c r="BI6736" i="9"/>
  <c r="BJ6736" i="9"/>
  <c r="BD6737" i="9"/>
  <c r="BE6737" i="9"/>
  <c r="BF6737" i="9"/>
  <c r="BG6737" i="9"/>
  <c r="BH6737" i="9"/>
  <c r="BI6737" i="9"/>
  <c r="BJ6737" i="9"/>
  <c r="BD6738" i="9"/>
  <c r="BE6738" i="9"/>
  <c r="BF6738" i="9"/>
  <c r="BG6738" i="9"/>
  <c r="BH6738" i="9"/>
  <c r="BI6738" i="9"/>
  <c r="BJ6738" i="9"/>
  <c r="BD6739" i="9"/>
  <c r="BE6739" i="9"/>
  <c r="BF6739" i="9"/>
  <c r="BG6739" i="9"/>
  <c r="BH6739" i="9"/>
  <c r="BI6739" i="9"/>
  <c r="BJ6739" i="9"/>
  <c r="BD6740" i="9"/>
  <c r="BE6740" i="9"/>
  <c r="BF6740" i="9"/>
  <c r="BG6740" i="9"/>
  <c r="BH6740" i="9"/>
  <c r="BI6740" i="9"/>
  <c r="BJ6740" i="9"/>
  <c r="BD6741" i="9"/>
  <c r="BE6741" i="9"/>
  <c r="BF6741" i="9"/>
  <c r="BG6741" i="9"/>
  <c r="BH6741" i="9"/>
  <c r="BI6741" i="9"/>
  <c r="BJ6741" i="9"/>
  <c r="BD6742" i="9"/>
  <c r="BE6742" i="9"/>
  <c r="BF6742" i="9"/>
  <c r="BG6742" i="9"/>
  <c r="BH6742" i="9"/>
  <c r="BI6742" i="9"/>
  <c r="BJ6742" i="9"/>
  <c r="BD6743" i="9"/>
  <c r="BE6743" i="9"/>
  <c r="BF6743" i="9"/>
  <c r="BG6743" i="9"/>
  <c r="BH6743" i="9"/>
  <c r="BI6743" i="9"/>
  <c r="BJ6743" i="9"/>
  <c r="BD6744" i="9"/>
  <c r="BE6744" i="9"/>
  <c r="BF6744" i="9"/>
  <c r="BG6744" i="9"/>
  <c r="BH6744" i="9"/>
  <c r="BI6744" i="9"/>
  <c r="BJ6744" i="9"/>
  <c r="BD6745" i="9"/>
  <c r="BE6745" i="9"/>
  <c r="BF6745" i="9"/>
  <c r="BG6745" i="9"/>
  <c r="BH6745" i="9"/>
  <c r="BI6745" i="9"/>
  <c r="BJ6745" i="9"/>
  <c r="BD6746" i="9"/>
  <c r="BE6746" i="9"/>
  <c r="BF6746" i="9"/>
  <c r="BG6746" i="9"/>
  <c r="BH6746" i="9"/>
  <c r="BI6746" i="9"/>
  <c r="BJ6746" i="9"/>
  <c r="BD6747" i="9"/>
  <c r="BE6747" i="9"/>
  <c r="BF6747" i="9"/>
  <c r="BG6747" i="9"/>
  <c r="BH6747" i="9"/>
  <c r="BI6747" i="9"/>
  <c r="BJ6747" i="9"/>
  <c r="BD6748" i="9"/>
  <c r="BE6748" i="9"/>
  <c r="BF6748" i="9"/>
  <c r="BG6748" i="9"/>
  <c r="BH6748" i="9"/>
  <c r="BI6748" i="9"/>
  <c r="BJ6748" i="9"/>
  <c r="BD6749" i="9"/>
  <c r="BE6749" i="9"/>
  <c r="BF6749" i="9"/>
  <c r="BG6749" i="9"/>
  <c r="BH6749" i="9"/>
  <c r="BI6749" i="9"/>
  <c r="BJ6749" i="9"/>
  <c r="BD6750" i="9"/>
  <c r="BE6750" i="9"/>
  <c r="BF6750" i="9"/>
  <c r="BG6750" i="9"/>
  <c r="BH6750" i="9"/>
  <c r="BI6750" i="9"/>
  <c r="BJ6750" i="9"/>
  <c r="BD6751" i="9"/>
  <c r="BE6751" i="9"/>
  <c r="BF6751" i="9"/>
  <c r="BG6751" i="9"/>
  <c r="BH6751" i="9"/>
  <c r="BI6751" i="9"/>
  <c r="BJ6751" i="9"/>
  <c r="BD6752" i="9"/>
  <c r="BE6752" i="9"/>
  <c r="BF6752" i="9"/>
  <c r="BG6752" i="9"/>
  <c r="BH6752" i="9"/>
  <c r="BI6752" i="9"/>
  <c r="BJ6752" i="9"/>
  <c r="BD6753" i="9"/>
  <c r="BE6753" i="9"/>
  <c r="BF6753" i="9"/>
  <c r="BG6753" i="9"/>
  <c r="BH6753" i="9"/>
  <c r="BI6753" i="9"/>
  <c r="BJ6753" i="9"/>
  <c r="BD6754" i="9"/>
  <c r="BE6754" i="9"/>
  <c r="BF6754" i="9"/>
  <c r="BG6754" i="9"/>
  <c r="BH6754" i="9"/>
  <c r="BI6754" i="9"/>
  <c r="BJ6754" i="9"/>
  <c r="BD6755" i="9"/>
  <c r="BE6755" i="9"/>
  <c r="BF6755" i="9"/>
  <c r="BG6755" i="9"/>
  <c r="BH6755" i="9"/>
  <c r="BI6755" i="9"/>
  <c r="BJ6755" i="9"/>
  <c r="BD6756" i="9"/>
  <c r="BE6756" i="9"/>
  <c r="BF6756" i="9"/>
  <c r="BG6756" i="9"/>
  <c r="BH6756" i="9"/>
  <c r="BI6756" i="9"/>
  <c r="BJ6756" i="9"/>
  <c r="BD6757" i="9"/>
  <c r="BE6757" i="9"/>
  <c r="BF6757" i="9"/>
  <c r="BG6757" i="9"/>
  <c r="BH6757" i="9"/>
  <c r="BI6757" i="9"/>
  <c r="BJ6757" i="9"/>
  <c r="BD6758" i="9"/>
  <c r="BE6758" i="9"/>
  <c r="BF6758" i="9"/>
  <c r="BG6758" i="9"/>
  <c r="BH6758" i="9"/>
  <c r="BI6758" i="9"/>
  <c r="BJ6758" i="9"/>
  <c r="BD6759" i="9"/>
  <c r="BE6759" i="9"/>
  <c r="BF6759" i="9"/>
  <c r="BG6759" i="9"/>
  <c r="BH6759" i="9"/>
  <c r="BI6759" i="9"/>
  <c r="BJ6759" i="9"/>
  <c r="BD6760" i="9"/>
  <c r="BE6760" i="9"/>
  <c r="BF6760" i="9"/>
  <c r="BG6760" i="9"/>
  <c r="BH6760" i="9"/>
  <c r="BI6760" i="9"/>
  <c r="BJ6760" i="9"/>
  <c r="BD6761" i="9"/>
  <c r="BE6761" i="9"/>
  <c r="BF6761" i="9"/>
  <c r="BG6761" i="9"/>
  <c r="BH6761" i="9"/>
  <c r="BI6761" i="9"/>
  <c r="BJ6761" i="9"/>
  <c r="BD6762" i="9"/>
  <c r="BE6762" i="9"/>
  <c r="BF6762" i="9"/>
  <c r="BG6762" i="9"/>
  <c r="BH6762" i="9"/>
  <c r="BI6762" i="9"/>
  <c r="BJ6762" i="9"/>
  <c r="BD6763" i="9"/>
  <c r="BE6763" i="9"/>
  <c r="BF6763" i="9"/>
  <c r="BG6763" i="9"/>
  <c r="BH6763" i="9"/>
  <c r="BI6763" i="9"/>
  <c r="BJ6763" i="9"/>
  <c r="BD6764" i="9"/>
  <c r="BE6764" i="9"/>
  <c r="BF6764" i="9"/>
  <c r="BG6764" i="9"/>
  <c r="BH6764" i="9"/>
  <c r="BI6764" i="9"/>
  <c r="BJ6764" i="9"/>
  <c r="BD6765" i="9"/>
  <c r="BE6765" i="9"/>
  <c r="BF6765" i="9"/>
  <c r="BG6765" i="9"/>
  <c r="BH6765" i="9"/>
  <c r="BI6765" i="9"/>
  <c r="BJ6765" i="9"/>
  <c r="BD6766" i="9"/>
  <c r="BE6766" i="9"/>
  <c r="BF6766" i="9"/>
  <c r="BG6766" i="9"/>
  <c r="BH6766" i="9"/>
  <c r="BI6766" i="9"/>
  <c r="BJ6766" i="9"/>
  <c r="BD6767" i="9"/>
  <c r="BE6767" i="9"/>
  <c r="BF6767" i="9"/>
  <c r="BG6767" i="9"/>
  <c r="BH6767" i="9"/>
  <c r="BI6767" i="9"/>
  <c r="BJ6767" i="9"/>
  <c r="BD6768" i="9"/>
  <c r="BE6768" i="9"/>
  <c r="BF6768" i="9"/>
  <c r="BG6768" i="9"/>
  <c r="BH6768" i="9"/>
  <c r="BI6768" i="9"/>
  <c r="BJ6768" i="9"/>
  <c r="BD6769" i="9"/>
  <c r="BE6769" i="9"/>
  <c r="BF6769" i="9"/>
  <c r="BG6769" i="9"/>
  <c r="BH6769" i="9"/>
  <c r="BI6769" i="9"/>
  <c r="BJ6769" i="9"/>
  <c r="BD6770" i="9"/>
  <c r="BE6770" i="9"/>
  <c r="BF6770" i="9"/>
  <c r="BG6770" i="9"/>
  <c r="BH6770" i="9"/>
  <c r="BI6770" i="9"/>
  <c r="BJ6770" i="9"/>
  <c r="BD6771" i="9"/>
  <c r="BE6771" i="9"/>
  <c r="BF6771" i="9"/>
  <c r="BG6771" i="9"/>
  <c r="BH6771" i="9"/>
  <c r="BI6771" i="9"/>
  <c r="BJ6771" i="9"/>
  <c r="BD6772" i="9"/>
  <c r="BE6772" i="9"/>
  <c r="BF6772" i="9"/>
  <c r="BG6772" i="9"/>
  <c r="BH6772" i="9"/>
  <c r="BI6772" i="9"/>
  <c r="BJ6772" i="9"/>
  <c r="BD6773" i="9"/>
  <c r="BE6773" i="9"/>
  <c r="BF6773" i="9"/>
  <c r="BG6773" i="9"/>
  <c r="BH6773" i="9"/>
  <c r="BI6773" i="9"/>
  <c r="BJ6773" i="9"/>
  <c r="BD6774" i="9"/>
  <c r="BE6774" i="9"/>
  <c r="BF6774" i="9"/>
  <c r="BG6774" i="9"/>
  <c r="BH6774" i="9"/>
  <c r="BI6774" i="9"/>
  <c r="BJ6774" i="9"/>
  <c r="BD6775" i="9"/>
  <c r="BE6775" i="9"/>
  <c r="BF6775" i="9"/>
  <c r="BG6775" i="9"/>
  <c r="BH6775" i="9"/>
  <c r="BI6775" i="9"/>
  <c r="BJ6775" i="9"/>
  <c r="BD6776" i="9"/>
  <c r="BE6776" i="9"/>
  <c r="BF6776" i="9"/>
  <c r="BG6776" i="9"/>
  <c r="BH6776" i="9"/>
  <c r="BI6776" i="9"/>
  <c r="BJ6776" i="9"/>
  <c r="BD6777" i="9"/>
  <c r="BE6777" i="9"/>
  <c r="BF6777" i="9"/>
  <c r="BG6777" i="9"/>
  <c r="BH6777" i="9"/>
  <c r="BI6777" i="9"/>
  <c r="BJ6777" i="9"/>
  <c r="BD6778" i="9"/>
  <c r="BE6778" i="9"/>
  <c r="BF6778" i="9"/>
  <c r="BG6778" i="9"/>
  <c r="BH6778" i="9"/>
  <c r="BI6778" i="9"/>
  <c r="BJ6778" i="9"/>
  <c r="BD6779" i="9"/>
  <c r="BE6779" i="9"/>
  <c r="BF6779" i="9"/>
  <c r="BG6779" i="9"/>
  <c r="BH6779" i="9"/>
  <c r="BI6779" i="9"/>
  <c r="BJ6779" i="9"/>
  <c r="BD6780" i="9"/>
  <c r="BE6780" i="9"/>
  <c r="BF6780" i="9"/>
  <c r="BG6780" i="9"/>
  <c r="BH6780" i="9"/>
  <c r="BI6780" i="9"/>
  <c r="BJ6780" i="9"/>
  <c r="BD6781" i="9"/>
  <c r="BE6781" i="9"/>
  <c r="BF6781" i="9"/>
  <c r="BG6781" i="9"/>
  <c r="BH6781" i="9"/>
  <c r="BI6781" i="9"/>
  <c r="BJ6781" i="9"/>
  <c r="BD6782" i="9"/>
  <c r="BE6782" i="9"/>
  <c r="BF6782" i="9"/>
  <c r="BG6782" i="9"/>
  <c r="BH6782" i="9"/>
  <c r="BI6782" i="9"/>
  <c r="BJ6782" i="9"/>
  <c r="BD6783" i="9"/>
  <c r="BE6783" i="9"/>
  <c r="BF6783" i="9"/>
  <c r="BG6783" i="9"/>
  <c r="BH6783" i="9"/>
  <c r="BI6783" i="9"/>
  <c r="BJ6783" i="9"/>
  <c r="BD6784" i="9"/>
  <c r="BE6784" i="9"/>
  <c r="BF6784" i="9"/>
  <c r="BG6784" i="9"/>
  <c r="BH6784" i="9"/>
  <c r="BI6784" i="9"/>
  <c r="BJ6784" i="9"/>
  <c r="BD6785" i="9"/>
  <c r="BE6785" i="9"/>
  <c r="BF6785" i="9"/>
  <c r="BG6785" i="9"/>
  <c r="BH6785" i="9"/>
  <c r="BI6785" i="9"/>
  <c r="BJ6785" i="9"/>
  <c r="BD6786" i="9"/>
  <c r="BE6786" i="9"/>
  <c r="BF6786" i="9"/>
  <c r="BG6786" i="9"/>
  <c r="BH6786" i="9"/>
  <c r="BI6786" i="9"/>
  <c r="BJ6786" i="9"/>
  <c r="BD6787" i="9"/>
  <c r="BE6787" i="9"/>
  <c r="BF6787" i="9"/>
  <c r="BG6787" i="9"/>
  <c r="BH6787" i="9"/>
  <c r="BI6787" i="9"/>
  <c r="BJ6787" i="9"/>
  <c r="BD6788" i="9"/>
  <c r="BE6788" i="9"/>
  <c r="BF6788" i="9"/>
  <c r="BG6788" i="9"/>
  <c r="BH6788" i="9"/>
  <c r="BI6788" i="9"/>
  <c r="BJ6788" i="9"/>
  <c r="BD6789" i="9"/>
  <c r="BE6789" i="9"/>
  <c r="BF6789" i="9"/>
  <c r="BG6789" i="9"/>
  <c r="BH6789" i="9"/>
  <c r="BI6789" i="9"/>
  <c r="BJ6789" i="9"/>
  <c r="BD6790" i="9"/>
  <c r="BE6790" i="9"/>
  <c r="BF6790" i="9"/>
  <c r="BG6790" i="9"/>
  <c r="BH6790" i="9"/>
  <c r="BI6790" i="9"/>
  <c r="BJ6790" i="9"/>
  <c r="BD6791" i="9"/>
  <c r="BE6791" i="9"/>
  <c r="BF6791" i="9"/>
  <c r="BG6791" i="9"/>
  <c r="BH6791" i="9"/>
  <c r="BI6791" i="9"/>
  <c r="BJ6791" i="9"/>
  <c r="BD6792" i="9"/>
  <c r="BE6792" i="9"/>
  <c r="BF6792" i="9"/>
  <c r="BG6792" i="9"/>
  <c r="BH6792" i="9"/>
  <c r="BI6792" i="9"/>
  <c r="BJ6792" i="9"/>
  <c r="BD6793" i="9"/>
  <c r="BE6793" i="9"/>
  <c r="BF6793" i="9"/>
  <c r="BG6793" i="9"/>
  <c r="BH6793" i="9"/>
  <c r="BI6793" i="9"/>
  <c r="BJ6793" i="9"/>
  <c r="BD6794" i="9"/>
  <c r="BE6794" i="9"/>
  <c r="BF6794" i="9"/>
  <c r="BG6794" i="9"/>
  <c r="BH6794" i="9"/>
  <c r="BI6794" i="9"/>
  <c r="BJ6794" i="9"/>
  <c r="BD6795" i="9"/>
  <c r="BE6795" i="9"/>
  <c r="BF6795" i="9"/>
  <c r="BG6795" i="9"/>
  <c r="BH6795" i="9"/>
  <c r="BI6795" i="9"/>
  <c r="BJ6795" i="9"/>
  <c r="BD6796" i="9"/>
  <c r="BE6796" i="9"/>
  <c r="BF6796" i="9"/>
  <c r="BG6796" i="9"/>
  <c r="BH6796" i="9"/>
  <c r="BI6796" i="9"/>
  <c r="BJ6796" i="9"/>
  <c r="BD6797" i="9"/>
  <c r="BE6797" i="9"/>
  <c r="BF6797" i="9"/>
  <c r="BG6797" i="9"/>
  <c r="BH6797" i="9"/>
  <c r="BI6797" i="9"/>
  <c r="BJ6797" i="9"/>
  <c r="BD6798" i="9"/>
  <c r="BE6798" i="9"/>
  <c r="BF6798" i="9"/>
  <c r="BG6798" i="9"/>
  <c r="BH6798" i="9"/>
  <c r="BI6798" i="9"/>
  <c r="BJ6798" i="9"/>
  <c r="BD6799" i="9"/>
  <c r="BE6799" i="9"/>
  <c r="BF6799" i="9"/>
  <c r="BG6799" i="9"/>
  <c r="BH6799" i="9"/>
  <c r="BI6799" i="9"/>
  <c r="BJ6799" i="9"/>
  <c r="BD6800" i="9"/>
  <c r="BE6800" i="9"/>
  <c r="BF6800" i="9"/>
  <c r="BG6800" i="9"/>
  <c r="BH6800" i="9"/>
  <c r="BI6800" i="9"/>
  <c r="BJ6800" i="9"/>
  <c r="BD6801" i="9"/>
  <c r="BE6801" i="9"/>
  <c r="BF6801" i="9"/>
  <c r="BG6801" i="9"/>
  <c r="BH6801" i="9"/>
  <c r="BI6801" i="9"/>
  <c r="BJ6801" i="9"/>
  <c r="BD6802" i="9"/>
  <c r="BE6802" i="9"/>
  <c r="BF6802" i="9"/>
  <c r="BG6802" i="9"/>
  <c r="BH6802" i="9"/>
  <c r="BI6802" i="9"/>
  <c r="BJ6802" i="9"/>
  <c r="BD6803" i="9"/>
  <c r="BE6803" i="9"/>
  <c r="BF6803" i="9"/>
  <c r="BG6803" i="9"/>
  <c r="BH6803" i="9"/>
  <c r="BI6803" i="9"/>
  <c r="BJ6803" i="9"/>
  <c r="BD6804" i="9"/>
  <c r="BE6804" i="9"/>
  <c r="BF6804" i="9"/>
  <c r="BG6804" i="9"/>
  <c r="BH6804" i="9"/>
  <c r="BI6804" i="9"/>
  <c r="BJ6804" i="9"/>
  <c r="BD6805" i="9"/>
  <c r="BE6805" i="9"/>
  <c r="BF6805" i="9"/>
  <c r="BG6805" i="9"/>
  <c r="BH6805" i="9"/>
  <c r="BI6805" i="9"/>
  <c r="BJ6805" i="9"/>
  <c r="BD6806" i="9"/>
  <c r="BE6806" i="9"/>
  <c r="BF6806" i="9"/>
  <c r="BG6806" i="9"/>
  <c r="BH6806" i="9"/>
  <c r="BI6806" i="9"/>
  <c r="BJ6806" i="9"/>
  <c r="BD6807" i="9"/>
  <c r="BE6807" i="9"/>
  <c r="BF6807" i="9"/>
  <c r="BG6807" i="9"/>
  <c r="BH6807" i="9"/>
  <c r="BI6807" i="9"/>
  <c r="BJ6807" i="9"/>
  <c r="BD6808" i="9"/>
  <c r="BE6808" i="9"/>
  <c r="BF6808" i="9"/>
  <c r="BG6808" i="9"/>
  <c r="BH6808" i="9"/>
  <c r="BI6808" i="9"/>
  <c r="BJ6808" i="9"/>
  <c r="BD6809" i="9"/>
  <c r="BE6809" i="9"/>
  <c r="BF6809" i="9"/>
  <c r="BG6809" i="9"/>
  <c r="BH6809" i="9"/>
  <c r="BI6809" i="9"/>
  <c r="BJ6809" i="9"/>
  <c r="BD6810" i="9"/>
  <c r="BE6810" i="9"/>
  <c r="BF6810" i="9"/>
  <c r="BG6810" i="9"/>
  <c r="BH6810" i="9"/>
  <c r="BI6810" i="9"/>
  <c r="BJ6810" i="9"/>
  <c r="BD6811" i="9"/>
  <c r="BE6811" i="9"/>
  <c r="BF6811" i="9"/>
  <c r="BG6811" i="9"/>
  <c r="BH6811" i="9"/>
  <c r="BI6811" i="9"/>
  <c r="BJ6811" i="9"/>
  <c r="BD6812" i="9"/>
  <c r="BE6812" i="9"/>
  <c r="BF6812" i="9"/>
  <c r="BG6812" i="9"/>
  <c r="BH6812" i="9"/>
  <c r="BI6812" i="9"/>
  <c r="BJ6812" i="9"/>
  <c r="BD6813" i="9"/>
  <c r="BE6813" i="9"/>
  <c r="BF6813" i="9"/>
  <c r="BG6813" i="9"/>
  <c r="BH6813" i="9"/>
  <c r="BI6813" i="9"/>
  <c r="BJ6813" i="9"/>
  <c r="BD6814" i="9"/>
  <c r="BE6814" i="9"/>
  <c r="BF6814" i="9"/>
  <c r="BG6814" i="9"/>
  <c r="BH6814" i="9"/>
  <c r="BI6814" i="9"/>
  <c r="BJ6814" i="9"/>
  <c r="BD6815" i="9"/>
  <c r="BE6815" i="9"/>
  <c r="BF6815" i="9"/>
  <c r="BG6815" i="9"/>
  <c r="BH6815" i="9"/>
  <c r="BI6815" i="9"/>
  <c r="BJ6815" i="9"/>
  <c r="BD6816" i="9"/>
  <c r="BE6816" i="9"/>
  <c r="BF6816" i="9"/>
  <c r="BG6816" i="9"/>
  <c r="BH6816" i="9"/>
  <c r="BI6816" i="9"/>
  <c r="BJ6816" i="9"/>
  <c r="BD6817" i="9"/>
  <c r="BE6817" i="9"/>
  <c r="BF6817" i="9"/>
  <c r="BG6817" i="9"/>
  <c r="BH6817" i="9"/>
  <c r="BI6817" i="9"/>
  <c r="BJ6817" i="9"/>
  <c r="BD6818" i="9"/>
  <c r="BE6818" i="9"/>
  <c r="BF6818" i="9"/>
  <c r="BG6818" i="9"/>
  <c r="BH6818" i="9"/>
  <c r="BI6818" i="9"/>
  <c r="BJ6818" i="9"/>
  <c r="BD6819" i="9"/>
  <c r="BE6819" i="9"/>
  <c r="BF6819" i="9"/>
  <c r="BG6819" i="9"/>
  <c r="BH6819" i="9"/>
  <c r="BI6819" i="9"/>
  <c r="BJ6819" i="9"/>
  <c r="BD6820" i="9"/>
  <c r="BE6820" i="9"/>
  <c r="BF6820" i="9"/>
  <c r="BG6820" i="9"/>
  <c r="BH6820" i="9"/>
  <c r="BI6820" i="9"/>
  <c r="BJ6820" i="9"/>
  <c r="BD6821" i="9"/>
  <c r="BE6821" i="9"/>
  <c r="BF6821" i="9"/>
  <c r="BG6821" i="9"/>
  <c r="BH6821" i="9"/>
  <c r="BI6821" i="9"/>
  <c r="BJ6821" i="9"/>
  <c r="BD6822" i="9"/>
  <c r="BE6822" i="9"/>
  <c r="BF6822" i="9"/>
  <c r="BG6822" i="9"/>
  <c r="BH6822" i="9"/>
  <c r="BI6822" i="9"/>
  <c r="BJ6822" i="9"/>
  <c r="BD6823" i="9"/>
  <c r="BE6823" i="9"/>
  <c r="BF6823" i="9"/>
  <c r="BG6823" i="9"/>
  <c r="BH6823" i="9"/>
  <c r="BI6823" i="9"/>
  <c r="BJ6823" i="9"/>
  <c r="BD6824" i="9"/>
  <c r="BE6824" i="9"/>
  <c r="BF6824" i="9"/>
  <c r="BG6824" i="9"/>
  <c r="BH6824" i="9"/>
  <c r="BI6824" i="9"/>
  <c r="BJ6824" i="9"/>
  <c r="BD6825" i="9"/>
  <c r="BE6825" i="9"/>
  <c r="BF6825" i="9"/>
  <c r="BG6825" i="9"/>
  <c r="BH6825" i="9"/>
  <c r="BI6825" i="9"/>
  <c r="BJ6825" i="9"/>
  <c r="BD6826" i="9"/>
  <c r="BE6826" i="9"/>
  <c r="BF6826" i="9"/>
  <c r="BG6826" i="9"/>
  <c r="BH6826" i="9"/>
  <c r="BI6826" i="9"/>
  <c r="BJ6826" i="9"/>
  <c r="BD6827" i="9"/>
  <c r="BE6827" i="9"/>
  <c r="BF6827" i="9"/>
  <c r="BG6827" i="9"/>
  <c r="BH6827" i="9"/>
  <c r="BI6827" i="9"/>
  <c r="BJ6827" i="9"/>
  <c r="BD6828" i="9"/>
  <c r="BE6828" i="9"/>
  <c r="BF6828" i="9"/>
  <c r="BG6828" i="9"/>
  <c r="BH6828" i="9"/>
  <c r="BI6828" i="9"/>
  <c r="BJ6828" i="9"/>
  <c r="BD6829" i="9"/>
  <c r="BE6829" i="9"/>
  <c r="BF6829" i="9"/>
  <c r="BG6829" i="9"/>
  <c r="BH6829" i="9"/>
  <c r="BI6829" i="9"/>
  <c r="BJ6829" i="9"/>
  <c r="BD6830" i="9"/>
  <c r="BE6830" i="9"/>
  <c r="BF6830" i="9"/>
  <c r="BG6830" i="9"/>
  <c r="BH6830" i="9"/>
  <c r="BI6830" i="9"/>
  <c r="BJ6830" i="9"/>
  <c r="BD6831" i="9"/>
  <c r="BE6831" i="9"/>
  <c r="BF6831" i="9"/>
  <c r="BG6831" i="9"/>
  <c r="BH6831" i="9"/>
  <c r="BI6831" i="9"/>
  <c r="BJ6831" i="9"/>
  <c r="BD6832" i="9"/>
  <c r="BE6832" i="9"/>
  <c r="BF6832" i="9"/>
  <c r="BG6832" i="9"/>
  <c r="BH6832" i="9"/>
  <c r="BI6832" i="9"/>
  <c r="BJ6832" i="9"/>
  <c r="BD6833" i="9"/>
  <c r="BE6833" i="9"/>
  <c r="BF6833" i="9"/>
  <c r="BG6833" i="9"/>
  <c r="BH6833" i="9"/>
  <c r="BI6833" i="9"/>
  <c r="BJ6833" i="9"/>
  <c r="BD6834" i="9"/>
  <c r="BE6834" i="9"/>
  <c r="BF6834" i="9"/>
  <c r="BG6834" i="9"/>
  <c r="BH6834" i="9"/>
  <c r="BI6834" i="9"/>
  <c r="BJ6834" i="9"/>
  <c r="BD6835" i="9"/>
  <c r="BE6835" i="9"/>
  <c r="BF6835" i="9"/>
  <c r="BG6835" i="9"/>
  <c r="BH6835" i="9"/>
  <c r="BI6835" i="9"/>
  <c r="BJ6835" i="9"/>
  <c r="BD6836" i="9"/>
  <c r="BE6836" i="9"/>
  <c r="BF6836" i="9"/>
  <c r="BG6836" i="9"/>
  <c r="BH6836" i="9"/>
  <c r="BI6836" i="9"/>
  <c r="BJ6836" i="9"/>
  <c r="BD6837" i="9"/>
  <c r="BE6837" i="9"/>
  <c r="BF6837" i="9"/>
  <c r="BG6837" i="9"/>
  <c r="BH6837" i="9"/>
  <c r="BI6837" i="9"/>
  <c r="BJ6837" i="9"/>
  <c r="BD6838" i="9"/>
  <c r="BE6838" i="9"/>
  <c r="BF6838" i="9"/>
  <c r="BG6838" i="9"/>
  <c r="BH6838" i="9"/>
  <c r="BI6838" i="9"/>
  <c r="BJ6838" i="9"/>
  <c r="BD6839" i="9"/>
  <c r="BE6839" i="9"/>
  <c r="BF6839" i="9"/>
  <c r="BG6839" i="9"/>
  <c r="BH6839" i="9"/>
  <c r="BI6839" i="9"/>
  <c r="BJ6839" i="9"/>
  <c r="BD6840" i="9"/>
  <c r="BE6840" i="9"/>
  <c r="BF6840" i="9"/>
  <c r="BG6840" i="9"/>
  <c r="BH6840" i="9"/>
  <c r="BI6840" i="9"/>
  <c r="BJ6840" i="9"/>
  <c r="BD6841" i="9"/>
  <c r="BE6841" i="9"/>
  <c r="BF6841" i="9"/>
  <c r="BG6841" i="9"/>
  <c r="BH6841" i="9"/>
  <c r="BI6841" i="9"/>
  <c r="BJ6841" i="9"/>
  <c r="BD6842" i="9"/>
  <c r="BE6842" i="9"/>
  <c r="BF6842" i="9"/>
  <c r="BG6842" i="9"/>
  <c r="BH6842" i="9"/>
  <c r="BI6842" i="9"/>
  <c r="BJ6842" i="9"/>
  <c r="BD6843" i="9"/>
  <c r="BE6843" i="9"/>
  <c r="BF6843" i="9"/>
  <c r="BG6843" i="9"/>
  <c r="BH6843" i="9"/>
  <c r="BI6843" i="9"/>
  <c r="BJ6843" i="9"/>
  <c r="BD6844" i="9"/>
  <c r="BE6844" i="9"/>
  <c r="BF6844" i="9"/>
  <c r="BG6844" i="9"/>
  <c r="BH6844" i="9"/>
  <c r="BI6844" i="9"/>
  <c r="BJ6844" i="9"/>
  <c r="BD6845" i="9"/>
  <c r="BE6845" i="9"/>
  <c r="BF6845" i="9"/>
  <c r="BG6845" i="9"/>
  <c r="BH6845" i="9"/>
  <c r="BI6845" i="9"/>
  <c r="BJ6845" i="9"/>
  <c r="BD6846" i="9"/>
  <c r="BE6846" i="9"/>
  <c r="BF6846" i="9"/>
  <c r="BG6846" i="9"/>
  <c r="BH6846" i="9"/>
  <c r="BI6846" i="9"/>
  <c r="BJ6846" i="9"/>
  <c r="BD6847" i="9"/>
  <c r="BE6847" i="9"/>
  <c r="BF6847" i="9"/>
  <c r="BG6847" i="9"/>
  <c r="BH6847" i="9"/>
  <c r="BI6847" i="9"/>
  <c r="BJ6847" i="9"/>
  <c r="BD6848" i="9"/>
  <c r="BE6848" i="9"/>
  <c r="BF6848" i="9"/>
  <c r="BG6848" i="9"/>
  <c r="BH6848" i="9"/>
  <c r="BI6848" i="9"/>
  <c r="BJ6848" i="9"/>
  <c r="BD6849" i="9"/>
  <c r="BE6849" i="9"/>
  <c r="BF6849" i="9"/>
  <c r="BG6849" i="9"/>
  <c r="BH6849" i="9"/>
  <c r="BI6849" i="9"/>
  <c r="BJ6849" i="9"/>
  <c r="BD6850" i="9"/>
  <c r="BE6850" i="9"/>
  <c r="BF6850" i="9"/>
  <c r="BG6850" i="9"/>
  <c r="BH6850" i="9"/>
  <c r="BI6850" i="9"/>
  <c r="BJ6850" i="9"/>
  <c r="BD6851" i="9"/>
  <c r="BE6851" i="9"/>
  <c r="BF6851" i="9"/>
  <c r="BG6851" i="9"/>
  <c r="BH6851" i="9"/>
  <c r="BI6851" i="9"/>
  <c r="BJ6851" i="9"/>
  <c r="BD6852" i="9"/>
  <c r="BE6852" i="9"/>
  <c r="BF6852" i="9"/>
  <c r="BG6852" i="9"/>
  <c r="BH6852" i="9"/>
  <c r="BI6852" i="9"/>
  <c r="BJ6852" i="9"/>
  <c r="BD6853" i="9"/>
  <c r="BE6853" i="9"/>
  <c r="BF6853" i="9"/>
  <c r="BG6853" i="9"/>
  <c r="BH6853" i="9"/>
  <c r="BI6853" i="9"/>
  <c r="BJ6853" i="9"/>
  <c r="BD6854" i="9"/>
  <c r="BE6854" i="9"/>
  <c r="BF6854" i="9"/>
  <c r="BG6854" i="9"/>
  <c r="BH6854" i="9"/>
  <c r="BI6854" i="9"/>
  <c r="BJ6854" i="9"/>
  <c r="BD6855" i="9"/>
  <c r="BE6855" i="9"/>
  <c r="BF6855" i="9"/>
  <c r="BG6855" i="9"/>
  <c r="BH6855" i="9"/>
  <c r="BI6855" i="9"/>
  <c r="BJ6855" i="9"/>
  <c r="BD6856" i="9"/>
  <c r="BE6856" i="9"/>
  <c r="BF6856" i="9"/>
  <c r="BG6856" i="9"/>
  <c r="BH6856" i="9"/>
  <c r="BI6856" i="9"/>
  <c r="BJ6856" i="9"/>
  <c r="BD6857" i="9"/>
  <c r="BE6857" i="9"/>
  <c r="BF6857" i="9"/>
  <c r="BG6857" i="9"/>
  <c r="BH6857" i="9"/>
  <c r="BI6857" i="9"/>
  <c r="BJ6857" i="9"/>
  <c r="BD6858" i="9"/>
  <c r="BE6858" i="9"/>
  <c r="BF6858" i="9"/>
  <c r="BG6858" i="9"/>
  <c r="BH6858" i="9"/>
  <c r="BI6858" i="9"/>
  <c r="BJ6858" i="9"/>
  <c r="BD6859" i="9"/>
  <c r="BE6859" i="9"/>
  <c r="BF6859" i="9"/>
  <c r="BG6859" i="9"/>
  <c r="BH6859" i="9"/>
  <c r="BI6859" i="9"/>
  <c r="BJ6859" i="9"/>
  <c r="BD6860" i="9"/>
  <c r="BE6860" i="9"/>
  <c r="BF6860" i="9"/>
  <c r="BG6860" i="9"/>
  <c r="BH6860" i="9"/>
  <c r="BI6860" i="9"/>
  <c r="BJ6860" i="9"/>
  <c r="BD6861" i="9"/>
  <c r="BE6861" i="9"/>
  <c r="BF6861" i="9"/>
  <c r="BG6861" i="9"/>
  <c r="BH6861" i="9"/>
  <c r="BI6861" i="9"/>
  <c r="BJ6861" i="9"/>
  <c r="BD6862" i="9"/>
  <c r="BE6862" i="9"/>
  <c r="BF6862" i="9"/>
  <c r="BG6862" i="9"/>
  <c r="BH6862" i="9"/>
  <c r="BI6862" i="9"/>
  <c r="BJ6862" i="9"/>
  <c r="BD6863" i="9"/>
  <c r="BE6863" i="9"/>
  <c r="BF6863" i="9"/>
  <c r="BG6863" i="9"/>
  <c r="BH6863" i="9"/>
  <c r="BI6863" i="9"/>
  <c r="BJ6863" i="9"/>
  <c r="BD6864" i="9"/>
  <c r="BE6864" i="9"/>
  <c r="BF6864" i="9"/>
  <c r="BG6864" i="9"/>
  <c r="BH6864" i="9"/>
  <c r="BI6864" i="9"/>
  <c r="BJ6864" i="9"/>
  <c r="BD6865" i="9"/>
  <c r="BE6865" i="9"/>
  <c r="BF6865" i="9"/>
  <c r="BG6865" i="9"/>
  <c r="BH6865" i="9"/>
  <c r="BI6865" i="9"/>
  <c r="BJ6865" i="9"/>
  <c r="BD6866" i="9"/>
  <c r="BE6866" i="9"/>
  <c r="BF6866" i="9"/>
  <c r="BG6866" i="9"/>
  <c r="BH6866" i="9"/>
  <c r="BI6866" i="9"/>
  <c r="BJ6866" i="9"/>
  <c r="BD6867" i="9"/>
  <c r="BE6867" i="9"/>
  <c r="BF6867" i="9"/>
  <c r="BG6867" i="9"/>
  <c r="BH6867" i="9"/>
  <c r="BI6867" i="9"/>
  <c r="BJ6867" i="9"/>
  <c r="BD6868" i="9"/>
  <c r="BE6868" i="9"/>
  <c r="BF6868" i="9"/>
  <c r="BG6868" i="9"/>
  <c r="BH6868" i="9"/>
  <c r="BI6868" i="9"/>
  <c r="BJ6868" i="9"/>
  <c r="BD6869" i="9"/>
  <c r="BE6869" i="9"/>
  <c r="BF6869" i="9"/>
  <c r="BG6869" i="9"/>
  <c r="BH6869" i="9"/>
  <c r="BI6869" i="9"/>
  <c r="BJ6869" i="9"/>
  <c r="BD6870" i="9"/>
  <c r="BE6870" i="9"/>
  <c r="BF6870" i="9"/>
  <c r="BG6870" i="9"/>
  <c r="BH6870" i="9"/>
  <c r="BI6870" i="9"/>
  <c r="BJ6870" i="9"/>
  <c r="BD6871" i="9"/>
  <c r="BE6871" i="9"/>
  <c r="BF6871" i="9"/>
  <c r="BG6871" i="9"/>
  <c r="BH6871" i="9"/>
  <c r="BI6871" i="9"/>
  <c r="BJ6871" i="9"/>
  <c r="BD6872" i="9"/>
  <c r="BE6872" i="9"/>
  <c r="BF6872" i="9"/>
  <c r="BG6872" i="9"/>
  <c r="BH6872" i="9"/>
  <c r="BI6872" i="9"/>
  <c r="BJ6872" i="9"/>
  <c r="BD6873" i="9"/>
  <c r="BE6873" i="9"/>
  <c r="BF6873" i="9"/>
  <c r="BG6873" i="9"/>
  <c r="BH6873" i="9"/>
  <c r="BI6873" i="9"/>
  <c r="BJ6873" i="9"/>
  <c r="BD6874" i="9"/>
  <c r="BE6874" i="9"/>
  <c r="BF6874" i="9"/>
  <c r="BG6874" i="9"/>
  <c r="BH6874" i="9"/>
  <c r="BI6874" i="9"/>
  <c r="BJ6874" i="9"/>
  <c r="BD6875" i="9"/>
  <c r="BE6875" i="9"/>
  <c r="BF6875" i="9"/>
  <c r="BG6875" i="9"/>
  <c r="BH6875" i="9"/>
  <c r="BI6875" i="9"/>
  <c r="BJ6875" i="9"/>
  <c r="BD6876" i="9"/>
  <c r="BE6876" i="9"/>
  <c r="BF6876" i="9"/>
  <c r="BG6876" i="9"/>
  <c r="BH6876" i="9"/>
  <c r="BI6876" i="9"/>
  <c r="BJ6876" i="9"/>
  <c r="BD6877" i="9"/>
  <c r="BE6877" i="9"/>
  <c r="BF6877" i="9"/>
  <c r="BG6877" i="9"/>
  <c r="BH6877" i="9"/>
  <c r="BI6877" i="9"/>
  <c r="BJ6877" i="9"/>
  <c r="BD6878" i="9"/>
  <c r="BE6878" i="9"/>
  <c r="BF6878" i="9"/>
  <c r="BG6878" i="9"/>
  <c r="BH6878" i="9"/>
  <c r="BI6878" i="9"/>
  <c r="BJ6878" i="9"/>
  <c r="BD6879" i="9"/>
  <c r="BE6879" i="9"/>
  <c r="BF6879" i="9"/>
  <c r="BG6879" i="9"/>
  <c r="BH6879" i="9"/>
  <c r="BI6879" i="9"/>
  <c r="BJ6879" i="9"/>
  <c r="BD6880" i="9"/>
  <c r="BE6880" i="9"/>
  <c r="BF6880" i="9"/>
  <c r="BG6880" i="9"/>
  <c r="BH6880" i="9"/>
  <c r="BI6880" i="9"/>
  <c r="BJ6880" i="9"/>
  <c r="BD6881" i="9"/>
  <c r="BE6881" i="9"/>
  <c r="BF6881" i="9"/>
  <c r="BG6881" i="9"/>
  <c r="BH6881" i="9"/>
  <c r="BI6881" i="9"/>
  <c r="BJ6881" i="9"/>
  <c r="BD6882" i="9"/>
  <c r="BE6882" i="9"/>
  <c r="BF6882" i="9"/>
  <c r="BG6882" i="9"/>
  <c r="BH6882" i="9"/>
  <c r="BI6882" i="9"/>
  <c r="BJ6882" i="9"/>
  <c r="BD6883" i="9"/>
  <c r="BE6883" i="9"/>
  <c r="BF6883" i="9"/>
  <c r="BG6883" i="9"/>
  <c r="BH6883" i="9"/>
  <c r="BI6883" i="9"/>
  <c r="BJ6883" i="9"/>
  <c r="BD6884" i="9"/>
  <c r="BE6884" i="9"/>
  <c r="BF6884" i="9"/>
  <c r="BG6884" i="9"/>
  <c r="BH6884" i="9"/>
  <c r="BI6884" i="9"/>
  <c r="BJ6884" i="9"/>
  <c r="BD6885" i="9"/>
  <c r="BE6885" i="9"/>
  <c r="BF6885" i="9"/>
  <c r="BG6885" i="9"/>
  <c r="BH6885" i="9"/>
  <c r="BI6885" i="9"/>
  <c r="BJ6885" i="9"/>
  <c r="BD6886" i="9"/>
  <c r="BE6886" i="9"/>
  <c r="BF6886" i="9"/>
  <c r="BG6886" i="9"/>
  <c r="BH6886" i="9"/>
  <c r="BI6886" i="9"/>
  <c r="BJ6886" i="9"/>
  <c r="BD6887" i="9"/>
  <c r="BE6887" i="9"/>
  <c r="BF6887" i="9"/>
  <c r="BG6887" i="9"/>
  <c r="BH6887" i="9"/>
  <c r="BI6887" i="9"/>
  <c r="BJ6887" i="9"/>
  <c r="BD6888" i="9"/>
  <c r="BE6888" i="9"/>
  <c r="BF6888" i="9"/>
  <c r="BG6888" i="9"/>
  <c r="BH6888" i="9"/>
  <c r="BI6888" i="9"/>
  <c r="BJ6888" i="9"/>
  <c r="BD6889" i="9"/>
  <c r="BE6889" i="9"/>
  <c r="BF6889" i="9"/>
  <c r="BG6889" i="9"/>
  <c r="BH6889" i="9"/>
  <c r="BI6889" i="9"/>
  <c r="BJ6889" i="9"/>
  <c r="BD6890" i="9"/>
  <c r="BE6890" i="9"/>
  <c r="BF6890" i="9"/>
  <c r="BG6890" i="9"/>
  <c r="BH6890" i="9"/>
  <c r="BI6890" i="9"/>
  <c r="BJ6890" i="9"/>
  <c r="BD6891" i="9"/>
  <c r="BE6891" i="9"/>
  <c r="BF6891" i="9"/>
  <c r="BG6891" i="9"/>
  <c r="BH6891" i="9"/>
  <c r="BI6891" i="9"/>
  <c r="BJ6891" i="9"/>
  <c r="BD6892" i="9"/>
  <c r="BE6892" i="9"/>
  <c r="BF6892" i="9"/>
  <c r="BG6892" i="9"/>
  <c r="BH6892" i="9"/>
  <c r="BI6892" i="9"/>
  <c r="BJ6892" i="9"/>
  <c r="BD6893" i="9"/>
  <c r="BE6893" i="9"/>
  <c r="BF6893" i="9"/>
  <c r="BG6893" i="9"/>
  <c r="BH6893" i="9"/>
  <c r="BI6893" i="9"/>
  <c r="BJ6893" i="9"/>
  <c r="BD6894" i="9"/>
  <c r="BE6894" i="9"/>
  <c r="BF6894" i="9"/>
  <c r="BG6894" i="9"/>
  <c r="BH6894" i="9"/>
  <c r="BI6894" i="9"/>
  <c r="BJ6894" i="9"/>
  <c r="BD6895" i="9"/>
  <c r="BE6895" i="9"/>
  <c r="BF6895" i="9"/>
  <c r="BG6895" i="9"/>
  <c r="BH6895" i="9"/>
  <c r="BI6895" i="9"/>
  <c r="BJ6895" i="9"/>
  <c r="BD6896" i="9"/>
  <c r="BE6896" i="9"/>
  <c r="BF6896" i="9"/>
  <c r="BG6896" i="9"/>
  <c r="BH6896" i="9"/>
  <c r="BI6896" i="9"/>
  <c r="BJ6896" i="9"/>
  <c r="BD6897" i="9"/>
  <c r="BE6897" i="9"/>
  <c r="BF6897" i="9"/>
  <c r="BG6897" i="9"/>
  <c r="BH6897" i="9"/>
  <c r="BI6897" i="9"/>
  <c r="BJ6897" i="9"/>
  <c r="BD6898" i="9"/>
  <c r="BE6898" i="9"/>
  <c r="BF6898" i="9"/>
  <c r="BG6898" i="9"/>
  <c r="BH6898" i="9"/>
  <c r="BI6898" i="9"/>
  <c r="BJ6898" i="9"/>
  <c r="BD6899" i="9"/>
  <c r="BE6899" i="9"/>
  <c r="BF6899" i="9"/>
  <c r="BG6899" i="9"/>
  <c r="BH6899" i="9"/>
  <c r="BI6899" i="9"/>
  <c r="BJ6899" i="9"/>
  <c r="BD6900" i="9"/>
  <c r="BE6900" i="9"/>
  <c r="BF6900" i="9"/>
  <c r="BG6900" i="9"/>
  <c r="BH6900" i="9"/>
  <c r="BI6900" i="9"/>
  <c r="BJ6900" i="9"/>
  <c r="BD6901" i="9"/>
  <c r="BE6901" i="9"/>
  <c r="BF6901" i="9"/>
  <c r="BG6901" i="9"/>
  <c r="BH6901" i="9"/>
  <c r="BI6901" i="9"/>
  <c r="BJ6901" i="9"/>
  <c r="BD6902" i="9"/>
  <c r="BE6902" i="9"/>
  <c r="BF6902" i="9"/>
  <c r="BG6902" i="9"/>
  <c r="BH6902" i="9"/>
  <c r="BI6902" i="9"/>
  <c r="BJ6902" i="9"/>
  <c r="BD6903" i="9"/>
  <c r="BE6903" i="9"/>
  <c r="BF6903" i="9"/>
  <c r="BG6903" i="9"/>
  <c r="BH6903" i="9"/>
  <c r="BI6903" i="9"/>
  <c r="BJ6903" i="9"/>
  <c r="BD6904" i="9"/>
  <c r="BE6904" i="9"/>
  <c r="BF6904" i="9"/>
  <c r="BG6904" i="9"/>
  <c r="BH6904" i="9"/>
  <c r="BI6904" i="9"/>
  <c r="BJ6904" i="9"/>
  <c r="BD6905" i="9"/>
  <c r="BE6905" i="9"/>
  <c r="BF6905" i="9"/>
  <c r="BG6905" i="9"/>
  <c r="BH6905" i="9"/>
  <c r="BI6905" i="9"/>
  <c r="BJ6905" i="9"/>
  <c r="BD6906" i="9"/>
  <c r="BE6906" i="9"/>
  <c r="BF6906" i="9"/>
  <c r="BG6906" i="9"/>
  <c r="BH6906" i="9"/>
  <c r="BI6906" i="9"/>
  <c r="BJ6906" i="9"/>
  <c r="BD6907" i="9"/>
  <c r="BE6907" i="9"/>
  <c r="BF6907" i="9"/>
  <c r="BG6907" i="9"/>
  <c r="BH6907" i="9"/>
  <c r="BI6907" i="9"/>
  <c r="BJ6907" i="9"/>
  <c r="BD6908" i="9"/>
  <c r="BE6908" i="9"/>
  <c r="BF6908" i="9"/>
  <c r="BG6908" i="9"/>
  <c r="BH6908" i="9"/>
  <c r="BI6908" i="9"/>
  <c r="BJ6908" i="9"/>
  <c r="BD6909" i="9"/>
  <c r="BE6909" i="9"/>
  <c r="BF6909" i="9"/>
  <c r="BG6909" i="9"/>
  <c r="BH6909" i="9"/>
  <c r="BI6909" i="9"/>
  <c r="BJ6909" i="9"/>
  <c r="BD6910" i="9"/>
  <c r="BE6910" i="9"/>
  <c r="BF6910" i="9"/>
  <c r="BG6910" i="9"/>
  <c r="BH6910" i="9"/>
  <c r="BI6910" i="9"/>
  <c r="BJ6910" i="9"/>
  <c r="BD6911" i="9"/>
  <c r="BE6911" i="9"/>
  <c r="BF6911" i="9"/>
  <c r="BG6911" i="9"/>
  <c r="BH6911" i="9"/>
  <c r="BI6911" i="9"/>
  <c r="BJ6911" i="9"/>
  <c r="BD6912" i="9"/>
  <c r="BE6912" i="9"/>
  <c r="BF6912" i="9"/>
  <c r="BG6912" i="9"/>
  <c r="BH6912" i="9"/>
  <c r="BI6912" i="9"/>
  <c r="BJ6912" i="9"/>
  <c r="BD6913" i="9"/>
  <c r="BE6913" i="9"/>
  <c r="BF6913" i="9"/>
  <c r="BG6913" i="9"/>
  <c r="BH6913" i="9"/>
  <c r="BI6913" i="9"/>
  <c r="BJ6913" i="9"/>
  <c r="BD6914" i="9"/>
  <c r="BE6914" i="9"/>
  <c r="BF6914" i="9"/>
  <c r="BG6914" i="9"/>
  <c r="BH6914" i="9"/>
  <c r="BI6914" i="9"/>
  <c r="BJ6914" i="9"/>
  <c r="BD6915" i="9"/>
  <c r="BE6915" i="9"/>
  <c r="BF6915" i="9"/>
  <c r="BG6915" i="9"/>
  <c r="BH6915" i="9"/>
  <c r="BI6915" i="9"/>
  <c r="BJ6915" i="9"/>
  <c r="BD6916" i="9"/>
  <c r="BE6916" i="9"/>
  <c r="BF6916" i="9"/>
  <c r="BG6916" i="9"/>
  <c r="BH6916" i="9"/>
  <c r="BI6916" i="9"/>
  <c r="BJ6916" i="9"/>
  <c r="BD6917" i="9"/>
  <c r="BE6917" i="9"/>
  <c r="BF6917" i="9"/>
  <c r="BG6917" i="9"/>
  <c r="BH6917" i="9"/>
  <c r="BI6917" i="9"/>
  <c r="BJ6917" i="9"/>
  <c r="BD6918" i="9"/>
  <c r="BE6918" i="9"/>
  <c r="BF6918" i="9"/>
  <c r="BG6918" i="9"/>
  <c r="BH6918" i="9"/>
  <c r="BI6918" i="9"/>
  <c r="BJ6918" i="9"/>
  <c r="BD6919" i="9"/>
  <c r="BE6919" i="9"/>
  <c r="BF6919" i="9"/>
  <c r="BG6919" i="9"/>
  <c r="BH6919" i="9"/>
  <c r="BI6919" i="9"/>
  <c r="BJ6919" i="9"/>
  <c r="BD6920" i="9"/>
  <c r="BE6920" i="9"/>
  <c r="BF6920" i="9"/>
  <c r="BG6920" i="9"/>
  <c r="BH6920" i="9"/>
  <c r="BI6920" i="9"/>
  <c r="BJ6920" i="9"/>
  <c r="BD6921" i="9"/>
  <c r="BE6921" i="9"/>
  <c r="BF6921" i="9"/>
  <c r="BG6921" i="9"/>
  <c r="BH6921" i="9"/>
  <c r="BI6921" i="9"/>
  <c r="BJ6921" i="9"/>
  <c r="BD6922" i="9"/>
  <c r="BE6922" i="9"/>
  <c r="BF6922" i="9"/>
  <c r="BG6922" i="9"/>
  <c r="BH6922" i="9"/>
  <c r="BI6922" i="9"/>
  <c r="BJ6922" i="9"/>
  <c r="BD6923" i="9"/>
  <c r="BE6923" i="9"/>
  <c r="BF6923" i="9"/>
  <c r="BG6923" i="9"/>
  <c r="BH6923" i="9"/>
  <c r="BI6923" i="9"/>
  <c r="BJ6923" i="9"/>
  <c r="BD6924" i="9"/>
  <c r="BE6924" i="9"/>
  <c r="BF6924" i="9"/>
  <c r="BG6924" i="9"/>
  <c r="BH6924" i="9"/>
  <c r="BI6924" i="9"/>
  <c r="BJ6924" i="9"/>
  <c r="BD6925" i="9"/>
  <c r="BE6925" i="9"/>
  <c r="BF6925" i="9"/>
  <c r="BG6925" i="9"/>
  <c r="BH6925" i="9"/>
  <c r="BI6925" i="9"/>
  <c r="BJ6925" i="9"/>
  <c r="BD6926" i="9"/>
  <c r="BE6926" i="9"/>
  <c r="BF6926" i="9"/>
  <c r="BG6926" i="9"/>
  <c r="BH6926" i="9"/>
  <c r="BI6926" i="9"/>
  <c r="BJ6926" i="9"/>
  <c r="BD6927" i="9"/>
  <c r="BE6927" i="9"/>
  <c r="BF6927" i="9"/>
  <c r="BG6927" i="9"/>
  <c r="BH6927" i="9"/>
  <c r="BI6927" i="9"/>
  <c r="BJ6927" i="9"/>
  <c r="BD6928" i="9"/>
  <c r="BE6928" i="9"/>
  <c r="BF6928" i="9"/>
  <c r="BG6928" i="9"/>
  <c r="BH6928" i="9"/>
  <c r="BI6928" i="9"/>
  <c r="BJ6928" i="9"/>
  <c r="BD6929" i="9"/>
  <c r="BE6929" i="9"/>
  <c r="BF6929" i="9"/>
  <c r="BG6929" i="9"/>
  <c r="BH6929" i="9"/>
  <c r="BI6929" i="9"/>
  <c r="BJ6929" i="9"/>
  <c r="BD6930" i="9"/>
  <c r="BE6930" i="9"/>
  <c r="BF6930" i="9"/>
  <c r="BG6930" i="9"/>
  <c r="BH6930" i="9"/>
  <c r="BI6930" i="9"/>
  <c r="BJ6930" i="9"/>
  <c r="BD6931" i="9"/>
  <c r="BE6931" i="9"/>
  <c r="BF6931" i="9"/>
  <c r="BG6931" i="9"/>
  <c r="BH6931" i="9"/>
  <c r="BI6931" i="9"/>
  <c r="BJ6931" i="9"/>
  <c r="BD6932" i="9"/>
  <c r="BE6932" i="9"/>
  <c r="BF6932" i="9"/>
  <c r="BG6932" i="9"/>
  <c r="BH6932" i="9"/>
  <c r="BI6932" i="9"/>
  <c r="BJ6932" i="9"/>
  <c r="BD6933" i="9"/>
  <c r="BE6933" i="9"/>
  <c r="BF6933" i="9"/>
  <c r="BG6933" i="9"/>
  <c r="BH6933" i="9"/>
  <c r="BI6933" i="9"/>
  <c r="BJ6933" i="9"/>
  <c r="BD6934" i="9"/>
  <c r="BE6934" i="9"/>
  <c r="BF6934" i="9"/>
  <c r="BG6934" i="9"/>
  <c r="BH6934" i="9"/>
  <c r="BI6934" i="9"/>
  <c r="BJ6934" i="9"/>
  <c r="BD6935" i="9"/>
  <c r="BE6935" i="9"/>
  <c r="BF6935" i="9"/>
  <c r="BG6935" i="9"/>
  <c r="BH6935" i="9"/>
  <c r="BI6935" i="9"/>
  <c r="BJ6935" i="9"/>
  <c r="BD6936" i="9"/>
  <c r="BE6936" i="9"/>
  <c r="BF6936" i="9"/>
  <c r="BG6936" i="9"/>
  <c r="BH6936" i="9"/>
  <c r="BI6936" i="9"/>
  <c r="BJ6936" i="9"/>
  <c r="BD6937" i="9"/>
  <c r="BE6937" i="9"/>
  <c r="BF6937" i="9"/>
  <c r="BG6937" i="9"/>
  <c r="BH6937" i="9"/>
  <c r="BI6937" i="9"/>
  <c r="BJ6937" i="9"/>
  <c r="BD6938" i="9"/>
  <c r="BE6938" i="9"/>
  <c r="BF6938" i="9"/>
  <c r="BG6938" i="9"/>
  <c r="BH6938" i="9"/>
  <c r="BI6938" i="9"/>
  <c r="BJ6938" i="9"/>
  <c r="BD6939" i="9"/>
  <c r="BE6939" i="9"/>
  <c r="BF6939" i="9"/>
  <c r="BG6939" i="9"/>
  <c r="BH6939" i="9"/>
  <c r="BI6939" i="9"/>
  <c r="BJ6939" i="9"/>
  <c r="BD6940" i="9"/>
  <c r="BE6940" i="9"/>
  <c r="BF6940" i="9"/>
  <c r="BG6940" i="9"/>
  <c r="BH6940" i="9"/>
  <c r="BI6940" i="9"/>
  <c r="BJ6940" i="9"/>
  <c r="BD6941" i="9"/>
  <c r="BE6941" i="9"/>
  <c r="BF6941" i="9"/>
  <c r="BG6941" i="9"/>
  <c r="BH6941" i="9"/>
  <c r="BI6941" i="9"/>
  <c r="BJ6941" i="9"/>
  <c r="BD6942" i="9"/>
  <c r="BE6942" i="9"/>
  <c r="BF6942" i="9"/>
  <c r="BG6942" i="9"/>
  <c r="BH6942" i="9"/>
  <c r="BI6942" i="9"/>
  <c r="BJ6942" i="9"/>
  <c r="BD6943" i="9"/>
  <c r="BE6943" i="9"/>
  <c r="BF6943" i="9"/>
  <c r="BG6943" i="9"/>
  <c r="BH6943" i="9"/>
  <c r="BI6943" i="9"/>
  <c r="BJ6943" i="9"/>
  <c r="BD6944" i="9"/>
  <c r="BE6944" i="9"/>
  <c r="BF6944" i="9"/>
  <c r="BG6944" i="9"/>
  <c r="BH6944" i="9"/>
  <c r="BI6944" i="9"/>
  <c r="BJ6944" i="9"/>
  <c r="BD6945" i="9"/>
  <c r="BE6945" i="9"/>
  <c r="BF6945" i="9"/>
  <c r="BG6945" i="9"/>
  <c r="BH6945" i="9"/>
  <c r="BI6945" i="9"/>
  <c r="BJ6945" i="9"/>
  <c r="BD6946" i="9"/>
  <c r="BE6946" i="9"/>
  <c r="BF6946" i="9"/>
  <c r="BG6946" i="9"/>
  <c r="BH6946" i="9"/>
  <c r="BI6946" i="9"/>
  <c r="BJ6946" i="9"/>
  <c r="BD6947" i="9"/>
  <c r="BE6947" i="9"/>
  <c r="BF6947" i="9"/>
  <c r="BG6947" i="9"/>
  <c r="BH6947" i="9"/>
  <c r="BI6947" i="9"/>
  <c r="BJ6947" i="9"/>
  <c r="BD6948" i="9"/>
  <c r="BE6948" i="9"/>
  <c r="BF6948" i="9"/>
  <c r="BG6948" i="9"/>
  <c r="BH6948" i="9"/>
  <c r="BI6948" i="9"/>
  <c r="BJ6948" i="9"/>
  <c r="BD6949" i="9"/>
  <c r="BE6949" i="9"/>
  <c r="BF6949" i="9"/>
  <c r="BG6949" i="9"/>
  <c r="BH6949" i="9"/>
  <c r="BI6949" i="9"/>
  <c r="BJ6949" i="9"/>
  <c r="BD6950" i="9"/>
  <c r="BE6950" i="9"/>
  <c r="BF6950" i="9"/>
  <c r="BG6950" i="9"/>
  <c r="BH6950" i="9"/>
  <c r="BI6950" i="9"/>
  <c r="BJ6950" i="9"/>
  <c r="BD6951" i="9"/>
  <c r="BE6951" i="9"/>
  <c r="BF6951" i="9"/>
  <c r="BG6951" i="9"/>
  <c r="BH6951" i="9"/>
  <c r="BI6951" i="9"/>
  <c r="BJ6951" i="9"/>
  <c r="BD6952" i="9"/>
  <c r="BE6952" i="9"/>
  <c r="BF6952" i="9"/>
  <c r="BG6952" i="9"/>
  <c r="BH6952" i="9"/>
  <c r="BI6952" i="9"/>
  <c r="BJ6952" i="9"/>
  <c r="BD6953" i="9"/>
  <c r="BE6953" i="9"/>
  <c r="BF6953" i="9"/>
  <c r="BG6953" i="9"/>
  <c r="BH6953" i="9"/>
  <c r="BI6953" i="9"/>
  <c r="BJ6953" i="9"/>
  <c r="BD6954" i="9"/>
  <c r="BE6954" i="9"/>
  <c r="BF6954" i="9"/>
  <c r="BG6954" i="9"/>
  <c r="BH6954" i="9"/>
  <c r="BI6954" i="9"/>
  <c r="BJ6954" i="9"/>
  <c r="BD6955" i="9"/>
  <c r="BE6955" i="9"/>
  <c r="BF6955" i="9"/>
  <c r="BG6955" i="9"/>
  <c r="BH6955" i="9"/>
  <c r="BI6955" i="9"/>
  <c r="BJ6955" i="9"/>
  <c r="BD6956" i="9"/>
  <c r="BE6956" i="9"/>
  <c r="BF6956" i="9"/>
  <c r="BG6956" i="9"/>
  <c r="BH6956" i="9"/>
  <c r="BI6956" i="9"/>
  <c r="BJ6956" i="9"/>
  <c r="BD6957" i="9"/>
  <c r="BE6957" i="9"/>
  <c r="BF6957" i="9"/>
  <c r="BG6957" i="9"/>
  <c r="BH6957" i="9"/>
  <c r="BI6957" i="9"/>
  <c r="BJ6957" i="9"/>
  <c r="BD6958" i="9"/>
  <c r="BE6958" i="9"/>
  <c r="BF6958" i="9"/>
  <c r="BG6958" i="9"/>
  <c r="BH6958" i="9"/>
  <c r="BI6958" i="9"/>
  <c r="BJ6958" i="9"/>
  <c r="BD6959" i="9"/>
  <c r="BE6959" i="9"/>
  <c r="BF6959" i="9"/>
  <c r="BG6959" i="9"/>
  <c r="BH6959" i="9"/>
  <c r="BI6959" i="9"/>
  <c r="BJ6959" i="9"/>
  <c r="BD6960" i="9"/>
  <c r="BE6960" i="9"/>
  <c r="BF6960" i="9"/>
  <c r="BG6960" i="9"/>
  <c r="BH6960" i="9"/>
  <c r="BI6960" i="9"/>
  <c r="BJ6960" i="9"/>
  <c r="BD6961" i="9"/>
  <c r="BE6961" i="9"/>
  <c r="BF6961" i="9"/>
  <c r="BG6961" i="9"/>
  <c r="BH6961" i="9"/>
  <c r="BI6961" i="9"/>
  <c r="BJ6961" i="9"/>
  <c r="BD6962" i="9"/>
  <c r="BE6962" i="9"/>
  <c r="BF6962" i="9"/>
  <c r="BG6962" i="9"/>
  <c r="BH6962" i="9"/>
  <c r="BI6962" i="9"/>
  <c r="BJ6962" i="9"/>
  <c r="BD6963" i="9"/>
  <c r="BE6963" i="9"/>
  <c r="BF6963" i="9"/>
  <c r="BG6963" i="9"/>
  <c r="BH6963" i="9"/>
  <c r="BI6963" i="9"/>
  <c r="BJ6963" i="9"/>
  <c r="BD6964" i="9"/>
  <c r="BE6964" i="9"/>
  <c r="BF6964" i="9"/>
  <c r="BG6964" i="9"/>
  <c r="BH6964" i="9"/>
  <c r="BI6964" i="9"/>
  <c r="BJ6964" i="9"/>
  <c r="BD6965" i="9"/>
  <c r="BE6965" i="9"/>
  <c r="BF6965" i="9"/>
  <c r="BG6965" i="9"/>
  <c r="BH6965" i="9"/>
  <c r="BI6965" i="9"/>
  <c r="BJ6965" i="9"/>
  <c r="BD6966" i="9"/>
  <c r="BE6966" i="9"/>
  <c r="BF6966" i="9"/>
  <c r="BG6966" i="9"/>
  <c r="BH6966" i="9"/>
  <c r="BI6966" i="9"/>
  <c r="BJ6966" i="9"/>
  <c r="BD6967" i="9"/>
  <c r="BE6967" i="9"/>
  <c r="BF6967" i="9"/>
  <c r="BG6967" i="9"/>
  <c r="BH6967" i="9"/>
  <c r="BI6967" i="9"/>
  <c r="BJ6967" i="9"/>
  <c r="BD6968" i="9"/>
  <c r="BE6968" i="9"/>
  <c r="BF6968" i="9"/>
  <c r="BG6968" i="9"/>
  <c r="BH6968" i="9"/>
  <c r="BI6968" i="9"/>
  <c r="BJ6968" i="9"/>
  <c r="BD6969" i="9"/>
  <c r="BE6969" i="9"/>
  <c r="BF6969" i="9"/>
  <c r="BG6969" i="9"/>
  <c r="BH6969" i="9"/>
  <c r="BI6969" i="9"/>
  <c r="BJ6969" i="9"/>
  <c r="BD6970" i="9"/>
  <c r="BE6970" i="9"/>
  <c r="BF6970" i="9"/>
  <c r="BG6970" i="9"/>
  <c r="BH6970" i="9"/>
  <c r="BI6970" i="9"/>
  <c r="BJ6970" i="9"/>
  <c r="BD6971" i="9"/>
  <c r="BE6971" i="9"/>
  <c r="BF6971" i="9"/>
  <c r="BG6971" i="9"/>
  <c r="BH6971" i="9"/>
  <c r="BI6971" i="9"/>
  <c r="BJ6971" i="9"/>
  <c r="BD6972" i="9"/>
  <c r="BE6972" i="9"/>
  <c r="BF6972" i="9"/>
  <c r="BG6972" i="9"/>
  <c r="BH6972" i="9"/>
  <c r="BI6972" i="9"/>
  <c r="BJ6972" i="9"/>
  <c r="BD6973" i="9"/>
  <c r="BE6973" i="9"/>
  <c r="BF6973" i="9"/>
  <c r="BG6973" i="9"/>
  <c r="BH6973" i="9"/>
  <c r="BI6973" i="9"/>
  <c r="BJ6973" i="9"/>
  <c r="BD6974" i="9"/>
  <c r="BE6974" i="9"/>
  <c r="BF6974" i="9"/>
  <c r="BG6974" i="9"/>
  <c r="BH6974" i="9"/>
  <c r="BI6974" i="9"/>
  <c r="BJ6974" i="9"/>
  <c r="BD6975" i="9"/>
  <c r="BE6975" i="9"/>
  <c r="BF6975" i="9"/>
  <c r="BG6975" i="9"/>
  <c r="BH6975" i="9"/>
  <c r="BI6975" i="9"/>
  <c r="BJ6975" i="9"/>
  <c r="BD6976" i="9"/>
  <c r="BE6976" i="9"/>
  <c r="BF6976" i="9"/>
  <c r="BG6976" i="9"/>
  <c r="BH6976" i="9"/>
  <c r="BI6976" i="9"/>
  <c r="BJ6976" i="9"/>
  <c r="BD6977" i="9"/>
  <c r="BE6977" i="9"/>
  <c r="BF6977" i="9"/>
  <c r="BG6977" i="9"/>
  <c r="BH6977" i="9"/>
  <c r="BI6977" i="9"/>
  <c r="BJ6977" i="9"/>
  <c r="BD6978" i="9"/>
  <c r="BE6978" i="9"/>
  <c r="BF6978" i="9"/>
  <c r="BG6978" i="9"/>
  <c r="BH6978" i="9"/>
  <c r="BI6978" i="9"/>
  <c r="BJ6978" i="9"/>
  <c r="BD6979" i="9"/>
  <c r="BE6979" i="9"/>
  <c r="BF6979" i="9"/>
  <c r="BG6979" i="9"/>
  <c r="BH6979" i="9"/>
  <c r="BI6979" i="9"/>
  <c r="BJ6979" i="9"/>
  <c r="BD6980" i="9"/>
  <c r="BE6980" i="9"/>
  <c r="BF6980" i="9"/>
  <c r="BG6980" i="9"/>
  <c r="BH6980" i="9"/>
  <c r="BI6980" i="9"/>
  <c r="BJ6980" i="9"/>
  <c r="BD6981" i="9"/>
  <c r="BE6981" i="9"/>
  <c r="BF6981" i="9"/>
  <c r="BG6981" i="9"/>
  <c r="BH6981" i="9"/>
  <c r="BI6981" i="9"/>
  <c r="BJ6981" i="9"/>
  <c r="BD6982" i="9"/>
  <c r="BE6982" i="9"/>
  <c r="BF6982" i="9"/>
  <c r="BG6982" i="9"/>
  <c r="BH6982" i="9"/>
  <c r="BI6982" i="9"/>
  <c r="BJ6982" i="9"/>
  <c r="BD6983" i="9"/>
  <c r="BE6983" i="9"/>
  <c r="BF6983" i="9"/>
  <c r="BG6983" i="9"/>
  <c r="BH6983" i="9"/>
  <c r="BI6983" i="9"/>
  <c r="BJ6983" i="9"/>
  <c r="BD6984" i="9"/>
  <c r="BE6984" i="9"/>
  <c r="BF6984" i="9"/>
  <c r="BG6984" i="9"/>
  <c r="BH6984" i="9"/>
  <c r="BI6984" i="9"/>
  <c r="BJ6984" i="9"/>
  <c r="BD6985" i="9"/>
  <c r="BE6985" i="9"/>
  <c r="BF6985" i="9"/>
  <c r="BG6985" i="9"/>
  <c r="BH6985" i="9"/>
  <c r="BI6985" i="9"/>
  <c r="BJ6985" i="9"/>
  <c r="BD6986" i="9"/>
  <c r="BE6986" i="9"/>
  <c r="BF6986" i="9"/>
  <c r="BG6986" i="9"/>
  <c r="BH6986" i="9"/>
  <c r="BI6986" i="9"/>
  <c r="BJ6986" i="9"/>
  <c r="BD6987" i="9"/>
  <c r="BE6987" i="9"/>
  <c r="BF6987" i="9"/>
  <c r="BG6987" i="9"/>
  <c r="BH6987" i="9"/>
  <c r="BI6987" i="9"/>
  <c r="BJ6987" i="9"/>
  <c r="BD6988" i="9"/>
  <c r="BE6988" i="9"/>
  <c r="BF6988" i="9"/>
  <c r="BG6988" i="9"/>
  <c r="BH6988" i="9"/>
  <c r="BI6988" i="9"/>
  <c r="BJ6988" i="9"/>
  <c r="BD6989" i="9"/>
  <c r="BE6989" i="9"/>
  <c r="BF6989" i="9"/>
  <c r="BG6989" i="9"/>
  <c r="BH6989" i="9"/>
  <c r="BI6989" i="9"/>
  <c r="BJ6989" i="9"/>
  <c r="BD6990" i="9"/>
  <c r="BE6990" i="9"/>
  <c r="BF6990" i="9"/>
  <c r="BG6990" i="9"/>
  <c r="BH6990" i="9"/>
  <c r="BI6990" i="9"/>
  <c r="BJ6990" i="9"/>
  <c r="BD6991" i="9"/>
  <c r="BE6991" i="9"/>
  <c r="BF6991" i="9"/>
  <c r="BG6991" i="9"/>
  <c r="BH6991" i="9"/>
  <c r="BI6991" i="9"/>
  <c r="BJ6991" i="9"/>
  <c r="BD6992" i="9"/>
  <c r="BE6992" i="9"/>
  <c r="BF6992" i="9"/>
  <c r="BG6992" i="9"/>
  <c r="BH6992" i="9"/>
  <c r="BI6992" i="9"/>
  <c r="BJ6992" i="9"/>
  <c r="BD6993" i="9"/>
  <c r="BE6993" i="9"/>
  <c r="BF6993" i="9"/>
  <c r="BG6993" i="9"/>
  <c r="BH6993" i="9"/>
  <c r="BI6993" i="9"/>
  <c r="BJ6993" i="9"/>
  <c r="BD6994" i="9"/>
  <c r="BE6994" i="9"/>
  <c r="BF6994" i="9"/>
  <c r="BG6994" i="9"/>
  <c r="BH6994" i="9"/>
  <c r="BI6994" i="9"/>
  <c r="BJ6994" i="9"/>
  <c r="BD6995" i="9"/>
  <c r="BE6995" i="9"/>
  <c r="BF6995" i="9"/>
  <c r="BG6995" i="9"/>
  <c r="BH6995" i="9"/>
  <c r="BI6995" i="9"/>
  <c r="BJ6995" i="9"/>
  <c r="BD6996" i="9"/>
  <c r="BE6996" i="9"/>
  <c r="BF6996" i="9"/>
  <c r="BG6996" i="9"/>
  <c r="BH6996" i="9"/>
  <c r="BI6996" i="9"/>
  <c r="BJ6996" i="9"/>
  <c r="BD6997" i="9"/>
  <c r="BE6997" i="9"/>
  <c r="BF6997" i="9"/>
  <c r="BG6997" i="9"/>
  <c r="BH6997" i="9"/>
  <c r="BI6997" i="9"/>
  <c r="BJ6997" i="9"/>
  <c r="BD6998" i="9"/>
  <c r="BE6998" i="9"/>
  <c r="BF6998" i="9"/>
  <c r="BG6998" i="9"/>
  <c r="BH6998" i="9"/>
  <c r="BI6998" i="9"/>
  <c r="BJ6998" i="9"/>
  <c r="BD6999" i="9"/>
  <c r="BE6999" i="9"/>
  <c r="BF6999" i="9"/>
  <c r="BG6999" i="9"/>
  <c r="BH6999" i="9"/>
  <c r="BI6999" i="9"/>
  <c r="BJ6999" i="9"/>
  <c r="BD7000" i="9"/>
  <c r="BE7000" i="9"/>
  <c r="BF7000" i="9"/>
  <c r="BG7000" i="9"/>
  <c r="BH7000" i="9"/>
  <c r="BI7000" i="9"/>
  <c r="BJ7000" i="9"/>
  <c r="BD7001" i="9"/>
  <c r="BE7001" i="9"/>
  <c r="BF7001" i="9"/>
  <c r="BG7001" i="9"/>
  <c r="BH7001" i="9"/>
  <c r="BI7001" i="9"/>
  <c r="BJ7001" i="9"/>
  <c r="BD7002" i="9"/>
  <c r="BE7002" i="9"/>
  <c r="BF7002" i="9"/>
  <c r="BG7002" i="9"/>
  <c r="BH7002" i="9"/>
  <c r="BI7002" i="9"/>
  <c r="BJ7002" i="9"/>
  <c r="BD7003" i="9"/>
  <c r="BE7003" i="9"/>
  <c r="BF7003" i="9"/>
  <c r="BG7003" i="9"/>
  <c r="BH7003" i="9"/>
  <c r="BI7003" i="9"/>
  <c r="BJ7003" i="9"/>
  <c r="BD7004" i="9"/>
  <c r="BE7004" i="9"/>
  <c r="BF7004" i="9"/>
  <c r="BG7004" i="9"/>
  <c r="BH7004" i="9"/>
  <c r="BI7004" i="9"/>
  <c r="BJ7004" i="9"/>
  <c r="BD7005" i="9"/>
  <c r="BE7005" i="9"/>
  <c r="BF7005" i="9"/>
  <c r="BG7005" i="9"/>
  <c r="BH7005" i="9"/>
  <c r="BI7005" i="9"/>
  <c r="BJ7005" i="9"/>
  <c r="BD7006" i="9"/>
  <c r="BE7006" i="9"/>
  <c r="BF7006" i="9"/>
  <c r="BG7006" i="9"/>
  <c r="BH7006" i="9"/>
  <c r="BI7006" i="9"/>
  <c r="BJ7006" i="9"/>
  <c r="BD7007" i="9"/>
  <c r="BE7007" i="9"/>
  <c r="BF7007" i="9"/>
  <c r="BG7007" i="9"/>
  <c r="BH7007" i="9"/>
  <c r="BI7007" i="9"/>
  <c r="BJ7007" i="9"/>
  <c r="BD7008" i="9"/>
  <c r="BE7008" i="9"/>
  <c r="BF7008" i="9"/>
  <c r="BG7008" i="9"/>
  <c r="BH7008" i="9"/>
  <c r="BI7008" i="9"/>
  <c r="BJ7008" i="9"/>
  <c r="BD5721" i="9"/>
  <c r="BE5721" i="9"/>
  <c r="BF5721" i="9"/>
  <c r="BG5721" i="9"/>
  <c r="BH5721" i="9"/>
  <c r="BI5721" i="9"/>
  <c r="BJ5721" i="9"/>
  <c r="BD5722" i="9"/>
  <c r="BE5722" i="9"/>
  <c r="BF5722" i="9"/>
  <c r="BG5722" i="9"/>
  <c r="BH5722" i="9"/>
  <c r="BI5722" i="9"/>
  <c r="BJ5722" i="9"/>
  <c r="BD5723" i="9"/>
  <c r="BE5723" i="9"/>
  <c r="BF5723" i="9"/>
  <c r="BG5723" i="9"/>
  <c r="BH5723" i="9"/>
  <c r="BI5723" i="9"/>
  <c r="BJ5723" i="9"/>
  <c r="BD5724" i="9"/>
  <c r="BE5724" i="9"/>
  <c r="BF5724" i="9"/>
  <c r="BG5724" i="9"/>
  <c r="BH5724" i="9"/>
  <c r="BI5724" i="9"/>
  <c r="BJ5724" i="9"/>
  <c r="BD5725" i="9"/>
  <c r="BE5725" i="9"/>
  <c r="BF5725" i="9"/>
  <c r="BG5725" i="9"/>
  <c r="BH5725" i="9"/>
  <c r="BI5725" i="9"/>
  <c r="BJ5725" i="9"/>
  <c r="BD5726" i="9"/>
  <c r="BE5726" i="9"/>
  <c r="BF5726" i="9"/>
  <c r="BG5726" i="9"/>
  <c r="BH5726" i="9"/>
  <c r="BI5726" i="9"/>
  <c r="BJ5726" i="9"/>
  <c r="BD5727" i="9"/>
  <c r="BE5727" i="9"/>
  <c r="BF5727" i="9"/>
  <c r="BG5727" i="9"/>
  <c r="BH5727" i="9"/>
  <c r="BI5727" i="9"/>
  <c r="BJ5727" i="9"/>
  <c r="BD5728" i="9"/>
  <c r="BE5728" i="9"/>
  <c r="BF5728" i="9"/>
  <c r="BG5728" i="9"/>
  <c r="BH5728" i="9"/>
  <c r="BI5728" i="9"/>
  <c r="BJ5728" i="9"/>
  <c r="BD5729" i="9"/>
  <c r="BE5729" i="9"/>
  <c r="BF5729" i="9"/>
  <c r="BG5729" i="9"/>
  <c r="BH5729" i="9"/>
  <c r="BI5729" i="9"/>
  <c r="BJ5729" i="9"/>
  <c r="BD5730" i="9"/>
  <c r="BE5730" i="9"/>
  <c r="BF5730" i="9"/>
  <c r="BG5730" i="9"/>
  <c r="BH5730" i="9"/>
  <c r="BI5730" i="9"/>
  <c r="BJ5730" i="9"/>
  <c r="BD5731" i="9"/>
  <c r="BE5731" i="9"/>
  <c r="BF5731" i="9"/>
  <c r="BG5731" i="9"/>
  <c r="BH5731" i="9"/>
  <c r="BI5731" i="9"/>
  <c r="BJ5731" i="9"/>
  <c r="BD5732" i="9"/>
  <c r="BE5732" i="9"/>
  <c r="BF5732" i="9"/>
  <c r="BG5732" i="9"/>
  <c r="BH5732" i="9"/>
  <c r="BI5732" i="9"/>
  <c r="BJ5732" i="9"/>
  <c r="BD5733" i="9"/>
  <c r="BE5733" i="9"/>
  <c r="BF5733" i="9"/>
  <c r="BG5733" i="9"/>
  <c r="BH5733" i="9"/>
  <c r="BI5733" i="9"/>
  <c r="BJ5733" i="9"/>
  <c r="BD5734" i="9"/>
  <c r="BE5734" i="9"/>
  <c r="BF5734" i="9"/>
  <c r="BG5734" i="9"/>
  <c r="BH5734" i="9"/>
  <c r="BI5734" i="9"/>
  <c r="BJ5734" i="9"/>
  <c r="BD5735" i="9"/>
  <c r="BE5735" i="9"/>
  <c r="BF5735" i="9"/>
  <c r="BG5735" i="9"/>
  <c r="BH5735" i="9"/>
  <c r="BI5735" i="9"/>
  <c r="BJ5735" i="9"/>
  <c r="BD5736" i="9"/>
  <c r="BE5736" i="9"/>
  <c r="BF5736" i="9"/>
  <c r="BG5736" i="9"/>
  <c r="BH5736" i="9"/>
  <c r="BI5736" i="9"/>
  <c r="BJ5736" i="9"/>
  <c r="BD5737" i="9"/>
  <c r="BE5737" i="9"/>
  <c r="BF5737" i="9"/>
  <c r="BG5737" i="9"/>
  <c r="BH5737" i="9"/>
  <c r="BI5737" i="9"/>
  <c r="BJ5737" i="9"/>
  <c r="BD5738" i="9"/>
  <c r="BE5738" i="9"/>
  <c r="BF5738" i="9"/>
  <c r="BG5738" i="9"/>
  <c r="BH5738" i="9"/>
  <c r="BI5738" i="9"/>
  <c r="BJ5738" i="9"/>
  <c r="BD5739" i="9"/>
  <c r="BE5739" i="9"/>
  <c r="BF5739" i="9"/>
  <c r="BG5739" i="9"/>
  <c r="BH5739" i="9"/>
  <c r="BI5739" i="9"/>
  <c r="BJ5739" i="9"/>
  <c r="BD5740" i="9"/>
  <c r="BE5740" i="9"/>
  <c r="BF5740" i="9"/>
  <c r="BG5740" i="9"/>
  <c r="BH5740" i="9"/>
  <c r="BI5740" i="9"/>
  <c r="BJ5740" i="9"/>
  <c r="BD5741" i="9"/>
  <c r="BE5741" i="9"/>
  <c r="BF5741" i="9"/>
  <c r="BG5741" i="9"/>
  <c r="BH5741" i="9"/>
  <c r="BI5741" i="9"/>
  <c r="BJ5741" i="9"/>
  <c r="BD5742" i="9"/>
  <c r="BE5742" i="9"/>
  <c r="BF5742" i="9"/>
  <c r="BG5742" i="9"/>
  <c r="BH5742" i="9"/>
  <c r="BI5742" i="9"/>
  <c r="BJ5742" i="9"/>
  <c r="BD5743" i="9"/>
  <c r="BE5743" i="9"/>
  <c r="BF5743" i="9"/>
  <c r="BG5743" i="9"/>
  <c r="BH5743" i="9"/>
  <c r="BI5743" i="9"/>
  <c r="BJ5743" i="9"/>
  <c r="BD5744" i="9"/>
  <c r="BE5744" i="9"/>
  <c r="BF5744" i="9"/>
  <c r="BG5744" i="9"/>
  <c r="BH5744" i="9"/>
  <c r="BI5744" i="9"/>
  <c r="BJ5744" i="9"/>
  <c r="BD5745" i="9"/>
  <c r="BE5745" i="9"/>
  <c r="BF5745" i="9"/>
  <c r="BG5745" i="9"/>
  <c r="BH5745" i="9"/>
  <c r="BI5745" i="9"/>
  <c r="BJ5745" i="9"/>
  <c r="BD5746" i="9"/>
  <c r="BE5746" i="9"/>
  <c r="BF5746" i="9"/>
  <c r="BG5746" i="9"/>
  <c r="BH5746" i="9"/>
  <c r="BI5746" i="9"/>
  <c r="BJ5746" i="9"/>
  <c r="BD5747" i="9"/>
  <c r="BE5747" i="9"/>
  <c r="BF5747" i="9"/>
  <c r="BG5747" i="9"/>
  <c r="BH5747" i="9"/>
  <c r="BI5747" i="9"/>
  <c r="BJ5747" i="9"/>
  <c r="BD5748" i="9"/>
  <c r="BE5748" i="9"/>
  <c r="BF5748" i="9"/>
  <c r="BG5748" i="9"/>
  <c r="BH5748" i="9"/>
  <c r="BI5748" i="9"/>
  <c r="BJ5748" i="9"/>
  <c r="BD5749" i="9"/>
  <c r="BE5749" i="9"/>
  <c r="BF5749" i="9"/>
  <c r="BG5749" i="9"/>
  <c r="BH5749" i="9"/>
  <c r="BI5749" i="9"/>
  <c r="BJ5749" i="9"/>
  <c r="BD5750" i="9"/>
  <c r="BE5750" i="9"/>
  <c r="BF5750" i="9"/>
  <c r="BG5750" i="9"/>
  <c r="BH5750" i="9"/>
  <c r="BI5750" i="9"/>
  <c r="BJ5750" i="9"/>
  <c r="BD5751" i="9"/>
  <c r="BE5751" i="9"/>
  <c r="BF5751" i="9"/>
  <c r="BG5751" i="9"/>
  <c r="BH5751" i="9"/>
  <c r="BI5751" i="9"/>
  <c r="BJ5751" i="9"/>
  <c r="BD5752" i="9"/>
  <c r="BE5752" i="9"/>
  <c r="BF5752" i="9"/>
  <c r="BG5752" i="9"/>
  <c r="BH5752" i="9"/>
  <c r="BI5752" i="9"/>
  <c r="BJ5752" i="9"/>
  <c r="BD5753" i="9"/>
  <c r="BE5753" i="9"/>
  <c r="BF5753" i="9"/>
  <c r="BG5753" i="9"/>
  <c r="BH5753" i="9"/>
  <c r="BI5753" i="9"/>
  <c r="BJ5753" i="9"/>
  <c r="BD5754" i="9"/>
  <c r="BE5754" i="9"/>
  <c r="BF5754" i="9"/>
  <c r="BG5754" i="9"/>
  <c r="BH5754" i="9"/>
  <c r="BI5754" i="9"/>
  <c r="BJ5754" i="9"/>
  <c r="BD5755" i="9"/>
  <c r="BE5755" i="9"/>
  <c r="BF5755" i="9"/>
  <c r="BG5755" i="9"/>
  <c r="BH5755" i="9"/>
  <c r="BI5755" i="9"/>
  <c r="BJ5755" i="9"/>
  <c r="BD5756" i="9"/>
  <c r="BE5756" i="9"/>
  <c r="BF5756" i="9"/>
  <c r="BG5756" i="9"/>
  <c r="BH5756" i="9"/>
  <c r="BI5756" i="9"/>
  <c r="BJ5756" i="9"/>
  <c r="BD5757" i="9"/>
  <c r="BE5757" i="9"/>
  <c r="BF5757" i="9"/>
  <c r="BG5757" i="9"/>
  <c r="BH5757" i="9"/>
  <c r="BI5757" i="9"/>
  <c r="BJ5757" i="9"/>
  <c r="BD5758" i="9"/>
  <c r="BE5758" i="9"/>
  <c r="BF5758" i="9"/>
  <c r="BG5758" i="9"/>
  <c r="BH5758" i="9"/>
  <c r="BI5758" i="9"/>
  <c r="BJ5758" i="9"/>
  <c r="BD5759" i="9"/>
  <c r="BE5759" i="9"/>
  <c r="BF5759" i="9"/>
  <c r="BG5759" i="9"/>
  <c r="BH5759" i="9"/>
  <c r="BI5759" i="9"/>
  <c r="BJ5759" i="9"/>
  <c r="BD5760" i="9"/>
  <c r="BE5760" i="9"/>
  <c r="BF5760" i="9"/>
  <c r="BG5760" i="9"/>
  <c r="BH5760" i="9"/>
  <c r="BI5760" i="9"/>
  <c r="BJ5760" i="9"/>
  <c r="BD5761" i="9"/>
  <c r="BE5761" i="9"/>
  <c r="BF5761" i="9"/>
  <c r="BG5761" i="9"/>
  <c r="BH5761" i="9"/>
  <c r="BI5761" i="9"/>
  <c r="BJ5761" i="9"/>
  <c r="BD5762" i="9"/>
  <c r="BE5762" i="9"/>
  <c r="BF5762" i="9"/>
  <c r="BG5762" i="9"/>
  <c r="BH5762" i="9"/>
  <c r="BI5762" i="9"/>
  <c r="BJ5762" i="9"/>
  <c r="BD5763" i="9"/>
  <c r="BE5763" i="9"/>
  <c r="BF5763" i="9"/>
  <c r="BG5763" i="9"/>
  <c r="BH5763" i="9"/>
  <c r="BI5763" i="9"/>
  <c r="BJ5763" i="9"/>
  <c r="BD5764" i="9"/>
  <c r="BE5764" i="9"/>
  <c r="BF5764" i="9"/>
  <c r="BG5764" i="9"/>
  <c r="BH5764" i="9"/>
  <c r="BI5764" i="9"/>
  <c r="BJ5764" i="9"/>
  <c r="BD5765" i="9"/>
  <c r="BE5765" i="9"/>
  <c r="BF5765" i="9"/>
  <c r="BG5765" i="9"/>
  <c r="BH5765" i="9"/>
  <c r="BI5765" i="9"/>
  <c r="BJ5765" i="9"/>
  <c r="BD5766" i="9"/>
  <c r="BE5766" i="9"/>
  <c r="BF5766" i="9"/>
  <c r="BG5766" i="9"/>
  <c r="BH5766" i="9"/>
  <c r="BI5766" i="9"/>
  <c r="BJ5766" i="9"/>
  <c r="BD5767" i="9"/>
  <c r="BE5767" i="9"/>
  <c r="BF5767" i="9"/>
  <c r="BG5767" i="9"/>
  <c r="BH5767" i="9"/>
  <c r="BI5767" i="9"/>
  <c r="BJ5767" i="9"/>
  <c r="BD5768" i="9"/>
  <c r="BE5768" i="9"/>
  <c r="BF5768" i="9"/>
  <c r="BG5768" i="9"/>
  <c r="BH5768" i="9"/>
  <c r="BI5768" i="9"/>
  <c r="BJ5768" i="9"/>
  <c r="BD5769" i="9"/>
  <c r="BE5769" i="9"/>
  <c r="BF5769" i="9"/>
  <c r="BG5769" i="9"/>
  <c r="BH5769" i="9"/>
  <c r="BI5769" i="9"/>
  <c r="BJ5769" i="9"/>
  <c r="BD5770" i="9"/>
  <c r="BE5770" i="9"/>
  <c r="BF5770" i="9"/>
  <c r="BG5770" i="9"/>
  <c r="BH5770" i="9"/>
  <c r="BI5770" i="9"/>
  <c r="BJ5770" i="9"/>
  <c r="BD5771" i="9"/>
  <c r="BE5771" i="9"/>
  <c r="BF5771" i="9"/>
  <c r="BG5771" i="9"/>
  <c r="BH5771" i="9"/>
  <c r="BI5771" i="9"/>
  <c r="BJ5771" i="9"/>
  <c r="BD5772" i="9"/>
  <c r="BE5772" i="9"/>
  <c r="BF5772" i="9"/>
  <c r="BG5772" i="9"/>
  <c r="BH5772" i="9"/>
  <c r="BI5772" i="9"/>
  <c r="BJ5772" i="9"/>
  <c r="BD5773" i="9"/>
  <c r="BE5773" i="9"/>
  <c r="BF5773" i="9"/>
  <c r="BG5773" i="9"/>
  <c r="BH5773" i="9"/>
  <c r="BI5773" i="9"/>
  <c r="BJ5773" i="9"/>
  <c r="BD5774" i="9"/>
  <c r="BE5774" i="9"/>
  <c r="BF5774" i="9"/>
  <c r="BG5774" i="9"/>
  <c r="BH5774" i="9"/>
  <c r="BI5774" i="9"/>
  <c r="BJ5774" i="9"/>
  <c r="BD5775" i="9"/>
  <c r="BE5775" i="9"/>
  <c r="BF5775" i="9"/>
  <c r="BG5775" i="9"/>
  <c r="BH5775" i="9"/>
  <c r="BI5775" i="9"/>
  <c r="BJ5775" i="9"/>
  <c r="BD5776" i="9"/>
  <c r="BE5776" i="9"/>
  <c r="BF5776" i="9"/>
  <c r="BG5776" i="9"/>
  <c r="BH5776" i="9"/>
  <c r="BI5776" i="9"/>
  <c r="BJ5776" i="9"/>
  <c r="BD5777" i="9"/>
  <c r="BE5777" i="9"/>
  <c r="BF5777" i="9"/>
  <c r="BG5777" i="9"/>
  <c r="BH5777" i="9"/>
  <c r="BI5777" i="9"/>
  <c r="BJ5777" i="9"/>
  <c r="BD5778" i="9"/>
  <c r="BE5778" i="9"/>
  <c r="BF5778" i="9"/>
  <c r="BG5778" i="9"/>
  <c r="BH5778" i="9"/>
  <c r="BI5778" i="9"/>
  <c r="BJ5778" i="9"/>
  <c r="BD5779" i="9"/>
  <c r="BE5779" i="9"/>
  <c r="BF5779" i="9"/>
  <c r="BG5779" i="9"/>
  <c r="BH5779" i="9"/>
  <c r="BI5779" i="9"/>
  <c r="BJ5779" i="9"/>
  <c r="BD5780" i="9"/>
  <c r="BE5780" i="9"/>
  <c r="BF5780" i="9"/>
  <c r="BG5780" i="9"/>
  <c r="BH5780" i="9"/>
  <c r="BI5780" i="9"/>
  <c r="BJ5780" i="9"/>
  <c r="BD5781" i="9"/>
  <c r="BE5781" i="9"/>
  <c r="BF5781" i="9"/>
  <c r="BG5781" i="9"/>
  <c r="BH5781" i="9"/>
  <c r="BI5781" i="9"/>
  <c r="BJ5781" i="9"/>
  <c r="BD5782" i="9"/>
  <c r="BE5782" i="9"/>
  <c r="BF5782" i="9"/>
  <c r="BG5782" i="9"/>
  <c r="BH5782" i="9"/>
  <c r="BI5782" i="9"/>
  <c r="BJ5782" i="9"/>
  <c r="BD5783" i="9"/>
  <c r="BE5783" i="9"/>
  <c r="BF5783" i="9"/>
  <c r="BG5783" i="9"/>
  <c r="BH5783" i="9"/>
  <c r="BI5783" i="9"/>
  <c r="BJ5783" i="9"/>
  <c r="BD5784" i="9"/>
  <c r="BE5784" i="9"/>
  <c r="BF5784" i="9"/>
  <c r="BG5784" i="9"/>
  <c r="BH5784" i="9"/>
  <c r="BI5784" i="9"/>
  <c r="BJ5784" i="9"/>
  <c r="BD5785" i="9"/>
  <c r="BE5785" i="9"/>
  <c r="BF5785" i="9"/>
  <c r="BG5785" i="9"/>
  <c r="BH5785" i="9"/>
  <c r="BI5785" i="9"/>
  <c r="BJ5785" i="9"/>
  <c r="BD5786" i="9"/>
  <c r="BE5786" i="9"/>
  <c r="BF5786" i="9"/>
  <c r="BG5786" i="9"/>
  <c r="BH5786" i="9"/>
  <c r="BI5786" i="9"/>
  <c r="BJ5786" i="9"/>
  <c r="BD5787" i="9"/>
  <c r="BE5787" i="9"/>
  <c r="BF5787" i="9"/>
  <c r="BG5787" i="9"/>
  <c r="BH5787" i="9"/>
  <c r="BI5787" i="9"/>
  <c r="BJ5787" i="9"/>
  <c r="BD5788" i="9"/>
  <c r="BE5788" i="9"/>
  <c r="BF5788" i="9"/>
  <c r="BG5788" i="9"/>
  <c r="BH5788" i="9"/>
  <c r="BI5788" i="9"/>
  <c r="BJ5788" i="9"/>
  <c r="BD5789" i="9"/>
  <c r="BE5789" i="9"/>
  <c r="BF5789" i="9"/>
  <c r="BG5789" i="9"/>
  <c r="BH5789" i="9"/>
  <c r="BI5789" i="9"/>
  <c r="BJ5789" i="9"/>
  <c r="BD5790" i="9"/>
  <c r="BE5790" i="9"/>
  <c r="BF5790" i="9"/>
  <c r="BG5790" i="9"/>
  <c r="BH5790" i="9"/>
  <c r="BI5790" i="9"/>
  <c r="BJ5790" i="9"/>
  <c r="BD5791" i="9"/>
  <c r="BE5791" i="9"/>
  <c r="BF5791" i="9"/>
  <c r="BG5791" i="9"/>
  <c r="BH5791" i="9"/>
  <c r="BI5791" i="9"/>
  <c r="BJ5791" i="9"/>
  <c r="BD5792" i="9"/>
  <c r="BE5792" i="9"/>
  <c r="BF5792" i="9"/>
  <c r="BG5792" i="9"/>
  <c r="BH5792" i="9"/>
  <c r="BI5792" i="9"/>
  <c r="BJ5792" i="9"/>
  <c r="BD5793" i="9"/>
  <c r="BE5793" i="9"/>
  <c r="BF5793" i="9"/>
  <c r="BG5793" i="9"/>
  <c r="BH5793" i="9"/>
  <c r="BI5793" i="9"/>
  <c r="BJ5793" i="9"/>
  <c r="BD5794" i="9"/>
  <c r="BE5794" i="9"/>
  <c r="BF5794" i="9"/>
  <c r="BG5794" i="9"/>
  <c r="BH5794" i="9"/>
  <c r="BI5794" i="9"/>
  <c r="BJ5794" i="9"/>
  <c r="BD5795" i="9"/>
  <c r="BE5795" i="9"/>
  <c r="BF5795" i="9"/>
  <c r="BG5795" i="9"/>
  <c r="BH5795" i="9"/>
  <c r="BI5795" i="9"/>
  <c r="BJ5795" i="9"/>
  <c r="BD5796" i="9"/>
  <c r="BE5796" i="9"/>
  <c r="BF5796" i="9"/>
  <c r="BG5796" i="9"/>
  <c r="BH5796" i="9"/>
  <c r="BI5796" i="9"/>
  <c r="BJ5796" i="9"/>
  <c r="BD5797" i="9"/>
  <c r="BE5797" i="9"/>
  <c r="BF5797" i="9"/>
  <c r="BG5797" i="9"/>
  <c r="BH5797" i="9"/>
  <c r="BI5797" i="9"/>
  <c r="BJ5797" i="9"/>
  <c r="BD5798" i="9"/>
  <c r="BE5798" i="9"/>
  <c r="BF5798" i="9"/>
  <c r="BG5798" i="9"/>
  <c r="BH5798" i="9"/>
  <c r="BI5798" i="9"/>
  <c r="BJ5798" i="9"/>
  <c r="BD5799" i="9"/>
  <c r="BE5799" i="9"/>
  <c r="BF5799" i="9"/>
  <c r="BG5799" i="9"/>
  <c r="BH5799" i="9"/>
  <c r="BI5799" i="9"/>
  <c r="BJ5799" i="9"/>
  <c r="BD5800" i="9"/>
  <c r="BE5800" i="9"/>
  <c r="BF5800" i="9"/>
  <c r="BG5800" i="9"/>
  <c r="BH5800" i="9"/>
  <c r="BI5800" i="9"/>
  <c r="BJ5800" i="9"/>
  <c r="BD5801" i="9"/>
  <c r="BE5801" i="9"/>
  <c r="BF5801" i="9"/>
  <c r="BG5801" i="9"/>
  <c r="BH5801" i="9"/>
  <c r="BI5801" i="9"/>
  <c r="BJ5801" i="9"/>
  <c r="BD5802" i="9"/>
  <c r="BE5802" i="9"/>
  <c r="BF5802" i="9"/>
  <c r="BG5802" i="9"/>
  <c r="BH5802" i="9"/>
  <c r="BI5802" i="9"/>
  <c r="BJ5802" i="9"/>
  <c r="BD5803" i="9"/>
  <c r="BE5803" i="9"/>
  <c r="BF5803" i="9"/>
  <c r="BG5803" i="9"/>
  <c r="BH5803" i="9"/>
  <c r="BI5803" i="9"/>
  <c r="BJ5803" i="9"/>
  <c r="BD5804" i="9"/>
  <c r="BE5804" i="9"/>
  <c r="BF5804" i="9"/>
  <c r="BG5804" i="9"/>
  <c r="BH5804" i="9"/>
  <c r="BI5804" i="9"/>
  <c r="BJ5804" i="9"/>
  <c r="BD5805" i="9"/>
  <c r="BE5805" i="9"/>
  <c r="BF5805" i="9"/>
  <c r="BG5805" i="9"/>
  <c r="BH5805" i="9"/>
  <c r="BI5805" i="9"/>
  <c r="BJ5805" i="9"/>
  <c r="BD5806" i="9"/>
  <c r="BE5806" i="9"/>
  <c r="BF5806" i="9"/>
  <c r="BG5806" i="9"/>
  <c r="BH5806" i="9"/>
  <c r="BI5806" i="9"/>
  <c r="BJ5806" i="9"/>
  <c r="BD5807" i="9"/>
  <c r="BE5807" i="9"/>
  <c r="BF5807" i="9"/>
  <c r="BG5807" i="9"/>
  <c r="BH5807" i="9"/>
  <c r="BI5807" i="9"/>
  <c r="BJ5807" i="9"/>
  <c r="BD5808" i="9"/>
  <c r="BE5808" i="9"/>
  <c r="BF5808" i="9"/>
  <c r="BG5808" i="9"/>
  <c r="BH5808" i="9"/>
  <c r="BI5808" i="9"/>
  <c r="BJ5808" i="9"/>
  <c r="BD5809" i="9"/>
  <c r="BE5809" i="9"/>
  <c r="BF5809" i="9"/>
  <c r="BG5809" i="9"/>
  <c r="BH5809" i="9"/>
  <c r="BI5809" i="9"/>
  <c r="BJ5809" i="9"/>
  <c r="BD5810" i="9"/>
  <c r="BE5810" i="9"/>
  <c r="BF5810" i="9"/>
  <c r="BG5810" i="9"/>
  <c r="BH5810" i="9"/>
  <c r="BI5810" i="9"/>
  <c r="BJ5810" i="9"/>
  <c r="BD5811" i="9"/>
  <c r="BE5811" i="9"/>
  <c r="BF5811" i="9"/>
  <c r="BG5811" i="9"/>
  <c r="BH5811" i="9"/>
  <c r="BI5811" i="9"/>
  <c r="BJ5811" i="9"/>
  <c r="BD5812" i="9"/>
  <c r="BE5812" i="9"/>
  <c r="BF5812" i="9"/>
  <c r="BG5812" i="9"/>
  <c r="BH5812" i="9"/>
  <c r="BI5812" i="9"/>
  <c r="BJ5812" i="9"/>
  <c r="BD5813" i="9"/>
  <c r="BE5813" i="9"/>
  <c r="BF5813" i="9"/>
  <c r="BG5813" i="9"/>
  <c r="BH5813" i="9"/>
  <c r="BI5813" i="9"/>
  <c r="BJ5813" i="9"/>
  <c r="BD5814" i="9"/>
  <c r="BE5814" i="9"/>
  <c r="BF5814" i="9"/>
  <c r="BG5814" i="9"/>
  <c r="BH5814" i="9"/>
  <c r="BI5814" i="9"/>
  <c r="BJ5814" i="9"/>
  <c r="BD5815" i="9"/>
  <c r="BE5815" i="9"/>
  <c r="BF5815" i="9"/>
  <c r="BG5815" i="9"/>
  <c r="BH5815" i="9"/>
  <c r="BI5815" i="9"/>
  <c r="BJ5815" i="9"/>
  <c r="BD5816" i="9"/>
  <c r="BE5816" i="9"/>
  <c r="BF5816" i="9"/>
  <c r="BG5816" i="9"/>
  <c r="BH5816" i="9"/>
  <c r="BI5816" i="9"/>
  <c r="BJ5816" i="9"/>
  <c r="BD5817" i="9"/>
  <c r="BE5817" i="9"/>
  <c r="BF5817" i="9"/>
  <c r="BG5817" i="9"/>
  <c r="BH5817" i="9"/>
  <c r="BI5817" i="9"/>
  <c r="BJ5817" i="9"/>
  <c r="BD5818" i="9"/>
  <c r="BE5818" i="9"/>
  <c r="BF5818" i="9"/>
  <c r="BG5818" i="9"/>
  <c r="BH5818" i="9"/>
  <c r="BI5818" i="9"/>
  <c r="BJ5818" i="9"/>
  <c r="BD5819" i="9"/>
  <c r="BE5819" i="9"/>
  <c r="BF5819" i="9"/>
  <c r="BG5819" i="9"/>
  <c r="BH5819" i="9"/>
  <c r="BI5819" i="9"/>
  <c r="BJ5819" i="9"/>
  <c r="BD5820" i="9"/>
  <c r="BE5820" i="9"/>
  <c r="BF5820" i="9"/>
  <c r="BG5820" i="9"/>
  <c r="BH5820" i="9"/>
  <c r="BI5820" i="9"/>
  <c r="BJ5820" i="9"/>
  <c r="BD5821" i="9"/>
  <c r="BE5821" i="9"/>
  <c r="BF5821" i="9"/>
  <c r="BG5821" i="9"/>
  <c r="BH5821" i="9"/>
  <c r="BI5821" i="9"/>
  <c r="BJ5821" i="9"/>
  <c r="BD5822" i="9"/>
  <c r="BE5822" i="9"/>
  <c r="BF5822" i="9"/>
  <c r="BG5822" i="9"/>
  <c r="BH5822" i="9"/>
  <c r="BI5822" i="9"/>
  <c r="BJ5822" i="9"/>
  <c r="BD5823" i="9"/>
  <c r="BE5823" i="9"/>
  <c r="BF5823" i="9"/>
  <c r="BG5823" i="9"/>
  <c r="BH5823" i="9"/>
  <c r="BI5823" i="9"/>
  <c r="BJ5823" i="9"/>
  <c r="BD5824" i="9"/>
  <c r="BE5824" i="9"/>
  <c r="BF5824" i="9"/>
  <c r="BG5824" i="9"/>
  <c r="BH5824" i="9"/>
  <c r="BI5824" i="9"/>
  <c r="BJ5824" i="9"/>
  <c r="BD5825" i="9"/>
  <c r="BE5825" i="9"/>
  <c r="BF5825" i="9"/>
  <c r="BG5825" i="9"/>
  <c r="BH5825" i="9"/>
  <c r="BI5825" i="9"/>
  <c r="BJ5825" i="9"/>
  <c r="BD5826" i="9"/>
  <c r="BE5826" i="9"/>
  <c r="BF5826" i="9"/>
  <c r="BG5826" i="9"/>
  <c r="BH5826" i="9"/>
  <c r="BI5826" i="9"/>
  <c r="BJ5826" i="9"/>
  <c r="BD5827" i="9"/>
  <c r="BE5827" i="9"/>
  <c r="BF5827" i="9"/>
  <c r="BG5827" i="9"/>
  <c r="BH5827" i="9"/>
  <c r="BI5827" i="9"/>
  <c r="BJ5827" i="9"/>
  <c r="BD5828" i="9"/>
  <c r="BE5828" i="9"/>
  <c r="BF5828" i="9"/>
  <c r="BG5828" i="9"/>
  <c r="BH5828" i="9"/>
  <c r="BI5828" i="9"/>
  <c r="BJ5828" i="9"/>
  <c r="BD5628" i="9"/>
  <c r="BE5628" i="9"/>
  <c r="BF5628" i="9"/>
  <c r="BG5628" i="9"/>
  <c r="BH5628" i="9"/>
  <c r="BI5628" i="9"/>
  <c r="BJ5628" i="9"/>
  <c r="BD5629" i="9"/>
  <c r="BE5629" i="9"/>
  <c r="BF5629" i="9"/>
  <c r="BG5629" i="9"/>
  <c r="BH5629" i="9"/>
  <c r="BI5629" i="9"/>
  <c r="BJ5629" i="9"/>
  <c r="BD5630" i="9"/>
  <c r="BE5630" i="9"/>
  <c r="BF5630" i="9"/>
  <c r="BG5630" i="9"/>
  <c r="BH5630" i="9"/>
  <c r="BI5630" i="9"/>
  <c r="BJ5630" i="9"/>
  <c r="BD5631" i="9"/>
  <c r="BE5631" i="9"/>
  <c r="BF5631" i="9"/>
  <c r="BG5631" i="9"/>
  <c r="BH5631" i="9"/>
  <c r="BI5631" i="9"/>
  <c r="BJ5631" i="9"/>
  <c r="BD5632" i="9"/>
  <c r="BE5632" i="9"/>
  <c r="BF5632" i="9"/>
  <c r="BG5632" i="9"/>
  <c r="BH5632" i="9"/>
  <c r="BI5632" i="9"/>
  <c r="BJ5632" i="9"/>
  <c r="BD5633" i="9"/>
  <c r="BE5633" i="9"/>
  <c r="BF5633" i="9"/>
  <c r="BG5633" i="9"/>
  <c r="BH5633" i="9"/>
  <c r="BI5633" i="9"/>
  <c r="BJ5633" i="9"/>
  <c r="BD5634" i="9"/>
  <c r="BE5634" i="9"/>
  <c r="BF5634" i="9"/>
  <c r="BG5634" i="9"/>
  <c r="BH5634" i="9"/>
  <c r="BI5634" i="9"/>
  <c r="BJ5634" i="9"/>
  <c r="BD5635" i="9"/>
  <c r="BE5635" i="9"/>
  <c r="BF5635" i="9"/>
  <c r="BG5635" i="9"/>
  <c r="BH5635" i="9"/>
  <c r="BI5635" i="9"/>
  <c r="BJ5635" i="9"/>
  <c r="BD5636" i="9"/>
  <c r="BE5636" i="9"/>
  <c r="BF5636" i="9"/>
  <c r="BG5636" i="9"/>
  <c r="BH5636" i="9"/>
  <c r="BI5636" i="9"/>
  <c r="BJ5636" i="9"/>
  <c r="BD5637" i="9"/>
  <c r="BE5637" i="9"/>
  <c r="BF5637" i="9"/>
  <c r="BG5637" i="9"/>
  <c r="BH5637" i="9"/>
  <c r="BI5637" i="9"/>
  <c r="BJ5637" i="9"/>
  <c r="BD5638" i="9"/>
  <c r="BE5638" i="9"/>
  <c r="BF5638" i="9"/>
  <c r="BG5638" i="9"/>
  <c r="BH5638" i="9"/>
  <c r="BI5638" i="9"/>
  <c r="BJ5638" i="9"/>
  <c r="BD5639" i="9"/>
  <c r="BE5639" i="9"/>
  <c r="BF5639" i="9"/>
  <c r="BG5639" i="9"/>
  <c r="BH5639" i="9"/>
  <c r="BI5639" i="9"/>
  <c r="BJ5639" i="9"/>
  <c r="BD5640" i="9"/>
  <c r="BE5640" i="9"/>
  <c r="BF5640" i="9"/>
  <c r="BG5640" i="9"/>
  <c r="BH5640" i="9"/>
  <c r="BI5640" i="9"/>
  <c r="BJ5640" i="9"/>
  <c r="BD5641" i="9"/>
  <c r="BE5641" i="9"/>
  <c r="BF5641" i="9"/>
  <c r="BG5641" i="9"/>
  <c r="BH5641" i="9"/>
  <c r="BI5641" i="9"/>
  <c r="BJ5641" i="9"/>
  <c r="BD5642" i="9"/>
  <c r="BE5642" i="9"/>
  <c r="BF5642" i="9"/>
  <c r="BG5642" i="9"/>
  <c r="BH5642" i="9"/>
  <c r="BI5642" i="9"/>
  <c r="BJ5642" i="9"/>
  <c r="BD5643" i="9"/>
  <c r="BE5643" i="9"/>
  <c r="BF5643" i="9"/>
  <c r="BG5643" i="9"/>
  <c r="BH5643" i="9"/>
  <c r="BI5643" i="9"/>
  <c r="BJ5643" i="9"/>
  <c r="BD5644" i="9"/>
  <c r="BE5644" i="9"/>
  <c r="BF5644" i="9"/>
  <c r="BG5644" i="9"/>
  <c r="BH5644" i="9"/>
  <c r="BI5644" i="9"/>
  <c r="BJ5644" i="9"/>
  <c r="BD5645" i="9"/>
  <c r="BE5645" i="9"/>
  <c r="BF5645" i="9"/>
  <c r="BG5645" i="9"/>
  <c r="BH5645" i="9"/>
  <c r="BI5645" i="9"/>
  <c r="BJ5645" i="9"/>
  <c r="BD5646" i="9"/>
  <c r="BE5646" i="9"/>
  <c r="BF5646" i="9"/>
  <c r="BG5646" i="9"/>
  <c r="BH5646" i="9"/>
  <c r="BI5646" i="9"/>
  <c r="BJ5646" i="9"/>
  <c r="BD5647" i="9"/>
  <c r="BE5647" i="9"/>
  <c r="BF5647" i="9"/>
  <c r="BG5647" i="9"/>
  <c r="BH5647" i="9"/>
  <c r="BI5647" i="9"/>
  <c r="BJ5647" i="9"/>
  <c r="BD5648" i="9"/>
  <c r="BE5648" i="9"/>
  <c r="BF5648" i="9"/>
  <c r="BG5648" i="9"/>
  <c r="BH5648" i="9"/>
  <c r="BI5648" i="9"/>
  <c r="BJ5648" i="9"/>
  <c r="BD5649" i="9"/>
  <c r="BE5649" i="9"/>
  <c r="BF5649" i="9"/>
  <c r="BG5649" i="9"/>
  <c r="BH5649" i="9"/>
  <c r="BI5649" i="9"/>
  <c r="BJ5649" i="9"/>
  <c r="BD5650" i="9"/>
  <c r="BE5650" i="9"/>
  <c r="BF5650" i="9"/>
  <c r="BG5650" i="9"/>
  <c r="BH5650" i="9"/>
  <c r="BI5650" i="9"/>
  <c r="BJ5650" i="9"/>
  <c r="BD5651" i="9"/>
  <c r="BE5651" i="9"/>
  <c r="BF5651" i="9"/>
  <c r="BG5651" i="9"/>
  <c r="BH5651" i="9"/>
  <c r="BI5651" i="9"/>
  <c r="BJ5651" i="9"/>
  <c r="BD5652" i="9"/>
  <c r="BE5652" i="9"/>
  <c r="BF5652" i="9"/>
  <c r="BG5652" i="9"/>
  <c r="BH5652" i="9"/>
  <c r="BI5652" i="9"/>
  <c r="BJ5652" i="9"/>
  <c r="BD5653" i="9"/>
  <c r="BE5653" i="9"/>
  <c r="BF5653" i="9"/>
  <c r="BG5653" i="9"/>
  <c r="BH5653" i="9"/>
  <c r="BI5653" i="9"/>
  <c r="BJ5653" i="9"/>
  <c r="BD5654" i="9"/>
  <c r="BE5654" i="9"/>
  <c r="BF5654" i="9"/>
  <c r="BG5654" i="9"/>
  <c r="BH5654" i="9"/>
  <c r="BI5654" i="9"/>
  <c r="BJ5654" i="9"/>
  <c r="BD5655" i="9"/>
  <c r="BE5655" i="9"/>
  <c r="BF5655" i="9"/>
  <c r="BG5655" i="9"/>
  <c r="BH5655" i="9"/>
  <c r="BI5655" i="9"/>
  <c r="BJ5655" i="9"/>
  <c r="BD5656" i="9"/>
  <c r="BE5656" i="9"/>
  <c r="BF5656" i="9"/>
  <c r="BG5656" i="9"/>
  <c r="BH5656" i="9"/>
  <c r="BI5656" i="9"/>
  <c r="BJ5656" i="9"/>
  <c r="BD5657" i="9"/>
  <c r="BE5657" i="9"/>
  <c r="BF5657" i="9"/>
  <c r="BG5657" i="9"/>
  <c r="BH5657" i="9"/>
  <c r="BI5657" i="9"/>
  <c r="BJ5657" i="9"/>
  <c r="BD5658" i="9"/>
  <c r="BE5658" i="9"/>
  <c r="BF5658" i="9"/>
  <c r="BG5658" i="9"/>
  <c r="BH5658" i="9"/>
  <c r="BI5658" i="9"/>
  <c r="BJ5658" i="9"/>
  <c r="BD5659" i="9"/>
  <c r="BE5659" i="9"/>
  <c r="BF5659" i="9"/>
  <c r="BG5659" i="9"/>
  <c r="BH5659" i="9"/>
  <c r="BI5659" i="9"/>
  <c r="BJ5659" i="9"/>
  <c r="BD5660" i="9"/>
  <c r="BE5660" i="9"/>
  <c r="BF5660" i="9"/>
  <c r="BG5660" i="9"/>
  <c r="BH5660" i="9"/>
  <c r="BI5660" i="9"/>
  <c r="BJ5660" i="9"/>
  <c r="BD5661" i="9"/>
  <c r="BE5661" i="9"/>
  <c r="BF5661" i="9"/>
  <c r="BG5661" i="9"/>
  <c r="BH5661" i="9"/>
  <c r="BI5661" i="9"/>
  <c r="BJ5661" i="9"/>
  <c r="BD5662" i="9"/>
  <c r="BE5662" i="9"/>
  <c r="BF5662" i="9"/>
  <c r="BG5662" i="9"/>
  <c r="BH5662" i="9"/>
  <c r="BI5662" i="9"/>
  <c r="BJ5662" i="9"/>
  <c r="BD5663" i="9"/>
  <c r="BE5663" i="9"/>
  <c r="BF5663" i="9"/>
  <c r="BG5663" i="9"/>
  <c r="BH5663" i="9"/>
  <c r="BI5663" i="9"/>
  <c r="BJ5663" i="9"/>
  <c r="BD5664" i="9"/>
  <c r="BE5664" i="9"/>
  <c r="BF5664" i="9"/>
  <c r="BG5664" i="9"/>
  <c r="BH5664" i="9"/>
  <c r="BI5664" i="9"/>
  <c r="BJ5664" i="9"/>
  <c r="BD5665" i="9"/>
  <c r="BE5665" i="9"/>
  <c r="BF5665" i="9"/>
  <c r="BG5665" i="9"/>
  <c r="BH5665" i="9"/>
  <c r="BI5665" i="9"/>
  <c r="BJ5665" i="9"/>
  <c r="BD5666" i="9"/>
  <c r="BE5666" i="9"/>
  <c r="BF5666" i="9"/>
  <c r="BG5666" i="9"/>
  <c r="BH5666" i="9"/>
  <c r="BI5666" i="9"/>
  <c r="BJ5666" i="9"/>
  <c r="BD5667" i="9"/>
  <c r="BE5667" i="9"/>
  <c r="BF5667" i="9"/>
  <c r="BG5667" i="9"/>
  <c r="BH5667" i="9"/>
  <c r="BI5667" i="9"/>
  <c r="BJ5667" i="9"/>
  <c r="BD5668" i="9"/>
  <c r="BE5668" i="9"/>
  <c r="BF5668" i="9"/>
  <c r="BG5668" i="9"/>
  <c r="BH5668" i="9"/>
  <c r="BI5668" i="9"/>
  <c r="BJ5668" i="9"/>
  <c r="BD5669" i="9"/>
  <c r="BE5669" i="9"/>
  <c r="BF5669" i="9"/>
  <c r="BG5669" i="9"/>
  <c r="BH5669" i="9"/>
  <c r="BI5669" i="9"/>
  <c r="BJ5669" i="9"/>
  <c r="BD5670" i="9"/>
  <c r="BE5670" i="9"/>
  <c r="BF5670" i="9"/>
  <c r="BG5670" i="9"/>
  <c r="BH5670" i="9"/>
  <c r="BI5670" i="9"/>
  <c r="BJ5670" i="9"/>
  <c r="BD5671" i="9"/>
  <c r="BE5671" i="9"/>
  <c r="BF5671" i="9"/>
  <c r="BG5671" i="9"/>
  <c r="BH5671" i="9"/>
  <c r="BI5671" i="9"/>
  <c r="BJ5671" i="9"/>
  <c r="BD5672" i="9"/>
  <c r="BE5672" i="9"/>
  <c r="BF5672" i="9"/>
  <c r="BG5672" i="9"/>
  <c r="BH5672" i="9"/>
  <c r="BI5672" i="9"/>
  <c r="BJ5672" i="9"/>
  <c r="BD5673" i="9"/>
  <c r="BE5673" i="9"/>
  <c r="BF5673" i="9"/>
  <c r="BG5673" i="9"/>
  <c r="BH5673" i="9"/>
  <c r="BI5673" i="9"/>
  <c r="BJ5673" i="9"/>
  <c r="BD5674" i="9"/>
  <c r="BE5674" i="9"/>
  <c r="BF5674" i="9"/>
  <c r="BG5674" i="9"/>
  <c r="BH5674" i="9"/>
  <c r="BI5674" i="9"/>
  <c r="BJ5674" i="9"/>
  <c r="BD5675" i="9"/>
  <c r="BE5675" i="9"/>
  <c r="BF5675" i="9"/>
  <c r="BG5675" i="9"/>
  <c r="BH5675" i="9"/>
  <c r="BI5675" i="9"/>
  <c r="BJ5675" i="9"/>
  <c r="BD5676" i="9"/>
  <c r="BE5676" i="9"/>
  <c r="BF5676" i="9"/>
  <c r="BG5676" i="9"/>
  <c r="BH5676" i="9"/>
  <c r="BI5676" i="9"/>
  <c r="BJ5676" i="9"/>
  <c r="BD5677" i="9"/>
  <c r="BE5677" i="9"/>
  <c r="BF5677" i="9"/>
  <c r="BG5677" i="9"/>
  <c r="BH5677" i="9"/>
  <c r="BI5677" i="9"/>
  <c r="BJ5677" i="9"/>
  <c r="BD5678" i="9"/>
  <c r="BE5678" i="9"/>
  <c r="BF5678" i="9"/>
  <c r="BG5678" i="9"/>
  <c r="BH5678" i="9"/>
  <c r="BI5678" i="9"/>
  <c r="BJ5678" i="9"/>
  <c r="BD5679" i="9"/>
  <c r="BE5679" i="9"/>
  <c r="BF5679" i="9"/>
  <c r="BG5679" i="9"/>
  <c r="BH5679" i="9"/>
  <c r="BI5679" i="9"/>
  <c r="BJ5679" i="9"/>
  <c r="BD5680" i="9"/>
  <c r="BE5680" i="9"/>
  <c r="BF5680" i="9"/>
  <c r="BG5680" i="9"/>
  <c r="BH5680" i="9"/>
  <c r="BI5680" i="9"/>
  <c r="BJ5680" i="9"/>
  <c r="BD5681" i="9"/>
  <c r="BE5681" i="9"/>
  <c r="BF5681" i="9"/>
  <c r="BG5681" i="9"/>
  <c r="BH5681" i="9"/>
  <c r="BI5681" i="9"/>
  <c r="BJ5681" i="9"/>
  <c r="BD5682" i="9"/>
  <c r="BE5682" i="9"/>
  <c r="BF5682" i="9"/>
  <c r="BG5682" i="9"/>
  <c r="BH5682" i="9"/>
  <c r="BI5682" i="9"/>
  <c r="BJ5682" i="9"/>
  <c r="BD5683" i="9"/>
  <c r="BE5683" i="9"/>
  <c r="BF5683" i="9"/>
  <c r="BG5683" i="9"/>
  <c r="BH5683" i="9"/>
  <c r="BI5683" i="9"/>
  <c r="BJ5683" i="9"/>
  <c r="BD5684" i="9"/>
  <c r="BE5684" i="9"/>
  <c r="BF5684" i="9"/>
  <c r="BG5684" i="9"/>
  <c r="BH5684" i="9"/>
  <c r="BI5684" i="9"/>
  <c r="BJ5684" i="9"/>
  <c r="BD5685" i="9"/>
  <c r="BE5685" i="9"/>
  <c r="BF5685" i="9"/>
  <c r="BG5685" i="9"/>
  <c r="BH5685" i="9"/>
  <c r="BI5685" i="9"/>
  <c r="BJ5685" i="9"/>
  <c r="BD5686" i="9"/>
  <c r="BE5686" i="9"/>
  <c r="BF5686" i="9"/>
  <c r="BG5686" i="9"/>
  <c r="BH5686" i="9"/>
  <c r="BI5686" i="9"/>
  <c r="BJ5686" i="9"/>
  <c r="BD5687" i="9"/>
  <c r="BE5687" i="9"/>
  <c r="BF5687" i="9"/>
  <c r="BG5687" i="9"/>
  <c r="BH5687" i="9"/>
  <c r="BI5687" i="9"/>
  <c r="BJ5687" i="9"/>
  <c r="BD5688" i="9"/>
  <c r="BE5688" i="9"/>
  <c r="BF5688" i="9"/>
  <c r="BG5688" i="9"/>
  <c r="BH5688" i="9"/>
  <c r="BI5688" i="9"/>
  <c r="BJ5688" i="9"/>
  <c r="BD5689" i="9"/>
  <c r="BE5689" i="9"/>
  <c r="BF5689" i="9"/>
  <c r="BG5689" i="9"/>
  <c r="BH5689" i="9"/>
  <c r="BI5689" i="9"/>
  <c r="BJ5689" i="9"/>
  <c r="BD5690" i="9"/>
  <c r="BE5690" i="9"/>
  <c r="BF5690" i="9"/>
  <c r="BG5690" i="9"/>
  <c r="BH5690" i="9"/>
  <c r="BI5690" i="9"/>
  <c r="BJ5690" i="9"/>
  <c r="BD5691" i="9"/>
  <c r="BE5691" i="9"/>
  <c r="BF5691" i="9"/>
  <c r="BG5691" i="9"/>
  <c r="BH5691" i="9"/>
  <c r="BI5691" i="9"/>
  <c r="BJ5691" i="9"/>
  <c r="BD5692" i="9"/>
  <c r="BE5692" i="9"/>
  <c r="BF5692" i="9"/>
  <c r="BG5692" i="9"/>
  <c r="BH5692" i="9"/>
  <c r="BI5692" i="9"/>
  <c r="BJ5692" i="9"/>
  <c r="BD5693" i="9"/>
  <c r="BE5693" i="9"/>
  <c r="BF5693" i="9"/>
  <c r="BG5693" i="9"/>
  <c r="BH5693" i="9"/>
  <c r="BI5693" i="9"/>
  <c r="BJ5693" i="9"/>
  <c r="BD5694" i="9"/>
  <c r="BE5694" i="9"/>
  <c r="BF5694" i="9"/>
  <c r="BG5694" i="9"/>
  <c r="BH5694" i="9"/>
  <c r="BI5694" i="9"/>
  <c r="BJ5694" i="9"/>
  <c r="BD5695" i="9"/>
  <c r="BE5695" i="9"/>
  <c r="BF5695" i="9"/>
  <c r="BG5695" i="9"/>
  <c r="BH5695" i="9"/>
  <c r="BI5695" i="9"/>
  <c r="BJ5695" i="9"/>
  <c r="BD5696" i="9"/>
  <c r="BE5696" i="9"/>
  <c r="BF5696" i="9"/>
  <c r="BG5696" i="9"/>
  <c r="BH5696" i="9"/>
  <c r="BI5696" i="9"/>
  <c r="BJ5696" i="9"/>
  <c r="BD5697" i="9"/>
  <c r="BE5697" i="9"/>
  <c r="BF5697" i="9"/>
  <c r="BG5697" i="9"/>
  <c r="BH5697" i="9"/>
  <c r="BI5697" i="9"/>
  <c r="BJ5697" i="9"/>
  <c r="BD5698" i="9"/>
  <c r="BE5698" i="9"/>
  <c r="BF5698" i="9"/>
  <c r="BG5698" i="9"/>
  <c r="BH5698" i="9"/>
  <c r="BI5698" i="9"/>
  <c r="BJ5698" i="9"/>
  <c r="BD5699" i="9"/>
  <c r="BE5699" i="9"/>
  <c r="BF5699" i="9"/>
  <c r="BG5699" i="9"/>
  <c r="BH5699" i="9"/>
  <c r="BI5699" i="9"/>
  <c r="BJ5699" i="9"/>
  <c r="BD5700" i="9"/>
  <c r="BE5700" i="9"/>
  <c r="BF5700" i="9"/>
  <c r="BG5700" i="9"/>
  <c r="BH5700" i="9"/>
  <c r="BI5700" i="9"/>
  <c r="BJ5700" i="9"/>
  <c r="BD5701" i="9"/>
  <c r="BE5701" i="9"/>
  <c r="BF5701" i="9"/>
  <c r="BG5701" i="9"/>
  <c r="BH5701" i="9"/>
  <c r="BI5701" i="9"/>
  <c r="BJ5701" i="9"/>
  <c r="BD5702" i="9"/>
  <c r="BE5702" i="9"/>
  <c r="BF5702" i="9"/>
  <c r="BG5702" i="9"/>
  <c r="BH5702" i="9"/>
  <c r="BI5702" i="9"/>
  <c r="BJ5702" i="9"/>
  <c r="BD5703" i="9"/>
  <c r="BE5703" i="9"/>
  <c r="BF5703" i="9"/>
  <c r="BG5703" i="9"/>
  <c r="BH5703" i="9"/>
  <c r="BI5703" i="9"/>
  <c r="BJ5703" i="9"/>
  <c r="BD5704" i="9"/>
  <c r="BE5704" i="9"/>
  <c r="BF5704" i="9"/>
  <c r="BG5704" i="9"/>
  <c r="BH5704" i="9"/>
  <c r="BI5704" i="9"/>
  <c r="BJ5704" i="9"/>
  <c r="BD5705" i="9"/>
  <c r="BE5705" i="9"/>
  <c r="BF5705" i="9"/>
  <c r="BG5705" i="9"/>
  <c r="BH5705" i="9"/>
  <c r="BI5705" i="9"/>
  <c r="BJ5705" i="9"/>
  <c r="BD5706" i="9"/>
  <c r="BE5706" i="9"/>
  <c r="BF5706" i="9"/>
  <c r="BG5706" i="9"/>
  <c r="BH5706" i="9"/>
  <c r="BI5706" i="9"/>
  <c r="BJ5706" i="9"/>
  <c r="BD5707" i="9"/>
  <c r="BE5707" i="9"/>
  <c r="BF5707" i="9"/>
  <c r="BG5707" i="9"/>
  <c r="BH5707" i="9"/>
  <c r="BI5707" i="9"/>
  <c r="BJ5707" i="9"/>
  <c r="BD5708" i="9"/>
  <c r="BE5708" i="9"/>
  <c r="BF5708" i="9"/>
  <c r="BG5708" i="9"/>
  <c r="BH5708" i="9"/>
  <c r="BI5708" i="9"/>
  <c r="BJ5708" i="9"/>
  <c r="BD5709" i="9"/>
  <c r="BE5709" i="9"/>
  <c r="BF5709" i="9"/>
  <c r="BG5709" i="9"/>
  <c r="BH5709" i="9"/>
  <c r="BI5709" i="9"/>
  <c r="BJ5709" i="9"/>
  <c r="BD5710" i="9"/>
  <c r="BE5710" i="9"/>
  <c r="BF5710" i="9"/>
  <c r="BG5710" i="9"/>
  <c r="BH5710" i="9"/>
  <c r="BI5710" i="9"/>
  <c r="BJ5710" i="9"/>
  <c r="BD5711" i="9"/>
  <c r="BE5711" i="9"/>
  <c r="BF5711" i="9"/>
  <c r="BG5711" i="9"/>
  <c r="BH5711" i="9"/>
  <c r="BI5711" i="9"/>
  <c r="BJ5711" i="9"/>
  <c r="BD5712" i="9"/>
  <c r="BE5712" i="9"/>
  <c r="BF5712" i="9"/>
  <c r="BG5712" i="9"/>
  <c r="BH5712" i="9"/>
  <c r="BI5712" i="9"/>
  <c r="BJ5712" i="9"/>
  <c r="BD5713" i="9"/>
  <c r="BE5713" i="9"/>
  <c r="BF5713" i="9"/>
  <c r="BG5713" i="9"/>
  <c r="BH5713" i="9"/>
  <c r="BI5713" i="9"/>
  <c r="BJ5713" i="9"/>
  <c r="BD5714" i="9"/>
  <c r="BE5714" i="9"/>
  <c r="BF5714" i="9"/>
  <c r="BG5714" i="9"/>
  <c r="BH5714" i="9"/>
  <c r="BI5714" i="9"/>
  <c r="BJ5714" i="9"/>
  <c r="BD5715" i="9"/>
  <c r="BE5715" i="9"/>
  <c r="BF5715" i="9"/>
  <c r="BG5715" i="9"/>
  <c r="BH5715" i="9"/>
  <c r="BI5715" i="9"/>
  <c r="BJ5715" i="9"/>
  <c r="BD5716" i="9"/>
  <c r="BE5716" i="9"/>
  <c r="BF5716" i="9"/>
  <c r="BG5716" i="9"/>
  <c r="BH5716" i="9"/>
  <c r="BI5716" i="9"/>
  <c r="BJ5716" i="9"/>
  <c r="BD5717" i="9"/>
  <c r="BE5717" i="9"/>
  <c r="BF5717" i="9"/>
  <c r="BG5717" i="9"/>
  <c r="BH5717" i="9"/>
  <c r="BI5717" i="9"/>
  <c r="BJ5717" i="9"/>
  <c r="BD5718" i="9"/>
  <c r="BE5718" i="9"/>
  <c r="BF5718" i="9"/>
  <c r="BG5718" i="9"/>
  <c r="BH5718" i="9"/>
  <c r="BI5718" i="9"/>
  <c r="BJ5718" i="9"/>
  <c r="BD5719" i="9"/>
  <c r="BE5719" i="9"/>
  <c r="BF5719" i="9"/>
  <c r="BG5719" i="9"/>
  <c r="BH5719" i="9"/>
  <c r="BI5719" i="9"/>
  <c r="BJ5719" i="9"/>
  <c r="BD5720" i="9"/>
  <c r="BE5720" i="9"/>
  <c r="BF5720" i="9"/>
  <c r="BG5720" i="9"/>
  <c r="BH5720" i="9"/>
  <c r="BI5720" i="9"/>
  <c r="BJ5720" i="9"/>
  <c r="BD5516" i="9"/>
  <c r="BE5516" i="9"/>
  <c r="BF5516" i="9"/>
  <c r="BG5516" i="9"/>
  <c r="BH5516" i="9"/>
  <c r="BI5516" i="9"/>
  <c r="BJ5516" i="9"/>
  <c r="BD5517" i="9"/>
  <c r="BE5517" i="9"/>
  <c r="BF5517" i="9"/>
  <c r="BG5517" i="9"/>
  <c r="BH5517" i="9"/>
  <c r="BI5517" i="9"/>
  <c r="BJ5517" i="9"/>
  <c r="BD5518" i="9"/>
  <c r="BE5518" i="9"/>
  <c r="BF5518" i="9"/>
  <c r="BG5518" i="9"/>
  <c r="BH5518" i="9"/>
  <c r="BI5518" i="9"/>
  <c r="BJ5518" i="9"/>
  <c r="BD5519" i="9"/>
  <c r="BE5519" i="9"/>
  <c r="BF5519" i="9"/>
  <c r="BG5519" i="9"/>
  <c r="BH5519" i="9"/>
  <c r="BI5519" i="9"/>
  <c r="BJ5519" i="9"/>
  <c r="BD5520" i="9"/>
  <c r="BE5520" i="9"/>
  <c r="BF5520" i="9"/>
  <c r="BG5520" i="9"/>
  <c r="BH5520" i="9"/>
  <c r="BI5520" i="9"/>
  <c r="BJ5520" i="9"/>
  <c r="BD5521" i="9"/>
  <c r="BE5521" i="9"/>
  <c r="BF5521" i="9"/>
  <c r="BG5521" i="9"/>
  <c r="BH5521" i="9"/>
  <c r="BI5521" i="9"/>
  <c r="BJ5521" i="9"/>
  <c r="BD5522" i="9"/>
  <c r="BE5522" i="9"/>
  <c r="BF5522" i="9"/>
  <c r="BG5522" i="9"/>
  <c r="BH5522" i="9"/>
  <c r="BI5522" i="9"/>
  <c r="BJ5522" i="9"/>
  <c r="BD5523" i="9"/>
  <c r="BE5523" i="9"/>
  <c r="BF5523" i="9"/>
  <c r="BG5523" i="9"/>
  <c r="BH5523" i="9"/>
  <c r="BI5523" i="9"/>
  <c r="BJ5523" i="9"/>
  <c r="BD5524" i="9"/>
  <c r="BE5524" i="9"/>
  <c r="BF5524" i="9"/>
  <c r="BG5524" i="9"/>
  <c r="BH5524" i="9"/>
  <c r="BI5524" i="9"/>
  <c r="BJ5524" i="9"/>
  <c r="BD5525" i="9"/>
  <c r="BE5525" i="9"/>
  <c r="BF5525" i="9"/>
  <c r="BG5525" i="9"/>
  <c r="BH5525" i="9"/>
  <c r="BI5525" i="9"/>
  <c r="BJ5525" i="9"/>
  <c r="BD5526" i="9"/>
  <c r="BE5526" i="9"/>
  <c r="BF5526" i="9"/>
  <c r="BG5526" i="9"/>
  <c r="BH5526" i="9"/>
  <c r="BI5526" i="9"/>
  <c r="BJ5526" i="9"/>
  <c r="BD5527" i="9"/>
  <c r="BE5527" i="9"/>
  <c r="BF5527" i="9"/>
  <c r="BG5527" i="9"/>
  <c r="BH5527" i="9"/>
  <c r="BI5527" i="9"/>
  <c r="BJ5527" i="9"/>
  <c r="BD5528" i="9"/>
  <c r="BE5528" i="9"/>
  <c r="BF5528" i="9"/>
  <c r="BG5528" i="9"/>
  <c r="BH5528" i="9"/>
  <c r="BI5528" i="9"/>
  <c r="BJ5528" i="9"/>
  <c r="BD5529" i="9"/>
  <c r="BE5529" i="9"/>
  <c r="BF5529" i="9"/>
  <c r="BG5529" i="9"/>
  <c r="BH5529" i="9"/>
  <c r="BI5529" i="9"/>
  <c r="BJ5529" i="9"/>
  <c r="BD5530" i="9"/>
  <c r="BE5530" i="9"/>
  <c r="BF5530" i="9"/>
  <c r="BG5530" i="9"/>
  <c r="BH5530" i="9"/>
  <c r="BI5530" i="9"/>
  <c r="BJ5530" i="9"/>
  <c r="BD5531" i="9"/>
  <c r="BE5531" i="9"/>
  <c r="BF5531" i="9"/>
  <c r="BG5531" i="9"/>
  <c r="BH5531" i="9"/>
  <c r="BI5531" i="9"/>
  <c r="BJ5531" i="9"/>
  <c r="BD5532" i="9"/>
  <c r="BE5532" i="9"/>
  <c r="BF5532" i="9"/>
  <c r="BG5532" i="9"/>
  <c r="BH5532" i="9"/>
  <c r="BI5532" i="9"/>
  <c r="BJ5532" i="9"/>
  <c r="BD5533" i="9"/>
  <c r="BE5533" i="9"/>
  <c r="BF5533" i="9"/>
  <c r="BG5533" i="9"/>
  <c r="BH5533" i="9"/>
  <c r="BI5533" i="9"/>
  <c r="BJ5533" i="9"/>
  <c r="BD5534" i="9"/>
  <c r="BE5534" i="9"/>
  <c r="BF5534" i="9"/>
  <c r="BG5534" i="9"/>
  <c r="BH5534" i="9"/>
  <c r="BI5534" i="9"/>
  <c r="BJ5534" i="9"/>
  <c r="BD5535" i="9"/>
  <c r="BE5535" i="9"/>
  <c r="BF5535" i="9"/>
  <c r="BG5535" i="9"/>
  <c r="BH5535" i="9"/>
  <c r="BI5535" i="9"/>
  <c r="BJ5535" i="9"/>
  <c r="BD5536" i="9"/>
  <c r="BE5536" i="9"/>
  <c r="BF5536" i="9"/>
  <c r="BG5536" i="9"/>
  <c r="BH5536" i="9"/>
  <c r="BI5536" i="9"/>
  <c r="BJ5536" i="9"/>
  <c r="BD5537" i="9"/>
  <c r="BE5537" i="9"/>
  <c r="BF5537" i="9"/>
  <c r="BG5537" i="9"/>
  <c r="BH5537" i="9"/>
  <c r="BI5537" i="9"/>
  <c r="BJ5537" i="9"/>
  <c r="BD5538" i="9"/>
  <c r="BE5538" i="9"/>
  <c r="BF5538" i="9"/>
  <c r="BG5538" i="9"/>
  <c r="BH5538" i="9"/>
  <c r="BI5538" i="9"/>
  <c r="BJ5538" i="9"/>
  <c r="BD5539" i="9"/>
  <c r="BE5539" i="9"/>
  <c r="BF5539" i="9"/>
  <c r="BG5539" i="9"/>
  <c r="BH5539" i="9"/>
  <c r="BI5539" i="9"/>
  <c r="BJ5539" i="9"/>
  <c r="BD5540" i="9"/>
  <c r="BE5540" i="9"/>
  <c r="BF5540" i="9"/>
  <c r="BG5540" i="9"/>
  <c r="BH5540" i="9"/>
  <c r="BI5540" i="9"/>
  <c r="BJ5540" i="9"/>
  <c r="BD5541" i="9"/>
  <c r="BE5541" i="9"/>
  <c r="BF5541" i="9"/>
  <c r="BG5541" i="9"/>
  <c r="BH5541" i="9"/>
  <c r="BI5541" i="9"/>
  <c r="BJ5541" i="9"/>
  <c r="BD5542" i="9"/>
  <c r="BE5542" i="9"/>
  <c r="BF5542" i="9"/>
  <c r="BG5542" i="9"/>
  <c r="BH5542" i="9"/>
  <c r="BI5542" i="9"/>
  <c r="BJ5542" i="9"/>
  <c r="BD5543" i="9"/>
  <c r="BE5543" i="9"/>
  <c r="BF5543" i="9"/>
  <c r="BG5543" i="9"/>
  <c r="BH5543" i="9"/>
  <c r="BI5543" i="9"/>
  <c r="BJ5543" i="9"/>
  <c r="BD5544" i="9"/>
  <c r="BE5544" i="9"/>
  <c r="BF5544" i="9"/>
  <c r="BG5544" i="9"/>
  <c r="BH5544" i="9"/>
  <c r="BI5544" i="9"/>
  <c r="BJ5544" i="9"/>
  <c r="BD5545" i="9"/>
  <c r="BE5545" i="9"/>
  <c r="BF5545" i="9"/>
  <c r="BG5545" i="9"/>
  <c r="BH5545" i="9"/>
  <c r="BI5545" i="9"/>
  <c r="BJ5545" i="9"/>
  <c r="BD5546" i="9"/>
  <c r="BE5546" i="9"/>
  <c r="BF5546" i="9"/>
  <c r="BG5546" i="9"/>
  <c r="BH5546" i="9"/>
  <c r="BI5546" i="9"/>
  <c r="BJ5546" i="9"/>
  <c r="BD5547" i="9"/>
  <c r="BE5547" i="9"/>
  <c r="BF5547" i="9"/>
  <c r="BG5547" i="9"/>
  <c r="BH5547" i="9"/>
  <c r="BI5547" i="9"/>
  <c r="BJ5547" i="9"/>
  <c r="BD5548" i="9"/>
  <c r="BE5548" i="9"/>
  <c r="BF5548" i="9"/>
  <c r="BG5548" i="9"/>
  <c r="BH5548" i="9"/>
  <c r="BI5548" i="9"/>
  <c r="BJ5548" i="9"/>
  <c r="BD5549" i="9"/>
  <c r="BE5549" i="9"/>
  <c r="BF5549" i="9"/>
  <c r="BG5549" i="9"/>
  <c r="BH5549" i="9"/>
  <c r="BI5549" i="9"/>
  <c r="BJ5549" i="9"/>
  <c r="BD5550" i="9"/>
  <c r="BE5550" i="9"/>
  <c r="BF5550" i="9"/>
  <c r="BG5550" i="9"/>
  <c r="BH5550" i="9"/>
  <c r="BI5550" i="9"/>
  <c r="BJ5550" i="9"/>
  <c r="BD5551" i="9"/>
  <c r="BE5551" i="9"/>
  <c r="BF5551" i="9"/>
  <c r="BG5551" i="9"/>
  <c r="BH5551" i="9"/>
  <c r="BI5551" i="9"/>
  <c r="BJ5551" i="9"/>
  <c r="BD5552" i="9"/>
  <c r="BE5552" i="9"/>
  <c r="BF5552" i="9"/>
  <c r="BG5552" i="9"/>
  <c r="BH5552" i="9"/>
  <c r="BI5552" i="9"/>
  <c r="BJ5552" i="9"/>
  <c r="BD5553" i="9"/>
  <c r="BE5553" i="9"/>
  <c r="BF5553" i="9"/>
  <c r="BG5553" i="9"/>
  <c r="BH5553" i="9"/>
  <c r="BI5553" i="9"/>
  <c r="BJ5553" i="9"/>
  <c r="BD5554" i="9"/>
  <c r="BE5554" i="9"/>
  <c r="BF5554" i="9"/>
  <c r="BG5554" i="9"/>
  <c r="BH5554" i="9"/>
  <c r="BI5554" i="9"/>
  <c r="BJ5554" i="9"/>
  <c r="BD5555" i="9"/>
  <c r="BE5555" i="9"/>
  <c r="BF5555" i="9"/>
  <c r="BG5555" i="9"/>
  <c r="BH5555" i="9"/>
  <c r="BI5555" i="9"/>
  <c r="BJ5555" i="9"/>
  <c r="BD5556" i="9"/>
  <c r="BE5556" i="9"/>
  <c r="BF5556" i="9"/>
  <c r="BG5556" i="9"/>
  <c r="BH5556" i="9"/>
  <c r="BI5556" i="9"/>
  <c r="BJ5556" i="9"/>
  <c r="BD5557" i="9"/>
  <c r="BE5557" i="9"/>
  <c r="BF5557" i="9"/>
  <c r="BG5557" i="9"/>
  <c r="BH5557" i="9"/>
  <c r="BI5557" i="9"/>
  <c r="BJ5557" i="9"/>
  <c r="BD5558" i="9"/>
  <c r="BE5558" i="9"/>
  <c r="BF5558" i="9"/>
  <c r="BG5558" i="9"/>
  <c r="BH5558" i="9"/>
  <c r="BI5558" i="9"/>
  <c r="BJ5558" i="9"/>
  <c r="BD5559" i="9"/>
  <c r="BE5559" i="9"/>
  <c r="BF5559" i="9"/>
  <c r="BG5559" i="9"/>
  <c r="BH5559" i="9"/>
  <c r="BI5559" i="9"/>
  <c r="BJ5559" i="9"/>
  <c r="BD5560" i="9"/>
  <c r="BE5560" i="9"/>
  <c r="BF5560" i="9"/>
  <c r="BG5560" i="9"/>
  <c r="BH5560" i="9"/>
  <c r="BI5560" i="9"/>
  <c r="BJ5560" i="9"/>
  <c r="BD5561" i="9"/>
  <c r="BE5561" i="9"/>
  <c r="BF5561" i="9"/>
  <c r="BG5561" i="9"/>
  <c r="BH5561" i="9"/>
  <c r="BI5561" i="9"/>
  <c r="BJ5561" i="9"/>
  <c r="BD5562" i="9"/>
  <c r="BE5562" i="9"/>
  <c r="BF5562" i="9"/>
  <c r="BG5562" i="9"/>
  <c r="BH5562" i="9"/>
  <c r="BI5562" i="9"/>
  <c r="BJ5562" i="9"/>
  <c r="BD5563" i="9"/>
  <c r="BE5563" i="9"/>
  <c r="BF5563" i="9"/>
  <c r="BG5563" i="9"/>
  <c r="BH5563" i="9"/>
  <c r="BI5563" i="9"/>
  <c r="BJ5563" i="9"/>
  <c r="BD5564" i="9"/>
  <c r="BE5564" i="9"/>
  <c r="BF5564" i="9"/>
  <c r="BG5564" i="9"/>
  <c r="BH5564" i="9"/>
  <c r="BI5564" i="9"/>
  <c r="BJ5564" i="9"/>
  <c r="BD5565" i="9"/>
  <c r="BE5565" i="9"/>
  <c r="BF5565" i="9"/>
  <c r="BG5565" i="9"/>
  <c r="BH5565" i="9"/>
  <c r="BI5565" i="9"/>
  <c r="BJ5565" i="9"/>
  <c r="BD5566" i="9"/>
  <c r="BE5566" i="9"/>
  <c r="BF5566" i="9"/>
  <c r="BG5566" i="9"/>
  <c r="BH5566" i="9"/>
  <c r="BI5566" i="9"/>
  <c r="BJ5566" i="9"/>
  <c r="BD5567" i="9"/>
  <c r="BE5567" i="9"/>
  <c r="BF5567" i="9"/>
  <c r="BG5567" i="9"/>
  <c r="BH5567" i="9"/>
  <c r="BI5567" i="9"/>
  <c r="BJ5567" i="9"/>
  <c r="BD5568" i="9"/>
  <c r="BE5568" i="9"/>
  <c r="BF5568" i="9"/>
  <c r="BG5568" i="9"/>
  <c r="BH5568" i="9"/>
  <c r="BI5568" i="9"/>
  <c r="BJ5568" i="9"/>
  <c r="BD5569" i="9"/>
  <c r="BE5569" i="9"/>
  <c r="BF5569" i="9"/>
  <c r="BG5569" i="9"/>
  <c r="BH5569" i="9"/>
  <c r="BI5569" i="9"/>
  <c r="BJ5569" i="9"/>
  <c r="BD5570" i="9"/>
  <c r="BE5570" i="9"/>
  <c r="BF5570" i="9"/>
  <c r="BG5570" i="9"/>
  <c r="BH5570" i="9"/>
  <c r="BI5570" i="9"/>
  <c r="BJ5570" i="9"/>
  <c r="BD5571" i="9"/>
  <c r="BE5571" i="9"/>
  <c r="BF5571" i="9"/>
  <c r="BG5571" i="9"/>
  <c r="BH5571" i="9"/>
  <c r="BI5571" i="9"/>
  <c r="BJ5571" i="9"/>
  <c r="BD5572" i="9"/>
  <c r="BE5572" i="9"/>
  <c r="BF5572" i="9"/>
  <c r="BG5572" i="9"/>
  <c r="BH5572" i="9"/>
  <c r="BI5572" i="9"/>
  <c r="BJ5572" i="9"/>
  <c r="BD5573" i="9"/>
  <c r="BE5573" i="9"/>
  <c r="BF5573" i="9"/>
  <c r="BG5573" i="9"/>
  <c r="BH5573" i="9"/>
  <c r="BI5573" i="9"/>
  <c r="BJ5573" i="9"/>
  <c r="BD5574" i="9"/>
  <c r="BE5574" i="9"/>
  <c r="BF5574" i="9"/>
  <c r="BG5574" i="9"/>
  <c r="BH5574" i="9"/>
  <c r="BI5574" i="9"/>
  <c r="BJ5574" i="9"/>
  <c r="BD5575" i="9"/>
  <c r="BE5575" i="9"/>
  <c r="BF5575" i="9"/>
  <c r="BG5575" i="9"/>
  <c r="BH5575" i="9"/>
  <c r="BI5575" i="9"/>
  <c r="BJ5575" i="9"/>
  <c r="BD5576" i="9"/>
  <c r="BE5576" i="9"/>
  <c r="BF5576" i="9"/>
  <c r="BG5576" i="9"/>
  <c r="BH5576" i="9"/>
  <c r="BI5576" i="9"/>
  <c r="BJ5576" i="9"/>
  <c r="BD5577" i="9"/>
  <c r="BE5577" i="9"/>
  <c r="BF5577" i="9"/>
  <c r="BG5577" i="9"/>
  <c r="BH5577" i="9"/>
  <c r="BI5577" i="9"/>
  <c r="BJ5577" i="9"/>
  <c r="BD5578" i="9"/>
  <c r="BE5578" i="9"/>
  <c r="BF5578" i="9"/>
  <c r="BG5578" i="9"/>
  <c r="BH5578" i="9"/>
  <c r="BI5578" i="9"/>
  <c r="BJ5578" i="9"/>
  <c r="BD5579" i="9"/>
  <c r="BE5579" i="9"/>
  <c r="BF5579" i="9"/>
  <c r="BG5579" i="9"/>
  <c r="BH5579" i="9"/>
  <c r="BI5579" i="9"/>
  <c r="BJ5579" i="9"/>
  <c r="BD5580" i="9"/>
  <c r="BE5580" i="9"/>
  <c r="BF5580" i="9"/>
  <c r="BG5580" i="9"/>
  <c r="BH5580" i="9"/>
  <c r="BI5580" i="9"/>
  <c r="BJ5580" i="9"/>
  <c r="BD5581" i="9"/>
  <c r="BE5581" i="9"/>
  <c r="BF5581" i="9"/>
  <c r="BG5581" i="9"/>
  <c r="BH5581" i="9"/>
  <c r="BI5581" i="9"/>
  <c r="BJ5581" i="9"/>
  <c r="BD5582" i="9"/>
  <c r="BE5582" i="9"/>
  <c r="BF5582" i="9"/>
  <c r="BG5582" i="9"/>
  <c r="BH5582" i="9"/>
  <c r="BI5582" i="9"/>
  <c r="BJ5582" i="9"/>
  <c r="BD5583" i="9"/>
  <c r="BE5583" i="9"/>
  <c r="BF5583" i="9"/>
  <c r="BG5583" i="9"/>
  <c r="BH5583" i="9"/>
  <c r="BI5583" i="9"/>
  <c r="BJ5583" i="9"/>
  <c r="BD5584" i="9"/>
  <c r="BE5584" i="9"/>
  <c r="BF5584" i="9"/>
  <c r="BG5584" i="9"/>
  <c r="BH5584" i="9"/>
  <c r="BI5584" i="9"/>
  <c r="BJ5584" i="9"/>
  <c r="BD5585" i="9"/>
  <c r="BE5585" i="9"/>
  <c r="BF5585" i="9"/>
  <c r="BG5585" i="9"/>
  <c r="BH5585" i="9"/>
  <c r="BI5585" i="9"/>
  <c r="BJ5585" i="9"/>
  <c r="BD5586" i="9"/>
  <c r="BE5586" i="9"/>
  <c r="BF5586" i="9"/>
  <c r="BG5586" i="9"/>
  <c r="BH5586" i="9"/>
  <c r="BI5586" i="9"/>
  <c r="BJ5586" i="9"/>
  <c r="BD5587" i="9"/>
  <c r="BE5587" i="9"/>
  <c r="BF5587" i="9"/>
  <c r="BG5587" i="9"/>
  <c r="BH5587" i="9"/>
  <c r="BI5587" i="9"/>
  <c r="BJ5587" i="9"/>
  <c r="BD5588" i="9"/>
  <c r="BE5588" i="9"/>
  <c r="BF5588" i="9"/>
  <c r="BG5588" i="9"/>
  <c r="BH5588" i="9"/>
  <c r="BI5588" i="9"/>
  <c r="BJ5588" i="9"/>
  <c r="BD5589" i="9"/>
  <c r="BE5589" i="9"/>
  <c r="BF5589" i="9"/>
  <c r="BG5589" i="9"/>
  <c r="BH5589" i="9"/>
  <c r="BI5589" i="9"/>
  <c r="BJ5589" i="9"/>
  <c r="BD5590" i="9"/>
  <c r="BE5590" i="9"/>
  <c r="BF5590" i="9"/>
  <c r="BG5590" i="9"/>
  <c r="BH5590" i="9"/>
  <c r="BI5590" i="9"/>
  <c r="BJ5590" i="9"/>
  <c r="BD5591" i="9"/>
  <c r="BE5591" i="9"/>
  <c r="BF5591" i="9"/>
  <c r="BG5591" i="9"/>
  <c r="BH5591" i="9"/>
  <c r="BI5591" i="9"/>
  <c r="BJ5591" i="9"/>
  <c r="BD5592" i="9"/>
  <c r="BE5592" i="9"/>
  <c r="BF5592" i="9"/>
  <c r="BG5592" i="9"/>
  <c r="BH5592" i="9"/>
  <c r="BI5592" i="9"/>
  <c r="BJ5592" i="9"/>
  <c r="BD5593" i="9"/>
  <c r="BE5593" i="9"/>
  <c r="BF5593" i="9"/>
  <c r="BG5593" i="9"/>
  <c r="BH5593" i="9"/>
  <c r="BI5593" i="9"/>
  <c r="BJ5593" i="9"/>
  <c r="BD5594" i="9"/>
  <c r="BE5594" i="9"/>
  <c r="BF5594" i="9"/>
  <c r="BG5594" i="9"/>
  <c r="BH5594" i="9"/>
  <c r="BI5594" i="9"/>
  <c r="BJ5594" i="9"/>
  <c r="BD5595" i="9"/>
  <c r="BE5595" i="9"/>
  <c r="BF5595" i="9"/>
  <c r="BG5595" i="9"/>
  <c r="BH5595" i="9"/>
  <c r="BI5595" i="9"/>
  <c r="BJ5595" i="9"/>
  <c r="BD5596" i="9"/>
  <c r="BE5596" i="9"/>
  <c r="BF5596" i="9"/>
  <c r="BG5596" i="9"/>
  <c r="BH5596" i="9"/>
  <c r="BI5596" i="9"/>
  <c r="BJ5596" i="9"/>
  <c r="BD5597" i="9"/>
  <c r="BE5597" i="9"/>
  <c r="BF5597" i="9"/>
  <c r="BG5597" i="9"/>
  <c r="BH5597" i="9"/>
  <c r="BI5597" i="9"/>
  <c r="BJ5597" i="9"/>
  <c r="BD5598" i="9"/>
  <c r="BE5598" i="9"/>
  <c r="BF5598" i="9"/>
  <c r="BG5598" i="9"/>
  <c r="BH5598" i="9"/>
  <c r="BI5598" i="9"/>
  <c r="BJ5598" i="9"/>
  <c r="BD5599" i="9"/>
  <c r="BE5599" i="9"/>
  <c r="BF5599" i="9"/>
  <c r="BG5599" i="9"/>
  <c r="BH5599" i="9"/>
  <c r="BI5599" i="9"/>
  <c r="BJ5599" i="9"/>
  <c r="BD5600" i="9"/>
  <c r="BE5600" i="9"/>
  <c r="BF5600" i="9"/>
  <c r="BG5600" i="9"/>
  <c r="BH5600" i="9"/>
  <c r="BI5600" i="9"/>
  <c r="BJ5600" i="9"/>
  <c r="BD5601" i="9"/>
  <c r="BE5601" i="9"/>
  <c r="BF5601" i="9"/>
  <c r="BG5601" i="9"/>
  <c r="BH5601" i="9"/>
  <c r="BI5601" i="9"/>
  <c r="BJ5601" i="9"/>
  <c r="BD5602" i="9"/>
  <c r="BE5602" i="9"/>
  <c r="BF5602" i="9"/>
  <c r="BG5602" i="9"/>
  <c r="BH5602" i="9"/>
  <c r="BI5602" i="9"/>
  <c r="BJ5602" i="9"/>
  <c r="BD5603" i="9"/>
  <c r="BE5603" i="9"/>
  <c r="BF5603" i="9"/>
  <c r="BG5603" i="9"/>
  <c r="BH5603" i="9"/>
  <c r="BI5603" i="9"/>
  <c r="BJ5603" i="9"/>
  <c r="BD5604" i="9"/>
  <c r="BE5604" i="9"/>
  <c r="BF5604" i="9"/>
  <c r="BG5604" i="9"/>
  <c r="BH5604" i="9"/>
  <c r="BI5604" i="9"/>
  <c r="BJ5604" i="9"/>
  <c r="BD5605" i="9"/>
  <c r="BE5605" i="9"/>
  <c r="BF5605" i="9"/>
  <c r="BG5605" i="9"/>
  <c r="BH5605" i="9"/>
  <c r="BI5605" i="9"/>
  <c r="BJ5605" i="9"/>
  <c r="BD5606" i="9"/>
  <c r="BE5606" i="9"/>
  <c r="BF5606" i="9"/>
  <c r="BG5606" i="9"/>
  <c r="BH5606" i="9"/>
  <c r="BI5606" i="9"/>
  <c r="BJ5606" i="9"/>
  <c r="BD5607" i="9"/>
  <c r="BE5607" i="9"/>
  <c r="BF5607" i="9"/>
  <c r="BG5607" i="9"/>
  <c r="BH5607" i="9"/>
  <c r="BI5607" i="9"/>
  <c r="BJ5607" i="9"/>
  <c r="BD5608" i="9"/>
  <c r="BE5608" i="9"/>
  <c r="BF5608" i="9"/>
  <c r="BG5608" i="9"/>
  <c r="BH5608" i="9"/>
  <c r="BI5608" i="9"/>
  <c r="BJ5608" i="9"/>
  <c r="BD5609" i="9"/>
  <c r="BE5609" i="9"/>
  <c r="BF5609" i="9"/>
  <c r="BG5609" i="9"/>
  <c r="BH5609" i="9"/>
  <c r="BI5609" i="9"/>
  <c r="BJ5609" i="9"/>
  <c r="BD5610" i="9"/>
  <c r="BE5610" i="9"/>
  <c r="BF5610" i="9"/>
  <c r="BG5610" i="9"/>
  <c r="BH5610" i="9"/>
  <c r="BI5610" i="9"/>
  <c r="BJ5610" i="9"/>
  <c r="BD5611" i="9"/>
  <c r="BE5611" i="9"/>
  <c r="BF5611" i="9"/>
  <c r="BG5611" i="9"/>
  <c r="BH5611" i="9"/>
  <c r="BI5611" i="9"/>
  <c r="BJ5611" i="9"/>
  <c r="BD5612" i="9"/>
  <c r="BE5612" i="9"/>
  <c r="BF5612" i="9"/>
  <c r="BG5612" i="9"/>
  <c r="BH5612" i="9"/>
  <c r="BI5612" i="9"/>
  <c r="BJ5612" i="9"/>
  <c r="BD5613" i="9"/>
  <c r="BE5613" i="9"/>
  <c r="BF5613" i="9"/>
  <c r="BG5613" i="9"/>
  <c r="BH5613" i="9"/>
  <c r="BI5613" i="9"/>
  <c r="BJ5613" i="9"/>
  <c r="BD5614" i="9"/>
  <c r="BE5614" i="9"/>
  <c r="BF5614" i="9"/>
  <c r="BG5614" i="9"/>
  <c r="BH5614" i="9"/>
  <c r="BI5614" i="9"/>
  <c r="BJ5614" i="9"/>
  <c r="BD5615" i="9"/>
  <c r="BE5615" i="9"/>
  <c r="BF5615" i="9"/>
  <c r="BG5615" i="9"/>
  <c r="BH5615" i="9"/>
  <c r="BI5615" i="9"/>
  <c r="BJ5615" i="9"/>
  <c r="BD5616" i="9"/>
  <c r="BE5616" i="9"/>
  <c r="BF5616" i="9"/>
  <c r="BG5616" i="9"/>
  <c r="BH5616" i="9"/>
  <c r="BI5616" i="9"/>
  <c r="BJ5616" i="9"/>
  <c r="BD5617" i="9"/>
  <c r="BE5617" i="9"/>
  <c r="BF5617" i="9"/>
  <c r="BG5617" i="9"/>
  <c r="BH5617" i="9"/>
  <c r="BI5617" i="9"/>
  <c r="BJ5617" i="9"/>
  <c r="BD5618" i="9"/>
  <c r="BE5618" i="9"/>
  <c r="BF5618" i="9"/>
  <c r="BG5618" i="9"/>
  <c r="BH5618" i="9"/>
  <c r="BI5618" i="9"/>
  <c r="BJ5618" i="9"/>
  <c r="BD5619" i="9"/>
  <c r="BE5619" i="9"/>
  <c r="BF5619" i="9"/>
  <c r="BG5619" i="9"/>
  <c r="BH5619" i="9"/>
  <c r="BI5619" i="9"/>
  <c r="BJ5619" i="9"/>
  <c r="BD5620" i="9"/>
  <c r="BE5620" i="9"/>
  <c r="BF5620" i="9"/>
  <c r="BG5620" i="9"/>
  <c r="BH5620" i="9"/>
  <c r="BI5620" i="9"/>
  <c r="BJ5620" i="9"/>
  <c r="BD5621" i="9"/>
  <c r="BE5621" i="9"/>
  <c r="BF5621" i="9"/>
  <c r="BG5621" i="9"/>
  <c r="BH5621" i="9"/>
  <c r="BI5621" i="9"/>
  <c r="BJ5621" i="9"/>
  <c r="BD5622" i="9"/>
  <c r="BE5622" i="9"/>
  <c r="BF5622" i="9"/>
  <c r="BG5622" i="9"/>
  <c r="BH5622" i="9"/>
  <c r="BI5622" i="9"/>
  <c r="BJ5622" i="9"/>
  <c r="BD5623" i="9"/>
  <c r="BE5623" i="9"/>
  <c r="BF5623" i="9"/>
  <c r="BG5623" i="9"/>
  <c r="BH5623" i="9"/>
  <c r="BI5623" i="9"/>
  <c r="BJ5623" i="9"/>
  <c r="BD5624" i="9"/>
  <c r="BE5624" i="9"/>
  <c r="BF5624" i="9"/>
  <c r="BG5624" i="9"/>
  <c r="BH5624" i="9"/>
  <c r="BI5624" i="9"/>
  <c r="BJ5624" i="9"/>
  <c r="BD5625" i="9"/>
  <c r="BE5625" i="9"/>
  <c r="BF5625" i="9"/>
  <c r="BG5625" i="9"/>
  <c r="BH5625" i="9"/>
  <c r="BI5625" i="9"/>
  <c r="BJ5625" i="9"/>
  <c r="BD5626" i="9"/>
  <c r="BE5626" i="9"/>
  <c r="BF5626" i="9"/>
  <c r="BG5626" i="9"/>
  <c r="BH5626" i="9"/>
  <c r="BI5626" i="9"/>
  <c r="BJ5626" i="9"/>
  <c r="BD5627" i="9"/>
  <c r="BE5627" i="9"/>
  <c r="BF5627" i="9"/>
  <c r="BG5627" i="9"/>
  <c r="BH5627" i="9"/>
  <c r="BI5627" i="9"/>
  <c r="BJ5627" i="9"/>
  <c r="BD5397" i="9"/>
  <c r="BE5397" i="9"/>
  <c r="BF5397" i="9"/>
  <c r="BG5397" i="9"/>
  <c r="BH5397" i="9"/>
  <c r="BI5397" i="9"/>
  <c r="BJ5397" i="9"/>
  <c r="BD5398" i="9"/>
  <c r="BE5398" i="9"/>
  <c r="BF5398" i="9"/>
  <c r="BG5398" i="9"/>
  <c r="BH5398" i="9"/>
  <c r="BI5398" i="9"/>
  <c r="BJ5398" i="9"/>
  <c r="BD5399" i="9"/>
  <c r="BE5399" i="9"/>
  <c r="BF5399" i="9"/>
  <c r="BG5399" i="9"/>
  <c r="BH5399" i="9"/>
  <c r="BI5399" i="9"/>
  <c r="BJ5399" i="9"/>
  <c r="BD5400" i="9"/>
  <c r="BE5400" i="9"/>
  <c r="BF5400" i="9"/>
  <c r="BG5400" i="9"/>
  <c r="BH5400" i="9"/>
  <c r="BI5400" i="9"/>
  <c r="BJ5400" i="9"/>
  <c r="BD5401" i="9"/>
  <c r="BE5401" i="9"/>
  <c r="BF5401" i="9"/>
  <c r="BG5401" i="9"/>
  <c r="BH5401" i="9"/>
  <c r="BI5401" i="9"/>
  <c r="BJ5401" i="9"/>
  <c r="BD5402" i="9"/>
  <c r="BE5402" i="9"/>
  <c r="BF5402" i="9"/>
  <c r="BG5402" i="9"/>
  <c r="BH5402" i="9"/>
  <c r="BI5402" i="9"/>
  <c r="BJ5402" i="9"/>
  <c r="BD5403" i="9"/>
  <c r="BE5403" i="9"/>
  <c r="BF5403" i="9"/>
  <c r="BG5403" i="9"/>
  <c r="BH5403" i="9"/>
  <c r="BI5403" i="9"/>
  <c r="BJ5403" i="9"/>
  <c r="BD5404" i="9"/>
  <c r="BE5404" i="9"/>
  <c r="BF5404" i="9"/>
  <c r="BG5404" i="9"/>
  <c r="BH5404" i="9"/>
  <c r="BI5404" i="9"/>
  <c r="BJ5404" i="9"/>
  <c r="BD5405" i="9"/>
  <c r="BE5405" i="9"/>
  <c r="BF5405" i="9"/>
  <c r="BG5405" i="9"/>
  <c r="BH5405" i="9"/>
  <c r="BI5405" i="9"/>
  <c r="BJ5405" i="9"/>
  <c r="BD5406" i="9"/>
  <c r="BE5406" i="9"/>
  <c r="BF5406" i="9"/>
  <c r="BG5406" i="9"/>
  <c r="BH5406" i="9"/>
  <c r="BI5406" i="9"/>
  <c r="BJ5406" i="9"/>
  <c r="BD5407" i="9"/>
  <c r="BE5407" i="9"/>
  <c r="BF5407" i="9"/>
  <c r="BG5407" i="9"/>
  <c r="BH5407" i="9"/>
  <c r="BI5407" i="9"/>
  <c r="BJ5407" i="9"/>
  <c r="BD5408" i="9"/>
  <c r="BE5408" i="9"/>
  <c r="BF5408" i="9"/>
  <c r="BG5408" i="9"/>
  <c r="BH5408" i="9"/>
  <c r="BI5408" i="9"/>
  <c r="BJ5408" i="9"/>
  <c r="BD5409" i="9"/>
  <c r="BE5409" i="9"/>
  <c r="BF5409" i="9"/>
  <c r="BG5409" i="9"/>
  <c r="BH5409" i="9"/>
  <c r="BI5409" i="9"/>
  <c r="BJ5409" i="9"/>
  <c r="BD5410" i="9"/>
  <c r="BE5410" i="9"/>
  <c r="BF5410" i="9"/>
  <c r="BG5410" i="9"/>
  <c r="BH5410" i="9"/>
  <c r="BI5410" i="9"/>
  <c r="BJ5410" i="9"/>
  <c r="BD5411" i="9"/>
  <c r="BE5411" i="9"/>
  <c r="BF5411" i="9"/>
  <c r="BG5411" i="9"/>
  <c r="BH5411" i="9"/>
  <c r="BI5411" i="9"/>
  <c r="BJ5411" i="9"/>
  <c r="BD5412" i="9"/>
  <c r="BE5412" i="9"/>
  <c r="BF5412" i="9"/>
  <c r="BG5412" i="9"/>
  <c r="BH5412" i="9"/>
  <c r="BI5412" i="9"/>
  <c r="BJ5412" i="9"/>
  <c r="BD5413" i="9"/>
  <c r="BE5413" i="9"/>
  <c r="BF5413" i="9"/>
  <c r="BG5413" i="9"/>
  <c r="BH5413" i="9"/>
  <c r="BI5413" i="9"/>
  <c r="BJ5413" i="9"/>
  <c r="BD5414" i="9"/>
  <c r="BE5414" i="9"/>
  <c r="BF5414" i="9"/>
  <c r="BG5414" i="9"/>
  <c r="BH5414" i="9"/>
  <c r="BI5414" i="9"/>
  <c r="BJ5414" i="9"/>
  <c r="BD5415" i="9"/>
  <c r="BE5415" i="9"/>
  <c r="BF5415" i="9"/>
  <c r="BG5415" i="9"/>
  <c r="BH5415" i="9"/>
  <c r="BI5415" i="9"/>
  <c r="BJ5415" i="9"/>
  <c r="BD5416" i="9"/>
  <c r="BE5416" i="9"/>
  <c r="BF5416" i="9"/>
  <c r="BG5416" i="9"/>
  <c r="BH5416" i="9"/>
  <c r="BI5416" i="9"/>
  <c r="BJ5416" i="9"/>
  <c r="BD5417" i="9"/>
  <c r="BE5417" i="9"/>
  <c r="BF5417" i="9"/>
  <c r="BG5417" i="9"/>
  <c r="BH5417" i="9"/>
  <c r="BI5417" i="9"/>
  <c r="BJ5417" i="9"/>
  <c r="BD5418" i="9"/>
  <c r="BE5418" i="9"/>
  <c r="BF5418" i="9"/>
  <c r="BG5418" i="9"/>
  <c r="BH5418" i="9"/>
  <c r="BI5418" i="9"/>
  <c r="BJ5418" i="9"/>
  <c r="BD5419" i="9"/>
  <c r="BE5419" i="9"/>
  <c r="BF5419" i="9"/>
  <c r="BG5419" i="9"/>
  <c r="BH5419" i="9"/>
  <c r="BI5419" i="9"/>
  <c r="BJ5419" i="9"/>
  <c r="BD5420" i="9"/>
  <c r="BE5420" i="9"/>
  <c r="BF5420" i="9"/>
  <c r="BG5420" i="9"/>
  <c r="BH5420" i="9"/>
  <c r="BI5420" i="9"/>
  <c r="BJ5420" i="9"/>
  <c r="BD5421" i="9"/>
  <c r="BE5421" i="9"/>
  <c r="BF5421" i="9"/>
  <c r="BG5421" i="9"/>
  <c r="BH5421" i="9"/>
  <c r="BI5421" i="9"/>
  <c r="BJ5421" i="9"/>
  <c r="BD5422" i="9"/>
  <c r="BE5422" i="9"/>
  <c r="BF5422" i="9"/>
  <c r="BG5422" i="9"/>
  <c r="BH5422" i="9"/>
  <c r="BI5422" i="9"/>
  <c r="BJ5422" i="9"/>
  <c r="BD5423" i="9"/>
  <c r="BE5423" i="9"/>
  <c r="BF5423" i="9"/>
  <c r="BG5423" i="9"/>
  <c r="BH5423" i="9"/>
  <c r="BI5423" i="9"/>
  <c r="BJ5423" i="9"/>
  <c r="BD5424" i="9"/>
  <c r="BE5424" i="9"/>
  <c r="BF5424" i="9"/>
  <c r="BG5424" i="9"/>
  <c r="BH5424" i="9"/>
  <c r="BI5424" i="9"/>
  <c r="BJ5424" i="9"/>
  <c r="BD5425" i="9"/>
  <c r="BE5425" i="9"/>
  <c r="BF5425" i="9"/>
  <c r="BG5425" i="9"/>
  <c r="BH5425" i="9"/>
  <c r="BI5425" i="9"/>
  <c r="BJ5425" i="9"/>
  <c r="BD5426" i="9"/>
  <c r="BE5426" i="9"/>
  <c r="BF5426" i="9"/>
  <c r="BG5426" i="9"/>
  <c r="BH5426" i="9"/>
  <c r="BI5426" i="9"/>
  <c r="BJ5426" i="9"/>
  <c r="BD5427" i="9"/>
  <c r="BE5427" i="9"/>
  <c r="BF5427" i="9"/>
  <c r="BG5427" i="9"/>
  <c r="BH5427" i="9"/>
  <c r="BI5427" i="9"/>
  <c r="BJ5427" i="9"/>
  <c r="BD5428" i="9"/>
  <c r="BE5428" i="9"/>
  <c r="BF5428" i="9"/>
  <c r="BG5428" i="9"/>
  <c r="BH5428" i="9"/>
  <c r="BI5428" i="9"/>
  <c r="BJ5428" i="9"/>
  <c r="BD5429" i="9"/>
  <c r="BE5429" i="9"/>
  <c r="BF5429" i="9"/>
  <c r="BG5429" i="9"/>
  <c r="BH5429" i="9"/>
  <c r="BI5429" i="9"/>
  <c r="BJ5429" i="9"/>
  <c r="BD5430" i="9"/>
  <c r="BE5430" i="9"/>
  <c r="BF5430" i="9"/>
  <c r="BG5430" i="9"/>
  <c r="BH5430" i="9"/>
  <c r="BI5430" i="9"/>
  <c r="BJ5430" i="9"/>
  <c r="BD5431" i="9"/>
  <c r="BE5431" i="9"/>
  <c r="BF5431" i="9"/>
  <c r="BG5431" i="9"/>
  <c r="BH5431" i="9"/>
  <c r="BI5431" i="9"/>
  <c r="BJ5431" i="9"/>
  <c r="BD5432" i="9"/>
  <c r="BE5432" i="9"/>
  <c r="BF5432" i="9"/>
  <c r="BG5432" i="9"/>
  <c r="BH5432" i="9"/>
  <c r="BI5432" i="9"/>
  <c r="BJ5432" i="9"/>
  <c r="BD5433" i="9"/>
  <c r="BE5433" i="9"/>
  <c r="BF5433" i="9"/>
  <c r="BG5433" i="9"/>
  <c r="BH5433" i="9"/>
  <c r="BI5433" i="9"/>
  <c r="BJ5433" i="9"/>
  <c r="BD5434" i="9"/>
  <c r="BE5434" i="9"/>
  <c r="BF5434" i="9"/>
  <c r="BG5434" i="9"/>
  <c r="BH5434" i="9"/>
  <c r="BI5434" i="9"/>
  <c r="BJ5434" i="9"/>
  <c r="BD5435" i="9"/>
  <c r="BE5435" i="9"/>
  <c r="BF5435" i="9"/>
  <c r="BG5435" i="9"/>
  <c r="BH5435" i="9"/>
  <c r="BI5435" i="9"/>
  <c r="BJ5435" i="9"/>
  <c r="BD5436" i="9"/>
  <c r="BE5436" i="9"/>
  <c r="BF5436" i="9"/>
  <c r="BG5436" i="9"/>
  <c r="BH5436" i="9"/>
  <c r="BI5436" i="9"/>
  <c r="BJ5436" i="9"/>
  <c r="BD5437" i="9"/>
  <c r="BE5437" i="9"/>
  <c r="BF5437" i="9"/>
  <c r="BG5437" i="9"/>
  <c r="BH5437" i="9"/>
  <c r="BI5437" i="9"/>
  <c r="BJ5437" i="9"/>
  <c r="BD5438" i="9"/>
  <c r="BE5438" i="9"/>
  <c r="BF5438" i="9"/>
  <c r="BG5438" i="9"/>
  <c r="BH5438" i="9"/>
  <c r="BI5438" i="9"/>
  <c r="BJ5438" i="9"/>
  <c r="BD5439" i="9"/>
  <c r="BE5439" i="9"/>
  <c r="BF5439" i="9"/>
  <c r="BG5439" i="9"/>
  <c r="BH5439" i="9"/>
  <c r="BI5439" i="9"/>
  <c r="BJ5439" i="9"/>
  <c r="BD5440" i="9"/>
  <c r="BE5440" i="9"/>
  <c r="BF5440" i="9"/>
  <c r="BG5440" i="9"/>
  <c r="BH5440" i="9"/>
  <c r="BI5440" i="9"/>
  <c r="BJ5440" i="9"/>
  <c r="BD5441" i="9"/>
  <c r="BE5441" i="9"/>
  <c r="BF5441" i="9"/>
  <c r="BG5441" i="9"/>
  <c r="BH5441" i="9"/>
  <c r="BI5441" i="9"/>
  <c r="BJ5441" i="9"/>
  <c r="BD5442" i="9"/>
  <c r="BE5442" i="9"/>
  <c r="BF5442" i="9"/>
  <c r="BG5442" i="9"/>
  <c r="BH5442" i="9"/>
  <c r="BI5442" i="9"/>
  <c r="BJ5442" i="9"/>
  <c r="BD5443" i="9"/>
  <c r="BE5443" i="9"/>
  <c r="BF5443" i="9"/>
  <c r="BG5443" i="9"/>
  <c r="BH5443" i="9"/>
  <c r="BI5443" i="9"/>
  <c r="BJ5443" i="9"/>
  <c r="BD5444" i="9"/>
  <c r="BE5444" i="9"/>
  <c r="BF5444" i="9"/>
  <c r="BG5444" i="9"/>
  <c r="BH5444" i="9"/>
  <c r="BI5444" i="9"/>
  <c r="BJ5444" i="9"/>
  <c r="BD5445" i="9"/>
  <c r="BE5445" i="9"/>
  <c r="BF5445" i="9"/>
  <c r="BG5445" i="9"/>
  <c r="BH5445" i="9"/>
  <c r="BI5445" i="9"/>
  <c r="BJ5445" i="9"/>
  <c r="BD5446" i="9"/>
  <c r="BE5446" i="9"/>
  <c r="BF5446" i="9"/>
  <c r="BG5446" i="9"/>
  <c r="BH5446" i="9"/>
  <c r="BI5446" i="9"/>
  <c r="BJ5446" i="9"/>
  <c r="BD5447" i="9"/>
  <c r="BE5447" i="9"/>
  <c r="BF5447" i="9"/>
  <c r="BG5447" i="9"/>
  <c r="BH5447" i="9"/>
  <c r="BI5447" i="9"/>
  <c r="BJ5447" i="9"/>
  <c r="BD5448" i="9"/>
  <c r="BE5448" i="9"/>
  <c r="BF5448" i="9"/>
  <c r="BG5448" i="9"/>
  <c r="BH5448" i="9"/>
  <c r="BI5448" i="9"/>
  <c r="BJ5448" i="9"/>
  <c r="BD5449" i="9"/>
  <c r="BE5449" i="9"/>
  <c r="BF5449" i="9"/>
  <c r="BG5449" i="9"/>
  <c r="BH5449" i="9"/>
  <c r="BI5449" i="9"/>
  <c r="BJ5449" i="9"/>
  <c r="BD5450" i="9"/>
  <c r="BE5450" i="9"/>
  <c r="BF5450" i="9"/>
  <c r="BG5450" i="9"/>
  <c r="BH5450" i="9"/>
  <c r="BI5450" i="9"/>
  <c r="BJ5450" i="9"/>
  <c r="BD5451" i="9"/>
  <c r="BE5451" i="9"/>
  <c r="BF5451" i="9"/>
  <c r="BG5451" i="9"/>
  <c r="BH5451" i="9"/>
  <c r="BI5451" i="9"/>
  <c r="BJ5451" i="9"/>
  <c r="BD5452" i="9"/>
  <c r="BE5452" i="9"/>
  <c r="BF5452" i="9"/>
  <c r="BG5452" i="9"/>
  <c r="BH5452" i="9"/>
  <c r="BI5452" i="9"/>
  <c r="BJ5452" i="9"/>
  <c r="BD5453" i="9"/>
  <c r="BE5453" i="9"/>
  <c r="BF5453" i="9"/>
  <c r="BG5453" i="9"/>
  <c r="BH5453" i="9"/>
  <c r="BI5453" i="9"/>
  <c r="BJ5453" i="9"/>
  <c r="BD5454" i="9"/>
  <c r="BE5454" i="9"/>
  <c r="BF5454" i="9"/>
  <c r="BG5454" i="9"/>
  <c r="BH5454" i="9"/>
  <c r="BI5454" i="9"/>
  <c r="BJ5454" i="9"/>
  <c r="BD5455" i="9"/>
  <c r="BE5455" i="9"/>
  <c r="BF5455" i="9"/>
  <c r="BG5455" i="9"/>
  <c r="BH5455" i="9"/>
  <c r="BI5455" i="9"/>
  <c r="BJ5455" i="9"/>
  <c r="BD5456" i="9"/>
  <c r="BE5456" i="9"/>
  <c r="BF5456" i="9"/>
  <c r="BG5456" i="9"/>
  <c r="BH5456" i="9"/>
  <c r="BI5456" i="9"/>
  <c r="BJ5456" i="9"/>
  <c r="BD5457" i="9"/>
  <c r="BE5457" i="9"/>
  <c r="BF5457" i="9"/>
  <c r="BG5457" i="9"/>
  <c r="BH5457" i="9"/>
  <c r="BI5457" i="9"/>
  <c r="BJ5457" i="9"/>
  <c r="BD5458" i="9"/>
  <c r="BE5458" i="9"/>
  <c r="BF5458" i="9"/>
  <c r="BG5458" i="9"/>
  <c r="BH5458" i="9"/>
  <c r="BI5458" i="9"/>
  <c r="BJ5458" i="9"/>
  <c r="BD5459" i="9"/>
  <c r="BE5459" i="9"/>
  <c r="BF5459" i="9"/>
  <c r="BG5459" i="9"/>
  <c r="BH5459" i="9"/>
  <c r="BI5459" i="9"/>
  <c r="BJ5459" i="9"/>
  <c r="BD5460" i="9"/>
  <c r="BE5460" i="9"/>
  <c r="BF5460" i="9"/>
  <c r="BG5460" i="9"/>
  <c r="BH5460" i="9"/>
  <c r="BI5460" i="9"/>
  <c r="BJ5460" i="9"/>
  <c r="BD5461" i="9"/>
  <c r="BE5461" i="9"/>
  <c r="BF5461" i="9"/>
  <c r="BG5461" i="9"/>
  <c r="BH5461" i="9"/>
  <c r="BI5461" i="9"/>
  <c r="BJ5461" i="9"/>
  <c r="BD5462" i="9"/>
  <c r="BE5462" i="9"/>
  <c r="BF5462" i="9"/>
  <c r="BG5462" i="9"/>
  <c r="BH5462" i="9"/>
  <c r="BI5462" i="9"/>
  <c r="BJ5462" i="9"/>
  <c r="BD5463" i="9"/>
  <c r="BE5463" i="9"/>
  <c r="BF5463" i="9"/>
  <c r="BG5463" i="9"/>
  <c r="BH5463" i="9"/>
  <c r="BI5463" i="9"/>
  <c r="BJ5463" i="9"/>
  <c r="BD5464" i="9"/>
  <c r="BE5464" i="9"/>
  <c r="BF5464" i="9"/>
  <c r="BG5464" i="9"/>
  <c r="BH5464" i="9"/>
  <c r="BI5464" i="9"/>
  <c r="BJ5464" i="9"/>
  <c r="BD5465" i="9"/>
  <c r="BE5465" i="9"/>
  <c r="BF5465" i="9"/>
  <c r="BG5465" i="9"/>
  <c r="BH5465" i="9"/>
  <c r="BI5465" i="9"/>
  <c r="BJ5465" i="9"/>
  <c r="BD5466" i="9"/>
  <c r="BE5466" i="9"/>
  <c r="BF5466" i="9"/>
  <c r="BG5466" i="9"/>
  <c r="BH5466" i="9"/>
  <c r="BI5466" i="9"/>
  <c r="BJ5466" i="9"/>
  <c r="BD5467" i="9"/>
  <c r="BE5467" i="9"/>
  <c r="BF5467" i="9"/>
  <c r="BG5467" i="9"/>
  <c r="BH5467" i="9"/>
  <c r="BI5467" i="9"/>
  <c r="BJ5467" i="9"/>
  <c r="BD5468" i="9"/>
  <c r="BE5468" i="9"/>
  <c r="BF5468" i="9"/>
  <c r="BG5468" i="9"/>
  <c r="BH5468" i="9"/>
  <c r="BI5468" i="9"/>
  <c r="BJ5468" i="9"/>
  <c r="BD5469" i="9"/>
  <c r="BE5469" i="9"/>
  <c r="BF5469" i="9"/>
  <c r="BG5469" i="9"/>
  <c r="BH5469" i="9"/>
  <c r="BI5469" i="9"/>
  <c r="BJ5469" i="9"/>
  <c r="BD5470" i="9"/>
  <c r="BE5470" i="9"/>
  <c r="BF5470" i="9"/>
  <c r="BG5470" i="9"/>
  <c r="BH5470" i="9"/>
  <c r="BI5470" i="9"/>
  <c r="BJ5470" i="9"/>
  <c r="BD5471" i="9"/>
  <c r="BE5471" i="9"/>
  <c r="BF5471" i="9"/>
  <c r="BG5471" i="9"/>
  <c r="BH5471" i="9"/>
  <c r="BI5471" i="9"/>
  <c r="BJ5471" i="9"/>
  <c r="BD5472" i="9"/>
  <c r="BE5472" i="9"/>
  <c r="BF5472" i="9"/>
  <c r="BG5472" i="9"/>
  <c r="BH5472" i="9"/>
  <c r="BI5472" i="9"/>
  <c r="BJ5472" i="9"/>
  <c r="BD5473" i="9"/>
  <c r="BE5473" i="9"/>
  <c r="BF5473" i="9"/>
  <c r="BG5473" i="9"/>
  <c r="BH5473" i="9"/>
  <c r="BI5473" i="9"/>
  <c r="BJ5473" i="9"/>
  <c r="BD5474" i="9"/>
  <c r="BE5474" i="9"/>
  <c r="BF5474" i="9"/>
  <c r="BG5474" i="9"/>
  <c r="BH5474" i="9"/>
  <c r="BI5474" i="9"/>
  <c r="BJ5474" i="9"/>
  <c r="BD5475" i="9"/>
  <c r="BE5475" i="9"/>
  <c r="BF5475" i="9"/>
  <c r="BG5475" i="9"/>
  <c r="BH5475" i="9"/>
  <c r="BI5475" i="9"/>
  <c r="BJ5475" i="9"/>
  <c r="BD5476" i="9"/>
  <c r="BE5476" i="9"/>
  <c r="BF5476" i="9"/>
  <c r="BG5476" i="9"/>
  <c r="BH5476" i="9"/>
  <c r="BI5476" i="9"/>
  <c r="BJ5476" i="9"/>
  <c r="BD5477" i="9"/>
  <c r="BE5477" i="9"/>
  <c r="BF5477" i="9"/>
  <c r="BG5477" i="9"/>
  <c r="BH5477" i="9"/>
  <c r="BI5477" i="9"/>
  <c r="BJ5477" i="9"/>
  <c r="BD5478" i="9"/>
  <c r="BE5478" i="9"/>
  <c r="BF5478" i="9"/>
  <c r="BG5478" i="9"/>
  <c r="BH5478" i="9"/>
  <c r="BI5478" i="9"/>
  <c r="BJ5478" i="9"/>
  <c r="BD5479" i="9"/>
  <c r="BE5479" i="9"/>
  <c r="BF5479" i="9"/>
  <c r="BG5479" i="9"/>
  <c r="BH5479" i="9"/>
  <c r="BI5479" i="9"/>
  <c r="BJ5479" i="9"/>
  <c r="BD5480" i="9"/>
  <c r="BE5480" i="9"/>
  <c r="BF5480" i="9"/>
  <c r="BG5480" i="9"/>
  <c r="BH5480" i="9"/>
  <c r="BI5480" i="9"/>
  <c r="BJ5480" i="9"/>
  <c r="BD5481" i="9"/>
  <c r="BE5481" i="9"/>
  <c r="BF5481" i="9"/>
  <c r="BG5481" i="9"/>
  <c r="BH5481" i="9"/>
  <c r="BI5481" i="9"/>
  <c r="BJ5481" i="9"/>
  <c r="BD5482" i="9"/>
  <c r="BE5482" i="9"/>
  <c r="BF5482" i="9"/>
  <c r="BG5482" i="9"/>
  <c r="BH5482" i="9"/>
  <c r="BI5482" i="9"/>
  <c r="BJ5482" i="9"/>
  <c r="BD5483" i="9"/>
  <c r="BE5483" i="9"/>
  <c r="BF5483" i="9"/>
  <c r="BG5483" i="9"/>
  <c r="BH5483" i="9"/>
  <c r="BI5483" i="9"/>
  <c r="BJ5483" i="9"/>
  <c r="BD5484" i="9"/>
  <c r="BE5484" i="9"/>
  <c r="BF5484" i="9"/>
  <c r="BG5484" i="9"/>
  <c r="BH5484" i="9"/>
  <c r="BI5484" i="9"/>
  <c r="BJ5484" i="9"/>
  <c r="BD5485" i="9"/>
  <c r="BE5485" i="9"/>
  <c r="BF5485" i="9"/>
  <c r="BG5485" i="9"/>
  <c r="BH5485" i="9"/>
  <c r="BI5485" i="9"/>
  <c r="BJ5485" i="9"/>
  <c r="BD5486" i="9"/>
  <c r="BE5486" i="9"/>
  <c r="BF5486" i="9"/>
  <c r="BG5486" i="9"/>
  <c r="BH5486" i="9"/>
  <c r="BI5486" i="9"/>
  <c r="BJ5486" i="9"/>
  <c r="BD5487" i="9"/>
  <c r="BE5487" i="9"/>
  <c r="BF5487" i="9"/>
  <c r="BG5487" i="9"/>
  <c r="BH5487" i="9"/>
  <c r="BI5487" i="9"/>
  <c r="BJ5487" i="9"/>
  <c r="BD5488" i="9"/>
  <c r="BE5488" i="9"/>
  <c r="BF5488" i="9"/>
  <c r="BG5488" i="9"/>
  <c r="BH5488" i="9"/>
  <c r="BI5488" i="9"/>
  <c r="BJ5488" i="9"/>
  <c r="BD5489" i="9"/>
  <c r="BE5489" i="9"/>
  <c r="BF5489" i="9"/>
  <c r="BG5489" i="9"/>
  <c r="BH5489" i="9"/>
  <c r="BI5489" i="9"/>
  <c r="BJ5489" i="9"/>
  <c r="BD5490" i="9"/>
  <c r="BE5490" i="9"/>
  <c r="BF5490" i="9"/>
  <c r="BG5490" i="9"/>
  <c r="BH5490" i="9"/>
  <c r="BI5490" i="9"/>
  <c r="BJ5490" i="9"/>
  <c r="BD5491" i="9"/>
  <c r="BE5491" i="9"/>
  <c r="BF5491" i="9"/>
  <c r="BG5491" i="9"/>
  <c r="BH5491" i="9"/>
  <c r="BI5491" i="9"/>
  <c r="BJ5491" i="9"/>
  <c r="BD5492" i="9"/>
  <c r="BE5492" i="9"/>
  <c r="BF5492" i="9"/>
  <c r="BG5492" i="9"/>
  <c r="BH5492" i="9"/>
  <c r="BI5492" i="9"/>
  <c r="BJ5492" i="9"/>
  <c r="BD5493" i="9"/>
  <c r="BE5493" i="9"/>
  <c r="BF5493" i="9"/>
  <c r="BG5493" i="9"/>
  <c r="BH5493" i="9"/>
  <c r="BI5493" i="9"/>
  <c r="BJ5493" i="9"/>
  <c r="BD5494" i="9"/>
  <c r="BE5494" i="9"/>
  <c r="BF5494" i="9"/>
  <c r="BG5494" i="9"/>
  <c r="BH5494" i="9"/>
  <c r="BI5494" i="9"/>
  <c r="BJ5494" i="9"/>
  <c r="BD5495" i="9"/>
  <c r="BE5495" i="9"/>
  <c r="BF5495" i="9"/>
  <c r="BG5495" i="9"/>
  <c r="BH5495" i="9"/>
  <c r="BI5495" i="9"/>
  <c r="BJ5495" i="9"/>
  <c r="BD5496" i="9"/>
  <c r="BE5496" i="9"/>
  <c r="BF5496" i="9"/>
  <c r="BG5496" i="9"/>
  <c r="BH5496" i="9"/>
  <c r="BI5496" i="9"/>
  <c r="BJ5496" i="9"/>
  <c r="BD5497" i="9"/>
  <c r="BE5497" i="9"/>
  <c r="BF5497" i="9"/>
  <c r="BG5497" i="9"/>
  <c r="BH5497" i="9"/>
  <c r="BI5497" i="9"/>
  <c r="BJ5497" i="9"/>
  <c r="BD5498" i="9"/>
  <c r="BE5498" i="9"/>
  <c r="BF5498" i="9"/>
  <c r="BG5498" i="9"/>
  <c r="BH5498" i="9"/>
  <c r="BI5498" i="9"/>
  <c r="BJ5498" i="9"/>
  <c r="BD5499" i="9"/>
  <c r="BE5499" i="9"/>
  <c r="BF5499" i="9"/>
  <c r="BG5499" i="9"/>
  <c r="BH5499" i="9"/>
  <c r="BI5499" i="9"/>
  <c r="BJ5499" i="9"/>
  <c r="BD5500" i="9"/>
  <c r="BE5500" i="9"/>
  <c r="BF5500" i="9"/>
  <c r="BG5500" i="9"/>
  <c r="BH5500" i="9"/>
  <c r="BI5500" i="9"/>
  <c r="BJ5500" i="9"/>
  <c r="BD5501" i="9"/>
  <c r="BE5501" i="9"/>
  <c r="BF5501" i="9"/>
  <c r="BG5501" i="9"/>
  <c r="BH5501" i="9"/>
  <c r="BI5501" i="9"/>
  <c r="BJ5501" i="9"/>
  <c r="BD5502" i="9"/>
  <c r="BE5502" i="9"/>
  <c r="BF5502" i="9"/>
  <c r="BG5502" i="9"/>
  <c r="BH5502" i="9"/>
  <c r="BI5502" i="9"/>
  <c r="BJ5502" i="9"/>
  <c r="BD5503" i="9"/>
  <c r="BE5503" i="9"/>
  <c r="BF5503" i="9"/>
  <c r="BG5503" i="9"/>
  <c r="BH5503" i="9"/>
  <c r="BI5503" i="9"/>
  <c r="BJ5503" i="9"/>
  <c r="BD5504" i="9"/>
  <c r="BE5504" i="9"/>
  <c r="BF5504" i="9"/>
  <c r="BG5504" i="9"/>
  <c r="BH5504" i="9"/>
  <c r="BI5504" i="9"/>
  <c r="BJ5504" i="9"/>
  <c r="BD5505" i="9"/>
  <c r="BE5505" i="9"/>
  <c r="BF5505" i="9"/>
  <c r="BG5505" i="9"/>
  <c r="BH5505" i="9"/>
  <c r="BI5505" i="9"/>
  <c r="BJ5505" i="9"/>
  <c r="BD5506" i="9"/>
  <c r="BE5506" i="9"/>
  <c r="BF5506" i="9"/>
  <c r="BG5506" i="9"/>
  <c r="BH5506" i="9"/>
  <c r="BI5506" i="9"/>
  <c r="BJ5506" i="9"/>
  <c r="BD5507" i="9"/>
  <c r="BE5507" i="9"/>
  <c r="BF5507" i="9"/>
  <c r="BG5507" i="9"/>
  <c r="BH5507" i="9"/>
  <c r="BI5507" i="9"/>
  <c r="BJ5507" i="9"/>
  <c r="BD5508" i="9"/>
  <c r="BE5508" i="9"/>
  <c r="BF5508" i="9"/>
  <c r="BG5508" i="9"/>
  <c r="BH5508" i="9"/>
  <c r="BI5508" i="9"/>
  <c r="BJ5508" i="9"/>
  <c r="BD5509" i="9"/>
  <c r="BE5509" i="9"/>
  <c r="BF5509" i="9"/>
  <c r="BG5509" i="9"/>
  <c r="BH5509" i="9"/>
  <c r="BI5509" i="9"/>
  <c r="BJ5509" i="9"/>
  <c r="BD5510" i="9"/>
  <c r="BE5510" i="9"/>
  <c r="BF5510" i="9"/>
  <c r="BG5510" i="9"/>
  <c r="BH5510" i="9"/>
  <c r="BI5510" i="9"/>
  <c r="BJ5510" i="9"/>
  <c r="BD5511" i="9"/>
  <c r="BE5511" i="9"/>
  <c r="BF5511" i="9"/>
  <c r="BG5511" i="9"/>
  <c r="BH5511" i="9"/>
  <c r="BI5511" i="9"/>
  <c r="BJ5511" i="9"/>
  <c r="BD5512" i="9"/>
  <c r="BE5512" i="9"/>
  <c r="BF5512" i="9"/>
  <c r="BG5512" i="9"/>
  <c r="BH5512" i="9"/>
  <c r="BI5512" i="9"/>
  <c r="BJ5512" i="9"/>
  <c r="BD5513" i="9"/>
  <c r="BE5513" i="9"/>
  <c r="BF5513" i="9"/>
  <c r="BG5513" i="9"/>
  <c r="BH5513" i="9"/>
  <c r="BI5513" i="9"/>
  <c r="BJ5513" i="9"/>
  <c r="BD5514" i="9"/>
  <c r="BE5514" i="9"/>
  <c r="BF5514" i="9"/>
  <c r="BG5514" i="9"/>
  <c r="BH5514" i="9"/>
  <c r="BI5514" i="9"/>
  <c r="BJ5514" i="9"/>
  <c r="BD5515" i="9"/>
  <c r="BE5515" i="9"/>
  <c r="BF5515" i="9"/>
  <c r="BG5515" i="9"/>
  <c r="BH5515" i="9"/>
  <c r="BI5515" i="9"/>
  <c r="BJ5515" i="9"/>
  <c r="BD5219" i="9"/>
  <c r="BE5219" i="9"/>
  <c r="BF5219" i="9"/>
  <c r="BG5219" i="9"/>
  <c r="BH5219" i="9"/>
  <c r="BI5219" i="9"/>
  <c r="BJ5219" i="9"/>
  <c r="BD5220" i="9"/>
  <c r="BE5220" i="9"/>
  <c r="BF5220" i="9"/>
  <c r="BG5220" i="9"/>
  <c r="BH5220" i="9"/>
  <c r="BI5220" i="9"/>
  <c r="BJ5220" i="9"/>
  <c r="BD5221" i="9"/>
  <c r="BE5221" i="9"/>
  <c r="BF5221" i="9"/>
  <c r="BG5221" i="9"/>
  <c r="BH5221" i="9"/>
  <c r="BI5221" i="9"/>
  <c r="BJ5221" i="9"/>
  <c r="BD5222" i="9"/>
  <c r="BE5222" i="9"/>
  <c r="BF5222" i="9"/>
  <c r="BG5222" i="9"/>
  <c r="BH5222" i="9"/>
  <c r="BI5222" i="9"/>
  <c r="BJ5222" i="9"/>
  <c r="BD5223" i="9"/>
  <c r="BE5223" i="9"/>
  <c r="BF5223" i="9"/>
  <c r="BG5223" i="9"/>
  <c r="BH5223" i="9"/>
  <c r="BI5223" i="9"/>
  <c r="BJ5223" i="9"/>
  <c r="BD5224" i="9"/>
  <c r="BE5224" i="9"/>
  <c r="BF5224" i="9"/>
  <c r="BG5224" i="9"/>
  <c r="BH5224" i="9"/>
  <c r="BI5224" i="9"/>
  <c r="BJ5224" i="9"/>
  <c r="BD5225" i="9"/>
  <c r="BE5225" i="9"/>
  <c r="BF5225" i="9"/>
  <c r="BG5225" i="9"/>
  <c r="BH5225" i="9"/>
  <c r="BI5225" i="9"/>
  <c r="BJ5225" i="9"/>
  <c r="BD5226" i="9"/>
  <c r="BE5226" i="9"/>
  <c r="BF5226" i="9"/>
  <c r="BG5226" i="9"/>
  <c r="BH5226" i="9"/>
  <c r="BI5226" i="9"/>
  <c r="BJ5226" i="9"/>
  <c r="BD5227" i="9"/>
  <c r="BE5227" i="9"/>
  <c r="BF5227" i="9"/>
  <c r="BG5227" i="9"/>
  <c r="BH5227" i="9"/>
  <c r="BI5227" i="9"/>
  <c r="BJ5227" i="9"/>
  <c r="BD5228" i="9"/>
  <c r="BE5228" i="9"/>
  <c r="BF5228" i="9"/>
  <c r="BG5228" i="9"/>
  <c r="BH5228" i="9"/>
  <c r="BI5228" i="9"/>
  <c r="BJ5228" i="9"/>
  <c r="BD5229" i="9"/>
  <c r="BE5229" i="9"/>
  <c r="BF5229" i="9"/>
  <c r="BG5229" i="9"/>
  <c r="BH5229" i="9"/>
  <c r="BI5229" i="9"/>
  <c r="BJ5229" i="9"/>
  <c r="BD5230" i="9"/>
  <c r="BE5230" i="9"/>
  <c r="BF5230" i="9"/>
  <c r="BG5230" i="9"/>
  <c r="BH5230" i="9"/>
  <c r="BI5230" i="9"/>
  <c r="BJ5230" i="9"/>
  <c r="BD5231" i="9"/>
  <c r="BE5231" i="9"/>
  <c r="BF5231" i="9"/>
  <c r="BG5231" i="9"/>
  <c r="BH5231" i="9"/>
  <c r="BI5231" i="9"/>
  <c r="BJ5231" i="9"/>
  <c r="BD5232" i="9"/>
  <c r="BE5232" i="9"/>
  <c r="BF5232" i="9"/>
  <c r="BG5232" i="9"/>
  <c r="BH5232" i="9"/>
  <c r="BI5232" i="9"/>
  <c r="BJ5232" i="9"/>
  <c r="BD5233" i="9"/>
  <c r="BE5233" i="9"/>
  <c r="BF5233" i="9"/>
  <c r="BG5233" i="9"/>
  <c r="BH5233" i="9"/>
  <c r="BI5233" i="9"/>
  <c r="BJ5233" i="9"/>
  <c r="BD5234" i="9"/>
  <c r="BE5234" i="9"/>
  <c r="BF5234" i="9"/>
  <c r="BG5234" i="9"/>
  <c r="BH5234" i="9"/>
  <c r="BI5234" i="9"/>
  <c r="BJ5234" i="9"/>
  <c r="BD5235" i="9"/>
  <c r="BE5235" i="9"/>
  <c r="BF5235" i="9"/>
  <c r="BG5235" i="9"/>
  <c r="BH5235" i="9"/>
  <c r="BI5235" i="9"/>
  <c r="BJ5235" i="9"/>
  <c r="BD5236" i="9"/>
  <c r="BE5236" i="9"/>
  <c r="BF5236" i="9"/>
  <c r="BG5236" i="9"/>
  <c r="BH5236" i="9"/>
  <c r="BI5236" i="9"/>
  <c r="BJ5236" i="9"/>
  <c r="BD5237" i="9"/>
  <c r="BE5237" i="9"/>
  <c r="BF5237" i="9"/>
  <c r="BG5237" i="9"/>
  <c r="BH5237" i="9"/>
  <c r="BI5237" i="9"/>
  <c r="BJ5237" i="9"/>
  <c r="BD5238" i="9"/>
  <c r="BE5238" i="9"/>
  <c r="BF5238" i="9"/>
  <c r="BG5238" i="9"/>
  <c r="BH5238" i="9"/>
  <c r="BI5238" i="9"/>
  <c r="BJ5238" i="9"/>
  <c r="BD5239" i="9"/>
  <c r="BE5239" i="9"/>
  <c r="BF5239" i="9"/>
  <c r="BG5239" i="9"/>
  <c r="BH5239" i="9"/>
  <c r="BI5239" i="9"/>
  <c r="BJ5239" i="9"/>
  <c r="BD5240" i="9"/>
  <c r="BE5240" i="9"/>
  <c r="BF5240" i="9"/>
  <c r="BG5240" i="9"/>
  <c r="BH5240" i="9"/>
  <c r="BI5240" i="9"/>
  <c r="BJ5240" i="9"/>
  <c r="BD5241" i="9"/>
  <c r="BE5241" i="9"/>
  <c r="BF5241" i="9"/>
  <c r="BG5241" i="9"/>
  <c r="BH5241" i="9"/>
  <c r="BI5241" i="9"/>
  <c r="BJ5241" i="9"/>
  <c r="BD5242" i="9"/>
  <c r="BE5242" i="9"/>
  <c r="BF5242" i="9"/>
  <c r="BG5242" i="9"/>
  <c r="BH5242" i="9"/>
  <c r="BI5242" i="9"/>
  <c r="BJ5242" i="9"/>
  <c r="BD5243" i="9"/>
  <c r="BE5243" i="9"/>
  <c r="BF5243" i="9"/>
  <c r="BG5243" i="9"/>
  <c r="BH5243" i="9"/>
  <c r="BI5243" i="9"/>
  <c r="BJ5243" i="9"/>
  <c r="BD5244" i="9"/>
  <c r="BE5244" i="9"/>
  <c r="BF5244" i="9"/>
  <c r="BG5244" i="9"/>
  <c r="BH5244" i="9"/>
  <c r="BI5244" i="9"/>
  <c r="BJ5244" i="9"/>
  <c r="BD5245" i="9"/>
  <c r="BE5245" i="9"/>
  <c r="BF5245" i="9"/>
  <c r="BG5245" i="9"/>
  <c r="BH5245" i="9"/>
  <c r="BI5245" i="9"/>
  <c r="BJ5245" i="9"/>
  <c r="BD5246" i="9"/>
  <c r="BE5246" i="9"/>
  <c r="BF5246" i="9"/>
  <c r="BG5246" i="9"/>
  <c r="BH5246" i="9"/>
  <c r="BI5246" i="9"/>
  <c r="BJ5246" i="9"/>
  <c r="BD5247" i="9"/>
  <c r="BE5247" i="9"/>
  <c r="BF5247" i="9"/>
  <c r="BG5247" i="9"/>
  <c r="BH5247" i="9"/>
  <c r="BI5247" i="9"/>
  <c r="BJ5247" i="9"/>
  <c r="BD5248" i="9"/>
  <c r="BE5248" i="9"/>
  <c r="BF5248" i="9"/>
  <c r="BG5248" i="9"/>
  <c r="BH5248" i="9"/>
  <c r="BI5248" i="9"/>
  <c r="BJ5248" i="9"/>
  <c r="BD5249" i="9"/>
  <c r="BE5249" i="9"/>
  <c r="BF5249" i="9"/>
  <c r="BG5249" i="9"/>
  <c r="BH5249" i="9"/>
  <c r="BI5249" i="9"/>
  <c r="BJ5249" i="9"/>
  <c r="BD5250" i="9"/>
  <c r="BE5250" i="9"/>
  <c r="BF5250" i="9"/>
  <c r="BG5250" i="9"/>
  <c r="BH5250" i="9"/>
  <c r="BI5250" i="9"/>
  <c r="BJ5250" i="9"/>
  <c r="BD5251" i="9"/>
  <c r="BE5251" i="9"/>
  <c r="BF5251" i="9"/>
  <c r="BG5251" i="9"/>
  <c r="BH5251" i="9"/>
  <c r="BI5251" i="9"/>
  <c r="BJ5251" i="9"/>
  <c r="BD5252" i="9"/>
  <c r="BE5252" i="9"/>
  <c r="BF5252" i="9"/>
  <c r="BG5252" i="9"/>
  <c r="BH5252" i="9"/>
  <c r="BI5252" i="9"/>
  <c r="BJ5252" i="9"/>
  <c r="BD5253" i="9"/>
  <c r="BE5253" i="9"/>
  <c r="BF5253" i="9"/>
  <c r="BG5253" i="9"/>
  <c r="BH5253" i="9"/>
  <c r="BI5253" i="9"/>
  <c r="BJ5253" i="9"/>
  <c r="BD5254" i="9"/>
  <c r="BE5254" i="9"/>
  <c r="BF5254" i="9"/>
  <c r="BG5254" i="9"/>
  <c r="BH5254" i="9"/>
  <c r="BI5254" i="9"/>
  <c r="BJ5254" i="9"/>
  <c r="BD5255" i="9"/>
  <c r="BE5255" i="9"/>
  <c r="BF5255" i="9"/>
  <c r="BG5255" i="9"/>
  <c r="BH5255" i="9"/>
  <c r="BI5255" i="9"/>
  <c r="BJ5255" i="9"/>
  <c r="BD5256" i="9"/>
  <c r="BE5256" i="9"/>
  <c r="BF5256" i="9"/>
  <c r="BG5256" i="9"/>
  <c r="BH5256" i="9"/>
  <c r="BI5256" i="9"/>
  <c r="BJ5256" i="9"/>
  <c r="BD5257" i="9"/>
  <c r="BE5257" i="9"/>
  <c r="BF5257" i="9"/>
  <c r="BG5257" i="9"/>
  <c r="BH5257" i="9"/>
  <c r="BI5257" i="9"/>
  <c r="BJ5257" i="9"/>
  <c r="BD5258" i="9"/>
  <c r="BE5258" i="9"/>
  <c r="BF5258" i="9"/>
  <c r="BG5258" i="9"/>
  <c r="BH5258" i="9"/>
  <c r="BI5258" i="9"/>
  <c r="BJ5258" i="9"/>
  <c r="BD5259" i="9"/>
  <c r="BE5259" i="9"/>
  <c r="BF5259" i="9"/>
  <c r="BG5259" i="9"/>
  <c r="BH5259" i="9"/>
  <c r="BI5259" i="9"/>
  <c r="BJ5259" i="9"/>
  <c r="BD5260" i="9"/>
  <c r="BE5260" i="9"/>
  <c r="BF5260" i="9"/>
  <c r="BG5260" i="9"/>
  <c r="BH5260" i="9"/>
  <c r="BI5260" i="9"/>
  <c r="BJ5260" i="9"/>
  <c r="BD5261" i="9"/>
  <c r="BE5261" i="9"/>
  <c r="BF5261" i="9"/>
  <c r="BG5261" i="9"/>
  <c r="BH5261" i="9"/>
  <c r="BI5261" i="9"/>
  <c r="BJ5261" i="9"/>
  <c r="BD5262" i="9"/>
  <c r="BE5262" i="9"/>
  <c r="BF5262" i="9"/>
  <c r="BG5262" i="9"/>
  <c r="BH5262" i="9"/>
  <c r="BI5262" i="9"/>
  <c r="BJ5262" i="9"/>
  <c r="BD5263" i="9"/>
  <c r="BE5263" i="9"/>
  <c r="BF5263" i="9"/>
  <c r="BG5263" i="9"/>
  <c r="BH5263" i="9"/>
  <c r="BI5263" i="9"/>
  <c r="BJ5263" i="9"/>
  <c r="BD5264" i="9"/>
  <c r="BE5264" i="9"/>
  <c r="BF5264" i="9"/>
  <c r="BG5264" i="9"/>
  <c r="BH5264" i="9"/>
  <c r="BI5264" i="9"/>
  <c r="BJ5264" i="9"/>
  <c r="BD5265" i="9"/>
  <c r="BE5265" i="9"/>
  <c r="BF5265" i="9"/>
  <c r="BG5265" i="9"/>
  <c r="BH5265" i="9"/>
  <c r="BI5265" i="9"/>
  <c r="BJ5265" i="9"/>
  <c r="BD5266" i="9"/>
  <c r="BE5266" i="9"/>
  <c r="BF5266" i="9"/>
  <c r="BG5266" i="9"/>
  <c r="BH5266" i="9"/>
  <c r="BI5266" i="9"/>
  <c r="BJ5266" i="9"/>
  <c r="BD5267" i="9"/>
  <c r="BE5267" i="9"/>
  <c r="BF5267" i="9"/>
  <c r="BG5267" i="9"/>
  <c r="BH5267" i="9"/>
  <c r="BI5267" i="9"/>
  <c r="BJ5267" i="9"/>
  <c r="BD5268" i="9"/>
  <c r="BE5268" i="9"/>
  <c r="BF5268" i="9"/>
  <c r="BG5268" i="9"/>
  <c r="BH5268" i="9"/>
  <c r="BI5268" i="9"/>
  <c r="BJ5268" i="9"/>
  <c r="BD5269" i="9"/>
  <c r="BE5269" i="9"/>
  <c r="BF5269" i="9"/>
  <c r="BG5269" i="9"/>
  <c r="BH5269" i="9"/>
  <c r="BI5269" i="9"/>
  <c r="BJ5269" i="9"/>
  <c r="BD5270" i="9"/>
  <c r="BE5270" i="9"/>
  <c r="BF5270" i="9"/>
  <c r="BG5270" i="9"/>
  <c r="BH5270" i="9"/>
  <c r="BI5270" i="9"/>
  <c r="BJ5270" i="9"/>
  <c r="BD5271" i="9"/>
  <c r="BE5271" i="9"/>
  <c r="BF5271" i="9"/>
  <c r="BG5271" i="9"/>
  <c r="BH5271" i="9"/>
  <c r="BI5271" i="9"/>
  <c r="BJ5271" i="9"/>
  <c r="BD5272" i="9"/>
  <c r="BE5272" i="9"/>
  <c r="BF5272" i="9"/>
  <c r="BG5272" i="9"/>
  <c r="BH5272" i="9"/>
  <c r="BI5272" i="9"/>
  <c r="BJ5272" i="9"/>
  <c r="BD5273" i="9"/>
  <c r="BE5273" i="9"/>
  <c r="BF5273" i="9"/>
  <c r="BG5273" i="9"/>
  <c r="BH5273" i="9"/>
  <c r="BI5273" i="9"/>
  <c r="BJ5273" i="9"/>
  <c r="BD5274" i="9"/>
  <c r="BE5274" i="9"/>
  <c r="BF5274" i="9"/>
  <c r="BG5274" i="9"/>
  <c r="BH5274" i="9"/>
  <c r="BI5274" i="9"/>
  <c r="BJ5274" i="9"/>
  <c r="BD5275" i="9"/>
  <c r="BE5275" i="9"/>
  <c r="BF5275" i="9"/>
  <c r="BG5275" i="9"/>
  <c r="BH5275" i="9"/>
  <c r="BI5275" i="9"/>
  <c r="BJ5275" i="9"/>
  <c r="BD5276" i="9"/>
  <c r="BE5276" i="9"/>
  <c r="BF5276" i="9"/>
  <c r="BG5276" i="9"/>
  <c r="BH5276" i="9"/>
  <c r="BI5276" i="9"/>
  <c r="BJ5276" i="9"/>
  <c r="BD5277" i="9"/>
  <c r="BE5277" i="9"/>
  <c r="BF5277" i="9"/>
  <c r="BG5277" i="9"/>
  <c r="BH5277" i="9"/>
  <c r="BI5277" i="9"/>
  <c r="BJ5277" i="9"/>
  <c r="BD5278" i="9"/>
  <c r="BE5278" i="9"/>
  <c r="BF5278" i="9"/>
  <c r="BG5278" i="9"/>
  <c r="BH5278" i="9"/>
  <c r="BI5278" i="9"/>
  <c r="BJ5278" i="9"/>
  <c r="BD5279" i="9"/>
  <c r="BE5279" i="9"/>
  <c r="BF5279" i="9"/>
  <c r="BG5279" i="9"/>
  <c r="BH5279" i="9"/>
  <c r="BI5279" i="9"/>
  <c r="BJ5279" i="9"/>
  <c r="BD5280" i="9"/>
  <c r="BE5280" i="9"/>
  <c r="BF5280" i="9"/>
  <c r="BG5280" i="9"/>
  <c r="BH5280" i="9"/>
  <c r="BI5280" i="9"/>
  <c r="BJ5280" i="9"/>
  <c r="BD5281" i="9"/>
  <c r="BE5281" i="9"/>
  <c r="BF5281" i="9"/>
  <c r="BG5281" i="9"/>
  <c r="BH5281" i="9"/>
  <c r="BI5281" i="9"/>
  <c r="BJ5281" i="9"/>
  <c r="BD5282" i="9"/>
  <c r="BE5282" i="9"/>
  <c r="BF5282" i="9"/>
  <c r="BG5282" i="9"/>
  <c r="BH5282" i="9"/>
  <c r="BI5282" i="9"/>
  <c r="BJ5282" i="9"/>
  <c r="BD5283" i="9"/>
  <c r="BE5283" i="9"/>
  <c r="BF5283" i="9"/>
  <c r="BG5283" i="9"/>
  <c r="BH5283" i="9"/>
  <c r="BI5283" i="9"/>
  <c r="BJ5283" i="9"/>
  <c r="BD5284" i="9"/>
  <c r="BE5284" i="9"/>
  <c r="BF5284" i="9"/>
  <c r="BG5284" i="9"/>
  <c r="BH5284" i="9"/>
  <c r="BI5284" i="9"/>
  <c r="BJ5284" i="9"/>
  <c r="BD5285" i="9"/>
  <c r="BE5285" i="9"/>
  <c r="BF5285" i="9"/>
  <c r="BG5285" i="9"/>
  <c r="BH5285" i="9"/>
  <c r="BI5285" i="9"/>
  <c r="BJ5285" i="9"/>
  <c r="BD5286" i="9"/>
  <c r="BE5286" i="9"/>
  <c r="BF5286" i="9"/>
  <c r="BG5286" i="9"/>
  <c r="BH5286" i="9"/>
  <c r="BI5286" i="9"/>
  <c r="BJ5286" i="9"/>
  <c r="BD5287" i="9"/>
  <c r="BE5287" i="9"/>
  <c r="BF5287" i="9"/>
  <c r="BG5287" i="9"/>
  <c r="BH5287" i="9"/>
  <c r="BI5287" i="9"/>
  <c r="BJ5287" i="9"/>
  <c r="BD5288" i="9"/>
  <c r="BE5288" i="9"/>
  <c r="BF5288" i="9"/>
  <c r="BG5288" i="9"/>
  <c r="BH5288" i="9"/>
  <c r="BI5288" i="9"/>
  <c r="BJ5288" i="9"/>
  <c r="BD5289" i="9"/>
  <c r="BE5289" i="9"/>
  <c r="BF5289" i="9"/>
  <c r="BG5289" i="9"/>
  <c r="BH5289" i="9"/>
  <c r="BI5289" i="9"/>
  <c r="BJ5289" i="9"/>
  <c r="BD5290" i="9"/>
  <c r="BE5290" i="9"/>
  <c r="BF5290" i="9"/>
  <c r="BG5290" i="9"/>
  <c r="BH5290" i="9"/>
  <c r="BI5290" i="9"/>
  <c r="BJ5290" i="9"/>
  <c r="BD5291" i="9"/>
  <c r="BE5291" i="9"/>
  <c r="BF5291" i="9"/>
  <c r="BG5291" i="9"/>
  <c r="BH5291" i="9"/>
  <c r="BI5291" i="9"/>
  <c r="BJ5291" i="9"/>
  <c r="BD5292" i="9"/>
  <c r="BE5292" i="9"/>
  <c r="BF5292" i="9"/>
  <c r="BG5292" i="9"/>
  <c r="BH5292" i="9"/>
  <c r="BI5292" i="9"/>
  <c r="BJ5292" i="9"/>
  <c r="BD5293" i="9"/>
  <c r="BE5293" i="9"/>
  <c r="BF5293" i="9"/>
  <c r="BG5293" i="9"/>
  <c r="BH5293" i="9"/>
  <c r="BI5293" i="9"/>
  <c r="BJ5293" i="9"/>
  <c r="BD5294" i="9"/>
  <c r="BE5294" i="9"/>
  <c r="BF5294" i="9"/>
  <c r="BG5294" i="9"/>
  <c r="BH5294" i="9"/>
  <c r="BI5294" i="9"/>
  <c r="BJ5294" i="9"/>
  <c r="BD5295" i="9"/>
  <c r="BE5295" i="9"/>
  <c r="BF5295" i="9"/>
  <c r="BG5295" i="9"/>
  <c r="BH5295" i="9"/>
  <c r="BI5295" i="9"/>
  <c r="BJ5295" i="9"/>
  <c r="BD5296" i="9"/>
  <c r="BE5296" i="9"/>
  <c r="BF5296" i="9"/>
  <c r="BG5296" i="9"/>
  <c r="BH5296" i="9"/>
  <c r="BI5296" i="9"/>
  <c r="BJ5296" i="9"/>
  <c r="BD5297" i="9"/>
  <c r="BE5297" i="9"/>
  <c r="BF5297" i="9"/>
  <c r="BG5297" i="9"/>
  <c r="BH5297" i="9"/>
  <c r="BI5297" i="9"/>
  <c r="BJ5297" i="9"/>
  <c r="BD5298" i="9"/>
  <c r="BE5298" i="9"/>
  <c r="BF5298" i="9"/>
  <c r="BG5298" i="9"/>
  <c r="BH5298" i="9"/>
  <c r="BI5298" i="9"/>
  <c r="BJ5298" i="9"/>
  <c r="BD5299" i="9"/>
  <c r="BE5299" i="9"/>
  <c r="BF5299" i="9"/>
  <c r="BG5299" i="9"/>
  <c r="BH5299" i="9"/>
  <c r="BI5299" i="9"/>
  <c r="BJ5299" i="9"/>
  <c r="BD5300" i="9"/>
  <c r="BE5300" i="9"/>
  <c r="BF5300" i="9"/>
  <c r="BG5300" i="9"/>
  <c r="BH5300" i="9"/>
  <c r="BI5300" i="9"/>
  <c r="BJ5300" i="9"/>
  <c r="BD5301" i="9"/>
  <c r="BE5301" i="9"/>
  <c r="BF5301" i="9"/>
  <c r="BG5301" i="9"/>
  <c r="BH5301" i="9"/>
  <c r="BI5301" i="9"/>
  <c r="BJ5301" i="9"/>
  <c r="BD5302" i="9"/>
  <c r="BE5302" i="9"/>
  <c r="BF5302" i="9"/>
  <c r="BG5302" i="9"/>
  <c r="BH5302" i="9"/>
  <c r="BI5302" i="9"/>
  <c r="BJ5302" i="9"/>
  <c r="BD5303" i="9"/>
  <c r="BE5303" i="9"/>
  <c r="BF5303" i="9"/>
  <c r="BG5303" i="9"/>
  <c r="BH5303" i="9"/>
  <c r="BI5303" i="9"/>
  <c r="BJ5303" i="9"/>
  <c r="BD5304" i="9"/>
  <c r="BE5304" i="9"/>
  <c r="BF5304" i="9"/>
  <c r="BG5304" i="9"/>
  <c r="BH5304" i="9"/>
  <c r="BI5304" i="9"/>
  <c r="BJ5304" i="9"/>
  <c r="BD5305" i="9"/>
  <c r="BE5305" i="9"/>
  <c r="BF5305" i="9"/>
  <c r="BG5305" i="9"/>
  <c r="BH5305" i="9"/>
  <c r="BI5305" i="9"/>
  <c r="BJ5305" i="9"/>
  <c r="BD5306" i="9"/>
  <c r="BE5306" i="9"/>
  <c r="BF5306" i="9"/>
  <c r="BG5306" i="9"/>
  <c r="BH5306" i="9"/>
  <c r="BI5306" i="9"/>
  <c r="BJ5306" i="9"/>
  <c r="BD5307" i="9"/>
  <c r="BE5307" i="9"/>
  <c r="BF5307" i="9"/>
  <c r="BG5307" i="9"/>
  <c r="BH5307" i="9"/>
  <c r="BI5307" i="9"/>
  <c r="BJ5307" i="9"/>
  <c r="BD5308" i="9"/>
  <c r="BE5308" i="9"/>
  <c r="BF5308" i="9"/>
  <c r="BG5308" i="9"/>
  <c r="BH5308" i="9"/>
  <c r="BI5308" i="9"/>
  <c r="BJ5308" i="9"/>
  <c r="BD5309" i="9"/>
  <c r="BE5309" i="9"/>
  <c r="BF5309" i="9"/>
  <c r="BG5309" i="9"/>
  <c r="BH5309" i="9"/>
  <c r="BI5309" i="9"/>
  <c r="BJ5309" i="9"/>
  <c r="BD5310" i="9"/>
  <c r="BE5310" i="9"/>
  <c r="BF5310" i="9"/>
  <c r="BG5310" i="9"/>
  <c r="BH5310" i="9"/>
  <c r="BI5310" i="9"/>
  <c r="BJ5310" i="9"/>
  <c r="BD5311" i="9"/>
  <c r="BE5311" i="9"/>
  <c r="BF5311" i="9"/>
  <c r="BG5311" i="9"/>
  <c r="BH5311" i="9"/>
  <c r="BI5311" i="9"/>
  <c r="BJ5311" i="9"/>
  <c r="BD5312" i="9"/>
  <c r="BE5312" i="9"/>
  <c r="BF5312" i="9"/>
  <c r="BG5312" i="9"/>
  <c r="BH5312" i="9"/>
  <c r="BI5312" i="9"/>
  <c r="BJ5312" i="9"/>
  <c r="BD5313" i="9"/>
  <c r="BE5313" i="9"/>
  <c r="BF5313" i="9"/>
  <c r="BG5313" i="9"/>
  <c r="BH5313" i="9"/>
  <c r="BI5313" i="9"/>
  <c r="BJ5313" i="9"/>
  <c r="BD5314" i="9"/>
  <c r="BE5314" i="9"/>
  <c r="BF5314" i="9"/>
  <c r="BG5314" i="9"/>
  <c r="BH5314" i="9"/>
  <c r="BI5314" i="9"/>
  <c r="BJ5314" i="9"/>
  <c r="BD5315" i="9"/>
  <c r="BE5315" i="9"/>
  <c r="BF5315" i="9"/>
  <c r="BG5315" i="9"/>
  <c r="BH5315" i="9"/>
  <c r="BI5315" i="9"/>
  <c r="BJ5315" i="9"/>
  <c r="BD5316" i="9"/>
  <c r="BE5316" i="9"/>
  <c r="BF5316" i="9"/>
  <c r="BG5316" i="9"/>
  <c r="BH5316" i="9"/>
  <c r="BI5316" i="9"/>
  <c r="BJ5316" i="9"/>
  <c r="BD5317" i="9"/>
  <c r="BE5317" i="9"/>
  <c r="BF5317" i="9"/>
  <c r="BG5317" i="9"/>
  <c r="BH5317" i="9"/>
  <c r="BI5317" i="9"/>
  <c r="BJ5317" i="9"/>
  <c r="BD5318" i="9"/>
  <c r="BE5318" i="9"/>
  <c r="BF5318" i="9"/>
  <c r="BG5318" i="9"/>
  <c r="BH5318" i="9"/>
  <c r="BI5318" i="9"/>
  <c r="BJ5318" i="9"/>
  <c r="BD5319" i="9"/>
  <c r="BE5319" i="9"/>
  <c r="BF5319" i="9"/>
  <c r="BG5319" i="9"/>
  <c r="BH5319" i="9"/>
  <c r="BI5319" i="9"/>
  <c r="BJ5319" i="9"/>
  <c r="BD5320" i="9"/>
  <c r="BE5320" i="9"/>
  <c r="BF5320" i="9"/>
  <c r="BG5320" i="9"/>
  <c r="BH5320" i="9"/>
  <c r="BI5320" i="9"/>
  <c r="BJ5320" i="9"/>
  <c r="BD5321" i="9"/>
  <c r="BE5321" i="9"/>
  <c r="BF5321" i="9"/>
  <c r="BG5321" i="9"/>
  <c r="BH5321" i="9"/>
  <c r="BI5321" i="9"/>
  <c r="BJ5321" i="9"/>
  <c r="BD5322" i="9"/>
  <c r="BE5322" i="9"/>
  <c r="BF5322" i="9"/>
  <c r="BG5322" i="9"/>
  <c r="BH5322" i="9"/>
  <c r="BI5322" i="9"/>
  <c r="BJ5322" i="9"/>
  <c r="BD5323" i="9"/>
  <c r="BE5323" i="9"/>
  <c r="BF5323" i="9"/>
  <c r="BG5323" i="9"/>
  <c r="BH5323" i="9"/>
  <c r="BI5323" i="9"/>
  <c r="BJ5323" i="9"/>
  <c r="BD5324" i="9"/>
  <c r="BE5324" i="9"/>
  <c r="BF5324" i="9"/>
  <c r="BG5324" i="9"/>
  <c r="BH5324" i="9"/>
  <c r="BI5324" i="9"/>
  <c r="BJ5324" i="9"/>
  <c r="BD5325" i="9"/>
  <c r="BE5325" i="9"/>
  <c r="BF5325" i="9"/>
  <c r="BG5325" i="9"/>
  <c r="BH5325" i="9"/>
  <c r="BI5325" i="9"/>
  <c r="BJ5325" i="9"/>
  <c r="BD5326" i="9"/>
  <c r="BE5326" i="9"/>
  <c r="BF5326" i="9"/>
  <c r="BG5326" i="9"/>
  <c r="BH5326" i="9"/>
  <c r="BI5326" i="9"/>
  <c r="BJ5326" i="9"/>
  <c r="BD5327" i="9"/>
  <c r="BE5327" i="9"/>
  <c r="BF5327" i="9"/>
  <c r="BG5327" i="9"/>
  <c r="BH5327" i="9"/>
  <c r="BI5327" i="9"/>
  <c r="BJ5327" i="9"/>
  <c r="BD5328" i="9"/>
  <c r="BE5328" i="9"/>
  <c r="BF5328" i="9"/>
  <c r="BG5328" i="9"/>
  <c r="BH5328" i="9"/>
  <c r="BI5328" i="9"/>
  <c r="BJ5328" i="9"/>
  <c r="BD5329" i="9"/>
  <c r="BE5329" i="9"/>
  <c r="BF5329" i="9"/>
  <c r="BG5329" i="9"/>
  <c r="BH5329" i="9"/>
  <c r="BI5329" i="9"/>
  <c r="BJ5329" i="9"/>
  <c r="BD5330" i="9"/>
  <c r="BE5330" i="9"/>
  <c r="BF5330" i="9"/>
  <c r="BG5330" i="9"/>
  <c r="BH5330" i="9"/>
  <c r="BI5330" i="9"/>
  <c r="BJ5330" i="9"/>
  <c r="BD5331" i="9"/>
  <c r="BE5331" i="9"/>
  <c r="BF5331" i="9"/>
  <c r="BG5331" i="9"/>
  <c r="BH5331" i="9"/>
  <c r="BI5331" i="9"/>
  <c r="BJ5331" i="9"/>
  <c r="BD5332" i="9"/>
  <c r="BE5332" i="9"/>
  <c r="BF5332" i="9"/>
  <c r="BG5332" i="9"/>
  <c r="BH5332" i="9"/>
  <c r="BI5332" i="9"/>
  <c r="BJ5332" i="9"/>
  <c r="BD5333" i="9"/>
  <c r="BE5333" i="9"/>
  <c r="BF5333" i="9"/>
  <c r="BG5333" i="9"/>
  <c r="BH5333" i="9"/>
  <c r="BI5333" i="9"/>
  <c r="BJ5333" i="9"/>
  <c r="BD5334" i="9"/>
  <c r="BE5334" i="9"/>
  <c r="BF5334" i="9"/>
  <c r="BG5334" i="9"/>
  <c r="BH5334" i="9"/>
  <c r="BI5334" i="9"/>
  <c r="BJ5334" i="9"/>
  <c r="BD5335" i="9"/>
  <c r="BE5335" i="9"/>
  <c r="BF5335" i="9"/>
  <c r="BG5335" i="9"/>
  <c r="BH5335" i="9"/>
  <c r="BI5335" i="9"/>
  <c r="BJ5335" i="9"/>
  <c r="BD5336" i="9"/>
  <c r="BE5336" i="9"/>
  <c r="BF5336" i="9"/>
  <c r="BG5336" i="9"/>
  <c r="BH5336" i="9"/>
  <c r="BI5336" i="9"/>
  <c r="BJ5336" i="9"/>
  <c r="BD5337" i="9"/>
  <c r="BE5337" i="9"/>
  <c r="BF5337" i="9"/>
  <c r="BG5337" i="9"/>
  <c r="BH5337" i="9"/>
  <c r="BI5337" i="9"/>
  <c r="BJ5337" i="9"/>
  <c r="BD5338" i="9"/>
  <c r="BE5338" i="9"/>
  <c r="BF5338" i="9"/>
  <c r="BG5338" i="9"/>
  <c r="BH5338" i="9"/>
  <c r="BI5338" i="9"/>
  <c r="BJ5338" i="9"/>
  <c r="BD5339" i="9"/>
  <c r="BE5339" i="9"/>
  <c r="BF5339" i="9"/>
  <c r="BG5339" i="9"/>
  <c r="BH5339" i="9"/>
  <c r="BI5339" i="9"/>
  <c r="BJ5339" i="9"/>
  <c r="BD5340" i="9"/>
  <c r="BE5340" i="9"/>
  <c r="BF5340" i="9"/>
  <c r="BG5340" i="9"/>
  <c r="BH5340" i="9"/>
  <c r="BI5340" i="9"/>
  <c r="BJ5340" i="9"/>
  <c r="BD5341" i="9"/>
  <c r="BE5341" i="9"/>
  <c r="BF5341" i="9"/>
  <c r="BG5341" i="9"/>
  <c r="BH5341" i="9"/>
  <c r="BI5341" i="9"/>
  <c r="BJ5341" i="9"/>
  <c r="BD5342" i="9"/>
  <c r="BE5342" i="9"/>
  <c r="BF5342" i="9"/>
  <c r="BG5342" i="9"/>
  <c r="BH5342" i="9"/>
  <c r="BI5342" i="9"/>
  <c r="BJ5342" i="9"/>
  <c r="BD5343" i="9"/>
  <c r="BE5343" i="9"/>
  <c r="BF5343" i="9"/>
  <c r="BG5343" i="9"/>
  <c r="BH5343" i="9"/>
  <c r="BI5343" i="9"/>
  <c r="BJ5343" i="9"/>
  <c r="BD5344" i="9"/>
  <c r="BE5344" i="9"/>
  <c r="BF5344" i="9"/>
  <c r="BG5344" i="9"/>
  <c r="BH5344" i="9"/>
  <c r="BI5344" i="9"/>
  <c r="BJ5344" i="9"/>
  <c r="BD5345" i="9"/>
  <c r="BE5345" i="9"/>
  <c r="BF5345" i="9"/>
  <c r="BG5345" i="9"/>
  <c r="BH5345" i="9"/>
  <c r="BI5345" i="9"/>
  <c r="BJ5345" i="9"/>
  <c r="BD5346" i="9"/>
  <c r="BE5346" i="9"/>
  <c r="BF5346" i="9"/>
  <c r="BG5346" i="9"/>
  <c r="BH5346" i="9"/>
  <c r="BI5346" i="9"/>
  <c r="BJ5346" i="9"/>
  <c r="BD5347" i="9"/>
  <c r="BE5347" i="9"/>
  <c r="BF5347" i="9"/>
  <c r="BG5347" i="9"/>
  <c r="BH5347" i="9"/>
  <c r="BI5347" i="9"/>
  <c r="BJ5347" i="9"/>
  <c r="BD5348" i="9"/>
  <c r="BE5348" i="9"/>
  <c r="BF5348" i="9"/>
  <c r="BG5348" i="9"/>
  <c r="BH5348" i="9"/>
  <c r="BI5348" i="9"/>
  <c r="BJ5348" i="9"/>
  <c r="BD5349" i="9"/>
  <c r="BE5349" i="9"/>
  <c r="BF5349" i="9"/>
  <c r="BG5349" i="9"/>
  <c r="BH5349" i="9"/>
  <c r="BI5349" i="9"/>
  <c r="BJ5349" i="9"/>
  <c r="BD5350" i="9"/>
  <c r="BE5350" i="9"/>
  <c r="BF5350" i="9"/>
  <c r="BG5350" i="9"/>
  <c r="BH5350" i="9"/>
  <c r="BI5350" i="9"/>
  <c r="BJ5350" i="9"/>
  <c r="BD5351" i="9"/>
  <c r="BE5351" i="9"/>
  <c r="BF5351" i="9"/>
  <c r="BG5351" i="9"/>
  <c r="BH5351" i="9"/>
  <c r="BI5351" i="9"/>
  <c r="BJ5351" i="9"/>
  <c r="BD5352" i="9"/>
  <c r="BE5352" i="9"/>
  <c r="BF5352" i="9"/>
  <c r="BG5352" i="9"/>
  <c r="BH5352" i="9"/>
  <c r="BI5352" i="9"/>
  <c r="BJ5352" i="9"/>
  <c r="BD5353" i="9"/>
  <c r="BE5353" i="9"/>
  <c r="BF5353" i="9"/>
  <c r="BG5353" i="9"/>
  <c r="BH5353" i="9"/>
  <c r="BI5353" i="9"/>
  <c r="BJ5353" i="9"/>
  <c r="BD5354" i="9"/>
  <c r="BE5354" i="9"/>
  <c r="BF5354" i="9"/>
  <c r="BG5354" i="9"/>
  <c r="BH5354" i="9"/>
  <c r="BI5354" i="9"/>
  <c r="BJ5354" i="9"/>
  <c r="BD5355" i="9"/>
  <c r="BE5355" i="9"/>
  <c r="BF5355" i="9"/>
  <c r="BG5355" i="9"/>
  <c r="BH5355" i="9"/>
  <c r="BI5355" i="9"/>
  <c r="BJ5355" i="9"/>
  <c r="BD5356" i="9"/>
  <c r="BE5356" i="9"/>
  <c r="BF5356" i="9"/>
  <c r="BG5356" i="9"/>
  <c r="BH5356" i="9"/>
  <c r="BI5356" i="9"/>
  <c r="BJ5356" i="9"/>
  <c r="BD5357" i="9"/>
  <c r="BE5357" i="9"/>
  <c r="BF5357" i="9"/>
  <c r="BG5357" i="9"/>
  <c r="BH5357" i="9"/>
  <c r="BI5357" i="9"/>
  <c r="BJ5357" i="9"/>
  <c r="BD5358" i="9"/>
  <c r="BE5358" i="9"/>
  <c r="BF5358" i="9"/>
  <c r="BG5358" i="9"/>
  <c r="BH5358" i="9"/>
  <c r="BI5358" i="9"/>
  <c r="BJ5358" i="9"/>
  <c r="BD5359" i="9"/>
  <c r="BE5359" i="9"/>
  <c r="BF5359" i="9"/>
  <c r="BG5359" i="9"/>
  <c r="BH5359" i="9"/>
  <c r="BI5359" i="9"/>
  <c r="BJ5359" i="9"/>
  <c r="BD5360" i="9"/>
  <c r="BE5360" i="9"/>
  <c r="BF5360" i="9"/>
  <c r="BG5360" i="9"/>
  <c r="BH5360" i="9"/>
  <c r="BI5360" i="9"/>
  <c r="BJ5360" i="9"/>
  <c r="BD5361" i="9"/>
  <c r="BE5361" i="9"/>
  <c r="BF5361" i="9"/>
  <c r="BG5361" i="9"/>
  <c r="BH5361" i="9"/>
  <c r="BI5361" i="9"/>
  <c r="BJ5361" i="9"/>
  <c r="BD5362" i="9"/>
  <c r="BE5362" i="9"/>
  <c r="BF5362" i="9"/>
  <c r="BG5362" i="9"/>
  <c r="BH5362" i="9"/>
  <c r="BI5362" i="9"/>
  <c r="BJ5362" i="9"/>
  <c r="BD5363" i="9"/>
  <c r="BE5363" i="9"/>
  <c r="BF5363" i="9"/>
  <c r="BG5363" i="9"/>
  <c r="BH5363" i="9"/>
  <c r="BI5363" i="9"/>
  <c r="BJ5363" i="9"/>
  <c r="BD5364" i="9"/>
  <c r="BE5364" i="9"/>
  <c r="BF5364" i="9"/>
  <c r="BG5364" i="9"/>
  <c r="BH5364" i="9"/>
  <c r="BI5364" i="9"/>
  <c r="BJ5364" i="9"/>
  <c r="BD5365" i="9"/>
  <c r="BE5365" i="9"/>
  <c r="BF5365" i="9"/>
  <c r="BG5365" i="9"/>
  <c r="BH5365" i="9"/>
  <c r="BI5365" i="9"/>
  <c r="BJ5365" i="9"/>
  <c r="BD5366" i="9"/>
  <c r="BE5366" i="9"/>
  <c r="BF5366" i="9"/>
  <c r="BG5366" i="9"/>
  <c r="BH5366" i="9"/>
  <c r="BI5366" i="9"/>
  <c r="BJ5366" i="9"/>
  <c r="BD5367" i="9"/>
  <c r="BE5367" i="9"/>
  <c r="BF5367" i="9"/>
  <c r="BG5367" i="9"/>
  <c r="BH5367" i="9"/>
  <c r="BI5367" i="9"/>
  <c r="BJ5367" i="9"/>
  <c r="BD5368" i="9"/>
  <c r="BE5368" i="9"/>
  <c r="BF5368" i="9"/>
  <c r="BG5368" i="9"/>
  <c r="BH5368" i="9"/>
  <c r="BI5368" i="9"/>
  <c r="BJ5368" i="9"/>
  <c r="BD5369" i="9"/>
  <c r="BE5369" i="9"/>
  <c r="BF5369" i="9"/>
  <c r="BG5369" i="9"/>
  <c r="BH5369" i="9"/>
  <c r="BI5369" i="9"/>
  <c r="BJ5369" i="9"/>
  <c r="BD5370" i="9"/>
  <c r="BE5370" i="9"/>
  <c r="BF5370" i="9"/>
  <c r="BG5370" i="9"/>
  <c r="BH5370" i="9"/>
  <c r="BI5370" i="9"/>
  <c r="BJ5370" i="9"/>
  <c r="BD5371" i="9"/>
  <c r="BE5371" i="9"/>
  <c r="BF5371" i="9"/>
  <c r="BG5371" i="9"/>
  <c r="BH5371" i="9"/>
  <c r="BI5371" i="9"/>
  <c r="BJ5371" i="9"/>
  <c r="BD5372" i="9"/>
  <c r="BE5372" i="9"/>
  <c r="BF5372" i="9"/>
  <c r="BG5372" i="9"/>
  <c r="BH5372" i="9"/>
  <c r="BI5372" i="9"/>
  <c r="BJ5372" i="9"/>
  <c r="BD5373" i="9"/>
  <c r="BE5373" i="9"/>
  <c r="BF5373" i="9"/>
  <c r="BG5373" i="9"/>
  <c r="BH5373" i="9"/>
  <c r="BI5373" i="9"/>
  <c r="BJ5373" i="9"/>
  <c r="BD5374" i="9"/>
  <c r="BE5374" i="9"/>
  <c r="BF5374" i="9"/>
  <c r="BG5374" i="9"/>
  <c r="BH5374" i="9"/>
  <c r="BI5374" i="9"/>
  <c r="BJ5374" i="9"/>
  <c r="BD5375" i="9"/>
  <c r="BE5375" i="9"/>
  <c r="BF5375" i="9"/>
  <c r="BG5375" i="9"/>
  <c r="BH5375" i="9"/>
  <c r="BI5375" i="9"/>
  <c r="BJ5375" i="9"/>
  <c r="BD5376" i="9"/>
  <c r="BE5376" i="9"/>
  <c r="BF5376" i="9"/>
  <c r="BG5376" i="9"/>
  <c r="BH5376" i="9"/>
  <c r="BI5376" i="9"/>
  <c r="BJ5376" i="9"/>
  <c r="BD5377" i="9"/>
  <c r="BE5377" i="9"/>
  <c r="BF5377" i="9"/>
  <c r="BG5377" i="9"/>
  <c r="BH5377" i="9"/>
  <c r="BI5377" i="9"/>
  <c r="BJ5377" i="9"/>
  <c r="BD5378" i="9"/>
  <c r="BE5378" i="9"/>
  <c r="BF5378" i="9"/>
  <c r="BG5378" i="9"/>
  <c r="BH5378" i="9"/>
  <c r="BI5378" i="9"/>
  <c r="BJ5378" i="9"/>
  <c r="BD5379" i="9"/>
  <c r="BE5379" i="9"/>
  <c r="BF5379" i="9"/>
  <c r="BG5379" i="9"/>
  <c r="BH5379" i="9"/>
  <c r="BI5379" i="9"/>
  <c r="BJ5379" i="9"/>
  <c r="BD5380" i="9"/>
  <c r="BE5380" i="9"/>
  <c r="BF5380" i="9"/>
  <c r="BG5380" i="9"/>
  <c r="BH5380" i="9"/>
  <c r="BI5380" i="9"/>
  <c r="BJ5380" i="9"/>
  <c r="BD5381" i="9"/>
  <c r="BE5381" i="9"/>
  <c r="BF5381" i="9"/>
  <c r="BG5381" i="9"/>
  <c r="BH5381" i="9"/>
  <c r="BI5381" i="9"/>
  <c r="BJ5381" i="9"/>
  <c r="BD5382" i="9"/>
  <c r="BE5382" i="9"/>
  <c r="BF5382" i="9"/>
  <c r="BG5382" i="9"/>
  <c r="BH5382" i="9"/>
  <c r="BI5382" i="9"/>
  <c r="BJ5382" i="9"/>
  <c r="BD5383" i="9"/>
  <c r="BE5383" i="9"/>
  <c r="BF5383" i="9"/>
  <c r="BG5383" i="9"/>
  <c r="BH5383" i="9"/>
  <c r="BI5383" i="9"/>
  <c r="BJ5383" i="9"/>
  <c r="BD5384" i="9"/>
  <c r="BE5384" i="9"/>
  <c r="BF5384" i="9"/>
  <c r="BG5384" i="9"/>
  <c r="BH5384" i="9"/>
  <c r="BI5384" i="9"/>
  <c r="BJ5384" i="9"/>
  <c r="BD5385" i="9"/>
  <c r="BE5385" i="9"/>
  <c r="BF5385" i="9"/>
  <c r="BG5385" i="9"/>
  <c r="BH5385" i="9"/>
  <c r="BI5385" i="9"/>
  <c r="BJ5385" i="9"/>
  <c r="BD5386" i="9"/>
  <c r="BE5386" i="9"/>
  <c r="BF5386" i="9"/>
  <c r="BG5386" i="9"/>
  <c r="BH5386" i="9"/>
  <c r="BI5386" i="9"/>
  <c r="BJ5386" i="9"/>
  <c r="BD5387" i="9"/>
  <c r="BE5387" i="9"/>
  <c r="BF5387" i="9"/>
  <c r="BG5387" i="9"/>
  <c r="BH5387" i="9"/>
  <c r="BI5387" i="9"/>
  <c r="BJ5387" i="9"/>
  <c r="BD5388" i="9"/>
  <c r="BE5388" i="9"/>
  <c r="BF5388" i="9"/>
  <c r="BG5388" i="9"/>
  <c r="BH5388" i="9"/>
  <c r="BI5388" i="9"/>
  <c r="BJ5388" i="9"/>
  <c r="BD5389" i="9"/>
  <c r="BE5389" i="9"/>
  <c r="BF5389" i="9"/>
  <c r="BG5389" i="9"/>
  <c r="BH5389" i="9"/>
  <c r="BI5389" i="9"/>
  <c r="BJ5389" i="9"/>
  <c r="BD5390" i="9"/>
  <c r="BE5390" i="9"/>
  <c r="BF5390" i="9"/>
  <c r="BG5390" i="9"/>
  <c r="BH5390" i="9"/>
  <c r="BI5390" i="9"/>
  <c r="BJ5390" i="9"/>
  <c r="BD5391" i="9"/>
  <c r="BE5391" i="9"/>
  <c r="BF5391" i="9"/>
  <c r="BG5391" i="9"/>
  <c r="BH5391" i="9"/>
  <c r="BI5391" i="9"/>
  <c r="BJ5391" i="9"/>
  <c r="BD5392" i="9"/>
  <c r="BE5392" i="9"/>
  <c r="BF5392" i="9"/>
  <c r="BG5392" i="9"/>
  <c r="BH5392" i="9"/>
  <c r="BI5392" i="9"/>
  <c r="BJ5392" i="9"/>
  <c r="BD5393" i="9"/>
  <c r="BE5393" i="9"/>
  <c r="BF5393" i="9"/>
  <c r="BG5393" i="9"/>
  <c r="BH5393" i="9"/>
  <c r="BI5393" i="9"/>
  <c r="BJ5393" i="9"/>
  <c r="BD5394" i="9"/>
  <c r="BE5394" i="9"/>
  <c r="BF5394" i="9"/>
  <c r="BG5394" i="9"/>
  <c r="BH5394" i="9"/>
  <c r="BI5394" i="9"/>
  <c r="BJ5394" i="9"/>
  <c r="BD5395" i="9"/>
  <c r="BE5395" i="9"/>
  <c r="BF5395" i="9"/>
  <c r="BG5395" i="9"/>
  <c r="BH5395" i="9"/>
  <c r="BI5395" i="9"/>
  <c r="BJ5395" i="9"/>
  <c r="BD5396" i="9"/>
  <c r="BE5396" i="9"/>
  <c r="BF5396" i="9"/>
  <c r="BG5396" i="9"/>
  <c r="BH5396" i="9"/>
  <c r="BI5396" i="9"/>
  <c r="BJ5396" i="9"/>
  <c r="BD5004" i="9"/>
  <c r="BE5004" i="9"/>
  <c r="BF5004" i="9"/>
  <c r="BG5004" i="9"/>
  <c r="BH5004" i="9"/>
  <c r="BI5004" i="9"/>
  <c r="BJ5004" i="9"/>
  <c r="BD5005" i="9"/>
  <c r="BE5005" i="9"/>
  <c r="BF5005" i="9"/>
  <c r="BG5005" i="9"/>
  <c r="BH5005" i="9"/>
  <c r="BI5005" i="9"/>
  <c r="BJ5005" i="9"/>
  <c r="BD5006" i="9"/>
  <c r="BE5006" i="9"/>
  <c r="BF5006" i="9"/>
  <c r="BG5006" i="9"/>
  <c r="BH5006" i="9"/>
  <c r="BI5006" i="9"/>
  <c r="BJ5006" i="9"/>
  <c r="BD5007" i="9"/>
  <c r="BE5007" i="9"/>
  <c r="BF5007" i="9"/>
  <c r="BG5007" i="9"/>
  <c r="BH5007" i="9"/>
  <c r="BI5007" i="9"/>
  <c r="BJ5007" i="9"/>
  <c r="BD5008" i="9"/>
  <c r="BE5008" i="9"/>
  <c r="BF5008" i="9"/>
  <c r="BG5008" i="9"/>
  <c r="BH5008" i="9"/>
  <c r="BI5008" i="9"/>
  <c r="BJ5008" i="9"/>
  <c r="BD5009" i="9"/>
  <c r="BE5009" i="9"/>
  <c r="BF5009" i="9"/>
  <c r="BG5009" i="9"/>
  <c r="BH5009" i="9"/>
  <c r="BI5009" i="9"/>
  <c r="BJ5009" i="9"/>
  <c r="BD5010" i="9"/>
  <c r="BE5010" i="9"/>
  <c r="BF5010" i="9"/>
  <c r="BG5010" i="9"/>
  <c r="BH5010" i="9"/>
  <c r="BI5010" i="9"/>
  <c r="BJ5010" i="9"/>
  <c r="BD5011" i="9"/>
  <c r="BE5011" i="9"/>
  <c r="BF5011" i="9"/>
  <c r="BG5011" i="9"/>
  <c r="BH5011" i="9"/>
  <c r="BI5011" i="9"/>
  <c r="BJ5011" i="9"/>
  <c r="BD5012" i="9"/>
  <c r="BE5012" i="9"/>
  <c r="BF5012" i="9"/>
  <c r="BG5012" i="9"/>
  <c r="BH5012" i="9"/>
  <c r="BI5012" i="9"/>
  <c r="BJ5012" i="9"/>
  <c r="BD5013" i="9"/>
  <c r="BE5013" i="9"/>
  <c r="BF5013" i="9"/>
  <c r="BG5013" i="9"/>
  <c r="BH5013" i="9"/>
  <c r="BI5013" i="9"/>
  <c r="BJ5013" i="9"/>
  <c r="BD5014" i="9"/>
  <c r="BE5014" i="9"/>
  <c r="BF5014" i="9"/>
  <c r="BG5014" i="9"/>
  <c r="BH5014" i="9"/>
  <c r="BI5014" i="9"/>
  <c r="BJ5014" i="9"/>
  <c r="BD5015" i="9"/>
  <c r="BE5015" i="9"/>
  <c r="BF5015" i="9"/>
  <c r="BG5015" i="9"/>
  <c r="BH5015" i="9"/>
  <c r="BI5015" i="9"/>
  <c r="BJ5015" i="9"/>
  <c r="BD5016" i="9"/>
  <c r="BE5016" i="9"/>
  <c r="BF5016" i="9"/>
  <c r="BG5016" i="9"/>
  <c r="BH5016" i="9"/>
  <c r="BI5016" i="9"/>
  <c r="BJ5016" i="9"/>
  <c r="BD5017" i="9"/>
  <c r="BE5017" i="9"/>
  <c r="BF5017" i="9"/>
  <c r="BG5017" i="9"/>
  <c r="BH5017" i="9"/>
  <c r="BI5017" i="9"/>
  <c r="BJ5017" i="9"/>
  <c r="BD5018" i="9"/>
  <c r="BE5018" i="9"/>
  <c r="BF5018" i="9"/>
  <c r="BG5018" i="9"/>
  <c r="BH5018" i="9"/>
  <c r="BI5018" i="9"/>
  <c r="BJ5018" i="9"/>
  <c r="BD5019" i="9"/>
  <c r="BE5019" i="9"/>
  <c r="BF5019" i="9"/>
  <c r="BG5019" i="9"/>
  <c r="BH5019" i="9"/>
  <c r="BI5019" i="9"/>
  <c r="BJ5019" i="9"/>
  <c r="BD5020" i="9"/>
  <c r="BE5020" i="9"/>
  <c r="BF5020" i="9"/>
  <c r="BG5020" i="9"/>
  <c r="BH5020" i="9"/>
  <c r="BI5020" i="9"/>
  <c r="BJ5020" i="9"/>
  <c r="BD5021" i="9"/>
  <c r="BE5021" i="9"/>
  <c r="BF5021" i="9"/>
  <c r="BG5021" i="9"/>
  <c r="BH5021" i="9"/>
  <c r="BI5021" i="9"/>
  <c r="BJ5021" i="9"/>
  <c r="BD5022" i="9"/>
  <c r="BE5022" i="9"/>
  <c r="BF5022" i="9"/>
  <c r="BG5022" i="9"/>
  <c r="BH5022" i="9"/>
  <c r="BI5022" i="9"/>
  <c r="BJ5022" i="9"/>
  <c r="BD5023" i="9"/>
  <c r="BE5023" i="9"/>
  <c r="BF5023" i="9"/>
  <c r="BG5023" i="9"/>
  <c r="BH5023" i="9"/>
  <c r="BI5023" i="9"/>
  <c r="BJ5023" i="9"/>
  <c r="BD5024" i="9"/>
  <c r="BE5024" i="9"/>
  <c r="BF5024" i="9"/>
  <c r="BG5024" i="9"/>
  <c r="BH5024" i="9"/>
  <c r="BI5024" i="9"/>
  <c r="BJ5024" i="9"/>
  <c r="BD5025" i="9"/>
  <c r="BE5025" i="9"/>
  <c r="BF5025" i="9"/>
  <c r="BG5025" i="9"/>
  <c r="BH5025" i="9"/>
  <c r="BI5025" i="9"/>
  <c r="BJ5025" i="9"/>
  <c r="BD5026" i="9"/>
  <c r="BE5026" i="9"/>
  <c r="BF5026" i="9"/>
  <c r="BG5026" i="9"/>
  <c r="BH5026" i="9"/>
  <c r="BI5026" i="9"/>
  <c r="BJ5026" i="9"/>
  <c r="BD5027" i="9"/>
  <c r="BE5027" i="9"/>
  <c r="BF5027" i="9"/>
  <c r="BG5027" i="9"/>
  <c r="BH5027" i="9"/>
  <c r="BI5027" i="9"/>
  <c r="BJ5027" i="9"/>
  <c r="BD5028" i="9"/>
  <c r="BE5028" i="9"/>
  <c r="BF5028" i="9"/>
  <c r="BG5028" i="9"/>
  <c r="BH5028" i="9"/>
  <c r="BI5028" i="9"/>
  <c r="BJ5028" i="9"/>
  <c r="BD5029" i="9"/>
  <c r="BE5029" i="9"/>
  <c r="BF5029" i="9"/>
  <c r="BG5029" i="9"/>
  <c r="BH5029" i="9"/>
  <c r="BI5029" i="9"/>
  <c r="BJ5029" i="9"/>
  <c r="BD5030" i="9"/>
  <c r="BE5030" i="9"/>
  <c r="BF5030" i="9"/>
  <c r="BG5030" i="9"/>
  <c r="BH5030" i="9"/>
  <c r="BI5030" i="9"/>
  <c r="BJ5030" i="9"/>
  <c r="BD5031" i="9"/>
  <c r="BE5031" i="9"/>
  <c r="BF5031" i="9"/>
  <c r="BG5031" i="9"/>
  <c r="BH5031" i="9"/>
  <c r="BI5031" i="9"/>
  <c r="BJ5031" i="9"/>
  <c r="BD5032" i="9"/>
  <c r="BE5032" i="9"/>
  <c r="BF5032" i="9"/>
  <c r="BG5032" i="9"/>
  <c r="BH5032" i="9"/>
  <c r="BI5032" i="9"/>
  <c r="BJ5032" i="9"/>
  <c r="BD5033" i="9"/>
  <c r="BE5033" i="9"/>
  <c r="BF5033" i="9"/>
  <c r="BG5033" i="9"/>
  <c r="BH5033" i="9"/>
  <c r="BI5033" i="9"/>
  <c r="BJ5033" i="9"/>
  <c r="BD5034" i="9"/>
  <c r="BE5034" i="9"/>
  <c r="BF5034" i="9"/>
  <c r="BG5034" i="9"/>
  <c r="BH5034" i="9"/>
  <c r="BI5034" i="9"/>
  <c r="BJ5034" i="9"/>
  <c r="BD5035" i="9"/>
  <c r="BE5035" i="9"/>
  <c r="BF5035" i="9"/>
  <c r="BG5035" i="9"/>
  <c r="BH5035" i="9"/>
  <c r="BI5035" i="9"/>
  <c r="BJ5035" i="9"/>
  <c r="BD5036" i="9"/>
  <c r="BE5036" i="9"/>
  <c r="BF5036" i="9"/>
  <c r="BG5036" i="9"/>
  <c r="BH5036" i="9"/>
  <c r="BI5036" i="9"/>
  <c r="BJ5036" i="9"/>
  <c r="BD5037" i="9"/>
  <c r="BE5037" i="9"/>
  <c r="BF5037" i="9"/>
  <c r="BG5037" i="9"/>
  <c r="BH5037" i="9"/>
  <c r="BI5037" i="9"/>
  <c r="BJ5037" i="9"/>
  <c r="BD5038" i="9"/>
  <c r="BE5038" i="9"/>
  <c r="BF5038" i="9"/>
  <c r="BG5038" i="9"/>
  <c r="BH5038" i="9"/>
  <c r="BI5038" i="9"/>
  <c r="BJ5038" i="9"/>
  <c r="BD5039" i="9"/>
  <c r="BE5039" i="9"/>
  <c r="BF5039" i="9"/>
  <c r="BG5039" i="9"/>
  <c r="BH5039" i="9"/>
  <c r="BI5039" i="9"/>
  <c r="BJ5039" i="9"/>
  <c r="BD5040" i="9"/>
  <c r="BE5040" i="9"/>
  <c r="BF5040" i="9"/>
  <c r="BG5040" i="9"/>
  <c r="BH5040" i="9"/>
  <c r="BI5040" i="9"/>
  <c r="BJ5040" i="9"/>
  <c r="BD5041" i="9"/>
  <c r="BE5041" i="9"/>
  <c r="BF5041" i="9"/>
  <c r="BG5041" i="9"/>
  <c r="BH5041" i="9"/>
  <c r="BI5041" i="9"/>
  <c r="BJ5041" i="9"/>
  <c r="BD5042" i="9"/>
  <c r="BE5042" i="9"/>
  <c r="BF5042" i="9"/>
  <c r="BG5042" i="9"/>
  <c r="BH5042" i="9"/>
  <c r="BI5042" i="9"/>
  <c r="BJ5042" i="9"/>
  <c r="BD5043" i="9"/>
  <c r="BE5043" i="9"/>
  <c r="BF5043" i="9"/>
  <c r="BG5043" i="9"/>
  <c r="BH5043" i="9"/>
  <c r="BI5043" i="9"/>
  <c r="BJ5043" i="9"/>
  <c r="BD5044" i="9"/>
  <c r="BE5044" i="9"/>
  <c r="BF5044" i="9"/>
  <c r="BG5044" i="9"/>
  <c r="BH5044" i="9"/>
  <c r="BI5044" i="9"/>
  <c r="BJ5044" i="9"/>
  <c r="BD5045" i="9"/>
  <c r="BE5045" i="9"/>
  <c r="BF5045" i="9"/>
  <c r="BG5045" i="9"/>
  <c r="BH5045" i="9"/>
  <c r="BI5045" i="9"/>
  <c r="BJ5045" i="9"/>
  <c r="BD5046" i="9"/>
  <c r="BE5046" i="9"/>
  <c r="BF5046" i="9"/>
  <c r="BG5046" i="9"/>
  <c r="BH5046" i="9"/>
  <c r="BI5046" i="9"/>
  <c r="BJ5046" i="9"/>
  <c r="BD5047" i="9"/>
  <c r="BE5047" i="9"/>
  <c r="BF5047" i="9"/>
  <c r="BG5047" i="9"/>
  <c r="BH5047" i="9"/>
  <c r="BI5047" i="9"/>
  <c r="BJ5047" i="9"/>
  <c r="BD5048" i="9"/>
  <c r="BE5048" i="9"/>
  <c r="BF5048" i="9"/>
  <c r="BG5048" i="9"/>
  <c r="BH5048" i="9"/>
  <c r="BI5048" i="9"/>
  <c r="BJ5048" i="9"/>
  <c r="BD5049" i="9"/>
  <c r="BE5049" i="9"/>
  <c r="BF5049" i="9"/>
  <c r="BG5049" i="9"/>
  <c r="BH5049" i="9"/>
  <c r="BI5049" i="9"/>
  <c r="BJ5049" i="9"/>
  <c r="BD5050" i="9"/>
  <c r="BE5050" i="9"/>
  <c r="BF5050" i="9"/>
  <c r="BG5050" i="9"/>
  <c r="BH5050" i="9"/>
  <c r="BI5050" i="9"/>
  <c r="BJ5050" i="9"/>
  <c r="BD5051" i="9"/>
  <c r="BE5051" i="9"/>
  <c r="BF5051" i="9"/>
  <c r="BG5051" i="9"/>
  <c r="BH5051" i="9"/>
  <c r="BI5051" i="9"/>
  <c r="BJ5051" i="9"/>
  <c r="BD5052" i="9"/>
  <c r="BE5052" i="9"/>
  <c r="BF5052" i="9"/>
  <c r="BG5052" i="9"/>
  <c r="BH5052" i="9"/>
  <c r="BI5052" i="9"/>
  <c r="BJ5052" i="9"/>
  <c r="BD5053" i="9"/>
  <c r="BE5053" i="9"/>
  <c r="BF5053" i="9"/>
  <c r="BG5053" i="9"/>
  <c r="BH5053" i="9"/>
  <c r="BI5053" i="9"/>
  <c r="BJ5053" i="9"/>
  <c r="BD5054" i="9"/>
  <c r="BE5054" i="9"/>
  <c r="BF5054" i="9"/>
  <c r="BG5054" i="9"/>
  <c r="BH5054" i="9"/>
  <c r="BI5054" i="9"/>
  <c r="BJ5054" i="9"/>
  <c r="BD5055" i="9"/>
  <c r="BE5055" i="9"/>
  <c r="BF5055" i="9"/>
  <c r="BG5055" i="9"/>
  <c r="BH5055" i="9"/>
  <c r="BI5055" i="9"/>
  <c r="BJ5055" i="9"/>
  <c r="BD5056" i="9"/>
  <c r="BE5056" i="9"/>
  <c r="BF5056" i="9"/>
  <c r="BG5056" i="9"/>
  <c r="BH5056" i="9"/>
  <c r="BI5056" i="9"/>
  <c r="BJ5056" i="9"/>
  <c r="BD5057" i="9"/>
  <c r="BE5057" i="9"/>
  <c r="BF5057" i="9"/>
  <c r="BG5057" i="9"/>
  <c r="BH5057" i="9"/>
  <c r="BI5057" i="9"/>
  <c r="BJ5057" i="9"/>
  <c r="BD5058" i="9"/>
  <c r="BE5058" i="9"/>
  <c r="BF5058" i="9"/>
  <c r="BG5058" i="9"/>
  <c r="BH5058" i="9"/>
  <c r="BI5058" i="9"/>
  <c r="BJ5058" i="9"/>
  <c r="BD5059" i="9"/>
  <c r="BE5059" i="9"/>
  <c r="BF5059" i="9"/>
  <c r="BG5059" i="9"/>
  <c r="BH5059" i="9"/>
  <c r="BI5059" i="9"/>
  <c r="BJ5059" i="9"/>
  <c r="BD5060" i="9"/>
  <c r="BE5060" i="9"/>
  <c r="BF5060" i="9"/>
  <c r="BG5060" i="9"/>
  <c r="BH5060" i="9"/>
  <c r="BI5060" i="9"/>
  <c r="BJ5060" i="9"/>
  <c r="BD5061" i="9"/>
  <c r="BE5061" i="9"/>
  <c r="BF5061" i="9"/>
  <c r="BG5061" i="9"/>
  <c r="BH5061" i="9"/>
  <c r="BI5061" i="9"/>
  <c r="BJ5061" i="9"/>
  <c r="BD5062" i="9"/>
  <c r="BE5062" i="9"/>
  <c r="BF5062" i="9"/>
  <c r="BG5062" i="9"/>
  <c r="BH5062" i="9"/>
  <c r="BI5062" i="9"/>
  <c r="BJ5062" i="9"/>
  <c r="BD5063" i="9"/>
  <c r="BE5063" i="9"/>
  <c r="BF5063" i="9"/>
  <c r="BG5063" i="9"/>
  <c r="BH5063" i="9"/>
  <c r="BI5063" i="9"/>
  <c r="BJ5063" i="9"/>
  <c r="BD5064" i="9"/>
  <c r="BE5064" i="9"/>
  <c r="BF5064" i="9"/>
  <c r="BG5064" i="9"/>
  <c r="BH5064" i="9"/>
  <c r="BI5064" i="9"/>
  <c r="BJ5064" i="9"/>
  <c r="BD5065" i="9"/>
  <c r="BE5065" i="9"/>
  <c r="BF5065" i="9"/>
  <c r="BG5065" i="9"/>
  <c r="BH5065" i="9"/>
  <c r="BI5065" i="9"/>
  <c r="BJ5065" i="9"/>
  <c r="BD5066" i="9"/>
  <c r="BE5066" i="9"/>
  <c r="BF5066" i="9"/>
  <c r="BG5066" i="9"/>
  <c r="BH5066" i="9"/>
  <c r="BI5066" i="9"/>
  <c r="BJ5066" i="9"/>
  <c r="BD5067" i="9"/>
  <c r="BE5067" i="9"/>
  <c r="BF5067" i="9"/>
  <c r="BG5067" i="9"/>
  <c r="BH5067" i="9"/>
  <c r="BI5067" i="9"/>
  <c r="BJ5067" i="9"/>
  <c r="BD5068" i="9"/>
  <c r="BE5068" i="9"/>
  <c r="BF5068" i="9"/>
  <c r="BG5068" i="9"/>
  <c r="BH5068" i="9"/>
  <c r="BI5068" i="9"/>
  <c r="BJ5068" i="9"/>
  <c r="BD5069" i="9"/>
  <c r="BE5069" i="9"/>
  <c r="BF5069" i="9"/>
  <c r="BG5069" i="9"/>
  <c r="BH5069" i="9"/>
  <c r="BI5069" i="9"/>
  <c r="BJ5069" i="9"/>
  <c r="BD5070" i="9"/>
  <c r="BE5070" i="9"/>
  <c r="BF5070" i="9"/>
  <c r="BG5070" i="9"/>
  <c r="BH5070" i="9"/>
  <c r="BI5070" i="9"/>
  <c r="BJ5070" i="9"/>
  <c r="BD5071" i="9"/>
  <c r="BE5071" i="9"/>
  <c r="BF5071" i="9"/>
  <c r="BG5071" i="9"/>
  <c r="BH5071" i="9"/>
  <c r="BI5071" i="9"/>
  <c r="BJ5071" i="9"/>
  <c r="BD5072" i="9"/>
  <c r="BE5072" i="9"/>
  <c r="BF5072" i="9"/>
  <c r="BG5072" i="9"/>
  <c r="BH5072" i="9"/>
  <c r="BI5072" i="9"/>
  <c r="BJ5072" i="9"/>
  <c r="BD5073" i="9"/>
  <c r="BE5073" i="9"/>
  <c r="BF5073" i="9"/>
  <c r="BG5073" i="9"/>
  <c r="BH5073" i="9"/>
  <c r="BI5073" i="9"/>
  <c r="BJ5073" i="9"/>
  <c r="BD5074" i="9"/>
  <c r="BE5074" i="9"/>
  <c r="BF5074" i="9"/>
  <c r="BG5074" i="9"/>
  <c r="BH5074" i="9"/>
  <c r="BI5074" i="9"/>
  <c r="BJ5074" i="9"/>
  <c r="BD5075" i="9"/>
  <c r="BE5075" i="9"/>
  <c r="BF5075" i="9"/>
  <c r="BG5075" i="9"/>
  <c r="BH5075" i="9"/>
  <c r="BI5075" i="9"/>
  <c r="BJ5075" i="9"/>
  <c r="BD5076" i="9"/>
  <c r="BE5076" i="9"/>
  <c r="BF5076" i="9"/>
  <c r="BG5076" i="9"/>
  <c r="BH5076" i="9"/>
  <c r="BI5076" i="9"/>
  <c r="BJ5076" i="9"/>
  <c r="BD5077" i="9"/>
  <c r="BE5077" i="9"/>
  <c r="BF5077" i="9"/>
  <c r="BG5077" i="9"/>
  <c r="BH5077" i="9"/>
  <c r="BI5077" i="9"/>
  <c r="BJ5077" i="9"/>
  <c r="BD5078" i="9"/>
  <c r="BE5078" i="9"/>
  <c r="BF5078" i="9"/>
  <c r="BG5078" i="9"/>
  <c r="BH5078" i="9"/>
  <c r="BI5078" i="9"/>
  <c r="BJ5078" i="9"/>
  <c r="BD5079" i="9"/>
  <c r="BE5079" i="9"/>
  <c r="BF5079" i="9"/>
  <c r="BG5079" i="9"/>
  <c r="BH5079" i="9"/>
  <c r="BI5079" i="9"/>
  <c r="BJ5079" i="9"/>
  <c r="BD5080" i="9"/>
  <c r="BE5080" i="9"/>
  <c r="BF5080" i="9"/>
  <c r="BG5080" i="9"/>
  <c r="BH5080" i="9"/>
  <c r="BI5080" i="9"/>
  <c r="BJ5080" i="9"/>
  <c r="BD5081" i="9"/>
  <c r="BE5081" i="9"/>
  <c r="BF5081" i="9"/>
  <c r="BG5081" i="9"/>
  <c r="BH5081" i="9"/>
  <c r="BI5081" i="9"/>
  <c r="BJ5081" i="9"/>
  <c r="BD5082" i="9"/>
  <c r="BE5082" i="9"/>
  <c r="BF5082" i="9"/>
  <c r="BG5082" i="9"/>
  <c r="BH5082" i="9"/>
  <c r="BI5082" i="9"/>
  <c r="BJ5082" i="9"/>
  <c r="BD5083" i="9"/>
  <c r="BE5083" i="9"/>
  <c r="BF5083" i="9"/>
  <c r="BG5083" i="9"/>
  <c r="BH5083" i="9"/>
  <c r="BI5083" i="9"/>
  <c r="BJ5083" i="9"/>
  <c r="BD5084" i="9"/>
  <c r="BE5084" i="9"/>
  <c r="BF5084" i="9"/>
  <c r="BG5084" i="9"/>
  <c r="BH5084" i="9"/>
  <c r="BI5084" i="9"/>
  <c r="BJ5084" i="9"/>
  <c r="BD5085" i="9"/>
  <c r="BE5085" i="9"/>
  <c r="BF5085" i="9"/>
  <c r="BG5085" i="9"/>
  <c r="BH5085" i="9"/>
  <c r="BI5085" i="9"/>
  <c r="BJ5085" i="9"/>
  <c r="BD5086" i="9"/>
  <c r="BE5086" i="9"/>
  <c r="BF5086" i="9"/>
  <c r="BG5086" i="9"/>
  <c r="BH5086" i="9"/>
  <c r="BI5086" i="9"/>
  <c r="BJ5086" i="9"/>
  <c r="BD5087" i="9"/>
  <c r="BE5087" i="9"/>
  <c r="BF5087" i="9"/>
  <c r="BG5087" i="9"/>
  <c r="BH5087" i="9"/>
  <c r="BI5087" i="9"/>
  <c r="BJ5087" i="9"/>
  <c r="BD5088" i="9"/>
  <c r="BE5088" i="9"/>
  <c r="BF5088" i="9"/>
  <c r="BG5088" i="9"/>
  <c r="BH5088" i="9"/>
  <c r="BI5088" i="9"/>
  <c r="BJ5088" i="9"/>
  <c r="BD5089" i="9"/>
  <c r="BE5089" i="9"/>
  <c r="BF5089" i="9"/>
  <c r="BG5089" i="9"/>
  <c r="BH5089" i="9"/>
  <c r="BI5089" i="9"/>
  <c r="BJ5089" i="9"/>
  <c r="BD5090" i="9"/>
  <c r="BE5090" i="9"/>
  <c r="BF5090" i="9"/>
  <c r="BG5090" i="9"/>
  <c r="BH5090" i="9"/>
  <c r="BI5090" i="9"/>
  <c r="BJ5090" i="9"/>
  <c r="BD5091" i="9"/>
  <c r="BE5091" i="9"/>
  <c r="BF5091" i="9"/>
  <c r="BG5091" i="9"/>
  <c r="BH5091" i="9"/>
  <c r="BI5091" i="9"/>
  <c r="BJ5091" i="9"/>
  <c r="BD5092" i="9"/>
  <c r="BE5092" i="9"/>
  <c r="BF5092" i="9"/>
  <c r="BG5092" i="9"/>
  <c r="BH5092" i="9"/>
  <c r="BI5092" i="9"/>
  <c r="BJ5092" i="9"/>
  <c r="BD5093" i="9"/>
  <c r="BE5093" i="9"/>
  <c r="BF5093" i="9"/>
  <c r="BG5093" i="9"/>
  <c r="BH5093" i="9"/>
  <c r="BI5093" i="9"/>
  <c r="BJ5093" i="9"/>
  <c r="BD5094" i="9"/>
  <c r="BE5094" i="9"/>
  <c r="BF5094" i="9"/>
  <c r="BG5094" i="9"/>
  <c r="BH5094" i="9"/>
  <c r="BI5094" i="9"/>
  <c r="BJ5094" i="9"/>
  <c r="BD5095" i="9"/>
  <c r="BE5095" i="9"/>
  <c r="BF5095" i="9"/>
  <c r="BG5095" i="9"/>
  <c r="BH5095" i="9"/>
  <c r="BI5095" i="9"/>
  <c r="BJ5095" i="9"/>
  <c r="BD5096" i="9"/>
  <c r="BE5096" i="9"/>
  <c r="BF5096" i="9"/>
  <c r="BG5096" i="9"/>
  <c r="BH5096" i="9"/>
  <c r="BI5096" i="9"/>
  <c r="BJ5096" i="9"/>
  <c r="BD5097" i="9"/>
  <c r="BE5097" i="9"/>
  <c r="BF5097" i="9"/>
  <c r="BG5097" i="9"/>
  <c r="BH5097" i="9"/>
  <c r="BI5097" i="9"/>
  <c r="BJ5097" i="9"/>
  <c r="BD5098" i="9"/>
  <c r="BE5098" i="9"/>
  <c r="BF5098" i="9"/>
  <c r="BG5098" i="9"/>
  <c r="BH5098" i="9"/>
  <c r="BI5098" i="9"/>
  <c r="BJ5098" i="9"/>
  <c r="BD5099" i="9"/>
  <c r="BE5099" i="9"/>
  <c r="BF5099" i="9"/>
  <c r="BG5099" i="9"/>
  <c r="BH5099" i="9"/>
  <c r="BI5099" i="9"/>
  <c r="BJ5099" i="9"/>
  <c r="BD5100" i="9"/>
  <c r="BE5100" i="9"/>
  <c r="BF5100" i="9"/>
  <c r="BG5100" i="9"/>
  <c r="BH5100" i="9"/>
  <c r="BI5100" i="9"/>
  <c r="BJ5100" i="9"/>
  <c r="BD5101" i="9"/>
  <c r="BE5101" i="9"/>
  <c r="BF5101" i="9"/>
  <c r="BG5101" i="9"/>
  <c r="BH5101" i="9"/>
  <c r="BI5101" i="9"/>
  <c r="BJ5101" i="9"/>
  <c r="BD5102" i="9"/>
  <c r="BE5102" i="9"/>
  <c r="BF5102" i="9"/>
  <c r="BG5102" i="9"/>
  <c r="BH5102" i="9"/>
  <c r="BI5102" i="9"/>
  <c r="BJ5102" i="9"/>
  <c r="BD5103" i="9"/>
  <c r="BE5103" i="9"/>
  <c r="BF5103" i="9"/>
  <c r="BG5103" i="9"/>
  <c r="BH5103" i="9"/>
  <c r="BI5103" i="9"/>
  <c r="BJ5103" i="9"/>
  <c r="BD5104" i="9"/>
  <c r="BE5104" i="9"/>
  <c r="BF5104" i="9"/>
  <c r="BG5104" i="9"/>
  <c r="BH5104" i="9"/>
  <c r="BI5104" i="9"/>
  <c r="BJ5104" i="9"/>
  <c r="BD5105" i="9"/>
  <c r="BE5105" i="9"/>
  <c r="BF5105" i="9"/>
  <c r="BG5105" i="9"/>
  <c r="BH5105" i="9"/>
  <c r="BI5105" i="9"/>
  <c r="BJ5105" i="9"/>
  <c r="BD5106" i="9"/>
  <c r="BE5106" i="9"/>
  <c r="BF5106" i="9"/>
  <c r="BG5106" i="9"/>
  <c r="BH5106" i="9"/>
  <c r="BI5106" i="9"/>
  <c r="BJ5106" i="9"/>
  <c r="BD5107" i="9"/>
  <c r="BE5107" i="9"/>
  <c r="BF5107" i="9"/>
  <c r="BG5107" i="9"/>
  <c r="BH5107" i="9"/>
  <c r="BI5107" i="9"/>
  <c r="BJ5107" i="9"/>
  <c r="BD5108" i="9"/>
  <c r="BE5108" i="9"/>
  <c r="BF5108" i="9"/>
  <c r="BG5108" i="9"/>
  <c r="BH5108" i="9"/>
  <c r="BI5108" i="9"/>
  <c r="BJ5108" i="9"/>
  <c r="BD5109" i="9"/>
  <c r="BE5109" i="9"/>
  <c r="BF5109" i="9"/>
  <c r="BG5109" i="9"/>
  <c r="BH5109" i="9"/>
  <c r="BI5109" i="9"/>
  <c r="BJ5109" i="9"/>
  <c r="BD5110" i="9"/>
  <c r="BE5110" i="9"/>
  <c r="BF5110" i="9"/>
  <c r="BG5110" i="9"/>
  <c r="BH5110" i="9"/>
  <c r="BI5110" i="9"/>
  <c r="BJ5110" i="9"/>
  <c r="BD5111" i="9"/>
  <c r="BE5111" i="9"/>
  <c r="BF5111" i="9"/>
  <c r="BG5111" i="9"/>
  <c r="BH5111" i="9"/>
  <c r="BI5111" i="9"/>
  <c r="BJ5111" i="9"/>
  <c r="BD5112" i="9"/>
  <c r="BE5112" i="9"/>
  <c r="BF5112" i="9"/>
  <c r="BG5112" i="9"/>
  <c r="BH5112" i="9"/>
  <c r="BI5112" i="9"/>
  <c r="BJ5112" i="9"/>
  <c r="BD5113" i="9"/>
  <c r="BE5113" i="9"/>
  <c r="BF5113" i="9"/>
  <c r="BG5113" i="9"/>
  <c r="BH5113" i="9"/>
  <c r="BI5113" i="9"/>
  <c r="BJ5113" i="9"/>
  <c r="BD5114" i="9"/>
  <c r="BE5114" i="9"/>
  <c r="BF5114" i="9"/>
  <c r="BG5114" i="9"/>
  <c r="BH5114" i="9"/>
  <c r="BI5114" i="9"/>
  <c r="BJ5114" i="9"/>
  <c r="BD5115" i="9"/>
  <c r="BE5115" i="9"/>
  <c r="BF5115" i="9"/>
  <c r="BG5115" i="9"/>
  <c r="BH5115" i="9"/>
  <c r="BI5115" i="9"/>
  <c r="BJ5115" i="9"/>
  <c r="BD5116" i="9"/>
  <c r="BE5116" i="9"/>
  <c r="BF5116" i="9"/>
  <c r="BG5116" i="9"/>
  <c r="BH5116" i="9"/>
  <c r="BI5116" i="9"/>
  <c r="BJ5116" i="9"/>
  <c r="BD5117" i="9"/>
  <c r="BE5117" i="9"/>
  <c r="BF5117" i="9"/>
  <c r="BG5117" i="9"/>
  <c r="BH5117" i="9"/>
  <c r="BI5117" i="9"/>
  <c r="BJ5117" i="9"/>
  <c r="BD5118" i="9"/>
  <c r="BE5118" i="9"/>
  <c r="BF5118" i="9"/>
  <c r="BG5118" i="9"/>
  <c r="BH5118" i="9"/>
  <c r="BI5118" i="9"/>
  <c r="BJ5118" i="9"/>
  <c r="BD5119" i="9"/>
  <c r="BE5119" i="9"/>
  <c r="BF5119" i="9"/>
  <c r="BG5119" i="9"/>
  <c r="BH5119" i="9"/>
  <c r="BI5119" i="9"/>
  <c r="BJ5119" i="9"/>
  <c r="BD5120" i="9"/>
  <c r="BE5120" i="9"/>
  <c r="BF5120" i="9"/>
  <c r="BG5120" i="9"/>
  <c r="BH5120" i="9"/>
  <c r="BI5120" i="9"/>
  <c r="BJ5120" i="9"/>
  <c r="BD5121" i="9"/>
  <c r="BE5121" i="9"/>
  <c r="BF5121" i="9"/>
  <c r="BG5121" i="9"/>
  <c r="BH5121" i="9"/>
  <c r="BI5121" i="9"/>
  <c r="BJ5121" i="9"/>
  <c r="BD5122" i="9"/>
  <c r="BE5122" i="9"/>
  <c r="BF5122" i="9"/>
  <c r="BG5122" i="9"/>
  <c r="BH5122" i="9"/>
  <c r="BI5122" i="9"/>
  <c r="BJ5122" i="9"/>
  <c r="BD5123" i="9"/>
  <c r="BE5123" i="9"/>
  <c r="BF5123" i="9"/>
  <c r="BG5123" i="9"/>
  <c r="BH5123" i="9"/>
  <c r="BI5123" i="9"/>
  <c r="BJ5123" i="9"/>
  <c r="BD5124" i="9"/>
  <c r="BE5124" i="9"/>
  <c r="BF5124" i="9"/>
  <c r="BG5124" i="9"/>
  <c r="BH5124" i="9"/>
  <c r="BI5124" i="9"/>
  <c r="BJ5124" i="9"/>
  <c r="BD5125" i="9"/>
  <c r="BE5125" i="9"/>
  <c r="BF5125" i="9"/>
  <c r="BG5125" i="9"/>
  <c r="BH5125" i="9"/>
  <c r="BI5125" i="9"/>
  <c r="BJ5125" i="9"/>
  <c r="BD5126" i="9"/>
  <c r="BE5126" i="9"/>
  <c r="BF5126" i="9"/>
  <c r="BG5126" i="9"/>
  <c r="BH5126" i="9"/>
  <c r="BI5126" i="9"/>
  <c r="BJ5126" i="9"/>
  <c r="BD5127" i="9"/>
  <c r="BE5127" i="9"/>
  <c r="BF5127" i="9"/>
  <c r="BG5127" i="9"/>
  <c r="BH5127" i="9"/>
  <c r="BI5127" i="9"/>
  <c r="BJ5127" i="9"/>
  <c r="BD5128" i="9"/>
  <c r="BE5128" i="9"/>
  <c r="BF5128" i="9"/>
  <c r="BG5128" i="9"/>
  <c r="BH5128" i="9"/>
  <c r="BI5128" i="9"/>
  <c r="BJ5128" i="9"/>
  <c r="BD5129" i="9"/>
  <c r="BE5129" i="9"/>
  <c r="BF5129" i="9"/>
  <c r="BG5129" i="9"/>
  <c r="BH5129" i="9"/>
  <c r="BI5129" i="9"/>
  <c r="BJ5129" i="9"/>
  <c r="BD5130" i="9"/>
  <c r="BE5130" i="9"/>
  <c r="BF5130" i="9"/>
  <c r="BG5130" i="9"/>
  <c r="BH5130" i="9"/>
  <c r="BI5130" i="9"/>
  <c r="BJ5130" i="9"/>
  <c r="BD5131" i="9"/>
  <c r="BE5131" i="9"/>
  <c r="BF5131" i="9"/>
  <c r="BG5131" i="9"/>
  <c r="BH5131" i="9"/>
  <c r="BI5131" i="9"/>
  <c r="BJ5131" i="9"/>
  <c r="BD5132" i="9"/>
  <c r="BE5132" i="9"/>
  <c r="BF5132" i="9"/>
  <c r="BG5132" i="9"/>
  <c r="BH5132" i="9"/>
  <c r="BI5132" i="9"/>
  <c r="BJ5132" i="9"/>
  <c r="BD5133" i="9"/>
  <c r="BE5133" i="9"/>
  <c r="BF5133" i="9"/>
  <c r="BG5133" i="9"/>
  <c r="BH5133" i="9"/>
  <c r="BI5133" i="9"/>
  <c r="BJ5133" i="9"/>
  <c r="BD5134" i="9"/>
  <c r="BE5134" i="9"/>
  <c r="BF5134" i="9"/>
  <c r="BG5134" i="9"/>
  <c r="BH5134" i="9"/>
  <c r="BI5134" i="9"/>
  <c r="BJ5134" i="9"/>
  <c r="BD5135" i="9"/>
  <c r="BE5135" i="9"/>
  <c r="BF5135" i="9"/>
  <c r="BG5135" i="9"/>
  <c r="BH5135" i="9"/>
  <c r="BI5135" i="9"/>
  <c r="BJ5135" i="9"/>
  <c r="BD5136" i="9"/>
  <c r="BE5136" i="9"/>
  <c r="BF5136" i="9"/>
  <c r="BG5136" i="9"/>
  <c r="BH5136" i="9"/>
  <c r="BI5136" i="9"/>
  <c r="BJ5136" i="9"/>
  <c r="BD5137" i="9"/>
  <c r="BE5137" i="9"/>
  <c r="BF5137" i="9"/>
  <c r="BG5137" i="9"/>
  <c r="BH5137" i="9"/>
  <c r="BI5137" i="9"/>
  <c r="BJ5137" i="9"/>
  <c r="BD5138" i="9"/>
  <c r="BE5138" i="9"/>
  <c r="BF5138" i="9"/>
  <c r="BG5138" i="9"/>
  <c r="BH5138" i="9"/>
  <c r="BI5138" i="9"/>
  <c r="BJ5138" i="9"/>
  <c r="BD5139" i="9"/>
  <c r="BE5139" i="9"/>
  <c r="BF5139" i="9"/>
  <c r="BG5139" i="9"/>
  <c r="BH5139" i="9"/>
  <c r="BI5139" i="9"/>
  <c r="BJ5139" i="9"/>
  <c r="BD5140" i="9"/>
  <c r="BE5140" i="9"/>
  <c r="BF5140" i="9"/>
  <c r="BG5140" i="9"/>
  <c r="BH5140" i="9"/>
  <c r="BI5140" i="9"/>
  <c r="BJ5140" i="9"/>
  <c r="BD5141" i="9"/>
  <c r="BE5141" i="9"/>
  <c r="BF5141" i="9"/>
  <c r="BG5141" i="9"/>
  <c r="BH5141" i="9"/>
  <c r="BI5141" i="9"/>
  <c r="BJ5141" i="9"/>
  <c r="BD5142" i="9"/>
  <c r="BE5142" i="9"/>
  <c r="BF5142" i="9"/>
  <c r="BG5142" i="9"/>
  <c r="BH5142" i="9"/>
  <c r="BI5142" i="9"/>
  <c r="BJ5142" i="9"/>
  <c r="BD5143" i="9"/>
  <c r="BE5143" i="9"/>
  <c r="BF5143" i="9"/>
  <c r="BG5143" i="9"/>
  <c r="BH5143" i="9"/>
  <c r="BI5143" i="9"/>
  <c r="BJ5143" i="9"/>
  <c r="BD5144" i="9"/>
  <c r="BE5144" i="9"/>
  <c r="BF5144" i="9"/>
  <c r="BG5144" i="9"/>
  <c r="BH5144" i="9"/>
  <c r="BI5144" i="9"/>
  <c r="BJ5144" i="9"/>
  <c r="BD5145" i="9"/>
  <c r="BE5145" i="9"/>
  <c r="BF5145" i="9"/>
  <c r="BG5145" i="9"/>
  <c r="BH5145" i="9"/>
  <c r="BI5145" i="9"/>
  <c r="BJ5145" i="9"/>
  <c r="BD5146" i="9"/>
  <c r="BE5146" i="9"/>
  <c r="BF5146" i="9"/>
  <c r="BG5146" i="9"/>
  <c r="BH5146" i="9"/>
  <c r="BI5146" i="9"/>
  <c r="BJ5146" i="9"/>
  <c r="BD5147" i="9"/>
  <c r="BE5147" i="9"/>
  <c r="BF5147" i="9"/>
  <c r="BG5147" i="9"/>
  <c r="BH5147" i="9"/>
  <c r="BI5147" i="9"/>
  <c r="BJ5147" i="9"/>
  <c r="BD5148" i="9"/>
  <c r="BE5148" i="9"/>
  <c r="BF5148" i="9"/>
  <c r="BG5148" i="9"/>
  <c r="BH5148" i="9"/>
  <c r="BI5148" i="9"/>
  <c r="BJ5148" i="9"/>
  <c r="BD5149" i="9"/>
  <c r="BE5149" i="9"/>
  <c r="BF5149" i="9"/>
  <c r="BG5149" i="9"/>
  <c r="BH5149" i="9"/>
  <c r="BI5149" i="9"/>
  <c r="BJ5149" i="9"/>
  <c r="BD5150" i="9"/>
  <c r="BE5150" i="9"/>
  <c r="BF5150" i="9"/>
  <c r="BG5150" i="9"/>
  <c r="BH5150" i="9"/>
  <c r="BI5150" i="9"/>
  <c r="BJ5150" i="9"/>
  <c r="BD5151" i="9"/>
  <c r="BE5151" i="9"/>
  <c r="BF5151" i="9"/>
  <c r="BG5151" i="9"/>
  <c r="BH5151" i="9"/>
  <c r="BI5151" i="9"/>
  <c r="BJ5151" i="9"/>
  <c r="BD5152" i="9"/>
  <c r="BE5152" i="9"/>
  <c r="BF5152" i="9"/>
  <c r="BG5152" i="9"/>
  <c r="BH5152" i="9"/>
  <c r="BI5152" i="9"/>
  <c r="BJ5152" i="9"/>
  <c r="BD5153" i="9"/>
  <c r="BE5153" i="9"/>
  <c r="BF5153" i="9"/>
  <c r="BG5153" i="9"/>
  <c r="BH5153" i="9"/>
  <c r="BI5153" i="9"/>
  <c r="BJ5153" i="9"/>
  <c r="BD5154" i="9"/>
  <c r="BE5154" i="9"/>
  <c r="BF5154" i="9"/>
  <c r="BG5154" i="9"/>
  <c r="BH5154" i="9"/>
  <c r="BI5154" i="9"/>
  <c r="BJ5154" i="9"/>
  <c r="BD5155" i="9"/>
  <c r="BE5155" i="9"/>
  <c r="BF5155" i="9"/>
  <c r="BG5155" i="9"/>
  <c r="BH5155" i="9"/>
  <c r="BI5155" i="9"/>
  <c r="BJ5155" i="9"/>
  <c r="BD5156" i="9"/>
  <c r="BE5156" i="9"/>
  <c r="BF5156" i="9"/>
  <c r="BG5156" i="9"/>
  <c r="BH5156" i="9"/>
  <c r="BI5156" i="9"/>
  <c r="BJ5156" i="9"/>
  <c r="BD5157" i="9"/>
  <c r="BE5157" i="9"/>
  <c r="BF5157" i="9"/>
  <c r="BG5157" i="9"/>
  <c r="BH5157" i="9"/>
  <c r="BI5157" i="9"/>
  <c r="BJ5157" i="9"/>
  <c r="BD5158" i="9"/>
  <c r="BE5158" i="9"/>
  <c r="BF5158" i="9"/>
  <c r="BG5158" i="9"/>
  <c r="BH5158" i="9"/>
  <c r="BI5158" i="9"/>
  <c r="BJ5158" i="9"/>
  <c r="BD5159" i="9"/>
  <c r="BE5159" i="9"/>
  <c r="BF5159" i="9"/>
  <c r="BG5159" i="9"/>
  <c r="BH5159" i="9"/>
  <c r="BI5159" i="9"/>
  <c r="BJ5159" i="9"/>
  <c r="BD5160" i="9"/>
  <c r="BE5160" i="9"/>
  <c r="BF5160" i="9"/>
  <c r="BG5160" i="9"/>
  <c r="BH5160" i="9"/>
  <c r="BI5160" i="9"/>
  <c r="BJ5160" i="9"/>
  <c r="BD5161" i="9"/>
  <c r="BE5161" i="9"/>
  <c r="BF5161" i="9"/>
  <c r="BG5161" i="9"/>
  <c r="BH5161" i="9"/>
  <c r="BI5161" i="9"/>
  <c r="BJ5161" i="9"/>
  <c r="BD5162" i="9"/>
  <c r="BE5162" i="9"/>
  <c r="BF5162" i="9"/>
  <c r="BG5162" i="9"/>
  <c r="BH5162" i="9"/>
  <c r="BI5162" i="9"/>
  <c r="BJ5162" i="9"/>
  <c r="BD5163" i="9"/>
  <c r="BE5163" i="9"/>
  <c r="BF5163" i="9"/>
  <c r="BG5163" i="9"/>
  <c r="BH5163" i="9"/>
  <c r="BI5163" i="9"/>
  <c r="BJ5163" i="9"/>
  <c r="BD5164" i="9"/>
  <c r="BE5164" i="9"/>
  <c r="BF5164" i="9"/>
  <c r="BG5164" i="9"/>
  <c r="BH5164" i="9"/>
  <c r="BI5164" i="9"/>
  <c r="BJ5164" i="9"/>
  <c r="BD5165" i="9"/>
  <c r="BE5165" i="9"/>
  <c r="BF5165" i="9"/>
  <c r="BG5165" i="9"/>
  <c r="BH5165" i="9"/>
  <c r="BI5165" i="9"/>
  <c r="BJ5165" i="9"/>
  <c r="BD5166" i="9"/>
  <c r="BE5166" i="9"/>
  <c r="BF5166" i="9"/>
  <c r="BG5166" i="9"/>
  <c r="BH5166" i="9"/>
  <c r="BI5166" i="9"/>
  <c r="BJ5166" i="9"/>
  <c r="BD5167" i="9"/>
  <c r="BE5167" i="9"/>
  <c r="BF5167" i="9"/>
  <c r="BG5167" i="9"/>
  <c r="BH5167" i="9"/>
  <c r="BI5167" i="9"/>
  <c r="BJ5167" i="9"/>
  <c r="BD5168" i="9"/>
  <c r="BE5168" i="9"/>
  <c r="BF5168" i="9"/>
  <c r="BG5168" i="9"/>
  <c r="BH5168" i="9"/>
  <c r="BI5168" i="9"/>
  <c r="BJ5168" i="9"/>
  <c r="BD5169" i="9"/>
  <c r="BE5169" i="9"/>
  <c r="BF5169" i="9"/>
  <c r="BG5169" i="9"/>
  <c r="BH5169" i="9"/>
  <c r="BI5169" i="9"/>
  <c r="BJ5169" i="9"/>
  <c r="BD5170" i="9"/>
  <c r="BE5170" i="9"/>
  <c r="BF5170" i="9"/>
  <c r="BG5170" i="9"/>
  <c r="BH5170" i="9"/>
  <c r="BI5170" i="9"/>
  <c r="BJ5170" i="9"/>
  <c r="BD5171" i="9"/>
  <c r="BE5171" i="9"/>
  <c r="BF5171" i="9"/>
  <c r="BG5171" i="9"/>
  <c r="BH5171" i="9"/>
  <c r="BI5171" i="9"/>
  <c r="BJ5171" i="9"/>
  <c r="BD5172" i="9"/>
  <c r="BE5172" i="9"/>
  <c r="BF5172" i="9"/>
  <c r="BG5172" i="9"/>
  <c r="BH5172" i="9"/>
  <c r="BI5172" i="9"/>
  <c r="BJ5172" i="9"/>
  <c r="BD5173" i="9"/>
  <c r="BE5173" i="9"/>
  <c r="BF5173" i="9"/>
  <c r="BG5173" i="9"/>
  <c r="BH5173" i="9"/>
  <c r="BI5173" i="9"/>
  <c r="BJ5173" i="9"/>
  <c r="BD5174" i="9"/>
  <c r="BE5174" i="9"/>
  <c r="BF5174" i="9"/>
  <c r="BG5174" i="9"/>
  <c r="BH5174" i="9"/>
  <c r="BI5174" i="9"/>
  <c r="BJ5174" i="9"/>
  <c r="BD5175" i="9"/>
  <c r="BE5175" i="9"/>
  <c r="BF5175" i="9"/>
  <c r="BG5175" i="9"/>
  <c r="BH5175" i="9"/>
  <c r="BI5175" i="9"/>
  <c r="BJ5175" i="9"/>
  <c r="BD5176" i="9"/>
  <c r="BE5176" i="9"/>
  <c r="BF5176" i="9"/>
  <c r="BG5176" i="9"/>
  <c r="BH5176" i="9"/>
  <c r="BI5176" i="9"/>
  <c r="BJ5176" i="9"/>
  <c r="BD5177" i="9"/>
  <c r="BE5177" i="9"/>
  <c r="BF5177" i="9"/>
  <c r="BG5177" i="9"/>
  <c r="BH5177" i="9"/>
  <c r="BI5177" i="9"/>
  <c r="BJ5177" i="9"/>
  <c r="BD5178" i="9"/>
  <c r="BE5178" i="9"/>
  <c r="BF5178" i="9"/>
  <c r="BG5178" i="9"/>
  <c r="BH5178" i="9"/>
  <c r="BI5178" i="9"/>
  <c r="BJ5178" i="9"/>
  <c r="BD5179" i="9"/>
  <c r="BE5179" i="9"/>
  <c r="BF5179" i="9"/>
  <c r="BG5179" i="9"/>
  <c r="BH5179" i="9"/>
  <c r="BI5179" i="9"/>
  <c r="BJ5179" i="9"/>
  <c r="BD5180" i="9"/>
  <c r="BE5180" i="9"/>
  <c r="BF5180" i="9"/>
  <c r="BG5180" i="9"/>
  <c r="BH5180" i="9"/>
  <c r="BI5180" i="9"/>
  <c r="BJ5180" i="9"/>
  <c r="BD5181" i="9"/>
  <c r="BE5181" i="9"/>
  <c r="BF5181" i="9"/>
  <c r="BG5181" i="9"/>
  <c r="BH5181" i="9"/>
  <c r="BI5181" i="9"/>
  <c r="BJ5181" i="9"/>
  <c r="BD5182" i="9"/>
  <c r="BE5182" i="9"/>
  <c r="BF5182" i="9"/>
  <c r="BG5182" i="9"/>
  <c r="BH5182" i="9"/>
  <c r="BI5182" i="9"/>
  <c r="BJ5182" i="9"/>
  <c r="BD5183" i="9"/>
  <c r="BE5183" i="9"/>
  <c r="BF5183" i="9"/>
  <c r="BG5183" i="9"/>
  <c r="BH5183" i="9"/>
  <c r="BI5183" i="9"/>
  <c r="BJ5183" i="9"/>
  <c r="BD5184" i="9"/>
  <c r="BE5184" i="9"/>
  <c r="BF5184" i="9"/>
  <c r="BG5184" i="9"/>
  <c r="BH5184" i="9"/>
  <c r="BI5184" i="9"/>
  <c r="BJ5184" i="9"/>
  <c r="BD5185" i="9"/>
  <c r="BE5185" i="9"/>
  <c r="BF5185" i="9"/>
  <c r="BG5185" i="9"/>
  <c r="BH5185" i="9"/>
  <c r="BI5185" i="9"/>
  <c r="BJ5185" i="9"/>
  <c r="BD5186" i="9"/>
  <c r="BE5186" i="9"/>
  <c r="BF5186" i="9"/>
  <c r="BG5186" i="9"/>
  <c r="BH5186" i="9"/>
  <c r="BI5186" i="9"/>
  <c r="BJ5186" i="9"/>
  <c r="BD5187" i="9"/>
  <c r="BE5187" i="9"/>
  <c r="BF5187" i="9"/>
  <c r="BG5187" i="9"/>
  <c r="BH5187" i="9"/>
  <c r="BI5187" i="9"/>
  <c r="BJ5187" i="9"/>
  <c r="BD5188" i="9"/>
  <c r="BE5188" i="9"/>
  <c r="BF5188" i="9"/>
  <c r="BG5188" i="9"/>
  <c r="BH5188" i="9"/>
  <c r="BI5188" i="9"/>
  <c r="BJ5188" i="9"/>
  <c r="BD5189" i="9"/>
  <c r="BE5189" i="9"/>
  <c r="BF5189" i="9"/>
  <c r="BG5189" i="9"/>
  <c r="BH5189" i="9"/>
  <c r="BI5189" i="9"/>
  <c r="BJ5189" i="9"/>
  <c r="BD5190" i="9"/>
  <c r="BE5190" i="9"/>
  <c r="BF5190" i="9"/>
  <c r="BG5190" i="9"/>
  <c r="BH5190" i="9"/>
  <c r="BI5190" i="9"/>
  <c r="BJ5190" i="9"/>
  <c r="BD5191" i="9"/>
  <c r="BE5191" i="9"/>
  <c r="BF5191" i="9"/>
  <c r="BG5191" i="9"/>
  <c r="BH5191" i="9"/>
  <c r="BI5191" i="9"/>
  <c r="BJ5191" i="9"/>
  <c r="BD5192" i="9"/>
  <c r="BE5192" i="9"/>
  <c r="BF5192" i="9"/>
  <c r="BG5192" i="9"/>
  <c r="BH5192" i="9"/>
  <c r="BI5192" i="9"/>
  <c r="BJ5192" i="9"/>
  <c r="BD5193" i="9"/>
  <c r="BE5193" i="9"/>
  <c r="BF5193" i="9"/>
  <c r="BG5193" i="9"/>
  <c r="BH5193" i="9"/>
  <c r="BI5193" i="9"/>
  <c r="BJ5193" i="9"/>
  <c r="BD5194" i="9"/>
  <c r="BE5194" i="9"/>
  <c r="BF5194" i="9"/>
  <c r="BG5194" i="9"/>
  <c r="BH5194" i="9"/>
  <c r="BI5194" i="9"/>
  <c r="BJ5194" i="9"/>
  <c r="BD5195" i="9"/>
  <c r="BE5195" i="9"/>
  <c r="BF5195" i="9"/>
  <c r="BG5195" i="9"/>
  <c r="BH5195" i="9"/>
  <c r="BI5195" i="9"/>
  <c r="BJ5195" i="9"/>
  <c r="BD5196" i="9"/>
  <c r="BE5196" i="9"/>
  <c r="BF5196" i="9"/>
  <c r="BG5196" i="9"/>
  <c r="BH5196" i="9"/>
  <c r="BI5196" i="9"/>
  <c r="BJ5196" i="9"/>
  <c r="BD5197" i="9"/>
  <c r="BE5197" i="9"/>
  <c r="BF5197" i="9"/>
  <c r="BG5197" i="9"/>
  <c r="BH5197" i="9"/>
  <c r="BI5197" i="9"/>
  <c r="BJ5197" i="9"/>
  <c r="BD5198" i="9"/>
  <c r="BE5198" i="9"/>
  <c r="BF5198" i="9"/>
  <c r="BG5198" i="9"/>
  <c r="BH5198" i="9"/>
  <c r="BI5198" i="9"/>
  <c r="BJ5198" i="9"/>
  <c r="BD5199" i="9"/>
  <c r="BE5199" i="9"/>
  <c r="BF5199" i="9"/>
  <c r="BG5199" i="9"/>
  <c r="BH5199" i="9"/>
  <c r="BI5199" i="9"/>
  <c r="BJ5199" i="9"/>
  <c r="BD5200" i="9"/>
  <c r="BE5200" i="9"/>
  <c r="BF5200" i="9"/>
  <c r="BG5200" i="9"/>
  <c r="BH5200" i="9"/>
  <c r="BI5200" i="9"/>
  <c r="BJ5200" i="9"/>
  <c r="BD5201" i="9"/>
  <c r="BE5201" i="9"/>
  <c r="BF5201" i="9"/>
  <c r="BG5201" i="9"/>
  <c r="BH5201" i="9"/>
  <c r="BI5201" i="9"/>
  <c r="BJ5201" i="9"/>
  <c r="BD5202" i="9"/>
  <c r="BE5202" i="9"/>
  <c r="BF5202" i="9"/>
  <c r="BG5202" i="9"/>
  <c r="BH5202" i="9"/>
  <c r="BI5202" i="9"/>
  <c r="BJ5202" i="9"/>
  <c r="BD5203" i="9"/>
  <c r="BE5203" i="9"/>
  <c r="BF5203" i="9"/>
  <c r="BG5203" i="9"/>
  <c r="BH5203" i="9"/>
  <c r="BI5203" i="9"/>
  <c r="BJ5203" i="9"/>
  <c r="BD5204" i="9"/>
  <c r="BE5204" i="9"/>
  <c r="BF5204" i="9"/>
  <c r="BG5204" i="9"/>
  <c r="BH5204" i="9"/>
  <c r="BI5204" i="9"/>
  <c r="BJ5204" i="9"/>
  <c r="BD5205" i="9"/>
  <c r="BE5205" i="9"/>
  <c r="BF5205" i="9"/>
  <c r="BG5205" i="9"/>
  <c r="BH5205" i="9"/>
  <c r="BI5205" i="9"/>
  <c r="BJ5205" i="9"/>
  <c r="BD5206" i="9"/>
  <c r="BE5206" i="9"/>
  <c r="BF5206" i="9"/>
  <c r="BG5206" i="9"/>
  <c r="BH5206" i="9"/>
  <c r="BI5206" i="9"/>
  <c r="BJ5206" i="9"/>
  <c r="BD5207" i="9"/>
  <c r="BE5207" i="9"/>
  <c r="BF5207" i="9"/>
  <c r="BG5207" i="9"/>
  <c r="BH5207" i="9"/>
  <c r="BI5207" i="9"/>
  <c r="BJ5207" i="9"/>
  <c r="BD5208" i="9"/>
  <c r="BE5208" i="9"/>
  <c r="BF5208" i="9"/>
  <c r="BG5208" i="9"/>
  <c r="BH5208" i="9"/>
  <c r="BI5208" i="9"/>
  <c r="BJ5208" i="9"/>
  <c r="BD5209" i="9"/>
  <c r="BE5209" i="9"/>
  <c r="BF5209" i="9"/>
  <c r="BG5209" i="9"/>
  <c r="BH5209" i="9"/>
  <c r="BI5209" i="9"/>
  <c r="BJ5209" i="9"/>
  <c r="BD5210" i="9"/>
  <c r="BE5210" i="9"/>
  <c r="BF5210" i="9"/>
  <c r="BG5210" i="9"/>
  <c r="BH5210" i="9"/>
  <c r="BI5210" i="9"/>
  <c r="BJ5210" i="9"/>
  <c r="BD5211" i="9"/>
  <c r="BE5211" i="9"/>
  <c r="BF5211" i="9"/>
  <c r="BG5211" i="9"/>
  <c r="BH5211" i="9"/>
  <c r="BI5211" i="9"/>
  <c r="BJ5211" i="9"/>
  <c r="BD5212" i="9"/>
  <c r="BE5212" i="9"/>
  <c r="BF5212" i="9"/>
  <c r="BG5212" i="9"/>
  <c r="BH5212" i="9"/>
  <c r="BI5212" i="9"/>
  <c r="BJ5212" i="9"/>
  <c r="BD5213" i="9"/>
  <c r="BE5213" i="9"/>
  <c r="BF5213" i="9"/>
  <c r="BG5213" i="9"/>
  <c r="BH5213" i="9"/>
  <c r="BI5213" i="9"/>
  <c r="BJ5213" i="9"/>
  <c r="BD5214" i="9"/>
  <c r="BE5214" i="9"/>
  <c r="BF5214" i="9"/>
  <c r="BG5214" i="9"/>
  <c r="BH5214" i="9"/>
  <c r="BI5214" i="9"/>
  <c r="BJ5214" i="9"/>
  <c r="BD5215" i="9"/>
  <c r="BE5215" i="9"/>
  <c r="BF5215" i="9"/>
  <c r="BG5215" i="9"/>
  <c r="BH5215" i="9"/>
  <c r="BI5215" i="9"/>
  <c r="BJ5215" i="9"/>
  <c r="BD5216" i="9"/>
  <c r="BE5216" i="9"/>
  <c r="BF5216" i="9"/>
  <c r="BG5216" i="9"/>
  <c r="BH5216" i="9"/>
  <c r="BI5216" i="9"/>
  <c r="BJ5216" i="9"/>
  <c r="BD5217" i="9"/>
  <c r="BE5217" i="9"/>
  <c r="BF5217" i="9"/>
  <c r="BG5217" i="9"/>
  <c r="BH5217" i="9"/>
  <c r="BI5217" i="9"/>
  <c r="BJ5217" i="9"/>
  <c r="BD5218" i="9"/>
  <c r="BE5218" i="9"/>
  <c r="BF5218" i="9"/>
  <c r="BG5218" i="9"/>
  <c r="BH5218" i="9"/>
  <c r="BI5218" i="9"/>
  <c r="BJ5218" i="9"/>
  <c r="BD5003" i="9"/>
  <c r="BE5003" i="9"/>
  <c r="BF5003" i="9"/>
  <c r="BG5003" i="9"/>
  <c r="BH5003" i="9"/>
  <c r="BI5003" i="9"/>
  <c r="BJ5003" i="9"/>
  <c r="I10" i="4"/>
  <c r="I21" i="4"/>
  <c r="H10" i="4"/>
  <c r="H21" i="4"/>
  <c r="G10" i="4"/>
  <c r="G21" i="4"/>
  <c r="E10" i="4"/>
  <c r="E21" i="4"/>
  <c r="C10" i="4"/>
  <c r="C21" i="4"/>
  <c r="D36" i="2"/>
  <c r="D47" i="2"/>
  <c r="D46" i="2"/>
  <c r="D45" i="2"/>
  <c r="D44" i="2"/>
  <c r="D15" i="2"/>
  <c r="D42" i="2"/>
  <c r="D55" i="2"/>
  <c r="D54" i="2"/>
  <c r="D58" i="2"/>
  <c r="D59" i="2"/>
  <c r="D63" i="2"/>
  <c r="D43" i="2"/>
  <c r="B45" i="2"/>
  <c r="B44" i="2"/>
  <c r="B42" i="2"/>
  <c r="D35" i="2"/>
  <c r="BJ5" i="9"/>
  <c r="BJ6" i="9"/>
  <c r="BJ7" i="9"/>
  <c r="BJ8" i="9"/>
  <c r="BJ9" i="9"/>
  <c r="BJ10" i="9"/>
  <c r="BJ11" i="9"/>
  <c r="BJ12" i="9"/>
  <c r="BJ13" i="9"/>
  <c r="BJ14" i="9"/>
  <c r="BJ15" i="9"/>
  <c r="BJ16" i="9"/>
  <c r="BJ17" i="9"/>
  <c r="BJ18" i="9"/>
  <c r="BJ19" i="9"/>
  <c r="BJ20" i="9"/>
  <c r="BJ21" i="9"/>
  <c r="BJ22" i="9"/>
  <c r="BJ23" i="9"/>
  <c r="BJ24" i="9"/>
  <c r="BJ25" i="9"/>
  <c r="BJ26" i="9"/>
  <c r="BJ27" i="9"/>
  <c r="BJ28" i="9"/>
  <c r="BJ29" i="9"/>
  <c r="BJ30" i="9"/>
  <c r="BJ31" i="9"/>
  <c r="BJ32" i="9"/>
  <c r="BJ33" i="9"/>
  <c r="BJ34" i="9"/>
  <c r="BJ35" i="9"/>
  <c r="BJ36" i="9"/>
  <c r="BJ37" i="9"/>
  <c r="BJ38" i="9"/>
  <c r="BJ39" i="9"/>
  <c r="BJ40" i="9"/>
  <c r="BJ41" i="9"/>
  <c r="BJ42" i="9"/>
  <c r="BJ43" i="9"/>
  <c r="BJ44" i="9"/>
  <c r="BJ45" i="9"/>
  <c r="BJ46" i="9"/>
  <c r="BJ47" i="9"/>
  <c r="BJ48" i="9"/>
  <c r="BJ49" i="9"/>
  <c r="BJ50" i="9"/>
  <c r="BJ51" i="9"/>
  <c r="BJ52" i="9"/>
  <c r="BJ53" i="9"/>
  <c r="BJ54" i="9"/>
  <c r="BJ55" i="9"/>
  <c r="BJ56" i="9"/>
  <c r="BJ57" i="9"/>
  <c r="BJ58" i="9"/>
  <c r="BJ59" i="9"/>
  <c r="BJ60" i="9"/>
  <c r="BJ61" i="9"/>
  <c r="BJ62" i="9"/>
  <c r="BJ63" i="9"/>
  <c r="BJ64" i="9"/>
  <c r="BJ65" i="9"/>
  <c r="BJ66" i="9"/>
  <c r="BJ67" i="9"/>
  <c r="BJ68" i="9"/>
  <c r="BJ69" i="9"/>
  <c r="BJ70" i="9"/>
  <c r="BJ71" i="9"/>
  <c r="BJ72" i="9"/>
  <c r="BJ73" i="9"/>
  <c r="BJ74" i="9"/>
  <c r="BJ75" i="9"/>
  <c r="BJ76" i="9"/>
  <c r="BJ77" i="9"/>
  <c r="BJ78" i="9"/>
  <c r="BJ79" i="9"/>
  <c r="BJ80" i="9"/>
  <c r="BJ81" i="9"/>
  <c r="BJ82" i="9"/>
  <c r="BJ83" i="9"/>
  <c r="BJ84" i="9"/>
  <c r="BJ85" i="9"/>
  <c r="BJ86" i="9"/>
  <c r="BJ87" i="9"/>
  <c r="BJ88" i="9"/>
  <c r="BJ89" i="9"/>
  <c r="BJ90" i="9"/>
  <c r="BJ91" i="9"/>
  <c r="BJ92" i="9"/>
  <c r="BJ93" i="9"/>
  <c r="BJ94" i="9"/>
  <c r="BJ95" i="9"/>
  <c r="BJ96" i="9"/>
  <c r="BJ97" i="9"/>
  <c r="BJ98" i="9"/>
  <c r="BJ99" i="9"/>
  <c r="BJ100" i="9"/>
  <c r="BJ101" i="9"/>
  <c r="BJ102" i="9"/>
  <c r="BJ103" i="9"/>
  <c r="BJ104" i="9"/>
  <c r="BJ105" i="9"/>
  <c r="BJ106" i="9"/>
  <c r="BJ107" i="9"/>
  <c r="BJ108" i="9"/>
  <c r="BJ109" i="9"/>
  <c r="BJ110" i="9"/>
  <c r="BJ111" i="9"/>
  <c r="BJ112" i="9"/>
  <c r="BJ113" i="9"/>
  <c r="BJ114" i="9"/>
  <c r="BJ115" i="9"/>
  <c r="BJ116" i="9"/>
  <c r="BJ117" i="9"/>
  <c r="BJ118" i="9"/>
  <c r="BJ119" i="9"/>
  <c r="BJ120" i="9"/>
  <c r="BJ121" i="9"/>
  <c r="BJ122" i="9"/>
  <c r="BJ123" i="9"/>
  <c r="BJ124" i="9"/>
  <c r="BJ125" i="9"/>
  <c r="BJ126" i="9"/>
  <c r="BJ127" i="9"/>
  <c r="BJ128" i="9"/>
  <c r="BJ129" i="9"/>
  <c r="BJ130" i="9"/>
  <c r="BJ131" i="9"/>
  <c r="BJ132" i="9"/>
  <c r="BJ133" i="9"/>
  <c r="BJ134" i="9"/>
  <c r="BJ135" i="9"/>
  <c r="BJ136" i="9"/>
  <c r="BJ137" i="9"/>
  <c r="BJ138" i="9"/>
  <c r="BJ139" i="9"/>
  <c r="BJ140" i="9"/>
  <c r="BJ141" i="9"/>
  <c r="BJ142" i="9"/>
  <c r="BJ143" i="9"/>
  <c r="BJ144" i="9"/>
  <c r="BJ145" i="9"/>
  <c r="BJ146" i="9"/>
  <c r="BJ147" i="9"/>
  <c r="BJ148" i="9"/>
  <c r="BJ149" i="9"/>
  <c r="BJ150" i="9"/>
  <c r="BJ151" i="9"/>
  <c r="BJ152" i="9"/>
  <c r="BJ153" i="9"/>
  <c r="BJ154" i="9"/>
  <c r="BJ155" i="9"/>
  <c r="BJ156" i="9"/>
  <c r="BJ157" i="9"/>
  <c r="BJ158" i="9"/>
  <c r="BJ159" i="9"/>
  <c r="BJ160" i="9"/>
  <c r="BJ161" i="9"/>
  <c r="BJ162" i="9"/>
  <c r="BJ163" i="9"/>
  <c r="BJ164" i="9"/>
  <c r="BJ165" i="9"/>
  <c r="BJ166" i="9"/>
  <c r="BJ167" i="9"/>
  <c r="BJ168" i="9"/>
  <c r="BJ169" i="9"/>
  <c r="BJ170" i="9"/>
  <c r="BJ171" i="9"/>
  <c r="BJ172" i="9"/>
  <c r="BJ173" i="9"/>
  <c r="BJ174" i="9"/>
  <c r="BJ175" i="9"/>
  <c r="BJ176" i="9"/>
  <c r="BJ177" i="9"/>
  <c r="BJ178" i="9"/>
  <c r="BJ179" i="9"/>
  <c r="BJ180" i="9"/>
  <c r="BJ181" i="9"/>
  <c r="BJ182" i="9"/>
  <c r="BJ183" i="9"/>
  <c r="BJ184" i="9"/>
  <c r="BJ185" i="9"/>
  <c r="BJ186" i="9"/>
  <c r="BJ187" i="9"/>
  <c r="BJ188" i="9"/>
  <c r="BJ189" i="9"/>
  <c r="BJ190" i="9"/>
  <c r="BJ191" i="9"/>
  <c r="BJ192" i="9"/>
  <c r="BJ193" i="9"/>
  <c r="BJ194" i="9"/>
  <c r="BJ195" i="9"/>
  <c r="BJ196" i="9"/>
  <c r="BJ197" i="9"/>
  <c r="BJ198" i="9"/>
  <c r="BJ199" i="9"/>
  <c r="BJ200" i="9"/>
  <c r="BJ201" i="9"/>
  <c r="BJ202" i="9"/>
  <c r="BJ203" i="9"/>
  <c r="BJ204" i="9"/>
  <c r="BJ205" i="9"/>
  <c r="BJ206" i="9"/>
  <c r="BJ207" i="9"/>
  <c r="BJ208" i="9"/>
  <c r="BJ209" i="9"/>
  <c r="BJ210" i="9"/>
  <c r="BJ211" i="9"/>
  <c r="BJ212" i="9"/>
  <c r="BJ213" i="9"/>
  <c r="BJ214" i="9"/>
  <c r="BJ215" i="9"/>
  <c r="BJ216" i="9"/>
  <c r="BJ217" i="9"/>
  <c r="BJ218" i="9"/>
  <c r="BJ219" i="9"/>
  <c r="BJ220" i="9"/>
  <c r="BJ221" i="9"/>
  <c r="BJ222" i="9"/>
  <c r="BJ223" i="9"/>
  <c r="BJ224" i="9"/>
  <c r="BJ225" i="9"/>
  <c r="BJ226" i="9"/>
  <c r="BJ227" i="9"/>
  <c r="BJ228" i="9"/>
  <c r="BJ229" i="9"/>
  <c r="BJ230" i="9"/>
  <c r="BJ231" i="9"/>
  <c r="BJ232" i="9"/>
  <c r="BJ233" i="9"/>
  <c r="BJ234" i="9"/>
  <c r="BJ235" i="9"/>
  <c r="BJ236" i="9"/>
  <c r="BJ237" i="9"/>
  <c r="BJ238" i="9"/>
  <c r="BJ239" i="9"/>
  <c r="BJ240" i="9"/>
  <c r="BJ241" i="9"/>
  <c r="BJ242" i="9"/>
  <c r="BJ243" i="9"/>
  <c r="BJ244" i="9"/>
  <c r="BJ245" i="9"/>
  <c r="BJ246" i="9"/>
  <c r="BJ247" i="9"/>
  <c r="BJ248" i="9"/>
  <c r="BJ249" i="9"/>
  <c r="BJ250" i="9"/>
  <c r="BJ251" i="9"/>
  <c r="BJ252" i="9"/>
  <c r="BJ253" i="9"/>
  <c r="BJ254" i="9"/>
  <c r="BJ255" i="9"/>
  <c r="BJ256" i="9"/>
  <c r="BJ257" i="9"/>
  <c r="BJ258" i="9"/>
  <c r="BJ259" i="9"/>
  <c r="BJ260" i="9"/>
  <c r="BJ261" i="9"/>
  <c r="BJ262" i="9"/>
  <c r="BJ263" i="9"/>
  <c r="BJ264" i="9"/>
  <c r="BJ265" i="9"/>
  <c r="BJ266" i="9"/>
  <c r="BJ267" i="9"/>
  <c r="BJ268" i="9"/>
  <c r="BJ269" i="9"/>
  <c r="BJ270" i="9"/>
  <c r="BJ271" i="9"/>
  <c r="BJ272" i="9"/>
  <c r="BJ273" i="9"/>
  <c r="BJ274" i="9"/>
  <c r="BJ275" i="9"/>
  <c r="BJ276" i="9"/>
  <c r="BJ277" i="9"/>
  <c r="BJ278" i="9"/>
  <c r="BJ279" i="9"/>
  <c r="BJ280" i="9"/>
  <c r="BJ281" i="9"/>
  <c r="BJ282" i="9"/>
  <c r="BJ283" i="9"/>
  <c r="BJ284" i="9"/>
  <c r="BJ285" i="9"/>
  <c r="BJ286" i="9"/>
  <c r="BJ287" i="9"/>
  <c r="BJ288" i="9"/>
  <c r="BJ289" i="9"/>
  <c r="BJ290" i="9"/>
  <c r="BJ291" i="9"/>
  <c r="BJ292" i="9"/>
  <c r="BJ293" i="9"/>
  <c r="BJ294" i="9"/>
  <c r="BJ295" i="9"/>
  <c r="BJ296" i="9"/>
  <c r="BJ297" i="9"/>
  <c r="BJ298" i="9"/>
  <c r="BJ299" i="9"/>
  <c r="BJ300" i="9"/>
  <c r="BJ301" i="9"/>
  <c r="BJ302" i="9"/>
  <c r="BJ303" i="9"/>
  <c r="BJ304" i="9"/>
  <c r="BJ305" i="9"/>
  <c r="BJ306" i="9"/>
  <c r="BJ307" i="9"/>
  <c r="BJ308" i="9"/>
  <c r="BJ309" i="9"/>
  <c r="BJ310" i="9"/>
  <c r="BJ311" i="9"/>
  <c r="BJ312" i="9"/>
  <c r="BJ313" i="9"/>
  <c r="BJ314" i="9"/>
  <c r="BJ315" i="9"/>
  <c r="BJ316" i="9"/>
  <c r="BJ317" i="9"/>
  <c r="BJ318" i="9"/>
  <c r="BJ319" i="9"/>
  <c r="BJ320" i="9"/>
  <c r="BJ321" i="9"/>
  <c r="BJ322" i="9"/>
  <c r="BJ323" i="9"/>
  <c r="BJ324" i="9"/>
  <c r="BJ325" i="9"/>
  <c r="BJ326" i="9"/>
  <c r="BJ327" i="9"/>
  <c r="BJ328" i="9"/>
  <c r="BJ329" i="9"/>
  <c r="BJ330" i="9"/>
  <c r="BJ331" i="9"/>
  <c r="BJ332" i="9"/>
  <c r="BJ333" i="9"/>
  <c r="BJ334" i="9"/>
  <c r="BJ335" i="9"/>
  <c r="BJ336" i="9"/>
  <c r="BJ337" i="9"/>
  <c r="BJ338" i="9"/>
  <c r="BJ339" i="9"/>
  <c r="BJ340" i="9"/>
  <c r="BJ341" i="9"/>
  <c r="BJ342" i="9"/>
  <c r="BJ343" i="9"/>
  <c r="BJ344" i="9"/>
  <c r="BJ345" i="9"/>
  <c r="BJ346" i="9"/>
  <c r="BJ347" i="9"/>
  <c r="BJ348" i="9"/>
  <c r="BJ349" i="9"/>
  <c r="BJ350" i="9"/>
  <c r="BJ351" i="9"/>
  <c r="BJ352" i="9"/>
  <c r="BJ353" i="9"/>
  <c r="BJ354" i="9"/>
  <c r="BJ355" i="9"/>
  <c r="BJ356" i="9"/>
  <c r="BJ357" i="9"/>
  <c r="BJ358" i="9"/>
  <c r="BJ359" i="9"/>
  <c r="BJ360" i="9"/>
  <c r="BJ361" i="9"/>
  <c r="BJ362" i="9"/>
  <c r="BJ363" i="9"/>
  <c r="BJ364" i="9"/>
  <c r="BJ365" i="9"/>
  <c r="BJ366" i="9"/>
  <c r="BJ367" i="9"/>
  <c r="BJ368" i="9"/>
  <c r="BJ369" i="9"/>
  <c r="BJ370" i="9"/>
  <c r="BJ371" i="9"/>
  <c r="BJ372" i="9"/>
  <c r="BJ373" i="9"/>
  <c r="BJ374" i="9"/>
  <c r="BJ375" i="9"/>
  <c r="BJ376" i="9"/>
  <c r="BJ377" i="9"/>
  <c r="BJ378" i="9"/>
  <c r="BJ379" i="9"/>
  <c r="BJ380" i="9"/>
  <c r="BJ381" i="9"/>
  <c r="BJ382" i="9"/>
  <c r="BJ383" i="9"/>
  <c r="BJ384" i="9"/>
  <c r="BJ385" i="9"/>
  <c r="BJ386" i="9"/>
  <c r="BJ387" i="9"/>
  <c r="BJ388" i="9"/>
  <c r="BJ389" i="9"/>
  <c r="BJ390" i="9"/>
  <c r="BJ391" i="9"/>
  <c r="BJ392" i="9"/>
  <c r="BJ393" i="9"/>
  <c r="BJ394" i="9"/>
  <c r="BJ395" i="9"/>
  <c r="BJ396" i="9"/>
  <c r="BJ397" i="9"/>
  <c r="BJ398" i="9"/>
  <c r="BJ399" i="9"/>
  <c r="BJ400" i="9"/>
  <c r="BJ401" i="9"/>
  <c r="BJ402" i="9"/>
  <c r="BJ403" i="9"/>
  <c r="BJ404" i="9"/>
  <c r="BJ405" i="9"/>
  <c r="BJ406" i="9"/>
  <c r="BJ407" i="9"/>
  <c r="BJ408" i="9"/>
  <c r="BJ409" i="9"/>
  <c r="BJ410" i="9"/>
  <c r="BJ411" i="9"/>
  <c r="BJ412" i="9"/>
  <c r="BJ413" i="9"/>
  <c r="BJ414" i="9"/>
  <c r="BJ415" i="9"/>
  <c r="BJ416" i="9"/>
  <c r="BJ417" i="9"/>
  <c r="BJ418" i="9"/>
  <c r="BJ419" i="9"/>
  <c r="BJ420" i="9"/>
  <c r="BJ421" i="9"/>
  <c r="BJ422" i="9"/>
  <c r="BJ423" i="9"/>
  <c r="BJ424" i="9"/>
  <c r="BJ425" i="9"/>
  <c r="BJ426" i="9"/>
  <c r="BJ427" i="9"/>
  <c r="BJ428" i="9"/>
  <c r="BJ429" i="9"/>
  <c r="BJ430" i="9"/>
  <c r="BJ431" i="9"/>
  <c r="BJ432" i="9"/>
  <c r="BJ433" i="9"/>
  <c r="BJ434" i="9"/>
  <c r="BJ435" i="9"/>
  <c r="BJ436" i="9"/>
  <c r="BJ437" i="9"/>
  <c r="BJ438" i="9"/>
  <c r="BJ439" i="9"/>
  <c r="BJ440" i="9"/>
  <c r="BJ441" i="9"/>
  <c r="BJ442" i="9"/>
  <c r="BJ443" i="9"/>
  <c r="BJ444" i="9"/>
  <c r="BJ445" i="9"/>
  <c r="BJ446" i="9"/>
  <c r="BJ447" i="9"/>
  <c r="BJ448" i="9"/>
  <c r="BJ449" i="9"/>
  <c r="BJ450" i="9"/>
  <c r="BJ451" i="9"/>
  <c r="BJ452" i="9"/>
  <c r="BJ453" i="9"/>
  <c r="BJ454" i="9"/>
  <c r="BJ455" i="9"/>
  <c r="BJ456" i="9"/>
  <c r="BJ457" i="9"/>
  <c r="BJ458" i="9"/>
  <c r="BJ459" i="9"/>
  <c r="BJ460" i="9"/>
  <c r="BJ461" i="9"/>
  <c r="BJ462" i="9"/>
  <c r="BJ463" i="9"/>
  <c r="BJ464" i="9"/>
  <c r="BJ465" i="9"/>
  <c r="BJ466" i="9"/>
  <c r="BJ467" i="9"/>
  <c r="BJ468" i="9"/>
  <c r="BJ469" i="9"/>
  <c r="BJ470" i="9"/>
  <c r="BJ471" i="9"/>
  <c r="BJ472" i="9"/>
  <c r="BJ473" i="9"/>
  <c r="BJ474" i="9"/>
  <c r="BJ475" i="9"/>
  <c r="BJ476" i="9"/>
  <c r="BJ477" i="9"/>
  <c r="BJ478" i="9"/>
  <c r="BJ479" i="9"/>
  <c r="BJ480" i="9"/>
  <c r="BJ481" i="9"/>
  <c r="BJ482" i="9"/>
  <c r="BJ483" i="9"/>
  <c r="BJ484" i="9"/>
  <c r="BJ485" i="9"/>
  <c r="BJ486" i="9"/>
  <c r="BJ487" i="9"/>
  <c r="BJ488" i="9"/>
  <c r="BJ489" i="9"/>
  <c r="BJ490" i="9"/>
  <c r="BJ491" i="9"/>
  <c r="BJ492" i="9"/>
  <c r="BJ493" i="9"/>
  <c r="BJ494" i="9"/>
  <c r="BJ495" i="9"/>
  <c r="BJ496" i="9"/>
  <c r="BJ497" i="9"/>
  <c r="BJ498" i="9"/>
  <c r="BJ499" i="9"/>
  <c r="BJ500" i="9"/>
  <c r="BJ501" i="9"/>
  <c r="BJ502" i="9"/>
  <c r="BJ503" i="9"/>
  <c r="BJ504" i="9"/>
  <c r="BJ505" i="9"/>
  <c r="BJ506" i="9"/>
  <c r="BJ507" i="9"/>
  <c r="BJ508" i="9"/>
  <c r="BJ509" i="9"/>
  <c r="BJ510" i="9"/>
  <c r="BJ511" i="9"/>
  <c r="BJ512" i="9"/>
  <c r="BJ513" i="9"/>
  <c r="BJ514" i="9"/>
  <c r="BJ515" i="9"/>
  <c r="BJ516" i="9"/>
  <c r="BJ517" i="9"/>
  <c r="BJ518" i="9"/>
  <c r="BJ519" i="9"/>
  <c r="BJ520" i="9"/>
  <c r="BJ521" i="9"/>
  <c r="BJ522" i="9"/>
  <c r="BJ523" i="9"/>
  <c r="BJ524" i="9"/>
  <c r="BJ525" i="9"/>
  <c r="BJ526" i="9"/>
  <c r="BJ527" i="9"/>
  <c r="BJ528" i="9"/>
  <c r="BJ529" i="9"/>
  <c r="BJ530" i="9"/>
  <c r="BJ531" i="9"/>
  <c r="BJ532" i="9"/>
  <c r="BJ533" i="9"/>
  <c r="BJ534" i="9"/>
  <c r="BJ535" i="9"/>
  <c r="BJ536" i="9"/>
  <c r="BJ537" i="9"/>
  <c r="BJ538" i="9"/>
  <c r="BJ539" i="9"/>
  <c r="BJ540" i="9"/>
  <c r="BJ541" i="9"/>
  <c r="BJ542" i="9"/>
  <c r="BJ543" i="9"/>
  <c r="BJ544" i="9"/>
  <c r="BJ545" i="9"/>
  <c r="BJ546" i="9"/>
  <c r="BJ547" i="9"/>
  <c r="BJ548" i="9"/>
  <c r="BJ549" i="9"/>
  <c r="BJ550" i="9"/>
  <c r="BJ551" i="9"/>
  <c r="BJ552" i="9"/>
  <c r="BJ553" i="9"/>
  <c r="BJ554" i="9"/>
  <c r="BJ555" i="9"/>
  <c r="BJ556" i="9"/>
  <c r="BJ557" i="9"/>
  <c r="BJ558" i="9"/>
  <c r="BJ559" i="9"/>
  <c r="BJ560" i="9"/>
  <c r="BJ561" i="9"/>
  <c r="BJ562" i="9"/>
  <c r="BJ563" i="9"/>
  <c r="BJ564" i="9"/>
  <c r="BJ565" i="9"/>
  <c r="BJ566" i="9"/>
  <c r="BJ567" i="9"/>
  <c r="BJ568" i="9"/>
  <c r="BJ569" i="9"/>
  <c r="BJ570" i="9"/>
  <c r="BJ571" i="9"/>
  <c r="BJ572" i="9"/>
  <c r="BJ573" i="9"/>
  <c r="BJ574" i="9"/>
  <c r="BJ575" i="9"/>
  <c r="BJ576" i="9"/>
  <c r="BJ577" i="9"/>
  <c r="BJ578" i="9"/>
  <c r="BJ579" i="9"/>
  <c r="BJ580" i="9"/>
  <c r="BJ581" i="9"/>
  <c r="BJ582" i="9"/>
  <c r="BJ583" i="9"/>
  <c r="BJ584" i="9"/>
  <c r="BJ585" i="9"/>
  <c r="BJ586" i="9"/>
  <c r="BJ587" i="9"/>
  <c r="BJ588" i="9"/>
  <c r="BJ589" i="9"/>
  <c r="BJ590" i="9"/>
  <c r="BJ591" i="9"/>
  <c r="BJ592" i="9"/>
  <c r="BJ593" i="9"/>
  <c r="BJ594" i="9"/>
  <c r="BJ595" i="9"/>
  <c r="BJ596" i="9"/>
  <c r="BJ597" i="9"/>
  <c r="BJ598" i="9"/>
  <c r="BJ599" i="9"/>
  <c r="BJ600" i="9"/>
  <c r="BJ601" i="9"/>
  <c r="BJ602" i="9"/>
  <c r="BJ603" i="9"/>
  <c r="BJ604" i="9"/>
  <c r="BJ605" i="9"/>
  <c r="BJ606" i="9"/>
  <c r="BJ607" i="9"/>
  <c r="BJ608" i="9"/>
  <c r="BJ609" i="9"/>
  <c r="BJ610" i="9"/>
  <c r="BJ611" i="9"/>
  <c r="BJ612" i="9"/>
  <c r="BJ613" i="9"/>
  <c r="BJ614" i="9"/>
  <c r="BJ615" i="9"/>
  <c r="BJ616" i="9"/>
  <c r="BJ617" i="9"/>
  <c r="BJ618" i="9"/>
  <c r="BJ619" i="9"/>
  <c r="BJ620" i="9"/>
  <c r="BJ621" i="9"/>
  <c r="BJ622" i="9"/>
  <c r="BJ623" i="9"/>
  <c r="BJ624" i="9"/>
  <c r="BJ625" i="9"/>
  <c r="BJ626" i="9"/>
  <c r="BJ627" i="9"/>
  <c r="BJ628" i="9"/>
  <c r="BJ629" i="9"/>
  <c r="BJ630" i="9"/>
  <c r="BJ631" i="9"/>
  <c r="BJ632" i="9"/>
  <c r="BJ633" i="9"/>
  <c r="BJ634" i="9"/>
  <c r="BJ635" i="9"/>
  <c r="BJ636" i="9"/>
  <c r="BJ637" i="9"/>
  <c r="BJ638" i="9"/>
  <c r="BJ639" i="9"/>
  <c r="BJ640" i="9"/>
  <c r="BJ641" i="9"/>
  <c r="BJ642" i="9"/>
  <c r="BJ643" i="9"/>
  <c r="BJ644" i="9"/>
  <c r="BJ645" i="9"/>
  <c r="BJ646" i="9"/>
  <c r="BJ647" i="9"/>
  <c r="BJ648" i="9"/>
  <c r="BJ649" i="9"/>
  <c r="BJ650" i="9"/>
  <c r="BJ651" i="9"/>
  <c r="BJ652" i="9"/>
  <c r="BJ653" i="9"/>
  <c r="BJ654" i="9"/>
  <c r="BJ655" i="9"/>
  <c r="BJ656" i="9"/>
  <c r="BJ657" i="9"/>
  <c r="BJ658" i="9"/>
  <c r="BJ659" i="9"/>
  <c r="BJ660" i="9"/>
  <c r="BJ661" i="9"/>
  <c r="BJ662" i="9"/>
  <c r="BJ663" i="9"/>
  <c r="BJ664" i="9"/>
  <c r="BJ665" i="9"/>
  <c r="BJ666" i="9"/>
  <c r="BJ667" i="9"/>
  <c r="BJ668" i="9"/>
  <c r="BJ669" i="9"/>
  <c r="BJ670" i="9"/>
  <c r="BJ671" i="9"/>
  <c r="BJ672" i="9"/>
  <c r="BJ673" i="9"/>
  <c r="BJ674" i="9"/>
  <c r="BJ675" i="9"/>
  <c r="BJ676" i="9"/>
  <c r="BJ677" i="9"/>
  <c r="BJ678" i="9"/>
  <c r="BJ679" i="9"/>
  <c r="BJ680" i="9"/>
  <c r="BJ681" i="9"/>
  <c r="BJ682" i="9"/>
  <c r="BJ683" i="9"/>
  <c r="BJ684" i="9"/>
  <c r="BJ685" i="9"/>
  <c r="BJ686" i="9"/>
  <c r="BJ687" i="9"/>
  <c r="BJ688" i="9"/>
  <c r="BJ689" i="9"/>
  <c r="BJ690" i="9"/>
  <c r="BJ691" i="9"/>
  <c r="BJ692" i="9"/>
  <c r="BJ693" i="9"/>
  <c r="BJ694" i="9"/>
  <c r="BJ695" i="9"/>
  <c r="BJ696" i="9"/>
  <c r="BJ697" i="9"/>
  <c r="BJ698" i="9"/>
  <c r="BJ699" i="9"/>
  <c r="BJ700" i="9"/>
  <c r="BJ701" i="9"/>
  <c r="BJ702" i="9"/>
  <c r="BJ703" i="9"/>
  <c r="BJ704" i="9"/>
  <c r="BJ705" i="9"/>
  <c r="BJ706" i="9"/>
  <c r="BJ707" i="9"/>
  <c r="BJ708" i="9"/>
  <c r="BJ709" i="9"/>
  <c r="BJ710" i="9"/>
  <c r="BJ711" i="9"/>
  <c r="BJ712" i="9"/>
  <c r="BJ713" i="9"/>
  <c r="BJ714" i="9"/>
  <c r="BJ715" i="9"/>
  <c r="BJ716" i="9"/>
  <c r="BJ717" i="9"/>
  <c r="BJ718" i="9"/>
  <c r="BJ719" i="9"/>
  <c r="BJ720" i="9"/>
  <c r="BJ721" i="9"/>
  <c r="BJ722" i="9"/>
  <c r="BJ723" i="9"/>
  <c r="BJ724" i="9"/>
  <c r="BJ725" i="9"/>
  <c r="BJ726" i="9"/>
  <c r="BJ727" i="9"/>
  <c r="BJ728" i="9"/>
  <c r="BJ729" i="9"/>
  <c r="BJ730" i="9"/>
  <c r="BJ731" i="9"/>
  <c r="BJ732" i="9"/>
  <c r="BJ733" i="9"/>
  <c r="BJ734" i="9"/>
  <c r="BJ735" i="9"/>
  <c r="BJ736" i="9"/>
  <c r="BJ737" i="9"/>
  <c r="BJ738" i="9"/>
  <c r="BJ739" i="9"/>
  <c r="BJ740" i="9"/>
  <c r="BJ741" i="9"/>
  <c r="BJ742" i="9"/>
  <c r="BJ743" i="9"/>
  <c r="BJ744" i="9"/>
  <c r="BJ745" i="9"/>
  <c r="BJ746" i="9"/>
  <c r="BJ747" i="9"/>
  <c r="BJ748" i="9"/>
  <c r="BJ749" i="9"/>
  <c r="BJ750" i="9"/>
  <c r="BJ751" i="9"/>
  <c r="BJ752" i="9"/>
  <c r="BJ753" i="9"/>
  <c r="BJ754" i="9"/>
  <c r="BJ755" i="9"/>
  <c r="BJ756" i="9"/>
  <c r="BJ757" i="9"/>
  <c r="BJ758" i="9"/>
  <c r="BJ759" i="9"/>
  <c r="BJ760" i="9"/>
  <c r="BJ761" i="9"/>
  <c r="BJ762" i="9"/>
  <c r="BJ763" i="9"/>
  <c r="BJ764" i="9"/>
  <c r="BJ765" i="9"/>
  <c r="BJ766" i="9"/>
  <c r="BJ767" i="9"/>
  <c r="BJ768" i="9"/>
  <c r="BJ769" i="9"/>
  <c r="BJ770" i="9"/>
  <c r="BJ771" i="9"/>
  <c r="BJ772" i="9"/>
  <c r="BJ773" i="9"/>
  <c r="BJ774" i="9"/>
  <c r="BJ775" i="9"/>
  <c r="BJ776" i="9"/>
  <c r="BJ777" i="9"/>
  <c r="BJ778" i="9"/>
  <c r="BJ779" i="9"/>
  <c r="BJ780" i="9"/>
  <c r="BJ781" i="9"/>
  <c r="BJ782" i="9"/>
  <c r="BJ783" i="9"/>
  <c r="BJ784" i="9"/>
  <c r="BJ785" i="9"/>
  <c r="BJ786" i="9"/>
  <c r="BJ787" i="9"/>
  <c r="BJ788" i="9"/>
  <c r="BJ789" i="9"/>
  <c r="BJ790" i="9"/>
  <c r="BJ791" i="9"/>
  <c r="BJ792" i="9"/>
  <c r="BJ793" i="9"/>
  <c r="BJ794" i="9"/>
  <c r="BJ795" i="9"/>
  <c r="BJ796" i="9"/>
  <c r="BJ797" i="9"/>
  <c r="BJ798" i="9"/>
  <c r="BJ799" i="9"/>
  <c r="BJ800" i="9"/>
  <c r="BJ801" i="9"/>
  <c r="BJ802" i="9"/>
  <c r="BJ803" i="9"/>
  <c r="BJ804" i="9"/>
  <c r="BJ805" i="9"/>
  <c r="BJ806" i="9"/>
  <c r="BJ807" i="9"/>
  <c r="BJ808" i="9"/>
  <c r="BJ809" i="9"/>
  <c r="BJ810" i="9"/>
  <c r="BJ811" i="9"/>
  <c r="BJ812" i="9"/>
  <c r="BJ813" i="9"/>
  <c r="BJ814" i="9"/>
  <c r="BJ815" i="9"/>
  <c r="BJ816" i="9"/>
  <c r="BJ817" i="9"/>
  <c r="BJ818" i="9"/>
  <c r="BJ819" i="9"/>
  <c r="BJ820" i="9"/>
  <c r="BJ821" i="9"/>
  <c r="BJ822" i="9"/>
  <c r="BJ823" i="9"/>
  <c r="BJ824" i="9"/>
  <c r="BJ825" i="9"/>
  <c r="BJ826" i="9"/>
  <c r="BJ827" i="9"/>
  <c r="BJ828" i="9"/>
  <c r="BJ829" i="9"/>
  <c r="BJ830" i="9"/>
  <c r="BJ831" i="9"/>
  <c r="BJ832" i="9"/>
  <c r="BJ833" i="9"/>
  <c r="BJ834" i="9"/>
  <c r="BJ835" i="9"/>
  <c r="BJ836" i="9"/>
  <c r="BJ837" i="9"/>
  <c r="BJ838" i="9"/>
  <c r="BJ839" i="9"/>
  <c r="BJ840" i="9"/>
  <c r="BJ841" i="9"/>
  <c r="BJ842" i="9"/>
  <c r="BJ843" i="9"/>
  <c r="BJ844" i="9"/>
  <c r="BJ845" i="9"/>
  <c r="BJ846" i="9"/>
  <c r="BJ847" i="9"/>
  <c r="BJ848" i="9"/>
  <c r="BJ849" i="9"/>
  <c r="BJ850" i="9"/>
  <c r="BJ851" i="9"/>
  <c r="BJ852" i="9"/>
  <c r="BJ853" i="9"/>
  <c r="BJ854" i="9"/>
  <c r="BJ855" i="9"/>
  <c r="BJ856" i="9"/>
  <c r="BJ857" i="9"/>
  <c r="BJ858" i="9"/>
  <c r="BJ859" i="9"/>
  <c r="BJ860" i="9"/>
  <c r="BJ861" i="9"/>
  <c r="BJ862" i="9"/>
  <c r="BJ863" i="9"/>
  <c r="BJ864" i="9"/>
  <c r="BJ865" i="9"/>
  <c r="BJ866" i="9"/>
  <c r="BJ867" i="9"/>
  <c r="BJ868" i="9"/>
  <c r="BJ869" i="9"/>
  <c r="BJ870" i="9"/>
  <c r="BJ871" i="9"/>
  <c r="BJ872" i="9"/>
  <c r="BJ873" i="9"/>
  <c r="BJ874" i="9"/>
  <c r="BJ875" i="9"/>
  <c r="BJ876" i="9"/>
  <c r="BJ877" i="9"/>
  <c r="BJ878" i="9"/>
  <c r="BJ879" i="9"/>
  <c r="BJ880" i="9"/>
  <c r="BJ881" i="9"/>
  <c r="BJ882" i="9"/>
  <c r="BJ883" i="9"/>
  <c r="BJ884" i="9"/>
  <c r="BJ885" i="9"/>
  <c r="BJ886" i="9"/>
  <c r="BJ887" i="9"/>
  <c r="BJ888" i="9"/>
  <c r="BJ889" i="9"/>
  <c r="BJ890" i="9"/>
  <c r="BJ891" i="9"/>
  <c r="BJ892" i="9"/>
  <c r="BJ893" i="9"/>
  <c r="BJ894" i="9"/>
  <c r="BJ895" i="9"/>
  <c r="BJ896" i="9"/>
  <c r="BJ897" i="9"/>
  <c r="BJ898" i="9"/>
  <c r="BJ899" i="9"/>
  <c r="BJ900" i="9"/>
  <c r="BJ901" i="9"/>
  <c r="BJ902" i="9"/>
  <c r="BJ903" i="9"/>
  <c r="BJ904" i="9"/>
  <c r="BJ905" i="9"/>
  <c r="BJ906" i="9"/>
  <c r="BJ907" i="9"/>
  <c r="BJ908" i="9"/>
  <c r="BJ909" i="9"/>
  <c r="BJ910" i="9"/>
  <c r="BJ911" i="9"/>
  <c r="BJ912" i="9"/>
  <c r="BJ913" i="9"/>
  <c r="BJ914" i="9"/>
  <c r="BJ915" i="9"/>
  <c r="BJ916" i="9"/>
  <c r="BJ917" i="9"/>
  <c r="BJ918" i="9"/>
  <c r="BJ919" i="9"/>
  <c r="BJ920" i="9"/>
  <c r="BJ921" i="9"/>
  <c r="BJ922" i="9"/>
  <c r="BJ923" i="9"/>
  <c r="BJ924" i="9"/>
  <c r="BJ925" i="9"/>
  <c r="BJ926" i="9"/>
  <c r="BJ927" i="9"/>
  <c r="BJ928" i="9"/>
  <c r="BJ929" i="9"/>
  <c r="BJ930" i="9"/>
  <c r="BJ931" i="9"/>
  <c r="BJ932" i="9"/>
  <c r="BJ933" i="9"/>
  <c r="BJ934" i="9"/>
  <c r="BJ935" i="9"/>
  <c r="BJ936" i="9"/>
  <c r="BJ937" i="9"/>
  <c r="BJ938" i="9"/>
  <c r="BJ939" i="9"/>
  <c r="BJ940" i="9"/>
  <c r="BJ941" i="9"/>
  <c r="BJ942" i="9"/>
  <c r="BJ943" i="9"/>
  <c r="BJ944" i="9"/>
  <c r="BJ945" i="9"/>
  <c r="BJ946" i="9"/>
  <c r="BJ947" i="9"/>
  <c r="BJ948" i="9"/>
  <c r="BJ949" i="9"/>
  <c r="BJ950" i="9"/>
  <c r="BJ951" i="9"/>
  <c r="BJ952" i="9"/>
  <c r="BJ953" i="9"/>
  <c r="BJ954" i="9"/>
  <c r="BJ955" i="9"/>
  <c r="BJ956" i="9"/>
  <c r="BJ957" i="9"/>
  <c r="BJ958" i="9"/>
  <c r="BJ959" i="9"/>
  <c r="BJ960" i="9"/>
  <c r="BJ961" i="9"/>
  <c r="BJ962" i="9"/>
  <c r="BJ963" i="9"/>
  <c r="BJ964" i="9"/>
  <c r="BJ965" i="9"/>
  <c r="BJ966" i="9"/>
  <c r="BJ967" i="9"/>
  <c r="BJ968" i="9"/>
  <c r="BJ969" i="9"/>
  <c r="BJ970" i="9"/>
  <c r="BJ971" i="9"/>
  <c r="BJ972" i="9"/>
  <c r="BJ973" i="9"/>
  <c r="BJ974" i="9"/>
  <c r="BJ975" i="9"/>
  <c r="BJ976" i="9"/>
  <c r="BJ977" i="9"/>
  <c r="BJ978" i="9"/>
  <c r="BJ979" i="9"/>
  <c r="BJ980" i="9"/>
  <c r="BJ981" i="9"/>
  <c r="BJ982" i="9"/>
  <c r="BJ983" i="9"/>
  <c r="BJ984" i="9"/>
  <c r="BJ985" i="9"/>
  <c r="BJ986" i="9"/>
  <c r="BJ987" i="9"/>
  <c r="BJ988" i="9"/>
  <c r="BJ989" i="9"/>
  <c r="BJ990" i="9"/>
  <c r="BJ991" i="9"/>
  <c r="BJ992" i="9"/>
  <c r="BJ993" i="9"/>
  <c r="BJ994" i="9"/>
  <c r="BJ995" i="9"/>
  <c r="BJ996" i="9"/>
  <c r="BJ997" i="9"/>
  <c r="BJ998" i="9"/>
  <c r="BJ999" i="9"/>
  <c r="BJ1000" i="9"/>
  <c r="BJ1001" i="9"/>
  <c r="BJ1002" i="9"/>
  <c r="BJ1003" i="9"/>
  <c r="BJ1004" i="9"/>
  <c r="BJ1005" i="9"/>
  <c r="BJ1006" i="9"/>
  <c r="BJ1007" i="9"/>
  <c r="BJ1008" i="9"/>
  <c r="BJ1009" i="9"/>
  <c r="BJ1010" i="9"/>
  <c r="BJ1011" i="9"/>
  <c r="BJ1012" i="9"/>
  <c r="BJ1013" i="9"/>
  <c r="BJ1014" i="9"/>
  <c r="BJ1015" i="9"/>
  <c r="BJ1016" i="9"/>
  <c r="BJ1017" i="9"/>
  <c r="BJ1018" i="9"/>
  <c r="BJ1019" i="9"/>
  <c r="BJ1020" i="9"/>
  <c r="BJ1021" i="9"/>
  <c r="BJ1022" i="9"/>
  <c r="BJ1023" i="9"/>
  <c r="BJ1024" i="9"/>
  <c r="BJ1025" i="9"/>
  <c r="BJ1026" i="9"/>
  <c r="BJ1027" i="9"/>
  <c r="BJ1028" i="9"/>
  <c r="BJ1029" i="9"/>
  <c r="BJ1030" i="9"/>
  <c r="BJ1031" i="9"/>
  <c r="BJ1032" i="9"/>
  <c r="BJ1033" i="9"/>
  <c r="BJ1034" i="9"/>
  <c r="BJ1035" i="9"/>
  <c r="BJ1036" i="9"/>
  <c r="BJ1037" i="9"/>
  <c r="BJ1038" i="9"/>
  <c r="BJ1039" i="9"/>
  <c r="BJ1040" i="9"/>
  <c r="BJ1041" i="9"/>
  <c r="BJ1042" i="9"/>
  <c r="BJ1043" i="9"/>
  <c r="BJ1044" i="9"/>
  <c r="BJ1045" i="9"/>
  <c r="BJ1046" i="9"/>
  <c r="BJ1047" i="9"/>
  <c r="BJ1048" i="9"/>
  <c r="BJ1049" i="9"/>
  <c r="BJ1050" i="9"/>
  <c r="BJ1051" i="9"/>
  <c r="BJ1052" i="9"/>
  <c r="BJ1053" i="9"/>
  <c r="BJ1054" i="9"/>
  <c r="BJ1055" i="9"/>
  <c r="BJ1056" i="9"/>
  <c r="BJ1057" i="9"/>
  <c r="BJ1058" i="9"/>
  <c r="BJ1059" i="9"/>
  <c r="BJ1060" i="9"/>
  <c r="BJ1061" i="9"/>
  <c r="BJ1062" i="9"/>
  <c r="BJ1063" i="9"/>
  <c r="BJ1064" i="9"/>
  <c r="BJ1065" i="9"/>
  <c r="BJ1066" i="9"/>
  <c r="BJ1067" i="9"/>
  <c r="BJ1068" i="9"/>
  <c r="BJ1069" i="9"/>
  <c r="BJ1070" i="9"/>
  <c r="BJ1071" i="9"/>
  <c r="BJ1072" i="9"/>
  <c r="BJ1073" i="9"/>
  <c r="BJ1074" i="9"/>
  <c r="BJ1075" i="9"/>
  <c r="BJ1076" i="9"/>
  <c r="BJ1077" i="9"/>
  <c r="BJ1078" i="9"/>
  <c r="BJ1079" i="9"/>
  <c r="BJ1080" i="9"/>
  <c r="BJ1081" i="9"/>
  <c r="BJ1082" i="9"/>
  <c r="BJ1083" i="9"/>
  <c r="BJ1084" i="9"/>
  <c r="BJ1085" i="9"/>
  <c r="BJ1086" i="9"/>
  <c r="BJ1087" i="9"/>
  <c r="BJ1088" i="9"/>
  <c r="BJ1089" i="9"/>
  <c r="BJ1090" i="9"/>
  <c r="BJ1091" i="9"/>
  <c r="BJ1092" i="9"/>
  <c r="BJ1093" i="9"/>
  <c r="BJ1094" i="9"/>
  <c r="BJ1095" i="9"/>
  <c r="BJ1096" i="9"/>
  <c r="BJ1097" i="9"/>
  <c r="BJ1098" i="9"/>
  <c r="BJ1099" i="9"/>
  <c r="BJ1100" i="9"/>
  <c r="BJ1101" i="9"/>
  <c r="BJ1102" i="9"/>
  <c r="BJ1103" i="9"/>
  <c r="BJ1104" i="9"/>
  <c r="BJ1105" i="9"/>
  <c r="BJ1106" i="9"/>
  <c r="BJ1107" i="9"/>
  <c r="BJ1108" i="9"/>
  <c r="BJ1109" i="9"/>
  <c r="BJ1110" i="9"/>
  <c r="BJ1111" i="9"/>
  <c r="BJ1112" i="9"/>
  <c r="BJ1113" i="9"/>
  <c r="BJ1114" i="9"/>
  <c r="BJ1115" i="9"/>
  <c r="BJ1116" i="9"/>
  <c r="BJ1117" i="9"/>
  <c r="BJ1118" i="9"/>
  <c r="BJ1119" i="9"/>
  <c r="BJ1120" i="9"/>
  <c r="BJ1121" i="9"/>
  <c r="BJ1122" i="9"/>
  <c r="BJ1123" i="9"/>
  <c r="BJ1124" i="9"/>
  <c r="BJ1125" i="9"/>
  <c r="BJ1126" i="9"/>
  <c r="BJ1127" i="9"/>
  <c r="BJ1128" i="9"/>
  <c r="BJ1129" i="9"/>
  <c r="BJ1130" i="9"/>
  <c r="BJ1131" i="9"/>
  <c r="BJ1132" i="9"/>
  <c r="BJ1133" i="9"/>
  <c r="BJ1134" i="9"/>
  <c r="BJ1135" i="9"/>
  <c r="BJ1136" i="9"/>
  <c r="BJ1137" i="9"/>
  <c r="BJ1138" i="9"/>
  <c r="BJ1139" i="9"/>
  <c r="BJ1140" i="9"/>
  <c r="BJ1141" i="9"/>
  <c r="BJ1142" i="9"/>
  <c r="BJ1143" i="9"/>
  <c r="BJ1144" i="9"/>
  <c r="BJ1145" i="9"/>
  <c r="BJ1146" i="9"/>
  <c r="BJ1147" i="9"/>
  <c r="BJ1148" i="9"/>
  <c r="BJ1149" i="9"/>
  <c r="BJ1150" i="9"/>
  <c r="BJ1151" i="9"/>
  <c r="BJ1152" i="9"/>
  <c r="BJ1153" i="9"/>
  <c r="BJ1154" i="9"/>
  <c r="BJ1155" i="9"/>
  <c r="BJ1156" i="9"/>
  <c r="BJ1157" i="9"/>
  <c r="BJ1158" i="9"/>
  <c r="BJ1159" i="9"/>
  <c r="BJ1160" i="9"/>
  <c r="BJ1161" i="9"/>
  <c r="BJ1162" i="9"/>
  <c r="BJ1163" i="9"/>
  <c r="BJ1164" i="9"/>
  <c r="BJ1165" i="9"/>
  <c r="BJ1166" i="9"/>
  <c r="BJ1167" i="9"/>
  <c r="BJ1168" i="9"/>
  <c r="BJ1169" i="9"/>
  <c r="BJ1170" i="9"/>
  <c r="BJ1171" i="9"/>
  <c r="BJ1172" i="9"/>
  <c r="BJ1173" i="9"/>
  <c r="BJ1174" i="9"/>
  <c r="BJ1175" i="9"/>
  <c r="BJ1176" i="9"/>
  <c r="BJ1177" i="9"/>
  <c r="BJ1178" i="9"/>
  <c r="BJ1179" i="9"/>
  <c r="BJ1180" i="9"/>
  <c r="BJ1181" i="9"/>
  <c r="BJ1182" i="9"/>
  <c r="BJ1183" i="9"/>
  <c r="BJ1184" i="9"/>
  <c r="BJ1185" i="9"/>
  <c r="BJ1186" i="9"/>
  <c r="BJ1187" i="9"/>
  <c r="BJ1188" i="9"/>
  <c r="BJ1189" i="9"/>
  <c r="BJ1190" i="9"/>
  <c r="BJ1191" i="9"/>
  <c r="BJ1192" i="9"/>
  <c r="BJ1193" i="9"/>
  <c r="BJ1194" i="9"/>
  <c r="BJ1195" i="9"/>
  <c r="BJ1196" i="9"/>
  <c r="BJ1197" i="9"/>
  <c r="BJ1198" i="9"/>
  <c r="BJ1199" i="9"/>
  <c r="BJ1200" i="9"/>
  <c r="BJ1201" i="9"/>
  <c r="BJ1202" i="9"/>
  <c r="BJ1203" i="9"/>
  <c r="BJ1204" i="9"/>
  <c r="BJ1205" i="9"/>
  <c r="BJ1206" i="9"/>
  <c r="BJ1207" i="9"/>
  <c r="BJ1208" i="9"/>
  <c r="BJ1209" i="9"/>
  <c r="BJ1210" i="9"/>
  <c r="BJ1211" i="9"/>
  <c r="BJ1212" i="9"/>
  <c r="BJ1213" i="9"/>
  <c r="BJ1214" i="9"/>
  <c r="BJ1215" i="9"/>
  <c r="BJ1216" i="9"/>
  <c r="BJ1217" i="9"/>
  <c r="BJ1218" i="9"/>
  <c r="BJ1219" i="9"/>
  <c r="BJ1220" i="9"/>
  <c r="BJ1221" i="9"/>
  <c r="BJ1222" i="9"/>
  <c r="BJ1223" i="9"/>
  <c r="BJ1224" i="9"/>
  <c r="BJ1225" i="9"/>
  <c r="BJ1226" i="9"/>
  <c r="BJ1227" i="9"/>
  <c r="BJ1228" i="9"/>
  <c r="BJ1229" i="9"/>
  <c r="BJ1230" i="9"/>
  <c r="BJ1231" i="9"/>
  <c r="BJ1232" i="9"/>
  <c r="BJ1233" i="9"/>
  <c r="BJ1234" i="9"/>
  <c r="BJ1235" i="9"/>
  <c r="BJ1236" i="9"/>
  <c r="BJ1237" i="9"/>
  <c r="BJ1238" i="9"/>
  <c r="BJ1239" i="9"/>
  <c r="BJ1240" i="9"/>
  <c r="BJ1241" i="9"/>
  <c r="BJ1242" i="9"/>
  <c r="BJ1243" i="9"/>
  <c r="BJ1244" i="9"/>
  <c r="BJ1245" i="9"/>
  <c r="BJ1246" i="9"/>
  <c r="BJ1247" i="9"/>
  <c r="BJ1248" i="9"/>
  <c r="BJ1249" i="9"/>
  <c r="BJ1250" i="9"/>
  <c r="BJ1251" i="9"/>
  <c r="BJ1252" i="9"/>
  <c r="BJ1253" i="9"/>
  <c r="BJ1254" i="9"/>
  <c r="BJ1255" i="9"/>
  <c r="BJ1256" i="9"/>
  <c r="BJ1257" i="9"/>
  <c r="BJ1258" i="9"/>
  <c r="BJ1259" i="9"/>
  <c r="BJ1260" i="9"/>
  <c r="BJ1261" i="9"/>
  <c r="BJ1262" i="9"/>
  <c r="BJ1263" i="9"/>
  <c r="BJ1264" i="9"/>
  <c r="BJ1265" i="9"/>
  <c r="BJ1266" i="9"/>
  <c r="BJ1267" i="9"/>
  <c r="BJ1268" i="9"/>
  <c r="BJ1269" i="9"/>
  <c r="BJ1270" i="9"/>
  <c r="BJ1271" i="9"/>
  <c r="BJ1272" i="9"/>
  <c r="BJ1273" i="9"/>
  <c r="BJ1274" i="9"/>
  <c r="BJ1275" i="9"/>
  <c r="BJ1276" i="9"/>
  <c r="BJ1277" i="9"/>
  <c r="BJ1278" i="9"/>
  <c r="BJ1279" i="9"/>
  <c r="BJ1280" i="9"/>
  <c r="BJ1281" i="9"/>
  <c r="BJ1282" i="9"/>
  <c r="BJ1283" i="9"/>
  <c r="BJ1284" i="9"/>
  <c r="BJ1285" i="9"/>
  <c r="BJ1286" i="9"/>
  <c r="BJ1287" i="9"/>
  <c r="BJ1288" i="9"/>
  <c r="BJ1289" i="9"/>
  <c r="BJ1290" i="9"/>
  <c r="BJ1291" i="9"/>
  <c r="BJ1292" i="9"/>
  <c r="BJ1293" i="9"/>
  <c r="BJ1294" i="9"/>
  <c r="BJ1295" i="9"/>
  <c r="BJ1296" i="9"/>
  <c r="BJ1297" i="9"/>
  <c r="BJ1298" i="9"/>
  <c r="BJ1299" i="9"/>
  <c r="BJ1300" i="9"/>
  <c r="BJ1301" i="9"/>
  <c r="BJ1302" i="9"/>
  <c r="BJ1303" i="9"/>
  <c r="BJ1304" i="9"/>
  <c r="BJ1305" i="9"/>
  <c r="BJ1306" i="9"/>
  <c r="BJ1307" i="9"/>
  <c r="BJ1308" i="9"/>
  <c r="BJ1309" i="9"/>
  <c r="BJ1310" i="9"/>
  <c r="BJ1311" i="9"/>
  <c r="BJ1312" i="9"/>
  <c r="BJ1313" i="9"/>
  <c r="BJ1314" i="9"/>
  <c r="BJ1315" i="9"/>
  <c r="BJ1316" i="9"/>
  <c r="BJ1317" i="9"/>
  <c r="BJ1318" i="9"/>
  <c r="BJ1319" i="9"/>
  <c r="BJ1320" i="9"/>
  <c r="BJ1321" i="9"/>
  <c r="BJ1322" i="9"/>
  <c r="BJ1323" i="9"/>
  <c r="BJ1324" i="9"/>
  <c r="BJ1325" i="9"/>
  <c r="BJ1326" i="9"/>
  <c r="BJ1327" i="9"/>
  <c r="BJ1328" i="9"/>
  <c r="BJ1329" i="9"/>
  <c r="BJ1330" i="9"/>
  <c r="BJ1331" i="9"/>
  <c r="BJ1332" i="9"/>
  <c r="BJ1333" i="9"/>
  <c r="BJ1334" i="9"/>
  <c r="BJ1335" i="9"/>
  <c r="BJ1336" i="9"/>
  <c r="BJ1337" i="9"/>
  <c r="BJ1338" i="9"/>
  <c r="BJ1339" i="9"/>
  <c r="BJ1340" i="9"/>
  <c r="BJ1341" i="9"/>
  <c r="BJ1342" i="9"/>
  <c r="BJ1343" i="9"/>
  <c r="BJ1344" i="9"/>
  <c r="BJ1345" i="9"/>
  <c r="BJ1346" i="9"/>
  <c r="BJ1347" i="9"/>
  <c r="BJ1348" i="9"/>
  <c r="BJ1349" i="9"/>
  <c r="BJ1350" i="9"/>
  <c r="BJ1351" i="9"/>
  <c r="BJ1352" i="9"/>
  <c r="BJ1353" i="9"/>
  <c r="BJ1354" i="9"/>
  <c r="BJ1355" i="9"/>
  <c r="BJ1356" i="9"/>
  <c r="BJ1357" i="9"/>
  <c r="BJ1358" i="9"/>
  <c r="BJ1359" i="9"/>
  <c r="BJ1360" i="9"/>
  <c r="BJ1361" i="9"/>
  <c r="BJ1362" i="9"/>
  <c r="BJ1363" i="9"/>
  <c r="BJ1364" i="9"/>
  <c r="BJ1365" i="9"/>
  <c r="BJ1366" i="9"/>
  <c r="BJ1367" i="9"/>
  <c r="BJ1368" i="9"/>
  <c r="BJ1369" i="9"/>
  <c r="BJ1370" i="9"/>
  <c r="BJ1371" i="9"/>
  <c r="BJ1372" i="9"/>
  <c r="BJ1373" i="9"/>
  <c r="BJ1374" i="9"/>
  <c r="BJ1375" i="9"/>
  <c r="BJ1376" i="9"/>
  <c r="BJ1377" i="9"/>
  <c r="BJ1378" i="9"/>
  <c r="BJ1379" i="9"/>
  <c r="BJ1380" i="9"/>
  <c r="BJ1381" i="9"/>
  <c r="BJ1382" i="9"/>
  <c r="BJ1383" i="9"/>
  <c r="BJ1384" i="9"/>
  <c r="BJ1385" i="9"/>
  <c r="BJ1386" i="9"/>
  <c r="BJ1387" i="9"/>
  <c r="BJ1388" i="9"/>
  <c r="BJ1389" i="9"/>
  <c r="BJ1390" i="9"/>
  <c r="BJ1391" i="9"/>
  <c r="BJ1392" i="9"/>
  <c r="BJ1393" i="9"/>
  <c r="BJ1394" i="9"/>
  <c r="BJ1395" i="9"/>
  <c r="BJ1396" i="9"/>
  <c r="BJ1397" i="9"/>
  <c r="BJ1398" i="9"/>
  <c r="BJ1399" i="9"/>
  <c r="BJ1400" i="9"/>
  <c r="BJ1401" i="9"/>
  <c r="BJ1402" i="9"/>
  <c r="BJ1403" i="9"/>
  <c r="BJ1404" i="9"/>
  <c r="BJ1405" i="9"/>
  <c r="BJ1406" i="9"/>
  <c r="BJ1407" i="9"/>
  <c r="BJ1408" i="9"/>
  <c r="BJ1409" i="9"/>
  <c r="BJ1410" i="9"/>
  <c r="BJ1411" i="9"/>
  <c r="BJ1412" i="9"/>
  <c r="BJ1413" i="9"/>
  <c r="BJ1414" i="9"/>
  <c r="BJ1415" i="9"/>
  <c r="BJ1416" i="9"/>
  <c r="BJ1417" i="9"/>
  <c r="BJ1418" i="9"/>
  <c r="BJ1419" i="9"/>
  <c r="BJ1420" i="9"/>
  <c r="BJ1421" i="9"/>
  <c r="BJ1422" i="9"/>
  <c r="BJ1423" i="9"/>
  <c r="BJ1424" i="9"/>
  <c r="BJ1425" i="9"/>
  <c r="BJ1426" i="9"/>
  <c r="BJ1427" i="9"/>
  <c r="BJ1428" i="9"/>
  <c r="BJ1429" i="9"/>
  <c r="BJ1430" i="9"/>
  <c r="BJ1431" i="9"/>
  <c r="BJ1432" i="9"/>
  <c r="BJ1433" i="9"/>
  <c r="BJ1434" i="9"/>
  <c r="BJ1435" i="9"/>
  <c r="BJ1436" i="9"/>
  <c r="BJ1437" i="9"/>
  <c r="BJ1438" i="9"/>
  <c r="BJ1439" i="9"/>
  <c r="BJ1440" i="9"/>
  <c r="BJ1441" i="9"/>
  <c r="BJ1442" i="9"/>
  <c r="BJ1443" i="9"/>
  <c r="BJ1444" i="9"/>
  <c r="BJ1445" i="9"/>
  <c r="BJ1446" i="9"/>
  <c r="BJ1447" i="9"/>
  <c r="BJ1448" i="9"/>
  <c r="BJ1449" i="9"/>
  <c r="BJ1450" i="9"/>
  <c r="BJ1451" i="9"/>
  <c r="BJ1452" i="9"/>
  <c r="BJ1453" i="9"/>
  <c r="BJ1454" i="9"/>
  <c r="BJ1455" i="9"/>
  <c r="BJ1456" i="9"/>
  <c r="BJ1457" i="9"/>
  <c r="BJ1458" i="9"/>
  <c r="BJ1459" i="9"/>
  <c r="BJ1460" i="9"/>
  <c r="BJ1461" i="9"/>
  <c r="BJ1462" i="9"/>
  <c r="BJ1463" i="9"/>
  <c r="BJ1464" i="9"/>
  <c r="BJ1465" i="9"/>
  <c r="BJ1466" i="9"/>
  <c r="BJ1467" i="9"/>
  <c r="BJ1468" i="9"/>
  <c r="BJ1469" i="9"/>
  <c r="BJ1470" i="9"/>
  <c r="BJ1471" i="9"/>
  <c r="BJ1472" i="9"/>
  <c r="BJ1473" i="9"/>
  <c r="BJ1474" i="9"/>
  <c r="BJ1475" i="9"/>
  <c r="BJ1476" i="9"/>
  <c r="BJ1477" i="9"/>
  <c r="BJ1478" i="9"/>
  <c r="BJ1479" i="9"/>
  <c r="BJ1480" i="9"/>
  <c r="BJ1481" i="9"/>
  <c r="BJ1482" i="9"/>
  <c r="BJ1483" i="9"/>
  <c r="BJ1484" i="9"/>
  <c r="BJ1485" i="9"/>
  <c r="BJ1486" i="9"/>
  <c r="BJ1487" i="9"/>
  <c r="BJ1488" i="9"/>
  <c r="BJ1489" i="9"/>
  <c r="BJ1490" i="9"/>
  <c r="BJ1491" i="9"/>
  <c r="BJ1492" i="9"/>
  <c r="BJ1493" i="9"/>
  <c r="BJ1494" i="9"/>
  <c r="BJ1495" i="9"/>
  <c r="BJ1496" i="9"/>
  <c r="BJ1497" i="9"/>
  <c r="BJ1498" i="9"/>
  <c r="BJ1499" i="9"/>
  <c r="BJ1500" i="9"/>
  <c r="BJ1501" i="9"/>
  <c r="BJ1502" i="9"/>
  <c r="BJ1503" i="9"/>
  <c r="BJ1504" i="9"/>
  <c r="BJ1505" i="9"/>
  <c r="BJ1506" i="9"/>
  <c r="BJ1507" i="9"/>
  <c r="BJ1508" i="9"/>
  <c r="BJ1509" i="9"/>
  <c r="BJ1510" i="9"/>
  <c r="BJ1511" i="9"/>
  <c r="BJ1512" i="9"/>
  <c r="BJ1513" i="9"/>
  <c r="BJ1514" i="9"/>
  <c r="BJ1515" i="9"/>
  <c r="BJ1516" i="9"/>
  <c r="BJ1517" i="9"/>
  <c r="BJ1518" i="9"/>
  <c r="BJ1519" i="9"/>
  <c r="BJ1520" i="9"/>
  <c r="BJ1521" i="9"/>
  <c r="BJ1522" i="9"/>
  <c r="BJ1523" i="9"/>
  <c r="BJ1524" i="9"/>
  <c r="BJ1525" i="9"/>
  <c r="BJ1526" i="9"/>
  <c r="BJ1527" i="9"/>
  <c r="BJ1528" i="9"/>
  <c r="BJ1529" i="9"/>
  <c r="BJ1530" i="9"/>
  <c r="BJ1531" i="9"/>
  <c r="BJ1532" i="9"/>
  <c r="BJ1533" i="9"/>
  <c r="BJ1534" i="9"/>
  <c r="BJ1535" i="9"/>
  <c r="BJ1536" i="9"/>
  <c r="BJ1537" i="9"/>
  <c r="BJ1538" i="9"/>
  <c r="BJ1539" i="9"/>
  <c r="BJ1540" i="9"/>
  <c r="BJ1541" i="9"/>
  <c r="BJ1542" i="9"/>
  <c r="BJ1543" i="9"/>
  <c r="BJ1544" i="9"/>
  <c r="BJ1545" i="9"/>
  <c r="BJ1546" i="9"/>
  <c r="BJ1547" i="9"/>
  <c r="BJ1548" i="9"/>
  <c r="BJ1549" i="9"/>
  <c r="BJ1550" i="9"/>
  <c r="BJ1551" i="9"/>
  <c r="BJ1552" i="9"/>
  <c r="BJ1553" i="9"/>
  <c r="BJ1554" i="9"/>
  <c r="BJ1555" i="9"/>
  <c r="BJ1556" i="9"/>
  <c r="BJ1557" i="9"/>
  <c r="BJ1558" i="9"/>
  <c r="BJ1559" i="9"/>
  <c r="BJ1560" i="9"/>
  <c r="BJ1561" i="9"/>
  <c r="BJ1562" i="9"/>
  <c r="BJ1563" i="9"/>
  <c r="BJ1564" i="9"/>
  <c r="BJ1565" i="9"/>
  <c r="BJ1566" i="9"/>
  <c r="BJ1567" i="9"/>
  <c r="BJ1568" i="9"/>
  <c r="BJ1569" i="9"/>
  <c r="BJ1570" i="9"/>
  <c r="BJ1571" i="9"/>
  <c r="BJ1572" i="9"/>
  <c r="BJ1573" i="9"/>
  <c r="BJ1574" i="9"/>
  <c r="BJ1575" i="9"/>
  <c r="BJ1576" i="9"/>
  <c r="BJ1577" i="9"/>
  <c r="BJ1578" i="9"/>
  <c r="BJ1579" i="9"/>
  <c r="BJ1580" i="9"/>
  <c r="BJ1581" i="9"/>
  <c r="BJ1582" i="9"/>
  <c r="BJ1583" i="9"/>
  <c r="BJ1584" i="9"/>
  <c r="BJ1585" i="9"/>
  <c r="BJ1586" i="9"/>
  <c r="BJ1587" i="9"/>
  <c r="BJ1588" i="9"/>
  <c r="BJ1589" i="9"/>
  <c r="BJ1590" i="9"/>
  <c r="BJ1591" i="9"/>
  <c r="BJ1592" i="9"/>
  <c r="BJ1593" i="9"/>
  <c r="BJ1594" i="9"/>
  <c r="BJ1595" i="9"/>
  <c r="BJ1596" i="9"/>
  <c r="BJ1597" i="9"/>
  <c r="BJ1598" i="9"/>
  <c r="BJ1599" i="9"/>
  <c r="BJ1600" i="9"/>
  <c r="BJ1601" i="9"/>
  <c r="BJ1602" i="9"/>
  <c r="BJ1603" i="9"/>
  <c r="BJ1604" i="9"/>
  <c r="BJ1605" i="9"/>
  <c r="BJ1606" i="9"/>
  <c r="BJ1607" i="9"/>
  <c r="BJ1608" i="9"/>
  <c r="BJ1609" i="9"/>
  <c r="BJ1610" i="9"/>
  <c r="BJ1611" i="9"/>
  <c r="BJ1612" i="9"/>
  <c r="BJ1613" i="9"/>
  <c r="BJ1614" i="9"/>
  <c r="BJ1615" i="9"/>
  <c r="BJ1616" i="9"/>
  <c r="BJ1617" i="9"/>
  <c r="BJ1618" i="9"/>
  <c r="BJ1619" i="9"/>
  <c r="BJ1620" i="9"/>
  <c r="BJ1621" i="9"/>
  <c r="BJ1622" i="9"/>
  <c r="BJ1623" i="9"/>
  <c r="BJ1624" i="9"/>
  <c r="BJ1625" i="9"/>
  <c r="BJ1626" i="9"/>
  <c r="BJ1627" i="9"/>
  <c r="BJ1628" i="9"/>
  <c r="BJ1629" i="9"/>
  <c r="BJ1630" i="9"/>
  <c r="BJ1631" i="9"/>
  <c r="BJ1632" i="9"/>
  <c r="BJ1633" i="9"/>
  <c r="BJ1634" i="9"/>
  <c r="BJ1635" i="9"/>
  <c r="BJ1636" i="9"/>
  <c r="BJ1637" i="9"/>
  <c r="BJ1638" i="9"/>
  <c r="BJ1639" i="9"/>
  <c r="BJ1640" i="9"/>
  <c r="BJ1641" i="9"/>
  <c r="BJ1642" i="9"/>
  <c r="BJ1643" i="9"/>
  <c r="BJ1644" i="9"/>
  <c r="BJ1645" i="9"/>
  <c r="BJ1646" i="9"/>
  <c r="BJ1647" i="9"/>
  <c r="BJ1648" i="9"/>
  <c r="BJ1649" i="9"/>
  <c r="BJ1650" i="9"/>
  <c r="BJ1651" i="9"/>
  <c r="BJ1652" i="9"/>
  <c r="BJ1653" i="9"/>
  <c r="BJ1654" i="9"/>
  <c r="BJ1655" i="9"/>
  <c r="BJ1656" i="9"/>
  <c r="BJ1657" i="9"/>
  <c r="BJ1658" i="9"/>
  <c r="BJ1659" i="9"/>
  <c r="BJ1660" i="9"/>
  <c r="BJ1661" i="9"/>
  <c r="BJ1662" i="9"/>
  <c r="BJ1663" i="9"/>
  <c r="BJ1664" i="9"/>
  <c r="BJ1665" i="9"/>
  <c r="BJ1666" i="9"/>
  <c r="BJ1667" i="9"/>
  <c r="BJ1668" i="9"/>
  <c r="BJ1669" i="9"/>
  <c r="BJ1670" i="9"/>
  <c r="BJ1671" i="9"/>
  <c r="BJ1672" i="9"/>
  <c r="BJ1673" i="9"/>
  <c r="BJ1674" i="9"/>
  <c r="BJ1675" i="9"/>
  <c r="BJ1676" i="9"/>
  <c r="BJ1677" i="9"/>
  <c r="BJ1678" i="9"/>
  <c r="BJ1679" i="9"/>
  <c r="BJ1680" i="9"/>
  <c r="BJ1681" i="9"/>
  <c r="BJ1682" i="9"/>
  <c r="BJ1683" i="9"/>
  <c r="BJ1684" i="9"/>
  <c r="BJ1685" i="9"/>
  <c r="BJ1686" i="9"/>
  <c r="BJ1687" i="9"/>
  <c r="BJ1688" i="9"/>
  <c r="BJ1689" i="9"/>
  <c r="BJ1690" i="9"/>
  <c r="BJ1691" i="9"/>
  <c r="BJ1692" i="9"/>
  <c r="BJ1693" i="9"/>
  <c r="BJ1694" i="9"/>
  <c r="BJ1695" i="9"/>
  <c r="BJ1696" i="9"/>
  <c r="BJ1697" i="9"/>
  <c r="BJ1698" i="9"/>
  <c r="BJ1699" i="9"/>
  <c r="BJ1700" i="9"/>
  <c r="BJ1701" i="9"/>
  <c r="BJ1702" i="9"/>
  <c r="BJ1703" i="9"/>
  <c r="BJ1704" i="9"/>
  <c r="BJ1705" i="9"/>
  <c r="BJ1706" i="9"/>
  <c r="BJ1707" i="9"/>
  <c r="BJ1708" i="9"/>
  <c r="BJ1709" i="9"/>
  <c r="BJ1710" i="9"/>
  <c r="BJ1711" i="9"/>
  <c r="BJ1712" i="9"/>
  <c r="BJ1713" i="9"/>
  <c r="BJ1714" i="9"/>
  <c r="BJ1715" i="9"/>
  <c r="BJ1716" i="9"/>
  <c r="BJ1717" i="9"/>
  <c r="BJ1718" i="9"/>
  <c r="BJ1719" i="9"/>
  <c r="BJ1720" i="9"/>
  <c r="BJ1721" i="9"/>
  <c r="BJ1722" i="9"/>
  <c r="BJ1723" i="9"/>
  <c r="BJ1724" i="9"/>
  <c r="BJ1725" i="9"/>
  <c r="BJ1726" i="9"/>
  <c r="BJ1727" i="9"/>
  <c r="BJ1728" i="9"/>
  <c r="BJ1729" i="9"/>
  <c r="BJ1730" i="9"/>
  <c r="BJ1731" i="9"/>
  <c r="BJ1732" i="9"/>
  <c r="BJ1733" i="9"/>
  <c r="BJ1734" i="9"/>
  <c r="BJ1735" i="9"/>
  <c r="BJ1736" i="9"/>
  <c r="BJ1737" i="9"/>
  <c r="BJ1738" i="9"/>
  <c r="BJ1739" i="9"/>
  <c r="BJ1740" i="9"/>
  <c r="BJ1741" i="9"/>
  <c r="BJ1742" i="9"/>
  <c r="BJ1743" i="9"/>
  <c r="BJ1744" i="9"/>
  <c r="BJ1745" i="9"/>
  <c r="BJ1746" i="9"/>
  <c r="BJ1747" i="9"/>
  <c r="BJ1748" i="9"/>
  <c r="BJ1749" i="9"/>
  <c r="BJ1750" i="9"/>
  <c r="BJ1751" i="9"/>
  <c r="BJ1752" i="9"/>
  <c r="BJ1753" i="9"/>
  <c r="BJ1754" i="9"/>
  <c r="BJ1755" i="9"/>
  <c r="BJ1756" i="9"/>
  <c r="BJ1757" i="9"/>
  <c r="BJ1758" i="9"/>
  <c r="BJ1759" i="9"/>
  <c r="BJ1760" i="9"/>
  <c r="BJ1761" i="9"/>
  <c r="BJ1762" i="9"/>
  <c r="BJ1763" i="9"/>
  <c r="BJ1764" i="9"/>
  <c r="BJ1765" i="9"/>
  <c r="BJ1766" i="9"/>
  <c r="BJ1767" i="9"/>
  <c r="BJ1768" i="9"/>
  <c r="BJ1769" i="9"/>
  <c r="BJ1770" i="9"/>
  <c r="BJ1771" i="9"/>
  <c r="BJ1772" i="9"/>
  <c r="BJ1773" i="9"/>
  <c r="BJ1774" i="9"/>
  <c r="BJ1775" i="9"/>
  <c r="BJ1776" i="9"/>
  <c r="BJ1777" i="9"/>
  <c r="BJ1778" i="9"/>
  <c r="BJ1779" i="9"/>
  <c r="BJ1780" i="9"/>
  <c r="BJ1781" i="9"/>
  <c r="BJ1782" i="9"/>
  <c r="BJ1783" i="9"/>
  <c r="BJ1784" i="9"/>
  <c r="BJ1785" i="9"/>
  <c r="BJ1786" i="9"/>
  <c r="BJ1787" i="9"/>
  <c r="BJ1788" i="9"/>
  <c r="BJ1789" i="9"/>
  <c r="BJ1790" i="9"/>
  <c r="BJ1791" i="9"/>
  <c r="BJ1792" i="9"/>
  <c r="BJ1793" i="9"/>
  <c r="BJ1794" i="9"/>
  <c r="BJ1795" i="9"/>
  <c r="BJ1796" i="9"/>
  <c r="BJ1797" i="9"/>
  <c r="BJ1798" i="9"/>
  <c r="BJ1799" i="9"/>
  <c r="BJ1800" i="9"/>
  <c r="BJ1801" i="9"/>
  <c r="BJ1802" i="9"/>
  <c r="BJ1803" i="9"/>
  <c r="BJ1804" i="9"/>
  <c r="BJ1805" i="9"/>
  <c r="BJ1806" i="9"/>
  <c r="BJ1807" i="9"/>
  <c r="BJ1808" i="9"/>
  <c r="BJ1809" i="9"/>
  <c r="BJ1810" i="9"/>
  <c r="BJ1811" i="9"/>
  <c r="BJ1812" i="9"/>
  <c r="BJ1813" i="9"/>
  <c r="BJ1814" i="9"/>
  <c r="BJ1815" i="9"/>
  <c r="BJ1816" i="9"/>
  <c r="BJ1817" i="9"/>
  <c r="BJ1818" i="9"/>
  <c r="BJ1819" i="9"/>
  <c r="BJ1820" i="9"/>
  <c r="BJ1821" i="9"/>
  <c r="BJ1822" i="9"/>
  <c r="BJ1823" i="9"/>
  <c r="BJ1824" i="9"/>
  <c r="BJ1825" i="9"/>
  <c r="BJ1826" i="9"/>
  <c r="BJ1827" i="9"/>
  <c r="BJ1828" i="9"/>
  <c r="BJ1829" i="9"/>
  <c r="BJ1830" i="9"/>
  <c r="BJ1831" i="9"/>
  <c r="BJ1832" i="9"/>
  <c r="BJ1833" i="9"/>
  <c r="BJ1834" i="9"/>
  <c r="BJ1835" i="9"/>
  <c r="BJ1836" i="9"/>
  <c r="BJ1837" i="9"/>
  <c r="BJ1838" i="9"/>
  <c r="BJ1839" i="9"/>
  <c r="BJ1840" i="9"/>
  <c r="BJ1841" i="9"/>
  <c r="BJ1842" i="9"/>
  <c r="BJ1843" i="9"/>
  <c r="BJ1844" i="9"/>
  <c r="BJ1845" i="9"/>
  <c r="BJ1846" i="9"/>
  <c r="BJ1847" i="9"/>
  <c r="BJ1848" i="9"/>
  <c r="BJ1849" i="9"/>
  <c r="BJ1850" i="9"/>
  <c r="BJ1851" i="9"/>
  <c r="BJ1852" i="9"/>
  <c r="BJ1853" i="9"/>
  <c r="BJ1854" i="9"/>
  <c r="BJ1855" i="9"/>
  <c r="BJ1856" i="9"/>
  <c r="BJ1857" i="9"/>
  <c r="BJ1858" i="9"/>
  <c r="BJ1859" i="9"/>
  <c r="BJ1860" i="9"/>
  <c r="BJ1861" i="9"/>
  <c r="BJ1862" i="9"/>
  <c r="BJ1863" i="9"/>
  <c r="BJ1864" i="9"/>
  <c r="BJ1865" i="9"/>
  <c r="BJ1866" i="9"/>
  <c r="BJ1867" i="9"/>
  <c r="BJ1868" i="9"/>
  <c r="BJ1869" i="9"/>
  <c r="BJ1870" i="9"/>
  <c r="BJ1871" i="9"/>
  <c r="BJ1872" i="9"/>
  <c r="BJ1873" i="9"/>
  <c r="BJ1874" i="9"/>
  <c r="BJ1875" i="9"/>
  <c r="BJ1876" i="9"/>
  <c r="BJ1877" i="9"/>
  <c r="BJ1878" i="9"/>
  <c r="BJ1879" i="9"/>
  <c r="BJ1880" i="9"/>
  <c r="BJ1881" i="9"/>
  <c r="BJ1882" i="9"/>
  <c r="BJ1883" i="9"/>
  <c r="BJ1884" i="9"/>
  <c r="BJ1885" i="9"/>
  <c r="BJ1886" i="9"/>
  <c r="BJ1887" i="9"/>
  <c r="BJ1888" i="9"/>
  <c r="BJ1889" i="9"/>
  <c r="BJ1890" i="9"/>
  <c r="BJ1891" i="9"/>
  <c r="BJ1892" i="9"/>
  <c r="BJ1893" i="9"/>
  <c r="BJ1894" i="9"/>
  <c r="BJ1895" i="9"/>
  <c r="BJ1896" i="9"/>
  <c r="BJ1897" i="9"/>
  <c r="BJ1898" i="9"/>
  <c r="BJ1899" i="9"/>
  <c r="BJ1900" i="9"/>
  <c r="BJ1901" i="9"/>
  <c r="BJ1902" i="9"/>
  <c r="BJ1903" i="9"/>
  <c r="BJ1904" i="9"/>
  <c r="BJ1905" i="9"/>
  <c r="BJ1906" i="9"/>
  <c r="BJ1907" i="9"/>
  <c r="BJ1908" i="9"/>
  <c r="BJ1909" i="9"/>
  <c r="BJ1910" i="9"/>
  <c r="BJ1911" i="9"/>
  <c r="BJ1912" i="9"/>
  <c r="BJ1913" i="9"/>
  <c r="BJ1914" i="9"/>
  <c r="BJ1915" i="9"/>
  <c r="BJ1916" i="9"/>
  <c r="BJ1917" i="9"/>
  <c r="BJ1918" i="9"/>
  <c r="BJ1919" i="9"/>
  <c r="BJ1920" i="9"/>
  <c r="BJ1921" i="9"/>
  <c r="BJ1922" i="9"/>
  <c r="BJ1923" i="9"/>
  <c r="BJ1924" i="9"/>
  <c r="BJ1925" i="9"/>
  <c r="BJ1926" i="9"/>
  <c r="BJ1927" i="9"/>
  <c r="BJ1928" i="9"/>
  <c r="BJ1929" i="9"/>
  <c r="BJ1930" i="9"/>
  <c r="BJ1931" i="9"/>
  <c r="BJ1932" i="9"/>
  <c r="BJ1933" i="9"/>
  <c r="BJ1934" i="9"/>
  <c r="BJ1935" i="9"/>
  <c r="BJ1936" i="9"/>
  <c r="BJ1937" i="9"/>
  <c r="BJ1938" i="9"/>
  <c r="BJ1939" i="9"/>
  <c r="BJ1940" i="9"/>
  <c r="BJ1941" i="9"/>
  <c r="BJ1942" i="9"/>
  <c r="BJ1943" i="9"/>
  <c r="BJ1944" i="9"/>
  <c r="BJ1945" i="9"/>
  <c r="BJ1946" i="9"/>
  <c r="BJ1947" i="9"/>
  <c r="BJ1948" i="9"/>
  <c r="BJ1949" i="9"/>
  <c r="BJ1950" i="9"/>
  <c r="BJ1951" i="9"/>
  <c r="BJ1952" i="9"/>
  <c r="BJ1953" i="9"/>
  <c r="BJ1954" i="9"/>
  <c r="BJ1955" i="9"/>
  <c r="BJ1956" i="9"/>
  <c r="BJ1957" i="9"/>
  <c r="BJ1958" i="9"/>
  <c r="BJ1959" i="9"/>
  <c r="BJ1960" i="9"/>
  <c r="BJ1961" i="9"/>
  <c r="BJ1962" i="9"/>
  <c r="BJ1963" i="9"/>
  <c r="BJ1964" i="9"/>
  <c r="BJ1965" i="9"/>
  <c r="BJ1966" i="9"/>
  <c r="BJ1967" i="9"/>
  <c r="BJ1968" i="9"/>
  <c r="BJ1969" i="9"/>
  <c r="BJ1970" i="9"/>
  <c r="BJ1971" i="9"/>
  <c r="BJ1972" i="9"/>
  <c r="BJ1973" i="9"/>
  <c r="BJ1974" i="9"/>
  <c r="BJ1975" i="9"/>
  <c r="BJ1976" i="9"/>
  <c r="BJ1977" i="9"/>
  <c r="BJ1978" i="9"/>
  <c r="BJ1979" i="9"/>
  <c r="BJ1980" i="9"/>
  <c r="BJ1981" i="9"/>
  <c r="BJ1982" i="9"/>
  <c r="BJ1983" i="9"/>
  <c r="BJ1984" i="9"/>
  <c r="BJ1985" i="9"/>
  <c r="BJ1986" i="9"/>
  <c r="BJ1987" i="9"/>
  <c r="BJ1988" i="9"/>
  <c r="BJ1989" i="9"/>
  <c r="BJ1990" i="9"/>
  <c r="BJ1991" i="9"/>
  <c r="BJ1992" i="9"/>
  <c r="BJ1993" i="9"/>
  <c r="BJ1994" i="9"/>
  <c r="BJ1995" i="9"/>
  <c r="BJ1996" i="9"/>
  <c r="BJ1997" i="9"/>
  <c r="BJ1998" i="9"/>
  <c r="BJ1999" i="9"/>
  <c r="BJ2000" i="9"/>
  <c r="BJ2001" i="9"/>
  <c r="BJ2002" i="9"/>
  <c r="BJ2003" i="9"/>
  <c r="BJ2004" i="9"/>
  <c r="BJ2005" i="9"/>
  <c r="BJ2006" i="9"/>
  <c r="BJ2007" i="9"/>
  <c r="BJ2008" i="9"/>
  <c r="BJ2009" i="9"/>
  <c r="BJ2010" i="9"/>
  <c r="BJ2011" i="9"/>
  <c r="BJ2012" i="9"/>
  <c r="BJ2013" i="9"/>
  <c r="BJ2014" i="9"/>
  <c r="BJ2015" i="9"/>
  <c r="BJ2016" i="9"/>
  <c r="BJ2017" i="9"/>
  <c r="BJ2018" i="9"/>
  <c r="BJ2019" i="9"/>
  <c r="BJ2020" i="9"/>
  <c r="BJ2021" i="9"/>
  <c r="BJ2022" i="9"/>
  <c r="BJ2023" i="9"/>
  <c r="BJ2024" i="9"/>
  <c r="BJ2025" i="9"/>
  <c r="BJ2026" i="9"/>
  <c r="BJ2027" i="9"/>
  <c r="BJ2028" i="9"/>
  <c r="BJ2029" i="9"/>
  <c r="BJ2030" i="9"/>
  <c r="BJ2031" i="9"/>
  <c r="BJ2032" i="9"/>
  <c r="BJ2033" i="9"/>
  <c r="BJ2034" i="9"/>
  <c r="BJ2035" i="9"/>
  <c r="BJ2036" i="9"/>
  <c r="BJ2037" i="9"/>
  <c r="BJ2038" i="9"/>
  <c r="BJ2039" i="9"/>
  <c r="BJ2040" i="9"/>
  <c r="BJ2041" i="9"/>
  <c r="BJ2042" i="9"/>
  <c r="BJ2043" i="9"/>
  <c r="BJ2044" i="9"/>
  <c r="BJ2045" i="9"/>
  <c r="BJ2046" i="9"/>
  <c r="BJ2047" i="9"/>
  <c r="BJ2048" i="9"/>
  <c r="BJ2049" i="9"/>
  <c r="BJ2050" i="9"/>
  <c r="BJ2051" i="9"/>
  <c r="BJ2052" i="9"/>
  <c r="BJ2053" i="9"/>
  <c r="BJ2054" i="9"/>
  <c r="BJ2055" i="9"/>
  <c r="BJ2056" i="9"/>
  <c r="BJ2057" i="9"/>
  <c r="BJ2058" i="9"/>
  <c r="BJ2059" i="9"/>
  <c r="BJ2060" i="9"/>
  <c r="BJ2061" i="9"/>
  <c r="BJ2062" i="9"/>
  <c r="BJ2063" i="9"/>
  <c r="BJ2064" i="9"/>
  <c r="BJ2065" i="9"/>
  <c r="BJ2066" i="9"/>
  <c r="BJ2067" i="9"/>
  <c r="BJ2068" i="9"/>
  <c r="BJ2069" i="9"/>
  <c r="BJ2070" i="9"/>
  <c r="BJ2071" i="9"/>
  <c r="BJ2072" i="9"/>
  <c r="BJ2073" i="9"/>
  <c r="BJ2074" i="9"/>
  <c r="BJ2075" i="9"/>
  <c r="BJ2076" i="9"/>
  <c r="BJ2077" i="9"/>
  <c r="BJ2078" i="9"/>
  <c r="BJ2079" i="9"/>
  <c r="BJ2080" i="9"/>
  <c r="BJ2081" i="9"/>
  <c r="BJ2082" i="9"/>
  <c r="BJ2083" i="9"/>
  <c r="BJ2084" i="9"/>
  <c r="BJ2085" i="9"/>
  <c r="BJ2086" i="9"/>
  <c r="BJ2087" i="9"/>
  <c r="BJ2088" i="9"/>
  <c r="BJ2089" i="9"/>
  <c r="BJ2090" i="9"/>
  <c r="BJ2091" i="9"/>
  <c r="BJ2092" i="9"/>
  <c r="BJ2093" i="9"/>
  <c r="BJ2094" i="9"/>
  <c r="BJ2095" i="9"/>
  <c r="BJ2096" i="9"/>
  <c r="BJ2097" i="9"/>
  <c r="BJ2098" i="9"/>
  <c r="BJ2099" i="9"/>
  <c r="BJ2100" i="9"/>
  <c r="BJ2101" i="9"/>
  <c r="BJ2102" i="9"/>
  <c r="BJ2103" i="9"/>
  <c r="BJ2104" i="9"/>
  <c r="BJ2105" i="9"/>
  <c r="BJ2106" i="9"/>
  <c r="BJ2107" i="9"/>
  <c r="BJ2108" i="9"/>
  <c r="BJ2109" i="9"/>
  <c r="BJ2110" i="9"/>
  <c r="BJ2111" i="9"/>
  <c r="BJ2112" i="9"/>
  <c r="BJ2113" i="9"/>
  <c r="BJ2114" i="9"/>
  <c r="BJ2115" i="9"/>
  <c r="BJ2116" i="9"/>
  <c r="BJ2117" i="9"/>
  <c r="BJ2118" i="9"/>
  <c r="BJ2119" i="9"/>
  <c r="BJ2120" i="9"/>
  <c r="BJ2121" i="9"/>
  <c r="BJ2122" i="9"/>
  <c r="BJ2123" i="9"/>
  <c r="BJ2124" i="9"/>
  <c r="BJ2125" i="9"/>
  <c r="BJ2126" i="9"/>
  <c r="BJ2127" i="9"/>
  <c r="BJ2128" i="9"/>
  <c r="BJ2129" i="9"/>
  <c r="BJ2130" i="9"/>
  <c r="BJ2131" i="9"/>
  <c r="BJ2132" i="9"/>
  <c r="BJ2133" i="9"/>
  <c r="BJ2134" i="9"/>
  <c r="BJ2135" i="9"/>
  <c r="BJ2136" i="9"/>
  <c r="BJ2137" i="9"/>
  <c r="BJ2138" i="9"/>
  <c r="BJ2139" i="9"/>
  <c r="BJ2140" i="9"/>
  <c r="BJ2141" i="9"/>
  <c r="BJ2142" i="9"/>
  <c r="BJ2143" i="9"/>
  <c r="BJ2144" i="9"/>
  <c r="BJ2145" i="9"/>
  <c r="BJ2146" i="9"/>
  <c r="BJ2147" i="9"/>
  <c r="BJ2148" i="9"/>
  <c r="BJ2149" i="9"/>
  <c r="BJ2150" i="9"/>
  <c r="BJ2151" i="9"/>
  <c r="BJ2152" i="9"/>
  <c r="BJ2153" i="9"/>
  <c r="BJ2154" i="9"/>
  <c r="BJ2155" i="9"/>
  <c r="BJ2156" i="9"/>
  <c r="BJ2157" i="9"/>
  <c r="BJ2158" i="9"/>
  <c r="BJ2159" i="9"/>
  <c r="BJ2160" i="9"/>
  <c r="BJ2161" i="9"/>
  <c r="BJ2162" i="9"/>
  <c r="BJ2163" i="9"/>
  <c r="BJ2164" i="9"/>
  <c r="BJ2165" i="9"/>
  <c r="BJ2166" i="9"/>
  <c r="BJ2167" i="9"/>
  <c r="BJ2168" i="9"/>
  <c r="BJ2169" i="9"/>
  <c r="BJ2170" i="9"/>
  <c r="BJ2171" i="9"/>
  <c r="BJ2172" i="9"/>
  <c r="BJ2173" i="9"/>
  <c r="BJ2174" i="9"/>
  <c r="BJ2175" i="9"/>
  <c r="BJ2176" i="9"/>
  <c r="BJ2177" i="9"/>
  <c r="BJ2178" i="9"/>
  <c r="BJ2179" i="9"/>
  <c r="BJ2180" i="9"/>
  <c r="BJ2181" i="9"/>
  <c r="BJ2182" i="9"/>
  <c r="BJ2183" i="9"/>
  <c r="BJ2184" i="9"/>
  <c r="BJ2185" i="9"/>
  <c r="BJ2186" i="9"/>
  <c r="BJ2187" i="9"/>
  <c r="BJ2188" i="9"/>
  <c r="BJ2189" i="9"/>
  <c r="BJ2190" i="9"/>
  <c r="BJ2191" i="9"/>
  <c r="BJ2192" i="9"/>
  <c r="BJ2193" i="9"/>
  <c r="BJ2194" i="9"/>
  <c r="BJ2195" i="9"/>
  <c r="BJ2196" i="9"/>
  <c r="BJ2197" i="9"/>
  <c r="BJ2198" i="9"/>
  <c r="BJ2199" i="9"/>
  <c r="BJ2200" i="9"/>
  <c r="BJ2201" i="9"/>
  <c r="BJ2202" i="9"/>
  <c r="BJ2203" i="9"/>
  <c r="BJ2204" i="9"/>
  <c r="BJ2205" i="9"/>
  <c r="BJ2206" i="9"/>
  <c r="BJ2207" i="9"/>
  <c r="BJ2208" i="9"/>
  <c r="BJ2209" i="9"/>
  <c r="BJ2210" i="9"/>
  <c r="BJ2211" i="9"/>
  <c r="BJ2212" i="9"/>
  <c r="BJ2213" i="9"/>
  <c r="BJ2214" i="9"/>
  <c r="BJ2215" i="9"/>
  <c r="BJ2216" i="9"/>
  <c r="BJ2217" i="9"/>
  <c r="BJ2218" i="9"/>
  <c r="BJ2219" i="9"/>
  <c r="BJ2220" i="9"/>
  <c r="BJ2221" i="9"/>
  <c r="BJ2222" i="9"/>
  <c r="BJ2223" i="9"/>
  <c r="BJ2224" i="9"/>
  <c r="BJ2225" i="9"/>
  <c r="BJ2226" i="9"/>
  <c r="BJ2227" i="9"/>
  <c r="BJ2228" i="9"/>
  <c r="BJ2229" i="9"/>
  <c r="BJ2230" i="9"/>
  <c r="BJ2231" i="9"/>
  <c r="BJ2232" i="9"/>
  <c r="BJ2233" i="9"/>
  <c r="BJ2234" i="9"/>
  <c r="BJ2235" i="9"/>
  <c r="BJ2236" i="9"/>
  <c r="BJ2237" i="9"/>
  <c r="BJ2238" i="9"/>
  <c r="BJ2239" i="9"/>
  <c r="BJ2240" i="9"/>
  <c r="BJ2241" i="9"/>
  <c r="BJ2242" i="9"/>
  <c r="BJ2243" i="9"/>
  <c r="BJ2244" i="9"/>
  <c r="BJ2245" i="9"/>
  <c r="BJ2246" i="9"/>
  <c r="BJ2247" i="9"/>
  <c r="BJ2248" i="9"/>
  <c r="BJ2249" i="9"/>
  <c r="BJ2250" i="9"/>
  <c r="BJ2251" i="9"/>
  <c r="BJ2252" i="9"/>
  <c r="BJ2253" i="9"/>
  <c r="BJ2254" i="9"/>
  <c r="BJ2255" i="9"/>
  <c r="BJ2256" i="9"/>
  <c r="BJ2257" i="9"/>
  <c r="BJ2258" i="9"/>
  <c r="BJ2259" i="9"/>
  <c r="BJ2260" i="9"/>
  <c r="BJ2261" i="9"/>
  <c r="BJ2262" i="9"/>
  <c r="BJ2263" i="9"/>
  <c r="BJ2264" i="9"/>
  <c r="BJ2265" i="9"/>
  <c r="BJ2266" i="9"/>
  <c r="BJ2267" i="9"/>
  <c r="BJ2268" i="9"/>
  <c r="BJ2269" i="9"/>
  <c r="BJ2270" i="9"/>
  <c r="BJ2271" i="9"/>
  <c r="BJ2272" i="9"/>
  <c r="BJ2273" i="9"/>
  <c r="BJ2274" i="9"/>
  <c r="BJ2275" i="9"/>
  <c r="BJ2276" i="9"/>
  <c r="BJ2277" i="9"/>
  <c r="BJ2278" i="9"/>
  <c r="BJ2279" i="9"/>
  <c r="BJ2280" i="9"/>
  <c r="BJ2281" i="9"/>
  <c r="BJ2282" i="9"/>
  <c r="BJ2283" i="9"/>
  <c r="BJ2284" i="9"/>
  <c r="BJ2285" i="9"/>
  <c r="BJ2286" i="9"/>
  <c r="BJ2287" i="9"/>
  <c r="BJ2288" i="9"/>
  <c r="BJ2289" i="9"/>
  <c r="BJ2290" i="9"/>
  <c r="BJ2291" i="9"/>
  <c r="BJ2292" i="9"/>
  <c r="BJ2293" i="9"/>
  <c r="BJ2294" i="9"/>
  <c r="BJ2295" i="9"/>
  <c r="BJ2296" i="9"/>
  <c r="BJ2297" i="9"/>
  <c r="BJ2298" i="9"/>
  <c r="BJ2299" i="9"/>
  <c r="BJ2300" i="9"/>
  <c r="BJ2301" i="9"/>
  <c r="BJ2302" i="9"/>
  <c r="BJ2303" i="9"/>
  <c r="BJ2304" i="9"/>
  <c r="BJ2305" i="9"/>
  <c r="BJ2306" i="9"/>
  <c r="BJ2307" i="9"/>
  <c r="BJ2308" i="9"/>
  <c r="BJ2309" i="9"/>
  <c r="BJ2310" i="9"/>
  <c r="BJ2311" i="9"/>
  <c r="BJ2312" i="9"/>
  <c r="BJ2313" i="9"/>
  <c r="BJ2314" i="9"/>
  <c r="BJ2315" i="9"/>
  <c r="BJ2316" i="9"/>
  <c r="BJ2317" i="9"/>
  <c r="BJ2318" i="9"/>
  <c r="BJ2319" i="9"/>
  <c r="BJ2320" i="9"/>
  <c r="BJ2321" i="9"/>
  <c r="BJ2322" i="9"/>
  <c r="BJ2323" i="9"/>
  <c r="BJ2324" i="9"/>
  <c r="BJ2325" i="9"/>
  <c r="BJ2326" i="9"/>
  <c r="BJ2327" i="9"/>
  <c r="BJ2328" i="9"/>
  <c r="BJ2329" i="9"/>
  <c r="BJ2330" i="9"/>
  <c r="BJ2331" i="9"/>
  <c r="BJ2332" i="9"/>
  <c r="BJ2333" i="9"/>
  <c r="BJ2334" i="9"/>
  <c r="BJ2335" i="9"/>
  <c r="BJ2336" i="9"/>
  <c r="BJ2337" i="9"/>
  <c r="BJ2338" i="9"/>
  <c r="BJ2339" i="9"/>
  <c r="BJ2340" i="9"/>
  <c r="BJ2341" i="9"/>
  <c r="BJ2342" i="9"/>
  <c r="BJ2343" i="9"/>
  <c r="BJ2344" i="9"/>
  <c r="BJ2345" i="9"/>
  <c r="BJ2346" i="9"/>
  <c r="BJ2347" i="9"/>
  <c r="BJ2348" i="9"/>
  <c r="BJ2349" i="9"/>
  <c r="BJ2350" i="9"/>
  <c r="BJ2351" i="9"/>
  <c r="BJ2352" i="9"/>
  <c r="BJ2353" i="9"/>
  <c r="BJ2354" i="9"/>
  <c r="BJ2355" i="9"/>
  <c r="BJ2356" i="9"/>
  <c r="BJ2357" i="9"/>
  <c r="BJ2358" i="9"/>
  <c r="BJ2359" i="9"/>
  <c r="BJ2360" i="9"/>
  <c r="BJ2361" i="9"/>
  <c r="BJ2362" i="9"/>
  <c r="BJ2363" i="9"/>
  <c r="BJ2364" i="9"/>
  <c r="BJ2365" i="9"/>
  <c r="BJ2366" i="9"/>
  <c r="BJ2367" i="9"/>
  <c r="BJ2368" i="9"/>
  <c r="BJ2369" i="9"/>
  <c r="BJ2370" i="9"/>
  <c r="BJ2371" i="9"/>
  <c r="BJ2372" i="9"/>
  <c r="BJ2373" i="9"/>
  <c r="BJ2374" i="9"/>
  <c r="BJ2375" i="9"/>
  <c r="BJ2376" i="9"/>
  <c r="BJ2377" i="9"/>
  <c r="BJ2378" i="9"/>
  <c r="BJ2379" i="9"/>
  <c r="BJ2380" i="9"/>
  <c r="BJ2381" i="9"/>
  <c r="BJ2382" i="9"/>
  <c r="BJ2383" i="9"/>
  <c r="BJ2384" i="9"/>
  <c r="BJ2385" i="9"/>
  <c r="BJ2386" i="9"/>
  <c r="BJ2387" i="9"/>
  <c r="BJ2388" i="9"/>
  <c r="BJ2389" i="9"/>
  <c r="BJ2390" i="9"/>
  <c r="BJ2391" i="9"/>
  <c r="BJ2392" i="9"/>
  <c r="BJ2393" i="9"/>
  <c r="BJ2394" i="9"/>
  <c r="BJ2395" i="9"/>
  <c r="BJ2396" i="9"/>
  <c r="BJ2397" i="9"/>
  <c r="BJ2398" i="9"/>
  <c r="BJ2399" i="9"/>
  <c r="BJ2400" i="9"/>
  <c r="BJ2401" i="9"/>
  <c r="BJ2402" i="9"/>
  <c r="BJ2403" i="9"/>
  <c r="BJ2404" i="9"/>
  <c r="BJ2405" i="9"/>
  <c r="BJ2406" i="9"/>
  <c r="BJ2407" i="9"/>
  <c r="BJ2408" i="9"/>
  <c r="BJ2409" i="9"/>
  <c r="BJ2410" i="9"/>
  <c r="BJ2411" i="9"/>
  <c r="BJ2412" i="9"/>
  <c r="BJ2413" i="9"/>
  <c r="BJ2414" i="9"/>
  <c r="BJ2415" i="9"/>
  <c r="BJ2416" i="9"/>
  <c r="BJ2417" i="9"/>
  <c r="BJ2418" i="9"/>
  <c r="BJ2419" i="9"/>
  <c r="BJ2420" i="9"/>
  <c r="BJ2421" i="9"/>
  <c r="BJ2422" i="9"/>
  <c r="BJ2423" i="9"/>
  <c r="BJ2424" i="9"/>
  <c r="BJ2425" i="9"/>
  <c r="BJ2426" i="9"/>
  <c r="BJ2427" i="9"/>
  <c r="BJ2428" i="9"/>
  <c r="BJ2429" i="9"/>
  <c r="BJ2430" i="9"/>
  <c r="BJ2431" i="9"/>
  <c r="BJ2432" i="9"/>
  <c r="BJ2433" i="9"/>
  <c r="BJ2434" i="9"/>
  <c r="BJ2435" i="9"/>
  <c r="BJ2436" i="9"/>
  <c r="BJ2437" i="9"/>
  <c r="BJ2438" i="9"/>
  <c r="BJ2439" i="9"/>
  <c r="BJ2440" i="9"/>
  <c r="BJ2441" i="9"/>
  <c r="BJ2442" i="9"/>
  <c r="BJ2443" i="9"/>
  <c r="BJ2444" i="9"/>
  <c r="BJ2445" i="9"/>
  <c r="BJ2446" i="9"/>
  <c r="BJ2447" i="9"/>
  <c r="BJ2448" i="9"/>
  <c r="BJ2449" i="9"/>
  <c r="BJ2450" i="9"/>
  <c r="BJ2451" i="9"/>
  <c r="BJ2452" i="9"/>
  <c r="BJ2453" i="9"/>
  <c r="BJ2454" i="9"/>
  <c r="BJ2455" i="9"/>
  <c r="BJ2456" i="9"/>
  <c r="BJ2457" i="9"/>
  <c r="BJ2458" i="9"/>
  <c r="BJ2459" i="9"/>
  <c r="BJ2460" i="9"/>
  <c r="BJ2461" i="9"/>
  <c r="BJ2462" i="9"/>
  <c r="BJ2463" i="9"/>
  <c r="BJ2464" i="9"/>
  <c r="BJ2465" i="9"/>
  <c r="BJ2466" i="9"/>
  <c r="BJ2467" i="9"/>
  <c r="BJ2468" i="9"/>
  <c r="BJ2469" i="9"/>
  <c r="BJ2470" i="9"/>
  <c r="BJ2471" i="9"/>
  <c r="BJ2472" i="9"/>
  <c r="BJ2473" i="9"/>
  <c r="BJ2474" i="9"/>
  <c r="BJ2475" i="9"/>
  <c r="BJ2476" i="9"/>
  <c r="BJ2477" i="9"/>
  <c r="BJ2478" i="9"/>
  <c r="BJ2479" i="9"/>
  <c r="BJ2480" i="9"/>
  <c r="BJ2481" i="9"/>
  <c r="BJ2482" i="9"/>
  <c r="BJ2483" i="9"/>
  <c r="BJ2484" i="9"/>
  <c r="BJ2485" i="9"/>
  <c r="BJ2486" i="9"/>
  <c r="BJ2487" i="9"/>
  <c r="BJ2488" i="9"/>
  <c r="BJ2489" i="9"/>
  <c r="BJ2490" i="9"/>
  <c r="BJ2491" i="9"/>
  <c r="BJ2492" i="9"/>
  <c r="BJ2493" i="9"/>
  <c r="BJ2494" i="9"/>
  <c r="BJ2495" i="9"/>
  <c r="BJ2496" i="9"/>
  <c r="BJ2497" i="9"/>
  <c r="BJ2498" i="9"/>
  <c r="BJ2499" i="9"/>
  <c r="BJ2500" i="9"/>
  <c r="BJ2501" i="9"/>
  <c r="BJ2502" i="9"/>
  <c r="BJ2503" i="9"/>
  <c r="BJ2504" i="9"/>
  <c r="BJ2505" i="9"/>
  <c r="BJ2506" i="9"/>
  <c r="BJ2507" i="9"/>
  <c r="BJ2508" i="9"/>
  <c r="BJ2509" i="9"/>
  <c r="BJ2510" i="9"/>
  <c r="BJ2511" i="9"/>
  <c r="BJ2512" i="9"/>
  <c r="BJ2513" i="9"/>
  <c r="BJ2514" i="9"/>
  <c r="BJ2515" i="9"/>
  <c r="BJ2516" i="9"/>
  <c r="BJ2517" i="9"/>
  <c r="BJ2518" i="9"/>
  <c r="BJ2519" i="9"/>
  <c r="BJ2520" i="9"/>
  <c r="BJ2521" i="9"/>
  <c r="BJ2522" i="9"/>
  <c r="BJ2523" i="9"/>
  <c r="BJ2524" i="9"/>
  <c r="BJ2525" i="9"/>
  <c r="BJ2526" i="9"/>
  <c r="BJ2527" i="9"/>
  <c r="BJ2528" i="9"/>
  <c r="BJ2529" i="9"/>
  <c r="BJ2530" i="9"/>
  <c r="BJ2531" i="9"/>
  <c r="BJ2532" i="9"/>
  <c r="BJ2533" i="9"/>
  <c r="BJ2534" i="9"/>
  <c r="BJ2535" i="9"/>
  <c r="BJ2536" i="9"/>
  <c r="BJ2537" i="9"/>
  <c r="BJ2538" i="9"/>
  <c r="BJ2539" i="9"/>
  <c r="BJ2540" i="9"/>
  <c r="BJ2541" i="9"/>
  <c r="BJ2542" i="9"/>
  <c r="BJ2543" i="9"/>
  <c r="BJ2544" i="9"/>
  <c r="BJ2545" i="9"/>
  <c r="BJ2546" i="9"/>
  <c r="BJ2547" i="9"/>
  <c r="BJ2548" i="9"/>
  <c r="BJ2549" i="9"/>
  <c r="BJ2550" i="9"/>
  <c r="BJ2551" i="9"/>
  <c r="BJ2552" i="9"/>
  <c r="BJ2553" i="9"/>
  <c r="BJ2554" i="9"/>
  <c r="BJ2555" i="9"/>
  <c r="BJ2556" i="9"/>
  <c r="BJ2557" i="9"/>
  <c r="BJ2558" i="9"/>
  <c r="BJ2559" i="9"/>
  <c r="BJ2560" i="9"/>
  <c r="BJ2561" i="9"/>
  <c r="BJ2562" i="9"/>
  <c r="BJ2563" i="9"/>
  <c r="BJ2564" i="9"/>
  <c r="BJ2565" i="9"/>
  <c r="BJ2566" i="9"/>
  <c r="BJ2567" i="9"/>
  <c r="BJ2568" i="9"/>
  <c r="BJ2569" i="9"/>
  <c r="BJ2570" i="9"/>
  <c r="BJ2571" i="9"/>
  <c r="BJ2572" i="9"/>
  <c r="BJ2573" i="9"/>
  <c r="BJ2574" i="9"/>
  <c r="BJ2575" i="9"/>
  <c r="BJ2576" i="9"/>
  <c r="BJ2577" i="9"/>
  <c r="BJ2578" i="9"/>
  <c r="BJ2579" i="9"/>
  <c r="BJ2580" i="9"/>
  <c r="BJ2581" i="9"/>
  <c r="BJ2582" i="9"/>
  <c r="BJ2583" i="9"/>
  <c r="BJ2584" i="9"/>
  <c r="BJ2585" i="9"/>
  <c r="BJ2586" i="9"/>
  <c r="BJ2587" i="9"/>
  <c r="BJ2588" i="9"/>
  <c r="BJ2589" i="9"/>
  <c r="BJ2590" i="9"/>
  <c r="BJ2591" i="9"/>
  <c r="BJ2592" i="9"/>
  <c r="BJ2593" i="9"/>
  <c r="BJ2594" i="9"/>
  <c r="BJ2595" i="9"/>
  <c r="BJ2596" i="9"/>
  <c r="BJ2597" i="9"/>
  <c r="BJ2598" i="9"/>
  <c r="BJ2599" i="9"/>
  <c r="BJ2600" i="9"/>
  <c r="BJ2601" i="9"/>
  <c r="BJ2602" i="9"/>
  <c r="BJ2603" i="9"/>
  <c r="BJ2604" i="9"/>
  <c r="BJ2605" i="9"/>
  <c r="BJ2606" i="9"/>
  <c r="BJ2607" i="9"/>
  <c r="BJ2608" i="9"/>
  <c r="BJ2609" i="9"/>
  <c r="BJ2610" i="9"/>
  <c r="BJ2611" i="9"/>
  <c r="BJ2612" i="9"/>
  <c r="BJ2613" i="9"/>
  <c r="BJ2614" i="9"/>
  <c r="BJ2615" i="9"/>
  <c r="BJ2616" i="9"/>
  <c r="BJ2617" i="9"/>
  <c r="BJ2618" i="9"/>
  <c r="BJ2619" i="9"/>
  <c r="BJ2620" i="9"/>
  <c r="BJ2621" i="9"/>
  <c r="BJ2622" i="9"/>
  <c r="BJ2623" i="9"/>
  <c r="BJ2624" i="9"/>
  <c r="BJ2625" i="9"/>
  <c r="BJ2626" i="9"/>
  <c r="BJ2627" i="9"/>
  <c r="BJ2628" i="9"/>
  <c r="BJ2629" i="9"/>
  <c r="BJ2630" i="9"/>
  <c r="BJ2631" i="9"/>
  <c r="BJ2632" i="9"/>
  <c r="BJ2633" i="9"/>
  <c r="BJ2634" i="9"/>
  <c r="BJ2635" i="9"/>
  <c r="BJ2636" i="9"/>
  <c r="BJ2637" i="9"/>
  <c r="BJ2638" i="9"/>
  <c r="BJ2639" i="9"/>
  <c r="BJ2640" i="9"/>
  <c r="BJ2641" i="9"/>
  <c r="BJ2642" i="9"/>
  <c r="BJ2643" i="9"/>
  <c r="BJ2644" i="9"/>
  <c r="BJ2645" i="9"/>
  <c r="BJ2646" i="9"/>
  <c r="BJ2647" i="9"/>
  <c r="BJ2648" i="9"/>
  <c r="BJ2649" i="9"/>
  <c r="BJ2650" i="9"/>
  <c r="BJ2651" i="9"/>
  <c r="BJ2652" i="9"/>
  <c r="BJ2653" i="9"/>
  <c r="BJ2654" i="9"/>
  <c r="BJ2655" i="9"/>
  <c r="BJ2656" i="9"/>
  <c r="BJ2657" i="9"/>
  <c r="BJ2658" i="9"/>
  <c r="BJ2659" i="9"/>
  <c r="BJ2660" i="9"/>
  <c r="BJ2661" i="9"/>
  <c r="BJ2662" i="9"/>
  <c r="BJ2663" i="9"/>
  <c r="BJ2664" i="9"/>
  <c r="BJ2665" i="9"/>
  <c r="BJ2666" i="9"/>
  <c r="BJ2667" i="9"/>
  <c r="BJ2668" i="9"/>
  <c r="BJ2669" i="9"/>
  <c r="BJ2670" i="9"/>
  <c r="BJ2671" i="9"/>
  <c r="BJ2672" i="9"/>
  <c r="BJ2673" i="9"/>
  <c r="BJ2674" i="9"/>
  <c r="BJ2675" i="9"/>
  <c r="BJ2676" i="9"/>
  <c r="BJ2677" i="9"/>
  <c r="BJ2678" i="9"/>
  <c r="BJ2679" i="9"/>
  <c r="BJ2680" i="9"/>
  <c r="BJ2681" i="9"/>
  <c r="BJ2682" i="9"/>
  <c r="BJ2683" i="9"/>
  <c r="BJ2684" i="9"/>
  <c r="BJ2685" i="9"/>
  <c r="BJ2686" i="9"/>
  <c r="BJ2687" i="9"/>
  <c r="BJ2688" i="9"/>
  <c r="BJ2689" i="9"/>
  <c r="BJ2690" i="9"/>
  <c r="BJ2691" i="9"/>
  <c r="BJ2692" i="9"/>
  <c r="BJ2693" i="9"/>
  <c r="BJ2694" i="9"/>
  <c r="BJ2695" i="9"/>
  <c r="BJ2696" i="9"/>
  <c r="BJ2697" i="9"/>
  <c r="BJ2698" i="9"/>
  <c r="BJ2699" i="9"/>
  <c r="BJ2700" i="9"/>
  <c r="BJ2701" i="9"/>
  <c r="BJ2702" i="9"/>
  <c r="BJ2703" i="9"/>
  <c r="BJ2704" i="9"/>
  <c r="BJ2705" i="9"/>
  <c r="BJ2706" i="9"/>
  <c r="BJ2707" i="9"/>
  <c r="BJ2708" i="9"/>
  <c r="BJ2709" i="9"/>
  <c r="BJ2710" i="9"/>
  <c r="BJ2711" i="9"/>
  <c r="BJ2712" i="9"/>
  <c r="BJ2713" i="9"/>
  <c r="BJ2714" i="9"/>
  <c r="BJ2715" i="9"/>
  <c r="BJ2716" i="9"/>
  <c r="BJ2717" i="9"/>
  <c r="BJ2718" i="9"/>
  <c r="BJ2719" i="9"/>
  <c r="BJ2720" i="9"/>
  <c r="BJ2721" i="9"/>
  <c r="BJ2722" i="9"/>
  <c r="BJ2723" i="9"/>
  <c r="BJ2724" i="9"/>
  <c r="BJ2725" i="9"/>
  <c r="BJ2726" i="9"/>
  <c r="BJ2727" i="9"/>
  <c r="BJ2728" i="9"/>
  <c r="BJ2729" i="9"/>
  <c r="BJ2730" i="9"/>
  <c r="BJ2731" i="9"/>
  <c r="BJ2732" i="9"/>
  <c r="BJ2733" i="9"/>
  <c r="BJ2734" i="9"/>
  <c r="BJ2735" i="9"/>
  <c r="BJ2736" i="9"/>
  <c r="BJ2737" i="9"/>
  <c r="BJ2738" i="9"/>
  <c r="BJ2739" i="9"/>
  <c r="BJ2740" i="9"/>
  <c r="BJ2741" i="9"/>
  <c r="BJ2742" i="9"/>
  <c r="BJ2743" i="9"/>
  <c r="BJ2744" i="9"/>
  <c r="BJ2745" i="9"/>
  <c r="BJ2746" i="9"/>
  <c r="BJ2747" i="9"/>
  <c r="BJ2748" i="9"/>
  <c r="BJ2749" i="9"/>
  <c r="BJ2750" i="9"/>
  <c r="BJ2751" i="9"/>
  <c r="BJ2752" i="9"/>
  <c r="BJ2753" i="9"/>
  <c r="BJ2754" i="9"/>
  <c r="BJ2755" i="9"/>
  <c r="BJ2756" i="9"/>
  <c r="BJ2757" i="9"/>
  <c r="BJ2758" i="9"/>
  <c r="BJ2759" i="9"/>
  <c r="BJ2760" i="9"/>
  <c r="BJ2761" i="9"/>
  <c r="BJ2762" i="9"/>
  <c r="BJ2763" i="9"/>
  <c r="BJ2764" i="9"/>
  <c r="BJ2765" i="9"/>
  <c r="BJ2766" i="9"/>
  <c r="BJ2767" i="9"/>
  <c r="BJ2768" i="9"/>
  <c r="BJ2769" i="9"/>
  <c r="BJ2770" i="9"/>
  <c r="BJ2771" i="9"/>
  <c r="BJ2772" i="9"/>
  <c r="BJ2773" i="9"/>
  <c r="BJ2774" i="9"/>
  <c r="BJ2775" i="9"/>
  <c r="BJ2776" i="9"/>
  <c r="BJ2777" i="9"/>
  <c r="BJ2778" i="9"/>
  <c r="BJ2779" i="9"/>
  <c r="BJ2780" i="9"/>
  <c r="BJ2781" i="9"/>
  <c r="BJ2782" i="9"/>
  <c r="BJ2783" i="9"/>
  <c r="BJ2784" i="9"/>
  <c r="BJ2785" i="9"/>
  <c r="BJ2786" i="9"/>
  <c r="BJ2787" i="9"/>
  <c r="BJ2788" i="9"/>
  <c r="BJ2789" i="9"/>
  <c r="BJ2790" i="9"/>
  <c r="BJ2791" i="9"/>
  <c r="BJ2792" i="9"/>
  <c r="BJ2793" i="9"/>
  <c r="BJ2794" i="9"/>
  <c r="BJ2795" i="9"/>
  <c r="BJ2796" i="9"/>
  <c r="BJ2797" i="9"/>
  <c r="BJ2798" i="9"/>
  <c r="BJ2799" i="9"/>
  <c r="BJ2800" i="9"/>
  <c r="BJ2801" i="9"/>
  <c r="BJ2802" i="9"/>
  <c r="BJ2803" i="9"/>
  <c r="BJ2804" i="9"/>
  <c r="BJ2805" i="9"/>
  <c r="BJ2806" i="9"/>
  <c r="BJ2807" i="9"/>
  <c r="BJ2808" i="9"/>
  <c r="BJ2809" i="9"/>
  <c r="BJ2810" i="9"/>
  <c r="BJ2811" i="9"/>
  <c r="BJ2812" i="9"/>
  <c r="BJ2813" i="9"/>
  <c r="BJ2814" i="9"/>
  <c r="BJ2815" i="9"/>
  <c r="BJ2816" i="9"/>
  <c r="BJ2817" i="9"/>
  <c r="BJ2818" i="9"/>
  <c r="BJ2819" i="9"/>
  <c r="BJ2820" i="9"/>
  <c r="BJ2821" i="9"/>
  <c r="BJ2822" i="9"/>
  <c r="BJ2823" i="9"/>
  <c r="BJ2824" i="9"/>
  <c r="BJ2825" i="9"/>
  <c r="BJ2826" i="9"/>
  <c r="BJ2827" i="9"/>
  <c r="BJ2828" i="9"/>
  <c r="BJ2829" i="9"/>
  <c r="BJ2830" i="9"/>
  <c r="BJ2831" i="9"/>
  <c r="BJ2832" i="9"/>
  <c r="BJ2833" i="9"/>
  <c r="BJ2834" i="9"/>
  <c r="BJ2835" i="9"/>
  <c r="BJ2836" i="9"/>
  <c r="BJ2837" i="9"/>
  <c r="BJ2838" i="9"/>
  <c r="BJ2839" i="9"/>
  <c r="BJ2840" i="9"/>
  <c r="BJ2841" i="9"/>
  <c r="BJ2842" i="9"/>
  <c r="BJ2843" i="9"/>
  <c r="BJ2844" i="9"/>
  <c r="BJ2845" i="9"/>
  <c r="BJ2846" i="9"/>
  <c r="BJ2847" i="9"/>
  <c r="BJ2848" i="9"/>
  <c r="BJ2849" i="9"/>
  <c r="BJ2850" i="9"/>
  <c r="BJ2851" i="9"/>
  <c r="BJ2852" i="9"/>
  <c r="BJ2853" i="9"/>
  <c r="BJ2854" i="9"/>
  <c r="BJ2855" i="9"/>
  <c r="BJ2856" i="9"/>
  <c r="BJ2857" i="9"/>
  <c r="BJ2858" i="9"/>
  <c r="BJ2859" i="9"/>
  <c r="BJ2860" i="9"/>
  <c r="BJ2861" i="9"/>
  <c r="BJ2862" i="9"/>
  <c r="BJ2863" i="9"/>
  <c r="BJ2864" i="9"/>
  <c r="BJ2865" i="9"/>
  <c r="BJ2866" i="9"/>
  <c r="BJ2867" i="9"/>
  <c r="BJ2868" i="9"/>
  <c r="BJ2869" i="9"/>
  <c r="BJ2870" i="9"/>
  <c r="BJ2871" i="9"/>
  <c r="BJ2872" i="9"/>
  <c r="BJ2873" i="9"/>
  <c r="BJ2874" i="9"/>
  <c r="BJ2875" i="9"/>
  <c r="BJ2876" i="9"/>
  <c r="BJ2877" i="9"/>
  <c r="BJ2878" i="9"/>
  <c r="BJ2879" i="9"/>
  <c r="BJ2880" i="9"/>
  <c r="BJ2881" i="9"/>
  <c r="BJ2882" i="9"/>
  <c r="BJ2883" i="9"/>
  <c r="BJ2884" i="9"/>
  <c r="BJ2885" i="9"/>
  <c r="BJ2886" i="9"/>
  <c r="BJ2887" i="9"/>
  <c r="BJ2888" i="9"/>
  <c r="BJ2889" i="9"/>
  <c r="BJ2890" i="9"/>
  <c r="BJ2891" i="9"/>
  <c r="BJ2892" i="9"/>
  <c r="BJ2893" i="9"/>
  <c r="BJ2894" i="9"/>
  <c r="BJ2895" i="9"/>
  <c r="BJ2896" i="9"/>
  <c r="BJ2897" i="9"/>
  <c r="BJ2898" i="9"/>
  <c r="BJ2899" i="9"/>
  <c r="BJ2900" i="9"/>
  <c r="BJ2901" i="9"/>
  <c r="BJ2902" i="9"/>
  <c r="BJ2903" i="9"/>
  <c r="BJ2904" i="9"/>
  <c r="BJ2905" i="9"/>
  <c r="BJ2906" i="9"/>
  <c r="BJ2907" i="9"/>
  <c r="BJ2908" i="9"/>
  <c r="BJ2909" i="9"/>
  <c r="BJ2910" i="9"/>
  <c r="BJ2911" i="9"/>
  <c r="BJ2912" i="9"/>
  <c r="BJ2913" i="9"/>
  <c r="BJ2914" i="9"/>
  <c r="BJ2915" i="9"/>
  <c r="BJ2916" i="9"/>
  <c r="BJ2917" i="9"/>
  <c r="BJ2918" i="9"/>
  <c r="BJ2919" i="9"/>
  <c r="BJ2920" i="9"/>
  <c r="BJ2921" i="9"/>
  <c r="BJ2922" i="9"/>
  <c r="BJ2923" i="9"/>
  <c r="BJ2924" i="9"/>
  <c r="BJ2925" i="9"/>
  <c r="BJ2926" i="9"/>
  <c r="BJ2927" i="9"/>
  <c r="BJ2928" i="9"/>
  <c r="BJ2929" i="9"/>
  <c r="BJ2930" i="9"/>
  <c r="BJ2931" i="9"/>
  <c r="BJ2932" i="9"/>
  <c r="BJ2933" i="9"/>
  <c r="BJ2934" i="9"/>
  <c r="BJ2935" i="9"/>
  <c r="BJ2936" i="9"/>
  <c r="BJ2937" i="9"/>
  <c r="BJ2938" i="9"/>
  <c r="BJ2939" i="9"/>
  <c r="BJ2940" i="9"/>
  <c r="BJ2941" i="9"/>
  <c r="BJ2942" i="9"/>
  <c r="BJ2943" i="9"/>
  <c r="BJ2944" i="9"/>
  <c r="BJ2945" i="9"/>
  <c r="BJ2946" i="9"/>
  <c r="BJ2947" i="9"/>
  <c r="BJ2948" i="9"/>
  <c r="BJ2949" i="9"/>
  <c r="BJ2950" i="9"/>
  <c r="BJ2951" i="9"/>
  <c r="BJ2952" i="9"/>
  <c r="BJ2953" i="9"/>
  <c r="BJ2954" i="9"/>
  <c r="BJ2955" i="9"/>
  <c r="BJ2956" i="9"/>
  <c r="BJ2957" i="9"/>
  <c r="BJ2958" i="9"/>
  <c r="BJ2959" i="9"/>
  <c r="BJ2960" i="9"/>
  <c r="BJ2961" i="9"/>
  <c r="BJ2962" i="9"/>
  <c r="BJ2963" i="9"/>
  <c r="BJ2964" i="9"/>
  <c r="BJ2965" i="9"/>
  <c r="BJ2966" i="9"/>
  <c r="BJ2967" i="9"/>
  <c r="BJ2968" i="9"/>
  <c r="BJ2969" i="9"/>
  <c r="BJ2970" i="9"/>
  <c r="BJ2971" i="9"/>
  <c r="BJ2972" i="9"/>
  <c r="BJ2973" i="9"/>
  <c r="BJ2974" i="9"/>
  <c r="BJ2975" i="9"/>
  <c r="BJ2976" i="9"/>
  <c r="BJ2977" i="9"/>
  <c r="BJ2978" i="9"/>
  <c r="BJ2979" i="9"/>
  <c r="BJ2980" i="9"/>
  <c r="BJ2981" i="9"/>
  <c r="BJ2982" i="9"/>
  <c r="BJ2983" i="9"/>
  <c r="BJ2984" i="9"/>
  <c r="BJ2985" i="9"/>
  <c r="BJ2986" i="9"/>
  <c r="BJ2987" i="9"/>
  <c r="BJ2988" i="9"/>
  <c r="BJ2989" i="9"/>
  <c r="BJ2990" i="9"/>
  <c r="BJ2991" i="9"/>
  <c r="BJ2992" i="9"/>
  <c r="BJ2993" i="9"/>
  <c r="BJ2994" i="9"/>
  <c r="BJ2995" i="9"/>
  <c r="BJ2996" i="9"/>
  <c r="BJ2997" i="9"/>
  <c r="BJ2998" i="9"/>
  <c r="BJ2999" i="9"/>
  <c r="BJ3000" i="9"/>
  <c r="BJ3001" i="9"/>
  <c r="BJ3002" i="9"/>
  <c r="BJ3003" i="9"/>
  <c r="BJ3004" i="9"/>
  <c r="BJ3005" i="9"/>
  <c r="BJ3006" i="9"/>
  <c r="BJ3007" i="9"/>
  <c r="BJ3008" i="9"/>
  <c r="BJ3009" i="9"/>
  <c r="BJ3010" i="9"/>
  <c r="BJ3011" i="9"/>
  <c r="BJ3012" i="9"/>
  <c r="BJ3013" i="9"/>
  <c r="BJ3014" i="9"/>
  <c r="BJ3015" i="9"/>
  <c r="BJ3016" i="9"/>
  <c r="BJ3017" i="9"/>
  <c r="BJ3018" i="9"/>
  <c r="BJ3019" i="9"/>
  <c r="BJ3020" i="9"/>
  <c r="BJ3021" i="9"/>
  <c r="BJ3022" i="9"/>
  <c r="BJ3023" i="9"/>
  <c r="BJ3024" i="9"/>
  <c r="BJ3025" i="9"/>
  <c r="BJ3026" i="9"/>
  <c r="BJ3027" i="9"/>
  <c r="BJ3028" i="9"/>
  <c r="BJ3029" i="9"/>
  <c r="BJ3030" i="9"/>
  <c r="BJ3031" i="9"/>
  <c r="BJ3032" i="9"/>
  <c r="BJ3033" i="9"/>
  <c r="BJ3034" i="9"/>
  <c r="BJ3035" i="9"/>
  <c r="BJ3036" i="9"/>
  <c r="BJ3037" i="9"/>
  <c r="BJ3038" i="9"/>
  <c r="BJ3039" i="9"/>
  <c r="BJ3040" i="9"/>
  <c r="BJ3041" i="9"/>
  <c r="BJ3042" i="9"/>
  <c r="BJ3043" i="9"/>
  <c r="BJ3044" i="9"/>
  <c r="BJ3045" i="9"/>
  <c r="BJ3046" i="9"/>
  <c r="BJ3047" i="9"/>
  <c r="BJ3048" i="9"/>
  <c r="BJ3049" i="9"/>
  <c r="BJ3050" i="9"/>
  <c r="BJ3051" i="9"/>
  <c r="BJ3052" i="9"/>
  <c r="BJ3053" i="9"/>
  <c r="BJ3054" i="9"/>
  <c r="BJ3055" i="9"/>
  <c r="BJ3056" i="9"/>
  <c r="BJ3057" i="9"/>
  <c r="BJ3058" i="9"/>
  <c r="BJ3059" i="9"/>
  <c r="BJ3060" i="9"/>
  <c r="BJ3061" i="9"/>
  <c r="BJ3062" i="9"/>
  <c r="BJ3063" i="9"/>
  <c r="BJ3064" i="9"/>
  <c r="BJ3065" i="9"/>
  <c r="BJ3066" i="9"/>
  <c r="BJ3067" i="9"/>
  <c r="BJ3068" i="9"/>
  <c r="BJ3069" i="9"/>
  <c r="BJ3070" i="9"/>
  <c r="BJ3071" i="9"/>
  <c r="BJ3072" i="9"/>
  <c r="BJ3073" i="9"/>
  <c r="BJ3074" i="9"/>
  <c r="BJ3075" i="9"/>
  <c r="BJ3076" i="9"/>
  <c r="BJ3077" i="9"/>
  <c r="BJ3078" i="9"/>
  <c r="BJ3079" i="9"/>
  <c r="BJ3080" i="9"/>
  <c r="BJ3081" i="9"/>
  <c r="BJ3082" i="9"/>
  <c r="BJ3083" i="9"/>
  <c r="BJ3084" i="9"/>
  <c r="BJ3085" i="9"/>
  <c r="BJ3086" i="9"/>
  <c r="BJ3087" i="9"/>
  <c r="BJ3088" i="9"/>
  <c r="BJ3089" i="9"/>
  <c r="BJ3090" i="9"/>
  <c r="BJ3091" i="9"/>
  <c r="BJ3092" i="9"/>
  <c r="BJ3093" i="9"/>
  <c r="BJ3094" i="9"/>
  <c r="BJ3095" i="9"/>
  <c r="BJ3096" i="9"/>
  <c r="BJ3097" i="9"/>
  <c r="BJ3098" i="9"/>
  <c r="BJ3099" i="9"/>
  <c r="BJ3100" i="9"/>
  <c r="BJ3101" i="9"/>
  <c r="BJ3102" i="9"/>
  <c r="BJ3103" i="9"/>
  <c r="BJ3104" i="9"/>
  <c r="BJ3105" i="9"/>
  <c r="BJ3106" i="9"/>
  <c r="BJ3107" i="9"/>
  <c r="BJ3108" i="9"/>
  <c r="BJ3109" i="9"/>
  <c r="BJ3110" i="9"/>
  <c r="BJ3111" i="9"/>
  <c r="BJ3112" i="9"/>
  <c r="BJ3113" i="9"/>
  <c r="BJ3114" i="9"/>
  <c r="BJ3115" i="9"/>
  <c r="BJ3116" i="9"/>
  <c r="BJ3117" i="9"/>
  <c r="BJ3118" i="9"/>
  <c r="BJ3119" i="9"/>
  <c r="BJ3120" i="9"/>
  <c r="BJ3121" i="9"/>
  <c r="BJ3122" i="9"/>
  <c r="BJ3123" i="9"/>
  <c r="BJ3124" i="9"/>
  <c r="BJ3125" i="9"/>
  <c r="BJ3126" i="9"/>
  <c r="BJ3127" i="9"/>
  <c r="BJ3128" i="9"/>
  <c r="BJ3129" i="9"/>
  <c r="BJ3130" i="9"/>
  <c r="BJ3131" i="9"/>
  <c r="BJ3132" i="9"/>
  <c r="BJ3133" i="9"/>
  <c r="BJ3134" i="9"/>
  <c r="BJ3135" i="9"/>
  <c r="BJ3136" i="9"/>
  <c r="BJ3137" i="9"/>
  <c r="BJ3138" i="9"/>
  <c r="BJ3139" i="9"/>
  <c r="BJ3140" i="9"/>
  <c r="BJ3141" i="9"/>
  <c r="BJ3142" i="9"/>
  <c r="BJ3143" i="9"/>
  <c r="BJ3144" i="9"/>
  <c r="BJ3145" i="9"/>
  <c r="BJ3146" i="9"/>
  <c r="BJ3147" i="9"/>
  <c r="BJ3148" i="9"/>
  <c r="BJ3149" i="9"/>
  <c r="BJ3150" i="9"/>
  <c r="BJ3151" i="9"/>
  <c r="BJ3152" i="9"/>
  <c r="BJ3153" i="9"/>
  <c r="BJ3154" i="9"/>
  <c r="BJ3155" i="9"/>
  <c r="BJ3156" i="9"/>
  <c r="BJ3157" i="9"/>
  <c r="BJ3158" i="9"/>
  <c r="BJ3159" i="9"/>
  <c r="BJ3160" i="9"/>
  <c r="BJ3161" i="9"/>
  <c r="BJ3162" i="9"/>
  <c r="BJ3163" i="9"/>
  <c r="BJ3164" i="9"/>
  <c r="BJ3165" i="9"/>
  <c r="BJ3166" i="9"/>
  <c r="BJ3167" i="9"/>
  <c r="BJ3168" i="9"/>
  <c r="BJ3169" i="9"/>
  <c r="BJ3170" i="9"/>
  <c r="BJ3171" i="9"/>
  <c r="BJ3172" i="9"/>
  <c r="BJ3173" i="9"/>
  <c r="BJ3174" i="9"/>
  <c r="BJ3175" i="9"/>
  <c r="BJ3176" i="9"/>
  <c r="BJ3177" i="9"/>
  <c r="BJ3178" i="9"/>
  <c r="BJ3179" i="9"/>
  <c r="BJ3180" i="9"/>
  <c r="BJ3181" i="9"/>
  <c r="BJ3182" i="9"/>
  <c r="BJ3183" i="9"/>
  <c r="BJ3184" i="9"/>
  <c r="BJ3185" i="9"/>
  <c r="BJ3186" i="9"/>
  <c r="BJ3187" i="9"/>
  <c r="BJ3188" i="9"/>
  <c r="BJ3189" i="9"/>
  <c r="BJ3190" i="9"/>
  <c r="BJ3191" i="9"/>
  <c r="BJ3192" i="9"/>
  <c r="BJ3193" i="9"/>
  <c r="BJ3194" i="9"/>
  <c r="BJ3195" i="9"/>
  <c r="BJ3196" i="9"/>
  <c r="BJ3197" i="9"/>
  <c r="BJ3198" i="9"/>
  <c r="BJ3199" i="9"/>
  <c r="BJ3200" i="9"/>
  <c r="BJ3201" i="9"/>
  <c r="BJ3202" i="9"/>
  <c r="BJ3203" i="9"/>
  <c r="BJ3204" i="9"/>
  <c r="BJ3205" i="9"/>
  <c r="BJ3206" i="9"/>
  <c r="BJ3207" i="9"/>
  <c r="BJ3208" i="9"/>
  <c r="BJ3209" i="9"/>
  <c r="BJ3210" i="9"/>
  <c r="BJ3211" i="9"/>
  <c r="BJ3212" i="9"/>
  <c r="BJ3213" i="9"/>
  <c r="BJ3214" i="9"/>
  <c r="BJ3215" i="9"/>
  <c r="BJ3216" i="9"/>
  <c r="BJ3217" i="9"/>
  <c r="BJ3218" i="9"/>
  <c r="BJ3219" i="9"/>
  <c r="BJ3220" i="9"/>
  <c r="BJ3221" i="9"/>
  <c r="BJ3222" i="9"/>
  <c r="BJ3223" i="9"/>
  <c r="BJ3224" i="9"/>
  <c r="BJ3225" i="9"/>
  <c r="BJ3226" i="9"/>
  <c r="BJ3227" i="9"/>
  <c r="BJ3228" i="9"/>
  <c r="BJ3229" i="9"/>
  <c r="BJ3230" i="9"/>
  <c r="BJ3231" i="9"/>
  <c r="BJ3232" i="9"/>
  <c r="BJ3233" i="9"/>
  <c r="BJ3234" i="9"/>
  <c r="BJ3235" i="9"/>
  <c r="BJ3236" i="9"/>
  <c r="BJ3237" i="9"/>
  <c r="BJ3238" i="9"/>
  <c r="BJ3239" i="9"/>
  <c r="BJ3240" i="9"/>
  <c r="BJ3241" i="9"/>
  <c r="BJ3242" i="9"/>
  <c r="BJ3243" i="9"/>
  <c r="BJ3244" i="9"/>
  <c r="BJ3245" i="9"/>
  <c r="BJ3246" i="9"/>
  <c r="BJ3247" i="9"/>
  <c r="BJ3248" i="9"/>
  <c r="BJ3249" i="9"/>
  <c r="BJ3250" i="9"/>
  <c r="BJ3251" i="9"/>
  <c r="BJ3252" i="9"/>
  <c r="BJ3253" i="9"/>
  <c r="BJ3254" i="9"/>
  <c r="BJ3255" i="9"/>
  <c r="BJ3256" i="9"/>
  <c r="BJ3257" i="9"/>
  <c r="BJ3258" i="9"/>
  <c r="BJ3259" i="9"/>
  <c r="BJ3260" i="9"/>
  <c r="BJ3261" i="9"/>
  <c r="BJ3262" i="9"/>
  <c r="BJ3263" i="9"/>
  <c r="BJ3264" i="9"/>
  <c r="BJ3265" i="9"/>
  <c r="BJ3266" i="9"/>
  <c r="BJ3267" i="9"/>
  <c r="BJ3268" i="9"/>
  <c r="BJ3269" i="9"/>
  <c r="BJ3270" i="9"/>
  <c r="BJ3271" i="9"/>
  <c r="BJ3272" i="9"/>
  <c r="BJ3273" i="9"/>
  <c r="BJ3274" i="9"/>
  <c r="BJ3275" i="9"/>
  <c r="BJ3276" i="9"/>
  <c r="BJ3277" i="9"/>
  <c r="BJ3278" i="9"/>
  <c r="BJ3279" i="9"/>
  <c r="BJ3280" i="9"/>
  <c r="BJ3281" i="9"/>
  <c r="BJ3282" i="9"/>
  <c r="BJ3283" i="9"/>
  <c r="BJ3284" i="9"/>
  <c r="BJ3285" i="9"/>
  <c r="BJ3286" i="9"/>
  <c r="BJ3287" i="9"/>
  <c r="BJ3288" i="9"/>
  <c r="BJ3289" i="9"/>
  <c r="BJ3290" i="9"/>
  <c r="BJ3291" i="9"/>
  <c r="BJ3292" i="9"/>
  <c r="BJ3293" i="9"/>
  <c r="BJ3294" i="9"/>
  <c r="BJ3295" i="9"/>
  <c r="BJ3296" i="9"/>
  <c r="BJ3297" i="9"/>
  <c r="BJ3298" i="9"/>
  <c r="BJ3299" i="9"/>
  <c r="BJ3300" i="9"/>
  <c r="BJ3301" i="9"/>
  <c r="BJ3302" i="9"/>
  <c r="BJ3303" i="9"/>
  <c r="BJ3304" i="9"/>
  <c r="BJ3305" i="9"/>
  <c r="BJ3306" i="9"/>
  <c r="BJ3307" i="9"/>
  <c r="BJ3308" i="9"/>
  <c r="BJ3309" i="9"/>
  <c r="BJ3310" i="9"/>
  <c r="BJ3311" i="9"/>
  <c r="BJ3312" i="9"/>
  <c r="BJ3313" i="9"/>
  <c r="BJ3314" i="9"/>
  <c r="BJ3315" i="9"/>
  <c r="BJ3316" i="9"/>
  <c r="BJ3317" i="9"/>
  <c r="BJ3318" i="9"/>
  <c r="BJ3319" i="9"/>
  <c r="BJ3320" i="9"/>
  <c r="BJ3321" i="9"/>
  <c r="BJ3322" i="9"/>
  <c r="BJ3323" i="9"/>
  <c r="BJ3324" i="9"/>
  <c r="BJ3325" i="9"/>
  <c r="BJ3326" i="9"/>
  <c r="BJ3327" i="9"/>
  <c r="BJ3328" i="9"/>
  <c r="BJ3329" i="9"/>
  <c r="BJ3330" i="9"/>
  <c r="BJ3331" i="9"/>
  <c r="BJ3332" i="9"/>
  <c r="BJ3333" i="9"/>
  <c r="BJ3334" i="9"/>
  <c r="BJ3335" i="9"/>
  <c r="BJ3336" i="9"/>
  <c r="BJ3337" i="9"/>
  <c r="BJ3338" i="9"/>
  <c r="BJ3339" i="9"/>
  <c r="BJ3340" i="9"/>
  <c r="BJ3341" i="9"/>
  <c r="BJ3342" i="9"/>
  <c r="BJ3343" i="9"/>
  <c r="BJ3344" i="9"/>
  <c r="BJ3345" i="9"/>
  <c r="BJ3346" i="9"/>
  <c r="BJ3347" i="9"/>
  <c r="BJ3348" i="9"/>
  <c r="BJ3349" i="9"/>
  <c r="BJ3350" i="9"/>
  <c r="BJ3351" i="9"/>
  <c r="BJ3352" i="9"/>
  <c r="BJ3353" i="9"/>
  <c r="BJ3354" i="9"/>
  <c r="BJ3355" i="9"/>
  <c r="BJ3356" i="9"/>
  <c r="BJ3357" i="9"/>
  <c r="BJ3358" i="9"/>
  <c r="BJ3359" i="9"/>
  <c r="BJ3360" i="9"/>
  <c r="BJ3361" i="9"/>
  <c r="BJ3362" i="9"/>
  <c r="BJ3363" i="9"/>
  <c r="BJ3364" i="9"/>
  <c r="BJ3365" i="9"/>
  <c r="BJ3366" i="9"/>
  <c r="BJ3367" i="9"/>
  <c r="BJ3368" i="9"/>
  <c r="BJ3369" i="9"/>
  <c r="BJ3370" i="9"/>
  <c r="BJ3371" i="9"/>
  <c r="BJ3372" i="9"/>
  <c r="BJ3373" i="9"/>
  <c r="BJ3374" i="9"/>
  <c r="BJ3375" i="9"/>
  <c r="BJ3376" i="9"/>
  <c r="BJ3377" i="9"/>
  <c r="BJ3378" i="9"/>
  <c r="BJ3379" i="9"/>
  <c r="BJ3380" i="9"/>
  <c r="BJ3381" i="9"/>
  <c r="BJ3382" i="9"/>
  <c r="BJ3383" i="9"/>
  <c r="BJ3384" i="9"/>
  <c r="BJ3385" i="9"/>
  <c r="BJ3386" i="9"/>
  <c r="BJ3387" i="9"/>
  <c r="BJ3388" i="9"/>
  <c r="BJ3389" i="9"/>
  <c r="BJ3390" i="9"/>
  <c r="BJ3391" i="9"/>
  <c r="BJ3392" i="9"/>
  <c r="BJ3393" i="9"/>
  <c r="BJ3394" i="9"/>
  <c r="BJ3395" i="9"/>
  <c r="BJ3396" i="9"/>
  <c r="BJ3397" i="9"/>
  <c r="BJ3398" i="9"/>
  <c r="BJ3399" i="9"/>
  <c r="BJ3400" i="9"/>
  <c r="BJ3401" i="9"/>
  <c r="BJ3402" i="9"/>
  <c r="BJ3403" i="9"/>
  <c r="BJ3404" i="9"/>
  <c r="BJ3405" i="9"/>
  <c r="BJ3406" i="9"/>
  <c r="BJ3407" i="9"/>
  <c r="BJ3408" i="9"/>
  <c r="BJ3409" i="9"/>
  <c r="BJ3410" i="9"/>
  <c r="BJ3411" i="9"/>
  <c r="BJ3412" i="9"/>
  <c r="BJ3413" i="9"/>
  <c r="BJ3414" i="9"/>
  <c r="BJ3415" i="9"/>
  <c r="BJ3416" i="9"/>
  <c r="BJ3417" i="9"/>
  <c r="BJ3418" i="9"/>
  <c r="BJ3419" i="9"/>
  <c r="BJ3420" i="9"/>
  <c r="BJ3421" i="9"/>
  <c r="BJ3422" i="9"/>
  <c r="BJ3423" i="9"/>
  <c r="BJ3424" i="9"/>
  <c r="BJ3425" i="9"/>
  <c r="BJ3426" i="9"/>
  <c r="BJ3427" i="9"/>
  <c r="BJ3428" i="9"/>
  <c r="BJ3429" i="9"/>
  <c r="BJ3430" i="9"/>
  <c r="BJ3431" i="9"/>
  <c r="BJ3432" i="9"/>
  <c r="BJ3433" i="9"/>
  <c r="BJ3434" i="9"/>
  <c r="BJ3435" i="9"/>
  <c r="BJ3436" i="9"/>
  <c r="BJ3437" i="9"/>
  <c r="BJ3438" i="9"/>
  <c r="BJ3439" i="9"/>
  <c r="BJ3440" i="9"/>
  <c r="BJ3441" i="9"/>
  <c r="BJ3442" i="9"/>
  <c r="BJ3443" i="9"/>
  <c r="BJ3444" i="9"/>
  <c r="BJ3445" i="9"/>
  <c r="BJ3446" i="9"/>
  <c r="BJ3447" i="9"/>
  <c r="BJ3448" i="9"/>
  <c r="BJ3449" i="9"/>
  <c r="BJ3450" i="9"/>
  <c r="BJ3451" i="9"/>
  <c r="BJ3452" i="9"/>
  <c r="BJ3453" i="9"/>
  <c r="BJ3454" i="9"/>
  <c r="BJ3455" i="9"/>
  <c r="BJ3456" i="9"/>
  <c r="BJ3457" i="9"/>
  <c r="BJ3458" i="9"/>
  <c r="BJ3459" i="9"/>
  <c r="BJ3460" i="9"/>
  <c r="BJ3461" i="9"/>
  <c r="BJ3462" i="9"/>
  <c r="BJ3463" i="9"/>
  <c r="BJ3464" i="9"/>
  <c r="BJ3465" i="9"/>
  <c r="BJ3466" i="9"/>
  <c r="BJ3467" i="9"/>
  <c r="BJ3468" i="9"/>
  <c r="BJ3469" i="9"/>
  <c r="BJ3470" i="9"/>
  <c r="BJ3471" i="9"/>
  <c r="BJ3472" i="9"/>
  <c r="BJ3473" i="9"/>
  <c r="BJ3474" i="9"/>
  <c r="BJ3475" i="9"/>
  <c r="BJ3476" i="9"/>
  <c r="BJ3477" i="9"/>
  <c r="BJ3478" i="9"/>
  <c r="BJ3479" i="9"/>
  <c r="BJ3480" i="9"/>
  <c r="BJ3481" i="9"/>
  <c r="BJ3482" i="9"/>
  <c r="BJ3483" i="9"/>
  <c r="BJ3484" i="9"/>
  <c r="BJ3485" i="9"/>
  <c r="BJ3486" i="9"/>
  <c r="BJ3487" i="9"/>
  <c r="BJ3488" i="9"/>
  <c r="BJ3489" i="9"/>
  <c r="BJ3490" i="9"/>
  <c r="BJ3491" i="9"/>
  <c r="BJ3492" i="9"/>
  <c r="BJ3493" i="9"/>
  <c r="BJ3494" i="9"/>
  <c r="BJ3495" i="9"/>
  <c r="BJ3496" i="9"/>
  <c r="BJ3497" i="9"/>
  <c r="BJ3498" i="9"/>
  <c r="BJ3499" i="9"/>
  <c r="BJ3500" i="9"/>
  <c r="BJ3501" i="9"/>
  <c r="BJ3502" i="9"/>
  <c r="BJ3503" i="9"/>
  <c r="BJ3504" i="9"/>
  <c r="BJ3505" i="9"/>
  <c r="BJ3506" i="9"/>
  <c r="BJ3507" i="9"/>
  <c r="BJ3508" i="9"/>
  <c r="BJ3509" i="9"/>
  <c r="BJ3510" i="9"/>
  <c r="BJ3511" i="9"/>
  <c r="BJ3512" i="9"/>
  <c r="BJ3513" i="9"/>
  <c r="BJ3514" i="9"/>
  <c r="BJ3515" i="9"/>
  <c r="BJ3516" i="9"/>
  <c r="BJ3517" i="9"/>
  <c r="BJ3518" i="9"/>
  <c r="BJ3519" i="9"/>
  <c r="BJ3520" i="9"/>
  <c r="BJ3521" i="9"/>
  <c r="BJ3522" i="9"/>
  <c r="BJ3523" i="9"/>
  <c r="BJ3524" i="9"/>
  <c r="BJ3525" i="9"/>
  <c r="BJ3526" i="9"/>
  <c r="BJ3527" i="9"/>
  <c r="BJ3528" i="9"/>
  <c r="BJ3529" i="9"/>
  <c r="BJ3530" i="9"/>
  <c r="BJ3531" i="9"/>
  <c r="BJ3532" i="9"/>
  <c r="BJ3533" i="9"/>
  <c r="BJ3534" i="9"/>
  <c r="BJ3535" i="9"/>
  <c r="BJ3536" i="9"/>
  <c r="BJ3537" i="9"/>
  <c r="BJ3538" i="9"/>
  <c r="BJ3539" i="9"/>
  <c r="BJ3540" i="9"/>
  <c r="BJ3541" i="9"/>
  <c r="BJ3542" i="9"/>
  <c r="BJ3543" i="9"/>
  <c r="BJ3544" i="9"/>
  <c r="BJ3545" i="9"/>
  <c r="BJ3546" i="9"/>
  <c r="BJ3547" i="9"/>
  <c r="BJ3548" i="9"/>
  <c r="BJ3549" i="9"/>
  <c r="BJ3550" i="9"/>
  <c r="BJ3551" i="9"/>
  <c r="BJ3552" i="9"/>
  <c r="BJ3553" i="9"/>
  <c r="BJ3554" i="9"/>
  <c r="BJ3555" i="9"/>
  <c r="BJ3556" i="9"/>
  <c r="BJ3557" i="9"/>
  <c r="BJ3558" i="9"/>
  <c r="BJ3559" i="9"/>
  <c r="BJ3560" i="9"/>
  <c r="BJ3561" i="9"/>
  <c r="BJ3562" i="9"/>
  <c r="BJ3563" i="9"/>
  <c r="BJ3564" i="9"/>
  <c r="BJ3565" i="9"/>
  <c r="BJ3566" i="9"/>
  <c r="BJ3567" i="9"/>
  <c r="BJ3568" i="9"/>
  <c r="BJ3569" i="9"/>
  <c r="BJ3570" i="9"/>
  <c r="BJ3571" i="9"/>
  <c r="BJ3572" i="9"/>
  <c r="BJ3573" i="9"/>
  <c r="BJ3574" i="9"/>
  <c r="BJ3575" i="9"/>
  <c r="BJ3576" i="9"/>
  <c r="BJ3577" i="9"/>
  <c r="BJ3578" i="9"/>
  <c r="BJ3579" i="9"/>
  <c r="BJ3580" i="9"/>
  <c r="BJ3581" i="9"/>
  <c r="BJ3582" i="9"/>
  <c r="BJ3583" i="9"/>
  <c r="BJ3584" i="9"/>
  <c r="BJ3585" i="9"/>
  <c r="BJ3586" i="9"/>
  <c r="BJ3587" i="9"/>
  <c r="BJ3588" i="9"/>
  <c r="BJ3589" i="9"/>
  <c r="BJ3590" i="9"/>
  <c r="BJ3591" i="9"/>
  <c r="BJ3592" i="9"/>
  <c r="BJ3593" i="9"/>
  <c r="BJ3594" i="9"/>
  <c r="BJ3595" i="9"/>
  <c r="BJ3596" i="9"/>
  <c r="BJ3597" i="9"/>
  <c r="BJ3598" i="9"/>
  <c r="BJ3599" i="9"/>
  <c r="BJ3600" i="9"/>
  <c r="BJ3601" i="9"/>
  <c r="BJ3602" i="9"/>
  <c r="BJ3603" i="9"/>
  <c r="BJ3604" i="9"/>
  <c r="BJ3605" i="9"/>
  <c r="BJ3606" i="9"/>
  <c r="BJ3607" i="9"/>
  <c r="BJ3608" i="9"/>
  <c r="BJ3609" i="9"/>
  <c r="BJ3610" i="9"/>
  <c r="BJ3611" i="9"/>
  <c r="BJ3612" i="9"/>
  <c r="BJ3613" i="9"/>
  <c r="BJ3614" i="9"/>
  <c r="BJ3615" i="9"/>
  <c r="BJ3616" i="9"/>
  <c r="BJ3617" i="9"/>
  <c r="BJ3618" i="9"/>
  <c r="BJ3619" i="9"/>
  <c r="BJ3620" i="9"/>
  <c r="BJ3621" i="9"/>
  <c r="BJ3622" i="9"/>
  <c r="BJ3623" i="9"/>
  <c r="BJ3624" i="9"/>
  <c r="BJ3625" i="9"/>
  <c r="BJ3626" i="9"/>
  <c r="BJ3627" i="9"/>
  <c r="BJ3628" i="9"/>
  <c r="BJ3629" i="9"/>
  <c r="BJ3630" i="9"/>
  <c r="BJ3631" i="9"/>
  <c r="BJ3632" i="9"/>
  <c r="BJ3633" i="9"/>
  <c r="BJ3634" i="9"/>
  <c r="BJ3635" i="9"/>
  <c r="BJ3636" i="9"/>
  <c r="BJ3637" i="9"/>
  <c r="BJ3638" i="9"/>
  <c r="BJ3639" i="9"/>
  <c r="BJ3640" i="9"/>
  <c r="BJ3641" i="9"/>
  <c r="BJ3642" i="9"/>
  <c r="BJ3643" i="9"/>
  <c r="BJ3644" i="9"/>
  <c r="BJ3645" i="9"/>
  <c r="BJ3646" i="9"/>
  <c r="BJ3647" i="9"/>
  <c r="BJ3648" i="9"/>
  <c r="BJ3649" i="9"/>
  <c r="BJ3650" i="9"/>
  <c r="BJ3651" i="9"/>
  <c r="BJ3652" i="9"/>
  <c r="BJ3653" i="9"/>
  <c r="BJ3654" i="9"/>
  <c r="BJ3655" i="9"/>
  <c r="BJ3656" i="9"/>
  <c r="BJ3657" i="9"/>
  <c r="BJ3658" i="9"/>
  <c r="BJ3659" i="9"/>
  <c r="BJ3660" i="9"/>
  <c r="BJ3661" i="9"/>
  <c r="BJ3662" i="9"/>
  <c r="BJ3663" i="9"/>
  <c r="BJ3664" i="9"/>
  <c r="BJ3665" i="9"/>
  <c r="BJ3666" i="9"/>
  <c r="BJ3667" i="9"/>
  <c r="BJ3668" i="9"/>
  <c r="BJ3669" i="9"/>
  <c r="BJ3670" i="9"/>
  <c r="BJ3671" i="9"/>
  <c r="BJ3672" i="9"/>
  <c r="BJ3673" i="9"/>
  <c r="BJ3674" i="9"/>
  <c r="BJ3675" i="9"/>
  <c r="BJ3676" i="9"/>
  <c r="BJ3677" i="9"/>
  <c r="BJ3678" i="9"/>
  <c r="BJ3679" i="9"/>
  <c r="BJ3680" i="9"/>
  <c r="BJ3681" i="9"/>
  <c r="BJ3682" i="9"/>
  <c r="BJ3683" i="9"/>
  <c r="BJ3684" i="9"/>
  <c r="BJ3685" i="9"/>
  <c r="BJ3686" i="9"/>
  <c r="BJ3687" i="9"/>
  <c r="BJ3688" i="9"/>
  <c r="BJ3689" i="9"/>
  <c r="BJ3690" i="9"/>
  <c r="BJ3691" i="9"/>
  <c r="BJ3692" i="9"/>
  <c r="BJ3693" i="9"/>
  <c r="BJ3694" i="9"/>
  <c r="BJ3695" i="9"/>
  <c r="BJ3696" i="9"/>
  <c r="BJ3697" i="9"/>
  <c r="BJ3698" i="9"/>
  <c r="BJ3699" i="9"/>
  <c r="BJ3700" i="9"/>
  <c r="BJ3701" i="9"/>
  <c r="BJ3702" i="9"/>
  <c r="BJ3703" i="9"/>
  <c r="BJ3704" i="9"/>
  <c r="BJ3705" i="9"/>
  <c r="BJ3706" i="9"/>
  <c r="BJ3707" i="9"/>
  <c r="BJ3708" i="9"/>
  <c r="BJ3709" i="9"/>
  <c r="BJ3710" i="9"/>
  <c r="BJ3711" i="9"/>
  <c r="BJ3712" i="9"/>
  <c r="BJ3713" i="9"/>
  <c r="BJ3714" i="9"/>
  <c r="BJ3715" i="9"/>
  <c r="BJ3716" i="9"/>
  <c r="BJ3717" i="9"/>
  <c r="BJ3718" i="9"/>
  <c r="BJ3719" i="9"/>
  <c r="BJ3720" i="9"/>
  <c r="BJ3721" i="9"/>
  <c r="BJ3722" i="9"/>
  <c r="BJ3723" i="9"/>
  <c r="BJ3724" i="9"/>
  <c r="BJ3725" i="9"/>
  <c r="BJ3726" i="9"/>
  <c r="BJ3727" i="9"/>
  <c r="BJ3728" i="9"/>
  <c r="BJ3729" i="9"/>
  <c r="BJ3730" i="9"/>
  <c r="BJ3731" i="9"/>
  <c r="BJ3732" i="9"/>
  <c r="BJ3733" i="9"/>
  <c r="BJ3734" i="9"/>
  <c r="BJ3735" i="9"/>
  <c r="BJ3736" i="9"/>
  <c r="BJ3737" i="9"/>
  <c r="BJ3738" i="9"/>
  <c r="BJ3739" i="9"/>
  <c r="BJ3740" i="9"/>
  <c r="BJ3741" i="9"/>
  <c r="BJ3742" i="9"/>
  <c r="BJ3743" i="9"/>
  <c r="BJ3744" i="9"/>
  <c r="BJ3745" i="9"/>
  <c r="BJ3746" i="9"/>
  <c r="BJ3747" i="9"/>
  <c r="BJ3748" i="9"/>
  <c r="BJ3749" i="9"/>
  <c r="BJ3750" i="9"/>
  <c r="BJ3751" i="9"/>
  <c r="BJ3752" i="9"/>
  <c r="BJ3753" i="9"/>
  <c r="BJ3754" i="9"/>
  <c r="BJ3755" i="9"/>
  <c r="BJ3756" i="9"/>
  <c r="BJ3757" i="9"/>
  <c r="BJ3758" i="9"/>
  <c r="BJ3759" i="9"/>
  <c r="BJ3760" i="9"/>
  <c r="BJ3761" i="9"/>
  <c r="BJ3762" i="9"/>
  <c r="BJ3763" i="9"/>
  <c r="BJ3764" i="9"/>
  <c r="BJ3765" i="9"/>
  <c r="BJ3766" i="9"/>
  <c r="BJ3767" i="9"/>
  <c r="BJ3768" i="9"/>
  <c r="BJ3769" i="9"/>
  <c r="BJ3770" i="9"/>
  <c r="BJ3771" i="9"/>
  <c r="BJ3772" i="9"/>
  <c r="BJ3773" i="9"/>
  <c r="BJ3774" i="9"/>
  <c r="BJ3775" i="9"/>
  <c r="BJ3776" i="9"/>
  <c r="BJ3777" i="9"/>
  <c r="BJ3778" i="9"/>
  <c r="BJ3779" i="9"/>
  <c r="BJ3780" i="9"/>
  <c r="BJ3781" i="9"/>
  <c r="BJ3782" i="9"/>
  <c r="BJ3783" i="9"/>
  <c r="BJ3784" i="9"/>
  <c r="BJ3785" i="9"/>
  <c r="BJ3786" i="9"/>
  <c r="BJ3787" i="9"/>
  <c r="BJ3788" i="9"/>
  <c r="BJ3789" i="9"/>
  <c r="BJ3790" i="9"/>
  <c r="BJ3791" i="9"/>
  <c r="BJ3792" i="9"/>
  <c r="BJ3793" i="9"/>
  <c r="BJ3794" i="9"/>
  <c r="BJ3795" i="9"/>
  <c r="BJ3796" i="9"/>
  <c r="BJ3797" i="9"/>
  <c r="BJ3798" i="9"/>
  <c r="BJ3799" i="9"/>
  <c r="BJ3800" i="9"/>
  <c r="BJ3801" i="9"/>
  <c r="BJ3802" i="9"/>
  <c r="BJ3803" i="9"/>
  <c r="BJ3804" i="9"/>
  <c r="BJ3805" i="9"/>
  <c r="BJ3806" i="9"/>
  <c r="BJ3807" i="9"/>
  <c r="BJ3808" i="9"/>
  <c r="BJ3809" i="9"/>
  <c r="BJ3810" i="9"/>
  <c r="BJ3811" i="9"/>
  <c r="BJ3812" i="9"/>
  <c r="BJ3813" i="9"/>
  <c r="BJ3814" i="9"/>
  <c r="BJ3815" i="9"/>
  <c r="BJ3816" i="9"/>
  <c r="BJ3817" i="9"/>
  <c r="BJ3818" i="9"/>
  <c r="BJ3819" i="9"/>
  <c r="BJ3820" i="9"/>
  <c r="BJ3821" i="9"/>
  <c r="BJ3822" i="9"/>
  <c r="BJ3823" i="9"/>
  <c r="BJ3824" i="9"/>
  <c r="BJ3825" i="9"/>
  <c r="BJ3826" i="9"/>
  <c r="BJ3827" i="9"/>
  <c r="BJ3828" i="9"/>
  <c r="BJ3829" i="9"/>
  <c r="BJ3830" i="9"/>
  <c r="BJ3831" i="9"/>
  <c r="BJ3832" i="9"/>
  <c r="BJ3833" i="9"/>
  <c r="BJ3834" i="9"/>
  <c r="BJ3835" i="9"/>
  <c r="BJ3836" i="9"/>
  <c r="BJ3837" i="9"/>
  <c r="BJ3838" i="9"/>
  <c r="BJ3839" i="9"/>
  <c r="BJ3840" i="9"/>
  <c r="BJ3841" i="9"/>
  <c r="BJ3842" i="9"/>
  <c r="BJ3843" i="9"/>
  <c r="BJ3844" i="9"/>
  <c r="BJ3845" i="9"/>
  <c r="BJ3846" i="9"/>
  <c r="BJ3847" i="9"/>
  <c r="BJ3848" i="9"/>
  <c r="BJ3849" i="9"/>
  <c r="BJ3850" i="9"/>
  <c r="BJ3851" i="9"/>
  <c r="BJ3852" i="9"/>
  <c r="BJ3853" i="9"/>
  <c r="BJ3854" i="9"/>
  <c r="BJ3855" i="9"/>
  <c r="BJ3856" i="9"/>
  <c r="BJ3857" i="9"/>
  <c r="BJ3858" i="9"/>
  <c r="BJ3859" i="9"/>
  <c r="BJ3860" i="9"/>
  <c r="BJ3861" i="9"/>
  <c r="BJ3862" i="9"/>
  <c r="BJ3863" i="9"/>
  <c r="BJ3864" i="9"/>
  <c r="BJ3865" i="9"/>
  <c r="BJ3866" i="9"/>
  <c r="BJ3867" i="9"/>
  <c r="BJ3868" i="9"/>
  <c r="BJ3869" i="9"/>
  <c r="BJ3870" i="9"/>
  <c r="BJ3871" i="9"/>
  <c r="BJ3872" i="9"/>
  <c r="BJ3873" i="9"/>
  <c r="BJ3874" i="9"/>
  <c r="BJ3875" i="9"/>
  <c r="BJ3876" i="9"/>
  <c r="BJ3877" i="9"/>
  <c r="BJ3878" i="9"/>
  <c r="BJ3879" i="9"/>
  <c r="BJ3880" i="9"/>
  <c r="BJ3881" i="9"/>
  <c r="BJ3882" i="9"/>
  <c r="BJ3883" i="9"/>
  <c r="BJ3884" i="9"/>
  <c r="BJ3885" i="9"/>
  <c r="BJ3886" i="9"/>
  <c r="BJ3887" i="9"/>
  <c r="BJ3888" i="9"/>
  <c r="BJ3889" i="9"/>
  <c r="BJ3890" i="9"/>
  <c r="BJ3891" i="9"/>
  <c r="BJ3892" i="9"/>
  <c r="BJ3893" i="9"/>
  <c r="BJ3894" i="9"/>
  <c r="BJ3895" i="9"/>
  <c r="BJ3896" i="9"/>
  <c r="BJ3897" i="9"/>
  <c r="BJ3898" i="9"/>
  <c r="BJ3899" i="9"/>
  <c r="BJ3900" i="9"/>
  <c r="BJ3901" i="9"/>
  <c r="BJ3902" i="9"/>
  <c r="BJ3903" i="9"/>
  <c r="BJ3904" i="9"/>
  <c r="BJ3905" i="9"/>
  <c r="BJ3906" i="9"/>
  <c r="BJ3907" i="9"/>
  <c r="BJ3908" i="9"/>
  <c r="BJ3909" i="9"/>
  <c r="BJ3910" i="9"/>
  <c r="BJ3911" i="9"/>
  <c r="BJ3912" i="9"/>
  <c r="BJ3913" i="9"/>
  <c r="BJ3914" i="9"/>
  <c r="BJ3915" i="9"/>
  <c r="BJ3916" i="9"/>
  <c r="BJ3917" i="9"/>
  <c r="BJ3918" i="9"/>
  <c r="BJ3919" i="9"/>
  <c r="BJ3920" i="9"/>
  <c r="BJ3921" i="9"/>
  <c r="BJ3922" i="9"/>
  <c r="BJ3923" i="9"/>
  <c r="BJ3924" i="9"/>
  <c r="BJ3925" i="9"/>
  <c r="BJ3926" i="9"/>
  <c r="BJ3927" i="9"/>
  <c r="BJ3928" i="9"/>
  <c r="BJ3929" i="9"/>
  <c r="BJ3930" i="9"/>
  <c r="BJ3931" i="9"/>
  <c r="BJ3932" i="9"/>
  <c r="BJ3933" i="9"/>
  <c r="BJ3934" i="9"/>
  <c r="BJ3935" i="9"/>
  <c r="BJ3936" i="9"/>
  <c r="BJ3937" i="9"/>
  <c r="BJ3938" i="9"/>
  <c r="BJ3939" i="9"/>
  <c r="BJ3940" i="9"/>
  <c r="BJ3941" i="9"/>
  <c r="BJ3942" i="9"/>
  <c r="BJ3943" i="9"/>
  <c r="BJ3944" i="9"/>
  <c r="BJ3945" i="9"/>
  <c r="BJ3946" i="9"/>
  <c r="BJ3947" i="9"/>
  <c r="BJ3948" i="9"/>
  <c r="BJ3949" i="9"/>
  <c r="BJ3950" i="9"/>
  <c r="BJ3951" i="9"/>
  <c r="BJ3952" i="9"/>
  <c r="BJ3953" i="9"/>
  <c r="BJ3954" i="9"/>
  <c r="BJ3955" i="9"/>
  <c r="BJ3956" i="9"/>
  <c r="BJ3957" i="9"/>
  <c r="BJ3958" i="9"/>
  <c r="BJ3959" i="9"/>
  <c r="BJ3960" i="9"/>
  <c r="BJ3961" i="9"/>
  <c r="BJ3962" i="9"/>
  <c r="BJ3963" i="9"/>
  <c r="BJ3964" i="9"/>
  <c r="BJ3965" i="9"/>
  <c r="BJ3966" i="9"/>
  <c r="BJ3967" i="9"/>
  <c r="BJ3968" i="9"/>
  <c r="BJ3969" i="9"/>
  <c r="BJ3970" i="9"/>
  <c r="BJ3971" i="9"/>
  <c r="BJ3972" i="9"/>
  <c r="BJ3973" i="9"/>
  <c r="BJ3974" i="9"/>
  <c r="BJ3975" i="9"/>
  <c r="BJ3976" i="9"/>
  <c r="BJ3977" i="9"/>
  <c r="BJ3978" i="9"/>
  <c r="BJ3979" i="9"/>
  <c r="BJ3980" i="9"/>
  <c r="BJ3981" i="9"/>
  <c r="BJ3982" i="9"/>
  <c r="BJ3983" i="9"/>
  <c r="BJ3984" i="9"/>
  <c r="BJ3985" i="9"/>
  <c r="BJ3986" i="9"/>
  <c r="BJ3987" i="9"/>
  <c r="BJ3988" i="9"/>
  <c r="BJ3989" i="9"/>
  <c r="BJ3990" i="9"/>
  <c r="BJ3991" i="9"/>
  <c r="BJ3992" i="9"/>
  <c r="BJ3993" i="9"/>
  <c r="BJ3994" i="9"/>
  <c r="BJ3995" i="9"/>
  <c r="BJ3996" i="9"/>
  <c r="BJ3997" i="9"/>
  <c r="BJ3998" i="9"/>
  <c r="BJ3999" i="9"/>
  <c r="BJ4000" i="9"/>
  <c r="BJ4001" i="9"/>
  <c r="BJ4002" i="9"/>
  <c r="BJ4003" i="9"/>
  <c r="BJ4004" i="9"/>
  <c r="BJ4005" i="9"/>
  <c r="BJ4006" i="9"/>
  <c r="BJ4007" i="9"/>
  <c r="BJ4008" i="9"/>
  <c r="BJ4009" i="9"/>
  <c r="BJ4010" i="9"/>
  <c r="BJ4011" i="9"/>
  <c r="BJ4012" i="9"/>
  <c r="BJ4013" i="9"/>
  <c r="BJ4014" i="9"/>
  <c r="BJ4015" i="9"/>
  <c r="BJ4016" i="9"/>
  <c r="BJ4017" i="9"/>
  <c r="BJ4018" i="9"/>
  <c r="BJ4019" i="9"/>
  <c r="BJ4020" i="9"/>
  <c r="BJ4021" i="9"/>
  <c r="BJ4022" i="9"/>
  <c r="BJ4023" i="9"/>
  <c r="BJ4024" i="9"/>
  <c r="BJ4025" i="9"/>
  <c r="BJ4026" i="9"/>
  <c r="BJ4027" i="9"/>
  <c r="BJ4028" i="9"/>
  <c r="BJ4029" i="9"/>
  <c r="BJ4030" i="9"/>
  <c r="BJ4031" i="9"/>
  <c r="BJ4032" i="9"/>
  <c r="BJ4033" i="9"/>
  <c r="BJ4034" i="9"/>
  <c r="BJ4035" i="9"/>
  <c r="BJ4036" i="9"/>
  <c r="BJ4037" i="9"/>
  <c r="BJ4038" i="9"/>
  <c r="BJ4039" i="9"/>
  <c r="BJ4040" i="9"/>
  <c r="BJ4041" i="9"/>
  <c r="BJ4042" i="9"/>
  <c r="BJ4043" i="9"/>
  <c r="BJ4044" i="9"/>
  <c r="BJ4045" i="9"/>
  <c r="BJ4046" i="9"/>
  <c r="BJ4047" i="9"/>
  <c r="BJ4048" i="9"/>
  <c r="BJ4049" i="9"/>
  <c r="BJ4050" i="9"/>
  <c r="BJ4051" i="9"/>
  <c r="BJ4052" i="9"/>
  <c r="BJ4053" i="9"/>
  <c r="BJ4054" i="9"/>
  <c r="BJ4055" i="9"/>
  <c r="BJ4056" i="9"/>
  <c r="BJ4057" i="9"/>
  <c r="BJ4058" i="9"/>
  <c r="BJ4059" i="9"/>
  <c r="BJ4060" i="9"/>
  <c r="BJ4061" i="9"/>
  <c r="BJ4062" i="9"/>
  <c r="BJ4063" i="9"/>
  <c r="BJ4064" i="9"/>
  <c r="BJ4065" i="9"/>
  <c r="BJ4066" i="9"/>
  <c r="BJ4067" i="9"/>
  <c r="BJ4068" i="9"/>
  <c r="BJ4069" i="9"/>
  <c r="BJ4070" i="9"/>
  <c r="BJ4071" i="9"/>
  <c r="BJ4072" i="9"/>
  <c r="BJ4073" i="9"/>
  <c r="BJ4074" i="9"/>
  <c r="BJ4075" i="9"/>
  <c r="BJ4076" i="9"/>
  <c r="BJ4077" i="9"/>
  <c r="BJ4078" i="9"/>
  <c r="BJ4079" i="9"/>
  <c r="BJ4080" i="9"/>
  <c r="BJ4081" i="9"/>
  <c r="BJ4082" i="9"/>
  <c r="BJ4083" i="9"/>
  <c r="BJ4084" i="9"/>
  <c r="BJ4085" i="9"/>
  <c r="BJ4086" i="9"/>
  <c r="BJ4087" i="9"/>
  <c r="BJ4088" i="9"/>
  <c r="BJ4089" i="9"/>
  <c r="BJ4090" i="9"/>
  <c r="BJ4091" i="9"/>
  <c r="BJ4092" i="9"/>
  <c r="BJ4093" i="9"/>
  <c r="BJ4094" i="9"/>
  <c r="BJ4095" i="9"/>
  <c r="BJ4096" i="9"/>
  <c r="BJ4097" i="9"/>
  <c r="BJ4098" i="9"/>
  <c r="BJ4099" i="9"/>
  <c r="BJ4100" i="9"/>
  <c r="BJ4101" i="9"/>
  <c r="BJ4102" i="9"/>
  <c r="BJ4103" i="9"/>
  <c r="BJ4104" i="9"/>
  <c r="BJ4105" i="9"/>
  <c r="BJ4106" i="9"/>
  <c r="BJ4107" i="9"/>
  <c r="BJ4108" i="9"/>
  <c r="BJ4109" i="9"/>
  <c r="BJ4110" i="9"/>
  <c r="BJ4111" i="9"/>
  <c r="BJ4112" i="9"/>
  <c r="BJ4113" i="9"/>
  <c r="BJ4114" i="9"/>
  <c r="BJ4115" i="9"/>
  <c r="BJ4116" i="9"/>
  <c r="BJ4117" i="9"/>
  <c r="BJ4118" i="9"/>
  <c r="BJ4119" i="9"/>
  <c r="BJ4120" i="9"/>
  <c r="BJ4121" i="9"/>
  <c r="BJ4122" i="9"/>
  <c r="BJ4123" i="9"/>
  <c r="BJ4124" i="9"/>
  <c r="BJ4125" i="9"/>
  <c r="BJ4126" i="9"/>
  <c r="BJ4127" i="9"/>
  <c r="BJ4128" i="9"/>
  <c r="BJ4129" i="9"/>
  <c r="BJ4130" i="9"/>
  <c r="BJ4131" i="9"/>
  <c r="BJ4132" i="9"/>
  <c r="BJ4133" i="9"/>
  <c r="BJ4134" i="9"/>
  <c r="BJ4135" i="9"/>
  <c r="BJ4136" i="9"/>
  <c r="BJ4137" i="9"/>
  <c r="BJ4138" i="9"/>
  <c r="BJ4139" i="9"/>
  <c r="BJ4140" i="9"/>
  <c r="BJ4141" i="9"/>
  <c r="BJ4142" i="9"/>
  <c r="BJ4143" i="9"/>
  <c r="BJ4144" i="9"/>
  <c r="BJ4145" i="9"/>
  <c r="BJ4146" i="9"/>
  <c r="BJ4147" i="9"/>
  <c r="BJ4148" i="9"/>
  <c r="BJ4149" i="9"/>
  <c r="BJ4150" i="9"/>
  <c r="BJ4151" i="9"/>
  <c r="BJ4152" i="9"/>
  <c r="BJ4153" i="9"/>
  <c r="BJ4154" i="9"/>
  <c r="BJ4155" i="9"/>
  <c r="BJ4156" i="9"/>
  <c r="BJ4157" i="9"/>
  <c r="BJ4158" i="9"/>
  <c r="BJ4159" i="9"/>
  <c r="BJ4160" i="9"/>
  <c r="BJ4161" i="9"/>
  <c r="BJ4162" i="9"/>
  <c r="BJ4163" i="9"/>
  <c r="BJ4164" i="9"/>
  <c r="BJ4165" i="9"/>
  <c r="BJ4166" i="9"/>
  <c r="BJ4167" i="9"/>
  <c r="BJ4168" i="9"/>
  <c r="BJ4169" i="9"/>
  <c r="BJ4170" i="9"/>
  <c r="BJ4171" i="9"/>
  <c r="BJ4172" i="9"/>
  <c r="BJ4173" i="9"/>
  <c r="BJ4174" i="9"/>
  <c r="BJ4175" i="9"/>
  <c r="BJ4176" i="9"/>
  <c r="BJ4177" i="9"/>
  <c r="BJ4178" i="9"/>
  <c r="BJ4179" i="9"/>
  <c r="BJ4180" i="9"/>
  <c r="BJ4181" i="9"/>
  <c r="BJ4182" i="9"/>
  <c r="BJ4183" i="9"/>
  <c r="BJ4184" i="9"/>
  <c r="BJ4185" i="9"/>
  <c r="BJ4186" i="9"/>
  <c r="BJ4187" i="9"/>
  <c r="BJ4188" i="9"/>
  <c r="BJ4189" i="9"/>
  <c r="BJ4190" i="9"/>
  <c r="BJ4191" i="9"/>
  <c r="BJ4192" i="9"/>
  <c r="BJ4193" i="9"/>
  <c r="BJ4194" i="9"/>
  <c r="BJ4195" i="9"/>
  <c r="BJ4196" i="9"/>
  <c r="BJ4197" i="9"/>
  <c r="BJ4198" i="9"/>
  <c r="BJ4199" i="9"/>
  <c r="BJ4200" i="9"/>
  <c r="BJ4201" i="9"/>
  <c r="BJ4202" i="9"/>
  <c r="BJ4203" i="9"/>
  <c r="BJ4204" i="9"/>
  <c r="BJ4205" i="9"/>
  <c r="BJ4206" i="9"/>
  <c r="BJ4207" i="9"/>
  <c r="BJ4208" i="9"/>
  <c r="BJ4209" i="9"/>
  <c r="BJ4210" i="9"/>
  <c r="BJ4211" i="9"/>
  <c r="BJ4212" i="9"/>
  <c r="BJ4213" i="9"/>
  <c r="BJ4214" i="9"/>
  <c r="BJ4215" i="9"/>
  <c r="BJ4216" i="9"/>
  <c r="BJ4217" i="9"/>
  <c r="BJ4218" i="9"/>
  <c r="BJ4219" i="9"/>
  <c r="BJ4220" i="9"/>
  <c r="BJ4221" i="9"/>
  <c r="BJ4222" i="9"/>
  <c r="BJ4223" i="9"/>
  <c r="BJ4224" i="9"/>
  <c r="BJ4225" i="9"/>
  <c r="BJ4226" i="9"/>
  <c r="BJ4227" i="9"/>
  <c r="BJ4228" i="9"/>
  <c r="BJ4229" i="9"/>
  <c r="BJ4230" i="9"/>
  <c r="BJ4231" i="9"/>
  <c r="BJ4232" i="9"/>
  <c r="BJ4233" i="9"/>
  <c r="BJ4234" i="9"/>
  <c r="BJ4235" i="9"/>
  <c r="BJ4236" i="9"/>
  <c r="BJ4237" i="9"/>
  <c r="BJ4238" i="9"/>
  <c r="BJ4239" i="9"/>
  <c r="BJ4240" i="9"/>
  <c r="BJ4241" i="9"/>
  <c r="BJ4242" i="9"/>
  <c r="BJ4243" i="9"/>
  <c r="BJ4244" i="9"/>
  <c r="BJ4245" i="9"/>
  <c r="BJ4246" i="9"/>
  <c r="BJ4247" i="9"/>
  <c r="BJ4248" i="9"/>
  <c r="BJ4249" i="9"/>
  <c r="BJ4250" i="9"/>
  <c r="BJ4251" i="9"/>
  <c r="BJ4252" i="9"/>
  <c r="BJ4253" i="9"/>
  <c r="BJ4254" i="9"/>
  <c r="BJ4255" i="9"/>
  <c r="BJ4256" i="9"/>
  <c r="BJ4257" i="9"/>
  <c r="BJ4258" i="9"/>
  <c r="BJ4259" i="9"/>
  <c r="BJ4260" i="9"/>
  <c r="BJ4261" i="9"/>
  <c r="BJ4262" i="9"/>
  <c r="BJ4263" i="9"/>
  <c r="BJ4264" i="9"/>
  <c r="BJ4265" i="9"/>
  <c r="BJ4266" i="9"/>
  <c r="BJ4267" i="9"/>
  <c r="BJ4268" i="9"/>
  <c r="BJ4269" i="9"/>
  <c r="BJ4270" i="9"/>
  <c r="BJ4271" i="9"/>
  <c r="BJ4272" i="9"/>
  <c r="BJ4273" i="9"/>
  <c r="BJ4274" i="9"/>
  <c r="BJ4275" i="9"/>
  <c r="BJ4276" i="9"/>
  <c r="BJ4277" i="9"/>
  <c r="BJ4278" i="9"/>
  <c r="BJ4279" i="9"/>
  <c r="BJ4280" i="9"/>
  <c r="BJ4281" i="9"/>
  <c r="BJ4282" i="9"/>
  <c r="BJ4283" i="9"/>
  <c r="BJ4284" i="9"/>
  <c r="BJ4285" i="9"/>
  <c r="BJ4286" i="9"/>
  <c r="BJ4287" i="9"/>
  <c r="BJ4288" i="9"/>
  <c r="BJ4289" i="9"/>
  <c r="BJ4290" i="9"/>
  <c r="BJ4291" i="9"/>
  <c r="BJ4292" i="9"/>
  <c r="BJ4293" i="9"/>
  <c r="BJ4294" i="9"/>
  <c r="BJ4295" i="9"/>
  <c r="BJ4296" i="9"/>
  <c r="BJ4297" i="9"/>
  <c r="BJ4298" i="9"/>
  <c r="BJ4299" i="9"/>
  <c r="BJ4300" i="9"/>
  <c r="BJ4301" i="9"/>
  <c r="BJ4302" i="9"/>
  <c r="BJ4303" i="9"/>
  <c r="BJ4304" i="9"/>
  <c r="BJ4305" i="9"/>
  <c r="BJ4306" i="9"/>
  <c r="BJ4307" i="9"/>
  <c r="BJ4308" i="9"/>
  <c r="BJ4309" i="9"/>
  <c r="BJ4310" i="9"/>
  <c r="BJ4311" i="9"/>
  <c r="BJ4312" i="9"/>
  <c r="BJ4313" i="9"/>
  <c r="BJ4314" i="9"/>
  <c r="BJ4315" i="9"/>
  <c r="BJ4316" i="9"/>
  <c r="BJ4317" i="9"/>
  <c r="BJ4318" i="9"/>
  <c r="BJ4319" i="9"/>
  <c r="BJ4320" i="9"/>
  <c r="BJ4321" i="9"/>
  <c r="BJ4322" i="9"/>
  <c r="BJ4323" i="9"/>
  <c r="BJ4324" i="9"/>
  <c r="BJ4325" i="9"/>
  <c r="BJ4326" i="9"/>
  <c r="BJ4327" i="9"/>
  <c r="BJ4328" i="9"/>
  <c r="BJ4329" i="9"/>
  <c r="BJ4330" i="9"/>
  <c r="BJ4331" i="9"/>
  <c r="BJ4332" i="9"/>
  <c r="BJ4333" i="9"/>
  <c r="BJ4334" i="9"/>
  <c r="BJ4335" i="9"/>
  <c r="BJ4336" i="9"/>
  <c r="BJ4337" i="9"/>
  <c r="BJ4338" i="9"/>
  <c r="BJ4339" i="9"/>
  <c r="BJ4340" i="9"/>
  <c r="BJ4341" i="9"/>
  <c r="BJ4342" i="9"/>
  <c r="BJ4343" i="9"/>
  <c r="BJ4344" i="9"/>
  <c r="BJ4345" i="9"/>
  <c r="BJ4346" i="9"/>
  <c r="BJ4347" i="9"/>
  <c r="BJ4348" i="9"/>
  <c r="BJ4349" i="9"/>
  <c r="BJ4350" i="9"/>
  <c r="BJ4351" i="9"/>
  <c r="BJ4352" i="9"/>
  <c r="BJ4353" i="9"/>
  <c r="BJ4354" i="9"/>
  <c r="BJ4355" i="9"/>
  <c r="BJ4356" i="9"/>
  <c r="BJ4357" i="9"/>
  <c r="BJ4358" i="9"/>
  <c r="BJ4359" i="9"/>
  <c r="BJ4360" i="9"/>
  <c r="BJ4361" i="9"/>
  <c r="BJ4362" i="9"/>
  <c r="BJ4363" i="9"/>
  <c r="BJ4364" i="9"/>
  <c r="BJ4365" i="9"/>
  <c r="BJ4366" i="9"/>
  <c r="BJ4367" i="9"/>
  <c r="BJ4368" i="9"/>
  <c r="BJ4369" i="9"/>
  <c r="BJ4370" i="9"/>
  <c r="BJ4371" i="9"/>
  <c r="BJ4372" i="9"/>
  <c r="BJ4373" i="9"/>
  <c r="BJ4374" i="9"/>
  <c r="BJ4375" i="9"/>
  <c r="BJ4376" i="9"/>
  <c r="BJ4377" i="9"/>
  <c r="BJ4378" i="9"/>
  <c r="BJ4379" i="9"/>
  <c r="BJ4380" i="9"/>
  <c r="BJ4381" i="9"/>
  <c r="BJ4382" i="9"/>
  <c r="BJ4383" i="9"/>
  <c r="BJ4384" i="9"/>
  <c r="BJ4385" i="9"/>
  <c r="BJ4386" i="9"/>
  <c r="BJ4387" i="9"/>
  <c r="BJ4388" i="9"/>
  <c r="BJ4389" i="9"/>
  <c r="BJ4390" i="9"/>
  <c r="BJ4391" i="9"/>
  <c r="BJ4392" i="9"/>
  <c r="BJ4393" i="9"/>
  <c r="BJ4394" i="9"/>
  <c r="BJ4395" i="9"/>
  <c r="BJ4396" i="9"/>
  <c r="BJ4397" i="9"/>
  <c r="BJ4398" i="9"/>
  <c r="BJ4399" i="9"/>
  <c r="BJ4400" i="9"/>
  <c r="BJ4401" i="9"/>
  <c r="BJ4402" i="9"/>
  <c r="BJ4403" i="9"/>
  <c r="BJ4404" i="9"/>
  <c r="BJ4405" i="9"/>
  <c r="BJ4406" i="9"/>
  <c r="BJ4407" i="9"/>
  <c r="BJ4408" i="9"/>
  <c r="BJ4409" i="9"/>
  <c r="BJ4410" i="9"/>
  <c r="BJ4411" i="9"/>
  <c r="BJ4412" i="9"/>
  <c r="BJ4413" i="9"/>
  <c r="BJ4414" i="9"/>
  <c r="BJ4415" i="9"/>
  <c r="BJ4416" i="9"/>
  <c r="BJ4417" i="9"/>
  <c r="BJ4418" i="9"/>
  <c r="BJ4419" i="9"/>
  <c r="BJ4420" i="9"/>
  <c r="BJ4421" i="9"/>
  <c r="BJ4422" i="9"/>
  <c r="BJ4423" i="9"/>
  <c r="BJ4424" i="9"/>
  <c r="BJ4425" i="9"/>
  <c r="BJ4426" i="9"/>
  <c r="BJ4427" i="9"/>
  <c r="BJ4428" i="9"/>
  <c r="BJ4429" i="9"/>
  <c r="BJ4430" i="9"/>
  <c r="BJ4431" i="9"/>
  <c r="BJ4432" i="9"/>
  <c r="BJ4433" i="9"/>
  <c r="BJ4434" i="9"/>
  <c r="BJ4435" i="9"/>
  <c r="BJ4436" i="9"/>
  <c r="BJ4437" i="9"/>
  <c r="BJ4438" i="9"/>
  <c r="BJ4439" i="9"/>
  <c r="BJ4440" i="9"/>
  <c r="BJ4441" i="9"/>
  <c r="BJ4442" i="9"/>
  <c r="BJ4443" i="9"/>
  <c r="BJ4444" i="9"/>
  <c r="BJ4445" i="9"/>
  <c r="BJ4446" i="9"/>
  <c r="BJ4447" i="9"/>
  <c r="BJ4448" i="9"/>
  <c r="BJ4449" i="9"/>
  <c r="BJ4450" i="9"/>
  <c r="BJ4451" i="9"/>
  <c r="BJ4452" i="9"/>
  <c r="BJ4453" i="9"/>
  <c r="BJ4454" i="9"/>
  <c r="BJ4455" i="9"/>
  <c r="BJ4456" i="9"/>
  <c r="BJ4457" i="9"/>
  <c r="BJ4458" i="9"/>
  <c r="BJ4459" i="9"/>
  <c r="BJ4460" i="9"/>
  <c r="BJ4461" i="9"/>
  <c r="BJ4462" i="9"/>
  <c r="BJ4463" i="9"/>
  <c r="BJ4464" i="9"/>
  <c r="BJ4465" i="9"/>
  <c r="BJ4466" i="9"/>
  <c r="BJ4467" i="9"/>
  <c r="BJ4468" i="9"/>
  <c r="BJ4469" i="9"/>
  <c r="BJ4470" i="9"/>
  <c r="BJ4471" i="9"/>
  <c r="BJ4472" i="9"/>
  <c r="BJ4473" i="9"/>
  <c r="BJ4474" i="9"/>
  <c r="BJ4475" i="9"/>
  <c r="BJ4476" i="9"/>
  <c r="BJ4477" i="9"/>
  <c r="BJ4478" i="9"/>
  <c r="BJ4479" i="9"/>
  <c r="BJ4480" i="9"/>
  <c r="BJ4481" i="9"/>
  <c r="BJ4482" i="9"/>
  <c r="BJ4483" i="9"/>
  <c r="BJ4484" i="9"/>
  <c r="BJ4485" i="9"/>
  <c r="BJ4486" i="9"/>
  <c r="BJ4487" i="9"/>
  <c r="BJ4488" i="9"/>
  <c r="BJ4489" i="9"/>
  <c r="BJ4490" i="9"/>
  <c r="BJ4491" i="9"/>
  <c r="BJ4492" i="9"/>
  <c r="BJ4493" i="9"/>
  <c r="BJ4494" i="9"/>
  <c r="BJ4495" i="9"/>
  <c r="BJ4496" i="9"/>
  <c r="BJ4497" i="9"/>
  <c r="BJ4498" i="9"/>
  <c r="BJ4499" i="9"/>
  <c r="BJ4500" i="9"/>
  <c r="BJ4501" i="9"/>
  <c r="BJ4502" i="9"/>
  <c r="BJ4503" i="9"/>
  <c r="BJ4504" i="9"/>
  <c r="BJ4505" i="9"/>
  <c r="BJ4506" i="9"/>
  <c r="BJ4507" i="9"/>
  <c r="BJ4508" i="9"/>
  <c r="BJ4509" i="9"/>
  <c r="BJ4510" i="9"/>
  <c r="BJ4511" i="9"/>
  <c r="BJ4512" i="9"/>
  <c r="BJ4513" i="9"/>
  <c r="BJ4514" i="9"/>
  <c r="BJ4515" i="9"/>
  <c r="BJ4516" i="9"/>
  <c r="BJ4517" i="9"/>
  <c r="BJ4518" i="9"/>
  <c r="BJ4519" i="9"/>
  <c r="BJ4520" i="9"/>
  <c r="BJ4521" i="9"/>
  <c r="BJ4522" i="9"/>
  <c r="BJ4523" i="9"/>
  <c r="BJ4524" i="9"/>
  <c r="BJ4525" i="9"/>
  <c r="BJ4526" i="9"/>
  <c r="BJ4527" i="9"/>
  <c r="BJ4528" i="9"/>
  <c r="BJ4529" i="9"/>
  <c r="BJ4530" i="9"/>
  <c r="BJ4531" i="9"/>
  <c r="BJ4532" i="9"/>
  <c r="BJ4533" i="9"/>
  <c r="BJ4534" i="9"/>
  <c r="BJ4535" i="9"/>
  <c r="BJ4536" i="9"/>
  <c r="BJ4537" i="9"/>
  <c r="BJ4538" i="9"/>
  <c r="BJ4539" i="9"/>
  <c r="BJ4540" i="9"/>
  <c r="BJ4541" i="9"/>
  <c r="BJ4542" i="9"/>
  <c r="BJ4543" i="9"/>
  <c r="BJ4544" i="9"/>
  <c r="BJ4545" i="9"/>
  <c r="BJ4546" i="9"/>
  <c r="BJ4547" i="9"/>
  <c r="BJ4548" i="9"/>
  <c r="BJ4549" i="9"/>
  <c r="BJ4550" i="9"/>
  <c r="BJ4551" i="9"/>
  <c r="BJ4552" i="9"/>
  <c r="BJ4553" i="9"/>
  <c r="BJ4554" i="9"/>
  <c r="BJ4555" i="9"/>
  <c r="BJ4556" i="9"/>
  <c r="BJ4557" i="9"/>
  <c r="BJ4558" i="9"/>
  <c r="BJ4559" i="9"/>
  <c r="BJ4560" i="9"/>
  <c r="BJ4561" i="9"/>
  <c r="BJ4562" i="9"/>
  <c r="BJ4563" i="9"/>
  <c r="BJ4564" i="9"/>
  <c r="BJ4565" i="9"/>
  <c r="BJ4566" i="9"/>
  <c r="BJ4567" i="9"/>
  <c r="BJ4568" i="9"/>
  <c r="BJ4569" i="9"/>
  <c r="BJ4570" i="9"/>
  <c r="BJ4571" i="9"/>
  <c r="BJ4572" i="9"/>
  <c r="BJ4573" i="9"/>
  <c r="BJ4574" i="9"/>
  <c r="BJ4575" i="9"/>
  <c r="BJ4576" i="9"/>
  <c r="BJ4577" i="9"/>
  <c r="BJ4578" i="9"/>
  <c r="BJ4579" i="9"/>
  <c r="BJ4580" i="9"/>
  <c r="BJ4581" i="9"/>
  <c r="BJ4582" i="9"/>
  <c r="BJ4583" i="9"/>
  <c r="BJ4584" i="9"/>
  <c r="BJ4585" i="9"/>
  <c r="BJ4586" i="9"/>
  <c r="BJ4587" i="9"/>
  <c r="BJ4588" i="9"/>
  <c r="BJ4589" i="9"/>
  <c r="BJ4590" i="9"/>
  <c r="BJ4591" i="9"/>
  <c r="BJ4592" i="9"/>
  <c r="BJ4593" i="9"/>
  <c r="BJ4594" i="9"/>
  <c r="BJ4595" i="9"/>
  <c r="BJ4596" i="9"/>
  <c r="BJ4597" i="9"/>
  <c r="BJ4598" i="9"/>
  <c r="BJ4599" i="9"/>
  <c r="BJ4600" i="9"/>
  <c r="BJ4601" i="9"/>
  <c r="BJ4602" i="9"/>
  <c r="BJ4603" i="9"/>
  <c r="BJ4604" i="9"/>
  <c r="BJ4605" i="9"/>
  <c r="BJ4606" i="9"/>
  <c r="BJ4607" i="9"/>
  <c r="BJ4608" i="9"/>
  <c r="BJ4609" i="9"/>
  <c r="BJ4610" i="9"/>
  <c r="BJ4611" i="9"/>
  <c r="BJ4612" i="9"/>
  <c r="BJ4613" i="9"/>
  <c r="BJ4614" i="9"/>
  <c r="BJ4615" i="9"/>
  <c r="BJ4616" i="9"/>
  <c r="BJ4617" i="9"/>
  <c r="BJ4618" i="9"/>
  <c r="BJ4619" i="9"/>
  <c r="BJ4620" i="9"/>
  <c r="BJ4621" i="9"/>
  <c r="BJ4622" i="9"/>
  <c r="BJ4623" i="9"/>
  <c r="BJ4624" i="9"/>
  <c r="BJ4625" i="9"/>
  <c r="BJ4626" i="9"/>
  <c r="BJ4627" i="9"/>
  <c r="BJ4628" i="9"/>
  <c r="BJ4629" i="9"/>
  <c r="BJ4630" i="9"/>
  <c r="BJ4631" i="9"/>
  <c r="BJ4632" i="9"/>
  <c r="BJ4633" i="9"/>
  <c r="BJ4634" i="9"/>
  <c r="BJ4635" i="9"/>
  <c r="BJ4636" i="9"/>
  <c r="BJ4637" i="9"/>
  <c r="BJ4638" i="9"/>
  <c r="BJ4639" i="9"/>
  <c r="BJ4640" i="9"/>
  <c r="BJ4641" i="9"/>
  <c r="BJ4642" i="9"/>
  <c r="BJ4643" i="9"/>
  <c r="BJ4644" i="9"/>
  <c r="BJ4645" i="9"/>
  <c r="BJ4646" i="9"/>
  <c r="BJ4647" i="9"/>
  <c r="BJ4648" i="9"/>
  <c r="BJ4649" i="9"/>
  <c r="BJ4650" i="9"/>
  <c r="BJ4651" i="9"/>
  <c r="BJ4652" i="9"/>
  <c r="BJ4653" i="9"/>
  <c r="BJ4654" i="9"/>
  <c r="BJ4655" i="9"/>
  <c r="BJ4656" i="9"/>
  <c r="BJ4657" i="9"/>
  <c r="BJ4658" i="9"/>
  <c r="BJ4659" i="9"/>
  <c r="BJ4660" i="9"/>
  <c r="BJ4661" i="9"/>
  <c r="BJ4662" i="9"/>
  <c r="BJ4663" i="9"/>
  <c r="BJ4664" i="9"/>
  <c r="BJ4665" i="9"/>
  <c r="BJ4666" i="9"/>
  <c r="BJ4667" i="9"/>
  <c r="BJ4668" i="9"/>
  <c r="BJ4669" i="9"/>
  <c r="BJ4670" i="9"/>
  <c r="BJ4671" i="9"/>
  <c r="BJ4672" i="9"/>
  <c r="BJ4673" i="9"/>
  <c r="BJ4674" i="9"/>
  <c r="BJ4675" i="9"/>
  <c r="BJ4676" i="9"/>
  <c r="BJ4677" i="9"/>
  <c r="BJ4678" i="9"/>
  <c r="BJ4679" i="9"/>
  <c r="BJ4680" i="9"/>
  <c r="BJ4681" i="9"/>
  <c r="BJ4682" i="9"/>
  <c r="BJ4683" i="9"/>
  <c r="BJ4684" i="9"/>
  <c r="BJ4685" i="9"/>
  <c r="BJ4686" i="9"/>
  <c r="BJ4687" i="9"/>
  <c r="BJ4688" i="9"/>
  <c r="BJ4689" i="9"/>
  <c r="BJ4690" i="9"/>
  <c r="BJ4691" i="9"/>
  <c r="BJ4692" i="9"/>
  <c r="BJ4693" i="9"/>
  <c r="BJ4694" i="9"/>
  <c r="BJ4695" i="9"/>
  <c r="BJ4696" i="9"/>
  <c r="BJ4697" i="9"/>
  <c r="BJ4698" i="9"/>
  <c r="BJ4699" i="9"/>
  <c r="BJ4700" i="9"/>
  <c r="BJ4701" i="9"/>
  <c r="BJ4702" i="9"/>
  <c r="BJ4703" i="9"/>
  <c r="BJ4704" i="9"/>
  <c r="BJ4705" i="9"/>
  <c r="BJ4706" i="9"/>
  <c r="BJ4707" i="9"/>
  <c r="BJ4708" i="9"/>
  <c r="BJ4709" i="9"/>
  <c r="BJ4710" i="9"/>
  <c r="BJ4711" i="9"/>
  <c r="BJ4712" i="9"/>
  <c r="BJ4713" i="9"/>
  <c r="BJ4714" i="9"/>
  <c r="BJ4715" i="9"/>
  <c r="BJ4716" i="9"/>
  <c r="BJ4717" i="9"/>
  <c r="BJ4718" i="9"/>
  <c r="BJ4719" i="9"/>
  <c r="BJ4720" i="9"/>
  <c r="BJ4721" i="9"/>
  <c r="BJ4722" i="9"/>
  <c r="BJ4723" i="9"/>
  <c r="BJ4724" i="9"/>
  <c r="BJ4725" i="9"/>
  <c r="BJ4726" i="9"/>
  <c r="BJ4727" i="9"/>
  <c r="BJ4728" i="9"/>
  <c r="BJ4729" i="9"/>
  <c r="BJ4730" i="9"/>
  <c r="BJ4731" i="9"/>
  <c r="BJ4732" i="9"/>
  <c r="BJ4733" i="9"/>
  <c r="BJ4734" i="9"/>
  <c r="BJ4735" i="9"/>
  <c r="BJ4736" i="9"/>
  <c r="BJ4737" i="9"/>
  <c r="BJ4738" i="9"/>
  <c r="BJ4739" i="9"/>
  <c r="BJ4740" i="9"/>
  <c r="BJ4741" i="9"/>
  <c r="BJ4742" i="9"/>
  <c r="BJ4743" i="9"/>
  <c r="BJ4744" i="9"/>
  <c r="BJ4745" i="9"/>
  <c r="BJ4746" i="9"/>
  <c r="BJ4747" i="9"/>
  <c r="BJ4748" i="9"/>
  <c r="BJ4749" i="9"/>
  <c r="BJ4750" i="9"/>
  <c r="BJ4751" i="9"/>
  <c r="BJ4752" i="9"/>
  <c r="BJ4753" i="9"/>
  <c r="BJ4754" i="9"/>
  <c r="BJ4755" i="9"/>
  <c r="BJ4756" i="9"/>
  <c r="BJ4757" i="9"/>
  <c r="BJ4758" i="9"/>
  <c r="BJ4759" i="9"/>
  <c r="BJ4760" i="9"/>
  <c r="BJ4761" i="9"/>
  <c r="BJ4762" i="9"/>
  <c r="BJ4763" i="9"/>
  <c r="BJ4764" i="9"/>
  <c r="BJ4765" i="9"/>
  <c r="BJ4766" i="9"/>
  <c r="BJ4767" i="9"/>
  <c r="BJ4768" i="9"/>
  <c r="BJ4769" i="9"/>
  <c r="BJ4770" i="9"/>
  <c r="BJ4771" i="9"/>
  <c r="BJ4772" i="9"/>
  <c r="BJ4773" i="9"/>
  <c r="BJ4774" i="9"/>
  <c r="BJ4775" i="9"/>
  <c r="BJ4776" i="9"/>
  <c r="BJ4777" i="9"/>
  <c r="BJ4778" i="9"/>
  <c r="BJ4779" i="9"/>
  <c r="BJ4780" i="9"/>
  <c r="BJ4781" i="9"/>
  <c r="BJ4782" i="9"/>
  <c r="BJ4783" i="9"/>
  <c r="BJ4784" i="9"/>
  <c r="BJ4785" i="9"/>
  <c r="BJ4786" i="9"/>
  <c r="BJ4787" i="9"/>
  <c r="BJ4788" i="9"/>
  <c r="BJ4789" i="9"/>
  <c r="BJ4790" i="9"/>
  <c r="BJ4791" i="9"/>
  <c r="BJ4792" i="9"/>
  <c r="BJ4793" i="9"/>
  <c r="BJ4794" i="9"/>
  <c r="BJ4795" i="9"/>
  <c r="BJ4796" i="9"/>
  <c r="BJ4797" i="9"/>
  <c r="BJ4798" i="9"/>
  <c r="BJ4799" i="9"/>
  <c r="BJ4800" i="9"/>
  <c r="BJ4801" i="9"/>
  <c r="BJ4802" i="9"/>
  <c r="BJ4803" i="9"/>
  <c r="BJ4804" i="9"/>
  <c r="BJ4805" i="9"/>
  <c r="BJ4806" i="9"/>
  <c r="BJ4807" i="9"/>
  <c r="BJ4808" i="9"/>
  <c r="BJ4809" i="9"/>
  <c r="BJ4810" i="9"/>
  <c r="BJ4811" i="9"/>
  <c r="BJ4812" i="9"/>
  <c r="BJ4813" i="9"/>
  <c r="BJ4814" i="9"/>
  <c r="BJ4815" i="9"/>
  <c r="BJ4816" i="9"/>
  <c r="BJ4817" i="9"/>
  <c r="BJ4818" i="9"/>
  <c r="BJ4819" i="9"/>
  <c r="BJ4820" i="9"/>
  <c r="BJ4821" i="9"/>
  <c r="BJ4822" i="9"/>
  <c r="BJ4823" i="9"/>
  <c r="BJ4824" i="9"/>
  <c r="BJ4825" i="9"/>
  <c r="BJ4826" i="9"/>
  <c r="BJ4827" i="9"/>
  <c r="BJ4828" i="9"/>
  <c r="BJ4829" i="9"/>
  <c r="BJ4830" i="9"/>
  <c r="BJ4831" i="9"/>
  <c r="BJ4832" i="9"/>
  <c r="BJ4833" i="9"/>
  <c r="BJ4834" i="9"/>
  <c r="BJ4835" i="9"/>
  <c r="BJ4836" i="9"/>
  <c r="BJ4837" i="9"/>
  <c r="BJ4838" i="9"/>
  <c r="BJ4839" i="9"/>
  <c r="BJ4840" i="9"/>
  <c r="BJ4841" i="9"/>
  <c r="BJ4842" i="9"/>
  <c r="BJ4843" i="9"/>
  <c r="BJ4844" i="9"/>
  <c r="BJ4845" i="9"/>
  <c r="BJ4846" i="9"/>
  <c r="BJ4847" i="9"/>
  <c r="BJ4848" i="9"/>
  <c r="BJ4849" i="9"/>
  <c r="BJ4850" i="9"/>
  <c r="BJ4851" i="9"/>
  <c r="BJ4852" i="9"/>
  <c r="BJ4853" i="9"/>
  <c r="BJ4854" i="9"/>
  <c r="BJ4855" i="9"/>
  <c r="BJ4856" i="9"/>
  <c r="BJ4857" i="9"/>
  <c r="BJ4858" i="9"/>
  <c r="BJ4859" i="9"/>
  <c r="BJ4860" i="9"/>
  <c r="BJ4861" i="9"/>
  <c r="BJ4862" i="9"/>
  <c r="BJ4863" i="9"/>
  <c r="BJ4864" i="9"/>
  <c r="BJ4865" i="9"/>
  <c r="BJ4866" i="9"/>
  <c r="BJ4867" i="9"/>
  <c r="BJ4868" i="9"/>
  <c r="BJ4869" i="9"/>
  <c r="BJ4870" i="9"/>
  <c r="BJ4871" i="9"/>
  <c r="BJ4872" i="9"/>
  <c r="BJ4873" i="9"/>
  <c r="BJ4874" i="9"/>
  <c r="BJ4875" i="9"/>
  <c r="BJ4876" i="9"/>
  <c r="BJ4877" i="9"/>
  <c r="BJ4878" i="9"/>
  <c r="BJ4879" i="9"/>
  <c r="BJ4880" i="9"/>
  <c r="BJ4881" i="9"/>
  <c r="BJ4882" i="9"/>
  <c r="BJ4883" i="9"/>
  <c r="BJ4884" i="9"/>
  <c r="BJ4885" i="9"/>
  <c r="BJ4886" i="9"/>
  <c r="BJ4887" i="9"/>
  <c r="BJ4888" i="9"/>
  <c r="BJ4889" i="9"/>
  <c r="BJ4890" i="9"/>
  <c r="BJ4891" i="9"/>
  <c r="BJ4892" i="9"/>
  <c r="BJ4893" i="9"/>
  <c r="BJ4894" i="9"/>
  <c r="BJ4895" i="9"/>
  <c r="BJ4896" i="9"/>
  <c r="BJ4897" i="9"/>
  <c r="BJ4898" i="9"/>
  <c r="BJ4899" i="9"/>
  <c r="BJ4900" i="9"/>
  <c r="BJ4901" i="9"/>
  <c r="BJ4902" i="9"/>
  <c r="BJ4903" i="9"/>
  <c r="BJ4904" i="9"/>
  <c r="BJ4905" i="9"/>
  <c r="BJ4906" i="9"/>
  <c r="BJ4907" i="9"/>
  <c r="BJ4908" i="9"/>
  <c r="BJ4909" i="9"/>
  <c r="BJ4910" i="9"/>
  <c r="BJ4911" i="9"/>
  <c r="BJ4912" i="9"/>
  <c r="BJ4913" i="9"/>
  <c r="BJ4914" i="9"/>
  <c r="BJ4915" i="9"/>
  <c r="BJ4916" i="9"/>
  <c r="BJ4917" i="9"/>
  <c r="BJ4918" i="9"/>
  <c r="BJ4919" i="9"/>
  <c r="BJ4920" i="9"/>
  <c r="BJ4921" i="9"/>
  <c r="BJ4922" i="9"/>
  <c r="BJ4923" i="9"/>
  <c r="BJ4924" i="9"/>
  <c r="BJ4925" i="9"/>
  <c r="BJ4926" i="9"/>
  <c r="BJ4927" i="9"/>
  <c r="BJ4928" i="9"/>
  <c r="BJ4929" i="9"/>
  <c r="BJ4930" i="9"/>
  <c r="BJ4931" i="9"/>
  <c r="BJ4932" i="9"/>
  <c r="BJ4933" i="9"/>
  <c r="BJ4934" i="9"/>
  <c r="BJ4935" i="9"/>
  <c r="BJ4936" i="9"/>
  <c r="BJ4937" i="9"/>
  <c r="BJ4938" i="9"/>
  <c r="BJ4939" i="9"/>
  <c r="BJ4940" i="9"/>
  <c r="BJ4941" i="9"/>
  <c r="BJ4942" i="9"/>
  <c r="BJ4943" i="9"/>
  <c r="BJ4944" i="9"/>
  <c r="BJ4945" i="9"/>
  <c r="BJ4946" i="9"/>
  <c r="BJ4947" i="9"/>
  <c r="BJ4948" i="9"/>
  <c r="BJ4949" i="9"/>
  <c r="BJ4950" i="9"/>
  <c r="BJ4951" i="9"/>
  <c r="BJ4952" i="9"/>
  <c r="BJ4953" i="9"/>
  <c r="BJ4954" i="9"/>
  <c r="BJ4955" i="9"/>
  <c r="BJ4956" i="9"/>
  <c r="BJ4957" i="9"/>
  <c r="BJ4958" i="9"/>
  <c r="BJ4959" i="9"/>
  <c r="BJ4960" i="9"/>
  <c r="BJ4961" i="9"/>
  <c r="BJ4962" i="9"/>
  <c r="BJ4963" i="9"/>
  <c r="BJ4964" i="9"/>
  <c r="BJ4965" i="9"/>
  <c r="BJ4966" i="9"/>
  <c r="BJ4967" i="9"/>
  <c r="BJ4968" i="9"/>
  <c r="BJ4969" i="9"/>
  <c r="BJ4970" i="9"/>
  <c r="BJ4971" i="9"/>
  <c r="BJ4972" i="9"/>
  <c r="BJ4973" i="9"/>
  <c r="BJ4974" i="9"/>
  <c r="BJ4975" i="9"/>
  <c r="BJ4976" i="9"/>
  <c r="BJ4977" i="9"/>
  <c r="BJ4978" i="9"/>
  <c r="BJ4979" i="9"/>
  <c r="BJ4980" i="9"/>
  <c r="BJ4981" i="9"/>
  <c r="BJ4982" i="9"/>
  <c r="BJ4983" i="9"/>
  <c r="BJ4984" i="9"/>
  <c r="BJ4985" i="9"/>
  <c r="BJ4986" i="9"/>
  <c r="BJ4987" i="9"/>
  <c r="BJ4988" i="9"/>
  <c r="BJ4989" i="9"/>
  <c r="BJ4990" i="9"/>
  <c r="BJ4991" i="9"/>
  <c r="BJ4992" i="9"/>
  <c r="BJ4993" i="9"/>
  <c r="BJ4994" i="9"/>
  <c r="BJ4995" i="9"/>
  <c r="BJ4996" i="9"/>
  <c r="BJ4997" i="9"/>
  <c r="BJ4998" i="9"/>
  <c r="BJ4999" i="9"/>
  <c r="BJ5000" i="9"/>
  <c r="BJ5001" i="9"/>
  <c r="BJ5002" i="9"/>
  <c r="BI5" i="9"/>
  <c r="BI6" i="9"/>
  <c r="BI7" i="9"/>
  <c r="BI8" i="9"/>
  <c r="BI9" i="9"/>
  <c r="BI10" i="9"/>
  <c r="BI11" i="9"/>
  <c r="BI12" i="9"/>
  <c r="BI13" i="9"/>
  <c r="BI14" i="9"/>
  <c r="BI15" i="9"/>
  <c r="BI16" i="9"/>
  <c r="BI17" i="9"/>
  <c r="BI18" i="9"/>
  <c r="BI19" i="9"/>
  <c r="BI20" i="9"/>
  <c r="BI21" i="9"/>
  <c r="BI22" i="9"/>
  <c r="BI23" i="9"/>
  <c r="BI24" i="9"/>
  <c r="BI25" i="9"/>
  <c r="BI26" i="9"/>
  <c r="BI27" i="9"/>
  <c r="BI28" i="9"/>
  <c r="BI29" i="9"/>
  <c r="BI30" i="9"/>
  <c r="BI31" i="9"/>
  <c r="BI32" i="9"/>
  <c r="BI33" i="9"/>
  <c r="BI34" i="9"/>
  <c r="BI35" i="9"/>
  <c r="BI36" i="9"/>
  <c r="BI37" i="9"/>
  <c r="BI38" i="9"/>
  <c r="BI39" i="9"/>
  <c r="BI40" i="9"/>
  <c r="BI41" i="9"/>
  <c r="BI42" i="9"/>
  <c r="BI43" i="9"/>
  <c r="BI44" i="9"/>
  <c r="BI45" i="9"/>
  <c r="BI46" i="9"/>
  <c r="BI47" i="9"/>
  <c r="BI48" i="9"/>
  <c r="BI49" i="9"/>
  <c r="BI50" i="9"/>
  <c r="BI51" i="9"/>
  <c r="BI52" i="9"/>
  <c r="BI53" i="9"/>
  <c r="BI54" i="9"/>
  <c r="BI55" i="9"/>
  <c r="BI56" i="9"/>
  <c r="BI57" i="9"/>
  <c r="BI58" i="9"/>
  <c r="BI59" i="9"/>
  <c r="BI60" i="9"/>
  <c r="BI61" i="9"/>
  <c r="BI62" i="9"/>
  <c r="BI63" i="9"/>
  <c r="BI64" i="9"/>
  <c r="BI65" i="9"/>
  <c r="BI66" i="9"/>
  <c r="BI67" i="9"/>
  <c r="BI68" i="9"/>
  <c r="BI69" i="9"/>
  <c r="BI70" i="9"/>
  <c r="BI71" i="9"/>
  <c r="BI72" i="9"/>
  <c r="BI73" i="9"/>
  <c r="BI74" i="9"/>
  <c r="BI75" i="9"/>
  <c r="BI76" i="9"/>
  <c r="BI77" i="9"/>
  <c r="BI78" i="9"/>
  <c r="BI79" i="9"/>
  <c r="BI80" i="9"/>
  <c r="BI81" i="9"/>
  <c r="BI82" i="9"/>
  <c r="BI83" i="9"/>
  <c r="BI84" i="9"/>
  <c r="BI85" i="9"/>
  <c r="BI86" i="9"/>
  <c r="BI87" i="9"/>
  <c r="BI88" i="9"/>
  <c r="BI89" i="9"/>
  <c r="BI90" i="9"/>
  <c r="BI91" i="9"/>
  <c r="BI92" i="9"/>
  <c r="BI93" i="9"/>
  <c r="BI94" i="9"/>
  <c r="BI95" i="9"/>
  <c r="BI96" i="9"/>
  <c r="BI97" i="9"/>
  <c r="BI98" i="9"/>
  <c r="BI99" i="9"/>
  <c r="BI100" i="9"/>
  <c r="BI101" i="9"/>
  <c r="BI102" i="9"/>
  <c r="BI103" i="9"/>
  <c r="BI104" i="9"/>
  <c r="BI105" i="9"/>
  <c r="BI106" i="9"/>
  <c r="BI107" i="9"/>
  <c r="BI108" i="9"/>
  <c r="BI109" i="9"/>
  <c r="BI110" i="9"/>
  <c r="BI111" i="9"/>
  <c r="BI112" i="9"/>
  <c r="BI113" i="9"/>
  <c r="BI114" i="9"/>
  <c r="BI115" i="9"/>
  <c r="BI116" i="9"/>
  <c r="BI117" i="9"/>
  <c r="BI118" i="9"/>
  <c r="BI119" i="9"/>
  <c r="BI120" i="9"/>
  <c r="BI121" i="9"/>
  <c r="BI122" i="9"/>
  <c r="BI123" i="9"/>
  <c r="BI124" i="9"/>
  <c r="BI125" i="9"/>
  <c r="BI126" i="9"/>
  <c r="BI127" i="9"/>
  <c r="BI128" i="9"/>
  <c r="BI129" i="9"/>
  <c r="BI130" i="9"/>
  <c r="BI131" i="9"/>
  <c r="BI132" i="9"/>
  <c r="BI133" i="9"/>
  <c r="BI134" i="9"/>
  <c r="BI135" i="9"/>
  <c r="BI136" i="9"/>
  <c r="BI137" i="9"/>
  <c r="BI138" i="9"/>
  <c r="BI139" i="9"/>
  <c r="BI140" i="9"/>
  <c r="BI141" i="9"/>
  <c r="BI142" i="9"/>
  <c r="BI143" i="9"/>
  <c r="BI144" i="9"/>
  <c r="BI145" i="9"/>
  <c r="BI146" i="9"/>
  <c r="BI147" i="9"/>
  <c r="BI148" i="9"/>
  <c r="BI149" i="9"/>
  <c r="BI150" i="9"/>
  <c r="BI151" i="9"/>
  <c r="BI152" i="9"/>
  <c r="BI153" i="9"/>
  <c r="BI154" i="9"/>
  <c r="BI155" i="9"/>
  <c r="BI156" i="9"/>
  <c r="BI157" i="9"/>
  <c r="BI158" i="9"/>
  <c r="BI159" i="9"/>
  <c r="BI160" i="9"/>
  <c r="BI161" i="9"/>
  <c r="BI162" i="9"/>
  <c r="BI163" i="9"/>
  <c r="BI164" i="9"/>
  <c r="BI165" i="9"/>
  <c r="BI166" i="9"/>
  <c r="BI167" i="9"/>
  <c r="BI168" i="9"/>
  <c r="BI169" i="9"/>
  <c r="BI170" i="9"/>
  <c r="BI171" i="9"/>
  <c r="BI172" i="9"/>
  <c r="BI173" i="9"/>
  <c r="BI174" i="9"/>
  <c r="BI175" i="9"/>
  <c r="BI176" i="9"/>
  <c r="BI177" i="9"/>
  <c r="BI178" i="9"/>
  <c r="BI179" i="9"/>
  <c r="BI180" i="9"/>
  <c r="BI181" i="9"/>
  <c r="BI182" i="9"/>
  <c r="BI183" i="9"/>
  <c r="BI184" i="9"/>
  <c r="BI185" i="9"/>
  <c r="BI186" i="9"/>
  <c r="BI187" i="9"/>
  <c r="BI188" i="9"/>
  <c r="BI189" i="9"/>
  <c r="BI190" i="9"/>
  <c r="BI191" i="9"/>
  <c r="BI192" i="9"/>
  <c r="BI193" i="9"/>
  <c r="BI194" i="9"/>
  <c r="BI195" i="9"/>
  <c r="BI196" i="9"/>
  <c r="BI197" i="9"/>
  <c r="BI198" i="9"/>
  <c r="BI199" i="9"/>
  <c r="BI200" i="9"/>
  <c r="BI201" i="9"/>
  <c r="BI202" i="9"/>
  <c r="BI203" i="9"/>
  <c r="BI204" i="9"/>
  <c r="BI205" i="9"/>
  <c r="BI206" i="9"/>
  <c r="BI207" i="9"/>
  <c r="BI208" i="9"/>
  <c r="BI209" i="9"/>
  <c r="BI210" i="9"/>
  <c r="BI211" i="9"/>
  <c r="BI212" i="9"/>
  <c r="BI213" i="9"/>
  <c r="BI214" i="9"/>
  <c r="BI215" i="9"/>
  <c r="BI216" i="9"/>
  <c r="BI217" i="9"/>
  <c r="BI218" i="9"/>
  <c r="BI219" i="9"/>
  <c r="BI220" i="9"/>
  <c r="BI221" i="9"/>
  <c r="BI222" i="9"/>
  <c r="BI223" i="9"/>
  <c r="BI224" i="9"/>
  <c r="BI225" i="9"/>
  <c r="BI226" i="9"/>
  <c r="BI227" i="9"/>
  <c r="BI228" i="9"/>
  <c r="BI229" i="9"/>
  <c r="BI230" i="9"/>
  <c r="BI231" i="9"/>
  <c r="BI232" i="9"/>
  <c r="BI233" i="9"/>
  <c r="BI234" i="9"/>
  <c r="BI235" i="9"/>
  <c r="BI236" i="9"/>
  <c r="BI237" i="9"/>
  <c r="BI238" i="9"/>
  <c r="BI239" i="9"/>
  <c r="BI240" i="9"/>
  <c r="BI241" i="9"/>
  <c r="BI242" i="9"/>
  <c r="BI243" i="9"/>
  <c r="BI244" i="9"/>
  <c r="BI245" i="9"/>
  <c r="BI246" i="9"/>
  <c r="BI247" i="9"/>
  <c r="BI248" i="9"/>
  <c r="BI249" i="9"/>
  <c r="BI250" i="9"/>
  <c r="BI251" i="9"/>
  <c r="BI252" i="9"/>
  <c r="BI253" i="9"/>
  <c r="BI254" i="9"/>
  <c r="BI255" i="9"/>
  <c r="BI256" i="9"/>
  <c r="BI257" i="9"/>
  <c r="BI258" i="9"/>
  <c r="BI259" i="9"/>
  <c r="BI260" i="9"/>
  <c r="BI261" i="9"/>
  <c r="BI262" i="9"/>
  <c r="BI263" i="9"/>
  <c r="BI264" i="9"/>
  <c r="BI265" i="9"/>
  <c r="BI266" i="9"/>
  <c r="BI267" i="9"/>
  <c r="BI268" i="9"/>
  <c r="BI269" i="9"/>
  <c r="BI270" i="9"/>
  <c r="BI271" i="9"/>
  <c r="BI272" i="9"/>
  <c r="BI273" i="9"/>
  <c r="BI274" i="9"/>
  <c r="BI275" i="9"/>
  <c r="BI276" i="9"/>
  <c r="BI277" i="9"/>
  <c r="BI278" i="9"/>
  <c r="BI279" i="9"/>
  <c r="BI280" i="9"/>
  <c r="BI281" i="9"/>
  <c r="BI282" i="9"/>
  <c r="BI283" i="9"/>
  <c r="BI284" i="9"/>
  <c r="BI285" i="9"/>
  <c r="BI286" i="9"/>
  <c r="BI287" i="9"/>
  <c r="BI288" i="9"/>
  <c r="BI289" i="9"/>
  <c r="BI290" i="9"/>
  <c r="BI291" i="9"/>
  <c r="BI292" i="9"/>
  <c r="BI293" i="9"/>
  <c r="BI294" i="9"/>
  <c r="BI295" i="9"/>
  <c r="BI296" i="9"/>
  <c r="BI297" i="9"/>
  <c r="BI298" i="9"/>
  <c r="BI299" i="9"/>
  <c r="BI300" i="9"/>
  <c r="BI301" i="9"/>
  <c r="BI302" i="9"/>
  <c r="BI303" i="9"/>
  <c r="BI304" i="9"/>
  <c r="BI305" i="9"/>
  <c r="BI306" i="9"/>
  <c r="BI307" i="9"/>
  <c r="BI308" i="9"/>
  <c r="BI309" i="9"/>
  <c r="BI310" i="9"/>
  <c r="BI311" i="9"/>
  <c r="BI312" i="9"/>
  <c r="BI313" i="9"/>
  <c r="BI314" i="9"/>
  <c r="BI315" i="9"/>
  <c r="BI316" i="9"/>
  <c r="BI317" i="9"/>
  <c r="BI318" i="9"/>
  <c r="BI319" i="9"/>
  <c r="BI320" i="9"/>
  <c r="BI321" i="9"/>
  <c r="BI322" i="9"/>
  <c r="BI323" i="9"/>
  <c r="BI324" i="9"/>
  <c r="BI325" i="9"/>
  <c r="BI326" i="9"/>
  <c r="BI327" i="9"/>
  <c r="BI328" i="9"/>
  <c r="BI329" i="9"/>
  <c r="BI330" i="9"/>
  <c r="BI331" i="9"/>
  <c r="BI332" i="9"/>
  <c r="BI333" i="9"/>
  <c r="BI334" i="9"/>
  <c r="BI335" i="9"/>
  <c r="BI336" i="9"/>
  <c r="BI337" i="9"/>
  <c r="BI338" i="9"/>
  <c r="BI339" i="9"/>
  <c r="BI340" i="9"/>
  <c r="BI341" i="9"/>
  <c r="BI342" i="9"/>
  <c r="BI343" i="9"/>
  <c r="BI344" i="9"/>
  <c r="BI345" i="9"/>
  <c r="BI346" i="9"/>
  <c r="BI347" i="9"/>
  <c r="BI348" i="9"/>
  <c r="BI349" i="9"/>
  <c r="BI350" i="9"/>
  <c r="BI351" i="9"/>
  <c r="BI352" i="9"/>
  <c r="BI353" i="9"/>
  <c r="BI354" i="9"/>
  <c r="BI355" i="9"/>
  <c r="BI356" i="9"/>
  <c r="BI357" i="9"/>
  <c r="BI358" i="9"/>
  <c r="BI359" i="9"/>
  <c r="BI360" i="9"/>
  <c r="BI361" i="9"/>
  <c r="BI362" i="9"/>
  <c r="BI363" i="9"/>
  <c r="BI364" i="9"/>
  <c r="BI365" i="9"/>
  <c r="BI366" i="9"/>
  <c r="BI367" i="9"/>
  <c r="BI368" i="9"/>
  <c r="BI369" i="9"/>
  <c r="BI370" i="9"/>
  <c r="BI371" i="9"/>
  <c r="BI372" i="9"/>
  <c r="BI373" i="9"/>
  <c r="BI374" i="9"/>
  <c r="BI375" i="9"/>
  <c r="BI376" i="9"/>
  <c r="BI377" i="9"/>
  <c r="BI378" i="9"/>
  <c r="BI379" i="9"/>
  <c r="BI380" i="9"/>
  <c r="BI381" i="9"/>
  <c r="BI382" i="9"/>
  <c r="BI383" i="9"/>
  <c r="BI384" i="9"/>
  <c r="BI385" i="9"/>
  <c r="BI386" i="9"/>
  <c r="BI387" i="9"/>
  <c r="BI388" i="9"/>
  <c r="BI389" i="9"/>
  <c r="BI390" i="9"/>
  <c r="BI391" i="9"/>
  <c r="BI392" i="9"/>
  <c r="BI393" i="9"/>
  <c r="BI394" i="9"/>
  <c r="BI395" i="9"/>
  <c r="BI396" i="9"/>
  <c r="BI397" i="9"/>
  <c r="BI398" i="9"/>
  <c r="BI399" i="9"/>
  <c r="BI400" i="9"/>
  <c r="BI401" i="9"/>
  <c r="BI402" i="9"/>
  <c r="BI403" i="9"/>
  <c r="BI404" i="9"/>
  <c r="BI405" i="9"/>
  <c r="BI406" i="9"/>
  <c r="BI407" i="9"/>
  <c r="BI408" i="9"/>
  <c r="BI409" i="9"/>
  <c r="BI410" i="9"/>
  <c r="BI411" i="9"/>
  <c r="BI412" i="9"/>
  <c r="BI413" i="9"/>
  <c r="BI414" i="9"/>
  <c r="BI415" i="9"/>
  <c r="BI416" i="9"/>
  <c r="BI417" i="9"/>
  <c r="BI418" i="9"/>
  <c r="BI419" i="9"/>
  <c r="BI420" i="9"/>
  <c r="BI421" i="9"/>
  <c r="BI422" i="9"/>
  <c r="BI423" i="9"/>
  <c r="BI424" i="9"/>
  <c r="BI425" i="9"/>
  <c r="BI426" i="9"/>
  <c r="BI427" i="9"/>
  <c r="BI428" i="9"/>
  <c r="BI429" i="9"/>
  <c r="BI430" i="9"/>
  <c r="BI431" i="9"/>
  <c r="BI432" i="9"/>
  <c r="BI433" i="9"/>
  <c r="BI434" i="9"/>
  <c r="BI435" i="9"/>
  <c r="BI436" i="9"/>
  <c r="BI437" i="9"/>
  <c r="BI438" i="9"/>
  <c r="BI439" i="9"/>
  <c r="BI440" i="9"/>
  <c r="BI441" i="9"/>
  <c r="BI442" i="9"/>
  <c r="BI443" i="9"/>
  <c r="BI444" i="9"/>
  <c r="BI445" i="9"/>
  <c r="BI446" i="9"/>
  <c r="BI447" i="9"/>
  <c r="BI448" i="9"/>
  <c r="BI449" i="9"/>
  <c r="BI450" i="9"/>
  <c r="BI451" i="9"/>
  <c r="BI452" i="9"/>
  <c r="BI453" i="9"/>
  <c r="BI454" i="9"/>
  <c r="BI455" i="9"/>
  <c r="BI456" i="9"/>
  <c r="BI457" i="9"/>
  <c r="BI458" i="9"/>
  <c r="BI459" i="9"/>
  <c r="BI460" i="9"/>
  <c r="BI461" i="9"/>
  <c r="BI462" i="9"/>
  <c r="BI463" i="9"/>
  <c r="BI464" i="9"/>
  <c r="BI465" i="9"/>
  <c r="BI466" i="9"/>
  <c r="BI467" i="9"/>
  <c r="BI468" i="9"/>
  <c r="BI469" i="9"/>
  <c r="BI470" i="9"/>
  <c r="BI471" i="9"/>
  <c r="BI472" i="9"/>
  <c r="BI473" i="9"/>
  <c r="BI474" i="9"/>
  <c r="BI475" i="9"/>
  <c r="BI476" i="9"/>
  <c r="BI477" i="9"/>
  <c r="BI478" i="9"/>
  <c r="BI479" i="9"/>
  <c r="BI480" i="9"/>
  <c r="BI481" i="9"/>
  <c r="BI482" i="9"/>
  <c r="BI483" i="9"/>
  <c r="BI484" i="9"/>
  <c r="BI485" i="9"/>
  <c r="BI486" i="9"/>
  <c r="BI487" i="9"/>
  <c r="BI488" i="9"/>
  <c r="BI489" i="9"/>
  <c r="BI490" i="9"/>
  <c r="BI491" i="9"/>
  <c r="BI492" i="9"/>
  <c r="BI493" i="9"/>
  <c r="BI494" i="9"/>
  <c r="BI495" i="9"/>
  <c r="BI496" i="9"/>
  <c r="BI497" i="9"/>
  <c r="BI498" i="9"/>
  <c r="BI499" i="9"/>
  <c r="BI500" i="9"/>
  <c r="BI501" i="9"/>
  <c r="BI502" i="9"/>
  <c r="BI503" i="9"/>
  <c r="BI504" i="9"/>
  <c r="BI505" i="9"/>
  <c r="BI506" i="9"/>
  <c r="BI507" i="9"/>
  <c r="BI508" i="9"/>
  <c r="BI509" i="9"/>
  <c r="BI510" i="9"/>
  <c r="BI511" i="9"/>
  <c r="BI512" i="9"/>
  <c r="BI513" i="9"/>
  <c r="BI514" i="9"/>
  <c r="BI515" i="9"/>
  <c r="BI516" i="9"/>
  <c r="BI517" i="9"/>
  <c r="BI518" i="9"/>
  <c r="BI519" i="9"/>
  <c r="BI520" i="9"/>
  <c r="BI521" i="9"/>
  <c r="BI522" i="9"/>
  <c r="BI523" i="9"/>
  <c r="BI524" i="9"/>
  <c r="BI525" i="9"/>
  <c r="BI526" i="9"/>
  <c r="BI527" i="9"/>
  <c r="BI528" i="9"/>
  <c r="BI529" i="9"/>
  <c r="BI530" i="9"/>
  <c r="BI531" i="9"/>
  <c r="BI532" i="9"/>
  <c r="BI533" i="9"/>
  <c r="BI534" i="9"/>
  <c r="BI535" i="9"/>
  <c r="BI536" i="9"/>
  <c r="BI537" i="9"/>
  <c r="BI538" i="9"/>
  <c r="BI539" i="9"/>
  <c r="BI540" i="9"/>
  <c r="BI541" i="9"/>
  <c r="BI542" i="9"/>
  <c r="BI543" i="9"/>
  <c r="BI544" i="9"/>
  <c r="BI545" i="9"/>
  <c r="BI546" i="9"/>
  <c r="BI547" i="9"/>
  <c r="BI548" i="9"/>
  <c r="BI549" i="9"/>
  <c r="BI550" i="9"/>
  <c r="BI551" i="9"/>
  <c r="BI552" i="9"/>
  <c r="BI553" i="9"/>
  <c r="BI554" i="9"/>
  <c r="BI555" i="9"/>
  <c r="BI556" i="9"/>
  <c r="BI557" i="9"/>
  <c r="BI558" i="9"/>
  <c r="BI559" i="9"/>
  <c r="BI560" i="9"/>
  <c r="BI561" i="9"/>
  <c r="BI562" i="9"/>
  <c r="BI563" i="9"/>
  <c r="BI564" i="9"/>
  <c r="BI565" i="9"/>
  <c r="BI566" i="9"/>
  <c r="BI567" i="9"/>
  <c r="BI568" i="9"/>
  <c r="BI569" i="9"/>
  <c r="BI570" i="9"/>
  <c r="BI571" i="9"/>
  <c r="BI572" i="9"/>
  <c r="BI573" i="9"/>
  <c r="BI574" i="9"/>
  <c r="BI575" i="9"/>
  <c r="BI576" i="9"/>
  <c r="BI577" i="9"/>
  <c r="BI578" i="9"/>
  <c r="BI579" i="9"/>
  <c r="BI580" i="9"/>
  <c r="BI581" i="9"/>
  <c r="BI582" i="9"/>
  <c r="BI583" i="9"/>
  <c r="BI584" i="9"/>
  <c r="BI585" i="9"/>
  <c r="BI586" i="9"/>
  <c r="BI587" i="9"/>
  <c r="BI588" i="9"/>
  <c r="BI589" i="9"/>
  <c r="BI590" i="9"/>
  <c r="BI591" i="9"/>
  <c r="BI592" i="9"/>
  <c r="BI593" i="9"/>
  <c r="BI594" i="9"/>
  <c r="BI595" i="9"/>
  <c r="BI596" i="9"/>
  <c r="BI597" i="9"/>
  <c r="BI598" i="9"/>
  <c r="BI599" i="9"/>
  <c r="BI600" i="9"/>
  <c r="BI601" i="9"/>
  <c r="BI602" i="9"/>
  <c r="BI603" i="9"/>
  <c r="BI604" i="9"/>
  <c r="BI605" i="9"/>
  <c r="BI606" i="9"/>
  <c r="BI607" i="9"/>
  <c r="BI608" i="9"/>
  <c r="BI609" i="9"/>
  <c r="BI610" i="9"/>
  <c r="BI611" i="9"/>
  <c r="BI612" i="9"/>
  <c r="BI613" i="9"/>
  <c r="BI614" i="9"/>
  <c r="BI615" i="9"/>
  <c r="BI616" i="9"/>
  <c r="BI617" i="9"/>
  <c r="BI618" i="9"/>
  <c r="BI619" i="9"/>
  <c r="BI620" i="9"/>
  <c r="BI621" i="9"/>
  <c r="BI622" i="9"/>
  <c r="BI623" i="9"/>
  <c r="BI624" i="9"/>
  <c r="BI625" i="9"/>
  <c r="BI626" i="9"/>
  <c r="BI627" i="9"/>
  <c r="BI628" i="9"/>
  <c r="BI629" i="9"/>
  <c r="BI630" i="9"/>
  <c r="BI631" i="9"/>
  <c r="BI632" i="9"/>
  <c r="BI633" i="9"/>
  <c r="BI634" i="9"/>
  <c r="BI635" i="9"/>
  <c r="BI636" i="9"/>
  <c r="BI637" i="9"/>
  <c r="BI638" i="9"/>
  <c r="BI639" i="9"/>
  <c r="BI640" i="9"/>
  <c r="BI641" i="9"/>
  <c r="BI642" i="9"/>
  <c r="BI643" i="9"/>
  <c r="BI644" i="9"/>
  <c r="BI645" i="9"/>
  <c r="BI646" i="9"/>
  <c r="BI647" i="9"/>
  <c r="BI648" i="9"/>
  <c r="BI649" i="9"/>
  <c r="BI650" i="9"/>
  <c r="BI651" i="9"/>
  <c r="BI652" i="9"/>
  <c r="BI653" i="9"/>
  <c r="BI654" i="9"/>
  <c r="BI655" i="9"/>
  <c r="BI656" i="9"/>
  <c r="BI657" i="9"/>
  <c r="BI658" i="9"/>
  <c r="BI659" i="9"/>
  <c r="BI660" i="9"/>
  <c r="BI661" i="9"/>
  <c r="BI662" i="9"/>
  <c r="BI663" i="9"/>
  <c r="BI664" i="9"/>
  <c r="BI665" i="9"/>
  <c r="BI666" i="9"/>
  <c r="BI667" i="9"/>
  <c r="BI668" i="9"/>
  <c r="BI669" i="9"/>
  <c r="BI670" i="9"/>
  <c r="BI671" i="9"/>
  <c r="BI672" i="9"/>
  <c r="BI673" i="9"/>
  <c r="BI674" i="9"/>
  <c r="BI675" i="9"/>
  <c r="BI676" i="9"/>
  <c r="BI677" i="9"/>
  <c r="BI678" i="9"/>
  <c r="BI679" i="9"/>
  <c r="BI680" i="9"/>
  <c r="BI681" i="9"/>
  <c r="BI682" i="9"/>
  <c r="BI683" i="9"/>
  <c r="BI684" i="9"/>
  <c r="BI685" i="9"/>
  <c r="BI686" i="9"/>
  <c r="BI687" i="9"/>
  <c r="BI688" i="9"/>
  <c r="BI689" i="9"/>
  <c r="BI690" i="9"/>
  <c r="BI691" i="9"/>
  <c r="BI692" i="9"/>
  <c r="BI693" i="9"/>
  <c r="BI694" i="9"/>
  <c r="BI695" i="9"/>
  <c r="BI696" i="9"/>
  <c r="BI697" i="9"/>
  <c r="BI698" i="9"/>
  <c r="BI699" i="9"/>
  <c r="BI700" i="9"/>
  <c r="BI701" i="9"/>
  <c r="BI702" i="9"/>
  <c r="BI703" i="9"/>
  <c r="BI704" i="9"/>
  <c r="BI705" i="9"/>
  <c r="BI706" i="9"/>
  <c r="BI707" i="9"/>
  <c r="BI708" i="9"/>
  <c r="BI709" i="9"/>
  <c r="BI710" i="9"/>
  <c r="BI711" i="9"/>
  <c r="BI712" i="9"/>
  <c r="BI713" i="9"/>
  <c r="BI714" i="9"/>
  <c r="BI715" i="9"/>
  <c r="BI716" i="9"/>
  <c r="BI717" i="9"/>
  <c r="BI718" i="9"/>
  <c r="BI719" i="9"/>
  <c r="BI720" i="9"/>
  <c r="BI721" i="9"/>
  <c r="BI722" i="9"/>
  <c r="BI723" i="9"/>
  <c r="BI724" i="9"/>
  <c r="BI725" i="9"/>
  <c r="BI726" i="9"/>
  <c r="BI727" i="9"/>
  <c r="BI728" i="9"/>
  <c r="BI729" i="9"/>
  <c r="BI730" i="9"/>
  <c r="BI731" i="9"/>
  <c r="BI732" i="9"/>
  <c r="BI733" i="9"/>
  <c r="BI734" i="9"/>
  <c r="BI735" i="9"/>
  <c r="BI736" i="9"/>
  <c r="BI737" i="9"/>
  <c r="BI738" i="9"/>
  <c r="BI739" i="9"/>
  <c r="BI740" i="9"/>
  <c r="BI741" i="9"/>
  <c r="BI742" i="9"/>
  <c r="BI743" i="9"/>
  <c r="BI744" i="9"/>
  <c r="BI745" i="9"/>
  <c r="BI746" i="9"/>
  <c r="BI747" i="9"/>
  <c r="BI748" i="9"/>
  <c r="BI749" i="9"/>
  <c r="BI750" i="9"/>
  <c r="BI751" i="9"/>
  <c r="BI752" i="9"/>
  <c r="BI753" i="9"/>
  <c r="BI754" i="9"/>
  <c r="BI755" i="9"/>
  <c r="BI756" i="9"/>
  <c r="BI757" i="9"/>
  <c r="BI758" i="9"/>
  <c r="BI759" i="9"/>
  <c r="BI760" i="9"/>
  <c r="BI761" i="9"/>
  <c r="BI762" i="9"/>
  <c r="BI763" i="9"/>
  <c r="BI764" i="9"/>
  <c r="BI765" i="9"/>
  <c r="BI766" i="9"/>
  <c r="BI767" i="9"/>
  <c r="BI768" i="9"/>
  <c r="BI769" i="9"/>
  <c r="BI770" i="9"/>
  <c r="BI771" i="9"/>
  <c r="BI772" i="9"/>
  <c r="BI773" i="9"/>
  <c r="BI774" i="9"/>
  <c r="BI775" i="9"/>
  <c r="BI776" i="9"/>
  <c r="BI777" i="9"/>
  <c r="BI778" i="9"/>
  <c r="BI779" i="9"/>
  <c r="BI780" i="9"/>
  <c r="BI781" i="9"/>
  <c r="BI782" i="9"/>
  <c r="BI783" i="9"/>
  <c r="BI784" i="9"/>
  <c r="BI785" i="9"/>
  <c r="BI786" i="9"/>
  <c r="BI787" i="9"/>
  <c r="BI788" i="9"/>
  <c r="BI789" i="9"/>
  <c r="BI790" i="9"/>
  <c r="BI791" i="9"/>
  <c r="BI792" i="9"/>
  <c r="BI793" i="9"/>
  <c r="BI794" i="9"/>
  <c r="BI795" i="9"/>
  <c r="BI796" i="9"/>
  <c r="BI797" i="9"/>
  <c r="BI798" i="9"/>
  <c r="BI799" i="9"/>
  <c r="BI800" i="9"/>
  <c r="BI801" i="9"/>
  <c r="BI802" i="9"/>
  <c r="BI803" i="9"/>
  <c r="BI804" i="9"/>
  <c r="BI805" i="9"/>
  <c r="BI806" i="9"/>
  <c r="BI807" i="9"/>
  <c r="BI808" i="9"/>
  <c r="BI809" i="9"/>
  <c r="BI810" i="9"/>
  <c r="BI811" i="9"/>
  <c r="BI812" i="9"/>
  <c r="BI813" i="9"/>
  <c r="BI814" i="9"/>
  <c r="BI815" i="9"/>
  <c r="BI816" i="9"/>
  <c r="BI817" i="9"/>
  <c r="BI818" i="9"/>
  <c r="BI819" i="9"/>
  <c r="BI820" i="9"/>
  <c r="BI821" i="9"/>
  <c r="BI822" i="9"/>
  <c r="BI823" i="9"/>
  <c r="BI824" i="9"/>
  <c r="BI825" i="9"/>
  <c r="BI826" i="9"/>
  <c r="BI827" i="9"/>
  <c r="BI828" i="9"/>
  <c r="BI829" i="9"/>
  <c r="BI830" i="9"/>
  <c r="BI831" i="9"/>
  <c r="BI832" i="9"/>
  <c r="BI833" i="9"/>
  <c r="BI834" i="9"/>
  <c r="BI835" i="9"/>
  <c r="BI836" i="9"/>
  <c r="BI837" i="9"/>
  <c r="BI838" i="9"/>
  <c r="BI839" i="9"/>
  <c r="BI840" i="9"/>
  <c r="BI841" i="9"/>
  <c r="BI842" i="9"/>
  <c r="BI843" i="9"/>
  <c r="BI844" i="9"/>
  <c r="BI845" i="9"/>
  <c r="BI846" i="9"/>
  <c r="BI847" i="9"/>
  <c r="BI848" i="9"/>
  <c r="BI849" i="9"/>
  <c r="BI850" i="9"/>
  <c r="BI851" i="9"/>
  <c r="BI852" i="9"/>
  <c r="BI853" i="9"/>
  <c r="BI854" i="9"/>
  <c r="BI855" i="9"/>
  <c r="BI856" i="9"/>
  <c r="BI857" i="9"/>
  <c r="BI858" i="9"/>
  <c r="BI859" i="9"/>
  <c r="BI860" i="9"/>
  <c r="BI861" i="9"/>
  <c r="BI862" i="9"/>
  <c r="BI863" i="9"/>
  <c r="BI864" i="9"/>
  <c r="BI865" i="9"/>
  <c r="BI866" i="9"/>
  <c r="BI867" i="9"/>
  <c r="BI868" i="9"/>
  <c r="BI869" i="9"/>
  <c r="BI870" i="9"/>
  <c r="BI871" i="9"/>
  <c r="BI872" i="9"/>
  <c r="BI873" i="9"/>
  <c r="BI874" i="9"/>
  <c r="BI875" i="9"/>
  <c r="BI876" i="9"/>
  <c r="BI877" i="9"/>
  <c r="BI878" i="9"/>
  <c r="BI879" i="9"/>
  <c r="BI880" i="9"/>
  <c r="BI881" i="9"/>
  <c r="BI882" i="9"/>
  <c r="BI883" i="9"/>
  <c r="BI884" i="9"/>
  <c r="BI885" i="9"/>
  <c r="BI886" i="9"/>
  <c r="BI887" i="9"/>
  <c r="BI888" i="9"/>
  <c r="BI889" i="9"/>
  <c r="BI890" i="9"/>
  <c r="BI891" i="9"/>
  <c r="BI892" i="9"/>
  <c r="BI893" i="9"/>
  <c r="BI894" i="9"/>
  <c r="BI895" i="9"/>
  <c r="BI896" i="9"/>
  <c r="BI897" i="9"/>
  <c r="BI898" i="9"/>
  <c r="BI899" i="9"/>
  <c r="BI900" i="9"/>
  <c r="BI901" i="9"/>
  <c r="BI902" i="9"/>
  <c r="BI903" i="9"/>
  <c r="BI904" i="9"/>
  <c r="BI905" i="9"/>
  <c r="BI906" i="9"/>
  <c r="BI907" i="9"/>
  <c r="BI908" i="9"/>
  <c r="BI909" i="9"/>
  <c r="BI910" i="9"/>
  <c r="BI911" i="9"/>
  <c r="BI912" i="9"/>
  <c r="BI913" i="9"/>
  <c r="BI914" i="9"/>
  <c r="BI915" i="9"/>
  <c r="BI916" i="9"/>
  <c r="BI917" i="9"/>
  <c r="BI918" i="9"/>
  <c r="BI919" i="9"/>
  <c r="BI920" i="9"/>
  <c r="BI921" i="9"/>
  <c r="BI922" i="9"/>
  <c r="BI923" i="9"/>
  <c r="BI924" i="9"/>
  <c r="BI925" i="9"/>
  <c r="BI926" i="9"/>
  <c r="BI927" i="9"/>
  <c r="BI928" i="9"/>
  <c r="BI929" i="9"/>
  <c r="BI930" i="9"/>
  <c r="BI931" i="9"/>
  <c r="BI932" i="9"/>
  <c r="BI933" i="9"/>
  <c r="BI934" i="9"/>
  <c r="BI935" i="9"/>
  <c r="BI936" i="9"/>
  <c r="BI937" i="9"/>
  <c r="BI938" i="9"/>
  <c r="BI939" i="9"/>
  <c r="BI940" i="9"/>
  <c r="BI941" i="9"/>
  <c r="BI942" i="9"/>
  <c r="BI943" i="9"/>
  <c r="BI944" i="9"/>
  <c r="BI945" i="9"/>
  <c r="BI946" i="9"/>
  <c r="BI947" i="9"/>
  <c r="BI948" i="9"/>
  <c r="BI949" i="9"/>
  <c r="BI950" i="9"/>
  <c r="BI951" i="9"/>
  <c r="BI952" i="9"/>
  <c r="BI953" i="9"/>
  <c r="BI954" i="9"/>
  <c r="BI955" i="9"/>
  <c r="BI956" i="9"/>
  <c r="BI957" i="9"/>
  <c r="BI958" i="9"/>
  <c r="BI959" i="9"/>
  <c r="BI960" i="9"/>
  <c r="BI961" i="9"/>
  <c r="BI962" i="9"/>
  <c r="BI963" i="9"/>
  <c r="BI964" i="9"/>
  <c r="BI965" i="9"/>
  <c r="BI966" i="9"/>
  <c r="BI967" i="9"/>
  <c r="BI968" i="9"/>
  <c r="BI969" i="9"/>
  <c r="BI970" i="9"/>
  <c r="BI971" i="9"/>
  <c r="BI972" i="9"/>
  <c r="BI973" i="9"/>
  <c r="BI974" i="9"/>
  <c r="BI975" i="9"/>
  <c r="BI976" i="9"/>
  <c r="BI977" i="9"/>
  <c r="BI978" i="9"/>
  <c r="BI979" i="9"/>
  <c r="BI980" i="9"/>
  <c r="BI981" i="9"/>
  <c r="BI982" i="9"/>
  <c r="BI983" i="9"/>
  <c r="BI984" i="9"/>
  <c r="BI985" i="9"/>
  <c r="BI986" i="9"/>
  <c r="BI987" i="9"/>
  <c r="BI988" i="9"/>
  <c r="BI989" i="9"/>
  <c r="BI990" i="9"/>
  <c r="BI991" i="9"/>
  <c r="BI992" i="9"/>
  <c r="BI993" i="9"/>
  <c r="BI994" i="9"/>
  <c r="BI995" i="9"/>
  <c r="BI996" i="9"/>
  <c r="BI997" i="9"/>
  <c r="BI998" i="9"/>
  <c r="BI999" i="9"/>
  <c r="BI1000" i="9"/>
  <c r="BI1001" i="9"/>
  <c r="BI1002" i="9"/>
  <c r="BI1003" i="9"/>
  <c r="BI1004" i="9"/>
  <c r="BI1005" i="9"/>
  <c r="BI1006" i="9"/>
  <c r="BI1007" i="9"/>
  <c r="BI1008" i="9"/>
  <c r="BI1009" i="9"/>
  <c r="BI1010" i="9"/>
  <c r="BI1011" i="9"/>
  <c r="BI1012" i="9"/>
  <c r="BI1013" i="9"/>
  <c r="BI1014" i="9"/>
  <c r="BI1015" i="9"/>
  <c r="BI1016" i="9"/>
  <c r="BI1017" i="9"/>
  <c r="BI1018" i="9"/>
  <c r="BI1019" i="9"/>
  <c r="BI1020" i="9"/>
  <c r="BI1021" i="9"/>
  <c r="BI1022" i="9"/>
  <c r="BI1023" i="9"/>
  <c r="BI1024" i="9"/>
  <c r="BI1025" i="9"/>
  <c r="BI1026" i="9"/>
  <c r="BI1027" i="9"/>
  <c r="BI1028" i="9"/>
  <c r="BI1029" i="9"/>
  <c r="BI1030" i="9"/>
  <c r="BI1031" i="9"/>
  <c r="BI1032" i="9"/>
  <c r="BI1033" i="9"/>
  <c r="BI1034" i="9"/>
  <c r="BI1035" i="9"/>
  <c r="BI1036" i="9"/>
  <c r="BI1037" i="9"/>
  <c r="BI1038" i="9"/>
  <c r="BI1039" i="9"/>
  <c r="BI1040" i="9"/>
  <c r="BI1041" i="9"/>
  <c r="BI1042" i="9"/>
  <c r="BI1043" i="9"/>
  <c r="BI1044" i="9"/>
  <c r="BI1045" i="9"/>
  <c r="BI1046" i="9"/>
  <c r="BI1047" i="9"/>
  <c r="BI1048" i="9"/>
  <c r="BI1049" i="9"/>
  <c r="BI1050" i="9"/>
  <c r="BI1051" i="9"/>
  <c r="BI1052" i="9"/>
  <c r="BI1053" i="9"/>
  <c r="BI1054" i="9"/>
  <c r="BI1055" i="9"/>
  <c r="BI1056" i="9"/>
  <c r="BI1057" i="9"/>
  <c r="BI1058" i="9"/>
  <c r="BI1059" i="9"/>
  <c r="BI1060" i="9"/>
  <c r="BI1061" i="9"/>
  <c r="BI1062" i="9"/>
  <c r="BI1063" i="9"/>
  <c r="BI1064" i="9"/>
  <c r="BI1065" i="9"/>
  <c r="BI1066" i="9"/>
  <c r="BI1067" i="9"/>
  <c r="BI1068" i="9"/>
  <c r="BI1069" i="9"/>
  <c r="BI1070" i="9"/>
  <c r="BI1071" i="9"/>
  <c r="BI1072" i="9"/>
  <c r="BI1073" i="9"/>
  <c r="BI1074" i="9"/>
  <c r="BI1075" i="9"/>
  <c r="BI1076" i="9"/>
  <c r="BI1077" i="9"/>
  <c r="BI1078" i="9"/>
  <c r="BI1079" i="9"/>
  <c r="BI1080" i="9"/>
  <c r="BI1081" i="9"/>
  <c r="BI1082" i="9"/>
  <c r="BI1083" i="9"/>
  <c r="BI1084" i="9"/>
  <c r="BI1085" i="9"/>
  <c r="BI1086" i="9"/>
  <c r="BI1087" i="9"/>
  <c r="BI1088" i="9"/>
  <c r="BI1089" i="9"/>
  <c r="BI1090" i="9"/>
  <c r="BI1091" i="9"/>
  <c r="BI1092" i="9"/>
  <c r="BI1093" i="9"/>
  <c r="BI1094" i="9"/>
  <c r="BI1095" i="9"/>
  <c r="BI1096" i="9"/>
  <c r="BI1097" i="9"/>
  <c r="BI1098" i="9"/>
  <c r="BI1099" i="9"/>
  <c r="BI1100" i="9"/>
  <c r="BI1101" i="9"/>
  <c r="BI1102" i="9"/>
  <c r="BI1103" i="9"/>
  <c r="BI1104" i="9"/>
  <c r="BI1105" i="9"/>
  <c r="BI1106" i="9"/>
  <c r="BI1107" i="9"/>
  <c r="BI1108" i="9"/>
  <c r="BI1109" i="9"/>
  <c r="BI1110" i="9"/>
  <c r="BI1111" i="9"/>
  <c r="BI1112" i="9"/>
  <c r="BI1113" i="9"/>
  <c r="BI1114" i="9"/>
  <c r="BI1115" i="9"/>
  <c r="BI1116" i="9"/>
  <c r="BI1117" i="9"/>
  <c r="BI1118" i="9"/>
  <c r="BI1119" i="9"/>
  <c r="BI1120" i="9"/>
  <c r="BI1121" i="9"/>
  <c r="BI1122" i="9"/>
  <c r="BI1123" i="9"/>
  <c r="BI1124" i="9"/>
  <c r="BI1125" i="9"/>
  <c r="BI1126" i="9"/>
  <c r="BI1127" i="9"/>
  <c r="BI1128" i="9"/>
  <c r="BI1129" i="9"/>
  <c r="BI1130" i="9"/>
  <c r="BI1131" i="9"/>
  <c r="BI1132" i="9"/>
  <c r="BI1133" i="9"/>
  <c r="BI1134" i="9"/>
  <c r="BI1135" i="9"/>
  <c r="BI1136" i="9"/>
  <c r="BI1137" i="9"/>
  <c r="BI1138" i="9"/>
  <c r="BI1139" i="9"/>
  <c r="BI1140" i="9"/>
  <c r="BI1141" i="9"/>
  <c r="BI1142" i="9"/>
  <c r="BI1143" i="9"/>
  <c r="BI1144" i="9"/>
  <c r="BI1145" i="9"/>
  <c r="BI1146" i="9"/>
  <c r="BI1147" i="9"/>
  <c r="BI1148" i="9"/>
  <c r="BI1149" i="9"/>
  <c r="BI1150" i="9"/>
  <c r="BI1151" i="9"/>
  <c r="BI1152" i="9"/>
  <c r="BI1153" i="9"/>
  <c r="BI1154" i="9"/>
  <c r="BI1155" i="9"/>
  <c r="BI1156" i="9"/>
  <c r="BI1157" i="9"/>
  <c r="BI1158" i="9"/>
  <c r="BI1159" i="9"/>
  <c r="BI1160" i="9"/>
  <c r="BI1161" i="9"/>
  <c r="BI1162" i="9"/>
  <c r="BI1163" i="9"/>
  <c r="BI1164" i="9"/>
  <c r="BI1165" i="9"/>
  <c r="BI1166" i="9"/>
  <c r="BI1167" i="9"/>
  <c r="BI1168" i="9"/>
  <c r="BI1169" i="9"/>
  <c r="BI1170" i="9"/>
  <c r="BI1171" i="9"/>
  <c r="BI1172" i="9"/>
  <c r="BI1173" i="9"/>
  <c r="BI1174" i="9"/>
  <c r="BI1175" i="9"/>
  <c r="BI1176" i="9"/>
  <c r="BI1177" i="9"/>
  <c r="BI1178" i="9"/>
  <c r="BI1179" i="9"/>
  <c r="BI1180" i="9"/>
  <c r="BI1181" i="9"/>
  <c r="BI1182" i="9"/>
  <c r="BI1183" i="9"/>
  <c r="BI1184" i="9"/>
  <c r="BI1185" i="9"/>
  <c r="BI1186" i="9"/>
  <c r="BI1187" i="9"/>
  <c r="BI1188" i="9"/>
  <c r="BI1189" i="9"/>
  <c r="BI1190" i="9"/>
  <c r="BI1191" i="9"/>
  <c r="BI1192" i="9"/>
  <c r="BI1193" i="9"/>
  <c r="BI1194" i="9"/>
  <c r="BI1195" i="9"/>
  <c r="BI1196" i="9"/>
  <c r="BI1197" i="9"/>
  <c r="BI1198" i="9"/>
  <c r="BI1199" i="9"/>
  <c r="BI1200" i="9"/>
  <c r="BI1201" i="9"/>
  <c r="BI1202" i="9"/>
  <c r="BI1203" i="9"/>
  <c r="BI1204" i="9"/>
  <c r="BI1205" i="9"/>
  <c r="BI1206" i="9"/>
  <c r="BI1207" i="9"/>
  <c r="BI1208" i="9"/>
  <c r="BI1209" i="9"/>
  <c r="BI1210" i="9"/>
  <c r="BI1211" i="9"/>
  <c r="BI1212" i="9"/>
  <c r="BI1213" i="9"/>
  <c r="BI1214" i="9"/>
  <c r="BI1215" i="9"/>
  <c r="BI1216" i="9"/>
  <c r="BI1217" i="9"/>
  <c r="BI1218" i="9"/>
  <c r="BI1219" i="9"/>
  <c r="BI1220" i="9"/>
  <c r="BI1221" i="9"/>
  <c r="BI1222" i="9"/>
  <c r="BI1223" i="9"/>
  <c r="BI1224" i="9"/>
  <c r="BI1225" i="9"/>
  <c r="BI1226" i="9"/>
  <c r="BI1227" i="9"/>
  <c r="BI1228" i="9"/>
  <c r="BI1229" i="9"/>
  <c r="BI1230" i="9"/>
  <c r="BI1231" i="9"/>
  <c r="BI1232" i="9"/>
  <c r="BI1233" i="9"/>
  <c r="BI1234" i="9"/>
  <c r="BI1235" i="9"/>
  <c r="BI1236" i="9"/>
  <c r="BI1237" i="9"/>
  <c r="BI1238" i="9"/>
  <c r="BI1239" i="9"/>
  <c r="BI1240" i="9"/>
  <c r="BI1241" i="9"/>
  <c r="BI1242" i="9"/>
  <c r="BI1243" i="9"/>
  <c r="BI1244" i="9"/>
  <c r="BI1245" i="9"/>
  <c r="BI1246" i="9"/>
  <c r="BI1247" i="9"/>
  <c r="BI1248" i="9"/>
  <c r="BI1249" i="9"/>
  <c r="BI1250" i="9"/>
  <c r="BI1251" i="9"/>
  <c r="BI1252" i="9"/>
  <c r="BI1253" i="9"/>
  <c r="BI1254" i="9"/>
  <c r="BI1255" i="9"/>
  <c r="BI1256" i="9"/>
  <c r="BI1257" i="9"/>
  <c r="BI1258" i="9"/>
  <c r="BI1259" i="9"/>
  <c r="BI1260" i="9"/>
  <c r="BI1261" i="9"/>
  <c r="BI1262" i="9"/>
  <c r="BI1263" i="9"/>
  <c r="BI1264" i="9"/>
  <c r="BI1265" i="9"/>
  <c r="BI1266" i="9"/>
  <c r="BI1267" i="9"/>
  <c r="BI1268" i="9"/>
  <c r="BI1269" i="9"/>
  <c r="BI1270" i="9"/>
  <c r="BI1271" i="9"/>
  <c r="BI1272" i="9"/>
  <c r="BI1273" i="9"/>
  <c r="BI1274" i="9"/>
  <c r="BI1275" i="9"/>
  <c r="BI1276" i="9"/>
  <c r="BI1277" i="9"/>
  <c r="BI1278" i="9"/>
  <c r="BI1279" i="9"/>
  <c r="BI1280" i="9"/>
  <c r="BI1281" i="9"/>
  <c r="BI1282" i="9"/>
  <c r="BI1283" i="9"/>
  <c r="BI1284" i="9"/>
  <c r="BI1285" i="9"/>
  <c r="BI1286" i="9"/>
  <c r="BI1287" i="9"/>
  <c r="BI1288" i="9"/>
  <c r="BI1289" i="9"/>
  <c r="BI1290" i="9"/>
  <c r="BI1291" i="9"/>
  <c r="BI1292" i="9"/>
  <c r="BI1293" i="9"/>
  <c r="BI1294" i="9"/>
  <c r="BI1295" i="9"/>
  <c r="BI1296" i="9"/>
  <c r="BI1297" i="9"/>
  <c r="BI1298" i="9"/>
  <c r="BI1299" i="9"/>
  <c r="BI1300" i="9"/>
  <c r="BI1301" i="9"/>
  <c r="BI1302" i="9"/>
  <c r="BI1303" i="9"/>
  <c r="BI1304" i="9"/>
  <c r="BI1305" i="9"/>
  <c r="BI1306" i="9"/>
  <c r="BI1307" i="9"/>
  <c r="BI1308" i="9"/>
  <c r="BI1309" i="9"/>
  <c r="BI1310" i="9"/>
  <c r="BI1311" i="9"/>
  <c r="BI1312" i="9"/>
  <c r="BI1313" i="9"/>
  <c r="BI1314" i="9"/>
  <c r="BI1315" i="9"/>
  <c r="BI1316" i="9"/>
  <c r="BI1317" i="9"/>
  <c r="BI1318" i="9"/>
  <c r="BI1319" i="9"/>
  <c r="BI1320" i="9"/>
  <c r="BI1321" i="9"/>
  <c r="BI1322" i="9"/>
  <c r="BI1323" i="9"/>
  <c r="BI1324" i="9"/>
  <c r="BI1325" i="9"/>
  <c r="BI1326" i="9"/>
  <c r="BI1327" i="9"/>
  <c r="BI1328" i="9"/>
  <c r="BI1329" i="9"/>
  <c r="BI1330" i="9"/>
  <c r="BI1331" i="9"/>
  <c r="BI1332" i="9"/>
  <c r="BI1333" i="9"/>
  <c r="BI1334" i="9"/>
  <c r="BI1335" i="9"/>
  <c r="BI1336" i="9"/>
  <c r="BI1337" i="9"/>
  <c r="BI1338" i="9"/>
  <c r="BI1339" i="9"/>
  <c r="BI1340" i="9"/>
  <c r="BI1341" i="9"/>
  <c r="BI1342" i="9"/>
  <c r="BI1343" i="9"/>
  <c r="BI1344" i="9"/>
  <c r="BI1345" i="9"/>
  <c r="BI1346" i="9"/>
  <c r="BI1347" i="9"/>
  <c r="BI1348" i="9"/>
  <c r="BI1349" i="9"/>
  <c r="BI1350" i="9"/>
  <c r="BI1351" i="9"/>
  <c r="BI1352" i="9"/>
  <c r="BI1353" i="9"/>
  <c r="BI1354" i="9"/>
  <c r="BI1355" i="9"/>
  <c r="BI1356" i="9"/>
  <c r="BI1357" i="9"/>
  <c r="BI1358" i="9"/>
  <c r="BI1359" i="9"/>
  <c r="BI1360" i="9"/>
  <c r="BI1361" i="9"/>
  <c r="BI1362" i="9"/>
  <c r="BI1363" i="9"/>
  <c r="BI1364" i="9"/>
  <c r="BI1365" i="9"/>
  <c r="BI1366" i="9"/>
  <c r="BI1367" i="9"/>
  <c r="BI1368" i="9"/>
  <c r="BI1369" i="9"/>
  <c r="BI1370" i="9"/>
  <c r="BI1371" i="9"/>
  <c r="BI1372" i="9"/>
  <c r="BI1373" i="9"/>
  <c r="BI1374" i="9"/>
  <c r="BI1375" i="9"/>
  <c r="BI1376" i="9"/>
  <c r="BI1377" i="9"/>
  <c r="BI1378" i="9"/>
  <c r="BI1379" i="9"/>
  <c r="BI1380" i="9"/>
  <c r="BI1381" i="9"/>
  <c r="BI1382" i="9"/>
  <c r="BI1383" i="9"/>
  <c r="BI1384" i="9"/>
  <c r="BI1385" i="9"/>
  <c r="BI1386" i="9"/>
  <c r="BI1387" i="9"/>
  <c r="BI1388" i="9"/>
  <c r="BI1389" i="9"/>
  <c r="BI1390" i="9"/>
  <c r="BI1391" i="9"/>
  <c r="BI1392" i="9"/>
  <c r="BI1393" i="9"/>
  <c r="BI1394" i="9"/>
  <c r="BI1395" i="9"/>
  <c r="BI1396" i="9"/>
  <c r="BI1397" i="9"/>
  <c r="BI1398" i="9"/>
  <c r="BI1399" i="9"/>
  <c r="BI1400" i="9"/>
  <c r="BI1401" i="9"/>
  <c r="BI1402" i="9"/>
  <c r="BI1403" i="9"/>
  <c r="BI1404" i="9"/>
  <c r="BI1405" i="9"/>
  <c r="BI1406" i="9"/>
  <c r="BI1407" i="9"/>
  <c r="BI1408" i="9"/>
  <c r="BI1409" i="9"/>
  <c r="BI1410" i="9"/>
  <c r="BI1411" i="9"/>
  <c r="BI1412" i="9"/>
  <c r="BI1413" i="9"/>
  <c r="BI1414" i="9"/>
  <c r="BI1415" i="9"/>
  <c r="BI1416" i="9"/>
  <c r="BI1417" i="9"/>
  <c r="BI1418" i="9"/>
  <c r="BI1419" i="9"/>
  <c r="BI1420" i="9"/>
  <c r="BI1421" i="9"/>
  <c r="BI1422" i="9"/>
  <c r="BI1423" i="9"/>
  <c r="BI1424" i="9"/>
  <c r="BI1425" i="9"/>
  <c r="BI1426" i="9"/>
  <c r="BI1427" i="9"/>
  <c r="BI1428" i="9"/>
  <c r="BI1429" i="9"/>
  <c r="BI1430" i="9"/>
  <c r="BI1431" i="9"/>
  <c r="BI1432" i="9"/>
  <c r="BI1433" i="9"/>
  <c r="BI1434" i="9"/>
  <c r="BI1435" i="9"/>
  <c r="BI1436" i="9"/>
  <c r="BI1437" i="9"/>
  <c r="BI1438" i="9"/>
  <c r="BI1439" i="9"/>
  <c r="BI1440" i="9"/>
  <c r="BI1441" i="9"/>
  <c r="BI1442" i="9"/>
  <c r="BI1443" i="9"/>
  <c r="BI1444" i="9"/>
  <c r="BI1445" i="9"/>
  <c r="BI1446" i="9"/>
  <c r="BI1447" i="9"/>
  <c r="BI1448" i="9"/>
  <c r="BI1449" i="9"/>
  <c r="BI1450" i="9"/>
  <c r="BI1451" i="9"/>
  <c r="BI1452" i="9"/>
  <c r="BI1453" i="9"/>
  <c r="BI1454" i="9"/>
  <c r="BI1455" i="9"/>
  <c r="BI1456" i="9"/>
  <c r="BI1457" i="9"/>
  <c r="BI1458" i="9"/>
  <c r="BI1459" i="9"/>
  <c r="BI1460" i="9"/>
  <c r="BI1461" i="9"/>
  <c r="BI1462" i="9"/>
  <c r="BI1463" i="9"/>
  <c r="BI1464" i="9"/>
  <c r="BI1465" i="9"/>
  <c r="BI1466" i="9"/>
  <c r="BI1467" i="9"/>
  <c r="BI1468" i="9"/>
  <c r="BI1469" i="9"/>
  <c r="BI1470" i="9"/>
  <c r="BI1471" i="9"/>
  <c r="BI1472" i="9"/>
  <c r="BI1473" i="9"/>
  <c r="BI1474" i="9"/>
  <c r="BI1475" i="9"/>
  <c r="BI1476" i="9"/>
  <c r="BI1477" i="9"/>
  <c r="BI1478" i="9"/>
  <c r="BI1479" i="9"/>
  <c r="BI1480" i="9"/>
  <c r="BI1481" i="9"/>
  <c r="BI1482" i="9"/>
  <c r="BI1483" i="9"/>
  <c r="BI1484" i="9"/>
  <c r="BI1485" i="9"/>
  <c r="BI1486" i="9"/>
  <c r="BI1487" i="9"/>
  <c r="BI1488" i="9"/>
  <c r="BI1489" i="9"/>
  <c r="BI1490" i="9"/>
  <c r="BI1491" i="9"/>
  <c r="BI1492" i="9"/>
  <c r="BI1493" i="9"/>
  <c r="BI1494" i="9"/>
  <c r="BI1495" i="9"/>
  <c r="BI1496" i="9"/>
  <c r="BI1497" i="9"/>
  <c r="BI1498" i="9"/>
  <c r="BI1499" i="9"/>
  <c r="BI1500" i="9"/>
  <c r="BI1501" i="9"/>
  <c r="BI1502" i="9"/>
  <c r="BI1503" i="9"/>
  <c r="BI1504" i="9"/>
  <c r="BI1505" i="9"/>
  <c r="BI1506" i="9"/>
  <c r="BI1507" i="9"/>
  <c r="BI1508" i="9"/>
  <c r="BI1509" i="9"/>
  <c r="BI1510" i="9"/>
  <c r="BI1511" i="9"/>
  <c r="BI1512" i="9"/>
  <c r="BI1513" i="9"/>
  <c r="BI1514" i="9"/>
  <c r="BI1515" i="9"/>
  <c r="BI1516" i="9"/>
  <c r="BI1517" i="9"/>
  <c r="BI1518" i="9"/>
  <c r="BI1519" i="9"/>
  <c r="BI1520" i="9"/>
  <c r="BI1521" i="9"/>
  <c r="BI1522" i="9"/>
  <c r="BI1523" i="9"/>
  <c r="BI1524" i="9"/>
  <c r="BI1525" i="9"/>
  <c r="BI1526" i="9"/>
  <c r="BI1527" i="9"/>
  <c r="BI1528" i="9"/>
  <c r="BI1529" i="9"/>
  <c r="BI1530" i="9"/>
  <c r="BI1531" i="9"/>
  <c r="BI1532" i="9"/>
  <c r="BI1533" i="9"/>
  <c r="BI1534" i="9"/>
  <c r="BI1535" i="9"/>
  <c r="BI1536" i="9"/>
  <c r="BI1537" i="9"/>
  <c r="BI1538" i="9"/>
  <c r="BI1539" i="9"/>
  <c r="BI1540" i="9"/>
  <c r="BI1541" i="9"/>
  <c r="BI1542" i="9"/>
  <c r="BI1543" i="9"/>
  <c r="BI1544" i="9"/>
  <c r="BI1545" i="9"/>
  <c r="BI1546" i="9"/>
  <c r="BI1547" i="9"/>
  <c r="BI1548" i="9"/>
  <c r="BI1549" i="9"/>
  <c r="BI1550" i="9"/>
  <c r="BI1551" i="9"/>
  <c r="BI1552" i="9"/>
  <c r="BI1553" i="9"/>
  <c r="BI1554" i="9"/>
  <c r="BI1555" i="9"/>
  <c r="BI1556" i="9"/>
  <c r="BI1557" i="9"/>
  <c r="BI1558" i="9"/>
  <c r="BI1559" i="9"/>
  <c r="BI1560" i="9"/>
  <c r="BI1561" i="9"/>
  <c r="BI1562" i="9"/>
  <c r="BI1563" i="9"/>
  <c r="BI1564" i="9"/>
  <c r="BI1565" i="9"/>
  <c r="BI1566" i="9"/>
  <c r="BI1567" i="9"/>
  <c r="BI1568" i="9"/>
  <c r="BI1569" i="9"/>
  <c r="BI1570" i="9"/>
  <c r="BI1571" i="9"/>
  <c r="BI1572" i="9"/>
  <c r="BI1573" i="9"/>
  <c r="BI1574" i="9"/>
  <c r="BI1575" i="9"/>
  <c r="BI1576" i="9"/>
  <c r="BI1577" i="9"/>
  <c r="BI1578" i="9"/>
  <c r="BI1579" i="9"/>
  <c r="BI1580" i="9"/>
  <c r="BI1581" i="9"/>
  <c r="BI1582" i="9"/>
  <c r="BI1583" i="9"/>
  <c r="BI1584" i="9"/>
  <c r="BI1585" i="9"/>
  <c r="BI1586" i="9"/>
  <c r="BI1587" i="9"/>
  <c r="BI1588" i="9"/>
  <c r="BI1589" i="9"/>
  <c r="BI1590" i="9"/>
  <c r="BI1591" i="9"/>
  <c r="BI1592" i="9"/>
  <c r="BI1593" i="9"/>
  <c r="BI1594" i="9"/>
  <c r="BI1595" i="9"/>
  <c r="BI1596" i="9"/>
  <c r="BI1597" i="9"/>
  <c r="BI1598" i="9"/>
  <c r="BI1599" i="9"/>
  <c r="BI1600" i="9"/>
  <c r="BI1601" i="9"/>
  <c r="BI1602" i="9"/>
  <c r="BI1603" i="9"/>
  <c r="BI1604" i="9"/>
  <c r="BI1605" i="9"/>
  <c r="BI1606" i="9"/>
  <c r="BI1607" i="9"/>
  <c r="BI1608" i="9"/>
  <c r="BI1609" i="9"/>
  <c r="BI1610" i="9"/>
  <c r="BI1611" i="9"/>
  <c r="BI1612" i="9"/>
  <c r="BI1613" i="9"/>
  <c r="BI1614" i="9"/>
  <c r="BI1615" i="9"/>
  <c r="BI1616" i="9"/>
  <c r="BI1617" i="9"/>
  <c r="BI1618" i="9"/>
  <c r="BI1619" i="9"/>
  <c r="BI1620" i="9"/>
  <c r="BI1621" i="9"/>
  <c r="BI1622" i="9"/>
  <c r="BI1623" i="9"/>
  <c r="BI1624" i="9"/>
  <c r="BI1625" i="9"/>
  <c r="BI1626" i="9"/>
  <c r="BI1627" i="9"/>
  <c r="BI1628" i="9"/>
  <c r="BI1629" i="9"/>
  <c r="BI1630" i="9"/>
  <c r="BI1631" i="9"/>
  <c r="BI1632" i="9"/>
  <c r="BI1633" i="9"/>
  <c r="BI1634" i="9"/>
  <c r="BI1635" i="9"/>
  <c r="BI1636" i="9"/>
  <c r="BI1637" i="9"/>
  <c r="BI1638" i="9"/>
  <c r="BI1639" i="9"/>
  <c r="BI1640" i="9"/>
  <c r="BI1641" i="9"/>
  <c r="BI1642" i="9"/>
  <c r="BI1643" i="9"/>
  <c r="BI1644" i="9"/>
  <c r="BI1645" i="9"/>
  <c r="BI1646" i="9"/>
  <c r="BI1647" i="9"/>
  <c r="BI1648" i="9"/>
  <c r="BI1649" i="9"/>
  <c r="BI1650" i="9"/>
  <c r="BI1651" i="9"/>
  <c r="BI1652" i="9"/>
  <c r="BI1653" i="9"/>
  <c r="BI1654" i="9"/>
  <c r="BI1655" i="9"/>
  <c r="BI1656" i="9"/>
  <c r="BI1657" i="9"/>
  <c r="BI1658" i="9"/>
  <c r="BI1659" i="9"/>
  <c r="BI1660" i="9"/>
  <c r="BI1661" i="9"/>
  <c r="BI1662" i="9"/>
  <c r="BI1663" i="9"/>
  <c r="BI1664" i="9"/>
  <c r="BI1665" i="9"/>
  <c r="BI1666" i="9"/>
  <c r="BI1667" i="9"/>
  <c r="BI1668" i="9"/>
  <c r="BI1669" i="9"/>
  <c r="BI1670" i="9"/>
  <c r="BI1671" i="9"/>
  <c r="BI1672" i="9"/>
  <c r="BI1673" i="9"/>
  <c r="BI1674" i="9"/>
  <c r="BI1675" i="9"/>
  <c r="BI1676" i="9"/>
  <c r="BI1677" i="9"/>
  <c r="BI1678" i="9"/>
  <c r="BI1679" i="9"/>
  <c r="BI1680" i="9"/>
  <c r="BI1681" i="9"/>
  <c r="BI1682" i="9"/>
  <c r="BI1683" i="9"/>
  <c r="BI1684" i="9"/>
  <c r="BI1685" i="9"/>
  <c r="BI1686" i="9"/>
  <c r="BI1687" i="9"/>
  <c r="BI1688" i="9"/>
  <c r="BI1689" i="9"/>
  <c r="BI1690" i="9"/>
  <c r="BI1691" i="9"/>
  <c r="BI1692" i="9"/>
  <c r="BI1693" i="9"/>
  <c r="BI1694" i="9"/>
  <c r="BI1695" i="9"/>
  <c r="BI1696" i="9"/>
  <c r="BI1697" i="9"/>
  <c r="BI1698" i="9"/>
  <c r="BI1699" i="9"/>
  <c r="BI1700" i="9"/>
  <c r="BI1701" i="9"/>
  <c r="BI1702" i="9"/>
  <c r="BI1703" i="9"/>
  <c r="BI1704" i="9"/>
  <c r="BI1705" i="9"/>
  <c r="BI1706" i="9"/>
  <c r="BI1707" i="9"/>
  <c r="BI1708" i="9"/>
  <c r="BI1709" i="9"/>
  <c r="BI1710" i="9"/>
  <c r="BI1711" i="9"/>
  <c r="BI1712" i="9"/>
  <c r="BI1713" i="9"/>
  <c r="BI1714" i="9"/>
  <c r="BI1715" i="9"/>
  <c r="BI1716" i="9"/>
  <c r="BI1717" i="9"/>
  <c r="BI1718" i="9"/>
  <c r="BI1719" i="9"/>
  <c r="BI1720" i="9"/>
  <c r="BI1721" i="9"/>
  <c r="BI1722" i="9"/>
  <c r="BI1723" i="9"/>
  <c r="BI1724" i="9"/>
  <c r="BI1725" i="9"/>
  <c r="BI1726" i="9"/>
  <c r="BI1727" i="9"/>
  <c r="BI1728" i="9"/>
  <c r="BI1729" i="9"/>
  <c r="BI1730" i="9"/>
  <c r="BI1731" i="9"/>
  <c r="BI1732" i="9"/>
  <c r="BI1733" i="9"/>
  <c r="BI1734" i="9"/>
  <c r="BI1735" i="9"/>
  <c r="BI1736" i="9"/>
  <c r="BI1737" i="9"/>
  <c r="BI1738" i="9"/>
  <c r="BI1739" i="9"/>
  <c r="BI1740" i="9"/>
  <c r="BI1741" i="9"/>
  <c r="BI1742" i="9"/>
  <c r="BI1743" i="9"/>
  <c r="BI1744" i="9"/>
  <c r="BI1745" i="9"/>
  <c r="BI1746" i="9"/>
  <c r="BI1747" i="9"/>
  <c r="BI1748" i="9"/>
  <c r="BI1749" i="9"/>
  <c r="BI1750" i="9"/>
  <c r="BI1751" i="9"/>
  <c r="BI1752" i="9"/>
  <c r="BI1753" i="9"/>
  <c r="BI1754" i="9"/>
  <c r="BI1755" i="9"/>
  <c r="BI1756" i="9"/>
  <c r="BI1757" i="9"/>
  <c r="BI1758" i="9"/>
  <c r="BI1759" i="9"/>
  <c r="BI1760" i="9"/>
  <c r="BI1761" i="9"/>
  <c r="BI1762" i="9"/>
  <c r="BI1763" i="9"/>
  <c r="BI1764" i="9"/>
  <c r="BI1765" i="9"/>
  <c r="BI1766" i="9"/>
  <c r="BI1767" i="9"/>
  <c r="BI1768" i="9"/>
  <c r="BI1769" i="9"/>
  <c r="BI1770" i="9"/>
  <c r="BI1771" i="9"/>
  <c r="BI1772" i="9"/>
  <c r="BI1773" i="9"/>
  <c r="BI1774" i="9"/>
  <c r="BI1775" i="9"/>
  <c r="BI1776" i="9"/>
  <c r="BI1777" i="9"/>
  <c r="BI1778" i="9"/>
  <c r="BI1779" i="9"/>
  <c r="BI1780" i="9"/>
  <c r="BI1781" i="9"/>
  <c r="BI1782" i="9"/>
  <c r="BI1783" i="9"/>
  <c r="BI1784" i="9"/>
  <c r="BI1785" i="9"/>
  <c r="BI1786" i="9"/>
  <c r="BI1787" i="9"/>
  <c r="BI1788" i="9"/>
  <c r="BI1789" i="9"/>
  <c r="BI1790" i="9"/>
  <c r="BI1791" i="9"/>
  <c r="BI1792" i="9"/>
  <c r="BI1793" i="9"/>
  <c r="BI1794" i="9"/>
  <c r="BI1795" i="9"/>
  <c r="BI1796" i="9"/>
  <c r="BI1797" i="9"/>
  <c r="BI1798" i="9"/>
  <c r="BI1799" i="9"/>
  <c r="BI1800" i="9"/>
  <c r="BI1801" i="9"/>
  <c r="BI1802" i="9"/>
  <c r="BI1803" i="9"/>
  <c r="BI1804" i="9"/>
  <c r="BI1805" i="9"/>
  <c r="BI1806" i="9"/>
  <c r="BI1807" i="9"/>
  <c r="BI1808" i="9"/>
  <c r="BI1809" i="9"/>
  <c r="BI1810" i="9"/>
  <c r="BI1811" i="9"/>
  <c r="BI1812" i="9"/>
  <c r="BI1813" i="9"/>
  <c r="BI1814" i="9"/>
  <c r="BI1815" i="9"/>
  <c r="BI1816" i="9"/>
  <c r="BI1817" i="9"/>
  <c r="BI1818" i="9"/>
  <c r="BI1819" i="9"/>
  <c r="BI1820" i="9"/>
  <c r="BI1821" i="9"/>
  <c r="BI1822" i="9"/>
  <c r="BI1823" i="9"/>
  <c r="BI1824" i="9"/>
  <c r="BI1825" i="9"/>
  <c r="BI1826" i="9"/>
  <c r="BI1827" i="9"/>
  <c r="BI1828" i="9"/>
  <c r="BI1829" i="9"/>
  <c r="BI1830" i="9"/>
  <c r="BI1831" i="9"/>
  <c r="BI1832" i="9"/>
  <c r="BI1833" i="9"/>
  <c r="BI1834" i="9"/>
  <c r="BI1835" i="9"/>
  <c r="BI1836" i="9"/>
  <c r="BI1837" i="9"/>
  <c r="BI1838" i="9"/>
  <c r="BI1839" i="9"/>
  <c r="BI1840" i="9"/>
  <c r="BI1841" i="9"/>
  <c r="BI1842" i="9"/>
  <c r="BI1843" i="9"/>
  <c r="BI1844" i="9"/>
  <c r="BI1845" i="9"/>
  <c r="BI1846" i="9"/>
  <c r="BI1847" i="9"/>
  <c r="BI1848" i="9"/>
  <c r="BI1849" i="9"/>
  <c r="BI1850" i="9"/>
  <c r="BI1851" i="9"/>
  <c r="BI1852" i="9"/>
  <c r="BI1853" i="9"/>
  <c r="BI1854" i="9"/>
  <c r="BI1855" i="9"/>
  <c r="BI1856" i="9"/>
  <c r="BI1857" i="9"/>
  <c r="BI1858" i="9"/>
  <c r="BI1859" i="9"/>
  <c r="BI1860" i="9"/>
  <c r="BI1861" i="9"/>
  <c r="BI1862" i="9"/>
  <c r="BI1863" i="9"/>
  <c r="BI1864" i="9"/>
  <c r="BI1865" i="9"/>
  <c r="BI1866" i="9"/>
  <c r="BI1867" i="9"/>
  <c r="BI1868" i="9"/>
  <c r="BI1869" i="9"/>
  <c r="BI1870" i="9"/>
  <c r="BI1871" i="9"/>
  <c r="BI1872" i="9"/>
  <c r="BI1873" i="9"/>
  <c r="BI1874" i="9"/>
  <c r="BI1875" i="9"/>
  <c r="BI1876" i="9"/>
  <c r="BI1877" i="9"/>
  <c r="BI1878" i="9"/>
  <c r="BI1879" i="9"/>
  <c r="BI1880" i="9"/>
  <c r="BI1881" i="9"/>
  <c r="BI1882" i="9"/>
  <c r="BI1883" i="9"/>
  <c r="BI1884" i="9"/>
  <c r="BI1885" i="9"/>
  <c r="BI1886" i="9"/>
  <c r="BI1887" i="9"/>
  <c r="BI1888" i="9"/>
  <c r="BI1889" i="9"/>
  <c r="BI1890" i="9"/>
  <c r="BI1891" i="9"/>
  <c r="BI1892" i="9"/>
  <c r="BI1893" i="9"/>
  <c r="BI1894" i="9"/>
  <c r="BI1895" i="9"/>
  <c r="BI1896" i="9"/>
  <c r="BI1897" i="9"/>
  <c r="BI1898" i="9"/>
  <c r="BI1899" i="9"/>
  <c r="BI1900" i="9"/>
  <c r="BI1901" i="9"/>
  <c r="BI1902" i="9"/>
  <c r="BI1903" i="9"/>
  <c r="BI1904" i="9"/>
  <c r="BI1905" i="9"/>
  <c r="BI1906" i="9"/>
  <c r="BI1907" i="9"/>
  <c r="BI1908" i="9"/>
  <c r="BI1909" i="9"/>
  <c r="BI1910" i="9"/>
  <c r="BI1911" i="9"/>
  <c r="BI1912" i="9"/>
  <c r="BI1913" i="9"/>
  <c r="BI1914" i="9"/>
  <c r="BI1915" i="9"/>
  <c r="BI1916" i="9"/>
  <c r="BI1917" i="9"/>
  <c r="BI1918" i="9"/>
  <c r="BI1919" i="9"/>
  <c r="BI1920" i="9"/>
  <c r="BI1921" i="9"/>
  <c r="BI1922" i="9"/>
  <c r="BI1923" i="9"/>
  <c r="BI1924" i="9"/>
  <c r="BI1925" i="9"/>
  <c r="BI1926" i="9"/>
  <c r="BI1927" i="9"/>
  <c r="BI1928" i="9"/>
  <c r="BI1929" i="9"/>
  <c r="BI1930" i="9"/>
  <c r="BI1931" i="9"/>
  <c r="BI1932" i="9"/>
  <c r="BI1933" i="9"/>
  <c r="BI1934" i="9"/>
  <c r="BI1935" i="9"/>
  <c r="BI1936" i="9"/>
  <c r="BI1937" i="9"/>
  <c r="BI1938" i="9"/>
  <c r="BI1939" i="9"/>
  <c r="BI1940" i="9"/>
  <c r="BI1941" i="9"/>
  <c r="BI1942" i="9"/>
  <c r="BI1943" i="9"/>
  <c r="BI1944" i="9"/>
  <c r="BI1945" i="9"/>
  <c r="BI1946" i="9"/>
  <c r="BI1947" i="9"/>
  <c r="BI1948" i="9"/>
  <c r="BI1949" i="9"/>
  <c r="BI1950" i="9"/>
  <c r="BI1951" i="9"/>
  <c r="BI1952" i="9"/>
  <c r="BI1953" i="9"/>
  <c r="BI1954" i="9"/>
  <c r="BI1955" i="9"/>
  <c r="BI1956" i="9"/>
  <c r="BI1957" i="9"/>
  <c r="BI1958" i="9"/>
  <c r="BI1959" i="9"/>
  <c r="BI1960" i="9"/>
  <c r="BI1961" i="9"/>
  <c r="BI1962" i="9"/>
  <c r="BI1963" i="9"/>
  <c r="BI1964" i="9"/>
  <c r="BI1965" i="9"/>
  <c r="BI1966" i="9"/>
  <c r="BI1967" i="9"/>
  <c r="BI1968" i="9"/>
  <c r="BI1969" i="9"/>
  <c r="BI1970" i="9"/>
  <c r="BI1971" i="9"/>
  <c r="BI1972" i="9"/>
  <c r="BI1973" i="9"/>
  <c r="BI1974" i="9"/>
  <c r="BI1975" i="9"/>
  <c r="BI1976" i="9"/>
  <c r="BI1977" i="9"/>
  <c r="BI1978" i="9"/>
  <c r="BI1979" i="9"/>
  <c r="BI1980" i="9"/>
  <c r="BI1981" i="9"/>
  <c r="BI1982" i="9"/>
  <c r="BI1983" i="9"/>
  <c r="BI1984" i="9"/>
  <c r="BI1985" i="9"/>
  <c r="BI1986" i="9"/>
  <c r="BI1987" i="9"/>
  <c r="BI1988" i="9"/>
  <c r="BI1989" i="9"/>
  <c r="BI1990" i="9"/>
  <c r="BI1991" i="9"/>
  <c r="BI1992" i="9"/>
  <c r="BI1993" i="9"/>
  <c r="BI1994" i="9"/>
  <c r="BI1995" i="9"/>
  <c r="BI1996" i="9"/>
  <c r="BI1997" i="9"/>
  <c r="BI1998" i="9"/>
  <c r="BI1999" i="9"/>
  <c r="BI2000" i="9"/>
  <c r="BI2001" i="9"/>
  <c r="BI2002" i="9"/>
  <c r="BI2003" i="9"/>
  <c r="BI2004" i="9"/>
  <c r="BI2005" i="9"/>
  <c r="BI2006" i="9"/>
  <c r="BI2007" i="9"/>
  <c r="BI2008" i="9"/>
  <c r="BI2009" i="9"/>
  <c r="BI2010" i="9"/>
  <c r="BI2011" i="9"/>
  <c r="BI2012" i="9"/>
  <c r="BI2013" i="9"/>
  <c r="BI2014" i="9"/>
  <c r="BI2015" i="9"/>
  <c r="BI2016" i="9"/>
  <c r="BI2017" i="9"/>
  <c r="BI2018" i="9"/>
  <c r="BI2019" i="9"/>
  <c r="BI2020" i="9"/>
  <c r="BI2021" i="9"/>
  <c r="BI2022" i="9"/>
  <c r="BI2023" i="9"/>
  <c r="BI2024" i="9"/>
  <c r="BI2025" i="9"/>
  <c r="BI2026" i="9"/>
  <c r="BI2027" i="9"/>
  <c r="BI2028" i="9"/>
  <c r="BI2029" i="9"/>
  <c r="BI2030" i="9"/>
  <c r="BI2031" i="9"/>
  <c r="BI2032" i="9"/>
  <c r="BI2033" i="9"/>
  <c r="BI2034" i="9"/>
  <c r="BI2035" i="9"/>
  <c r="BI2036" i="9"/>
  <c r="BI2037" i="9"/>
  <c r="BI2038" i="9"/>
  <c r="BI2039" i="9"/>
  <c r="BI2040" i="9"/>
  <c r="BI2041" i="9"/>
  <c r="BI2042" i="9"/>
  <c r="BI2043" i="9"/>
  <c r="BI2044" i="9"/>
  <c r="BI2045" i="9"/>
  <c r="BI2046" i="9"/>
  <c r="BI2047" i="9"/>
  <c r="BI2048" i="9"/>
  <c r="BI2049" i="9"/>
  <c r="BI2050" i="9"/>
  <c r="BI2051" i="9"/>
  <c r="BI2052" i="9"/>
  <c r="BI2053" i="9"/>
  <c r="BI2054" i="9"/>
  <c r="BI2055" i="9"/>
  <c r="BI2056" i="9"/>
  <c r="BI2057" i="9"/>
  <c r="BI2058" i="9"/>
  <c r="BI2059" i="9"/>
  <c r="BI2060" i="9"/>
  <c r="BI2061" i="9"/>
  <c r="BI2062" i="9"/>
  <c r="BI2063" i="9"/>
  <c r="BI2064" i="9"/>
  <c r="BI2065" i="9"/>
  <c r="BI2066" i="9"/>
  <c r="BI2067" i="9"/>
  <c r="BI2068" i="9"/>
  <c r="BI2069" i="9"/>
  <c r="BI2070" i="9"/>
  <c r="BI2071" i="9"/>
  <c r="BI2072" i="9"/>
  <c r="BI2073" i="9"/>
  <c r="BI2074" i="9"/>
  <c r="BI2075" i="9"/>
  <c r="BI2076" i="9"/>
  <c r="BI2077" i="9"/>
  <c r="BI2078" i="9"/>
  <c r="BI2079" i="9"/>
  <c r="BI2080" i="9"/>
  <c r="BI2081" i="9"/>
  <c r="BI2082" i="9"/>
  <c r="BI2083" i="9"/>
  <c r="BI2084" i="9"/>
  <c r="BI2085" i="9"/>
  <c r="BI2086" i="9"/>
  <c r="BI2087" i="9"/>
  <c r="BI2088" i="9"/>
  <c r="BI2089" i="9"/>
  <c r="BI2090" i="9"/>
  <c r="BI2091" i="9"/>
  <c r="BI2092" i="9"/>
  <c r="BI2093" i="9"/>
  <c r="BI2094" i="9"/>
  <c r="BI2095" i="9"/>
  <c r="BI2096" i="9"/>
  <c r="BI2097" i="9"/>
  <c r="BI2098" i="9"/>
  <c r="BI2099" i="9"/>
  <c r="BI2100" i="9"/>
  <c r="BI2101" i="9"/>
  <c r="BI2102" i="9"/>
  <c r="BI2103" i="9"/>
  <c r="BI2104" i="9"/>
  <c r="BI2105" i="9"/>
  <c r="BI2106" i="9"/>
  <c r="BI2107" i="9"/>
  <c r="BI2108" i="9"/>
  <c r="BI2109" i="9"/>
  <c r="BI2110" i="9"/>
  <c r="BI2111" i="9"/>
  <c r="BI2112" i="9"/>
  <c r="BI2113" i="9"/>
  <c r="BI2114" i="9"/>
  <c r="BI2115" i="9"/>
  <c r="BI2116" i="9"/>
  <c r="BI2117" i="9"/>
  <c r="BI2118" i="9"/>
  <c r="BI2119" i="9"/>
  <c r="BI2120" i="9"/>
  <c r="BI2121" i="9"/>
  <c r="BI2122" i="9"/>
  <c r="BI2123" i="9"/>
  <c r="BI2124" i="9"/>
  <c r="BI2125" i="9"/>
  <c r="BI2126" i="9"/>
  <c r="BI2127" i="9"/>
  <c r="BI2128" i="9"/>
  <c r="BI2129" i="9"/>
  <c r="BI2130" i="9"/>
  <c r="BI2131" i="9"/>
  <c r="BI2132" i="9"/>
  <c r="BI2133" i="9"/>
  <c r="BI2134" i="9"/>
  <c r="BI2135" i="9"/>
  <c r="BI2136" i="9"/>
  <c r="BI2137" i="9"/>
  <c r="BI2138" i="9"/>
  <c r="BI2139" i="9"/>
  <c r="BI2140" i="9"/>
  <c r="BI2141" i="9"/>
  <c r="BI2142" i="9"/>
  <c r="BI2143" i="9"/>
  <c r="BI2144" i="9"/>
  <c r="BI2145" i="9"/>
  <c r="BI2146" i="9"/>
  <c r="BI2147" i="9"/>
  <c r="BI2148" i="9"/>
  <c r="BI2149" i="9"/>
  <c r="BI2150" i="9"/>
  <c r="BI2151" i="9"/>
  <c r="BI2152" i="9"/>
  <c r="BI2153" i="9"/>
  <c r="BI2154" i="9"/>
  <c r="BI2155" i="9"/>
  <c r="BI2156" i="9"/>
  <c r="BI2157" i="9"/>
  <c r="BI2158" i="9"/>
  <c r="BI2159" i="9"/>
  <c r="BI2160" i="9"/>
  <c r="BI2161" i="9"/>
  <c r="BI2162" i="9"/>
  <c r="BI2163" i="9"/>
  <c r="BI2164" i="9"/>
  <c r="BI2165" i="9"/>
  <c r="BI2166" i="9"/>
  <c r="BI2167" i="9"/>
  <c r="BI2168" i="9"/>
  <c r="BI2169" i="9"/>
  <c r="BI2170" i="9"/>
  <c r="BI2171" i="9"/>
  <c r="BI2172" i="9"/>
  <c r="BI2173" i="9"/>
  <c r="BI2174" i="9"/>
  <c r="BI2175" i="9"/>
  <c r="BI2176" i="9"/>
  <c r="BI2177" i="9"/>
  <c r="BI2178" i="9"/>
  <c r="BI2179" i="9"/>
  <c r="BI2180" i="9"/>
  <c r="BI2181" i="9"/>
  <c r="BI2182" i="9"/>
  <c r="BI2183" i="9"/>
  <c r="BI2184" i="9"/>
  <c r="BI2185" i="9"/>
  <c r="BI2186" i="9"/>
  <c r="BI2187" i="9"/>
  <c r="BI2188" i="9"/>
  <c r="BI2189" i="9"/>
  <c r="BI2190" i="9"/>
  <c r="BI2191" i="9"/>
  <c r="BI2192" i="9"/>
  <c r="BI2193" i="9"/>
  <c r="BI2194" i="9"/>
  <c r="BI2195" i="9"/>
  <c r="BI2196" i="9"/>
  <c r="BI2197" i="9"/>
  <c r="BI2198" i="9"/>
  <c r="BI2199" i="9"/>
  <c r="BI2200" i="9"/>
  <c r="BI2201" i="9"/>
  <c r="BI2202" i="9"/>
  <c r="BI2203" i="9"/>
  <c r="BI2204" i="9"/>
  <c r="BI2205" i="9"/>
  <c r="BI2206" i="9"/>
  <c r="BI2207" i="9"/>
  <c r="BI2208" i="9"/>
  <c r="BI2209" i="9"/>
  <c r="BI2210" i="9"/>
  <c r="BI2211" i="9"/>
  <c r="BI2212" i="9"/>
  <c r="BI2213" i="9"/>
  <c r="BI2214" i="9"/>
  <c r="BI2215" i="9"/>
  <c r="BI2216" i="9"/>
  <c r="BI2217" i="9"/>
  <c r="BI2218" i="9"/>
  <c r="BI2219" i="9"/>
  <c r="BI2220" i="9"/>
  <c r="BI2221" i="9"/>
  <c r="BI2222" i="9"/>
  <c r="BI2223" i="9"/>
  <c r="BI2224" i="9"/>
  <c r="BI2225" i="9"/>
  <c r="BI2226" i="9"/>
  <c r="BI2227" i="9"/>
  <c r="BI2228" i="9"/>
  <c r="BI2229" i="9"/>
  <c r="BI2230" i="9"/>
  <c r="BI2231" i="9"/>
  <c r="BI2232" i="9"/>
  <c r="BI2233" i="9"/>
  <c r="BI2234" i="9"/>
  <c r="BI2235" i="9"/>
  <c r="BI2236" i="9"/>
  <c r="BI2237" i="9"/>
  <c r="BI2238" i="9"/>
  <c r="BI2239" i="9"/>
  <c r="BI2240" i="9"/>
  <c r="BI2241" i="9"/>
  <c r="BI2242" i="9"/>
  <c r="BI2243" i="9"/>
  <c r="BI2244" i="9"/>
  <c r="BI2245" i="9"/>
  <c r="BI2246" i="9"/>
  <c r="BI2247" i="9"/>
  <c r="BI2248" i="9"/>
  <c r="BI2249" i="9"/>
  <c r="BI2250" i="9"/>
  <c r="BI2251" i="9"/>
  <c r="BI2252" i="9"/>
  <c r="BI2253" i="9"/>
  <c r="BI2254" i="9"/>
  <c r="BI2255" i="9"/>
  <c r="BI2256" i="9"/>
  <c r="BI2257" i="9"/>
  <c r="BI2258" i="9"/>
  <c r="BI2259" i="9"/>
  <c r="BI2260" i="9"/>
  <c r="BI2261" i="9"/>
  <c r="BI2262" i="9"/>
  <c r="BI2263" i="9"/>
  <c r="BI2264" i="9"/>
  <c r="BI2265" i="9"/>
  <c r="BI2266" i="9"/>
  <c r="BI2267" i="9"/>
  <c r="BI2268" i="9"/>
  <c r="BI2269" i="9"/>
  <c r="BI2270" i="9"/>
  <c r="BI2271" i="9"/>
  <c r="BI2272" i="9"/>
  <c r="BI2273" i="9"/>
  <c r="BI2274" i="9"/>
  <c r="BI2275" i="9"/>
  <c r="BI2276" i="9"/>
  <c r="BI2277" i="9"/>
  <c r="BI2278" i="9"/>
  <c r="BI2279" i="9"/>
  <c r="BI2280" i="9"/>
  <c r="BI2281" i="9"/>
  <c r="BI2282" i="9"/>
  <c r="BI2283" i="9"/>
  <c r="BI2284" i="9"/>
  <c r="BI2285" i="9"/>
  <c r="BI2286" i="9"/>
  <c r="BI2287" i="9"/>
  <c r="BI2288" i="9"/>
  <c r="BI2289" i="9"/>
  <c r="BI2290" i="9"/>
  <c r="BI2291" i="9"/>
  <c r="BI2292" i="9"/>
  <c r="BI2293" i="9"/>
  <c r="BI2294" i="9"/>
  <c r="BI2295" i="9"/>
  <c r="BI2296" i="9"/>
  <c r="BI2297" i="9"/>
  <c r="BI2298" i="9"/>
  <c r="BI2299" i="9"/>
  <c r="BI2300" i="9"/>
  <c r="BI2301" i="9"/>
  <c r="BI2302" i="9"/>
  <c r="BI2303" i="9"/>
  <c r="BI2304" i="9"/>
  <c r="BI2305" i="9"/>
  <c r="BI2306" i="9"/>
  <c r="BI2307" i="9"/>
  <c r="BI2308" i="9"/>
  <c r="BI2309" i="9"/>
  <c r="BI2310" i="9"/>
  <c r="BI2311" i="9"/>
  <c r="BI2312" i="9"/>
  <c r="BI2313" i="9"/>
  <c r="BI2314" i="9"/>
  <c r="BI2315" i="9"/>
  <c r="BI2316" i="9"/>
  <c r="BI2317" i="9"/>
  <c r="BI2318" i="9"/>
  <c r="BI2319" i="9"/>
  <c r="BI2320" i="9"/>
  <c r="BI2321" i="9"/>
  <c r="BI2322" i="9"/>
  <c r="BI2323" i="9"/>
  <c r="BI2324" i="9"/>
  <c r="BI2325" i="9"/>
  <c r="BI2326" i="9"/>
  <c r="BI2327" i="9"/>
  <c r="BI2328" i="9"/>
  <c r="BI2329" i="9"/>
  <c r="BI2330" i="9"/>
  <c r="BI2331" i="9"/>
  <c r="BI2332" i="9"/>
  <c r="BI2333" i="9"/>
  <c r="BI2334" i="9"/>
  <c r="BI2335" i="9"/>
  <c r="BI2336" i="9"/>
  <c r="BI2337" i="9"/>
  <c r="BI2338" i="9"/>
  <c r="BI2339" i="9"/>
  <c r="BI2340" i="9"/>
  <c r="BI2341" i="9"/>
  <c r="BI2342" i="9"/>
  <c r="BI2343" i="9"/>
  <c r="BI2344" i="9"/>
  <c r="BI2345" i="9"/>
  <c r="BI2346" i="9"/>
  <c r="BI2347" i="9"/>
  <c r="BI2348" i="9"/>
  <c r="BI2349" i="9"/>
  <c r="BI2350" i="9"/>
  <c r="BI2351" i="9"/>
  <c r="BI2352" i="9"/>
  <c r="BI2353" i="9"/>
  <c r="BI2354" i="9"/>
  <c r="BI2355" i="9"/>
  <c r="BI2356" i="9"/>
  <c r="BI2357" i="9"/>
  <c r="BI2358" i="9"/>
  <c r="BI2359" i="9"/>
  <c r="BI2360" i="9"/>
  <c r="BI2361" i="9"/>
  <c r="BI2362" i="9"/>
  <c r="BI2363" i="9"/>
  <c r="BI2364" i="9"/>
  <c r="BI2365" i="9"/>
  <c r="BI2366" i="9"/>
  <c r="BI2367" i="9"/>
  <c r="BI2368" i="9"/>
  <c r="BI2369" i="9"/>
  <c r="BI2370" i="9"/>
  <c r="BI2371" i="9"/>
  <c r="BI2372" i="9"/>
  <c r="BI2373" i="9"/>
  <c r="BI2374" i="9"/>
  <c r="BI2375" i="9"/>
  <c r="BI2376" i="9"/>
  <c r="BI2377" i="9"/>
  <c r="BI2378" i="9"/>
  <c r="BI2379" i="9"/>
  <c r="BI2380" i="9"/>
  <c r="BI2381" i="9"/>
  <c r="BI2382" i="9"/>
  <c r="BI2383" i="9"/>
  <c r="BI2384" i="9"/>
  <c r="BI2385" i="9"/>
  <c r="BI2386" i="9"/>
  <c r="BI2387" i="9"/>
  <c r="BI2388" i="9"/>
  <c r="BI2389" i="9"/>
  <c r="BI2390" i="9"/>
  <c r="BI2391" i="9"/>
  <c r="BI2392" i="9"/>
  <c r="BI2393" i="9"/>
  <c r="BI2394" i="9"/>
  <c r="BI2395" i="9"/>
  <c r="BI2396" i="9"/>
  <c r="BI2397" i="9"/>
  <c r="BI2398" i="9"/>
  <c r="BI2399" i="9"/>
  <c r="BI2400" i="9"/>
  <c r="BI2401" i="9"/>
  <c r="BI2402" i="9"/>
  <c r="BI2403" i="9"/>
  <c r="BI2404" i="9"/>
  <c r="BI2405" i="9"/>
  <c r="BI2406" i="9"/>
  <c r="BI2407" i="9"/>
  <c r="BI2408" i="9"/>
  <c r="BI2409" i="9"/>
  <c r="BI2410" i="9"/>
  <c r="BI2411" i="9"/>
  <c r="BI2412" i="9"/>
  <c r="BI2413" i="9"/>
  <c r="BI2414" i="9"/>
  <c r="BI2415" i="9"/>
  <c r="BI2416" i="9"/>
  <c r="BI2417" i="9"/>
  <c r="BI2418" i="9"/>
  <c r="BI2419" i="9"/>
  <c r="BI2420" i="9"/>
  <c r="BI2421" i="9"/>
  <c r="BI2422" i="9"/>
  <c r="BI2423" i="9"/>
  <c r="BI2424" i="9"/>
  <c r="BI2425" i="9"/>
  <c r="BI2426" i="9"/>
  <c r="BI2427" i="9"/>
  <c r="BI2428" i="9"/>
  <c r="BI2429" i="9"/>
  <c r="BI2430" i="9"/>
  <c r="BI2431" i="9"/>
  <c r="BI2432" i="9"/>
  <c r="BI2433" i="9"/>
  <c r="BI2434" i="9"/>
  <c r="BI2435" i="9"/>
  <c r="BI2436" i="9"/>
  <c r="BI2437" i="9"/>
  <c r="BI2438" i="9"/>
  <c r="BI2439" i="9"/>
  <c r="BI2440" i="9"/>
  <c r="BI2441" i="9"/>
  <c r="BI2442" i="9"/>
  <c r="BI2443" i="9"/>
  <c r="BI2444" i="9"/>
  <c r="BI2445" i="9"/>
  <c r="BI2446" i="9"/>
  <c r="BI2447" i="9"/>
  <c r="BI2448" i="9"/>
  <c r="BI2449" i="9"/>
  <c r="BI2450" i="9"/>
  <c r="BI2451" i="9"/>
  <c r="BI2452" i="9"/>
  <c r="BI2453" i="9"/>
  <c r="BI2454" i="9"/>
  <c r="BI2455" i="9"/>
  <c r="BI2456" i="9"/>
  <c r="BI2457" i="9"/>
  <c r="BI2458" i="9"/>
  <c r="BI2459" i="9"/>
  <c r="BI2460" i="9"/>
  <c r="BI2461" i="9"/>
  <c r="BI2462" i="9"/>
  <c r="BI2463" i="9"/>
  <c r="BI2464" i="9"/>
  <c r="BI2465" i="9"/>
  <c r="BI2466" i="9"/>
  <c r="BI2467" i="9"/>
  <c r="BI2468" i="9"/>
  <c r="BI2469" i="9"/>
  <c r="BI2470" i="9"/>
  <c r="BI2471" i="9"/>
  <c r="BI2472" i="9"/>
  <c r="BI2473" i="9"/>
  <c r="BI2474" i="9"/>
  <c r="BI2475" i="9"/>
  <c r="BI2476" i="9"/>
  <c r="BI2477" i="9"/>
  <c r="BI2478" i="9"/>
  <c r="BI2479" i="9"/>
  <c r="BI2480" i="9"/>
  <c r="BI2481" i="9"/>
  <c r="BI2482" i="9"/>
  <c r="BI2483" i="9"/>
  <c r="BI2484" i="9"/>
  <c r="BI2485" i="9"/>
  <c r="BI2486" i="9"/>
  <c r="BI2487" i="9"/>
  <c r="BI2488" i="9"/>
  <c r="BI2489" i="9"/>
  <c r="BI2490" i="9"/>
  <c r="BI2491" i="9"/>
  <c r="BI2492" i="9"/>
  <c r="BI2493" i="9"/>
  <c r="BI2494" i="9"/>
  <c r="BI2495" i="9"/>
  <c r="BI2496" i="9"/>
  <c r="BI2497" i="9"/>
  <c r="BI2498" i="9"/>
  <c r="BI2499" i="9"/>
  <c r="BI2500" i="9"/>
  <c r="BI2501" i="9"/>
  <c r="BI2502" i="9"/>
  <c r="BI2503" i="9"/>
  <c r="BI2504" i="9"/>
  <c r="BI2505" i="9"/>
  <c r="BI2506" i="9"/>
  <c r="BI2507" i="9"/>
  <c r="BI2508" i="9"/>
  <c r="BI2509" i="9"/>
  <c r="BI2510" i="9"/>
  <c r="BI2511" i="9"/>
  <c r="BI2512" i="9"/>
  <c r="BI2513" i="9"/>
  <c r="BI2514" i="9"/>
  <c r="BI2515" i="9"/>
  <c r="BI2516" i="9"/>
  <c r="BI2517" i="9"/>
  <c r="BI2518" i="9"/>
  <c r="BI2519" i="9"/>
  <c r="BI2520" i="9"/>
  <c r="BI2521" i="9"/>
  <c r="BI2522" i="9"/>
  <c r="BI2523" i="9"/>
  <c r="BI2524" i="9"/>
  <c r="BI2525" i="9"/>
  <c r="BI2526" i="9"/>
  <c r="BI2527" i="9"/>
  <c r="BI2528" i="9"/>
  <c r="BI2529" i="9"/>
  <c r="BI2530" i="9"/>
  <c r="BI2531" i="9"/>
  <c r="BI2532" i="9"/>
  <c r="BI2533" i="9"/>
  <c r="BI2534" i="9"/>
  <c r="BI2535" i="9"/>
  <c r="BI2536" i="9"/>
  <c r="BI2537" i="9"/>
  <c r="BI2538" i="9"/>
  <c r="BI2539" i="9"/>
  <c r="BI2540" i="9"/>
  <c r="BI2541" i="9"/>
  <c r="BI2542" i="9"/>
  <c r="BI2543" i="9"/>
  <c r="BI2544" i="9"/>
  <c r="BI2545" i="9"/>
  <c r="BI2546" i="9"/>
  <c r="BI2547" i="9"/>
  <c r="BI2548" i="9"/>
  <c r="BI2549" i="9"/>
  <c r="BI2550" i="9"/>
  <c r="BI2551" i="9"/>
  <c r="BI2552" i="9"/>
  <c r="BI2553" i="9"/>
  <c r="BI2554" i="9"/>
  <c r="BI2555" i="9"/>
  <c r="BI2556" i="9"/>
  <c r="BI2557" i="9"/>
  <c r="BI2558" i="9"/>
  <c r="BI2559" i="9"/>
  <c r="BI2560" i="9"/>
  <c r="BI2561" i="9"/>
  <c r="BI2562" i="9"/>
  <c r="BI2563" i="9"/>
  <c r="BI2564" i="9"/>
  <c r="BI2565" i="9"/>
  <c r="BI2566" i="9"/>
  <c r="BI2567" i="9"/>
  <c r="BI2568" i="9"/>
  <c r="BI2569" i="9"/>
  <c r="BI2570" i="9"/>
  <c r="BI2571" i="9"/>
  <c r="BI2572" i="9"/>
  <c r="BI2573" i="9"/>
  <c r="BI2574" i="9"/>
  <c r="BI2575" i="9"/>
  <c r="BI2576" i="9"/>
  <c r="BI2577" i="9"/>
  <c r="BI2578" i="9"/>
  <c r="BI2579" i="9"/>
  <c r="BI2580" i="9"/>
  <c r="BI2581" i="9"/>
  <c r="BI2582" i="9"/>
  <c r="BI2583" i="9"/>
  <c r="BI2584" i="9"/>
  <c r="BI2585" i="9"/>
  <c r="BI2586" i="9"/>
  <c r="BI2587" i="9"/>
  <c r="BI2588" i="9"/>
  <c r="BI2589" i="9"/>
  <c r="BI2590" i="9"/>
  <c r="BI2591" i="9"/>
  <c r="BI2592" i="9"/>
  <c r="BI2593" i="9"/>
  <c r="BI2594" i="9"/>
  <c r="BI2595" i="9"/>
  <c r="BI2596" i="9"/>
  <c r="BI2597" i="9"/>
  <c r="BI2598" i="9"/>
  <c r="BI2599" i="9"/>
  <c r="BI2600" i="9"/>
  <c r="BI2601" i="9"/>
  <c r="BI2602" i="9"/>
  <c r="BI2603" i="9"/>
  <c r="BI2604" i="9"/>
  <c r="BI2605" i="9"/>
  <c r="BI2606" i="9"/>
  <c r="BI2607" i="9"/>
  <c r="BI2608" i="9"/>
  <c r="BI2609" i="9"/>
  <c r="BI2610" i="9"/>
  <c r="BI2611" i="9"/>
  <c r="BI2612" i="9"/>
  <c r="BI2613" i="9"/>
  <c r="BI2614" i="9"/>
  <c r="BI2615" i="9"/>
  <c r="BI2616" i="9"/>
  <c r="BI2617" i="9"/>
  <c r="BI2618" i="9"/>
  <c r="BI2619" i="9"/>
  <c r="BI2620" i="9"/>
  <c r="BI2621" i="9"/>
  <c r="BI2622" i="9"/>
  <c r="BI2623" i="9"/>
  <c r="BI2624" i="9"/>
  <c r="BI2625" i="9"/>
  <c r="BI2626" i="9"/>
  <c r="BI2627" i="9"/>
  <c r="BI2628" i="9"/>
  <c r="BI2629" i="9"/>
  <c r="BI2630" i="9"/>
  <c r="BI2631" i="9"/>
  <c r="BI2632" i="9"/>
  <c r="BI2633" i="9"/>
  <c r="BI2634" i="9"/>
  <c r="BI2635" i="9"/>
  <c r="BI2636" i="9"/>
  <c r="BI2637" i="9"/>
  <c r="BI2638" i="9"/>
  <c r="BI2639" i="9"/>
  <c r="BI2640" i="9"/>
  <c r="BI2641" i="9"/>
  <c r="BI2642" i="9"/>
  <c r="BI2643" i="9"/>
  <c r="BI2644" i="9"/>
  <c r="BI2645" i="9"/>
  <c r="BI2646" i="9"/>
  <c r="BI2647" i="9"/>
  <c r="BI2648" i="9"/>
  <c r="BI2649" i="9"/>
  <c r="BI2650" i="9"/>
  <c r="BI2651" i="9"/>
  <c r="BI2652" i="9"/>
  <c r="BI2653" i="9"/>
  <c r="BI2654" i="9"/>
  <c r="BI2655" i="9"/>
  <c r="BI2656" i="9"/>
  <c r="BI2657" i="9"/>
  <c r="BI2658" i="9"/>
  <c r="BI2659" i="9"/>
  <c r="BI2660" i="9"/>
  <c r="BI2661" i="9"/>
  <c r="BI2662" i="9"/>
  <c r="BI2663" i="9"/>
  <c r="BI2664" i="9"/>
  <c r="BI2665" i="9"/>
  <c r="BI2666" i="9"/>
  <c r="BI2667" i="9"/>
  <c r="BI2668" i="9"/>
  <c r="BI2669" i="9"/>
  <c r="BI2670" i="9"/>
  <c r="BI2671" i="9"/>
  <c r="BI2672" i="9"/>
  <c r="BI2673" i="9"/>
  <c r="BI2674" i="9"/>
  <c r="BI2675" i="9"/>
  <c r="BI2676" i="9"/>
  <c r="BI2677" i="9"/>
  <c r="BI2678" i="9"/>
  <c r="BI2679" i="9"/>
  <c r="BI2680" i="9"/>
  <c r="BI2681" i="9"/>
  <c r="BI2682" i="9"/>
  <c r="BI2683" i="9"/>
  <c r="BI2684" i="9"/>
  <c r="BI2685" i="9"/>
  <c r="BI2686" i="9"/>
  <c r="BI2687" i="9"/>
  <c r="BI2688" i="9"/>
  <c r="BI2689" i="9"/>
  <c r="BI2690" i="9"/>
  <c r="BI2691" i="9"/>
  <c r="BI2692" i="9"/>
  <c r="BI2693" i="9"/>
  <c r="BI2694" i="9"/>
  <c r="BI2695" i="9"/>
  <c r="BI2696" i="9"/>
  <c r="BI2697" i="9"/>
  <c r="BI2698" i="9"/>
  <c r="BI2699" i="9"/>
  <c r="BI2700" i="9"/>
  <c r="BI2701" i="9"/>
  <c r="BI2702" i="9"/>
  <c r="BI2703" i="9"/>
  <c r="BI2704" i="9"/>
  <c r="BI2705" i="9"/>
  <c r="BI2706" i="9"/>
  <c r="BI2707" i="9"/>
  <c r="BI2708" i="9"/>
  <c r="BI2709" i="9"/>
  <c r="BI2710" i="9"/>
  <c r="BI2711" i="9"/>
  <c r="BI2712" i="9"/>
  <c r="BI2713" i="9"/>
  <c r="BI2714" i="9"/>
  <c r="BI2715" i="9"/>
  <c r="BI2716" i="9"/>
  <c r="BI2717" i="9"/>
  <c r="BI2718" i="9"/>
  <c r="BI2719" i="9"/>
  <c r="BI2720" i="9"/>
  <c r="BI2721" i="9"/>
  <c r="BI2722" i="9"/>
  <c r="BI2723" i="9"/>
  <c r="BI2724" i="9"/>
  <c r="BI2725" i="9"/>
  <c r="BI2726" i="9"/>
  <c r="BI2727" i="9"/>
  <c r="BI2728" i="9"/>
  <c r="BI2729" i="9"/>
  <c r="BI2730" i="9"/>
  <c r="BI2731" i="9"/>
  <c r="BI2732" i="9"/>
  <c r="BI2733" i="9"/>
  <c r="BI2734" i="9"/>
  <c r="BI2735" i="9"/>
  <c r="BI2736" i="9"/>
  <c r="BI2737" i="9"/>
  <c r="BI2738" i="9"/>
  <c r="BI2739" i="9"/>
  <c r="BI2740" i="9"/>
  <c r="BI2741" i="9"/>
  <c r="BI2742" i="9"/>
  <c r="BI2743" i="9"/>
  <c r="BI2744" i="9"/>
  <c r="BI2745" i="9"/>
  <c r="BI2746" i="9"/>
  <c r="BI2747" i="9"/>
  <c r="BI2748" i="9"/>
  <c r="BI2749" i="9"/>
  <c r="BI2750" i="9"/>
  <c r="BI2751" i="9"/>
  <c r="BI2752" i="9"/>
  <c r="BI2753" i="9"/>
  <c r="BI2754" i="9"/>
  <c r="BI2755" i="9"/>
  <c r="BI2756" i="9"/>
  <c r="BI2757" i="9"/>
  <c r="BI2758" i="9"/>
  <c r="BI2759" i="9"/>
  <c r="BI2760" i="9"/>
  <c r="BI2761" i="9"/>
  <c r="BI2762" i="9"/>
  <c r="BI2763" i="9"/>
  <c r="BI2764" i="9"/>
  <c r="BI2765" i="9"/>
  <c r="BI2766" i="9"/>
  <c r="BI2767" i="9"/>
  <c r="BI2768" i="9"/>
  <c r="BI2769" i="9"/>
  <c r="BI2770" i="9"/>
  <c r="BI2771" i="9"/>
  <c r="BI2772" i="9"/>
  <c r="BI2773" i="9"/>
  <c r="BI2774" i="9"/>
  <c r="BI2775" i="9"/>
  <c r="BI2776" i="9"/>
  <c r="BI2777" i="9"/>
  <c r="BI2778" i="9"/>
  <c r="BI2779" i="9"/>
  <c r="BI2780" i="9"/>
  <c r="BI2781" i="9"/>
  <c r="BI2782" i="9"/>
  <c r="BI2783" i="9"/>
  <c r="BI2784" i="9"/>
  <c r="BI2785" i="9"/>
  <c r="BI2786" i="9"/>
  <c r="BI2787" i="9"/>
  <c r="BI2788" i="9"/>
  <c r="BI2789" i="9"/>
  <c r="BI2790" i="9"/>
  <c r="BI2791" i="9"/>
  <c r="BI2792" i="9"/>
  <c r="BI2793" i="9"/>
  <c r="BI2794" i="9"/>
  <c r="BI2795" i="9"/>
  <c r="BI2796" i="9"/>
  <c r="BI2797" i="9"/>
  <c r="BI2798" i="9"/>
  <c r="BI2799" i="9"/>
  <c r="BI2800" i="9"/>
  <c r="BI2801" i="9"/>
  <c r="BI2802" i="9"/>
  <c r="BI2803" i="9"/>
  <c r="BI2804" i="9"/>
  <c r="BI2805" i="9"/>
  <c r="BI2806" i="9"/>
  <c r="BI2807" i="9"/>
  <c r="BI2808" i="9"/>
  <c r="BI2809" i="9"/>
  <c r="BI2810" i="9"/>
  <c r="BI2811" i="9"/>
  <c r="BI2812" i="9"/>
  <c r="BI2813" i="9"/>
  <c r="BI2814" i="9"/>
  <c r="BI2815" i="9"/>
  <c r="BI2816" i="9"/>
  <c r="BI2817" i="9"/>
  <c r="BI2818" i="9"/>
  <c r="BI2819" i="9"/>
  <c r="BI2820" i="9"/>
  <c r="BI2821" i="9"/>
  <c r="BI2822" i="9"/>
  <c r="BI2823" i="9"/>
  <c r="BI2824" i="9"/>
  <c r="BI2825" i="9"/>
  <c r="BI2826" i="9"/>
  <c r="BI2827" i="9"/>
  <c r="BI2828" i="9"/>
  <c r="BI2829" i="9"/>
  <c r="BI2830" i="9"/>
  <c r="BI2831" i="9"/>
  <c r="BI2832" i="9"/>
  <c r="BI2833" i="9"/>
  <c r="BI2834" i="9"/>
  <c r="BI2835" i="9"/>
  <c r="BI2836" i="9"/>
  <c r="BI2837" i="9"/>
  <c r="BI2838" i="9"/>
  <c r="BI2839" i="9"/>
  <c r="BI2840" i="9"/>
  <c r="BI2841" i="9"/>
  <c r="BI2842" i="9"/>
  <c r="BI2843" i="9"/>
  <c r="BI2844" i="9"/>
  <c r="BI2845" i="9"/>
  <c r="BI2846" i="9"/>
  <c r="BI2847" i="9"/>
  <c r="BI2848" i="9"/>
  <c r="BI2849" i="9"/>
  <c r="BI2850" i="9"/>
  <c r="BI2851" i="9"/>
  <c r="BI2852" i="9"/>
  <c r="BI2853" i="9"/>
  <c r="BI2854" i="9"/>
  <c r="BI2855" i="9"/>
  <c r="BI2856" i="9"/>
  <c r="BI2857" i="9"/>
  <c r="BI2858" i="9"/>
  <c r="BI2859" i="9"/>
  <c r="BI2860" i="9"/>
  <c r="BI2861" i="9"/>
  <c r="BI2862" i="9"/>
  <c r="BI2863" i="9"/>
  <c r="BI2864" i="9"/>
  <c r="BI2865" i="9"/>
  <c r="BI2866" i="9"/>
  <c r="BI2867" i="9"/>
  <c r="BI2868" i="9"/>
  <c r="BI2869" i="9"/>
  <c r="BI2870" i="9"/>
  <c r="BI2871" i="9"/>
  <c r="BI2872" i="9"/>
  <c r="BI2873" i="9"/>
  <c r="BI2874" i="9"/>
  <c r="BI2875" i="9"/>
  <c r="BI2876" i="9"/>
  <c r="BI2877" i="9"/>
  <c r="BI2878" i="9"/>
  <c r="BI2879" i="9"/>
  <c r="BI2880" i="9"/>
  <c r="BI2881" i="9"/>
  <c r="BI2882" i="9"/>
  <c r="BI2883" i="9"/>
  <c r="BI2884" i="9"/>
  <c r="BI2885" i="9"/>
  <c r="BI2886" i="9"/>
  <c r="BI2887" i="9"/>
  <c r="BI2888" i="9"/>
  <c r="BI2889" i="9"/>
  <c r="BI2890" i="9"/>
  <c r="BI2891" i="9"/>
  <c r="BI2892" i="9"/>
  <c r="BI2893" i="9"/>
  <c r="BI2894" i="9"/>
  <c r="BI2895" i="9"/>
  <c r="BI2896" i="9"/>
  <c r="BI2897" i="9"/>
  <c r="BI2898" i="9"/>
  <c r="BI2899" i="9"/>
  <c r="BI2900" i="9"/>
  <c r="BI2901" i="9"/>
  <c r="BI2902" i="9"/>
  <c r="BI2903" i="9"/>
  <c r="BI2904" i="9"/>
  <c r="BI2905" i="9"/>
  <c r="BI2906" i="9"/>
  <c r="BI2907" i="9"/>
  <c r="BI2908" i="9"/>
  <c r="BI2909" i="9"/>
  <c r="BI2910" i="9"/>
  <c r="BI2911" i="9"/>
  <c r="BI2912" i="9"/>
  <c r="BI2913" i="9"/>
  <c r="BI2914" i="9"/>
  <c r="BI2915" i="9"/>
  <c r="BI2916" i="9"/>
  <c r="BI2917" i="9"/>
  <c r="BI2918" i="9"/>
  <c r="BI2919" i="9"/>
  <c r="BI2920" i="9"/>
  <c r="BI2921" i="9"/>
  <c r="BI2922" i="9"/>
  <c r="BI2923" i="9"/>
  <c r="BI2924" i="9"/>
  <c r="BI2925" i="9"/>
  <c r="BI2926" i="9"/>
  <c r="BI2927" i="9"/>
  <c r="BI2928" i="9"/>
  <c r="BI2929" i="9"/>
  <c r="BI2930" i="9"/>
  <c r="BI2931" i="9"/>
  <c r="BI2932" i="9"/>
  <c r="BI2933" i="9"/>
  <c r="BI2934" i="9"/>
  <c r="BI2935" i="9"/>
  <c r="BI2936" i="9"/>
  <c r="BI2937" i="9"/>
  <c r="BI2938" i="9"/>
  <c r="BI2939" i="9"/>
  <c r="BI2940" i="9"/>
  <c r="BI2941" i="9"/>
  <c r="BI2942" i="9"/>
  <c r="BI2943" i="9"/>
  <c r="BI2944" i="9"/>
  <c r="BI2945" i="9"/>
  <c r="BI2946" i="9"/>
  <c r="BI2947" i="9"/>
  <c r="BI2948" i="9"/>
  <c r="BI2949" i="9"/>
  <c r="BI2950" i="9"/>
  <c r="BI2951" i="9"/>
  <c r="BI2952" i="9"/>
  <c r="BI2953" i="9"/>
  <c r="BI2954" i="9"/>
  <c r="BI2955" i="9"/>
  <c r="BI2956" i="9"/>
  <c r="BI2957" i="9"/>
  <c r="BI2958" i="9"/>
  <c r="BI2959" i="9"/>
  <c r="BI2960" i="9"/>
  <c r="BI2961" i="9"/>
  <c r="BI2962" i="9"/>
  <c r="BI2963" i="9"/>
  <c r="BI2964" i="9"/>
  <c r="BI2965" i="9"/>
  <c r="BI2966" i="9"/>
  <c r="BI2967" i="9"/>
  <c r="BI2968" i="9"/>
  <c r="BI2969" i="9"/>
  <c r="BI2970" i="9"/>
  <c r="BI2971" i="9"/>
  <c r="BI2972" i="9"/>
  <c r="BI2973" i="9"/>
  <c r="BI2974" i="9"/>
  <c r="BI2975" i="9"/>
  <c r="BI2976" i="9"/>
  <c r="BI2977" i="9"/>
  <c r="BI2978" i="9"/>
  <c r="BI2979" i="9"/>
  <c r="BI2980" i="9"/>
  <c r="BI2981" i="9"/>
  <c r="BI2982" i="9"/>
  <c r="BI2983" i="9"/>
  <c r="BI2984" i="9"/>
  <c r="BI2985" i="9"/>
  <c r="BI2986" i="9"/>
  <c r="BI2987" i="9"/>
  <c r="BI2988" i="9"/>
  <c r="BI2989" i="9"/>
  <c r="BI2990" i="9"/>
  <c r="BI2991" i="9"/>
  <c r="BI2992" i="9"/>
  <c r="BI2993" i="9"/>
  <c r="BI2994" i="9"/>
  <c r="BI2995" i="9"/>
  <c r="BI2996" i="9"/>
  <c r="BI2997" i="9"/>
  <c r="BI2998" i="9"/>
  <c r="BI2999" i="9"/>
  <c r="BI3000" i="9"/>
  <c r="BI3001" i="9"/>
  <c r="BI3002" i="9"/>
  <c r="BI3003" i="9"/>
  <c r="BI3004" i="9"/>
  <c r="BI3005" i="9"/>
  <c r="BI3006" i="9"/>
  <c r="BI3007" i="9"/>
  <c r="BI3008" i="9"/>
  <c r="BI3009" i="9"/>
  <c r="BI3010" i="9"/>
  <c r="BI3011" i="9"/>
  <c r="BI3012" i="9"/>
  <c r="BI3013" i="9"/>
  <c r="BI3014" i="9"/>
  <c r="BI3015" i="9"/>
  <c r="BI3016" i="9"/>
  <c r="BI3017" i="9"/>
  <c r="BI3018" i="9"/>
  <c r="BI3019" i="9"/>
  <c r="BI3020" i="9"/>
  <c r="BI3021" i="9"/>
  <c r="BI3022" i="9"/>
  <c r="BI3023" i="9"/>
  <c r="BI3024" i="9"/>
  <c r="BI3025" i="9"/>
  <c r="BI3026" i="9"/>
  <c r="BI3027" i="9"/>
  <c r="BI3028" i="9"/>
  <c r="BI3029" i="9"/>
  <c r="BI3030" i="9"/>
  <c r="BI3031" i="9"/>
  <c r="BI3032" i="9"/>
  <c r="BI3033" i="9"/>
  <c r="BI3034" i="9"/>
  <c r="BI3035" i="9"/>
  <c r="BI3036" i="9"/>
  <c r="BI3037" i="9"/>
  <c r="BI3038" i="9"/>
  <c r="BI3039" i="9"/>
  <c r="BI3040" i="9"/>
  <c r="BI3041" i="9"/>
  <c r="BI3042" i="9"/>
  <c r="BI3043" i="9"/>
  <c r="BI3044" i="9"/>
  <c r="BI3045" i="9"/>
  <c r="BI3046" i="9"/>
  <c r="BI3047" i="9"/>
  <c r="BI3048" i="9"/>
  <c r="BI3049" i="9"/>
  <c r="BI3050" i="9"/>
  <c r="BI3051" i="9"/>
  <c r="BI3052" i="9"/>
  <c r="BI3053" i="9"/>
  <c r="BI3054" i="9"/>
  <c r="BI3055" i="9"/>
  <c r="BI3056" i="9"/>
  <c r="BI3057" i="9"/>
  <c r="BI3058" i="9"/>
  <c r="BI3059" i="9"/>
  <c r="BI3060" i="9"/>
  <c r="BI3061" i="9"/>
  <c r="BI3062" i="9"/>
  <c r="BI3063" i="9"/>
  <c r="BI3064" i="9"/>
  <c r="BI3065" i="9"/>
  <c r="BI3066" i="9"/>
  <c r="BI3067" i="9"/>
  <c r="BI3068" i="9"/>
  <c r="BI3069" i="9"/>
  <c r="BI3070" i="9"/>
  <c r="BI3071" i="9"/>
  <c r="BI3072" i="9"/>
  <c r="BI3073" i="9"/>
  <c r="BI3074" i="9"/>
  <c r="BI3075" i="9"/>
  <c r="BI3076" i="9"/>
  <c r="BI3077" i="9"/>
  <c r="BI3078" i="9"/>
  <c r="BI3079" i="9"/>
  <c r="BI3080" i="9"/>
  <c r="BI3081" i="9"/>
  <c r="BI3082" i="9"/>
  <c r="BI3083" i="9"/>
  <c r="BI3084" i="9"/>
  <c r="BI3085" i="9"/>
  <c r="BI3086" i="9"/>
  <c r="BI3087" i="9"/>
  <c r="BI3088" i="9"/>
  <c r="BI3089" i="9"/>
  <c r="BI3090" i="9"/>
  <c r="BI3091" i="9"/>
  <c r="BI3092" i="9"/>
  <c r="BI3093" i="9"/>
  <c r="BI3094" i="9"/>
  <c r="BI3095" i="9"/>
  <c r="BI3096" i="9"/>
  <c r="BI3097" i="9"/>
  <c r="BI3098" i="9"/>
  <c r="BI3099" i="9"/>
  <c r="BI3100" i="9"/>
  <c r="BI3101" i="9"/>
  <c r="BI3102" i="9"/>
  <c r="BI3103" i="9"/>
  <c r="BI3104" i="9"/>
  <c r="BI3105" i="9"/>
  <c r="BI3106" i="9"/>
  <c r="BI3107" i="9"/>
  <c r="BI3108" i="9"/>
  <c r="BI3109" i="9"/>
  <c r="BI3110" i="9"/>
  <c r="BI3111" i="9"/>
  <c r="BI3112" i="9"/>
  <c r="BI3113" i="9"/>
  <c r="BI3114" i="9"/>
  <c r="BI3115" i="9"/>
  <c r="BI3116" i="9"/>
  <c r="BI3117" i="9"/>
  <c r="BI3118" i="9"/>
  <c r="BI3119" i="9"/>
  <c r="BI3120" i="9"/>
  <c r="BI3121" i="9"/>
  <c r="BI3122" i="9"/>
  <c r="BI3123" i="9"/>
  <c r="BI3124" i="9"/>
  <c r="BI3125" i="9"/>
  <c r="BI3126" i="9"/>
  <c r="BI3127" i="9"/>
  <c r="BI3128" i="9"/>
  <c r="BI3129" i="9"/>
  <c r="BI3130" i="9"/>
  <c r="BI3131" i="9"/>
  <c r="BI3132" i="9"/>
  <c r="BI3133" i="9"/>
  <c r="BI3134" i="9"/>
  <c r="BI3135" i="9"/>
  <c r="BI3136" i="9"/>
  <c r="BI3137" i="9"/>
  <c r="BI3138" i="9"/>
  <c r="BI3139" i="9"/>
  <c r="BI3140" i="9"/>
  <c r="BI3141" i="9"/>
  <c r="BI3142" i="9"/>
  <c r="BI3143" i="9"/>
  <c r="BI3144" i="9"/>
  <c r="BI3145" i="9"/>
  <c r="BI3146" i="9"/>
  <c r="BI3147" i="9"/>
  <c r="BI3148" i="9"/>
  <c r="BI3149" i="9"/>
  <c r="BI3150" i="9"/>
  <c r="BI3151" i="9"/>
  <c r="BI3152" i="9"/>
  <c r="BI3153" i="9"/>
  <c r="BI3154" i="9"/>
  <c r="BI3155" i="9"/>
  <c r="BI3156" i="9"/>
  <c r="BI3157" i="9"/>
  <c r="BI3158" i="9"/>
  <c r="BI3159" i="9"/>
  <c r="BI3160" i="9"/>
  <c r="BI3161" i="9"/>
  <c r="BI3162" i="9"/>
  <c r="BI3163" i="9"/>
  <c r="BI3164" i="9"/>
  <c r="BI3165" i="9"/>
  <c r="BI3166" i="9"/>
  <c r="BI3167" i="9"/>
  <c r="BI3168" i="9"/>
  <c r="BI3169" i="9"/>
  <c r="BI3170" i="9"/>
  <c r="BI3171" i="9"/>
  <c r="BI3172" i="9"/>
  <c r="BI3173" i="9"/>
  <c r="BI3174" i="9"/>
  <c r="BI3175" i="9"/>
  <c r="BI3176" i="9"/>
  <c r="BI3177" i="9"/>
  <c r="BI3178" i="9"/>
  <c r="BI3179" i="9"/>
  <c r="BI3180" i="9"/>
  <c r="BI3181" i="9"/>
  <c r="BI3182" i="9"/>
  <c r="BI3183" i="9"/>
  <c r="BI3184" i="9"/>
  <c r="BI3185" i="9"/>
  <c r="BI3186" i="9"/>
  <c r="BI3187" i="9"/>
  <c r="BI3188" i="9"/>
  <c r="BI3189" i="9"/>
  <c r="BI3190" i="9"/>
  <c r="BI3191" i="9"/>
  <c r="BI3192" i="9"/>
  <c r="BI3193" i="9"/>
  <c r="BI3194" i="9"/>
  <c r="BI3195" i="9"/>
  <c r="BI3196" i="9"/>
  <c r="BI3197" i="9"/>
  <c r="BI3198" i="9"/>
  <c r="BI3199" i="9"/>
  <c r="BI3200" i="9"/>
  <c r="BI3201" i="9"/>
  <c r="BI3202" i="9"/>
  <c r="BI3203" i="9"/>
  <c r="BI3204" i="9"/>
  <c r="BI3205" i="9"/>
  <c r="BI3206" i="9"/>
  <c r="BI3207" i="9"/>
  <c r="BI3208" i="9"/>
  <c r="BI3209" i="9"/>
  <c r="BI3210" i="9"/>
  <c r="BI3211" i="9"/>
  <c r="BI3212" i="9"/>
  <c r="BI3213" i="9"/>
  <c r="BI3214" i="9"/>
  <c r="BI3215" i="9"/>
  <c r="BI3216" i="9"/>
  <c r="BI3217" i="9"/>
  <c r="BI3218" i="9"/>
  <c r="BI3219" i="9"/>
  <c r="BI3220" i="9"/>
  <c r="BI3221" i="9"/>
  <c r="BI3222" i="9"/>
  <c r="BI3223" i="9"/>
  <c r="BI3224" i="9"/>
  <c r="BI3225" i="9"/>
  <c r="BI3226" i="9"/>
  <c r="BI3227" i="9"/>
  <c r="BI3228" i="9"/>
  <c r="BI3229" i="9"/>
  <c r="BI3230" i="9"/>
  <c r="BI3231" i="9"/>
  <c r="BI3232" i="9"/>
  <c r="BI3233" i="9"/>
  <c r="BI3234" i="9"/>
  <c r="BI3235" i="9"/>
  <c r="BI3236" i="9"/>
  <c r="BI3237" i="9"/>
  <c r="BI3238" i="9"/>
  <c r="BI3239" i="9"/>
  <c r="BI3240" i="9"/>
  <c r="BI3241" i="9"/>
  <c r="BI3242" i="9"/>
  <c r="BI3243" i="9"/>
  <c r="BI3244" i="9"/>
  <c r="BI3245" i="9"/>
  <c r="BI3246" i="9"/>
  <c r="BI3247" i="9"/>
  <c r="BI3248" i="9"/>
  <c r="BI3249" i="9"/>
  <c r="BI3250" i="9"/>
  <c r="BI3251" i="9"/>
  <c r="BI3252" i="9"/>
  <c r="BI3253" i="9"/>
  <c r="BI3254" i="9"/>
  <c r="BI3255" i="9"/>
  <c r="BI3256" i="9"/>
  <c r="BI3257" i="9"/>
  <c r="BI3258" i="9"/>
  <c r="BI3259" i="9"/>
  <c r="BI3260" i="9"/>
  <c r="BI3261" i="9"/>
  <c r="BI3262" i="9"/>
  <c r="BI3263" i="9"/>
  <c r="BI3264" i="9"/>
  <c r="BI3265" i="9"/>
  <c r="BI3266" i="9"/>
  <c r="BI3267" i="9"/>
  <c r="BI3268" i="9"/>
  <c r="BI3269" i="9"/>
  <c r="BI3270" i="9"/>
  <c r="BI3271" i="9"/>
  <c r="BI3272" i="9"/>
  <c r="BI3273" i="9"/>
  <c r="BI3274" i="9"/>
  <c r="BI3275" i="9"/>
  <c r="BI3276" i="9"/>
  <c r="BI3277" i="9"/>
  <c r="BI3278" i="9"/>
  <c r="BI3279" i="9"/>
  <c r="BI3280" i="9"/>
  <c r="BI3281" i="9"/>
  <c r="BI3282" i="9"/>
  <c r="BI3283" i="9"/>
  <c r="BI3284" i="9"/>
  <c r="BI3285" i="9"/>
  <c r="BI3286" i="9"/>
  <c r="BI3287" i="9"/>
  <c r="BI3288" i="9"/>
  <c r="BI3289" i="9"/>
  <c r="BI3290" i="9"/>
  <c r="BI3291" i="9"/>
  <c r="BI3292" i="9"/>
  <c r="BI3293" i="9"/>
  <c r="BI3294" i="9"/>
  <c r="BI3295" i="9"/>
  <c r="BI3296" i="9"/>
  <c r="BI3297" i="9"/>
  <c r="BI3298" i="9"/>
  <c r="BI3299" i="9"/>
  <c r="BI3300" i="9"/>
  <c r="BI3301" i="9"/>
  <c r="BI3302" i="9"/>
  <c r="BI3303" i="9"/>
  <c r="BI3304" i="9"/>
  <c r="BI3305" i="9"/>
  <c r="BI3306" i="9"/>
  <c r="BI3307" i="9"/>
  <c r="BI3308" i="9"/>
  <c r="BI3309" i="9"/>
  <c r="BI3310" i="9"/>
  <c r="BI3311" i="9"/>
  <c r="BI3312" i="9"/>
  <c r="BI3313" i="9"/>
  <c r="BI3314" i="9"/>
  <c r="BI3315" i="9"/>
  <c r="BI3316" i="9"/>
  <c r="BI3317" i="9"/>
  <c r="BI3318" i="9"/>
  <c r="BI3319" i="9"/>
  <c r="BI3320" i="9"/>
  <c r="BI3321" i="9"/>
  <c r="BI3322" i="9"/>
  <c r="BI3323" i="9"/>
  <c r="BI3324" i="9"/>
  <c r="BI3325" i="9"/>
  <c r="BI3326" i="9"/>
  <c r="BI3327" i="9"/>
  <c r="BI3328" i="9"/>
  <c r="BI3329" i="9"/>
  <c r="BI3330" i="9"/>
  <c r="BI3331" i="9"/>
  <c r="BI3332" i="9"/>
  <c r="BI3333" i="9"/>
  <c r="BI3334" i="9"/>
  <c r="BI3335" i="9"/>
  <c r="BI3336" i="9"/>
  <c r="BI3337" i="9"/>
  <c r="BI3338" i="9"/>
  <c r="BI3339" i="9"/>
  <c r="BI3340" i="9"/>
  <c r="BI3341" i="9"/>
  <c r="BI3342" i="9"/>
  <c r="BI3343" i="9"/>
  <c r="BI3344" i="9"/>
  <c r="BI3345" i="9"/>
  <c r="BI3346" i="9"/>
  <c r="BI3347" i="9"/>
  <c r="BI3348" i="9"/>
  <c r="BI3349" i="9"/>
  <c r="BI3350" i="9"/>
  <c r="BI3351" i="9"/>
  <c r="BI3352" i="9"/>
  <c r="BI3353" i="9"/>
  <c r="BI3354" i="9"/>
  <c r="BI3355" i="9"/>
  <c r="BI3356" i="9"/>
  <c r="BI3357" i="9"/>
  <c r="BI3358" i="9"/>
  <c r="BI3359" i="9"/>
  <c r="BI3360" i="9"/>
  <c r="BI3361" i="9"/>
  <c r="BI3362" i="9"/>
  <c r="BI3363" i="9"/>
  <c r="BI3364" i="9"/>
  <c r="BI3365" i="9"/>
  <c r="BI3366" i="9"/>
  <c r="BI3367" i="9"/>
  <c r="BI3368" i="9"/>
  <c r="BI3369" i="9"/>
  <c r="BI3370" i="9"/>
  <c r="BI3371" i="9"/>
  <c r="BI3372" i="9"/>
  <c r="BI3373" i="9"/>
  <c r="BI3374" i="9"/>
  <c r="BI3375" i="9"/>
  <c r="BI3376" i="9"/>
  <c r="BI3377" i="9"/>
  <c r="BI3378" i="9"/>
  <c r="BI3379" i="9"/>
  <c r="BI3380" i="9"/>
  <c r="BI3381" i="9"/>
  <c r="BI3382" i="9"/>
  <c r="BI3383" i="9"/>
  <c r="BI3384" i="9"/>
  <c r="BI3385" i="9"/>
  <c r="BI3386" i="9"/>
  <c r="BI3387" i="9"/>
  <c r="BI3388" i="9"/>
  <c r="BI3389" i="9"/>
  <c r="BI3390" i="9"/>
  <c r="BI3391" i="9"/>
  <c r="BI3392" i="9"/>
  <c r="BI3393" i="9"/>
  <c r="BI3394" i="9"/>
  <c r="BI3395" i="9"/>
  <c r="BI3396" i="9"/>
  <c r="BI3397" i="9"/>
  <c r="BI3398" i="9"/>
  <c r="BI3399" i="9"/>
  <c r="BI3400" i="9"/>
  <c r="BI3401" i="9"/>
  <c r="BI3402" i="9"/>
  <c r="BI3403" i="9"/>
  <c r="BI3404" i="9"/>
  <c r="BI3405" i="9"/>
  <c r="BI3406" i="9"/>
  <c r="BI3407" i="9"/>
  <c r="BI3408" i="9"/>
  <c r="BI3409" i="9"/>
  <c r="BI3410" i="9"/>
  <c r="BI3411" i="9"/>
  <c r="BI3412" i="9"/>
  <c r="BI3413" i="9"/>
  <c r="BI3414" i="9"/>
  <c r="BI3415" i="9"/>
  <c r="BI3416" i="9"/>
  <c r="BI3417" i="9"/>
  <c r="BI3418" i="9"/>
  <c r="BI3419" i="9"/>
  <c r="BI3420" i="9"/>
  <c r="BI3421" i="9"/>
  <c r="BI3422" i="9"/>
  <c r="BI3423" i="9"/>
  <c r="BI3424" i="9"/>
  <c r="BI3425" i="9"/>
  <c r="BI3426" i="9"/>
  <c r="BI3427" i="9"/>
  <c r="BI3428" i="9"/>
  <c r="BI3429" i="9"/>
  <c r="BI3430" i="9"/>
  <c r="BI3431" i="9"/>
  <c r="BI3432" i="9"/>
  <c r="BI3433" i="9"/>
  <c r="BI3434" i="9"/>
  <c r="BI3435" i="9"/>
  <c r="BI3436" i="9"/>
  <c r="BI3437" i="9"/>
  <c r="BI3438" i="9"/>
  <c r="BI3439" i="9"/>
  <c r="BI3440" i="9"/>
  <c r="BI3441" i="9"/>
  <c r="BI3442" i="9"/>
  <c r="BI3443" i="9"/>
  <c r="BI3444" i="9"/>
  <c r="BI3445" i="9"/>
  <c r="BI3446" i="9"/>
  <c r="BI3447" i="9"/>
  <c r="BI3448" i="9"/>
  <c r="BI3449" i="9"/>
  <c r="BI3450" i="9"/>
  <c r="BI3451" i="9"/>
  <c r="BI3452" i="9"/>
  <c r="BI3453" i="9"/>
  <c r="BI3454" i="9"/>
  <c r="BI3455" i="9"/>
  <c r="BI3456" i="9"/>
  <c r="BI3457" i="9"/>
  <c r="BI3458" i="9"/>
  <c r="BI3459" i="9"/>
  <c r="BI3460" i="9"/>
  <c r="BI3461" i="9"/>
  <c r="BI3462" i="9"/>
  <c r="BI3463" i="9"/>
  <c r="BI3464" i="9"/>
  <c r="BI3465" i="9"/>
  <c r="BI3466" i="9"/>
  <c r="BI3467" i="9"/>
  <c r="BI3468" i="9"/>
  <c r="BI3469" i="9"/>
  <c r="BI3470" i="9"/>
  <c r="BI3471" i="9"/>
  <c r="BI3472" i="9"/>
  <c r="BI3473" i="9"/>
  <c r="BI3474" i="9"/>
  <c r="BI3475" i="9"/>
  <c r="BI3476" i="9"/>
  <c r="BI3477" i="9"/>
  <c r="BI3478" i="9"/>
  <c r="BI3479" i="9"/>
  <c r="BI3480" i="9"/>
  <c r="BI3481" i="9"/>
  <c r="BI3482" i="9"/>
  <c r="BI3483" i="9"/>
  <c r="BI3484" i="9"/>
  <c r="BI3485" i="9"/>
  <c r="BI3486" i="9"/>
  <c r="BI3487" i="9"/>
  <c r="BI3488" i="9"/>
  <c r="BI3489" i="9"/>
  <c r="BI3490" i="9"/>
  <c r="BI3491" i="9"/>
  <c r="BI3492" i="9"/>
  <c r="BI3493" i="9"/>
  <c r="BI3494" i="9"/>
  <c r="BI3495" i="9"/>
  <c r="BI3496" i="9"/>
  <c r="BI3497" i="9"/>
  <c r="BI3498" i="9"/>
  <c r="BI3499" i="9"/>
  <c r="BI3500" i="9"/>
  <c r="BI3501" i="9"/>
  <c r="BI3502" i="9"/>
  <c r="BI3503" i="9"/>
  <c r="BI3504" i="9"/>
  <c r="BI3505" i="9"/>
  <c r="BI3506" i="9"/>
  <c r="BI3507" i="9"/>
  <c r="BI3508" i="9"/>
  <c r="BI3509" i="9"/>
  <c r="BI3510" i="9"/>
  <c r="BI3511" i="9"/>
  <c r="BI3512" i="9"/>
  <c r="BI3513" i="9"/>
  <c r="BI3514" i="9"/>
  <c r="BI3515" i="9"/>
  <c r="BI3516" i="9"/>
  <c r="BI3517" i="9"/>
  <c r="BI3518" i="9"/>
  <c r="BI3519" i="9"/>
  <c r="BI3520" i="9"/>
  <c r="BI3521" i="9"/>
  <c r="BI3522" i="9"/>
  <c r="BI3523" i="9"/>
  <c r="BI3524" i="9"/>
  <c r="BI3525" i="9"/>
  <c r="BI3526" i="9"/>
  <c r="BI3527" i="9"/>
  <c r="BI3528" i="9"/>
  <c r="BI3529" i="9"/>
  <c r="BI3530" i="9"/>
  <c r="BI3531" i="9"/>
  <c r="BI3532" i="9"/>
  <c r="BI3533" i="9"/>
  <c r="BI3534" i="9"/>
  <c r="BI3535" i="9"/>
  <c r="BI3536" i="9"/>
  <c r="BI3537" i="9"/>
  <c r="BI3538" i="9"/>
  <c r="BI3539" i="9"/>
  <c r="BI3540" i="9"/>
  <c r="BI3541" i="9"/>
  <c r="BI3542" i="9"/>
  <c r="BI3543" i="9"/>
  <c r="BI3544" i="9"/>
  <c r="BI3545" i="9"/>
  <c r="BI3546" i="9"/>
  <c r="BI3547" i="9"/>
  <c r="BI3548" i="9"/>
  <c r="BI3549" i="9"/>
  <c r="BI3550" i="9"/>
  <c r="BI3551" i="9"/>
  <c r="BI3552" i="9"/>
  <c r="BI3553" i="9"/>
  <c r="BI3554" i="9"/>
  <c r="BI3555" i="9"/>
  <c r="BI3556" i="9"/>
  <c r="BI3557" i="9"/>
  <c r="BI3558" i="9"/>
  <c r="BI3559" i="9"/>
  <c r="BI3560" i="9"/>
  <c r="BI3561" i="9"/>
  <c r="BI3562" i="9"/>
  <c r="BI3563" i="9"/>
  <c r="BI3564" i="9"/>
  <c r="BI3565" i="9"/>
  <c r="BI3566" i="9"/>
  <c r="BI3567" i="9"/>
  <c r="BI3568" i="9"/>
  <c r="BI3569" i="9"/>
  <c r="BI3570" i="9"/>
  <c r="BI3571" i="9"/>
  <c r="BI3572" i="9"/>
  <c r="BI3573" i="9"/>
  <c r="BI3574" i="9"/>
  <c r="BI3575" i="9"/>
  <c r="BI3576" i="9"/>
  <c r="BI3577" i="9"/>
  <c r="BI3578" i="9"/>
  <c r="BI3579" i="9"/>
  <c r="BI3580" i="9"/>
  <c r="BI3581" i="9"/>
  <c r="BI3582" i="9"/>
  <c r="BI3583" i="9"/>
  <c r="BI3584" i="9"/>
  <c r="BI3585" i="9"/>
  <c r="BI3586" i="9"/>
  <c r="BI3587" i="9"/>
  <c r="BI3588" i="9"/>
  <c r="BI3589" i="9"/>
  <c r="BI3590" i="9"/>
  <c r="BI3591" i="9"/>
  <c r="BI3592" i="9"/>
  <c r="BI3593" i="9"/>
  <c r="BI3594" i="9"/>
  <c r="BI3595" i="9"/>
  <c r="BI3596" i="9"/>
  <c r="BI3597" i="9"/>
  <c r="BI3598" i="9"/>
  <c r="BI3599" i="9"/>
  <c r="BI3600" i="9"/>
  <c r="BI3601" i="9"/>
  <c r="BI3602" i="9"/>
  <c r="BI3603" i="9"/>
  <c r="BI3604" i="9"/>
  <c r="BI3605" i="9"/>
  <c r="BI3606" i="9"/>
  <c r="BI3607" i="9"/>
  <c r="BI3608" i="9"/>
  <c r="BI3609" i="9"/>
  <c r="BI3610" i="9"/>
  <c r="BI3611" i="9"/>
  <c r="BI3612" i="9"/>
  <c r="BI3613" i="9"/>
  <c r="BI3614" i="9"/>
  <c r="BI3615" i="9"/>
  <c r="BI3616" i="9"/>
  <c r="BI3617" i="9"/>
  <c r="BI3618" i="9"/>
  <c r="BI3619" i="9"/>
  <c r="BI3620" i="9"/>
  <c r="BI3621" i="9"/>
  <c r="BI3622" i="9"/>
  <c r="BI3623" i="9"/>
  <c r="BI3624" i="9"/>
  <c r="BI3625" i="9"/>
  <c r="BI3626" i="9"/>
  <c r="BI3627" i="9"/>
  <c r="BI3628" i="9"/>
  <c r="BI3629" i="9"/>
  <c r="BI3630" i="9"/>
  <c r="BI3631" i="9"/>
  <c r="BI3632" i="9"/>
  <c r="BI3633" i="9"/>
  <c r="BI3634" i="9"/>
  <c r="BI3635" i="9"/>
  <c r="BI3636" i="9"/>
  <c r="BI3637" i="9"/>
  <c r="BI3638" i="9"/>
  <c r="BI3639" i="9"/>
  <c r="BI3640" i="9"/>
  <c r="BI3641" i="9"/>
  <c r="BI3642" i="9"/>
  <c r="BI3643" i="9"/>
  <c r="BI3644" i="9"/>
  <c r="BI3645" i="9"/>
  <c r="BI3646" i="9"/>
  <c r="BI3647" i="9"/>
  <c r="BI3648" i="9"/>
  <c r="BI3649" i="9"/>
  <c r="BI3650" i="9"/>
  <c r="BI3651" i="9"/>
  <c r="BI3652" i="9"/>
  <c r="BI3653" i="9"/>
  <c r="BI3654" i="9"/>
  <c r="BI3655" i="9"/>
  <c r="BI3656" i="9"/>
  <c r="BI3657" i="9"/>
  <c r="BI3658" i="9"/>
  <c r="BI3659" i="9"/>
  <c r="BI3660" i="9"/>
  <c r="BI3661" i="9"/>
  <c r="BI3662" i="9"/>
  <c r="BI3663" i="9"/>
  <c r="BI3664" i="9"/>
  <c r="BI3665" i="9"/>
  <c r="BI3666" i="9"/>
  <c r="BI3667" i="9"/>
  <c r="BI3668" i="9"/>
  <c r="BI3669" i="9"/>
  <c r="BI3670" i="9"/>
  <c r="BI3671" i="9"/>
  <c r="BI3672" i="9"/>
  <c r="BI3673" i="9"/>
  <c r="BI3674" i="9"/>
  <c r="BI3675" i="9"/>
  <c r="BI3676" i="9"/>
  <c r="BI3677" i="9"/>
  <c r="BI3678" i="9"/>
  <c r="BI3679" i="9"/>
  <c r="BI3680" i="9"/>
  <c r="BI3681" i="9"/>
  <c r="BI3682" i="9"/>
  <c r="BI3683" i="9"/>
  <c r="BI3684" i="9"/>
  <c r="BI3685" i="9"/>
  <c r="BI3686" i="9"/>
  <c r="BI3687" i="9"/>
  <c r="BI3688" i="9"/>
  <c r="BI3689" i="9"/>
  <c r="BI3690" i="9"/>
  <c r="BI3691" i="9"/>
  <c r="BI3692" i="9"/>
  <c r="BI3693" i="9"/>
  <c r="BI3694" i="9"/>
  <c r="BI3695" i="9"/>
  <c r="BI3696" i="9"/>
  <c r="BI3697" i="9"/>
  <c r="BI3698" i="9"/>
  <c r="BI3699" i="9"/>
  <c r="BI3700" i="9"/>
  <c r="BI3701" i="9"/>
  <c r="BI3702" i="9"/>
  <c r="BI3703" i="9"/>
  <c r="BI3704" i="9"/>
  <c r="BI3705" i="9"/>
  <c r="BI3706" i="9"/>
  <c r="BI3707" i="9"/>
  <c r="BI3708" i="9"/>
  <c r="BI3709" i="9"/>
  <c r="BI3710" i="9"/>
  <c r="BI3711" i="9"/>
  <c r="BI3712" i="9"/>
  <c r="BI3713" i="9"/>
  <c r="BI3714" i="9"/>
  <c r="BI3715" i="9"/>
  <c r="BI3716" i="9"/>
  <c r="BI3717" i="9"/>
  <c r="BI3718" i="9"/>
  <c r="BI3719" i="9"/>
  <c r="BI3720" i="9"/>
  <c r="BI3721" i="9"/>
  <c r="BI3722" i="9"/>
  <c r="BI3723" i="9"/>
  <c r="BI3724" i="9"/>
  <c r="BI3725" i="9"/>
  <c r="BI3726" i="9"/>
  <c r="BI3727" i="9"/>
  <c r="BI3728" i="9"/>
  <c r="BI3729" i="9"/>
  <c r="BI3730" i="9"/>
  <c r="BI3731" i="9"/>
  <c r="BI3732" i="9"/>
  <c r="BI3733" i="9"/>
  <c r="BI3734" i="9"/>
  <c r="BI3735" i="9"/>
  <c r="BI3736" i="9"/>
  <c r="BI3737" i="9"/>
  <c r="BI3738" i="9"/>
  <c r="BI3739" i="9"/>
  <c r="BI3740" i="9"/>
  <c r="BI3741" i="9"/>
  <c r="BI3742" i="9"/>
  <c r="BI3743" i="9"/>
  <c r="BI3744" i="9"/>
  <c r="BI3745" i="9"/>
  <c r="BI3746" i="9"/>
  <c r="BI3747" i="9"/>
  <c r="BI3748" i="9"/>
  <c r="BI3749" i="9"/>
  <c r="BI3750" i="9"/>
  <c r="BI3751" i="9"/>
  <c r="BI3752" i="9"/>
  <c r="BI3753" i="9"/>
  <c r="BI3754" i="9"/>
  <c r="BI3755" i="9"/>
  <c r="BI3756" i="9"/>
  <c r="BI3757" i="9"/>
  <c r="BI3758" i="9"/>
  <c r="BI3759" i="9"/>
  <c r="BI3760" i="9"/>
  <c r="BI3761" i="9"/>
  <c r="BI3762" i="9"/>
  <c r="BI3763" i="9"/>
  <c r="BI3764" i="9"/>
  <c r="BI3765" i="9"/>
  <c r="BI3766" i="9"/>
  <c r="BI3767" i="9"/>
  <c r="BI3768" i="9"/>
  <c r="BI3769" i="9"/>
  <c r="BI3770" i="9"/>
  <c r="BI3771" i="9"/>
  <c r="BI3772" i="9"/>
  <c r="BI3773" i="9"/>
  <c r="BI3774" i="9"/>
  <c r="BI3775" i="9"/>
  <c r="BI3776" i="9"/>
  <c r="BI3777" i="9"/>
  <c r="BI3778" i="9"/>
  <c r="BI3779" i="9"/>
  <c r="BI3780" i="9"/>
  <c r="BI3781" i="9"/>
  <c r="BI3782" i="9"/>
  <c r="BI3783" i="9"/>
  <c r="BI3784" i="9"/>
  <c r="BI3785" i="9"/>
  <c r="BI3786" i="9"/>
  <c r="BI3787" i="9"/>
  <c r="BI3788" i="9"/>
  <c r="BI3789" i="9"/>
  <c r="BI3790" i="9"/>
  <c r="BI3791" i="9"/>
  <c r="BI3792" i="9"/>
  <c r="BI3793" i="9"/>
  <c r="BI3794" i="9"/>
  <c r="BI3795" i="9"/>
  <c r="BI3796" i="9"/>
  <c r="BI3797" i="9"/>
  <c r="BI3798" i="9"/>
  <c r="BI3799" i="9"/>
  <c r="BI3800" i="9"/>
  <c r="BI3801" i="9"/>
  <c r="BI3802" i="9"/>
  <c r="BI3803" i="9"/>
  <c r="BI3804" i="9"/>
  <c r="BI3805" i="9"/>
  <c r="BI3806" i="9"/>
  <c r="BI3807" i="9"/>
  <c r="BI3808" i="9"/>
  <c r="BI3809" i="9"/>
  <c r="BI3810" i="9"/>
  <c r="BI3811" i="9"/>
  <c r="BI3812" i="9"/>
  <c r="BI3813" i="9"/>
  <c r="BI3814" i="9"/>
  <c r="BI3815" i="9"/>
  <c r="BI3816" i="9"/>
  <c r="BI3817" i="9"/>
  <c r="BI3818" i="9"/>
  <c r="BI3819" i="9"/>
  <c r="BI3820" i="9"/>
  <c r="BI3821" i="9"/>
  <c r="BI3822" i="9"/>
  <c r="BI3823" i="9"/>
  <c r="BI3824" i="9"/>
  <c r="BI3825" i="9"/>
  <c r="BI3826" i="9"/>
  <c r="BI3827" i="9"/>
  <c r="BI3828" i="9"/>
  <c r="BI3829" i="9"/>
  <c r="BI3830" i="9"/>
  <c r="BI3831" i="9"/>
  <c r="BI3832" i="9"/>
  <c r="BI3833" i="9"/>
  <c r="BI3834" i="9"/>
  <c r="BI3835" i="9"/>
  <c r="BI3836" i="9"/>
  <c r="BI3837" i="9"/>
  <c r="BI3838" i="9"/>
  <c r="BI3839" i="9"/>
  <c r="BI3840" i="9"/>
  <c r="BI3841" i="9"/>
  <c r="BI3842" i="9"/>
  <c r="BI3843" i="9"/>
  <c r="BI3844" i="9"/>
  <c r="BI3845" i="9"/>
  <c r="BI3846" i="9"/>
  <c r="BI3847" i="9"/>
  <c r="BI3848" i="9"/>
  <c r="BI3849" i="9"/>
  <c r="BI3850" i="9"/>
  <c r="BI3851" i="9"/>
  <c r="BI3852" i="9"/>
  <c r="BI3853" i="9"/>
  <c r="BI3854" i="9"/>
  <c r="BI3855" i="9"/>
  <c r="BI3856" i="9"/>
  <c r="BI3857" i="9"/>
  <c r="BI3858" i="9"/>
  <c r="BI3859" i="9"/>
  <c r="BI3860" i="9"/>
  <c r="BI3861" i="9"/>
  <c r="BI3862" i="9"/>
  <c r="BI3863" i="9"/>
  <c r="BI3864" i="9"/>
  <c r="BI3865" i="9"/>
  <c r="BI3866" i="9"/>
  <c r="BI3867" i="9"/>
  <c r="BI3868" i="9"/>
  <c r="BI3869" i="9"/>
  <c r="BI3870" i="9"/>
  <c r="BI3871" i="9"/>
  <c r="BI3872" i="9"/>
  <c r="BI3873" i="9"/>
  <c r="BI3874" i="9"/>
  <c r="BI3875" i="9"/>
  <c r="BI3876" i="9"/>
  <c r="BI3877" i="9"/>
  <c r="BI3878" i="9"/>
  <c r="BI3879" i="9"/>
  <c r="BI3880" i="9"/>
  <c r="BI3881" i="9"/>
  <c r="BI3882" i="9"/>
  <c r="BI3883" i="9"/>
  <c r="BI3884" i="9"/>
  <c r="BI3885" i="9"/>
  <c r="BI3886" i="9"/>
  <c r="BI3887" i="9"/>
  <c r="BI3888" i="9"/>
  <c r="BI3889" i="9"/>
  <c r="BI3890" i="9"/>
  <c r="BI3891" i="9"/>
  <c r="BI3892" i="9"/>
  <c r="BI3893" i="9"/>
  <c r="BI3894" i="9"/>
  <c r="BI3895" i="9"/>
  <c r="BI3896" i="9"/>
  <c r="BI3897" i="9"/>
  <c r="BI3898" i="9"/>
  <c r="BI3899" i="9"/>
  <c r="BI3900" i="9"/>
  <c r="BI3901" i="9"/>
  <c r="BI3902" i="9"/>
  <c r="BI3903" i="9"/>
  <c r="BI3904" i="9"/>
  <c r="BI3905" i="9"/>
  <c r="BI3906" i="9"/>
  <c r="BI3907" i="9"/>
  <c r="BI3908" i="9"/>
  <c r="BI3909" i="9"/>
  <c r="BI3910" i="9"/>
  <c r="BI3911" i="9"/>
  <c r="BI3912" i="9"/>
  <c r="BI3913" i="9"/>
  <c r="BI3914" i="9"/>
  <c r="BI3915" i="9"/>
  <c r="BI3916" i="9"/>
  <c r="BI3917" i="9"/>
  <c r="BI3918" i="9"/>
  <c r="BI3919" i="9"/>
  <c r="BI3920" i="9"/>
  <c r="BI3921" i="9"/>
  <c r="BI3922" i="9"/>
  <c r="BI3923" i="9"/>
  <c r="BI3924" i="9"/>
  <c r="BI3925" i="9"/>
  <c r="BI3926" i="9"/>
  <c r="BI3927" i="9"/>
  <c r="BI3928" i="9"/>
  <c r="BI3929" i="9"/>
  <c r="BI3930" i="9"/>
  <c r="BI3931" i="9"/>
  <c r="BI3932" i="9"/>
  <c r="BI3933" i="9"/>
  <c r="BI3934" i="9"/>
  <c r="BI3935" i="9"/>
  <c r="BI3936" i="9"/>
  <c r="BI3937" i="9"/>
  <c r="BI3938" i="9"/>
  <c r="BI3939" i="9"/>
  <c r="BI3940" i="9"/>
  <c r="BI3941" i="9"/>
  <c r="BI3942" i="9"/>
  <c r="BI3943" i="9"/>
  <c r="BI3944" i="9"/>
  <c r="BI3945" i="9"/>
  <c r="BI3946" i="9"/>
  <c r="BI3947" i="9"/>
  <c r="BI3948" i="9"/>
  <c r="BI3949" i="9"/>
  <c r="BI3950" i="9"/>
  <c r="BI3951" i="9"/>
  <c r="BI3952" i="9"/>
  <c r="BI3953" i="9"/>
  <c r="BI3954" i="9"/>
  <c r="BI3955" i="9"/>
  <c r="BI3956" i="9"/>
  <c r="BI3957" i="9"/>
  <c r="BI3958" i="9"/>
  <c r="BI3959" i="9"/>
  <c r="BI3960" i="9"/>
  <c r="BI3961" i="9"/>
  <c r="BI3962" i="9"/>
  <c r="BI3963" i="9"/>
  <c r="BI3964" i="9"/>
  <c r="BI3965" i="9"/>
  <c r="BI3966" i="9"/>
  <c r="BI3967" i="9"/>
  <c r="BI3968" i="9"/>
  <c r="BI3969" i="9"/>
  <c r="BI3970" i="9"/>
  <c r="BI3971" i="9"/>
  <c r="BI3972" i="9"/>
  <c r="BI3973" i="9"/>
  <c r="BI3974" i="9"/>
  <c r="BI3975" i="9"/>
  <c r="BI3976" i="9"/>
  <c r="BI3977" i="9"/>
  <c r="BI3978" i="9"/>
  <c r="BI3979" i="9"/>
  <c r="BI3980" i="9"/>
  <c r="BI3981" i="9"/>
  <c r="BI3982" i="9"/>
  <c r="BI3983" i="9"/>
  <c r="BI3984" i="9"/>
  <c r="BI3985" i="9"/>
  <c r="BI3986" i="9"/>
  <c r="BI3987" i="9"/>
  <c r="BI3988" i="9"/>
  <c r="BI3989" i="9"/>
  <c r="BI3990" i="9"/>
  <c r="BI3991" i="9"/>
  <c r="BI3992" i="9"/>
  <c r="BI3993" i="9"/>
  <c r="BI3994" i="9"/>
  <c r="BI3995" i="9"/>
  <c r="BI3996" i="9"/>
  <c r="BI3997" i="9"/>
  <c r="BI3998" i="9"/>
  <c r="BI3999" i="9"/>
  <c r="BI4000" i="9"/>
  <c r="BI4001" i="9"/>
  <c r="BI4002" i="9"/>
  <c r="BI4003" i="9"/>
  <c r="BI4004" i="9"/>
  <c r="BI4005" i="9"/>
  <c r="BI4006" i="9"/>
  <c r="BI4007" i="9"/>
  <c r="BI4008" i="9"/>
  <c r="BI4009" i="9"/>
  <c r="BI4010" i="9"/>
  <c r="BI4011" i="9"/>
  <c r="BI4012" i="9"/>
  <c r="BI4013" i="9"/>
  <c r="BI4014" i="9"/>
  <c r="BI4015" i="9"/>
  <c r="BI4016" i="9"/>
  <c r="BI4017" i="9"/>
  <c r="BI4018" i="9"/>
  <c r="BI4019" i="9"/>
  <c r="BI4020" i="9"/>
  <c r="BI4021" i="9"/>
  <c r="BI4022" i="9"/>
  <c r="BI4023" i="9"/>
  <c r="BI4024" i="9"/>
  <c r="BI4025" i="9"/>
  <c r="BI4026" i="9"/>
  <c r="BI4027" i="9"/>
  <c r="BI4028" i="9"/>
  <c r="BI4029" i="9"/>
  <c r="BI4030" i="9"/>
  <c r="BI4031" i="9"/>
  <c r="BI4032" i="9"/>
  <c r="BI4033" i="9"/>
  <c r="BI4034" i="9"/>
  <c r="BI4035" i="9"/>
  <c r="BI4036" i="9"/>
  <c r="BI4037" i="9"/>
  <c r="BI4038" i="9"/>
  <c r="BI4039" i="9"/>
  <c r="BI4040" i="9"/>
  <c r="BI4041" i="9"/>
  <c r="BI4042" i="9"/>
  <c r="BI4043" i="9"/>
  <c r="BI4044" i="9"/>
  <c r="BI4045" i="9"/>
  <c r="BI4046" i="9"/>
  <c r="BI4047" i="9"/>
  <c r="BI4048" i="9"/>
  <c r="BI4049" i="9"/>
  <c r="BI4050" i="9"/>
  <c r="BI4051" i="9"/>
  <c r="BI4052" i="9"/>
  <c r="BI4053" i="9"/>
  <c r="BI4054" i="9"/>
  <c r="BI4055" i="9"/>
  <c r="BI4056" i="9"/>
  <c r="BI4057" i="9"/>
  <c r="BI4058" i="9"/>
  <c r="BI4059" i="9"/>
  <c r="BI4060" i="9"/>
  <c r="BI4061" i="9"/>
  <c r="BI4062" i="9"/>
  <c r="BI4063" i="9"/>
  <c r="BI4064" i="9"/>
  <c r="BI4065" i="9"/>
  <c r="BI4066" i="9"/>
  <c r="BI4067" i="9"/>
  <c r="BI4068" i="9"/>
  <c r="BI4069" i="9"/>
  <c r="BI4070" i="9"/>
  <c r="BI4071" i="9"/>
  <c r="BI4072" i="9"/>
  <c r="BI4073" i="9"/>
  <c r="BI4074" i="9"/>
  <c r="BI4075" i="9"/>
  <c r="BI4076" i="9"/>
  <c r="BI4077" i="9"/>
  <c r="BI4078" i="9"/>
  <c r="BI4079" i="9"/>
  <c r="BI4080" i="9"/>
  <c r="BI4081" i="9"/>
  <c r="BI4082" i="9"/>
  <c r="BI4083" i="9"/>
  <c r="BI4084" i="9"/>
  <c r="BI4085" i="9"/>
  <c r="BI4086" i="9"/>
  <c r="BI4087" i="9"/>
  <c r="BI4088" i="9"/>
  <c r="BI4089" i="9"/>
  <c r="BI4090" i="9"/>
  <c r="BI4091" i="9"/>
  <c r="BI4092" i="9"/>
  <c r="BI4093" i="9"/>
  <c r="BI4094" i="9"/>
  <c r="BI4095" i="9"/>
  <c r="BI4096" i="9"/>
  <c r="BI4097" i="9"/>
  <c r="BI4098" i="9"/>
  <c r="BI4099" i="9"/>
  <c r="BI4100" i="9"/>
  <c r="BI4101" i="9"/>
  <c r="BI4102" i="9"/>
  <c r="BI4103" i="9"/>
  <c r="BI4104" i="9"/>
  <c r="BI4105" i="9"/>
  <c r="BI4106" i="9"/>
  <c r="BI4107" i="9"/>
  <c r="BI4108" i="9"/>
  <c r="BI4109" i="9"/>
  <c r="BI4110" i="9"/>
  <c r="BI4111" i="9"/>
  <c r="BI4112" i="9"/>
  <c r="BI4113" i="9"/>
  <c r="BI4114" i="9"/>
  <c r="BI4115" i="9"/>
  <c r="BI4116" i="9"/>
  <c r="BI4117" i="9"/>
  <c r="BI4118" i="9"/>
  <c r="BI4119" i="9"/>
  <c r="BI4120" i="9"/>
  <c r="BI4121" i="9"/>
  <c r="BI4122" i="9"/>
  <c r="BI4123" i="9"/>
  <c r="BI4124" i="9"/>
  <c r="BI4125" i="9"/>
  <c r="BI4126" i="9"/>
  <c r="BI4127" i="9"/>
  <c r="BI4128" i="9"/>
  <c r="BI4129" i="9"/>
  <c r="BI4130" i="9"/>
  <c r="BI4131" i="9"/>
  <c r="BI4132" i="9"/>
  <c r="BI4133" i="9"/>
  <c r="BI4134" i="9"/>
  <c r="BI4135" i="9"/>
  <c r="BI4136" i="9"/>
  <c r="BI4137" i="9"/>
  <c r="BI4138" i="9"/>
  <c r="BI4139" i="9"/>
  <c r="BI4140" i="9"/>
  <c r="BI4141" i="9"/>
  <c r="BI4142" i="9"/>
  <c r="BI4143" i="9"/>
  <c r="BI4144" i="9"/>
  <c r="BI4145" i="9"/>
  <c r="BI4146" i="9"/>
  <c r="BI4147" i="9"/>
  <c r="BI4148" i="9"/>
  <c r="BI4149" i="9"/>
  <c r="BI4150" i="9"/>
  <c r="BI4151" i="9"/>
  <c r="BI4152" i="9"/>
  <c r="BI4153" i="9"/>
  <c r="BI4154" i="9"/>
  <c r="BI4155" i="9"/>
  <c r="BI4156" i="9"/>
  <c r="BI4157" i="9"/>
  <c r="BI4158" i="9"/>
  <c r="BI4159" i="9"/>
  <c r="BI4160" i="9"/>
  <c r="BI4161" i="9"/>
  <c r="BI4162" i="9"/>
  <c r="BI4163" i="9"/>
  <c r="BI4164" i="9"/>
  <c r="BI4165" i="9"/>
  <c r="BI4166" i="9"/>
  <c r="BI4167" i="9"/>
  <c r="BI4168" i="9"/>
  <c r="BI4169" i="9"/>
  <c r="BI4170" i="9"/>
  <c r="BI4171" i="9"/>
  <c r="BI4172" i="9"/>
  <c r="BI4173" i="9"/>
  <c r="BI4174" i="9"/>
  <c r="BI4175" i="9"/>
  <c r="BI4176" i="9"/>
  <c r="BI4177" i="9"/>
  <c r="BI4178" i="9"/>
  <c r="BI4179" i="9"/>
  <c r="BI4180" i="9"/>
  <c r="BI4181" i="9"/>
  <c r="BI4182" i="9"/>
  <c r="BI4183" i="9"/>
  <c r="BI4184" i="9"/>
  <c r="BI4185" i="9"/>
  <c r="BI4186" i="9"/>
  <c r="BI4187" i="9"/>
  <c r="BI4188" i="9"/>
  <c r="BI4189" i="9"/>
  <c r="BI4190" i="9"/>
  <c r="BI4191" i="9"/>
  <c r="BI4192" i="9"/>
  <c r="BI4193" i="9"/>
  <c r="BI4194" i="9"/>
  <c r="BI4195" i="9"/>
  <c r="BI4196" i="9"/>
  <c r="BI4197" i="9"/>
  <c r="BI4198" i="9"/>
  <c r="BI4199" i="9"/>
  <c r="BI4200" i="9"/>
  <c r="BI4201" i="9"/>
  <c r="BI4202" i="9"/>
  <c r="BI4203" i="9"/>
  <c r="BI4204" i="9"/>
  <c r="BI4205" i="9"/>
  <c r="BI4206" i="9"/>
  <c r="BI4207" i="9"/>
  <c r="BI4208" i="9"/>
  <c r="BI4209" i="9"/>
  <c r="BI4210" i="9"/>
  <c r="BI4211" i="9"/>
  <c r="BI4212" i="9"/>
  <c r="BI4213" i="9"/>
  <c r="BI4214" i="9"/>
  <c r="BI4215" i="9"/>
  <c r="BI4216" i="9"/>
  <c r="BI4217" i="9"/>
  <c r="BI4218" i="9"/>
  <c r="BI4219" i="9"/>
  <c r="BI4220" i="9"/>
  <c r="BI4221" i="9"/>
  <c r="BI4222" i="9"/>
  <c r="BI4223" i="9"/>
  <c r="BI4224" i="9"/>
  <c r="BI4225" i="9"/>
  <c r="BI4226" i="9"/>
  <c r="BI4227" i="9"/>
  <c r="BI4228" i="9"/>
  <c r="BI4229" i="9"/>
  <c r="BI4230" i="9"/>
  <c r="BI4231" i="9"/>
  <c r="BI4232" i="9"/>
  <c r="BI4233" i="9"/>
  <c r="BI4234" i="9"/>
  <c r="BI4235" i="9"/>
  <c r="BI4236" i="9"/>
  <c r="BI4237" i="9"/>
  <c r="BI4238" i="9"/>
  <c r="BI4239" i="9"/>
  <c r="BI4240" i="9"/>
  <c r="BI4241" i="9"/>
  <c r="BI4242" i="9"/>
  <c r="BI4243" i="9"/>
  <c r="BI4244" i="9"/>
  <c r="BI4245" i="9"/>
  <c r="BI4246" i="9"/>
  <c r="BI4247" i="9"/>
  <c r="BI4248" i="9"/>
  <c r="BI4249" i="9"/>
  <c r="BI4250" i="9"/>
  <c r="BI4251" i="9"/>
  <c r="BI4252" i="9"/>
  <c r="BI4253" i="9"/>
  <c r="BI4254" i="9"/>
  <c r="BI4255" i="9"/>
  <c r="BI4256" i="9"/>
  <c r="BI4257" i="9"/>
  <c r="BI4258" i="9"/>
  <c r="BI4259" i="9"/>
  <c r="BI4260" i="9"/>
  <c r="BI4261" i="9"/>
  <c r="BI4262" i="9"/>
  <c r="BI4263" i="9"/>
  <c r="BI4264" i="9"/>
  <c r="BI4265" i="9"/>
  <c r="BI4266" i="9"/>
  <c r="BI4267" i="9"/>
  <c r="BI4268" i="9"/>
  <c r="BI4269" i="9"/>
  <c r="BI4270" i="9"/>
  <c r="BI4271" i="9"/>
  <c r="BI4272" i="9"/>
  <c r="BI4273" i="9"/>
  <c r="BI4274" i="9"/>
  <c r="BI4275" i="9"/>
  <c r="BI4276" i="9"/>
  <c r="BI4277" i="9"/>
  <c r="BI4278" i="9"/>
  <c r="BI4279" i="9"/>
  <c r="BI4280" i="9"/>
  <c r="BI4281" i="9"/>
  <c r="BI4282" i="9"/>
  <c r="BI4283" i="9"/>
  <c r="BI4284" i="9"/>
  <c r="BI4285" i="9"/>
  <c r="BI4286" i="9"/>
  <c r="BI4287" i="9"/>
  <c r="BI4288" i="9"/>
  <c r="BI4289" i="9"/>
  <c r="BI4290" i="9"/>
  <c r="BI4291" i="9"/>
  <c r="BI4292" i="9"/>
  <c r="BI4293" i="9"/>
  <c r="BI4294" i="9"/>
  <c r="BI4295" i="9"/>
  <c r="BI4296" i="9"/>
  <c r="BI4297" i="9"/>
  <c r="BI4298" i="9"/>
  <c r="BI4299" i="9"/>
  <c r="BI4300" i="9"/>
  <c r="BI4301" i="9"/>
  <c r="BI4302" i="9"/>
  <c r="BI4303" i="9"/>
  <c r="BI4304" i="9"/>
  <c r="BI4305" i="9"/>
  <c r="BI4306" i="9"/>
  <c r="BI4307" i="9"/>
  <c r="BI4308" i="9"/>
  <c r="BI4309" i="9"/>
  <c r="BI4310" i="9"/>
  <c r="BI4311" i="9"/>
  <c r="BI4312" i="9"/>
  <c r="BI4313" i="9"/>
  <c r="BI4314" i="9"/>
  <c r="BI4315" i="9"/>
  <c r="BI4316" i="9"/>
  <c r="BI4317" i="9"/>
  <c r="BI4318" i="9"/>
  <c r="BI4319" i="9"/>
  <c r="BI4320" i="9"/>
  <c r="BI4321" i="9"/>
  <c r="BI4322" i="9"/>
  <c r="BI4323" i="9"/>
  <c r="BI4324" i="9"/>
  <c r="BI4325" i="9"/>
  <c r="BI4326" i="9"/>
  <c r="BI4327" i="9"/>
  <c r="BI4328" i="9"/>
  <c r="BI4329" i="9"/>
  <c r="BI4330" i="9"/>
  <c r="BI4331" i="9"/>
  <c r="BI4332" i="9"/>
  <c r="BI4333" i="9"/>
  <c r="BI4334" i="9"/>
  <c r="BI4335" i="9"/>
  <c r="BI4336" i="9"/>
  <c r="BI4337" i="9"/>
  <c r="BI4338" i="9"/>
  <c r="BI4339" i="9"/>
  <c r="BI4340" i="9"/>
  <c r="BI4341" i="9"/>
  <c r="BI4342" i="9"/>
  <c r="BI4343" i="9"/>
  <c r="BI4344" i="9"/>
  <c r="BI4345" i="9"/>
  <c r="BI4346" i="9"/>
  <c r="BI4347" i="9"/>
  <c r="BI4348" i="9"/>
  <c r="BI4349" i="9"/>
  <c r="BI4350" i="9"/>
  <c r="BI4351" i="9"/>
  <c r="BI4352" i="9"/>
  <c r="BI4353" i="9"/>
  <c r="BI4354" i="9"/>
  <c r="BI4355" i="9"/>
  <c r="BI4356" i="9"/>
  <c r="BI4357" i="9"/>
  <c r="BI4358" i="9"/>
  <c r="BI4359" i="9"/>
  <c r="BI4360" i="9"/>
  <c r="BI4361" i="9"/>
  <c r="BI4362" i="9"/>
  <c r="BI4363" i="9"/>
  <c r="BI4364" i="9"/>
  <c r="BI4365" i="9"/>
  <c r="BI4366" i="9"/>
  <c r="BI4367" i="9"/>
  <c r="BI4368" i="9"/>
  <c r="BI4369" i="9"/>
  <c r="BI4370" i="9"/>
  <c r="BI4371" i="9"/>
  <c r="BI4372" i="9"/>
  <c r="BI4373" i="9"/>
  <c r="BI4374" i="9"/>
  <c r="BI4375" i="9"/>
  <c r="BI4376" i="9"/>
  <c r="BI4377" i="9"/>
  <c r="BI4378" i="9"/>
  <c r="BI4379" i="9"/>
  <c r="BI4380" i="9"/>
  <c r="BI4381" i="9"/>
  <c r="BI4382" i="9"/>
  <c r="BI4383" i="9"/>
  <c r="BI4384" i="9"/>
  <c r="BI4385" i="9"/>
  <c r="BI4386" i="9"/>
  <c r="BI4387" i="9"/>
  <c r="BI4388" i="9"/>
  <c r="BI4389" i="9"/>
  <c r="BI4390" i="9"/>
  <c r="BI4391" i="9"/>
  <c r="BI4392" i="9"/>
  <c r="BI4393" i="9"/>
  <c r="BI4394" i="9"/>
  <c r="BI4395" i="9"/>
  <c r="BI4396" i="9"/>
  <c r="BI4397" i="9"/>
  <c r="BI4398" i="9"/>
  <c r="BI4399" i="9"/>
  <c r="BI4400" i="9"/>
  <c r="BI4401" i="9"/>
  <c r="BI4402" i="9"/>
  <c r="BI4403" i="9"/>
  <c r="BI4404" i="9"/>
  <c r="BI4405" i="9"/>
  <c r="BI4406" i="9"/>
  <c r="BI4407" i="9"/>
  <c r="BI4408" i="9"/>
  <c r="BI4409" i="9"/>
  <c r="BI4410" i="9"/>
  <c r="BI4411" i="9"/>
  <c r="BI4412" i="9"/>
  <c r="BI4413" i="9"/>
  <c r="BI4414" i="9"/>
  <c r="BI4415" i="9"/>
  <c r="BI4416" i="9"/>
  <c r="BI4417" i="9"/>
  <c r="BI4418" i="9"/>
  <c r="BI4419" i="9"/>
  <c r="BI4420" i="9"/>
  <c r="BI4421" i="9"/>
  <c r="BI4422" i="9"/>
  <c r="BI4423" i="9"/>
  <c r="BI4424" i="9"/>
  <c r="BI4425" i="9"/>
  <c r="BI4426" i="9"/>
  <c r="BI4427" i="9"/>
  <c r="BI4428" i="9"/>
  <c r="BI4429" i="9"/>
  <c r="BI4430" i="9"/>
  <c r="BI4431" i="9"/>
  <c r="BI4432" i="9"/>
  <c r="BI4433" i="9"/>
  <c r="BI4434" i="9"/>
  <c r="BI4435" i="9"/>
  <c r="BI4436" i="9"/>
  <c r="BI4437" i="9"/>
  <c r="BI4438" i="9"/>
  <c r="BI4439" i="9"/>
  <c r="BI4440" i="9"/>
  <c r="BI4441" i="9"/>
  <c r="BI4442" i="9"/>
  <c r="BI4443" i="9"/>
  <c r="BI4444" i="9"/>
  <c r="BI4445" i="9"/>
  <c r="BI4446" i="9"/>
  <c r="BI4447" i="9"/>
  <c r="BI4448" i="9"/>
  <c r="BI4449" i="9"/>
  <c r="BI4450" i="9"/>
  <c r="BI4451" i="9"/>
  <c r="BI4452" i="9"/>
  <c r="BI4453" i="9"/>
  <c r="BI4454" i="9"/>
  <c r="BI4455" i="9"/>
  <c r="BI4456" i="9"/>
  <c r="BI4457" i="9"/>
  <c r="BI4458" i="9"/>
  <c r="BI4459" i="9"/>
  <c r="BI4460" i="9"/>
  <c r="BI4461" i="9"/>
  <c r="BI4462" i="9"/>
  <c r="BI4463" i="9"/>
  <c r="BI4464" i="9"/>
  <c r="BI4465" i="9"/>
  <c r="BI4466" i="9"/>
  <c r="BI4467" i="9"/>
  <c r="BI4468" i="9"/>
  <c r="BI4469" i="9"/>
  <c r="BI4470" i="9"/>
  <c r="BI4471" i="9"/>
  <c r="BI4472" i="9"/>
  <c r="BI4473" i="9"/>
  <c r="BI4474" i="9"/>
  <c r="BI4475" i="9"/>
  <c r="BI4476" i="9"/>
  <c r="BI4477" i="9"/>
  <c r="BI4478" i="9"/>
  <c r="BI4479" i="9"/>
  <c r="BI4480" i="9"/>
  <c r="BI4481" i="9"/>
  <c r="BI4482" i="9"/>
  <c r="BI4483" i="9"/>
  <c r="BI4484" i="9"/>
  <c r="BI4485" i="9"/>
  <c r="BI4486" i="9"/>
  <c r="BI4487" i="9"/>
  <c r="BI4488" i="9"/>
  <c r="BI4489" i="9"/>
  <c r="BI4490" i="9"/>
  <c r="BI4491" i="9"/>
  <c r="BI4492" i="9"/>
  <c r="BI4493" i="9"/>
  <c r="BI4494" i="9"/>
  <c r="BI4495" i="9"/>
  <c r="BI4496" i="9"/>
  <c r="BI4497" i="9"/>
  <c r="BI4498" i="9"/>
  <c r="BI4499" i="9"/>
  <c r="BI4500" i="9"/>
  <c r="BI4501" i="9"/>
  <c r="BI4502" i="9"/>
  <c r="BI4503" i="9"/>
  <c r="BI4504" i="9"/>
  <c r="BI4505" i="9"/>
  <c r="BI4506" i="9"/>
  <c r="BI4507" i="9"/>
  <c r="BI4508" i="9"/>
  <c r="BI4509" i="9"/>
  <c r="BI4510" i="9"/>
  <c r="BI4511" i="9"/>
  <c r="BI4512" i="9"/>
  <c r="BI4513" i="9"/>
  <c r="BI4514" i="9"/>
  <c r="BI4515" i="9"/>
  <c r="BI4516" i="9"/>
  <c r="BI4517" i="9"/>
  <c r="BI4518" i="9"/>
  <c r="BI4519" i="9"/>
  <c r="BI4520" i="9"/>
  <c r="BI4521" i="9"/>
  <c r="BI4522" i="9"/>
  <c r="BI4523" i="9"/>
  <c r="BI4524" i="9"/>
  <c r="BI4525" i="9"/>
  <c r="BI4526" i="9"/>
  <c r="BI4527" i="9"/>
  <c r="BI4528" i="9"/>
  <c r="BI4529" i="9"/>
  <c r="BI4530" i="9"/>
  <c r="BI4531" i="9"/>
  <c r="BI4532" i="9"/>
  <c r="BI4533" i="9"/>
  <c r="BI4534" i="9"/>
  <c r="BI4535" i="9"/>
  <c r="BI4536" i="9"/>
  <c r="BI4537" i="9"/>
  <c r="BI4538" i="9"/>
  <c r="BI4539" i="9"/>
  <c r="BI4540" i="9"/>
  <c r="BI4541" i="9"/>
  <c r="BI4542" i="9"/>
  <c r="BI4543" i="9"/>
  <c r="BI4544" i="9"/>
  <c r="BI4545" i="9"/>
  <c r="BI4546" i="9"/>
  <c r="BI4547" i="9"/>
  <c r="BI4548" i="9"/>
  <c r="BI4549" i="9"/>
  <c r="BI4550" i="9"/>
  <c r="BI4551" i="9"/>
  <c r="BI4552" i="9"/>
  <c r="BI4553" i="9"/>
  <c r="BI4554" i="9"/>
  <c r="BI4555" i="9"/>
  <c r="BI4556" i="9"/>
  <c r="BI4557" i="9"/>
  <c r="BI4558" i="9"/>
  <c r="BI4559" i="9"/>
  <c r="BI4560" i="9"/>
  <c r="BI4561" i="9"/>
  <c r="BI4562" i="9"/>
  <c r="BI4563" i="9"/>
  <c r="BI4564" i="9"/>
  <c r="BI4565" i="9"/>
  <c r="BI4566" i="9"/>
  <c r="BI4567" i="9"/>
  <c r="BI4568" i="9"/>
  <c r="BI4569" i="9"/>
  <c r="BI4570" i="9"/>
  <c r="BI4571" i="9"/>
  <c r="BI4572" i="9"/>
  <c r="BI4573" i="9"/>
  <c r="BI4574" i="9"/>
  <c r="BI4575" i="9"/>
  <c r="BI4576" i="9"/>
  <c r="BI4577" i="9"/>
  <c r="BI4578" i="9"/>
  <c r="BI4579" i="9"/>
  <c r="BI4580" i="9"/>
  <c r="BI4581" i="9"/>
  <c r="BI4582" i="9"/>
  <c r="BI4583" i="9"/>
  <c r="BI4584" i="9"/>
  <c r="BI4585" i="9"/>
  <c r="BI4586" i="9"/>
  <c r="BI4587" i="9"/>
  <c r="BI4588" i="9"/>
  <c r="BI4589" i="9"/>
  <c r="BI4590" i="9"/>
  <c r="BI4591" i="9"/>
  <c r="BI4592" i="9"/>
  <c r="BI4593" i="9"/>
  <c r="BI4594" i="9"/>
  <c r="BI4595" i="9"/>
  <c r="BI4596" i="9"/>
  <c r="BI4597" i="9"/>
  <c r="BI4598" i="9"/>
  <c r="BI4599" i="9"/>
  <c r="BI4600" i="9"/>
  <c r="BI4601" i="9"/>
  <c r="BI4602" i="9"/>
  <c r="BI4603" i="9"/>
  <c r="BI4604" i="9"/>
  <c r="BI4605" i="9"/>
  <c r="BI4606" i="9"/>
  <c r="BI4607" i="9"/>
  <c r="BI4608" i="9"/>
  <c r="BI4609" i="9"/>
  <c r="BI4610" i="9"/>
  <c r="BI4611" i="9"/>
  <c r="BI4612" i="9"/>
  <c r="BI4613" i="9"/>
  <c r="BI4614" i="9"/>
  <c r="BI4615" i="9"/>
  <c r="BI4616" i="9"/>
  <c r="BI4617" i="9"/>
  <c r="BI4618" i="9"/>
  <c r="BI4619" i="9"/>
  <c r="BI4620" i="9"/>
  <c r="BI4621" i="9"/>
  <c r="BI4622" i="9"/>
  <c r="BI4623" i="9"/>
  <c r="BI4624" i="9"/>
  <c r="BI4625" i="9"/>
  <c r="BI4626" i="9"/>
  <c r="BI4627" i="9"/>
  <c r="BI4628" i="9"/>
  <c r="BI4629" i="9"/>
  <c r="BI4630" i="9"/>
  <c r="BI4631" i="9"/>
  <c r="BI4632" i="9"/>
  <c r="BI4633" i="9"/>
  <c r="BI4634" i="9"/>
  <c r="BI4635" i="9"/>
  <c r="BI4636" i="9"/>
  <c r="BI4637" i="9"/>
  <c r="BI4638" i="9"/>
  <c r="BI4639" i="9"/>
  <c r="BI4640" i="9"/>
  <c r="BI4641" i="9"/>
  <c r="BI4642" i="9"/>
  <c r="BI4643" i="9"/>
  <c r="BI4644" i="9"/>
  <c r="BI4645" i="9"/>
  <c r="BI4646" i="9"/>
  <c r="BI4647" i="9"/>
  <c r="BI4648" i="9"/>
  <c r="BI4649" i="9"/>
  <c r="BI4650" i="9"/>
  <c r="BI4651" i="9"/>
  <c r="BI4652" i="9"/>
  <c r="BI4653" i="9"/>
  <c r="BI4654" i="9"/>
  <c r="BI4655" i="9"/>
  <c r="BI4656" i="9"/>
  <c r="BI4657" i="9"/>
  <c r="BI4658" i="9"/>
  <c r="BI4659" i="9"/>
  <c r="BI4660" i="9"/>
  <c r="BI4661" i="9"/>
  <c r="BI4662" i="9"/>
  <c r="BI4663" i="9"/>
  <c r="BI4664" i="9"/>
  <c r="BI4665" i="9"/>
  <c r="BI4666" i="9"/>
  <c r="BI4667" i="9"/>
  <c r="BI4668" i="9"/>
  <c r="BI4669" i="9"/>
  <c r="BI4670" i="9"/>
  <c r="BI4671" i="9"/>
  <c r="BI4672" i="9"/>
  <c r="BI4673" i="9"/>
  <c r="BI4674" i="9"/>
  <c r="BI4675" i="9"/>
  <c r="BI4676" i="9"/>
  <c r="BI4677" i="9"/>
  <c r="BI4678" i="9"/>
  <c r="BI4679" i="9"/>
  <c r="BI4680" i="9"/>
  <c r="BI4681" i="9"/>
  <c r="BI4682" i="9"/>
  <c r="BI4683" i="9"/>
  <c r="BI4684" i="9"/>
  <c r="BI4685" i="9"/>
  <c r="BI4686" i="9"/>
  <c r="BI4687" i="9"/>
  <c r="BI4688" i="9"/>
  <c r="BI4689" i="9"/>
  <c r="BI4690" i="9"/>
  <c r="BI4691" i="9"/>
  <c r="BI4692" i="9"/>
  <c r="BI4693" i="9"/>
  <c r="BI4694" i="9"/>
  <c r="BI4695" i="9"/>
  <c r="BI4696" i="9"/>
  <c r="BI4697" i="9"/>
  <c r="BI4698" i="9"/>
  <c r="BI4699" i="9"/>
  <c r="BI4700" i="9"/>
  <c r="BI4701" i="9"/>
  <c r="BI4702" i="9"/>
  <c r="BI4703" i="9"/>
  <c r="BI4704" i="9"/>
  <c r="BI4705" i="9"/>
  <c r="BI4706" i="9"/>
  <c r="BI4707" i="9"/>
  <c r="BI4708" i="9"/>
  <c r="BI4709" i="9"/>
  <c r="BI4710" i="9"/>
  <c r="BI4711" i="9"/>
  <c r="BI4712" i="9"/>
  <c r="BI4713" i="9"/>
  <c r="BI4714" i="9"/>
  <c r="BI4715" i="9"/>
  <c r="BI4716" i="9"/>
  <c r="BI4717" i="9"/>
  <c r="BI4718" i="9"/>
  <c r="BI4719" i="9"/>
  <c r="BI4720" i="9"/>
  <c r="BI4721" i="9"/>
  <c r="BI4722" i="9"/>
  <c r="BI4723" i="9"/>
  <c r="BI4724" i="9"/>
  <c r="BI4725" i="9"/>
  <c r="BI4726" i="9"/>
  <c r="BI4727" i="9"/>
  <c r="BI4728" i="9"/>
  <c r="BI4729" i="9"/>
  <c r="BI4730" i="9"/>
  <c r="BI4731" i="9"/>
  <c r="BI4732" i="9"/>
  <c r="BI4733" i="9"/>
  <c r="BI4734" i="9"/>
  <c r="BI4735" i="9"/>
  <c r="BI4736" i="9"/>
  <c r="BI4737" i="9"/>
  <c r="BI4738" i="9"/>
  <c r="BI4739" i="9"/>
  <c r="BI4740" i="9"/>
  <c r="BI4741" i="9"/>
  <c r="BI4742" i="9"/>
  <c r="BI4743" i="9"/>
  <c r="BI4744" i="9"/>
  <c r="BI4745" i="9"/>
  <c r="BI4746" i="9"/>
  <c r="BI4747" i="9"/>
  <c r="BI4748" i="9"/>
  <c r="BI4749" i="9"/>
  <c r="BI4750" i="9"/>
  <c r="BI4751" i="9"/>
  <c r="BI4752" i="9"/>
  <c r="BI4753" i="9"/>
  <c r="BI4754" i="9"/>
  <c r="BI4755" i="9"/>
  <c r="BI4756" i="9"/>
  <c r="BI4757" i="9"/>
  <c r="BI4758" i="9"/>
  <c r="BI4759" i="9"/>
  <c r="BI4760" i="9"/>
  <c r="BI4761" i="9"/>
  <c r="BI4762" i="9"/>
  <c r="BI4763" i="9"/>
  <c r="BI4764" i="9"/>
  <c r="BI4765" i="9"/>
  <c r="BI4766" i="9"/>
  <c r="BI4767" i="9"/>
  <c r="BI4768" i="9"/>
  <c r="BI4769" i="9"/>
  <c r="BI4770" i="9"/>
  <c r="BI4771" i="9"/>
  <c r="BI4772" i="9"/>
  <c r="BI4773" i="9"/>
  <c r="BI4774" i="9"/>
  <c r="BI4775" i="9"/>
  <c r="BI4776" i="9"/>
  <c r="BI4777" i="9"/>
  <c r="BI4778" i="9"/>
  <c r="BI4779" i="9"/>
  <c r="BI4780" i="9"/>
  <c r="BI4781" i="9"/>
  <c r="BI4782" i="9"/>
  <c r="BI4783" i="9"/>
  <c r="BI4784" i="9"/>
  <c r="BI4785" i="9"/>
  <c r="BI4786" i="9"/>
  <c r="BI4787" i="9"/>
  <c r="BI4788" i="9"/>
  <c r="BI4789" i="9"/>
  <c r="BI4790" i="9"/>
  <c r="BI4791" i="9"/>
  <c r="BI4792" i="9"/>
  <c r="BI4793" i="9"/>
  <c r="BI4794" i="9"/>
  <c r="BI4795" i="9"/>
  <c r="BI4796" i="9"/>
  <c r="BI4797" i="9"/>
  <c r="BI4798" i="9"/>
  <c r="BI4799" i="9"/>
  <c r="BI4800" i="9"/>
  <c r="BI4801" i="9"/>
  <c r="BI4802" i="9"/>
  <c r="BI4803" i="9"/>
  <c r="BI4804" i="9"/>
  <c r="BI4805" i="9"/>
  <c r="BI4806" i="9"/>
  <c r="BI4807" i="9"/>
  <c r="BI4808" i="9"/>
  <c r="BI4809" i="9"/>
  <c r="BI4810" i="9"/>
  <c r="BI4811" i="9"/>
  <c r="BI4812" i="9"/>
  <c r="BI4813" i="9"/>
  <c r="BI4814" i="9"/>
  <c r="BI4815" i="9"/>
  <c r="BI4816" i="9"/>
  <c r="BI4817" i="9"/>
  <c r="BI4818" i="9"/>
  <c r="BI4819" i="9"/>
  <c r="BI4820" i="9"/>
  <c r="BI4821" i="9"/>
  <c r="BI4822" i="9"/>
  <c r="BI4823" i="9"/>
  <c r="BI4824" i="9"/>
  <c r="BI4825" i="9"/>
  <c r="BI4826" i="9"/>
  <c r="BI4827" i="9"/>
  <c r="BI4828" i="9"/>
  <c r="BI4829" i="9"/>
  <c r="BI4830" i="9"/>
  <c r="BI4831" i="9"/>
  <c r="BI4832" i="9"/>
  <c r="BI4833" i="9"/>
  <c r="BI4834" i="9"/>
  <c r="BI4835" i="9"/>
  <c r="BI4836" i="9"/>
  <c r="BI4837" i="9"/>
  <c r="BI4838" i="9"/>
  <c r="BI4839" i="9"/>
  <c r="BI4840" i="9"/>
  <c r="BI4841" i="9"/>
  <c r="BI4842" i="9"/>
  <c r="BI4843" i="9"/>
  <c r="BI4844" i="9"/>
  <c r="BI4845" i="9"/>
  <c r="BI4846" i="9"/>
  <c r="BI4847" i="9"/>
  <c r="BI4848" i="9"/>
  <c r="BI4849" i="9"/>
  <c r="BI4850" i="9"/>
  <c r="BI4851" i="9"/>
  <c r="BI4852" i="9"/>
  <c r="BI4853" i="9"/>
  <c r="BI4854" i="9"/>
  <c r="BI4855" i="9"/>
  <c r="BI4856" i="9"/>
  <c r="BI4857" i="9"/>
  <c r="BI4858" i="9"/>
  <c r="BI4859" i="9"/>
  <c r="BI4860" i="9"/>
  <c r="BI4861" i="9"/>
  <c r="BI4862" i="9"/>
  <c r="BI4863" i="9"/>
  <c r="BI4864" i="9"/>
  <c r="BI4865" i="9"/>
  <c r="BI4866" i="9"/>
  <c r="BI4867" i="9"/>
  <c r="BI4868" i="9"/>
  <c r="BI4869" i="9"/>
  <c r="BI4870" i="9"/>
  <c r="BI4871" i="9"/>
  <c r="BI4872" i="9"/>
  <c r="BI4873" i="9"/>
  <c r="BI4874" i="9"/>
  <c r="BI4875" i="9"/>
  <c r="BI4876" i="9"/>
  <c r="BI4877" i="9"/>
  <c r="BI4878" i="9"/>
  <c r="BI4879" i="9"/>
  <c r="BI4880" i="9"/>
  <c r="BI4881" i="9"/>
  <c r="BI4882" i="9"/>
  <c r="BI4883" i="9"/>
  <c r="BI4884" i="9"/>
  <c r="BI4885" i="9"/>
  <c r="BI4886" i="9"/>
  <c r="BI4887" i="9"/>
  <c r="BI4888" i="9"/>
  <c r="BI4889" i="9"/>
  <c r="BI4890" i="9"/>
  <c r="BI4891" i="9"/>
  <c r="BI4892" i="9"/>
  <c r="BI4893" i="9"/>
  <c r="BI4894" i="9"/>
  <c r="BI4895" i="9"/>
  <c r="BI4896" i="9"/>
  <c r="BI4897" i="9"/>
  <c r="BI4898" i="9"/>
  <c r="BI4899" i="9"/>
  <c r="BI4900" i="9"/>
  <c r="BI4901" i="9"/>
  <c r="BI4902" i="9"/>
  <c r="BI4903" i="9"/>
  <c r="BI4904" i="9"/>
  <c r="BI4905" i="9"/>
  <c r="BI4906" i="9"/>
  <c r="BI4907" i="9"/>
  <c r="BI4908" i="9"/>
  <c r="BI4909" i="9"/>
  <c r="BI4910" i="9"/>
  <c r="BI4911" i="9"/>
  <c r="BI4912" i="9"/>
  <c r="BI4913" i="9"/>
  <c r="BI4914" i="9"/>
  <c r="BI4915" i="9"/>
  <c r="BI4916" i="9"/>
  <c r="BI4917" i="9"/>
  <c r="BI4918" i="9"/>
  <c r="BI4919" i="9"/>
  <c r="BI4920" i="9"/>
  <c r="BI4921" i="9"/>
  <c r="BI4922" i="9"/>
  <c r="BI4923" i="9"/>
  <c r="BI4924" i="9"/>
  <c r="BI4925" i="9"/>
  <c r="BI4926" i="9"/>
  <c r="BI4927" i="9"/>
  <c r="BI4928" i="9"/>
  <c r="BI4929" i="9"/>
  <c r="BI4930" i="9"/>
  <c r="BI4931" i="9"/>
  <c r="BI4932" i="9"/>
  <c r="BI4933" i="9"/>
  <c r="BI4934" i="9"/>
  <c r="BI4935" i="9"/>
  <c r="BI4936" i="9"/>
  <c r="BI4937" i="9"/>
  <c r="BI4938" i="9"/>
  <c r="BI4939" i="9"/>
  <c r="BI4940" i="9"/>
  <c r="BI4941" i="9"/>
  <c r="BI4942" i="9"/>
  <c r="BI4943" i="9"/>
  <c r="BI4944" i="9"/>
  <c r="BI4945" i="9"/>
  <c r="BI4946" i="9"/>
  <c r="BI4947" i="9"/>
  <c r="BI4948" i="9"/>
  <c r="BI4949" i="9"/>
  <c r="BI4950" i="9"/>
  <c r="BI4951" i="9"/>
  <c r="BI4952" i="9"/>
  <c r="BI4953" i="9"/>
  <c r="BI4954" i="9"/>
  <c r="BI4955" i="9"/>
  <c r="BI4956" i="9"/>
  <c r="BI4957" i="9"/>
  <c r="BI4958" i="9"/>
  <c r="BI4959" i="9"/>
  <c r="BI4960" i="9"/>
  <c r="BI4961" i="9"/>
  <c r="BI4962" i="9"/>
  <c r="BI4963" i="9"/>
  <c r="BI4964" i="9"/>
  <c r="BI4965" i="9"/>
  <c r="BI4966" i="9"/>
  <c r="BI4967" i="9"/>
  <c r="BI4968" i="9"/>
  <c r="BI4969" i="9"/>
  <c r="BI4970" i="9"/>
  <c r="BI4971" i="9"/>
  <c r="BI4972" i="9"/>
  <c r="BI4973" i="9"/>
  <c r="BI4974" i="9"/>
  <c r="BI4975" i="9"/>
  <c r="BI4976" i="9"/>
  <c r="BI4977" i="9"/>
  <c r="BI4978" i="9"/>
  <c r="BI4979" i="9"/>
  <c r="BI4980" i="9"/>
  <c r="BI4981" i="9"/>
  <c r="BI4982" i="9"/>
  <c r="BI4983" i="9"/>
  <c r="BI4984" i="9"/>
  <c r="BI4985" i="9"/>
  <c r="BI4986" i="9"/>
  <c r="BI4987" i="9"/>
  <c r="BI4988" i="9"/>
  <c r="BI4989" i="9"/>
  <c r="BI4990" i="9"/>
  <c r="BI4991" i="9"/>
  <c r="BI4992" i="9"/>
  <c r="BI4993" i="9"/>
  <c r="BI4994" i="9"/>
  <c r="BI4995" i="9"/>
  <c r="BI4996" i="9"/>
  <c r="BI4997" i="9"/>
  <c r="BI4998" i="9"/>
  <c r="BI4999" i="9"/>
  <c r="BI5000" i="9"/>
  <c r="BI5001" i="9"/>
  <c r="BI5002" i="9"/>
  <c r="BH60" i="9"/>
  <c r="BH61" i="9"/>
  <c r="BH62" i="9"/>
  <c r="BH63" i="9"/>
  <c r="BH64" i="9"/>
  <c r="BH65" i="9"/>
  <c r="BH66" i="9"/>
  <c r="BH67" i="9"/>
  <c r="BH68" i="9"/>
  <c r="BH69" i="9"/>
  <c r="BH70" i="9"/>
  <c r="BH71" i="9"/>
  <c r="BH72" i="9"/>
  <c r="BH73" i="9"/>
  <c r="BH74" i="9"/>
  <c r="BH75" i="9"/>
  <c r="BH76" i="9"/>
  <c r="BH77" i="9"/>
  <c r="BH78" i="9"/>
  <c r="BH79" i="9"/>
  <c r="BH80" i="9"/>
  <c r="BH81" i="9"/>
  <c r="BH82" i="9"/>
  <c r="BH83" i="9"/>
  <c r="BH84" i="9"/>
  <c r="BH85" i="9"/>
  <c r="BH86" i="9"/>
  <c r="BH87" i="9"/>
  <c r="BH88" i="9"/>
  <c r="BH89" i="9"/>
  <c r="BH90" i="9"/>
  <c r="BH91" i="9"/>
  <c r="BH92" i="9"/>
  <c r="BH93" i="9"/>
  <c r="BH94" i="9"/>
  <c r="BH95" i="9"/>
  <c r="BH96" i="9"/>
  <c r="BH97" i="9"/>
  <c r="BH98" i="9"/>
  <c r="BH99" i="9"/>
  <c r="BH100" i="9"/>
  <c r="BH101" i="9"/>
  <c r="BH102" i="9"/>
  <c r="BH103" i="9"/>
  <c r="BH104" i="9"/>
  <c r="BH105" i="9"/>
  <c r="BH106" i="9"/>
  <c r="BH107" i="9"/>
  <c r="BH108" i="9"/>
  <c r="BH109" i="9"/>
  <c r="BH110" i="9"/>
  <c r="BH111" i="9"/>
  <c r="BH112" i="9"/>
  <c r="BH113" i="9"/>
  <c r="BH114" i="9"/>
  <c r="BH115" i="9"/>
  <c r="BH116" i="9"/>
  <c r="BH117" i="9"/>
  <c r="BH118" i="9"/>
  <c r="BH119" i="9"/>
  <c r="BH120" i="9"/>
  <c r="BH121" i="9"/>
  <c r="BH122" i="9"/>
  <c r="BH123" i="9"/>
  <c r="BH124" i="9"/>
  <c r="BH125" i="9"/>
  <c r="BH126" i="9"/>
  <c r="BH127" i="9"/>
  <c r="BH128" i="9"/>
  <c r="BH129" i="9"/>
  <c r="BH130" i="9"/>
  <c r="BH131" i="9"/>
  <c r="BH132" i="9"/>
  <c r="BH133" i="9"/>
  <c r="BH134" i="9"/>
  <c r="BH135" i="9"/>
  <c r="BH136" i="9"/>
  <c r="BH137" i="9"/>
  <c r="BH138" i="9"/>
  <c r="BH139" i="9"/>
  <c r="BH140" i="9"/>
  <c r="BH141" i="9"/>
  <c r="BH142" i="9"/>
  <c r="BH143" i="9"/>
  <c r="BH144" i="9"/>
  <c r="BH145" i="9"/>
  <c r="BH146" i="9"/>
  <c r="BH147" i="9"/>
  <c r="BH148" i="9"/>
  <c r="BH149" i="9"/>
  <c r="BH150" i="9"/>
  <c r="BH151" i="9"/>
  <c r="BH152" i="9"/>
  <c r="BH153" i="9"/>
  <c r="BH154" i="9"/>
  <c r="BH155" i="9"/>
  <c r="BH156" i="9"/>
  <c r="BH157" i="9"/>
  <c r="BH158" i="9"/>
  <c r="BH159" i="9"/>
  <c r="BH160" i="9"/>
  <c r="BH161" i="9"/>
  <c r="BH162" i="9"/>
  <c r="BH163" i="9"/>
  <c r="BH164" i="9"/>
  <c r="BH165" i="9"/>
  <c r="BH166" i="9"/>
  <c r="BH167" i="9"/>
  <c r="BH168" i="9"/>
  <c r="BH169" i="9"/>
  <c r="BH170" i="9"/>
  <c r="BH171" i="9"/>
  <c r="BH172" i="9"/>
  <c r="BH173" i="9"/>
  <c r="BH174" i="9"/>
  <c r="BH175" i="9"/>
  <c r="BH176" i="9"/>
  <c r="BH177" i="9"/>
  <c r="BH178" i="9"/>
  <c r="BH179" i="9"/>
  <c r="BH180" i="9"/>
  <c r="BH181" i="9"/>
  <c r="BH182" i="9"/>
  <c r="BH183" i="9"/>
  <c r="BH184" i="9"/>
  <c r="BH185" i="9"/>
  <c r="BH186" i="9"/>
  <c r="BH187" i="9"/>
  <c r="BH188" i="9"/>
  <c r="BH189" i="9"/>
  <c r="BH190" i="9"/>
  <c r="BH191" i="9"/>
  <c r="BH192" i="9"/>
  <c r="BH193" i="9"/>
  <c r="BH194" i="9"/>
  <c r="BH195" i="9"/>
  <c r="BH196" i="9"/>
  <c r="BH197" i="9"/>
  <c r="BH198" i="9"/>
  <c r="BH199" i="9"/>
  <c r="BH200" i="9"/>
  <c r="BH201" i="9"/>
  <c r="BH202" i="9"/>
  <c r="BH203" i="9"/>
  <c r="BH204" i="9"/>
  <c r="BH205" i="9"/>
  <c r="BH206" i="9"/>
  <c r="BH207" i="9"/>
  <c r="BH208" i="9"/>
  <c r="BH209" i="9"/>
  <c r="BH210" i="9"/>
  <c r="BH211" i="9"/>
  <c r="BH212" i="9"/>
  <c r="BH213" i="9"/>
  <c r="BH214" i="9"/>
  <c r="BH215" i="9"/>
  <c r="BH216" i="9"/>
  <c r="BH217" i="9"/>
  <c r="BH218" i="9"/>
  <c r="BH219" i="9"/>
  <c r="BH220" i="9"/>
  <c r="BH221" i="9"/>
  <c r="BH222" i="9"/>
  <c r="BH223" i="9"/>
  <c r="BH224" i="9"/>
  <c r="BH225" i="9"/>
  <c r="BH226" i="9"/>
  <c r="BH227" i="9"/>
  <c r="BH228" i="9"/>
  <c r="BH229" i="9"/>
  <c r="BH230" i="9"/>
  <c r="BH231" i="9"/>
  <c r="BH232" i="9"/>
  <c r="BH233" i="9"/>
  <c r="BH234" i="9"/>
  <c r="BH235" i="9"/>
  <c r="BH236" i="9"/>
  <c r="BH237" i="9"/>
  <c r="BH238" i="9"/>
  <c r="BH239" i="9"/>
  <c r="BH240" i="9"/>
  <c r="BH241" i="9"/>
  <c r="BH242" i="9"/>
  <c r="BH243" i="9"/>
  <c r="BH244" i="9"/>
  <c r="BH245" i="9"/>
  <c r="BH246" i="9"/>
  <c r="BH247" i="9"/>
  <c r="BH248" i="9"/>
  <c r="BH249" i="9"/>
  <c r="BH250" i="9"/>
  <c r="BH251" i="9"/>
  <c r="BH252" i="9"/>
  <c r="BH253" i="9"/>
  <c r="BH254" i="9"/>
  <c r="BH255" i="9"/>
  <c r="BH256" i="9"/>
  <c r="BH257" i="9"/>
  <c r="BH258" i="9"/>
  <c r="BH259" i="9"/>
  <c r="BH260" i="9"/>
  <c r="BH261" i="9"/>
  <c r="BH262" i="9"/>
  <c r="BH263" i="9"/>
  <c r="BH264" i="9"/>
  <c r="BH265" i="9"/>
  <c r="BH266" i="9"/>
  <c r="BH267" i="9"/>
  <c r="BH268" i="9"/>
  <c r="BH269" i="9"/>
  <c r="BH270" i="9"/>
  <c r="BH271" i="9"/>
  <c r="BH272" i="9"/>
  <c r="BH273" i="9"/>
  <c r="BH274" i="9"/>
  <c r="BH275" i="9"/>
  <c r="BH276" i="9"/>
  <c r="BH277" i="9"/>
  <c r="BH278" i="9"/>
  <c r="BH279" i="9"/>
  <c r="BH280" i="9"/>
  <c r="BH281" i="9"/>
  <c r="BH282" i="9"/>
  <c r="BH283" i="9"/>
  <c r="BH284" i="9"/>
  <c r="BH285" i="9"/>
  <c r="BH286" i="9"/>
  <c r="BH287" i="9"/>
  <c r="BH288" i="9"/>
  <c r="BH289" i="9"/>
  <c r="BH290" i="9"/>
  <c r="BH291" i="9"/>
  <c r="BH292" i="9"/>
  <c r="BH293" i="9"/>
  <c r="BH294" i="9"/>
  <c r="BH295" i="9"/>
  <c r="BH296" i="9"/>
  <c r="BH297" i="9"/>
  <c r="BH298" i="9"/>
  <c r="BH299" i="9"/>
  <c r="BH300" i="9"/>
  <c r="BH301" i="9"/>
  <c r="BH302" i="9"/>
  <c r="BH303" i="9"/>
  <c r="BH304" i="9"/>
  <c r="BH305" i="9"/>
  <c r="BH306" i="9"/>
  <c r="BH307" i="9"/>
  <c r="BH308" i="9"/>
  <c r="BH309" i="9"/>
  <c r="BH310" i="9"/>
  <c r="BH311" i="9"/>
  <c r="BH312" i="9"/>
  <c r="BH313" i="9"/>
  <c r="BH314" i="9"/>
  <c r="BH315" i="9"/>
  <c r="BH316" i="9"/>
  <c r="BH317" i="9"/>
  <c r="BH318" i="9"/>
  <c r="BH319" i="9"/>
  <c r="BH320" i="9"/>
  <c r="BH321" i="9"/>
  <c r="BH322" i="9"/>
  <c r="BH323" i="9"/>
  <c r="BH324" i="9"/>
  <c r="BH325" i="9"/>
  <c r="BH326" i="9"/>
  <c r="BH327" i="9"/>
  <c r="BH328" i="9"/>
  <c r="BH329" i="9"/>
  <c r="BH330" i="9"/>
  <c r="BH331" i="9"/>
  <c r="BH332" i="9"/>
  <c r="BH333" i="9"/>
  <c r="BH334" i="9"/>
  <c r="BH335" i="9"/>
  <c r="BH336" i="9"/>
  <c r="BH337" i="9"/>
  <c r="BH338" i="9"/>
  <c r="BH339" i="9"/>
  <c r="BH340" i="9"/>
  <c r="BH341" i="9"/>
  <c r="BH342" i="9"/>
  <c r="BH343" i="9"/>
  <c r="BH344" i="9"/>
  <c r="BH345" i="9"/>
  <c r="BH346" i="9"/>
  <c r="BH347" i="9"/>
  <c r="BH348" i="9"/>
  <c r="BH349" i="9"/>
  <c r="BH350" i="9"/>
  <c r="BH351" i="9"/>
  <c r="BH352" i="9"/>
  <c r="BH353" i="9"/>
  <c r="BH354" i="9"/>
  <c r="BH355" i="9"/>
  <c r="BH356" i="9"/>
  <c r="BH357" i="9"/>
  <c r="BH358" i="9"/>
  <c r="BH359" i="9"/>
  <c r="BH360" i="9"/>
  <c r="BH361" i="9"/>
  <c r="BH362" i="9"/>
  <c r="BH363" i="9"/>
  <c r="BH364" i="9"/>
  <c r="BH365" i="9"/>
  <c r="BH366" i="9"/>
  <c r="BH367" i="9"/>
  <c r="BH368" i="9"/>
  <c r="BH369" i="9"/>
  <c r="BH370" i="9"/>
  <c r="BH371" i="9"/>
  <c r="BH372" i="9"/>
  <c r="BH373" i="9"/>
  <c r="BH374" i="9"/>
  <c r="BH375" i="9"/>
  <c r="BH376" i="9"/>
  <c r="BH377" i="9"/>
  <c r="BH378" i="9"/>
  <c r="BH379" i="9"/>
  <c r="BH380" i="9"/>
  <c r="BH381" i="9"/>
  <c r="BH382" i="9"/>
  <c r="BH383" i="9"/>
  <c r="BH384" i="9"/>
  <c r="BH385" i="9"/>
  <c r="BH386" i="9"/>
  <c r="BH387" i="9"/>
  <c r="BH388" i="9"/>
  <c r="BH389" i="9"/>
  <c r="BH390" i="9"/>
  <c r="BH391" i="9"/>
  <c r="BH392" i="9"/>
  <c r="BH393" i="9"/>
  <c r="BH394" i="9"/>
  <c r="BH395" i="9"/>
  <c r="BH396" i="9"/>
  <c r="BH397" i="9"/>
  <c r="BH398" i="9"/>
  <c r="BH399" i="9"/>
  <c r="BH400" i="9"/>
  <c r="BH401" i="9"/>
  <c r="BH402" i="9"/>
  <c r="BH403" i="9"/>
  <c r="BH404" i="9"/>
  <c r="BH405" i="9"/>
  <c r="BH406" i="9"/>
  <c r="BH407" i="9"/>
  <c r="BH408" i="9"/>
  <c r="BH409" i="9"/>
  <c r="BH410" i="9"/>
  <c r="BH411" i="9"/>
  <c r="BH412" i="9"/>
  <c r="BH413" i="9"/>
  <c r="BH414" i="9"/>
  <c r="BH415" i="9"/>
  <c r="BH416" i="9"/>
  <c r="BH417" i="9"/>
  <c r="BH418" i="9"/>
  <c r="BH419" i="9"/>
  <c r="BH420" i="9"/>
  <c r="BH421" i="9"/>
  <c r="BH422" i="9"/>
  <c r="BH423" i="9"/>
  <c r="BH424" i="9"/>
  <c r="BH425" i="9"/>
  <c r="BH426" i="9"/>
  <c r="BH427" i="9"/>
  <c r="BH428" i="9"/>
  <c r="BH429" i="9"/>
  <c r="BH430" i="9"/>
  <c r="BH431" i="9"/>
  <c r="BH432" i="9"/>
  <c r="BH433" i="9"/>
  <c r="BH434" i="9"/>
  <c r="BH435" i="9"/>
  <c r="BH436" i="9"/>
  <c r="BH437" i="9"/>
  <c r="BH438" i="9"/>
  <c r="BH439" i="9"/>
  <c r="BH440" i="9"/>
  <c r="BH441" i="9"/>
  <c r="BH442" i="9"/>
  <c r="BH443" i="9"/>
  <c r="BH444" i="9"/>
  <c r="BH445" i="9"/>
  <c r="BH446" i="9"/>
  <c r="BH447" i="9"/>
  <c r="BH448" i="9"/>
  <c r="BH449" i="9"/>
  <c r="BH450" i="9"/>
  <c r="BH451" i="9"/>
  <c r="BH452" i="9"/>
  <c r="BH453" i="9"/>
  <c r="BH454" i="9"/>
  <c r="BH455" i="9"/>
  <c r="BH456" i="9"/>
  <c r="BH457" i="9"/>
  <c r="BH458" i="9"/>
  <c r="BH459" i="9"/>
  <c r="BH460" i="9"/>
  <c r="BH461" i="9"/>
  <c r="BH462" i="9"/>
  <c r="BH463" i="9"/>
  <c r="BH464" i="9"/>
  <c r="BH465" i="9"/>
  <c r="BH466" i="9"/>
  <c r="BH467" i="9"/>
  <c r="BH468" i="9"/>
  <c r="BH469" i="9"/>
  <c r="BH470" i="9"/>
  <c r="BH471" i="9"/>
  <c r="BH472" i="9"/>
  <c r="BH473" i="9"/>
  <c r="BH474" i="9"/>
  <c r="BH475" i="9"/>
  <c r="BH476" i="9"/>
  <c r="BH477" i="9"/>
  <c r="BH478" i="9"/>
  <c r="BH479" i="9"/>
  <c r="BH480" i="9"/>
  <c r="BH481" i="9"/>
  <c r="BH482" i="9"/>
  <c r="BH483" i="9"/>
  <c r="BH484" i="9"/>
  <c r="BH485" i="9"/>
  <c r="BH486" i="9"/>
  <c r="BH487" i="9"/>
  <c r="BH488" i="9"/>
  <c r="BH489" i="9"/>
  <c r="BH490" i="9"/>
  <c r="BH491" i="9"/>
  <c r="BH492" i="9"/>
  <c r="BH493" i="9"/>
  <c r="BH494" i="9"/>
  <c r="BH495" i="9"/>
  <c r="BH496" i="9"/>
  <c r="BH497" i="9"/>
  <c r="BH498" i="9"/>
  <c r="BH499" i="9"/>
  <c r="BH500" i="9"/>
  <c r="BH501" i="9"/>
  <c r="BH502" i="9"/>
  <c r="BH503" i="9"/>
  <c r="BH504" i="9"/>
  <c r="BH505" i="9"/>
  <c r="BH506" i="9"/>
  <c r="BH507" i="9"/>
  <c r="BH508" i="9"/>
  <c r="BH509" i="9"/>
  <c r="BH510" i="9"/>
  <c r="BH511" i="9"/>
  <c r="BH512" i="9"/>
  <c r="BH513" i="9"/>
  <c r="BH514" i="9"/>
  <c r="BH515" i="9"/>
  <c r="BH516" i="9"/>
  <c r="BH517" i="9"/>
  <c r="BH518" i="9"/>
  <c r="BH519" i="9"/>
  <c r="BH520" i="9"/>
  <c r="BH521" i="9"/>
  <c r="BH522" i="9"/>
  <c r="BH523" i="9"/>
  <c r="BH524" i="9"/>
  <c r="BH525" i="9"/>
  <c r="BH526" i="9"/>
  <c r="BH527" i="9"/>
  <c r="BH528" i="9"/>
  <c r="BH529" i="9"/>
  <c r="BH530" i="9"/>
  <c r="BH531" i="9"/>
  <c r="BH532" i="9"/>
  <c r="BH533" i="9"/>
  <c r="BH534" i="9"/>
  <c r="BH535" i="9"/>
  <c r="BH536" i="9"/>
  <c r="BH537" i="9"/>
  <c r="BH538" i="9"/>
  <c r="BH539" i="9"/>
  <c r="BH540" i="9"/>
  <c r="BH541" i="9"/>
  <c r="BH542" i="9"/>
  <c r="BH543" i="9"/>
  <c r="BH544" i="9"/>
  <c r="BH545" i="9"/>
  <c r="BH546" i="9"/>
  <c r="BH547" i="9"/>
  <c r="BH548" i="9"/>
  <c r="BH549" i="9"/>
  <c r="BH550" i="9"/>
  <c r="BH551" i="9"/>
  <c r="BH552" i="9"/>
  <c r="BH553" i="9"/>
  <c r="BH554" i="9"/>
  <c r="BH555" i="9"/>
  <c r="BH556" i="9"/>
  <c r="BH557" i="9"/>
  <c r="BH558" i="9"/>
  <c r="BH559" i="9"/>
  <c r="BH560" i="9"/>
  <c r="BH561" i="9"/>
  <c r="BH562" i="9"/>
  <c r="BH563" i="9"/>
  <c r="BH564" i="9"/>
  <c r="BH565" i="9"/>
  <c r="BH566" i="9"/>
  <c r="BH567" i="9"/>
  <c r="BH568" i="9"/>
  <c r="BH569" i="9"/>
  <c r="BH570" i="9"/>
  <c r="BH571" i="9"/>
  <c r="BH572" i="9"/>
  <c r="BH573" i="9"/>
  <c r="BH574" i="9"/>
  <c r="BH575" i="9"/>
  <c r="BH576" i="9"/>
  <c r="BH577" i="9"/>
  <c r="BH578" i="9"/>
  <c r="BH579" i="9"/>
  <c r="BH580" i="9"/>
  <c r="BH581" i="9"/>
  <c r="BH582" i="9"/>
  <c r="BH583" i="9"/>
  <c r="BH584" i="9"/>
  <c r="BH585" i="9"/>
  <c r="BH586" i="9"/>
  <c r="BH587" i="9"/>
  <c r="BH588" i="9"/>
  <c r="BH589" i="9"/>
  <c r="BH590" i="9"/>
  <c r="BH591" i="9"/>
  <c r="BH592" i="9"/>
  <c r="BH593" i="9"/>
  <c r="BH594" i="9"/>
  <c r="BH595" i="9"/>
  <c r="BH596" i="9"/>
  <c r="BH597" i="9"/>
  <c r="BH598" i="9"/>
  <c r="BH599" i="9"/>
  <c r="BH600" i="9"/>
  <c r="BH601" i="9"/>
  <c r="BH602" i="9"/>
  <c r="BH603" i="9"/>
  <c r="BH604" i="9"/>
  <c r="BH605" i="9"/>
  <c r="BH606" i="9"/>
  <c r="BH607" i="9"/>
  <c r="BH608" i="9"/>
  <c r="BH609" i="9"/>
  <c r="BH610" i="9"/>
  <c r="BH611" i="9"/>
  <c r="BH612" i="9"/>
  <c r="BH613" i="9"/>
  <c r="BH614" i="9"/>
  <c r="BH615" i="9"/>
  <c r="BH616" i="9"/>
  <c r="BH617" i="9"/>
  <c r="BH618" i="9"/>
  <c r="BH619" i="9"/>
  <c r="BH620" i="9"/>
  <c r="BH621" i="9"/>
  <c r="BH622" i="9"/>
  <c r="BH623" i="9"/>
  <c r="BH624" i="9"/>
  <c r="BH625" i="9"/>
  <c r="BH626" i="9"/>
  <c r="BH627" i="9"/>
  <c r="BH628" i="9"/>
  <c r="BH629" i="9"/>
  <c r="BH630" i="9"/>
  <c r="BH631" i="9"/>
  <c r="BH632" i="9"/>
  <c r="BH633" i="9"/>
  <c r="BH634" i="9"/>
  <c r="BH635" i="9"/>
  <c r="BH636" i="9"/>
  <c r="BH637" i="9"/>
  <c r="BH638" i="9"/>
  <c r="BH639" i="9"/>
  <c r="BH640" i="9"/>
  <c r="BH641" i="9"/>
  <c r="BH642" i="9"/>
  <c r="BH643" i="9"/>
  <c r="BH644" i="9"/>
  <c r="BH645" i="9"/>
  <c r="BH646" i="9"/>
  <c r="BH647" i="9"/>
  <c r="BH648" i="9"/>
  <c r="BH649" i="9"/>
  <c r="BH650" i="9"/>
  <c r="BH651" i="9"/>
  <c r="BH652" i="9"/>
  <c r="BH653" i="9"/>
  <c r="BH654" i="9"/>
  <c r="BH655" i="9"/>
  <c r="BH656" i="9"/>
  <c r="BH657" i="9"/>
  <c r="BH658" i="9"/>
  <c r="BH659" i="9"/>
  <c r="BH660" i="9"/>
  <c r="BH661" i="9"/>
  <c r="BH662" i="9"/>
  <c r="BH663" i="9"/>
  <c r="BH664" i="9"/>
  <c r="BH665" i="9"/>
  <c r="BH666" i="9"/>
  <c r="BH667" i="9"/>
  <c r="BH668" i="9"/>
  <c r="BH669" i="9"/>
  <c r="BH670" i="9"/>
  <c r="BH671" i="9"/>
  <c r="BH672" i="9"/>
  <c r="BH673" i="9"/>
  <c r="BH674" i="9"/>
  <c r="BH675" i="9"/>
  <c r="BH676" i="9"/>
  <c r="BH677" i="9"/>
  <c r="BH678" i="9"/>
  <c r="BH679" i="9"/>
  <c r="BH680" i="9"/>
  <c r="BH681" i="9"/>
  <c r="BH682" i="9"/>
  <c r="BH683" i="9"/>
  <c r="BH684" i="9"/>
  <c r="BH685" i="9"/>
  <c r="BH686" i="9"/>
  <c r="BH687" i="9"/>
  <c r="BH688" i="9"/>
  <c r="BH689" i="9"/>
  <c r="BH690" i="9"/>
  <c r="BH691" i="9"/>
  <c r="BH692" i="9"/>
  <c r="BH693" i="9"/>
  <c r="BH694" i="9"/>
  <c r="BH695" i="9"/>
  <c r="BH696" i="9"/>
  <c r="BH697" i="9"/>
  <c r="BH698" i="9"/>
  <c r="BH699" i="9"/>
  <c r="BH700" i="9"/>
  <c r="BH701" i="9"/>
  <c r="BH702" i="9"/>
  <c r="BH703" i="9"/>
  <c r="BH704" i="9"/>
  <c r="BH705" i="9"/>
  <c r="BH706" i="9"/>
  <c r="BH707" i="9"/>
  <c r="BH708" i="9"/>
  <c r="BH709" i="9"/>
  <c r="BH710" i="9"/>
  <c r="BH711" i="9"/>
  <c r="BH712" i="9"/>
  <c r="BH713" i="9"/>
  <c r="BH714" i="9"/>
  <c r="BH715" i="9"/>
  <c r="BH716" i="9"/>
  <c r="BH717" i="9"/>
  <c r="BH718" i="9"/>
  <c r="BH719" i="9"/>
  <c r="BH720" i="9"/>
  <c r="BH721" i="9"/>
  <c r="BH722" i="9"/>
  <c r="BH723" i="9"/>
  <c r="BH724" i="9"/>
  <c r="BH725" i="9"/>
  <c r="BH726" i="9"/>
  <c r="BH727" i="9"/>
  <c r="BH728" i="9"/>
  <c r="BH729" i="9"/>
  <c r="BH730" i="9"/>
  <c r="BH731" i="9"/>
  <c r="BH732" i="9"/>
  <c r="BH733" i="9"/>
  <c r="BH734" i="9"/>
  <c r="BH735" i="9"/>
  <c r="BH736" i="9"/>
  <c r="BH737" i="9"/>
  <c r="BH738" i="9"/>
  <c r="BH739" i="9"/>
  <c r="BH740" i="9"/>
  <c r="BH741" i="9"/>
  <c r="BH742" i="9"/>
  <c r="BH743" i="9"/>
  <c r="BH744" i="9"/>
  <c r="BH745" i="9"/>
  <c r="BH746" i="9"/>
  <c r="BH747" i="9"/>
  <c r="BH748" i="9"/>
  <c r="BH749" i="9"/>
  <c r="BH750" i="9"/>
  <c r="BH751" i="9"/>
  <c r="BH752" i="9"/>
  <c r="BH753" i="9"/>
  <c r="BH754" i="9"/>
  <c r="BH755" i="9"/>
  <c r="BH756" i="9"/>
  <c r="BH757" i="9"/>
  <c r="BH758" i="9"/>
  <c r="BH759" i="9"/>
  <c r="BH760" i="9"/>
  <c r="BH761" i="9"/>
  <c r="BH762" i="9"/>
  <c r="BH763" i="9"/>
  <c r="BH764" i="9"/>
  <c r="BH765" i="9"/>
  <c r="BH766" i="9"/>
  <c r="BH767" i="9"/>
  <c r="BH768" i="9"/>
  <c r="BH769" i="9"/>
  <c r="BH770" i="9"/>
  <c r="BH771" i="9"/>
  <c r="BH772" i="9"/>
  <c r="BH773" i="9"/>
  <c r="BH774" i="9"/>
  <c r="BH775" i="9"/>
  <c r="BH776" i="9"/>
  <c r="BH777" i="9"/>
  <c r="BH778" i="9"/>
  <c r="BH779" i="9"/>
  <c r="BH780" i="9"/>
  <c r="BH781" i="9"/>
  <c r="BH782" i="9"/>
  <c r="BH783" i="9"/>
  <c r="BH784" i="9"/>
  <c r="BH785" i="9"/>
  <c r="BH786" i="9"/>
  <c r="BH787" i="9"/>
  <c r="BH788" i="9"/>
  <c r="BH789" i="9"/>
  <c r="BH790" i="9"/>
  <c r="BH791" i="9"/>
  <c r="BH792" i="9"/>
  <c r="BH793" i="9"/>
  <c r="BH794" i="9"/>
  <c r="BH795" i="9"/>
  <c r="BH796" i="9"/>
  <c r="BH797" i="9"/>
  <c r="BH798" i="9"/>
  <c r="BH799" i="9"/>
  <c r="BH800" i="9"/>
  <c r="BH801" i="9"/>
  <c r="BH802" i="9"/>
  <c r="BH803" i="9"/>
  <c r="BH804" i="9"/>
  <c r="BH805" i="9"/>
  <c r="BH806" i="9"/>
  <c r="BH807" i="9"/>
  <c r="BH808" i="9"/>
  <c r="BH809" i="9"/>
  <c r="BH810" i="9"/>
  <c r="BH811" i="9"/>
  <c r="BH812" i="9"/>
  <c r="BH813" i="9"/>
  <c r="BH814" i="9"/>
  <c r="BH815" i="9"/>
  <c r="BH816" i="9"/>
  <c r="BH817" i="9"/>
  <c r="BH818" i="9"/>
  <c r="BH819" i="9"/>
  <c r="BH820" i="9"/>
  <c r="BH821" i="9"/>
  <c r="BH822" i="9"/>
  <c r="BH823" i="9"/>
  <c r="BH824" i="9"/>
  <c r="BH825" i="9"/>
  <c r="BH826" i="9"/>
  <c r="BH827" i="9"/>
  <c r="BH828" i="9"/>
  <c r="BH829" i="9"/>
  <c r="BH830" i="9"/>
  <c r="BH831" i="9"/>
  <c r="BH832" i="9"/>
  <c r="BH833" i="9"/>
  <c r="BH834" i="9"/>
  <c r="BH835" i="9"/>
  <c r="BH836" i="9"/>
  <c r="BH837" i="9"/>
  <c r="BH838" i="9"/>
  <c r="BH839" i="9"/>
  <c r="BH840" i="9"/>
  <c r="BH841" i="9"/>
  <c r="BH842" i="9"/>
  <c r="BH843" i="9"/>
  <c r="BH844" i="9"/>
  <c r="BH845" i="9"/>
  <c r="BH846" i="9"/>
  <c r="BH847" i="9"/>
  <c r="BH848" i="9"/>
  <c r="BH849" i="9"/>
  <c r="BH850" i="9"/>
  <c r="BH851" i="9"/>
  <c r="BH852" i="9"/>
  <c r="BH853" i="9"/>
  <c r="BH854" i="9"/>
  <c r="BH855" i="9"/>
  <c r="BH856" i="9"/>
  <c r="BH857" i="9"/>
  <c r="BH858" i="9"/>
  <c r="BH859" i="9"/>
  <c r="BH860" i="9"/>
  <c r="BH861" i="9"/>
  <c r="BH862" i="9"/>
  <c r="BH863" i="9"/>
  <c r="BH864" i="9"/>
  <c r="BH865" i="9"/>
  <c r="BH866" i="9"/>
  <c r="BH867" i="9"/>
  <c r="BH868" i="9"/>
  <c r="BH869" i="9"/>
  <c r="BH870" i="9"/>
  <c r="BH871" i="9"/>
  <c r="BH872" i="9"/>
  <c r="BH873" i="9"/>
  <c r="BH874" i="9"/>
  <c r="BH875" i="9"/>
  <c r="BH876" i="9"/>
  <c r="BH877" i="9"/>
  <c r="BH878" i="9"/>
  <c r="BH879" i="9"/>
  <c r="BH880" i="9"/>
  <c r="BH881" i="9"/>
  <c r="BH882" i="9"/>
  <c r="BH883" i="9"/>
  <c r="BH884" i="9"/>
  <c r="BH885" i="9"/>
  <c r="BH886" i="9"/>
  <c r="BH887" i="9"/>
  <c r="BH888" i="9"/>
  <c r="BH889" i="9"/>
  <c r="BH890" i="9"/>
  <c r="BH891" i="9"/>
  <c r="BH892" i="9"/>
  <c r="BH893" i="9"/>
  <c r="BH894" i="9"/>
  <c r="BH895" i="9"/>
  <c r="BH896" i="9"/>
  <c r="BH897" i="9"/>
  <c r="BH898" i="9"/>
  <c r="BH899" i="9"/>
  <c r="BH900" i="9"/>
  <c r="BH901" i="9"/>
  <c r="BH902" i="9"/>
  <c r="BH903" i="9"/>
  <c r="BH904" i="9"/>
  <c r="BH905" i="9"/>
  <c r="BH906" i="9"/>
  <c r="BH907" i="9"/>
  <c r="BH908" i="9"/>
  <c r="BH909" i="9"/>
  <c r="BH910" i="9"/>
  <c r="BH911" i="9"/>
  <c r="BH912" i="9"/>
  <c r="BH913" i="9"/>
  <c r="BH914" i="9"/>
  <c r="BH915" i="9"/>
  <c r="BH916" i="9"/>
  <c r="BH917" i="9"/>
  <c r="BH918" i="9"/>
  <c r="BH919" i="9"/>
  <c r="BH920" i="9"/>
  <c r="BH921" i="9"/>
  <c r="BH922" i="9"/>
  <c r="BH923" i="9"/>
  <c r="BH924" i="9"/>
  <c r="BH925" i="9"/>
  <c r="BH926" i="9"/>
  <c r="BH927" i="9"/>
  <c r="BH928" i="9"/>
  <c r="BH929" i="9"/>
  <c r="BH930" i="9"/>
  <c r="BH931" i="9"/>
  <c r="BH932" i="9"/>
  <c r="BH933" i="9"/>
  <c r="BH934" i="9"/>
  <c r="BH935" i="9"/>
  <c r="BH936" i="9"/>
  <c r="BH937" i="9"/>
  <c r="BH938" i="9"/>
  <c r="BH939" i="9"/>
  <c r="BH940" i="9"/>
  <c r="BH941" i="9"/>
  <c r="BH942" i="9"/>
  <c r="BH943" i="9"/>
  <c r="BH944" i="9"/>
  <c r="BH945" i="9"/>
  <c r="BH946" i="9"/>
  <c r="BH947" i="9"/>
  <c r="BH948" i="9"/>
  <c r="BH949" i="9"/>
  <c r="BH950" i="9"/>
  <c r="BH951" i="9"/>
  <c r="BH952" i="9"/>
  <c r="BH953" i="9"/>
  <c r="BH954" i="9"/>
  <c r="BH955" i="9"/>
  <c r="BH956" i="9"/>
  <c r="BH957" i="9"/>
  <c r="BH958" i="9"/>
  <c r="BH959" i="9"/>
  <c r="BH960" i="9"/>
  <c r="BH961" i="9"/>
  <c r="BH962" i="9"/>
  <c r="BH963" i="9"/>
  <c r="BH964" i="9"/>
  <c r="BH965" i="9"/>
  <c r="BH966" i="9"/>
  <c r="BH967" i="9"/>
  <c r="BH968" i="9"/>
  <c r="BH969" i="9"/>
  <c r="BH970" i="9"/>
  <c r="BH971" i="9"/>
  <c r="BH972" i="9"/>
  <c r="BH973" i="9"/>
  <c r="BH974" i="9"/>
  <c r="BH975" i="9"/>
  <c r="BH976" i="9"/>
  <c r="BH977" i="9"/>
  <c r="BH978" i="9"/>
  <c r="BH979" i="9"/>
  <c r="BH980" i="9"/>
  <c r="BH981" i="9"/>
  <c r="BH982" i="9"/>
  <c r="BH983" i="9"/>
  <c r="BH984" i="9"/>
  <c r="BH985" i="9"/>
  <c r="BH986" i="9"/>
  <c r="BH987" i="9"/>
  <c r="BH988" i="9"/>
  <c r="BH989" i="9"/>
  <c r="BH990" i="9"/>
  <c r="BH991" i="9"/>
  <c r="BH992" i="9"/>
  <c r="BH993" i="9"/>
  <c r="BH994" i="9"/>
  <c r="BH995" i="9"/>
  <c r="BH996" i="9"/>
  <c r="BH997" i="9"/>
  <c r="BH998" i="9"/>
  <c r="BH999" i="9"/>
  <c r="BH1000" i="9"/>
  <c r="BH1001" i="9"/>
  <c r="BH1002" i="9"/>
  <c r="BH1003" i="9"/>
  <c r="BH1004" i="9"/>
  <c r="BH1005" i="9"/>
  <c r="BH1006" i="9"/>
  <c r="BH1007" i="9"/>
  <c r="BH1008" i="9"/>
  <c r="BH1009" i="9"/>
  <c r="BH1010" i="9"/>
  <c r="BH1011" i="9"/>
  <c r="BH1012" i="9"/>
  <c r="BH1013" i="9"/>
  <c r="BH1014" i="9"/>
  <c r="BH1015" i="9"/>
  <c r="BH1016" i="9"/>
  <c r="BH1017" i="9"/>
  <c r="BH1018" i="9"/>
  <c r="BH1019" i="9"/>
  <c r="BH1020" i="9"/>
  <c r="BH1021" i="9"/>
  <c r="BH1022" i="9"/>
  <c r="BH1023" i="9"/>
  <c r="BH1024" i="9"/>
  <c r="BH1025" i="9"/>
  <c r="BH1026" i="9"/>
  <c r="BH1027" i="9"/>
  <c r="BH1028" i="9"/>
  <c r="BH1029" i="9"/>
  <c r="BH1030" i="9"/>
  <c r="BH1031" i="9"/>
  <c r="BH1032" i="9"/>
  <c r="BH1033" i="9"/>
  <c r="BH1034" i="9"/>
  <c r="BH1035" i="9"/>
  <c r="BH1036" i="9"/>
  <c r="BH1037" i="9"/>
  <c r="BH1038" i="9"/>
  <c r="BH1039" i="9"/>
  <c r="BH1040" i="9"/>
  <c r="BH1041" i="9"/>
  <c r="BH1042" i="9"/>
  <c r="BH1043" i="9"/>
  <c r="BH1044" i="9"/>
  <c r="BH1045" i="9"/>
  <c r="BH1046" i="9"/>
  <c r="BH1047" i="9"/>
  <c r="BH1048" i="9"/>
  <c r="BH1049" i="9"/>
  <c r="BH1050" i="9"/>
  <c r="BH1051" i="9"/>
  <c r="BH1052" i="9"/>
  <c r="BH1053" i="9"/>
  <c r="BH1054" i="9"/>
  <c r="BH1055" i="9"/>
  <c r="BH1056" i="9"/>
  <c r="BH1057" i="9"/>
  <c r="BH1058" i="9"/>
  <c r="BH1059" i="9"/>
  <c r="BH1060" i="9"/>
  <c r="BH1061" i="9"/>
  <c r="BH1062" i="9"/>
  <c r="BH1063" i="9"/>
  <c r="BH1064" i="9"/>
  <c r="BH1065" i="9"/>
  <c r="BH1066" i="9"/>
  <c r="BH1067" i="9"/>
  <c r="BH1068" i="9"/>
  <c r="BH1069" i="9"/>
  <c r="BH1070" i="9"/>
  <c r="BH1071" i="9"/>
  <c r="BH1072" i="9"/>
  <c r="BH1073" i="9"/>
  <c r="BH1074" i="9"/>
  <c r="BH1075" i="9"/>
  <c r="BH1076" i="9"/>
  <c r="BH1077" i="9"/>
  <c r="BH1078" i="9"/>
  <c r="BH1079" i="9"/>
  <c r="BH1080" i="9"/>
  <c r="BH1081" i="9"/>
  <c r="BH1082" i="9"/>
  <c r="BH1083" i="9"/>
  <c r="BH1084" i="9"/>
  <c r="BH1085" i="9"/>
  <c r="BH1086" i="9"/>
  <c r="BH1087" i="9"/>
  <c r="BH1088" i="9"/>
  <c r="BH1089" i="9"/>
  <c r="BH1090" i="9"/>
  <c r="BH1091" i="9"/>
  <c r="BH1092" i="9"/>
  <c r="BH1093" i="9"/>
  <c r="BH1094" i="9"/>
  <c r="BH1095" i="9"/>
  <c r="BH1096" i="9"/>
  <c r="BH1097" i="9"/>
  <c r="BH1098" i="9"/>
  <c r="BH1099" i="9"/>
  <c r="BH1100" i="9"/>
  <c r="BH1101" i="9"/>
  <c r="BH1102" i="9"/>
  <c r="BH1103" i="9"/>
  <c r="BH1104" i="9"/>
  <c r="BH1105" i="9"/>
  <c r="BH1106" i="9"/>
  <c r="BH1107" i="9"/>
  <c r="BH1108" i="9"/>
  <c r="BH1109" i="9"/>
  <c r="BH1110" i="9"/>
  <c r="BH1111" i="9"/>
  <c r="BH1112" i="9"/>
  <c r="BH1113" i="9"/>
  <c r="BH1114" i="9"/>
  <c r="BH1115" i="9"/>
  <c r="BH1116" i="9"/>
  <c r="BH1117" i="9"/>
  <c r="BH1118" i="9"/>
  <c r="BH1119" i="9"/>
  <c r="BH1120" i="9"/>
  <c r="BH1121" i="9"/>
  <c r="BH1122" i="9"/>
  <c r="BH1123" i="9"/>
  <c r="BH1124" i="9"/>
  <c r="BH1125" i="9"/>
  <c r="BH1126" i="9"/>
  <c r="BH1127" i="9"/>
  <c r="BH1128" i="9"/>
  <c r="BH1129" i="9"/>
  <c r="BH1130" i="9"/>
  <c r="BH1131" i="9"/>
  <c r="BH1132" i="9"/>
  <c r="BH1133" i="9"/>
  <c r="BH1134" i="9"/>
  <c r="BH1135" i="9"/>
  <c r="BH1136" i="9"/>
  <c r="BH1137" i="9"/>
  <c r="BH1138" i="9"/>
  <c r="BH1139" i="9"/>
  <c r="BH1140" i="9"/>
  <c r="BH1141" i="9"/>
  <c r="BH1142" i="9"/>
  <c r="BH1143" i="9"/>
  <c r="BH1144" i="9"/>
  <c r="BH1145" i="9"/>
  <c r="BH1146" i="9"/>
  <c r="BH1147" i="9"/>
  <c r="BH1148" i="9"/>
  <c r="BH1149" i="9"/>
  <c r="BH1150" i="9"/>
  <c r="BH1151" i="9"/>
  <c r="BH1152" i="9"/>
  <c r="BH1153" i="9"/>
  <c r="BH1154" i="9"/>
  <c r="BH1155" i="9"/>
  <c r="BH1156" i="9"/>
  <c r="BH1157" i="9"/>
  <c r="BH1158" i="9"/>
  <c r="BH1159" i="9"/>
  <c r="BH1160" i="9"/>
  <c r="BH1161" i="9"/>
  <c r="BH1162" i="9"/>
  <c r="BH1163" i="9"/>
  <c r="BH1164" i="9"/>
  <c r="BH1165" i="9"/>
  <c r="BH1166" i="9"/>
  <c r="BH1167" i="9"/>
  <c r="BH1168" i="9"/>
  <c r="BH1169" i="9"/>
  <c r="BH1170" i="9"/>
  <c r="BH1171" i="9"/>
  <c r="BH1172" i="9"/>
  <c r="BH1173" i="9"/>
  <c r="BH1174" i="9"/>
  <c r="BH1175" i="9"/>
  <c r="BH1176" i="9"/>
  <c r="BH1177" i="9"/>
  <c r="BH1178" i="9"/>
  <c r="BH1179" i="9"/>
  <c r="BH1180" i="9"/>
  <c r="BH1181" i="9"/>
  <c r="BH1182" i="9"/>
  <c r="BH1183" i="9"/>
  <c r="BH1184" i="9"/>
  <c r="BH1185" i="9"/>
  <c r="BH1186" i="9"/>
  <c r="BH1187" i="9"/>
  <c r="BH1188" i="9"/>
  <c r="BH1189" i="9"/>
  <c r="BH1190" i="9"/>
  <c r="BH1191" i="9"/>
  <c r="BH1192" i="9"/>
  <c r="BH1193" i="9"/>
  <c r="BH1194" i="9"/>
  <c r="BH1195" i="9"/>
  <c r="BH1196" i="9"/>
  <c r="BH1197" i="9"/>
  <c r="BH1198" i="9"/>
  <c r="BH1199" i="9"/>
  <c r="BH1200" i="9"/>
  <c r="BH1201" i="9"/>
  <c r="BH1202" i="9"/>
  <c r="BH1203" i="9"/>
  <c r="BH1204" i="9"/>
  <c r="BH1205" i="9"/>
  <c r="BH1206" i="9"/>
  <c r="BH1207" i="9"/>
  <c r="BH1208" i="9"/>
  <c r="BH1209" i="9"/>
  <c r="BH1210" i="9"/>
  <c r="BH1211" i="9"/>
  <c r="BH1212" i="9"/>
  <c r="BH1213" i="9"/>
  <c r="BH1214" i="9"/>
  <c r="BH1215" i="9"/>
  <c r="BH1216" i="9"/>
  <c r="BH1217" i="9"/>
  <c r="BH1218" i="9"/>
  <c r="BH1219" i="9"/>
  <c r="BH1220" i="9"/>
  <c r="BH1221" i="9"/>
  <c r="BH1222" i="9"/>
  <c r="BH1223" i="9"/>
  <c r="BH1224" i="9"/>
  <c r="BH1225" i="9"/>
  <c r="BH1226" i="9"/>
  <c r="BH1227" i="9"/>
  <c r="BH1228" i="9"/>
  <c r="BH1229" i="9"/>
  <c r="BH1230" i="9"/>
  <c r="BH1231" i="9"/>
  <c r="BH1232" i="9"/>
  <c r="BH1233" i="9"/>
  <c r="BH1234" i="9"/>
  <c r="BH1235" i="9"/>
  <c r="BH1236" i="9"/>
  <c r="BH1237" i="9"/>
  <c r="BH1238" i="9"/>
  <c r="BH1239" i="9"/>
  <c r="BH1240" i="9"/>
  <c r="BH1241" i="9"/>
  <c r="BH1242" i="9"/>
  <c r="BH1243" i="9"/>
  <c r="BH1244" i="9"/>
  <c r="BH1245" i="9"/>
  <c r="BH1246" i="9"/>
  <c r="BH1247" i="9"/>
  <c r="BH1248" i="9"/>
  <c r="BH1249" i="9"/>
  <c r="BH1250" i="9"/>
  <c r="BH1251" i="9"/>
  <c r="BH1252" i="9"/>
  <c r="BH1253" i="9"/>
  <c r="BH1254" i="9"/>
  <c r="BH1255" i="9"/>
  <c r="BH1256" i="9"/>
  <c r="BH1257" i="9"/>
  <c r="BH1258" i="9"/>
  <c r="BH1259" i="9"/>
  <c r="BH1260" i="9"/>
  <c r="BH1261" i="9"/>
  <c r="BH1262" i="9"/>
  <c r="BH1263" i="9"/>
  <c r="BH1264" i="9"/>
  <c r="BH1265" i="9"/>
  <c r="BH1266" i="9"/>
  <c r="BH1267" i="9"/>
  <c r="BH1268" i="9"/>
  <c r="BH1269" i="9"/>
  <c r="BH1270" i="9"/>
  <c r="BH1271" i="9"/>
  <c r="BH1272" i="9"/>
  <c r="BH1273" i="9"/>
  <c r="BH1274" i="9"/>
  <c r="BH1275" i="9"/>
  <c r="BH1276" i="9"/>
  <c r="BH1277" i="9"/>
  <c r="BH1278" i="9"/>
  <c r="BH1279" i="9"/>
  <c r="BH1280" i="9"/>
  <c r="BH1281" i="9"/>
  <c r="BH1282" i="9"/>
  <c r="BH1283" i="9"/>
  <c r="BH1284" i="9"/>
  <c r="BH1285" i="9"/>
  <c r="BH1286" i="9"/>
  <c r="BH1287" i="9"/>
  <c r="BH1288" i="9"/>
  <c r="BH1289" i="9"/>
  <c r="BH1290" i="9"/>
  <c r="BH1291" i="9"/>
  <c r="BH1292" i="9"/>
  <c r="BH1293" i="9"/>
  <c r="BH1294" i="9"/>
  <c r="BH1295" i="9"/>
  <c r="BH1296" i="9"/>
  <c r="BH1297" i="9"/>
  <c r="BH1298" i="9"/>
  <c r="BH1299" i="9"/>
  <c r="BH1300" i="9"/>
  <c r="BH1301" i="9"/>
  <c r="BH1302" i="9"/>
  <c r="BH1303" i="9"/>
  <c r="BH1304" i="9"/>
  <c r="BH1305" i="9"/>
  <c r="BH1306" i="9"/>
  <c r="BH1307" i="9"/>
  <c r="BH1308" i="9"/>
  <c r="BH1309" i="9"/>
  <c r="BH1310" i="9"/>
  <c r="BH1311" i="9"/>
  <c r="BH1312" i="9"/>
  <c r="BH1313" i="9"/>
  <c r="BH1314" i="9"/>
  <c r="BH1315" i="9"/>
  <c r="BH1316" i="9"/>
  <c r="BH1317" i="9"/>
  <c r="BH1318" i="9"/>
  <c r="BH1319" i="9"/>
  <c r="BH1320" i="9"/>
  <c r="BH1321" i="9"/>
  <c r="BH1322" i="9"/>
  <c r="BH1323" i="9"/>
  <c r="BH1324" i="9"/>
  <c r="BH1325" i="9"/>
  <c r="BH1326" i="9"/>
  <c r="BH1327" i="9"/>
  <c r="BH1328" i="9"/>
  <c r="BH1329" i="9"/>
  <c r="BH1330" i="9"/>
  <c r="BH1331" i="9"/>
  <c r="BH1332" i="9"/>
  <c r="BH1333" i="9"/>
  <c r="BH1334" i="9"/>
  <c r="BH1335" i="9"/>
  <c r="BH1336" i="9"/>
  <c r="BH1337" i="9"/>
  <c r="BH1338" i="9"/>
  <c r="BH1339" i="9"/>
  <c r="BH1340" i="9"/>
  <c r="BH1341" i="9"/>
  <c r="BH1342" i="9"/>
  <c r="BH1343" i="9"/>
  <c r="BH1344" i="9"/>
  <c r="BH1345" i="9"/>
  <c r="BH1346" i="9"/>
  <c r="BH1347" i="9"/>
  <c r="BH1348" i="9"/>
  <c r="BH1349" i="9"/>
  <c r="BH1350" i="9"/>
  <c r="BH1351" i="9"/>
  <c r="BH1352" i="9"/>
  <c r="BH1353" i="9"/>
  <c r="BH1354" i="9"/>
  <c r="BH1355" i="9"/>
  <c r="BH1356" i="9"/>
  <c r="BH1357" i="9"/>
  <c r="BH1358" i="9"/>
  <c r="BH1359" i="9"/>
  <c r="BH1360" i="9"/>
  <c r="BH1361" i="9"/>
  <c r="BH1362" i="9"/>
  <c r="BH1363" i="9"/>
  <c r="BH1364" i="9"/>
  <c r="BH1365" i="9"/>
  <c r="BH1366" i="9"/>
  <c r="BH1367" i="9"/>
  <c r="BH1368" i="9"/>
  <c r="BH1369" i="9"/>
  <c r="BH1370" i="9"/>
  <c r="BH1371" i="9"/>
  <c r="BH1372" i="9"/>
  <c r="BH1373" i="9"/>
  <c r="BH1374" i="9"/>
  <c r="BH1375" i="9"/>
  <c r="BH1376" i="9"/>
  <c r="BH1377" i="9"/>
  <c r="BH1378" i="9"/>
  <c r="BH1379" i="9"/>
  <c r="BH1380" i="9"/>
  <c r="BH1381" i="9"/>
  <c r="BH1382" i="9"/>
  <c r="BH1383" i="9"/>
  <c r="BH1384" i="9"/>
  <c r="BH1385" i="9"/>
  <c r="BH1386" i="9"/>
  <c r="BH1387" i="9"/>
  <c r="BH1388" i="9"/>
  <c r="BH1389" i="9"/>
  <c r="BH1390" i="9"/>
  <c r="BH1391" i="9"/>
  <c r="BH1392" i="9"/>
  <c r="BH1393" i="9"/>
  <c r="BH1394" i="9"/>
  <c r="BH1395" i="9"/>
  <c r="BH1396" i="9"/>
  <c r="BH1397" i="9"/>
  <c r="BH1398" i="9"/>
  <c r="BH1399" i="9"/>
  <c r="BH1400" i="9"/>
  <c r="BH1401" i="9"/>
  <c r="BH1402" i="9"/>
  <c r="BH1403" i="9"/>
  <c r="BH1404" i="9"/>
  <c r="BH1405" i="9"/>
  <c r="BH1406" i="9"/>
  <c r="BH1407" i="9"/>
  <c r="BH1408" i="9"/>
  <c r="BH1409" i="9"/>
  <c r="BH1410" i="9"/>
  <c r="BH1411" i="9"/>
  <c r="BH1412" i="9"/>
  <c r="BH1413" i="9"/>
  <c r="BH1414" i="9"/>
  <c r="BH1415" i="9"/>
  <c r="BH1416" i="9"/>
  <c r="BH1417" i="9"/>
  <c r="BH1418" i="9"/>
  <c r="BH1419" i="9"/>
  <c r="BH1420" i="9"/>
  <c r="BH1421" i="9"/>
  <c r="BH1422" i="9"/>
  <c r="BH1423" i="9"/>
  <c r="BH1424" i="9"/>
  <c r="BH1425" i="9"/>
  <c r="BH1426" i="9"/>
  <c r="BH1427" i="9"/>
  <c r="BH1428" i="9"/>
  <c r="BH1429" i="9"/>
  <c r="BH1430" i="9"/>
  <c r="BH1431" i="9"/>
  <c r="BH1432" i="9"/>
  <c r="BH1433" i="9"/>
  <c r="BH1434" i="9"/>
  <c r="BH1435" i="9"/>
  <c r="BH1436" i="9"/>
  <c r="BH1437" i="9"/>
  <c r="BH1438" i="9"/>
  <c r="BH1439" i="9"/>
  <c r="BH1440" i="9"/>
  <c r="BH1441" i="9"/>
  <c r="BH1442" i="9"/>
  <c r="BH1443" i="9"/>
  <c r="BH1444" i="9"/>
  <c r="BH1445" i="9"/>
  <c r="BH1446" i="9"/>
  <c r="BH1447" i="9"/>
  <c r="BH1448" i="9"/>
  <c r="BH1449" i="9"/>
  <c r="BH1450" i="9"/>
  <c r="BH1451" i="9"/>
  <c r="BH1452" i="9"/>
  <c r="BH1453" i="9"/>
  <c r="BH1454" i="9"/>
  <c r="BH1455" i="9"/>
  <c r="BH1456" i="9"/>
  <c r="BH1457" i="9"/>
  <c r="BH1458" i="9"/>
  <c r="BH1459" i="9"/>
  <c r="BH1460" i="9"/>
  <c r="BH1461" i="9"/>
  <c r="BH1462" i="9"/>
  <c r="BH1463" i="9"/>
  <c r="BH1464" i="9"/>
  <c r="BH1465" i="9"/>
  <c r="BH1466" i="9"/>
  <c r="BH1467" i="9"/>
  <c r="BH1468" i="9"/>
  <c r="BH1469" i="9"/>
  <c r="BH1470" i="9"/>
  <c r="BH1471" i="9"/>
  <c r="BH1472" i="9"/>
  <c r="BH1473" i="9"/>
  <c r="BH1474" i="9"/>
  <c r="BH1475" i="9"/>
  <c r="BH1476" i="9"/>
  <c r="BH1477" i="9"/>
  <c r="BH1478" i="9"/>
  <c r="BH1479" i="9"/>
  <c r="BH1480" i="9"/>
  <c r="BH1481" i="9"/>
  <c r="BH1482" i="9"/>
  <c r="BH1483" i="9"/>
  <c r="BH1484" i="9"/>
  <c r="BH1485" i="9"/>
  <c r="BH1486" i="9"/>
  <c r="BH1487" i="9"/>
  <c r="BH1488" i="9"/>
  <c r="BH1489" i="9"/>
  <c r="BH1490" i="9"/>
  <c r="BH1491" i="9"/>
  <c r="BH1492" i="9"/>
  <c r="BH1493" i="9"/>
  <c r="BH1494" i="9"/>
  <c r="BH1495" i="9"/>
  <c r="BH1496" i="9"/>
  <c r="BH1497" i="9"/>
  <c r="BH1498" i="9"/>
  <c r="BH1499" i="9"/>
  <c r="BH1500" i="9"/>
  <c r="BH1501" i="9"/>
  <c r="BH1502" i="9"/>
  <c r="BH1503" i="9"/>
  <c r="BH1504" i="9"/>
  <c r="BH1505" i="9"/>
  <c r="BH1506" i="9"/>
  <c r="BH1507" i="9"/>
  <c r="BH1508" i="9"/>
  <c r="BH1509" i="9"/>
  <c r="BH1510" i="9"/>
  <c r="BH1511" i="9"/>
  <c r="BH1512" i="9"/>
  <c r="BH1513" i="9"/>
  <c r="BH1514" i="9"/>
  <c r="BH1515" i="9"/>
  <c r="BH1516" i="9"/>
  <c r="BH1517" i="9"/>
  <c r="BH1518" i="9"/>
  <c r="BH1519" i="9"/>
  <c r="BH1520" i="9"/>
  <c r="BH1521" i="9"/>
  <c r="BH1522" i="9"/>
  <c r="BH1523" i="9"/>
  <c r="BH1524" i="9"/>
  <c r="BH1525" i="9"/>
  <c r="BH1526" i="9"/>
  <c r="BH1527" i="9"/>
  <c r="BH1528" i="9"/>
  <c r="BH1529" i="9"/>
  <c r="BH1530" i="9"/>
  <c r="BH1531" i="9"/>
  <c r="BH1532" i="9"/>
  <c r="BH1533" i="9"/>
  <c r="BH1534" i="9"/>
  <c r="BH1535" i="9"/>
  <c r="BH1536" i="9"/>
  <c r="BH1537" i="9"/>
  <c r="BH1538" i="9"/>
  <c r="BH1539" i="9"/>
  <c r="BH1540" i="9"/>
  <c r="BH1541" i="9"/>
  <c r="BH1542" i="9"/>
  <c r="BH1543" i="9"/>
  <c r="BH1544" i="9"/>
  <c r="BH1545" i="9"/>
  <c r="BH1546" i="9"/>
  <c r="BH1547" i="9"/>
  <c r="BH1548" i="9"/>
  <c r="BH1549" i="9"/>
  <c r="BH1550" i="9"/>
  <c r="BH1551" i="9"/>
  <c r="BH1552" i="9"/>
  <c r="BH1553" i="9"/>
  <c r="BH1554" i="9"/>
  <c r="BH1555" i="9"/>
  <c r="BH1556" i="9"/>
  <c r="BH1557" i="9"/>
  <c r="BH1558" i="9"/>
  <c r="BH1559" i="9"/>
  <c r="BH1560" i="9"/>
  <c r="BH1561" i="9"/>
  <c r="BH1562" i="9"/>
  <c r="BH1563" i="9"/>
  <c r="BH1564" i="9"/>
  <c r="BH1565" i="9"/>
  <c r="BH1566" i="9"/>
  <c r="BH1567" i="9"/>
  <c r="BH1568" i="9"/>
  <c r="BH1569" i="9"/>
  <c r="BH1570" i="9"/>
  <c r="BH1571" i="9"/>
  <c r="BH1572" i="9"/>
  <c r="BH1573" i="9"/>
  <c r="BH1574" i="9"/>
  <c r="BH1575" i="9"/>
  <c r="BH1576" i="9"/>
  <c r="BH1577" i="9"/>
  <c r="BH1578" i="9"/>
  <c r="BH1579" i="9"/>
  <c r="BH1580" i="9"/>
  <c r="BH1581" i="9"/>
  <c r="BH1582" i="9"/>
  <c r="BH1583" i="9"/>
  <c r="BH1584" i="9"/>
  <c r="BH1585" i="9"/>
  <c r="BH1586" i="9"/>
  <c r="BH1587" i="9"/>
  <c r="BH1588" i="9"/>
  <c r="BH1589" i="9"/>
  <c r="BH1590" i="9"/>
  <c r="BH1591" i="9"/>
  <c r="BH1592" i="9"/>
  <c r="BH1593" i="9"/>
  <c r="BH1594" i="9"/>
  <c r="BH1595" i="9"/>
  <c r="BH1596" i="9"/>
  <c r="BH1597" i="9"/>
  <c r="BH1598" i="9"/>
  <c r="BH1599" i="9"/>
  <c r="BH1600" i="9"/>
  <c r="BH1601" i="9"/>
  <c r="BH1602" i="9"/>
  <c r="BH1603" i="9"/>
  <c r="BH1604" i="9"/>
  <c r="BH1605" i="9"/>
  <c r="BH1606" i="9"/>
  <c r="BH1607" i="9"/>
  <c r="BH1608" i="9"/>
  <c r="BH1609" i="9"/>
  <c r="BH1610" i="9"/>
  <c r="BH1611" i="9"/>
  <c r="BH1612" i="9"/>
  <c r="BH1613" i="9"/>
  <c r="BH1614" i="9"/>
  <c r="BH1615" i="9"/>
  <c r="BH1616" i="9"/>
  <c r="BH1617" i="9"/>
  <c r="BH1618" i="9"/>
  <c r="BH1619" i="9"/>
  <c r="BH1620" i="9"/>
  <c r="BH1621" i="9"/>
  <c r="BH1622" i="9"/>
  <c r="BH1623" i="9"/>
  <c r="BH1624" i="9"/>
  <c r="BH1625" i="9"/>
  <c r="BH1626" i="9"/>
  <c r="BH1627" i="9"/>
  <c r="BH1628" i="9"/>
  <c r="BH1629" i="9"/>
  <c r="BH1630" i="9"/>
  <c r="BH1631" i="9"/>
  <c r="BH1632" i="9"/>
  <c r="BH1633" i="9"/>
  <c r="BH1634" i="9"/>
  <c r="BH1635" i="9"/>
  <c r="BH1636" i="9"/>
  <c r="BH1637" i="9"/>
  <c r="BH1638" i="9"/>
  <c r="BH1639" i="9"/>
  <c r="BH1640" i="9"/>
  <c r="BH1641" i="9"/>
  <c r="BH1642" i="9"/>
  <c r="BH1643" i="9"/>
  <c r="BH1644" i="9"/>
  <c r="BH1645" i="9"/>
  <c r="BH1646" i="9"/>
  <c r="BH1647" i="9"/>
  <c r="BH1648" i="9"/>
  <c r="BH1649" i="9"/>
  <c r="BH1650" i="9"/>
  <c r="BH1651" i="9"/>
  <c r="BH1652" i="9"/>
  <c r="BH1653" i="9"/>
  <c r="BH1654" i="9"/>
  <c r="BH1655" i="9"/>
  <c r="BH1656" i="9"/>
  <c r="BH1657" i="9"/>
  <c r="BH1658" i="9"/>
  <c r="BH1659" i="9"/>
  <c r="BH1660" i="9"/>
  <c r="BH1661" i="9"/>
  <c r="BH1662" i="9"/>
  <c r="BH1663" i="9"/>
  <c r="BH1664" i="9"/>
  <c r="BH1665" i="9"/>
  <c r="BH1666" i="9"/>
  <c r="BH1667" i="9"/>
  <c r="BH1668" i="9"/>
  <c r="BH1669" i="9"/>
  <c r="BH1670" i="9"/>
  <c r="BH1671" i="9"/>
  <c r="BH1672" i="9"/>
  <c r="BH1673" i="9"/>
  <c r="BH1674" i="9"/>
  <c r="BH1675" i="9"/>
  <c r="BH1676" i="9"/>
  <c r="BH1677" i="9"/>
  <c r="BH1678" i="9"/>
  <c r="BH1679" i="9"/>
  <c r="BH1680" i="9"/>
  <c r="BH1681" i="9"/>
  <c r="BH1682" i="9"/>
  <c r="BH1683" i="9"/>
  <c r="BH1684" i="9"/>
  <c r="BH1685" i="9"/>
  <c r="BH1686" i="9"/>
  <c r="BH1687" i="9"/>
  <c r="BH1688" i="9"/>
  <c r="BH1689" i="9"/>
  <c r="BH1690" i="9"/>
  <c r="BH1691" i="9"/>
  <c r="BH1692" i="9"/>
  <c r="BH1693" i="9"/>
  <c r="BH1694" i="9"/>
  <c r="BH1695" i="9"/>
  <c r="BH1696" i="9"/>
  <c r="BH1697" i="9"/>
  <c r="BH1698" i="9"/>
  <c r="BH1699" i="9"/>
  <c r="BH1700" i="9"/>
  <c r="BH1701" i="9"/>
  <c r="BH1702" i="9"/>
  <c r="BH1703" i="9"/>
  <c r="BH1704" i="9"/>
  <c r="BH1705" i="9"/>
  <c r="BH1706" i="9"/>
  <c r="BH1707" i="9"/>
  <c r="BH1708" i="9"/>
  <c r="BH1709" i="9"/>
  <c r="BH1710" i="9"/>
  <c r="BH1711" i="9"/>
  <c r="BH1712" i="9"/>
  <c r="BH1713" i="9"/>
  <c r="BH1714" i="9"/>
  <c r="BH1715" i="9"/>
  <c r="BH1716" i="9"/>
  <c r="BH1717" i="9"/>
  <c r="BH1718" i="9"/>
  <c r="BH1719" i="9"/>
  <c r="BH1720" i="9"/>
  <c r="BH1721" i="9"/>
  <c r="BH1722" i="9"/>
  <c r="BH1723" i="9"/>
  <c r="BH1724" i="9"/>
  <c r="BH1725" i="9"/>
  <c r="BH1726" i="9"/>
  <c r="BH1727" i="9"/>
  <c r="BH1728" i="9"/>
  <c r="BH1729" i="9"/>
  <c r="BH1730" i="9"/>
  <c r="BH1731" i="9"/>
  <c r="BH1732" i="9"/>
  <c r="BH1733" i="9"/>
  <c r="BH1734" i="9"/>
  <c r="BH1735" i="9"/>
  <c r="BH1736" i="9"/>
  <c r="BH1737" i="9"/>
  <c r="BH1738" i="9"/>
  <c r="BH1739" i="9"/>
  <c r="BH1740" i="9"/>
  <c r="BH1741" i="9"/>
  <c r="BH1742" i="9"/>
  <c r="BH1743" i="9"/>
  <c r="BH1744" i="9"/>
  <c r="BH1745" i="9"/>
  <c r="BH1746" i="9"/>
  <c r="BH1747" i="9"/>
  <c r="BH1748" i="9"/>
  <c r="BH1749" i="9"/>
  <c r="BH1750" i="9"/>
  <c r="BH1751" i="9"/>
  <c r="BH1752" i="9"/>
  <c r="BH1753" i="9"/>
  <c r="BH1754" i="9"/>
  <c r="BH1755" i="9"/>
  <c r="BH1756" i="9"/>
  <c r="BH1757" i="9"/>
  <c r="BH1758" i="9"/>
  <c r="BH1759" i="9"/>
  <c r="BH1760" i="9"/>
  <c r="BH1761" i="9"/>
  <c r="BH1762" i="9"/>
  <c r="BH1763" i="9"/>
  <c r="BH1764" i="9"/>
  <c r="BH1765" i="9"/>
  <c r="BH1766" i="9"/>
  <c r="BH1767" i="9"/>
  <c r="BH1768" i="9"/>
  <c r="BH1769" i="9"/>
  <c r="BH1770" i="9"/>
  <c r="BH1771" i="9"/>
  <c r="BH1772" i="9"/>
  <c r="BH1773" i="9"/>
  <c r="BH1774" i="9"/>
  <c r="BH1775" i="9"/>
  <c r="BH1776" i="9"/>
  <c r="BH1777" i="9"/>
  <c r="BH1778" i="9"/>
  <c r="BH1779" i="9"/>
  <c r="BH1780" i="9"/>
  <c r="BH1781" i="9"/>
  <c r="BH1782" i="9"/>
  <c r="BH1783" i="9"/>
  <c r="BH1784" i="9"/>
  <c r="BH1785" i="9"/>
  <c r="BH1786" i="9"/>
  <c r="BH1787" i="9"/>
  <c r="BH1788" i="9"/>
  <c r="BH1789" i="9"/>
  <c r="BH1790" i="9"/>
  <c r="BH1791" i="9"/>
  <c r="BH1792" i="9"/>
  <c r="BH1793" i="9"/>
  <c r="BH1794" i="9"/>
  <c r="BH1795" i="9"/>
  <c r="BH1796" i="9"/>
  <c r="BH1797" i="9"/>
  <c r="BH1798" i="9"/>
  <c r="BH1799" i="9"/>
  <c r="BH1800" i="9"/>
  <c r="BH1801" i="9"/>
  <c r="BH1802" i="9"/>
  <c r="BH1803" i="9"/>
  <c r="BH1804" i="9"/>
  <c r="BH1805" i="9"/>
  <c r="BH1806" i="9"/>
  <c r="BH1807" i="9"/>
  <c r="BH1808" i="9"/>
  <c r="BH1809" i="9"/>
  <c r="BH1810" i="9"/>
  <c r="BH1811" i="9"/>
  <c r="BH1812" i="9"/>
  <c r="BH1813" i="9"/>
  <c r="BH1814" i="9"/>
  <c r="BH1815" i="9"/>
  <c r="BH1816" i="9"/>
  <c r="BH1817" i="9"/>
  <c r="BH1818" i="9"/>
  <c r="BH1819" i="9"/>
  <c r="BH1820" i="9"/>
  <c r="BH1821" i="9"/>
  <c r="BH1822" i="9"/>
  <c r="BH1823" i="9"/>
  <c r="BH1824" i="9"/>
  <c r="BH1825" i="9"/>
  <c r="BH1826" i="9"/>
  <c r="BH1827" i="9"/>
  <c r="BH1828" i="9"/>
  <c r="BH1829" i="9"/>
  <c r="BH1830" i="9"/>
  <c r="BH1831" i="9"/>
  <c r="BH1832" i="9"/>
  <c r="BH1833" i="9"/>
  <c r="BH1834" i="9"/>
  <c r="BH1835" i="9"/>
  <c r="BH1836" i="9"/>
  <c r="BH1837" i="9"/>
  <c r="BH1838" i="9"/>
  <c r="BH1839" i="9"/>
  <c r="BH1840" i="9"/>
  <c r="BH1841" i="9"/>
  <c r="BH1842" i="9"/>
  <c r="BH1843" i="9"/>
  <c r="BH1844" i="9"/>
  <c r="BH1845" i="9"/>
  <c r="BH1846" i="9"/>
  <c r="BH1847" i="9"/>
  <c r="BH1848" i="9"/>
  <c r="BH1849" i="9"/>
  <c r="BH1850" i="9"/>
  <c r="BH1851" i="9"/>
  <c r="BH1852" i="9"/>
  <c r="BH1853" i="9"/>
  <c r="BH1854" i="9"/>
  <c r="BH1855" i="9"/>
  <c r="BH1856" i="9"/>
  <c r="BH1857" i="9"/>
  <c r="BH1858" i="9"/>
  <c r="BH1859" i="9"/>
  <c r="BH1860" i="9"/>
  <c r="BH1861" i="9"/>
  <c r="BH1862" i="9"/>
  <c r="BH1863" i="9"/>
  <c r="BH1864" i="9"/>
  <c r="BH1865" i="9"/>
  <c r="BH1866" i="9"/>
  <c r="BH1867" i="9"/>
  <c r="BH1868" i="9"/>
  <c r="BH1869" i="9"/>
  <c r="BH1870" i="9"/>
  <c r="BH1871" i="9"/>
  <c r="BH1872" i="9"/>
  <c r="BH1873" i="9"/>
  <c r="BH1874" i="9"/>
  <c r="BH1875" i="9"/>
  <c r="BH1876" i="9"/>
  <c r="BH1877" i="9"/>
  <c r="BH1878" i="9"/>
  <c r="BH1879" i="9"/>
  <c r="BH1880" i="9"/>
  <c r="BH1881" i="9"/>
  <c r="BH1882" i="9"/>
  <c r="BH1883" i="9"/>
  <c r="BH1884" i="9"/>
  <c r="BH1885" i="9"/>
  <c r="BH1886" i="9"/>
  <c r="BH1887" i="9"/>
  <c r="BH1888" i="9"/>
  <c r="BH1889" i="9"/>
  <c r="BH1890" i="9"/>
  <c r="BH1891" i="9"/>
  <c r="BH1892" i="9"/>
  <c r="BH1893" i="9"/>
  <c r="BH1894" i="9"/>
  <c r="BH1895" i="9"/>
  <c r="BH1896" i="9"/>
  <c r="BH1897" i="9"/>
  <c r="BH1898" i="9"/>
  <c r="BH1899" i="9"/>
  <c r="BH1900" i="9"/>
  <c r="BH1901" i="9"/>
  <c r="BH1902" i="9"/>
  <c r="BH1903" i="9"/>
  <c r="BH1904" i="9"/>
  <c r="BH1905" i="9"/>
  <c r="BH1906" i="9"/>
  <c r="BH1907" i="9"/>
  <c r="BH1908" i="9"/>
  <c r="BH1909" i="9"/>
  <c r="BH1910" i="9"/>
  <c r="BH1911" i="9"/>
  <c r="BH1912" i="9"/>
  <c r="BH1913" i="9"/>
  <c r="BH1914" i="9"/>
  <c r="BH1915" i="9"/>
  <c r="BH1916" i="9"/>
  <c r="BH1917" i="9"/>
  <c r="BH1918" i="9"/>
  <c r="BH1919" i="9"/>
  <c r="BH1920" i="9"/>
  <c r="BH1921" i="9"/>
  <c r="BH1922" i="9"/>
  <c r="BH1923" i="9"/>
  <c r="BH1924" i="9"/>
  <c r="BH1925" i="9"/>
  <c r="BH1926" i="9"/>
  <c r="BH1927" i="9"/>
  <c r="BH1928" i="9"/>
  <c r="BH1929" i="9"/>
  <c r="BH1930" i="9"/>
  <c r="BH1931" i="9"/>
  <c r="BH1932" i="9"/>
  <c r="BH1933" i="9"/>
  <c r="BH1934" i="9"/>
  <c r="BH1935" i="9"/>
  <c r="BH1936" i="9"/>
  <c r="BH1937" i="9"/>
  <c r="BH1938" i="9"/>
  <c r="BH1939" i="9"/>
  <c r="BH1940" i="9"/>
  <c r="BH1941" i="9"/>
  <c r="BH1942" i="9"/>
  <c r="BH1943" i="9"/>
  <c r="BH1944" i="9"/>
  <c r="BH1945" i="9"/>
  <c r="BH1946" i="9"/>
  <c r="BH1947" i="9"/>
  <c r="BH1948" i="9"/>
  <c r="BH1949" i="9"/>
  <c r="BH1950" i="9"/>
  <c r="BH1951" i="9"/>
  <c r="BH1952" i="9"/>
  <c r="BH1953" i="9"/>
  <c r="BH1954" i="9"/>
  <c r="BH1955" i="9"/>
  <c r="BH1956" i="9"/>
  <c r="BH1957" i="9"/>
  <c r="BH1958" i="9"/>
  <c r="BH1959" i="9"/>
  <c r="BH1960" i="9"/>
  <c r="BH1961" i="9"/>
  <c r="BH1962" i="9"/>
  <c r="BH1963" i="9"/>
  <c r="BH1964" i="9"/>
  <c r="BH1965" i="9"/>
  <c r="BH1966" i="9"/>
  <c r="BH1967" i="9"/>
  <c r="BH1968" i="9"/>
  <c r="BH1969" i="9"/>
  <c r="BH1970" i="9"/>
  <c r="BH1971" i="9"/>
  <c r="BH1972" i="9"/>
  <c r="BH1973" i="9"/>
  <c r="BH1974" i="9"/>
  <c r="BH1975" i="9"/>
  <c r="BH1976" i="9"/>
  <c r="BH1977" i="9"/>
  <c r="BH1978" i="9"/>
  <c r="BH1979" i="9"/>
  <c r="BH1980" i="9"/>
  <c r="BH1981" i="9"/>
  <c r="BH1982" i="9"/>
  <c r="BH1983" i="9"/>
  <c r="BH1984" i="9"/>
  <c r="BH1985" i="9"/>
  <c r="BH1986" i="9"/>
  <c r="BH1987" i="9"/>
  <c r="BH1988" i="9"/>
  <c r="BH1989" i="9"/>
  <c r="BH1990" i="9"/>
  <c r="BH1991" i="9"/>
  <c r="BH1992" i="9"/>
  <c r="BH1993" i="9"/>
  <c r="BH1994" i="9"/>
  <c r="BH1995" i="9"/>
  <c r="BH1996" i="9"/>
  <c r="BH1997" i="9"/>
  <c r="BH1998" i="9"/>
  <c r="BH1999" i="9"/>
  <c r="BH2000" i="9"/>
  <c r="BH2001" i="9"/>
  <c r="BH2002" i="9"/>
  <c r="BH2003" i="9"/>
  <c r="BH2004" i="9"/>
  <c r="BH2005" i="9"/>
  <c r="BH2006" i="9"/>
  <c r="BH2007" i="9"/>
  <c r="BH2008" i="9"/>
  <c r="BH2009" i="9"/>
  <c r="BH2010" i="9"/>
  <c r="BH2011" i="9"/>
  <c r="BH2012" i="9"/>
  <c r="BH2013" i="9"/>
  <c r="BH2014" i="9"/>
  <c r="BH2015" i="9"/>
  <c r="BH2016" i="9"/>
  <c r="BH2017" i="9"/>
  <c r="BH2018" i="9"/>
  <c r="BH2019" i="9"/>
  <c r="BH2020" i="9"/>
  <c r="BH2021" i="9"/>
  <c r="BH2022" i="9"/>
  <c r="BH2023" i="9"/>
  <c r="BH2024" i="9"/>
  <c r="BH2025" i="9"/>
  <c r="BH2026" i="9"/>
  <c r="BH2027" i="9"/>
  <c r="BH2028" i="9"/>
  <c r="BH2029" i="9"/>
  <c r="BH2030" i="9"/>
  <c r="BH2031" i="9"/>
  <c r="BH2032" i="9"/>
  <c r="BH2033" i="9"/>
  <c r="BH2034" i="9"/>
  <c r="BH2035" i="9"/>
  <c r="BH2036" i="9"/>
  <c r="BH2037" i="9"/>
  <c r="BH2038" i="9"/>
  <c r="BH2039" i="9"/>
  <c r="BH2040" i="9"/>
  <c r="BH2041" i="9"/>
  <c r="BH2042" i="9"/>
  <c r="BH2043" i="9"/>
  <c r="BH2044" i="9"/>
  <c r="BH2045" i="9"/>
  <c r="BH2046" i="9"/>
  <c r="BH2047" i="9"/>
  <c r="BH2048" i="9"/>
  <c r="BH2049" i="9"/>
  <c r="BH2050" i="9"/>
  <c r="BH2051" i="9"/>
  <c r="BH2052" i="9"/>
  <c r="BH2053" i="9"/>
  <c r="BH2054" i="9"/>
  <c r="BH2055" i="9"/>
  <c r="BH2056" i="9"/>
  <c r="BH2057" i="9"/>
  <c r="BH2058" i="9"/>
  <c r="BH2059" i="9"/>
  <c r="BH2060" i="9"/>
  <c r="BH2061" i="9"/>
  <c r="BH2062" i="9"/>
  <c r="BH2063" i="9"/>
  <c r="BH2064" i="9"/>
  <c r="BH2065" i="9"/>
  <c r="BH2066" i="9"/>
  <c r="BH2067" i="9"/>
  <c r="BH2068" i="9"/>
  <c r="BH2069" i="9"/>
  <c r="BH2070" i="9"/>
  <c r="BH2071" i="9"/>
  <c r="BH2072" i="9"/>
  <c r="BH2073" i="9"/>
  <c r="BH2074" i="9"/>
  <c r="BH2075" i="9"/>
  <c r="BH2076" i="9"/>
  <c r="BH2077" i="9"/>
  <c r="BH2078" i="9"/>
  <c r="BH2079" i="9"/>
  <c r="BH2080" i="9"/>
  <c r="BH2081" i="9"/>
  <c r="BH2082" i="9"/>
  <c r="BH2083" i="9"/>
  <c r="BH2084" i="9"/>
  <c r="BH2085" i="9"/>
  <c r="BH2086" i="9"/>
  <c r="BH2087" i="9"/>
  <c r="BH2088" i="9"/>
  <c r="BH2089" i="9"/>
  <c r="BH2090" i="9"/>
  <c r="BH2091" i="9"/>
  <c r="BH2092" i="9"/>
  <c r="BH2093" i="9"/>
  <c r="BH2094" i="9"/>
  <c r="BH2095" i="9"/>
  <c r="BH2096" i="9"/>
  <c r="BH2097" i="9"/>
  <c r="BH2098" i="9"/>
  <c r="BH2099" i="9"/>
  <c r="BH2100" i="9"/>
  <c r="BH2101" i="9"/>
  <c r="BH2102" i="9"/>
  <c r="BH2103" i="9"/>
  <c r="BH2104" i="9"/>
  <c r="BH2105" i="9"/>
  <c r="BH2106" i="9"/>
  <c r="BH2107" i="9"/>
  <c r="BH2108" i="9"/>
  <c r="BH2109" i="9"/>
  <c r="BH2110" i="9"/>
  <c r="BH2111" i="9"/>
  <c r="BH2112" i="9"/>
  <c r="BH2113" i="9"/>
  <c r="BH2114" i="9"/>
  <c r="BH2115" i="9"/>
  <c r="BH2116" i="9"/>
  <c r="BH2117" i="9"/>
  <c r="BH2118" i="9"/>
  <c r="BH2119" i="9"/>
  <c r="BH2120" i="9"/>
  <c r="BH2121" i="9"/>
  <c r="BH2122" i="9"/>
  <c r="BH2123" i="9"/>
  <c r="BH2124" i="9"/>
  <c r="BH2125" i="9"/>
  <c r="BH2126" i="9"/>
  <c r="BH2127" i="9"/>
  <c r="BH2128" i="9"/>
  <c r="BH2129" i="9"/>
  <c r="BH2130" i="9"/>
  <c r="BH2131" i="9"/>
  <c r="BH2132" i="9"/>
  <c r="BH2133" i="9"/>
  <c r="BH2134" i="9"/>
  <c r="BH2135" i="9"/>
  <c r="BH2136" i="9"/>
  <c r="BH2137" i="9"/>
  <c r="BH2138" i="9"/>
  <c r="BH2139" i="9"/>
  <c r="BH2140" i="9"/>
  <c r="BH2141" i="9"/>
  <c r="BH2142" i="9"/>
  <c r="BH2143" i="9"/>
  <c r="BH2144" i="9"/>
  <c r="BH2145" i="9"/>
  <c r="BH2146" i="9"/>
  <c r="BH2147" i="9"/>
  <c r="BH2148" i="9"/>
  <c r="BH2149" i="9"/>
  <c r="BH2150" i="9"/>
  <c r="BH2151" i="9"/>
  <c r="BH2152" i="9"/>
  <c r="BH2153" i="9"/>
  <c r="BH2154" i="9"/>
  <c r="BH2155" i="9"/>
  <c r="BH2156" i="9"/>
  <c r="BH2157" i="9"/>
  <c r="BH2158" i="9"/>
  <c r="BH2159" i="9"/>
  <c r="BH2160" i="9"/>
  <c r="BH2161" i="9"/>
  <c r="BH2162" i="9"/>
  <c r="BH2163" i="9"/>
  <c r="BH2164" i="9"/>
  <c r="BH2165" i="9"/>
  <c r="BH2166" i="9"/>
  <c r="BH2167" i="9"/>
  <c r="BH2168" i="9"/>
  <c r="BH2169" i="9"/>
  <c r="BH2170" i="9"/>
  <c r="BH2171" i="9"/>
  <c r="BH2172" i="9"/>
  <c r="BH2173" i="9"/>
  <c r="BH2174" i="9"/>
  <c r="BH2175" i="9"/>
  <c r="BH2176" i="9"/>
  <c r="BH2177" i="9"/>
  <c r="BH2178" i="9"/>
  <c r="BH2179" i="9"/>
  <c r="BH2180" i="9"/>
  <c r="BH2181" i="9"/>
  <c r="BH2182" i="9"/>
  <c r="BH2183" i="9"/>
  <c r="BH2184" i="9"/>
  <c r="BH2185" i="9"/>
  <c r="BH2186" i="9"/>
  <c r="BH2187" i="9"/>
  <c r="BH2188" i="9"/>
  <c r="BH2189" i="9"/>
  <c r="BH2190" i="9"/>
  <c r="BH2191" i="9"/>
  <c r="BH2192" i="9"/>
  <c r="BH2193" i="9"/>
  <c r="BH2194" i="9"/>
  <c r="BH2195" i="9"/>
  <c r="BH2196" i="9"/>
  <c r="BH2197" i="9"/>
  <c r="BH2198" i="9"/>
  <c r="BH2199" i="9"/>
  <c r="BH2200" i="9"/>
  <c r="BH2201" i="9"/>
  <c r="BH2202" i="9"/>
  <c r="BH2203" i="9"/>
  <c r="BH2204" i="9"/>
  <c r="BH2205" i="9"/>
  <c r="BH2206" i="9"/>
  <c r="BH2207" i="9"/>
  <c r="BH2208" i="9"/>
  <c r="BH2209" i="9"/>
  <c r="BH2210" i="9"/>
  <c r="BH2211" i="9"/>
  <c r="BH2212" i="9"/>
  <c r="BH2213" i="9"/>
  <c r="BH2214" i="9"/>
  <c r="BH2215" i="9"/>
  <c r="BH2216" i="9"/>
  <c r="BH2217" i="9"/>
  <c r="BH2218" i="9"/>
  <c r="BH2219" i="9"/>
  <c r="BH2220" i="9"/>
  <c r="BH2221" i="9"/>
  <c r="BH2222" i="9"/>
  <c r="BH2223" i="9"/>
  <c r="BH2224" i="9"/>
  <c r="BH2225" i="9"/>
  <c r="BH2226" i="9"/>
  <c r="BH2227" i="9"/>
  <c r="BH2228" i="9"/>
  <c r="BH2229" i="9"/>
  <c r="BH2230" i="9"/>
  <c r="BH2231" i="9"/>
  <c r="BH2232" i="9"/>
  <c r="BH2233" i="9"/>
  <c r="BH2234" i="9"/>
  <c r="BH2235" i="9"/>
  <c r="BH2236" i="9"/>
  <c r="BH2237" i="9"/>
  <c r="BH2238" i="9"/>
  <c r="BH2239" i="9"/>
  <c r="BH2240" i="9"/>
  <c r="BH2241" i="9"/>
  <c r="BH2242" i="9"/>
  <c r="BH2243" i="9"/>
  <c r="BH2244" i="9"/>
  <c r="BH2245" i="9"/>
  <c r="BH2246" i="9"/>
  <c r="BH2247" i="9"/>
  <c r="BH2248" i="9"/>
  <c r="BH2249" i="9"/>
  <c r="BH2250" i="9"/>
  <c r="BH2251" i="9"/>
  <c r="BH2252" i="9"/>
  <c r="BH2253" i="9"/>
  <c r="BH2254" i="9"/>
  <c r="BH2255" i="9"/>
  <c r="BH2256" i="9"/>
  <c r="BH2257" i="9"/>
  <c r="BH2258" i="9"/>
  <c r="BH2259" i="9"/>
  <c r="BH2260" i="9"/>
  <c r="BH2261" i="9"/>
  <c r="BH2262" i="9"/>
  <c r="BH2263" i="9"/>
  <c r="BH2264" i="9"/>
  <c r="BH2265" i="9"/>
  <c r="BH2266" i="9"/>
  <c r="BH2267" i="9"/>
  <c r="BH2268" i="9"/>
  <c r="BH2269" i="9"/>
  <c r="BH2270" i="9"/>
  <c r="BH2271" i="9"/>
  <c r="BH2272" i="9"/>
  <c r="BH2273" i="9"/>
  <c r="BH2274" i="9"/>
  <c r="BH2275" i="9"/>
  <c r="BH2276" i="9"/>
  <c r="BH2277" i="9"/>
  <c r="BH2278" i="9"/>
  <c r="BH2279" i="9"/>
  <c r="BH2280" i="9"/>
  <c r="BH2281" i="9"/>
  <c r="BH2282" i="9"/>
  <c r="BH2283" i="9"/>
  <c r="BH2284" i="9"/>
  <c r="BH2285" i="9"/>
  <c r="BH2286" i="9"/>
  <c r="BH2287" i="9"/>
  <c r="BH2288" i="9"/>
  <c r="BH2289" i="9"/>
  <c r="BH2290" i="9"/>
  <c r="BH2291" i="9"/>
  <c r="BH2292" i="9"/>
  <c r="BH2293" i="9"/>
  <c r="BH2294" i="9"/>
  <c r="BH2295" i="9"/>
  <c r="BH2296" i="9"/>
  <c r="BH2297" i="9"/>
  <c r="BH2298" i="9"/>
  <c r="BH2299" i="9"/>
  <c r="BH2300" i="9"/>
  <c r="BH2301" i="9"/>
  <c r="BH2302" i="9"/>
  <c r="BH2303" i="9"/>
  <c r="BH2304" i="9"/>
  <c r="BH2305" i="9"/>
  <c r="BH2306" i="9"/>
  <c r="BH2307" i="9"/>
  <c r="BH2308" i="9"/>
  <c r="BH2309" i="9"/>
  <c r="BH2310" i="9"/>
  <c r="BH2311" i="9"/>
  <c r="BH2312" i="9"/>
  <c r="BH2313" i="9"/>
  <c r="BH2314" i="9"/>
  <c r="BH2315" i="9"/>
  <c r="BH2316" i="9"/>
  <c r="BH2317" i="9"/>
  <c r="BH2318" i="9"/>
  <c r="BH2319" i="9"/>
  <c r="BH2320" i="9"/>
  <c r="BH2321" i="9"/>
  <c r="BH2322" i="9"/>
  <c r="BH2323" i="9"/>
  <c r="BH2324" i="9"/>
  <c r="BH2325" i="9"/>
  <c r="BH2326" i="9"/>
  <c r="BH2327" i="9"/>
  <c r="BH2328" i="9"/>
  <c r="BH2329" i="9"/>
  <c r="BH2330" i="9"/>
  <c r="BH2331" i="9"/>
  <c r="BH2332" i="9"/>
  <c r="BH2333" i="9"/>
  <c r="BH2334" i="9"/>
  <c r="BH2335" i="9"/>
  <c r="BH2336" i="9"/>
  <c r="BH2337" i="9"/>
  <c r="BH2338" i="9"/>
  <c r="BH2339" i="9"/>
  <c r="BH2340" i="9"/>
  <c r="BH2341" i="9"/>
  <c r="BH2342" i="9"/>
  <c r="BH2343" i="9"/>
  <c r="BH2344" i="9"/>
  <c r="BH2345" i="9"/>
  <c r="BH2346" i="9"/>
  <c r="BH2347" i="9"/>
  <c r="BH2348" i="9"/>
  <c r="BH2349" i="9"/>
  <c r="BH2350" i="9"/>
  <c r="BH2351" i="9"/>
  <c r="BH2352" i="9"/>
  <c r="BH2353" i="9"/>
  <c r="BH2354" i="9"/>
  <c r="BH2355" i="9"/>
  <c r="BH2356" i="9"/>
  <c r="BH2357" i="9"/>
  <c r="BH2358" i="9"/>
  <c r="BH2359" i="9"/>
  <c r="BH2360" i="9"/>
  <c r="BH2361" i="9"/>
  <c r="BH2362" i="9"/>
  <c r="BH2363" i="9"/>
  <c r="BH2364" i="9"/>
  <c r="BH2365" i="9"/>
  <c r="BH2366" i="9"/>
  <c r="BH2367" i="9"/>
  <c r="BH2368" i="9"/>
  <c r="BH2369" i="9"/>
  <c r="BH2370" i="9"/>
  <c r="BH2371" i="9"/>
  <c r="BH2372" i="9"/>
  <c r="BH2373" i="9"/>
  <c r="BH2374" i="9"/>
  <c r="BH2375" i="9"/>
  <c r="BH2376" i="9"/>
  <c r="BH2377" i="9"/>
  <c r="BH2378" i="9"/>
  <c r="BH2379" i="9"/>
  <c r="BH2380" i="9"/>
  <c r="BH2381" i="9"/>
  <c r="BH2382" i="9"/>
  <c r="BH2383" i="9"/>
  <c r="BH2384" i="9"/>
  <c r="BH2385" i="9"/>
  <c r="BH2386" i="9"/>
  <c r="BH2387" i="9"/>
  <c r="BH2388" i="9"/>
  <c r="BH2389" i="9"/>
  <c r="BH2390" i="9"/>
  <c r="BH2391" i="9"/>
  <c r="BH2392" i="9"/>
  <c r="BH2393" i="9"/>
  <c r="BH2394" i="9"/>
  <c r="BH2395" i="9"/>
  <c r="BH2396" i="9"/>
  <c r="BH2397" i="9"/>
  <c r="BH2398" i="9"/>
  <c r="BH2399" i="9"/>
  <c r="BH2400" i="9"/>
  <c r="BH2401" i="9"/>
  <c r="BH2402" i="9"/>
  <c r="BH2403" i="9"/>
  <c r="BH2404" i="9"/>
  <c r="BH2405" i="9"/>
  <c r="BH2406" i="9"/>
  <c r="BH2407" i="9"/>
  <c r="BH2408" i="9"/>
  <c r="BH2409" i="9"/>
  <c r="BH2410" i="9"/>
  <c r="BH2411" i="9"/>
  <c r="BH2412" i="9"/>
  <c r="BH2413" i="9"/>
  <c r="BH2414" i="9"/>
  <c r="BH2415" i="9"/>
  <c r="BH2416" i="9"/>
  <c r="BH2417" i="9"/>
  <c r="BH2418" i="9"/>
  <c r="BH2419" i="9"/>
  <c r="BH2420" i="9"/>
  <c r="BH2421" i="9"/>
  <c r="BH2422" i="9"/>
  <c r="BH2423" i="9"/>
  <c r="BH2424" i="9"/>
  <c r="BH2425" i="9"/>
  <c r="BH2426" i="9"/>
  <c r="BH2427" i="9"/>
  <c r="BH2428" i="9"/>
  <c r="BH2429" i="9"/>
  <c r="BH2430" i="9"/>
  <c r="BH2431" i="9"/>
  <c r="BH2432" i="9"/>
  <c r="BH2433" i="9"/>
  <c r="BH2434" i="9"/>
  <c r="BH2435" i="9"/>
  <c r="BH2436" i="9"/>
  <c r="BH2437" i="9"/>
  <c r="BH2438" i="9"/>
  <c r="BH2439" i="9"/>
  <c r="BH2440" i="9"/>
  <c r="BH2441" i="9"/>
  <c r="BH2442" i="9"/>
  <c r="BH2443" i="9"/>
  <c r="BH2444" i="9"/>
  <c r="BH2445" i="9"/>
  <c r="BH2446" i="9"/>
  <c r="BH2447" i="9"/>
  <c r="BH2448" i="9"/>
  <c r="BH2449" i="9"/>
  <c r="BH2450" i="9"/>
  <c r="BH2451" i="9"/>
  <c r="BH2452" i="9"/>
  <c r="BH2453" i="9"/>
  <c r="BH2454" i="9"/>
  <c r="BH2455" i="9"/>
  <c r="BH2456" i="9"/>
  <c r="BH2457" i="9"/>
  <c r="BH2458" i="9"/>
  <c r="BH2459" i="9"/>
  <c r="BH2460" i="9"/>
  <c r="BH2461" i="9"/>
  <c r="BH2462" i="9"/>
  <c r="BH2463" i="9"/>
  <c r="BH2464" i="9"/>
  <c r="BH2465" i="9"/>
  <c r="BH2466" i="9"/>
  <c r="BH2467" i="9"/>
  <c r="BH2468" i="9"/>
  <c r="BH2469" i="9"/>
  <c r="BH2470" i="9"/>
  <c r="BH2471" i="9"/>
  <c r="BH2472" i="9"/>
  <c r="BH2473" i="9"/>
  <c r="BH2474" i="9"/>
  <c r="BH2475" i="9"/>
  <c r="BH2476" i="9"/>
  <c r="BH2477" i="9"/>
  <c r="BH2478" i="9"/>
  <c r="BH2479" i="9"/>
  <c r="BH2480" i="9"/>
  <c r="BH2481" i="9"/>
  <c r="BH2482" i="9"/>
  <c r="BH2483" i="9"/>
  <c r="BH2484" i="9"/>
  <c r="BH2485" i="9"/>
  <c r="BH2486" i="9"/>
  <c r="BH2487" i="9"/>
  <c r="BH2488" i="9"/>
  <c r="BH2489" i="9"/>
  <c r="BH2490" i="9"/>
  <c r="BH2491" i="9"/>
  <c r="BH2492" i="9"/>
  <c r="BH2493" i="9"/>
  <c r="BH2494" i="9"/>
  <c r="BH2495" i="9"/>
  <c r="BH2496" i="9"/>
  <c r="BH2497" i="9"/>
  <c r="BH2498" i="9"/>
  <c r="BH2499" i="9"/>
  <c r="BH2500" i="9"/>
  <c r="BH2501" i="9"/>
  <c r="BH2502" i="9"/>
  <c r="BH2503" i="9"/>
  <c r="BH2504" i="9"/>
  <c r="BH2505" i="9"/>
  <c r="BH2506" i="9"/>
  <c r="BH2507" i="9"/>
  <c r="BH2508" i="9"/>
  <c r="BH2509" i="9"/>
  <c r="BH2510" i="9"/>
  <c r="BH2511" i="9"/>
  <c r="BH2512" i="9"/>
  <c r="BH2513" i="9"/>
  <c r="BH2514" i="9"/>
  <c r="BH2515" i="9"/>
  <c r="BH2516" i="9"/>
  <c r="BH2517" i="9"/>
  <c r="BH2518" i="9"/>
  <c r="BH2519" i="9"/>
  <c r="BH2520" i="9"/>
  <c r="BH2521" i="9"/>
  <c r="BH2522" i="9"/>
  <c r="BH2523" i="9"/>
  <c r="BH2524" i="9"/>
  <c r="BH2525" i="9"/>
  <c r="BH2526" i="9"/>
  <c r="BH2527" i="9"/>
  <c r="BH2528" i="9"/>
  <c r="BH2529" i="9"/>
  <c r="BH2530" i="9"/>
  <c r="BH2531" i="9"/>
  <c r="BH2532" i="9"/>
  <c r="BH2533" i="9"/>
  <c r="BH2534" i="9"/>
  <c r="BH2535" i="9"/>
  <c r="BH2536" i="9"/>
  <c r="BH2537" i="9"/>
  <c r="BH2538" i="9"/>
  <c r="BH2539" i="9"/>
  <c r="BH2540" i="9"/>
  <c r="BH2541" i="9"/>
  <c r="BH2542" i="9"/>
  <c r="BH2543" i="9"/>
  <c r="BH2544" i="9"/>
  <c r="BH2545" i="9"/>
  <c r="BH2546" i="9"/>
  <c r="BH2547" i="9"/>
  <c r="BH2548" i="9"/>
  <c r="BH2549" i="9"/>
  <c r="BH2550" i="9"/>
  <c r="BH2551" i="9"/>
  <c r="BH2552" i="9"/>
  <c r="BH2553" i="9"/>
  <c r="BH2554" i="9"/>
  <c r="BH2555" i="9"/>
  <c r="BH2556" i="9"/>
  <c r="BH2557" i="9"/>
  <c r="BH2558" i="9"/>
  <c r="BH2559" i="9"/>
  <c r="BH2560" i="9"/>
  <c r="BH2561" i="9"/>
  <c r="BH2562" i="9"/>
  <c r="BH2563" i="9"/>
  <c r="BH2564" i="9"/>
  <c r="BH2565" i="9"/>
  <c r="BH2566" i="9"/>
  <c r="BH2567" i="9"/>
  <c r="BH2568" i="9"/>
  <c r="BH2569" i="9"/>
  <c r="BH2570" i="9"/>
  <c r="BH2571" i="9"/>
  <c r="BH2572" i="9"/>
  <c r="BH2573" i="9"/>
  <c r="BH2574" i="9"/>
  <c r="BH2575" i="9"/>
  <c r="BH2576" i="9"/>
  <c r="BH2577" i="9"/>
  <c r="BH2578" i="9"/>
  <c r="BH2579" i="9"/>
  <c r="BH2580" i="9"/>
  <c r="BH2581" i="9"/>
  <c r="BH2582" i="9"/>
  <c r="BH2583" i="9"/>
  <c r="BH2584" i="9"/>
  <c r="BH2585" i="9"/>
  <c r="BH2586" i="9"/>
  <c r="BH2587" i="9"/>
  <c r="BH2588" i="9"/>
  <c r="BH2589" i="9"/>
  <c r="BH2590" i="9"/>
  <c r="BH2591" i="9"/>
  <c r="BH2592" i="9"/>
  <c r="BH2593" i="9"/>
  <c r="BH2594" i="9"/>
  <c r="BH2595" i="9"/>
  <c r="BH2596" i="9"/>
  <c r="BH2597" i="9"/>
  <c r="BH2598" i="9"/>
  <c r="BH2599" i="9"/>
  <c r="BH2600" i="9"/>
  <c r="BH2601" i="9"/>
  <c r="BH2602" i="9"/>
  <c r="BH2603" i="9"/>
  <c r="BH2604" i="9"/>
  <c r="BH2605" i="9"/>
  <c r="BH2606" i="9"/>
  <c r="BH2607" i="9"/>
  <c r="BH2608" i="9"/>
  <c r="BH2609" i="9"/>
  <c r="BH2610" i="9"/>
  <c r="BH2611" i="9"/>
  <c r="BH2612" i="9"/>
  <c r="BH2613" i="9"/>
  <c r="BH2614" i="9"/>
  <c r="BH2615" i="9"/>
  <c r="BH2616" i="9"/>
  <c r="BH2617" i="9"/>
  <c r="BH2618" i="9"/>
  <c r="BH2619" i="9"/>
  <c r="BH2620" i="9"/>
  <c r="BH2621" i="9"/>
  <c r="BH2622" i="9"/>
  <c r="BH2623" i="9"/>
  <c r="BH2624" i="9"/>
  <c r="BH2625" i="9"/>
  <c r="BH2626" i="9"/>
  <c r="BH2627" i="9"/>
  <c r="BH2628" i="9"/>
  <c r="BH2629" i="9"/>
  <c r="BH2630" i="9"/>
  <c r="BH2631" i="9"/>
  <c r="BH2632" i="9"/>
  <c r="BH2633" i="9"/>
  <c r="BH2634" i="9"/>
  <c r="BH2635" i="9"/>
  <c r="BH2636" i="9"/>
  <c r="BH2637" i="9"/>
  <c r="BH2638" i="9"/>
  <c r="BH2639" i="9"/>
  <c r="BH2640" i="9"/>
  <c r="BH2641" i="9"/>
  <c r="BH2642" i="9"/>
  <c r="BH2643" i="9"/>
  <c r="BH2644" i="9"/>
  <c r="BH2645" i="9"/>
  <c r="BH2646" i="9"/>
  <c r="BH2647" i="9"/>
  <c r="BH2648" i="9"/>
  <c r="BH2649" i="9"/>
  <c r="BH2650" i="9"/>
  <c r="BH2651" i="9"/>
  <c r="BH2652" i="9"/>
  <c r="BH2653" i="9"/>
  <c r="BH2654" i="9"/>
  <c r="BH2655" i="9"/>
  <c r="BH2656" i="9"/>
  <c r="BH2657" i="9"/>
  <c r="BH2658" i="9"/>
  <c r="BH2659" i="9"/>
  <c r="BH2660" i="9"/>
  <c r="BH2661" i="9"/>
  <c r="BH2662" i="9"/>
  <c r="BH2663" i="9"/>
  <c r="BH2664" i="9"/>
  <c r="BH2665" i="9"/>
  <c r="BH2666" i="9"/>
  <c r="BH2667" i="9"/>
  <c r="BH2668" i="9"/>
  <c r="BH2669" i="9"/>
  <c r="BH2670" i="9"/>
  <c r="BH2671" i="9"/>
  <c r="BH2672" i="9"/>
  <c r="BH2673" i="9"/>
  <c r="BH2674" i="9"/>
  <c r="BH2675" i="9"/>
  <c r="BH2676" i="9"/>
  <c r="BH2677" i="9"/>
  <c r="BH2678" i="9"/>
  <c r="BH2679" i="9"/>
  <c r="BH2680" i="9"/>
  <c r="BH2681" i="9"/>
  <c r="BH2682" i="9"/>
  <c r="BH2683" i="9"/>
  <c r="BH2684" i="9"/>
  <c r="BH2685" i="9"/>
  <c r="BH2686" i="9"/>
  <c r="BH2687" i="9"/>
  <c r="BH2688" i="9"/>
  <c r="BH2689" i="9"/>
  <c r="BH2690" i="9"/>
  <c r="BH2691" i="9"/>
  <c r="BH2692" i="9"/>
  <c r="BH2693" i="9"/>
  <c r="BH2694" i="9"/>
  <c r="BH2695" i="9"/>
  <c r="BH2696" i="9"/>
  <c r="BH2697" i="9"/>
  <c r="BH2698" i="9"/>
  <c r="BH2699" i="9"/>
  <c r="BH2700" i="9"/>
  <c r="BH2701" i="9"/>
  <c r="BH2702" i="9"/>
  <c r="BH2703" i="9"/>
  <c r="BH2704" i="9"/>
  <c r="BH2705" i="9"/>
  <c r="BH2706" i="9"/>
  <c r="BH2707" i="9"/>
  <c r="BH2708" i="9"/>
  <c r="BH2709" i="9"/>
  <c r="BH2710" i="9"/>
  <c r="BH2711" i="9"/>
  <c r="BH2712" i="9"/>
  <c r="BH2713" i="9"/>
  <c r="BH2714" i="9"/>
  <c r="BH2715" i="9"/>
  <c r="BH2716" i="9"/>
  <c r="BH2717" i="9"/>
  <c r="BH2718" i="9"/>
  <c r="BH2719" i="9"/>
  <c r="BH2720" i="9"/>
  <c r="BH2721" i="9"/>
  <c r="BH2722" i="9"/>
  <c r="BH2723" i="9"/>
  <c r="BH2724" i="9"/>
  <c r="BH2725" i="9"/>
  <c r="BH2726" i="9"/>
  <c r="BH2727" i="9"/>
  <c r="BH2728" i="9"/>
  <c r="BH2729" i="9"/>
  <c r="BH2730" i="9"/>
  <c r="BH2731" i="9"/>
  <c r="BH2732" i="9"/>
  <c r="BH2733" i="9"/>
  <c r="BH2734" i="9"/>
  <c r="BH2735" i="9"/>
  <c r="BH2736" i="9"/>
  <c r="BH2737" i="9"/>
  <c r="BH2738" i="9"/>
  <c r="BH2739" i="9"/>
  <c r="BH2740" i="9"/>
  <c r="BH2741" i="9"/>
  <c r="BH2742" i="9"/>
  <c r="BH2743" i="9"/>
  <c r="BH2744" i="9"/>
  <c r="BH2745" i="9"/>
  <c r="BH2746" i="9"/>
  <c r="BH2747" i="9"/>
  <c r="BH2748" i="9"/>
  <c r="BH2749" i="9"/>
  <c r="BH2750" i="9"/>
  <c r="BH2751" i="9"/>
  <c r="BH2752" i="9"/>
  <c r="BH2753" i="9"/>
  <c r="BH2754" i="9"/>
  <c r="BH2755" i="9"/>
  <c r="BH2756" i="9"/>
  <c r="BH2757" i="9"/>
  <c r="BH2758" i="9"/>
  <c r="BH2759" i="9"/>
  <c r="BH2760" i="9"/>
  <c r="BH2761" i="9"/>
  <c r="BH2762" i="9"/>
  <c r="BH2763" i="9"/>
  <c r="BH2764" i="9"/>
  <c r="BH2765" i="9"/>
  <c r="BH2766" i="9"/>
  <c r="BH2767" i="9"/>
  <c r="BH2768" i="9"/>
  <c r="BH2769" i="9"/>
  <c r="BH2770" i="9"/>
  <c r="BH2771" i="9"/>
  <c r="BH2772" i="9"/>
  <c r="BH2773" i="9"/>
  <c r="BH2774" i="9"/>
  <c r="BH2775" i="9"/>
  <c r="BH2776" i="9"/>
  <c r="BH2777" i="9"/>
  <c r="BH2778" i="9"/>
  <c r="BH2779" i="9"/>
  <c r="BH2780" i="9"/>
  <c r="BH2781" i="9"/>
  <c r="BH2782" i="9"/>
  <c r="BH2783" i="9"/>
  <c r="BH2784" i="9"/>
  <c r="BH2785" i="9"/>
  <c r="BH2786" i="9"/>
  <c r="BH2787" i="9"/>
  <c r="BH2788" i="9"/>
  <c r="BH2789" i="9"/>
  <c r="BH2790" i="9"/>
  <c r="BH2791" i="9"/>
  <c r="BH2792" i="9"/>
  <c r="BH2793" i="9"/>
  <c r="BH2794" i="9"/>
  <c r="BH2795" i="9"/>
  <c r="BH2796" i="9"/>
  <c r="BH2797" i="9"/>
  <c r="BH2798" i="9"/>
  <c r="BH2799" i="9"/>
  <c r="BH2800" i="9"/>
  <c r="BH2801" i="9"/>
  <c r="BH2802" i="9"/>
  <c r="BH2803" i="9"/>
  <c r="BH2804" i="9"/>
  <c r="BH2805" i="9"/>
  <c r="BH2806" i="9"/>
  <c r="BH2807" i="9"/>
  <c r="BH2808" i="9"/>
  <c r="BH2809" i="9"/>
  <c r="BH2810" i="9"/>
  <c r="BH2811" i="9"/>
  <c r="BH2812" i="9"/>
  <c r="BH2813" i="9"/>
  <c r="BH2814" i="9"/>
  <c r="BH2815" i="9"/>
  <c r="BH2816" i="9"/>
  <c r="BH2817" i="9"/>
  <c r="BH2818" i="9"/>
  <c r="BH2819" i="9"/>
  <c r="BH2820" i="9"/>
  <c r="BH2821" i="9"/>
  <c r="BH2822" i="9"/>
  <c r="BH2823" i="9"/>
  <c r="BH2824" i="9"/>
  <c r="BH2825" i="9"/>
  <c r="BH2826" i="9"/>
  <c r="BH2827" i="9"/>
  <c r="BH2828" i="9"/>
  <c r="BH2829" i="9"/>
  <c r="BH2830" i="9"/>
  <c r="BH2831" i="9"/>
  <c r="BH2832" i="9"/>
  <c r="BH2833" i="9"/>
  <c r="BH2834" i="9"/>
  <c r="BH2835" i="9"/>
  <c r="BH2836" i="9"/>
  <c r="BH2837" i="9"/>
  <c r="BH2838" i="9"/>
  <c r="BH2839" i="9"/>
  <c r="BH2840" i="9"/>
  <c r="BH2841" i="9"/>
  <c r="BH2842" i="9"/>
  <c r="BH2843" i="9"/>
  <c r="BH2844" i="9"/>
  <c r="BH2845" i="9"/>
  <c r="BH2846" i="9"/>
  <c r="BH2847" i="9"/>
  <c r="BH2848" i="9"/>
  <c r="BH2849" i="9"/>
  <c r="BH2850" i="9"/>
  <c r="BH2851" i="9"/>
  <c r="BH2852" i="9"/>
  <c r="BH2853" i="9"/>
  <c r="BH2854" i="9"/>
  <c r="BH2855" i="9"/>
  <c r="BH2856" i="9"/>
  <c r="BH2857" i="9"/>
  <c r="BH2858" i="9"/>
  <c r="BH2859" i="9"/>
  <c r="BH2860" i="9"/>
  <c r="BH2861" i="9"/>
  <c r="BH2862" i="9"/>
  <c r="BH2863" i="9"/>
  <c r="BH2864" i="9"/>
  <c r="BH2865" i="9"/>
  <c r="BH2866" i="9"/>
  <c r="BH2867" i="9"/>
  <c r="BH2868" i="9"/>
  <c r="BH2869" i="9"/>
  <c r="BH2870" i="9"/>
  <c r="BH2871" i="9"/>
  <c r="BH2872" i="9"/>
  <c r="BH2873" i="9"/>
  <c r="BH2874" i="9"/>
  <c r="BH2875" i="9"/>
  <c r="BH2876" i="9"/>
  <c r="BH2877" i="9"/>
  <c r="BH2878" i="9"/>
  <c r="BH2879" i="9"/>
  <c r="BH2880" i="9"/>
  <c r="BH2881" i="9"/>
  <c r="BH2882" i="9"/>
  <c r="BH2883" i="9"/>
  <c r="BH2884" i="9"/>
  <c r="BH2885" i="9"/>
  <c r="BH2886" i="9"/>
  <c r="BH2887" i="9"/>
  <c r="BH2888" i="9"/>
  <c r="BH2889" i="9"/>
  <c r="BH2890" i="9"/>
  <c r="BH2891" i="9"/>
  <c r="BH2892" i="9"/>
  <c r="BH2893" i="9"/>
  <c r="BH2894" i="9"/>
  <c r="BH2895" i="9"/>
  <c r="BH2896" i="9"/>
  <c r="BH2897" i="9"/>
  <c r="BH2898" i="9"/>
  <c r="BH2899" i="9"/>
  <c r="BH2900" i="9"/>
  <c r="BH2901" i="9"/>
  <c r="BH2902" i="9"/>
  <c r="BH2903" i="9"/>
  <c r="BH2904" i="9"/>
  <c r="BH2905" i="9"/>
  <c r="BH2906" i="9"/>
  <c r="BH2907" i="9"/>
  <c r="BH2908" i="9"/>
  <c r="BH2909" i="9"/>
  <c r="BH2910" i="9"/>
  <c r="BH2911" i="9"/>
  <c r="BH2912" i="9"/>
  <c r="BH2913" i="9"/>
  <c r="BH2914" i="9"/>
  <c r="BH2915" i="9"/>
  <c r="BH2916" i="9"/>
  <c r="BH2917" i="9"/>
  <c r="BH2918" i="9"/>
  <c r="BH2919" i="9"/>
  <c r="BH2920" i="9"/>
  <c r="BH2921" i="9"/>
  <c r="BH2922" i="9"/>
  <c r="BH2923" i="9"/>
  <c r="BH2924" i="9"/>
  <c r="BH2925" i="9"/>
  <c r="BH2926" i="9"/>
  <c r="BH2927" i="9"/>
  <c r="BH2928" i="9"/>
  <c r="BH2929" i="9"/>
  <c r="BH2930" i="9"/>
  <c r="BH2931" i="9"/>
  <c r="BH2932" i="9"/>
  <c r="BH2933" i="9"/>
  <c r="BH2934" i="9"/>
  <c r="BH2935" i="9"/>
  <c r="BH2936" i="9"/>
  <c r="BH2937" i="9"/>
  <c r="BH2938" i="9"/>
  <c r="BH2939" i="9"/>
  <c r="BH2940" i="9"/>
  <c r="BH2941" i="9"/>
  <c r="BH2942" i="9"/>
  <c r="BH2943" i="9"/>
  <c r="BH2944" i="9"/>
  <c r="BH2945" i="9"/>
  <c r="BH2946" i="9"/>
  <c r="BH2947" i="9"/>
  <c r="BH2948" i="9"/>
  <c r="BH2949" i="9"/>
  <c r="BH2950" i="9"/>
  <c r="BH2951" i="9"/>
  <c r="BH2952" i="9"/>
  <c r="BH2953" i="9"/>
  <c r="BH2954" i="9"/>
  <c r="BH2955" i="9"/>
  <c r="BH2956" i="9"/>
  <c r="BH2957" i="9"/>
  <c r="BH2958" i="9"/>
  <c r="BH2959" i="9"/>
  <c r="BH2960" i="9"/>
  <c r="BH2961" i="9"/>
  <c r="BH2962" i="9"/>
  <c r="BH2963" i="9"/>
  <c r="BH2964" i="9"/>
  <c r="BH2965" i="9"/>
  <c r="BH2966" i="9"/>
  <c r="BH2967" i="9"/>
  <c r="BH2968" i="9"/>
  <c r="BH2969" i="9"/>
  <c r="BH2970" i="9"/>
  <c r="BH2971" i="9"/>
  <c r="BH2972" i="9"/>
  <c r="BH2973" i="9"/>
  <c r="BH2974" i="9"/>
  <c r="BH2975" i="9"/>
  <c r="BH2976" i="9"/>
  <c r="BH2977" i="9"/>
  <c r="BH2978" i="9"/>
  <c r="BH2979" i="9"/>
  <c r="BH2980" i="9"/>
  <c r="BH2981" i="9"/>
  <c r="BH2982" i="9"/>
  <c r="BH2983" i="9"/>
  <c r="BH2984" i="9"/>
  <c r="BH2985" i="9"/>
  <c r="BH2986" i="9"/>
  <c r="BH2987" i="9"/>
  <c r="BH2988" i="9"/>
  <c r="BH2989" i="9"/>
  <c r="BH2990" i="9"/>
  <c r="BH2991" i="9"/>
  <c r="BH2992" i="9"/>
  <c r="BH2993" i="9"/>
  <c r="BH2994" i="9"/>
  <c r="BH2995" i="9"/>
  <c r="BH2996" i="9"/>
  <c r="BH2997" i="9"/>
  <c r="BH2998" i="9"/>
  <c r="BH2999" i="9"/>
  <c r="BH3000" i="9"/>
  <c r="BH3001" i="9"/>
  <c r="BH3002" i="9"/>
  <c r="BH3003" i="9"/>
  <c r="BH3004" i="9"/>
  <c r="BH3005" i="9"/>
  <c r="BH3006" i="9"/>
  <c r="BH3007" i="9"/>
  <c r="BH3008" i="9"/>
  <c r="BH3009" i="9"/>
  <c r="BH3010" i="9"/>
  <c r="BH3011" i="9"/>
  <c r="BH3012" i="9"/>
  <c r="BH3013" i="9"/>
  <c r="BH3014" i="9"/>
  <c r="BH3015" i="9"/>
  <c r="BH3016" i="9"/>
  <c r="BH3017" i="9"/>
  <c r="BH3018" i="9"/>
  <c r="BH3019" i="9"/>
  <c r="BH3020" i="9"/>
  <c r="BH3021" i="9"/>
  <c r="BH3022" i="9"/>
  <c r="BH3023" i="9"/>
  <c r="BH3024" i="9"/>
  <c r="BH3025" i="9"/>
  <c r="BH3026" i="9"/>
  <c r="BH3027" i="9"/>
  <c r="BH3028" i="9"/>
  <c r="BH3029" i="9"/>
  <c r="BH3030" i="9"/>
  <c r="BH3031" i="9"/>
  <c r="BH3032" i="9"/>
  <c r="BH3033" i="9"/>
  <c r="BH3034" i="9"/>
  <c r="BH3035" i="9"/>
  <c r="BH3036" i="9"/>
  <c r="BH3037" i="9"/>
  <c r="BH3038" i="9"/>
  <c r="BH3039" i="9"/>
  <c r="BH3040" i="9"/>
  <c r="BH3041" i="9"/>
  <c r="BH3042" i="9"/>
  <c r="BH3043" i="9"/>
  <c r="BH3044" i="9"/>
  <c r="BH3045" i="9"/>
  <c r="BH3046" i="9"/>
  <c r="BH3047" i="9"/>
  <c r="BH3048" i="9"/>
  <c r="BH3049" i="9"/>
  <c r="BH3050" i="9"/>
  <c r="BH3051" i="9"/>
  <c r="BH3052" i="9"/>
  <c r="BH3053" i="9"/>
  <c r="BH3054" i="9"/>
  <c r="BH3055" i="9"/>
  <c r="BH3056" i="9"/>
  <c r="BH3057" i="9"/>
  <c r="BH3058" i="9"/>
  <c r="BH3059" i="9"/>
  <c r="BH3060" i="9"/>
  <c r="BH3061" i="9"/>
  <c r="BH3062" i="9"/>
  <c r="BH3063" i="9"/>
  <c r="BH3064" i="9"/>
  <c r="BH3065" i="9"/>
  <c r="BH3066" i="9"/>
  <c r="BH3067" i="9"/>
  <c r="BH3068" i="9"/>
  <c r="BH3069" i="9"/>
  <c r="BH3070" i="9"/>
  <c r="BH3071" i="9"/>
  <c r="BH3072" i="9"/>
  <c r="BH3073" i="9"/>
  <c r="BH3074" i="9"/>
  <c r="BH3075" i="9"/>
  <c r="BH3076" i="9"/>
  <c r="BH3077" i="9"/>
  <c r="BH3078" i="9"/>
  <c r="BH3079" i="9"/>
  <c r="BH3080" i="9"/>
  <c r="BH3081" i="9"/>
  <c r="BH3082" i="9"/>
  <c r="BH3083" i="9"/>
  <c r="BH3084" i="9"/>
  <c r="BH3085" i="9"/>
  <c r="BH3086" i="9"/>
  <c r="BH3087" i="9"/>
  <c r="BH3088" i="9"/>
  <c r="BH3089" i="9"/>
  <c r="BH3090" i="9"/>
  <c r="BH3091" i="9"/>
  <c r="BH3092" i="9"/>
  <c r="BH3093" i="9"/>
  <c r="BH3094" i="9"/>
  <c r="BH3095" i="9"/>
  <c r="BH3096" i="9"/>
  <c r="BH3097" i="9"/>
  <c r="BH3098" i="9"/>
  <c r="BH3099" i="9"/>
  <c r="BH3100" i="9"/>
  <c r="BH3101" i="9"/>
  <c r="BH3102" i="9"/>
  <c r="BH3103" i="9"/>
  <c r="BH3104" i="9"/>
  <c r="BH3105" i="9"/>
  <c r="BH3106" i="9"/>
  <c r="BH3107" i="9"/>
  <c r="BH3108" i="9"/>
  <c r="BH3109" i="9"/>
  <c r="BH3110" i="9"/>
  <c r="BH3111" i="9"/>
  <c r="BH3112" i="9"/>
  <c r="BH3113" i="9"/>
  <c r="BH3114" i="9"/>
  <c r="BH3115" i="9"/>
  <c r="BH3116" i="9"/>
  <c r="BH3117" i="9"/>
  <c r="BH3118" i="9"/>
  <c r="BH3119" i="9"/>
  <c r="BH3120" i="9"/>
  <c r="BH3121" i="9"/>
  <c r="BH3122" i="9"/>
  <c r="BH3123" i="9"/>
  <c r="BH3124" i="9"/>
  <c r="BH3125" i="9"/>
  <c r="BH3126" i="9"/>
  <c r="BH3127" i="9"/>
  <c r="BH3128" i="9"/>
  <c r="BH3129" i="9"/>
  <c r="BH3130" i="9"/>
  <c r="BH3131" i="9"/>
  <c r="BH3132" i="9"/>
  <c r="BH3133" i="9"/>
  <c r="BH3134" i="9"/>
  <c r="BH3135" i="9"/>
  <c r="BH3136" i="9"/>
  <c r="BH3137" i="9"/>
  <c r="BH3138" i="9"/>
  <c r="BH3139" i="9"/>
  <c r="BH3140" i="9"/>
  <c r="BH3141" i="9"/>
  <c r="BH3142" i="9"/>
  <c r="BH3143" i="9"/>
  <c r="BH3144" i="9"/>
  <c r="BH3145" i="9"/>
  <c r="BH3146" i="9"/>
  <c r="BH3147" i="9"/>
  <c r="BH3148" i="9"/>
  <c r="BH3149" i="9"/>
  <c r="BH3150" i="9"/>
  <c r="BH3151" i="9"/>
  <c r="BH3152" i="9"/>
  <c r="BH3153" i="9"/>
  <c r="BH3154" i="9"/>
  <c r="BH3155" i="9"/>
  <c r="BH3156" i="9"/>
  <c r="BH3157" i="9"/>
  <c r="BH3158" i="9"/>
  <c r="BH3159" i="9"/>
  <c r="BH3160" i="9"/>
  <c r="BH3161" i="9"/>
  <c r="BH3162" i="9"/>
  <c r="BH3163" i="9"/>
  <c r="BH3164" i="9"/>
  <c r="BH3165" i="9"/>
  <c r="BH3166" i="9"/>
  <c r="BH3167" i="9"/>
  <c r="BH3168" i="9"/>
  <c r="BH3169" i="9"/>
  <c r="BH3170" i="9"/>
  <c r="BH3171" i="9"/>
  <c r="BH3172" i="9"/>
  <c r="BH3173" i="9"/>
  <c r="BH3174" i="9"/>
  <c r="BH3175" i="9"/>
  <c r="BH3176" i="9"/>
  <c r="BH3177" i="9"/>
  <c r="BH3178" i="9"/>
  <c r="BH3179" i="9"/>
  <c r="BH3180" i="9"/>
  <c r="BH3181" i="9"/>
  <c r="BH3182" i="9"/>
  <c r="BH3183" i="9"/>
  <c r="BH3184" i="9"/>
  <c r="BH3185" i="9"/>
  <c r="BH3186" i="9"/>
  <c r="BH3187" i="9"/>
  <c r="BH3188" i="9"/>
  <c r="BH3189" i="9"/>
  <c r="BH3190" i="9"/>
  <c r="BH3191" i="9"/>
  <c r="BH3192" i="9"/>
  <c r="BH3193" i="9"/>
  <c r="BH3194" i="9"/>
  <c r="BH3195" i="9"/>
  <c r="BH3196" i="9"/>
  <c r="BH3197" i="9"/>
  <c r="BH3198" i="9"/>
  <c r="BH3199" i="9"/>
  <c r="BH3200" i="9"/>
  <c r="BH3201" i="9"/>
  <c r="BH3202" i="9"/>
  <c r="BH3203" i="9"/>
  <c r="BH3204" i="9"/>
  <c r="BH3205" i="9"/>
  <c r="BH3206" i="9"/>
  <c r="BH3207" i="9"/>
  <c r="BH3208" i="9"/>
  <c r="BH3209" i="9"/>
  <c r="BH3210" i="9"/>
  <c r="BH3211" i="9"/>
  <c r="BH3212" i="9"/>
  <c r="BH3213" i="9"/>
  <c r="BH3214" i="9"/>
  <c r="BH3215" i="9"/>
  <c r="BH3216" i="9"/>
  <c r="BH3217" i="9"/>
  <c r="BH3218" i="9"/>
  <c r="BH3219" i="9"/>
  <c r="BH3220" i="9"/>
  <c r="BH3221" i="9"/>
  <c r="BH3222" i="9"/>
  <c r="BH3223" i="9"/>
  <c r="BH3224" i="9"/>
  <c r="BH3225" i="9"/>
  <c r="BH3226" i="9"/>
  <c r="BH3227" i="9"/>
  <c r="BH3228" i="9"/>
  <c r="BH3229" i="9"/>
  <c r="BH3230" i="9"/>
  <c r="BH3231" i="9"/>
  <c r="BH3232" i="9"/>
  <c r="BH3233" i="9"/>
  <c r="BH3234" i="9"/>
  <c r="BH3235" i="9"/>
  <c r="BH3236" i="9"/>
  <c r="BH3237" i="9"/>
  <c r="BH3238" i="9"/>
  <c r="BH3239" i="9"/>
  <c r="BH3240" i="9"/>
  <c r="BH3241" i="9"/>
  <c r="BH3242" i="9"/>
  <c r="BH3243" i="9"/>
  <c r="BH3244" i="9"/>
  <c r="BH3245" i="9"/>
  <c r="BH3246" i="9"/>
  <c r="BH3247" i="9"/>
  <c r="BH3248" i="9"/>
  <c r="BH3249" i="9"/>
  <c r="BH3250" i="9"/>
  <c r="BH3251" i="9"/>
  <c r="BH3252" i="9"/>
  <c r="BH3253" i="9"/>
  <c r="BH3254" i="9"/>
  <c r="BH3255" i="9"/>
  <c r="BH3256" i="9"/>
  <c r="BH3257" i="9"/>
  <c r="BH3258" i="9"/>
  <c r="BH3259" i="9"/>
  <c r="BH3260" i="9"/>
  <c r="BH3261" i="9"/>
  <c r="BH3262" i="9"/>
  <c r="BH3263" i="9"/>
  <c r="BH3264" i="9"/>
  <c r="BH3265" i="9"/>
  <c r="BH3266" i="9"/>
  <c r="BH3267" i="9"/>
  <c r="BH3268" i="9"/>
  <c r="BH3269" i="9"/>
  <c r="BH3270" i="9"/>
  <c r="BH3271" i="9"/>
  <c r="BH3272" i="9"/>
  <c r="BH3273" i="9"/>
  <c r="BH3274" i="9"/>
  <c r="BH3275" i="9"/>
  <c r="BH3276" i="9"/>
  <c r="BH3277" i="9"/>
  <c r="BH3278" i="9"/>
  <c r="BH3279" i="9"/>
  <c r="BH3280" i="9"/>
  <c r="BH3281" i="9"/>
  <c r="BH3282" i="9"/>
  <c r="BH3283" i="9"/>
  <c r="BH3284" i="9"/>
  <c r="BH3285" i="9"/>
  <c r="BH3286" i="9"/>
  <c r="BH3287" i="9"/>
  <c r="BH3288" i="9"/>
  <c r="BH3289" i="9"/>
  <c r="BH3290" i="9"/>
  <c r="BH3291" i="9"/>
  <c r="BH3292" i="9"/>
  <c r="BH3293" i="9"/>
  <c r="BH3294" i="9"/>
  <c r="BH3295" i="9"/>
  <c r="BH3296" i="9"/>
  <c r="BH3297" i="9"/>
  <c r="BH3298" i="9"/>
  <c r="BH3299" i="9"/>
  <c r="BH3300" i="9"/>
  <c r="BH3301" i="9"/>
  <c r="BH3302" i="9"/>
  <c r="BH3303" i="9"/>
  <c r="BH3304" i="9"/>
  <c r="BH3305" i="9"/>
  <c r="BH3306" i="9"/>
  <c r="BH3307" i="9"/>
  <c r="BH3308" i="9"/>
  <c r="BH3309" i="9"/>
  <c r="BH3310" i="9"/>
  <c r="BH3311" i="9"/>
  <c r="BH3312" i="9"/>
  <c r="BH3313" i="9"/>
  <c r="BH3314" i="9"/>
  <c r="BH3315" i="9"/>
  <c r="BH3316" i="9"/>
  <c r="BH3317" i="9"/>
  <c r="BH3318" i="9"/>
  <c r="BH3319" i="9"/>
  <c r="BH3320" i="9"/>
  <c r="BH3321" i="9"/>
  <c r="BH3322" i="9"/>
  <c r="BH3323" i="9"/>
  <c r="BH3324" i="9"/>
  <c r="BH3325" i="9"/>
  <c r="BH3326" i="9"/>
  <c r="BH3327" i="9"/>
  <c r="BH3328" i="9"/>
  <c r="BH3329" i="9"/>
  <c r="BH3330" i="9"/>
  <c r="BH3331" i="9"/>
  <c r="BH3332" i="9"/>
  <c r="BH3333" i="9"/>
  <c r="BH3334" i="9"/>
  <c r="BH3335" i="9"/>
  <c r="BH3336" i="9"/>
  <c r="BH3337" i="9"/>
  <c r="BH3338" i="9"/>
  <c r="BH3339" i="9"/>
  <c r="BH3340" i="9"/>
  <c r="BH3341" i="9"/>
  <c r="BH3342" i="9"/>
  <c r="BH3343" i="9"/>
  <c r="BH3344" i="9"/>
  <c r="BH3345" i="9"/>
  <c r="BH3346" i="9"/>
  <c r="BH3347" i="9"/>
  <c r="BH3348" i="9"/>
  <c r="BH3349" i="9"/>
  <c r="BH3350" i="9"/>
  <c r="BH3351" i="9"/>
  <c r="BH3352" i="9"/>
  <c r="BH3353" i="9"/>
  <c r="BH3354" i="9"/>
  <c r="BH3355" i="9"/>
  <c r="BH3356" i="9"/>
  <c r="BH3357" i="9"/>
  <c r="BH3358" i="9"/>
  <c r="BH3359" i="9"/>
  <c r="BH3360" i="9"/>
  <c r="BH3361" i="9"/>
  <c r="BH3362" i="9"/>
  <c r="BH3363" i="9"/>
  <c r="BH3364" i="9"/>
  <c r="BH3365" i="9"/>
  <c r="BH3366" i="9"/>
  <c r="BH3367" i="9"/>
  <c r="BH3368" i="9"/>
  <c r="BH3369" i="9"/>
  <c r="BH3370" i="9"/>
  <c r="BH3371" i="9"/>
  <c r="BH3372" i="9"/>
  <c r="BH3373" i="9"/>
  <c r="BH3374" i="9"/>
  <c r="BH3375" i="9"/>
  <c r="BH3376" i="9"/>
  <c r="BH3377" i="9"/>
  <c r="BH3378" i="9"/>
  <c r="BH3379" i="9"/>
  <c r="BH3380" i="9"/>
  <c r="BH3381" i="9"/>
  <c r="BH3382" i="9"/>
  <c r="BH3383" i="9"/>
  <c r="BH3384" i="9"/>
  <c r="BH3385" i="9"/>
  <c r="BH3386" i="9"/>
  <c r="BH3387" i="9"/>
  <c r="BH3388" i="9"/>
  <c r="BH3389" i="9"/>
  <c r="BH3390" i="9"/>
  <c r="BH3391" i="9"/>
  <c r="BH3392" i="9"/>
  <c r="BH3393" i="9"/>
  <c r="BH3394" i="9"/>
  <c r="BH3395" i="9"/>
  <c r="BH3396" i="9"/>
  <c r="BH3397" i="9"/>
  <c r="BH3398" i="9"/>
  <c r="BH3399" i="9"/>
  <c r="BH3400" i="9"/>
  <c r="BH3401" i="9"/>
  <c r="BH3402" i="9"/>
  <c r="BH3403" i="9"/>
  <c r="BH3404" i="9"/>
  <c r="BH3405" i="9"/>
  <c r="BH3406" i="9"/>
  <c r="BH3407" i="9"/>
  <c r="BH3408" i="9"/>
  <c r="BH3409" i="9"/>
  <c r="BH3410" i="9"/>
  <c r="BH3411" i="9"/>
  <c r="BH3412" i="9"/>
  <c r="BH3413" i="9"/>
  <c r="BH3414" i="9"/>
  <c r="BH3415" i="9"/>
  <c r="BH3416" i="9"/>
  <c r="BH3417" i="9"/>
  <c r="BH3418" i="9"/>
  <c r="BH3419" i="9"/>
  <c r="BH3420" i="9"/>
  <c r="BH3421" i="9"/>
  <c r="BH3422" i="9"/>
  <c r="BH3423" i="9"/>
  <c r="BH3424" i="9"/>
  <c r="BH3425" i="9"/>
  <c r="BH3426" i="9"/>
  <c r="BH3427" i="9"/>
  <c r="BH3428" i="9"/>
  <c r="BH3429" i="9"/>
  <c r="BH3430" i="9"/>
  <c r="BH3431" i="9"/>
  <c r="BH3432" i="9"/>
  <c r="BH3433" i="9"/>
  <c r="BH3434" i="9"/>
  <c r="BH3435" i="9"/>
  <c r="BH3436" i="9"/>
  <c r="BH3437" i="9"/>
  <c r="BH3438" i="9"/>
  <c r="BH3439" i="9"/>
  <c r="BH3440" i="9"/>
  <c r="BH3441" i="9"/>
  <c r="BH3442" i="9"/>
  <c r="BH3443" i="9"/>
  <c r="BH3444" i="9"/>
  <c r="BH3445" i="9"/>
  <c r="BH3446" i="9"/>
  <c r="BH3447" i="9"/>
  <c r="BH3448" i="9"/>
  <c r="BH3449" i="9"/>
  <c r="BH3450" i="9"/>
  <c r="BH3451" i="9"/>
  <c r="BH3452" i="9"/>
  <c r="BH3453" i="9"/>
  <c r="BH3454" i="9"/>
  <c r="BH3455" i="9"/>
  <c r="BH3456" i="9"/>
  <c r="BH3457" i="9"/>
  <c r="BH3458" i="9"/>
  <c r="BH3459" i="9"/>
  <c r="BH3460" i="9"/>
  <c r="BH3461" i="9"/>
  <c r="BH3462" i="9"/>
  <c r="BH3463" i="9"/>
  <c r="BH3464" i="9"/>
  <c r="BH3465" i="9"/>
  <c r="BH3466" i="9"/>
  <c r="BH3467" i="9"/>
  <c r="BH3468" i="9"/>
  <c r="BH3469" i="9"/>
  <c r="BH3470" i="9"/>
  <c r="BH3471" i="9"/>
  <c r="BH3472" i="9"/>
  <c r="BH3473" i="9"/>
  <c r="BH3474" i="9"/>
  <c r="BH3475" i="9"/>
  <c r="BH3476" i="9"/>
  <c r="BH3477" i="9"/>
  <c r="BH3478" i="9"/>
  <c r="BH3479" i="9"/>
  <c r="BH3480" i="9"/>
  <c r="BH3481" i="9"/>
  <c r="BH3482" i="9"/>
  <c r="BH3483" i="9"/>
  <c r="BH3484" i="9"/>
  <c r="BH3485" i="9"/>
  <c r="BH3486" i="9"/>
  <c r="BH3487" i="9"/>
  <c r="BH3488" i="9"/>
  <c r="BH3489" i="9"/>
  <c r="BH3490" i="9"/>
  <c r="BH3491" i="9"/>
  <c r="BH3492" i="9"/>
  <c r="BH3493" i="9"/>
  <c r="BH3494" i="9"/>
  <c r="BH3495" i="9"/>
  <c r="BH3496" i="9"/>
  <c r="BH3497" i="9"/>
  <c r="BH3498" i="9"/>
  <c r="BH3499" i="9"/>
  <c r="BH3500" i="9"/>
  <c r="BH3501" i="9"/>
  <c r="BH3502" i="9"/>
  <c r="BH3503" i="9"/>
  <c r="BH3504" i="9"/>
  <c r="BH3505" i="9"/>
  <c r="BH3506" i="9"/>
  <c r="BH3507" i="9"/>
  <c r="BH3508" i="9"/>
  <c r="BH3509" i="9"/>
  <c r="BH3510" i="9"/>
  <c r="BH3511" i="9"/>
  <c r="BH3512" i="9"/>
  <c r="BH3513" i="9"/>
  <c r="BH3514" i="9"/>
  <c r="BH3515" i="9"/>
  <c r="BH3516" i="9"/>
  <c r="BH3517" i="9"/>
  <c r="BH3518" i="9"/>
  <c r="BH3519" i="9"/>
  <c r="BH3520" i="9"/>
  <c r="BH3521" i="9"/>
  <c r="BH3522" i="9"/>
  <c r="BH3523" i="9"/>
  <c r="BH3524" i="9"/>
  <c r="BH3525" i="9"/>
  <c r="BH3526" i="9"/>
  <c r="BH3527" i="9"/>
  <c r="BH3528" i="9"/>
  <c r="BH3529" i="9"/>
  <c r="BH3530" i="9"/>
  <c r="BH3531" i="9"/>
  <c r="BH3532" i="9"/>
  <c r="BH3533" i="9"/>
  <c r="BH3534" i="9"/>
  <c r="BH3535" i="9"/>
  <c r="BH3536" i="9"/>
  <c r="BH3537" i="9"/>
  <c r="BH3538" i="9"/>
  <c r="BH3539" i="9"/>
  <c r="BH3540" i="9"/>
  <c r="BH3541" i="9"/>
  <c r="BH3542" i="9"/>
  <c r="BH3543" i="9"/>
  <c r="BH3544" i="9"/>
  <c r="BH3545" i="9"/>
  <c r="BH3546" i="9"/>
  <c r="BH3547" i="9"/>
  <c r="BH3548" i="9"/>
  <c r="BH3549" i="9"/>
  <c r="BH3550" i="9"/>
  <c r="BH3551" i="9"/>
  <c r="BH3552" i="9"/>
  <c r="BH3553" i="9"/>
  <c r="BH3554" i="9"/>
  <c r="BH3555" i="9"/>
  <c r="BH3556" i="9"/>
  <c r="BH3557" i="9"/>
  <c r="BH3558" i="9"/>
  <c r="BH3559" i="9"/>
  <c r="BH3560" i="9"/>
  <c r="BH3561" i="9"/>
  <c r="BH3562" i="9"/>
  <c r="BH3563" i="9"/>
  <c r="BH3564" i="9"/>
  <c r="BH3565" i="9"/>
  <c r="BH3566" i="9"/>
  <c r="BH3567" i="9"/>
  <c r="BH3568" i="9"/>
  <c r="BH3569" i="9"/>
  <c r="BH3570" i="9"/>
  <c r="BH3571" i="9"/>
  <c r="BH3572" i="9"/>
  <c r="BH3573" i="9"/>
  <c r="BH3574" i="9"/>
  <c r="BH3575" i="9"/>
  <c r="BH3576" i="9"/>
  <c r="BH3577" i="9"/>
  <c r="BH3578" i="9"/>
  <c r="BH3579" i="9"/>
  <c r="BH3580" i="9"/>
  <c r="BH3581" i="9"/>
  <c r="BH3582" i="9"/>
  <c r="BH3583" i="9"/>
  <c r="BH3584" i="9"/>
  <c r="BH3585" i="9"/>
  <c r="BH3586" i="9"/>
  <c r="BH3587" i="9"/>
  <c r="BH3588" i="9"/>
  <c r="BH3589" i="9"/>
  <c r="BH3590" i="9"/>
  <c r="BH3591" i="9"/>
  <c r="BH3592" i="9"/>
  <c r="BH3593" i="9"/>
  <c r="BH3594" i="9"/>
  <c r="BH3595" i="9"/>
  <c r="BH3596" i="9"/>
  <c r="BH3597" i="9"/>
  <c r="BH3598" i="9"/>
  <c r="BH3599" i="9"/>
  <c r="BH3600" i="9"/>
  <c r="BH3601" i="9"/>
  <c r="BH3602" i="9"/>
  <c r="BH3603" i="9"/>
  <c r="BH3604" i="9"/>
  <c r="BH3605" i="9"/>
  <c r="BH3606" i="9"/>
  <c r="BH3607" i="9"/>
  <c r="BH3608" i="9"/>
  <c r="BH3609" i="9"/>
  <c r="BH3610" i="9"/>
  <c r="BH3611" i="9"/>
  <c r="BH3612" i="9"/>
  <c r="BH3613" i="9"/>
  <c r="BH3614" i="9"/>
  <c r="BH3615" i="9"/>
  <c r="BH3616" i="9"/>
  <c r="BH3617" i="9"/>
  <c r="BH3618" i="9"/>
  <c r="BH3619" i="9"/>
  <c r="BH3620" i="9"/>
  <c r="BH3621" i="9"/>
  <c r="BH3622" i="9"/>
  <c r="BH3623" i="9"/>
  <c r="BH3624" i="9"/>
  <c r="BH3625" i="9"/>
  <c r="BH3626" i="9"/>
  <c r="BH3627" i="9"/>
  <c r="BH3628" i="9"/>
  <c r="BH3629" i="9"/>
  <c r="BH3630" i="9"/>
  <c r="BH3631" i="9"/>
  <c r="BH3632" i="9"/>
  <c r="BH3633" i="9"/>
  <c r="BH3634" i="9"/>
  <c r="BH3635" i="9"/>
  <c r="BH3636" i="9"/>
  <c r="BH3637" i="9"/>
  <c r="BH3638" i="9"/>
  <c r="BH3639" i="9"/>
  <c r="BH3640" i="9"/>
  <c r="BH3641" i="9"/>
  <c r="BH3642" i="9"/>
  <c r="BH3643" i="9"/>
  <c r="BH3644" i="9"/>
  <c r="BH3645" i="9"/>
  <c r="BH3646" i="9"/>
  <c r="BH3647" i="9"/>
  <c r="BH3648" i="9"/>
  <c r="BH3649" i="9"/>
  <c r="BH3650" i="9"/>
  <c r="BH3651" i="9"/>
  <c r="BH3652" i="9"/>
  <c r="BH3653" i="9"/>
  <c r="BH3654" i="9"/>
  <c r="BH3655" i="9"/>
  <c r="BH3656" i="9"/>
  <c r="BH3657" i="9"/>
  <c r="BH3658" i="9"/>
  <c r="BH3659" i="9"/>
  <c r="BH3660" i="9"/>
  <c r="BH3661" i="9"/>
  <c r="BH3662" i="9"/>
  <c r="BH3663" i="9"/>
  <c r="BH3664" i="9"/>
  <c r="BH3665" i="9"/>
  <c r="BH3666" i="9"/>
  <c r="BH3667" i="9"/>
  <c r="BH3668" i="9"/>
  <c r="BH3669" i="9"/>
  <c r="BH3670" i="9"/>
  <c r="BH3671" i="9"/>
  <c r="BH3672" i="9"/>
  <c r="BH3673" i="9"/>
  <c r="BH3674" i="9"/>
  <c r="BH3675" i="9"/>
  <c r="BH3676" i="9"/>
  <c r="BH3677" i="9"/>
  <c r="BH3678" i="9"/>
  <c r="BH3679" i="9"/>
  <c r="BH3680" i="9"/>
  <c r="BH3681" i="9"/>
  <c r="BH3682" i="9"/>
  <c r="BH3683" i="9"/>
  <c r="BH3684" i="9"/>
  <c r="BH3685" i="9"/>
  <c r="BH3686" i="9"/>
  <c r="BH3687" i="9"/>
  <c r="BH3688" i="9"/>
  <c r="BH3689" i="9"/>
  <c r="BH3690" i="9"/>
  <c r="BH3691" i="9"/>
  <c r="BH3692" i="9"/>
  <c r="BH3693" i="9"/>
  <c r="BH3694" i="9"/>
  <c r="BH3695" i="9"/>
  <c r="BH3696" i="9"/>
  <c r="BH3697" i="9"/>
  <c r="BH3698" i="9"/>
  <c r="BH3699" i="9"/>
  <c r="BH3700" i="9"/>
  <c r="BH3701" i="9"/>
  <c r="BH3702" i="9"/>
  <c r="BH3703" i="9"/>
  <c r="BH3704" i="9"/>
  <c r="BH3705" i="9"/>
  <c r="BH3706" i="9"/>
  <c r="BH3707" i="9"/>
  <c r="BH3708" i="9"/>
  <c r="BH3709" i="9"/>
  <c r="BH3710" i="9"/>
  <c r="BH3711" i="9"/>
  <c r="BH3712" i="9"/>
  <c r="BH3713" i="9"/>
  <c r="BH3714" i="9"/>
  <c r="BH3715" i="9"/>
  <c r="BH3716" i="9"/>
  <c r="BH3717" i="9"/>
  <c r="BH3718" i="9"/>
  <c r="BH3719" i="9"/>
  <c r="BH3720" i="9"/>
  <c r="BH3721" i="9"/>
  <c r="BH3722" i="9"/>
  <c r="BH3723" i="9"/>
  <c r="BH3724" i="9"/>
  <c r="BH3725" i="9"/>
  <c r="BH3726" i="9"/>
  <c r="BH3727" i="9"/>
  <c r="BH3728" i="9"/>
  <c r="BH3729" i="9"/>
  <c r="BH3730" i="9"/>
  <c r="BH3731" i="9"/>
  <c r="BH3732" i="9"/>
  <c r="BH3733" i="9"/>
  <c r="BH3734" i="9"/>
  <c r="BH3735" i="9"/>
  <c r="BH3736" i="9"/>
  <c r="BH3737" i="9"/>
  <c r="BH3738" i="9"/>
  <c r="BH3739" i="9"/>
  <c r="BH3740" i="9"/>
  <c r="BH3741" i="9"/>
  <c r="BH3742" i="9"/>
  <c r="BH3743" i="9"/>
  <c r="BH3744" i="9"/>
  <c r="BH3745" i="9"/>
  <c r="BH3746" i="9"/>
  <c r="BH3747" i="9"/>
  <c r="BH3748" i="9"/>
  <c r="BH3749" i="9"/>
  <c r="BH3750" i="9"/>
  <c r="BH3751" i="9"/>
  <c r="BH3752" i="9"/>
  <c r="BH3753" i="9"/>
  <c r="BH3754" i="9"/>
  <c r="BH3755" i="9"/>
  <c r="BH3756" i="9"/>
  <c r="BH3757" i="9"/>
  <c r="BH3758" i="9"/>
  <c r="BH3759" i="9"/>
  <c r="BH3760" i="9"/>
  <c r="BH3761" i="9"/>
  <c r="BH3762" i="9"/>
  <c r="BH3763" i="9"/>
  <c r="BH3764" i="9"/>
  <c r="BH3765" i="9"/>
  <c r="BH3766" i="9"/>
  <c r="BH3767" i="9"/>
  <c r="BH3768" i="9"/>
  <c r="BH3769" i="9"/>
  <c r="BH3770" i="9"/>
  <c r="BH3771" i="9"/>
  <c r="BH3772" i="9"/>
  <c r="BH3773" i="9"/>
  <c r="BH3774" i="9"/>
  <c r="BH3775" i="9"/>
  <c r="BH3776" i="9"/>
  <c r="BH3777" i="9"/>
  <c r="BH3778" i="9"/>
  <c r="BH3779" i="9"/>
  <c r="BH3780" i="9"/>
  <c r="BH3781" i="9"/>
  <c r="BH3782" i="9"/>
  <c r="BH3783" i="9"/>
  <c r="BH3784" i="9"/>
  <c r="BH3785" i="9"/>
  <c r="BH3786" i="9"/>
  <c r="BH3787" i="9"/>
  <c r="BH3788" i="9"/>
  <c r="BH3789" i="9"/>
  <c r="BH3790" i="9"/>
  <c r="BH3791" i="9"/>
  <c r="BH3792" i="9"/>
  <c r="BH3793" i="9"/>
  <c r="BH3794" i="9"/>
  <c r="BH3795" i="9"/>
  <c r="BH3796" i="9"/>
  <c r="BH3797" i="9"/>
  <c r="BH3798" i="9"/>
  <c r="BH3799" i="9"/>
  <c r="BH3800" i="9"/>
  <c r="BH3801" i="9"/>
  <c r="BH3802" i="9"/>
  <c r="BH3803" i="9"/>
  <c r="BH3804" i="9"/>
  <c r="BH3805" i="9"/>
  <c r="BH3806" i="9"/>
  <c r="BH3807" i="9"/>
  <c r="BH3808" i="9"/>
  <c r="BH3809" i="9"/>
  <c r="BH3810" i="9"/>
  <c r="BH3811" i="9"/>
  <c r="BH3812" i="9"/>
  <c r="BH3813" i="9"/>
  <c r="BH3814" i="9"/>
  <c r="BH3815" i="9"/>
  <c r="BH3816" i="9"/>
  <c r="BH3817" i="9"/>
  <c r="BH3818" i="9"/>
  <c r="BH3819" i="9"/>
  <c r="BH3820" i="9"/>
  <c r="BH3821" i="9"/>
  <c r="BH3822" i="9"/>
  <c r="BH3823" i="9"/>
  <c r="BH3824" i="9"/>
  <c r="BH3825" i="9"/>
  <c r="BH3826" i="9"/>
  <c r="BH3827" i="9"/>
  <c r="BH3828" i="9"/>
  <c r="BH3829" i="9"/>
  <c r="BH3830" i="9"/>
  <c r="BH3831" i="9"/>
  <c r="BH3832" i="9"/>
  <c r="BH3833" i="9"/>
  <c r="BH3834" i="9"/>
  <c r="BH3835" i="9"/>
  <c r="BH3836" i="9"/>
  <c r="BH3837" i="9"/>
  <c r="BH3838" i="9"/>
  <c r="BH3839" i="9"/>
  <c r="BH3840" i="9"/>
  <c r="BH3841" i="9"/>
  <c r="BH3842" i="9"/>
  <c r="BH3843" i="9"/>
  <c r="BH3844" i="9"/>
  <c r="BH3845" i="9"/>
  <c r="BH3846" i="9"/>
  <c r="BH3847" i="9"/>
  <c r="BH3848" i="9"/>
  <c r="BH3849" i="9"/>
  <c r="BH3850" i="9"/>
  <c r="BH3851" i="9"/>
  <c r="BH3852" i="9"/>
  <c r="BH3853" i="9"/>
  <c r="BH3854" i="9"/>
  <c r="BH3855" i="9"/>
  <c r="BH3856" i="9"/>
  <c r="BH3857" i="9"/>
  <c r="BH3858" i="9"/>
  <c r="BH3859" i="9"/>
  <c r="BH3860" i="9"/>
  <c r="BH3861" i="9"/>
  <c r="BH3862" i="9"/>
  <c r="BH3863" i="9"/>
  <c r="BH3864" i="9"/>
  <c r="BH3865" i="9"/>
  <c r="BH3866" i="9"/>
  <c r="BH3867" i="9"/>
  <c r="BH3868" i="9"/>
  <c r="BH3869" i="9"/>
  <c r="BH3870" i="9"/>
  <c r="BH3871" i="9"/>
  <c r="BH3872" i="9"/>
  <c r="BH3873" i="9"/>
  <c r="BH3874" i="9"/>
  <c r="BH3875" i="9"/>
  <c r="BH3876" i="9"/>
  <c r="BH3877" i="9"/>
  <c r="BH3878" i="9"/>
  <c r="BH3879" i="9"/>
  <c r="BH3880" i="9"/>
  <c r="BH3881" i="9"/>
  <c r="BH3882" i="9"/>
  <c r="BH3883" i="9"/>
  <c r="BH3884" i="9"/>
  <c r="BH3885" i="9"/>
  <c r="BH3886" i="9"/>
  <c r="BH3887" i="9"/>
  <c r="BH3888" i="9"/>
  <c r="BH3889" i="9"/>
  <c r="BH3890" i="9"/>
  <c r="BH3891" i="9"/>
  <c r="BH3892" i="9"/>
  <c r="BH3893" i="9"/>
  <c r="BH3894" i="9"/>
  <c r="BH3895" i="9"/>
  <c r="BH3896" i="9"/>
  <c r="BH3897" i="9"/>
  <c r="BH3898" i="9"/>
  <c r="BH3899" i="9"/>
  <c r="BH3900" i="9"/>
  <c r="BH3901" i="9"/>
  <c r="BH3902" i="9"/>
  <c r="BH3903" i="9"/>
  <c r="BH3904" i="9"/>
  <c r="BH3905" i="9"/>
  <c r="BH3906" i="9"/>
  <c r="BH3907" i="9"/>
  <c r="BH3908" i="9"/>
  <c r="BH3909" i="9"/>
  <c r="BH3910" i="9"/>
  <c r="BH3911" i="9"/>
  <c r="BH3912" i="9"/>
  <c r="BH3913" i="9"/>
  <c r="BH3914" i="9"/>
  <c r="BH3915" i="9"/>
  <c r="BH3916" i="9"/>
  <c r="BH3917" i="9"/>
  <c r="BH3918" i="9"/>
  <c r="BH3919" i="9"/>
  <c r="BH3920" i="9"/>
  <c r="BH3921" i="9"/>
  <c r="BH3922" i="9"/>
  <c r="BH3923" i="9"/>
  <c r="BH3924" i="9"/>
  <c r="BH3925" i="9"/>
  <c r="BH3926" i="9"/>
  <c r="BH3927" i="9"/>
  <c r="BH3928" i="9"/>
  <c r="BH3929" i="9"/>
  <c r="BH3930" i="9"/>
  <c r="BH3931" i="9"/>
  <c r="BH3932" i="9"/>
  <c r="BH3933" i="9"/>
  <c r="BH3934" i="9"/>
  <c r="BH3935" i="9"/>
  <c r="BH3936" i="9"/>
  <c r="BH3937" i="9"/>
  <c r="BH3938" i="9"/>
  <c r="BH3939" i="9"/>
  <c r="BH3940" i="9"/>
  <c r="BH3941" i="9"/>
  <c r="BH3942" i="9"/>
  <c r="BH3943" i="9"/>
  <c r="BH3944" i="9"/>
  <c r="BH3945" i="9"/>
  <c r="BH3946" i="9"/>
  <c r="BH3947" i="9"/>
  <c r="BH3948" i="9"/>
  <c r="BH3949" i="9"/>
  <c r="BH3950" i="9"/>
  <c r="BH3951" i="9"/>
  <c r="BH3952" i="9"/>
  <c r="BH3953" i="9"/>
  <c r="BH3954" i="9"/>
  <c r="BH3955" i="9"/>
  <c r="BH3956" i="9"/>
  <c r="BH3957" i="9"/>
  <c r="BH3958" i="9"/>
  <c r="BH3959" i="9"/>
  <c r="BH3960" i="9"/>
  <c r="BH3961" i="9"/>
  <c r="BH3962" i="9"/>
  <c r="BH3963" i="9"/>
  <c r="BH3964" i="9"/>
  <c r="BH3965" i="9"/>
  <c r="BH3966" i="9"/>
  <c r="BH3967" i="9"/>
  <c r="BH3968" i="9"/>
  <c r="BH3969" i="9"/>
  <c r="BH3970" i="9"/>
  <c r="BH3971" i="9"/>
  <c r="BH3972" i="9"/>
  <c r="BH3973" i="9"/>
  <c r="BH3974" i="9"/>
  <c r="BH3975" i="9"/>
  <c r="BH3976" i="9"/>
  <c r="BH3977" i="9"/>
  <c r="BH3978" i="9"/>
  <c r="BH3979" i="9"/>
  <c r="BH3980" i="9"/>
  <c r="BH3981" i="9"/>
  <c r="BH3982" i="9"/>
  <c r="BH3983" i="9"/>
  <c r="BH3984" i="9"/>
  <c r="BH3985" i="9"/>
  <c r="BH3986" i="9"/>
  <c r="BH3987" i="9"/>
  <c r="BH3988" i="9"/>
  <c r="BH3989" i="9"/>
  <c r="BH3990" i="9"/>
  <c r="BH3991" i="9"/>
  <c r="BH3992" i="9"/>
  <c r="BH3993" i="9"/>
  <c r="BH3994" i="9"/>
  <c r="BH3995" i="9"/>
  <c r="BH3996" i="9"/>
  <c r="BH3997" i="9"/>
  <c r="BH3998" i="9"/>
  <c r="BH3999" i="9"/>
  <c r="BH4000" i="9"/>
  <c r="BH4001" i="9"/>
  <c r="BH4002" i="9"/>
  <c r="BH4003" i="9"/>
  <c r="BH4004" i="9"/>
  <c r="BH4005" i="9"/>
  <c r="BH4006" i="9"/>
  <c r="BH4007" i="9"/>
  <c r="BH4008" i="9"/>
  <c r="BH4009" i="9"/>
  <c r="BH4010" i="9"/>
  <c r="BH4011" i="9"/>
  <c r="BH4012" i="9"/>
  <c r="BH4013" i="9"/>
  <c r="BH4014" i="9"/>
  <c r="BH4015" i="9"/>
  <c r="BH4016" i="9"/>
  <c r="BH4017" i="9"/>
  <c r="BH4018" i="9"/>
  <c r="BH4019" i="9"/>
  <c r="BH4020" i="9"/>
  <c r="BH4021" i="9"/>
  <c r="BH4022" i="9"/>
  <c r="BH4023" i="9"/>
  <c r="BH4024" i="9"/>
  <c r="BH4025" i="9"/>
  <c r="BH4026" i="9"/>
  <c r="BH4027" i="9"/>
  <c r="BH4028" i="9"/>
  <c r="BH4029" i="9"/>
  <c r="BH4030" i="9"/>
  <c r="BH4031" i="9"/>
  <c r="BH4032" i="9"/>
  <c r="BH4033" i="9"/>
  <c r="BH4034" i="9"/>
  <c r="BH4035" i="9"/>
  <c r="BH4036" i="9"/>
  <c r="BH4037" i="9"/>
  <c r="BH4038" i="9"/>
  <c r="BH4039" i="9"/>
  <c r="BH4040" i="9"/>
  <c r="BH4041" i="9"/>
  <c r="BH4042" i="9"/>
  <c r="BH4043" i="9"/>
  <c r="BH4044" i="9"/>
  <c r="BH4045" i="9"/>
  <c r="BH4046" i="9"/>
  <c r="BH4047" i="9"/>
  <c r="BH4048" i="9"/>
  <c r="BH4049" i="9"/>
  <c r="BH4050" i="9"/>
  <c r="BH4051" i="9"/>
  <c r="BH4052" i="9"/>
  <c r="BH4053" i="9"/>
  <c r="BH4054" i="9"/>
  <c r="BH4055" i="9"/>
  <c r="BH4056" i="9"/>
  <c r="BH4057" i="9"/>
  <c r="BH4058" i="9"/>
  <c r="BH4059" i="9"/>
  <c r="BH4060" i="9"/>
  <c r="BH4061" i="9"/>
  <c r="BH4062" i="9"/>
  <c r="BH4063" i="9"/>
  <c r="BH4064" i="9"/>
  <c r="BH4065" i="9"/>
  <c r="BH4066" i="9"/>
  <c r="BH4067" i="9"/>
  <c r="BH4068" i="9"/>
  <c r="BH4069" i="9"/>
  <c r="BH4070" i="9"/>
  <c r="BH4071" i="9"/>
  <c r="BH4072" i="9"/>
  <c r="BH4073" i="9"/>
  <c r="BH4074" i="9"/>
  <c r="BH4075" i="9"/>
  <c r="BH4076" i="9"/>
  <c r="BH4077" i="9"/>
  <c r="BH4078" i="9"/>
  <c r="BH4079" i="9"/>
  <c r="BH4080" i="9"/>
  <c r="BH4081" i="9"/>
  <c r="BH4082" i="9"/>
  <c r="BH4083" i="9"/>
  <c r="BH4084" i="9"/>
  <c r="BH4085" i="9"/>
  <c r="BH4086" i="9"/>
  <c r="BH4087" i="9"/>
  <c r="BH4088" i="9"/>
  <c r="BH4089" i="9"/>
  <c r="BH4090" i="9"/>
  <c r="BH4091" i="9"/>
  <c r="BH4092" i="9"/>
  <c r="BH4093" i="9"/>
  <c r="BH4094" i="9"/>
  <c r="BH4095" i="9"/>
  <c r="BH4096" i="9"/>
  <c r="BH4097" i="9"/>
  <c r="BH4098" i="9"/>
  <c r="BH4099" i="9"/>
  <c r="BH4100" i="9"/>
  <c r="BH4101" i="9"/>
  <c r="BH4102" i="9"/>
  <c r="BH4103" i="9"/>
  <c r="BH4104" i="9"/>
  <c r="BH4105" i="9"/>
  <c r="BH4106" i="9"/>
  <c r="BH4107" i="9"/>
  <c r="BH4108" i="9"/>
  <c r="BH4109" i="9"/>
  <c r="BH4110" i="9"/>
  <c r="BH4111" i="9"/>
  <c r="BH4112" i="9"/>
  <c r="BH4113" i="9"/>
  <c r="BH4114" i="9"/>
  <c r="BH4115" i="9"/>
  <c r="BH4116" i="9"/>
  <c r="BH4117" i="9"/>
  <c r="BH4118" i="9"/>
  <c r="BH4119" i="9"/>
  <c r="BH4120" i="9"/>
  <c r="BH4121" i="9"/>
  <c r="BH4122" i="9"/>
  <c r="BH4123" i="9"/>
  <c r="BH4124" i="9"/>
  <c r="BH4125" i="9"/>
  <c r="BH4126" i="9"/>
  <c r="BH4127" i="9"/>
  <c r="BH4128" i="9"/>
  <c r="BH4129" i="9"/>
  <c r="BH4130" i="9"/>
  <c r="BH4131" i="9"/>
  <c r="BH4132" i="9"/>
  <c r="BH4133" i="9"/>
  <c r="BH4134" i="9"/>
  <c r="BH4135" i="9"/>
  <c r="BH4136" i="9"/>
  <c r="BH4137" i="9"/>
  <c r="BH4138" i="9"/>
  <c r="BH4139" i="9"/>
  <c r="BH4140" i="9"/>
  <c r="BH4141" i="9"/>
  <c r="BH4142" i="9"/>
  <c r="BH4143" i="9"/>
  <c r="BH4144" i="9"/>
  <c r="BH4145" i="9"/>
  <c r="BH4146" i="9"/>
  <c r="BH4147" i="9"/>
  <c r="BH4148" i="9"/>
  <c r="BH4149" i="9"/>
  <c r="BH4150" i="9"/>
  <c r="BH4151" i="9"/>
  <c r="BH4152" i="9"/>
  <c r="BH4153" i="9"/>
  <c r="BH4154" i="9"/>
  <c r="BH4155" i="9"/>
  <c r="BH4156" i="9"/>
  <c r="BH4157" i="9"/>
  <c r="BH4158" i="9"/>
  <c r="BH4159" i="9"/>
  <c r="BH4160" i="9"/>
  <c r="BH4161" i="9"/>
  <c r="BH4162" i="9"/>
  <c r="BH4163" i="9"/>
  <c r="BH4164" i="9"/>
  <c r="BH4165" i="9"/>
  <c r="BH4166" i="9"/>
  <c r="BH4167" i="9"/>
  <c r="BH4168" i="9"/>
  <c r="BH4169" i="9"/>
  <c r="BH4170" i="9"/>
  <c r="BH4171" i="9"/>
  <c r="BH4172" i="9"/>
  <c r="BH4173" i="9"/>
  <c r="BH4174" i="9"/>
  <c r="BH4175" i="9"/>
  <c r="BH4176" i="9"/>
  <c r="BH4177" i="9"/>
  <c r="BH4178" i="9"/>
  <c r="BH4179" i="9"/>
  <c r="BH4180" i="9"/>
  <c r="BH4181" i="9"/>
  <c r="BH4182" i="9"/>
  <c r="BH4183" i="9"/>
  <c r="BH4184" i="9"/>
  <c r="BH4185" i="9"/>
  <c r="BH4186" i="9"/>
  <c r="BH4187" i="9"/>
  <c r="BH4188" i="9"/>
  <c r="BH4189" i="9"/>
  <c r="BH4190" i="9"/>
  <c r="BH4191" i="9"/>
  <c r="BH4192" i="9"/>
  <c r="BH4193" i="9"/>
  <c r="BH4194" i="9"/>
  <c r="BH4195" i="9"/>
  <c r="BH4196" i="9"/>
  <c r="BH4197" i="9"/>
  <c r="BH4198" i="9"/>
  <c r="BH4199" i="9"/>
  <c r="BH4200" i="9"/>
  <c r="BH4201" i="9"/>
  <c r="BH4202" i="9"/>
  <c r="BH4203" i="9"/>
  <c r="BH4204" i="9"/>
  <c r="BH4205" i="9"/>
  <c r="BH4206" i="9"/>
  <c r="BH4207" i="9"/>
  <c r="BH4208" i="9"/>
  <c r="BH4209" i="9"/>
  <c r="BH4210" i="9"/>
  <c r="BH4211" i="9"/>
  <c r="BH4212" i="9"/>
  <c r="BH4213" i="9"/>
  <c r="BH4214" i="9"/>
  <c r="BH4215" i="9"/>
  <c r="BH4216" i="9"/>
  <c r="BH4217" i="9"/>
  <c r="BH4218" i="9"/>
  <c r="BH4219" i="9"/>
  <c r="BH4220" i="9"/>
  <c r="BH4221" i="9"/>
  <c r="BH4222" i="9"/>
  <c r="BH4223" i="9"/>
  <c r="BH4224" i="9"/>
  <c r="BH4225" i="9"/>
  <c r="BH4226" i="9"/>
  <c r="BH4227" i="9"/>
  <c r="BH4228" i="9"/>
  <c r="BH4229" i="9"/>
  <c r="BH4230" i="9"/>
  <c r="BH4231" i="9"/>
  <c r="BH4232" i="9"/>
  <c r="BH4233" i="9"/>
  <c r="BH4234" i="9"/>
  <c r="BH4235" i="9"/>
  <c r="BH4236" i="9"/>
  <c r="BH4237" i="9"/>
  <c r="BH4238" i="9"/>
  <c r="BH4239" i="9"/>
  <c r="BH4240" i="9"/>
  <c r="BH4241" i="9"/>
  <c r="BH4242" i="9"/>
  <c r="BH4243" i="9"/>
  <c r="BH4244" i="9"/>
  <c r="BH4245" i="9"/>
  <c r="BH4246" i="9"/>
  <c r="BH4247" i="9"/>
  <c r="BH4248" i="9"/>
  <c r="BH4249" i="9"/>
  <c r="BH4250" i="9"/>
  <c r="BH4251" i="9"/>
  <c r="BH4252" i="9"/>
  <c r="BH4253" i="9"/>
  <c r="BH4254" i="9"/>
  <c r="BH4255" i="9"/>
  <c r="BH4256" i="9"/>
  <c r="BH4257" i="9"/>
  <c r="BH4258" i="9"/>
  <c r="BH4259" i="9"/>
  <c r="BH4260" i="9"/>
  <c r="BH4261" i="9"/>
  <c r="BH4262" i="9"/>
  <c r="BH4263" i="9"/>
  <c r="BH4264" i="9"/>
  <c r="BH4265" i="9"/>
  <c r="BH4266" i="9"/>
  <c r="BH4267" i="9"/>
  <c r="BH4268" i="9"/>
  <c r="BH4269" i="9"/>
  <c r="BH4270" i="9"/>
  <c r="BH4271" i="9"/>
  <c r="BH4272" i="9"/>
  <c r="BH4273" i="9"/>
  <c r="BH4274" i="9"/>
  <c r="BH4275" i="9"/>
  <c r="BH4276" i="9"/>
  <c r="BH4277" i="9"/>
  <c r="BH4278" i="9"/>
  <c r="BH4279" i="9"/>
  <c r="BH4280" i="9"/>
  <c r="BH4281" i="9"/>
  <c r="BH4282" i="9"/>
  <c r="BH4283" i="9"/>
  <c r="BH4284" i="9"/>
  <c r="BH4285" i="9"/>
  <c r="BH4286" i="9"/>
  <c r="BH4287" i="9"/>
  <c r="BH4288" i="9"/>
  <c r="BH4289" i="9"/>
  <c r="BH4290" i="9"/>
  <c r="BH4291" i="9"/>
  <c r="BH4292" i="9"/>
  <c r="BH4293" i="9"/>
  <c r="BH4294" i="9"/>
  <c r="BH4295" i="9"/>
  <c r="BH4296" i="9"/>
  <c r="BH4297" i="9"/>
  <c r="BH4298" i="9"/>
  <c r="BH4299" i="9"/>
  <c r="BH4300" i="9"/>
  <c r="BH4301" i="9"/>
  <c r="BH4302" i="9"/>
  <c r="BH4303" i="9"/>
  <c r="BH4304" i="9"/>
  <c r="BH4305" i="9"/>
  <c r="BH4306" i="9"/>
  <c r="BH4307" i="9"/>
  <c r="BH4308" i="9"/>
  <c r="BH4309" i="9"/>
  <c r="BH4310" i="9"/>
  <c r="BH4311" i="9"/>
  <c r="BH4312" i="9"/>
  <c r="BH4313" i="9"/>
  <c r="BH4314" i="9"/>
  <c r="BH4315" i="9"/>
  <c r="BH4316" i="9"/>
  <c r="BH4317" i="9"/>
  <c r="BH4318" i="9"/>
  <c r="BH4319" i="9"/>
  <c r="BH4320" i="9"/>
  <c r="BH4321" i="9"/>
  <c r="BH4322" i="9"/>
  <c r="BH4323" i="9"/>
  <c r="BH4324" i="9"/>
  <c r="BH4325" i="9"/>
  <c r="BH4326" i="9"/>
  <c r="BH4327" i="9"/>
  <c r="BH4328" i="9"/>
  <c r="BH4329" i="9"/>
  <c r="BH4330" i="9"/>
  <c r="BH4331" i="9"/>
  <c r="BH4332" i="9"/>
  <c r="BH4333" i="9"/>
  <c r="BH4334" i="9"/>
  <c r="BH4335" i="9"/>
  <c r="BH4336" i="9"/>
  <c r="BH4337" i="9"/>
  <c r="BH4338" i="9"/>
  <c r="BH4339" i="9"/>
  <c r="BH4340" i="9"/>
  <c r="BH4341" i="9"/>
  <c r="BH4342" i="9"/>
  <c r="BH4343" i="9"/>
  <c r="BH4344" i="9"/>
  <c r="BH4345" i="9"/>
  <c r="BH4346" i="9"/>
  <c r="BH4347" i="9"/>
  <c r="BH4348" i="9"/>
  <c r="BH4349" i="9"/>
  <c r="BH4350" i="9"/>
  <c r="BH4351" i="9"/>
  <c r="BH4352" i="9"/>
  <c r="BH4353" i="9"/>
  <c r="BH4354" i="9"/>
  <c r="BH4355" i="9"/>
  <c r="BH4356" i="9"/>
  <c r="BH4357" i="9"/>
  <c r="BH4358" i="9"/>
  <c r="BH4359" i="9"/>
  <c r="BH4360" i="9"/>
  <c r="BH4361" i="9"/>
  <c r="BH4362" i="9"/>
  <c r="BH4363" i="9"/>
  <c r="BH4364" i="9"/>
  <c r="BH4365" i="9"/>
  <c r="BH4366" i="9"/>
  <c r="BH4367" i="9"/>
  <c r="BH4368" i="9"/>
  <c r="BH4369" i="9"/>
  <c r="BH4370" i="9"/>
  <c r="BH4371" i="9"/>
  <c r="BH4372" i="9"/>
  <c r="BH4373" i="9"/>
  <c r="BH4374" i="9"/>
  <c r="BH4375" i="9"/>
  <c r="BH4376" i="9"/>
  <c r="BH4377" i="9"/>
  <c r="BH4378" i="9"/>
  <c r="BH4379" i="9"/>
  <c r="BH4380" i="9"/>
  <c r="BH4381" i="9"/>
  <c r="BH4382" i="9"/>
  <c r="BH4383" i="9"/>
  <c r="BH4384" i="9"/>
  <c r="BH4385" i="9"/>
  <c r="BH4386" i="9"/>
  <c r="BH4387" i="9"/>
  <c r="BH4388" i="9"/>
  <c r="BH4389" i="9"/>
  <c r="BH4390" i="9"/>
  <c r="BH4391" i="9"/>
  <c r="BH4392" i="9"/>
  <c r="BH4393" i="9"/>
  <c r="BH4394" i="9"/>
  <c r="BH4395" i="9"/>
  <c r="BH4396" i="9"/>
  <c r="BH4397" i="9"/>
  <c r="BH4398" i="9"/>
  <c r="BH4399" i="9"/>
  <c r="BH4400" i="9"/>
  <c r="BH4401" i="9"/>
  <c r="BH4402" i="9"/>
  <c r="BH4403" i="9"/>
  <c r="BH4404" i="9"/>
  <c r="BH4405" i="9"/>
  <c r="BH4406" i="9"/>
  <c r="BH4407" i="9"/>
  <c r="BH4408" i="9"/>
  <c r="BH4409" i="9"/>
  <c r="BH4410" i="9"/>
  <c r="BH4411" i="9"/>
  <c r="BH4412" i="9"/>
  <c r="BH4413" i="9"/>
  <c r="BH4414" i="9"/>
  <c r="BH4415" i="9"/>
  <c r="BH4416" i="9"/>
  <c r="BH4417" i="9"/>
  <c r="BH4418" i="9"/>
  <c r="BH4419" i="9"/>
  <c r="BH4420" i="9"/>
  <c r="BH4421" i="9"/>
  <c r="BH4422" i="9"/>
  <c r="BH4423" i="9"/>
  <c r="BH4424" i="9"/>
  <c r="BH4425" i="9"/>
  <c r="BH4426" i="9"/>
  <c r="BH4427" i="9"/>
  <c r="BH4428" i="9"/>
  <c r="BH4429" i="9"/>
  <c r="BH4430" i="9"/>
  <c r="BH4431" i="9"/>
  <c r="BH4432" i="9"/>
  <c r="BH4433" i="9"/>
  <c r="BH4434" i="9"/>
  <c r="BH4435" i="9"/>
  <c r="BH4436" i="9"/>
  <c r="BH4437" i="9"/>
  <c r="BH4438" i="9"/>
  <c r="BH4439" i="9"/>
  <c r="BH4440" i="9"/>
  <c r="BH4441" i="9"/>
  <c r="BH4442" i="9"/>
  <c r="BH4443" i="9"/>
  <c r="BH4444" i="9"/>
  <c r="BH4445" i="9"/>
  <c r="BH4446" i="9"/>
  <c r="BH4447" i="9"/>
  <c r="BH4448" i="9"/>
  <c r="BH4449" i="9"/>
  <c r="BH4450" i="9"/>
  <c r="BH4451" i="9"/>
  <c r="BH4452" i="9"/>
  <c r="BH4453" i="9"/>
  <c r="BH4454" i="9"/>
  <c r="BH4455" i="9"/>
  <c r="BH4456" i="9"/>
  <c r="BH4457" i="9"/>
  <c r="BH4458" i="9"/>
  <c r="BH4459" i="9"/>
  <c r="BH4460" i="9"/>
  <c r="BH4461" i="9"/>
  <c r="BH4462" i="9"/>
  <c r="BH4463" i="9"/>
  <c r="BH4464" i="9"/>
  <c r="BH4465" i="9"/>
  <c r="BH4466" i="9"/>
  <c r="BH4467" i="9"/>
  <c r="BH4468" i="9"/>
  <c r="BH4469" i="9"/>
  <c r="BH4470" i="9"/>
  <c r="BH4471" i="9"/>
  <c r="BH4472" i="9"/>
  <c r="BH4473" i="9"/>
  <c r="BH4474" i="9"/>
  <c r="BH4475" i="9"/>
  <c r="BH4476" i="9"/>
  <c r="BH4477" i="9"/>
  <c r="BH4478" i="9"/>
  <c r="BH4479" i="9"/>
  <c r="BH4480" i="9"/>
  <c r="BH4481" i="9"/>
  <c r="BH4482" i="9"/>
  <c r="BH4483" i="9"/>
  <c r="BH4484" i="9"/>
  <c r="BH4485" i="9"/>
  <c r="BH4486" i="9"/>
  <c r="BH4487" i="9"/>
  <c r="BH4488" i="9"/>
  <c r="BH4489" i="9"/>
  <c r="BH4490" i="9"/>
  <c r="BH4491" i="9"/>
  <c r="BH4492" i="9"/>
  <c r="BH4493" i="9"/>
  <c r="BH4494" i="9"/>
  <c r="BH4495" i="9"/>
  <c r="BH4496" i="9"/>
  <c r="BH4497" i="9"/>
  <c r="BH4498" i="9"/>
  <c r="BH4499" i="9"/>
  <c r="BH4500" i="9"/>
  <c r="BH4501" i="9"/>
  <c r="BH4502" i="9"/>
  <c r="BH4503" i="9"/>
  <c r="BH4504" i="9"/>
  <c r="BH4505" i="9"/>
  <c r="BH4506" i="9"/>
  <c r="BH4507" i="9"/>
  <c r="BH4508" i="9"/>
  <c r="BH4509" i="9"/>
  <c r="BH4510" i="9"/>
  <c r="BH4511" i="9"/>
  <c r="BH4512" i="9"/>
  <c r="BH4513" i="9"/>
  <c r="BH4514" i="9"/>
  <c r="BH4515" i="9"/>
  <c r="BH4516" i="9"/>
  <c r="BH4517" i="9"/>
  <c r="BH4518" i="9"/>
  <c r="BH4519" i="9"/>
  <c r="BH4520" i="9"/>
  <c r="BH4521" i="9"/>
  <c r="BH4522" i="9"/>
  <c r="BH4523" i="9"/>
  <c r="BH4524" i="9"/>
  <c r="BH4525" i="9"/>
  <c r="BH4526" i="9"/>
  <c r="BH4527" i="9"/>
  <c r="BH4528" i="9"/>
  <c r="BH4529" i="9"/>
  <c r="BH4530" i="9"/>
  <c r="BH4531" i="9"/>
  <c r="BH4532" i="9"/>
  <c r="BH4533" i="9"/>
  <c r="BH4534" i="9"/>
  <c r="BH4535" i="9"/>
  <c r="BH4536" i="9"/>
  <c r="BH4537" i="9"/>
  <c r="BH4538" i="9"/>
  <c r="BH4539" i="9"/>
  <c r="BH4540" i="9"/>
  <c r="BH4541" i="9"/>
  <c r="BH4542" i="9"/>
  <c r="BH4543" i="9"/>
  <c r="BH4544" i="9"/>
  <c r="BH4545" i="9"/>
  <c r="BH4546" i="9"/>
  <c r="BH4547" i="9"/>
  <c r="BH4548" i="9"/>
  <c r="BH4549" i="9"/>
  <c r="BH4550" i="9"/>
  <c r="BH4551" i="9"/>
  <c r="BH4552" i="9"/>
  <c r="BH4553" i="9"/>
  <c r="BH4554" i="9"/>
  <c r="BH4555" i="9"/>
  <c r="BH4556" i="9"/>
  <c r="BH4557" i="9"/>
  <c r="BH4558" i="9"/>
  <c r="BH4559" i="9"/>
  <c r="BH4560" i="9"/>
  <c r="BH4561" i="9"/>
  <c r="BH4562" i="9"/>
  <c r="BH4563" i="9"/>
  <c r="BH4564" i="9"/>
  <c r="BH4565" i="9"/>
  <c r="BH4566" i="9"/>
  <c r="BH4567" i="9"/>
  <c r="BH4568" i="9"/>
  <c r="BH4569" i="9"/>
  <c r="BH4570" i="9"/>
  <c r="BH4571" i="9"/>
  <c r="BH4572" i="9"/>
  <c r="BH4573" i="9"/>
  <c r="BH4574" i="9"/>
  <c r="BH4575" i="9"/>
  <c r="BH4576" i="9"/>
  <c r="BH4577" i="9"/>
  <c r="BH4578" i="9"/>
  <c r="BH4579" i="9"/>
  <c r="BH4580" i="9"/>
  <c r="BH4581" i="9"/>
  <c r="BH4582" i="9"/>
  <c r="BH4583" i="9"/>
  <c r="BH4584" i="9"/>
  <c r="BH4585" i="9"/>
  <c r="BH4586" i="9"/>
  <c r="BH4587" i="9"/>
  <c r="BH4588" i="9"/>
  <c r="BH4589" i="9"/>
  <c r="BH4590" i="9"/>
  <c r="BH4591" i="9"/>
  <c r="BH4592" i="9"/>
  <c r="BH4593" i="9"/>
  <c r="BH4594" i="9"/>
  <c r="BH4595" i="9"/>
  <c r="BH4596" i="9"/>
  <c r="BH4597" i="9"/>
  <c r="BH4598" i="9"/>
  <c r="BH4599" i="9"/>
  <c r="BH4600" i="9"/>
  <c r="BH4601" i="9"/>
  <c r="BH4602" i="9"/>
  <c r="BH4603" i="9"/>
  <c r="BH4604" i="9"/>
  <c r="BH4605" i="9"/>
  <c r="BH4606" i="9"/>
  <c r="BH4607" i="9"/>
  <c r="BH4608" i="9"/>
  <c r="BH4609" i="9"/>
  <c r="BH4610" i="9"/>
  <c r="BH4611" i="9"/>
  <c r="BH4612" i="9"/>
  <c r="BH4613" i="9"/>
  <c r="BH4614" i="9"/>
  <c r="BH4615" i="9"/>
  <c r="BH4616" i="9"/>
  <c r="BH4617" i="9"/>
  <c r="BH4618" i="9"/>
  <c r="BH4619" i="9"/>
  <c r="BH4620" i="9"/>
  <c r="BH4621" i="9"/>
  <c r="BH4622" i="9"/>
  <c r="BH4623" i="9"/>
  <c r="BH4624" i="9"/>
  <c r="BH4625" i="9"/>
  <c r="BH4626" i="9"/>
  <c r="BH4627" i="9"/>
  <c r="BH4628" i="9"/>
  <c r="BH4629" i="9"/>
  <c r="BH4630" i="9"/>
  <c r="BH4631" i="9"/>
  <c r="BH4632" i="9"/>
  <c r="BH4633" i="9"/>
  <c r="BH4634" i="9"/>
  <c r="BH4635" i="9"/>
  <c r="BH4636" i="9"/>
  <c r="BH4637" i="9"/>
  <c r="BH4638" i="9"/>
  <c r="BH4639" i="9"/>
  <c r="BH4640" i="9"/>
  <c r="BH4641" i="9"/>
  <c r="BH4642" i="9"/>
  <c r="BH4643" i="9"/>
  <c r="BH4644" i="9"/>
  <c r="BH4645" i="9"/>
  <c r="BH4646" i="9"/>
  <c r="BH4647" i="9"/>
  <c r="BH4648" i="9"/>
  <c r="BH4649" i="9"/>
  <c r="BH4650" i="9"/>
  <c r="BH4651" i="9"/>
  <c r="BH4652" i="9"/>
  <c r="BH4653" i="9"/>
  <c r="BH4654" i="9"/>
  <c r="BH4655" i="9"/>
  <c r="BH4656" i="9"/>
  <c r="BH4657" i="9"/>
  <c r="BH4658" i="9"/>
  <c r="BH4659" i="9"/>
  <c r="BH4660" i="9"/>
  <c r="BH4661" i="9"/>
  <c r="BH4662" i="9"/>
  <c r="BH4663" i="9"/>
  <c r="BH4664" i="9"/>
  <c r="BH4665" i="9"/>
  <c r="BH4666" i="9"/>
  <c r="BH4667" i="9"/>
  <c r="BH4668" i="9"/>
  <c r="BH4669" i="9"/>
  <c r="BH4670" i="9"/>
  <c r="BH4671" i="9"/>
  <c r="BH4672" i="9"/>
  <c r="BH4673" i="9"/>
  <c r="BH4674" i="9"/>
  <c r="BH4675" i="9"/>
  <c r="BH4676" i="9"/>
  <c r="BH4677" i="9"/>
  <c r="BH4678" i="9"/>
  <c r="BH4679" i="9"/>
  <c r="BH4680" i="9"/>
  <c r="BH4681" i="9"/>
  <c r="BH4682" i="9"/>
  <c r="BH4683" i="9"/>
  <c r="BH4684" i="9"/>
  <c r="BH4685" i="9"/>
  <c r="BH4686" i="9"/>
  <c r="BH4687" i="9"/>
  <c r="BH4688" i="9"/>
  <c r="BH4689" i="9"/>
  <c r="BH4690" i="9"/>
  <c r="BH4691" i="9"/>
  <c r="BH4692" i="9"/>
  <c r="BH4693" i="9"/>
  <c r="BH4694" i="9"/>
  <c r="BH4695" i="9"/>
  <c r="BH4696" i="9"/>
  <c r="BH4697" i="9"/>
  <c r="BH4698" i="9"/>
  <c r="BH4699" i="9"/>
  <c r="BH4700" i="9"/>
  <c r="BH4701" i="9"/>
  <c r="BH4702" i="9"/>
  <c r="BH4703" i="9"/>
  <c r="BH4704" i="9"/>
  <c r="BH4705" i="9"/>
  <c r="BH4706" i="9"/>
  <c r="BH4707" i="9"/>
  <c r="BH4708" i="9"/>
  <c r="BH4709" i="9"/>
  <c r="BH4710" i="9"/>
  <c r="BH4711" i="9"/>
  <c r="BH4712" i="9"/>
  <c r="BH4713" i="9"/>
  <c r="BH4714" i="9"/>
  <c r="BH4715" i="9"/>
  <c r="BH4716" i="9"/>
  <c r="BH4717" i="9"/>
  <c r="BH4718" i="9"/>
  <c r="BH4719" i="9"/>
  <c r="BH4720" i="9"/>
  <c r="BH4721" i="9"/>
  <c r="BH4722" i="9"/>
  <c r="BH4723" i="9"/>
  <c r="BH4724" i="9"/>
  <c r="BH4725" i="9"/>
  <c r="BH4726" i="9"/>
  <c r="BH4727" i="9"/>
  <c r="BH4728" i="9"/>
  <c r="BH4729" i="9"/>
  <c r="BH4730" i="9"/>
  <c r="BH4731" i="9"/>
  <c r="BH4732" i="9"/>
  <c r="BH4733" i="9"/>
  <c r="BH4734" i="9"/>
  <c r="BH4735" i="9"/>
  <c r="BH4736" i="9"/>
  <c r="BH4737" i="9"/>
  <c r="BH4738" i="9"/>
  <c r="BH4739" i="9"/>
  <c r="BH4740" i="9"/>
  <c r="BH4741" i="9"/>
  <c r="BH4742" i="9"/>
  <c r="BH4743" i="9"/>
  <c r="BH4744" i="9"/>
  <c r="BH4745" i="9"/>
  <c r="BH4746" i="9"/>
  <c r="BH4747" i="9"/>
  <c r="BH4748" i="9"/>
  <c r="BH4749" i="9"/>
  <c r="BH4750" i="9"/>
  <c r="BH4751" i="9"/>
  <c r="BH4752" i="9"/>
  <c r="BH4753" i="9"/>
  <c r="BH4754" i="9"/>
  <c r="BH4755" i="9"/>
  <c r="BH4756" i="9"/>
  <c r="BH4757" i="9"/>
  <c r="BH4758" i="9"/>
  <c r="BH4759" i="9"/>
  <c r="BH4760" i="9"/>
  <c r="BH4761" i="9"/>
  <c r="BH4762" i="9"/>
  <c r="BH4763" i="9"/>
  <c r="BH4764" i="9"/>
  <c r="BH4765" i="9"/>
  <c r="BH4766" i="9"/>
  <c r="BH4767" i="9"/>
  <c r="BH4768" i="9"/>
  <c r="BH4769" i="9"/>
  <c r="BH4770" i="9"/>
  <c r="BH4771" i="9"/>
  <c r="BH4772" i="9"/>
  <c r="BH4773" i="9"/>
  <c r="BH4774" i="9"/>
  <c r="BH4775" i="9"/>
  <c r="BH4776" i="9"/>
  <c r="BH4777" i="9"/>
  <c r="BH4778" i="9"/>
  <c r="BH4779" i="9"/>
  <c r="BH4780" i="9"/>
  <c r="BH4781" i="9"/>
  <c r="BH4782" i="9"/>
  <c r="BH4783" i="9"/>
  <c r="BH4784" i="9"/>
  <c r="BH4785" i="9"/>
  <c r="BH4786" i="9"/>
  <c r="BH4787" i="9"/>
  <c r="BH4788" i="9"/>
  <c r="BH4789" i="9"/>
  <c r="BH4790" i="9"/>
  <c r="BH4791" i="9"/>
  <c r="BH4792" i="9"/>
  <c r="BH4793" i="9"/>
  <c r="BH4794" i="9"/>
  <c r="BH4795" i="9"/>
  <c r="BH4796" i="9"/>
  <c r="BH4797" i="9"/>
  <c r="BH4798" i="9"/>
  <c r="BH4799" i="9"/>
  <c r="BH4800" i="9"/>
  <c r="BH4801" i="9"/>
  <c r="BH4802" i="9"/>
  <c r="BH4803" i="9"/>
  <c r="BH4804" i="9"/>
  <c r="BH4805" i="9"/>
  <c r="BH4806" i="9"/>
  <c r="BH4807" i="9"/>
  <c r="BH4808" i="9"/>
  <c r="BH4809" i="9"/>
  <c r="BH4810" i="9"/>
  <c r="BH4811" i="9"/>
  <c r="BH4812" i="9"/>
  <c r="BH4813" i="9"/>
  <c r="BH4814" i="9"/>
  <c r="BH4815" i="9"/>
  <c r="BH4816" i="9"/>
  <c r="BH4817" i="9"/>
  <c r="BH4818" i="9"/>
  <c r="BH4819" i="9"/>
  <c r="BH4820" i="9"/>
  <c r="BH4821" i="9"/>
  <c r="BH4822" i="9"/>
  <c r="BH4823" i="9"/>
  <c r="BH4824" i="9"/>
  <c r="BH4825" i="9"/>
  <c r="BH4826" i="9"/>
  <c r="BH4827" i="9"/>
  <c r="BH4828" i="9"/>
  <c r="BH4829" i="9"/>
  <c r="BH4830" i="9"/>
  <c r="BH4831" i="9"/>
  <c r="BH4832" i="9"/>
  <c r="BH4833" i="9"/>
  <c r="BH4834" i="9"/>
  <c r="BH4835" i="9"/>
  <c r="BH4836" i="9"/>
  <c r="BH4837" i="9"/>
  <c r="BH4838" i="9"/>
  <c r="BH4839" i="9"/>
  <c r="BH4840" i="9"/>
  <c r="BH4841" i="9"/>
  <c r="BH4842" i="9"/>
  <c r="BH4843" i="9"/>
  <c r="BH4844" i="9"/>
  <c r="BH4845" i="9"/>
  <c r="BH4846" i="9"/>
  <c r="BH4847" i="9"/>
  <c r="BH4848" i="9"/>
  <c r="BH4849" i="9"/>
  <c r="BH4850" i="9"/>
  <c r="BH4851" i="9"/>
  <c r="BH4852" i="9"/>
  <c r="BH4853" i="9"/>
  <c r="BH4854" i="9"/>
  <c r="BH4855" i="9"/>
  <c r="BH4856" i="9"/>
  <c r="BH4857" i="9"/>
  <c r="BH4858" i="9"/>
  <c r="BH4859" i="9"/>
  <c r="BH4860" i="9"/>
  <c r="BH4861" i="9"/>
  <c r="BH4862" i="9"/>
  <c r="BH4863" i="9"/>
  <c r="BH4864" i="9"/>
  <c r="BH4865" i="9"/>
  <c r="BH4866" i="9"/>
  <c r="BH4867" i="9"/>
  <c r="BH4868" i="9"/>
  <c r="BH4869" i="9"/>
  <c r="BH4870" i="9"/>
  <c r="BH4871" i="9"/>
  <c r="BH4872" i="9"/>
  <c r="BH4873" i="9"/>
  <c r="BH4874" i="9"/>
  <c r="BH4875" i="9"/>
  <c r="BH4876" i="9"/>
  <c r="BH4877" i="9"/>
  <c r="BH4878" i="9"/>
  <c r="BH4879" i="9"/>
  <c r="BH4880" i="9"/>
  <c r="BH4881" i="9"/>
  <c r="BH4882" i="9"/>
  <c r="BH4883" i="9"/>
  <c r="BH4884" i="9"/>
  <c r="BH4885" i="9"/>
  <c r="BH4886" i="9"/>
  <c r="BH4887" i="9"/>
  <c r="BH4888" i="9"/>
  <c r="BH4889" i="9"/>
  <c r="BH4890" i="9"/>
  <c r="BH4891" i="9"/>
  <c r="BH4892" i="9"/>
  <c r="BH4893" i="9"/>
  <c r="BH4894" i="9"/>
  <c r="BH4895" i="9"/>
  <c r="BH4896" i="9"/>
  <c r="BH4897" i="9"/>
  <c r="BH4898" i="9"/>
  <c r="BH4899" i="9"/>
  <c r="BH4900" i="9"/>
  <c r="BH4901" i="9"/>
  <c r="BH4902" i="9"/>
  <c r="BH4903" i="9"/>
  <c r="BH4904" i="9"/>
  <c r="BH4905" i="9"/>
  <c r="BH4906" i="9"/>
  <c r="BH4907" i="9"/>
  <c r="BH4908" i="9"/>
  <c r="BH4909" i="9"/>
  <c r="BH4910" i="9"/>
  <c r="BH4911" i="9"/>
  <c r="BH4912" i="9"/>
  <c r="BH4913" i="9"/>
  <c r="BH4914" i="9"/>
  <c r="BH4915" i="9"/>
  <c r="BH4916" i="9"/>
  <c r="BH4917" i="9"/>
  <c r="BH4918" i="9"/>
  <c r="BH4919" i="9"/>
  <c r="BH4920" i="9"/>
  <c r="BH4921" i="9"/>
  <c r="BH4922" i="9"/>
  <c r="BH4923" i="9"/>
  <c r="BH4924" i="9"/>
  <c r="BH4925" i="9"/>
  <c r="BH4926" i="9"/>
  <c r="BH4927" i="9"/>
  <c r="BH4928" i="9"/>
  <c r="BH4929" i="9"/>
  <c r="BH4930" i="9"/>
  <c r="BH4931" i="9"/>
  <c r="BH4932" i="9"/>
  <c r="BH4933" i="9"/>
  <c r="BH4934" i="9"/>
  <c r="BH4935" i="9"/>
  <c r="BH4936" i="9"/>
  <c r="BH4937" i="9"/>
  <c r="BH4938" i="9"/>
  <c r="BH4939" i="9"/>
  <c r="BH4940" i="9"/>
  <c r="BH4941" i="9"/>
  <c r="BH4942" i="9"/>
  <c r="BH4943" i="9"/>
  <c r="BH4944" i="9"/>
  <c r="BH4945" i="9"/>
  <c r="BH4946" i="9"/>
  <c r="BH4947" i="9"/>
  <c r="BH4948" i="9"/>
  <c r="BH4949" i="9"/>
  <c r="BH4950" i="9"/>
  <c r="BH4951" i="9"/>
  <c r="BH4952" i="9"/>
  <c r="BH4953" i="9"/>
  <c r="BH4954" i="9"/>
  <c r="BH4955" i="9"/>
  <c r="BH4956" i="9"/>
  <c r="BH4957" i="9"/>
  <c r="BH4958" i="9"/>
  <c r="BH4959" i="9"/>
  <c r="BH4960" i="9"/>
  <c r="BH4961" i="9"/>
  <c r="BH4962" i="9"/>
  <c r="BH4963" i="9"/>
  <c r="BH4964" i="9"/>
  <c r="BH4965" i="9"/>
  <c r="BH4966" i="9"/>
  <c r="BH4967" i="9"/>
  <c r="BH4968" i="9"/>
  <c r="BH4969" i="9"/>
  <c r="BH4970" i="9"/>
  <c r="BH4971" i="9"/>
  <c r="BH4972" i="9"/>
  <c r="BH4973" i="9"/>
  <c r="BH4974" i="9"/>
  <c r="BH4975" i="9"/>
  <c r="BH4976" i="9"/>
  <c r="BH4977" i="9"/>
  <c r="BH4978" i="9"/>
  <c r="BH4979" i="9"/>
  <c r="BH4980" i="9"/>
  <c r="BH4981" i="9"/>
  <c r="BH4982" i="9"/>
  <c r="BH4983" i="9"/>
  <c r="BH4984" i="9"/>
  <c r="BH4985" i="9"/>
  <c r="BH4986" i="9"/>
  <c r="BH4987" i="9"/>
  <c r="BH4988" i="9"/>
  <c r="BH4989" i="9"/>
  <c r="BH4990" i="9"/>
  <c r="BH4991" i="9"/>
  <c r="BH4992" i="9"/>
  <c r="BH4993" i="9"/>
  <c r="BH4994" i="9"/>
  <c r="BH4995" i="9"/>
  <c r="BH4996" i="9"/>
  <c r="BH4997" i="9"/>
  <c r="BH4998" i="9"/>
  <c r="BH4999" i="9"/>
  <c r="BH5000" i="9"/>
  <c r="BH5001" i="9"/>
  <c r="BH5002" i="9"/>
  <c r="BH5" i="9"/>
  <c r="BH6" i="9"/>
  <c r="BH7" i="9"/>
  <c r="BH8" i="9"/>
  <c r="BH9" i="9"/>
  <c r="BH10" i="9"/>
  <c r="BH11" i="9"/>
  <c r="BH12" i="9"/>
  <c r="BH13" i="9"/>
  <c r="BH14" i="9"/>
  <c r="BH15" i="9"/>
  <c r="BH16" i="9"/>
  <c r="BH17" i="9"/>
  <c r="BH18" i="9"/>
  <c r="BH19" i="9"/>
  <c r="BH20" i="9"/>
  <c r="BH21" i="9"/>
  <c r="BH22" i="9"/>
  <c r="BH23" i="9"/>
  <c r="BH24" i="9"/>
  <c r="BH25" i="9"/>
  <c r="BH26" i="9"/>
  <c r="BH27" i="9"/>
  <c r="BH28" i="9"/>
  <c r="BH29" i="9"/>
  <c r="BH30" i="9"/>
  <c r="BH31" i="9"/>
  <c r="BH32" i="9"/>
  <c r="BH33" i="9"/>
  <c r="BH34" i="9"/>
  <c r="BH35" i="9"/>
  <c r="BH36" i="9"/>
  <c r="BH37" i="9"/>
  <c r="BH38" i="9"/>
  <c r="BH39" i="9"/>
  <c r="BH40" i="9"/>
  <c r="BH41" i="9"/>
  <c r="BH42" i="9"/>
  <c r="BH43" i="9"/>
  <c r="BH44" i="9"/>
  <c r="BH45" i="9"/>
  <c r="BH46" i="9"/>
  <c r="BH47" i="9"/>
  <c r="BH48" i="9"/>
  <c r="BH49" i="9"/>
  <c r="BH50" i="9"/>
  <c r="BH51" i="9"/>
  <c r="BH52" i="9"/>
  <c r="BH53" i="9"/>
  <c r="BH54" i="9"/>
  <c r="BH55" i="9"/>
  <c r="BH56" i="9"/>
  <c r="BH57" i="9"/>
  <c r="BH58" i="9"/>
  <c r="BH59" i="9"/>
  <c r="BG5" i="9"/>
  <c r="BG6" i="9"/>
  <c r="BG7" i="9"/>
  <c r="BG8" i="9"/>
  <c r="BG9" i="9"/>
  <c r="BG10" i="9"/>
  <c r="BG11" i="9"/>
  <c r="BG12" i="9"/>
  <c r="BG13" i="9"/>
  <c r="BG14" i="9"/>
  <c r="BG15" i="9"/>
  <c r="BG16" i="9"/>
  <c r="BG17" i="9"/>
  <c r="BG18" i="9"/>
  <c r="BG19" i="9"/>
  <c r="BG20" i="9"/>
  <c r="BG21" i="9"/>
  <c r="BG22" i="9"/>
  <c r="BG23" i="9"/>
  <c r="BG24" i="9"/>
  <c r="BG25" i="9"/>
  <c r="BG26" i="9"/>
  <c r="BG27" i="9"/>
  <c r="BG28" i="9"/>
  <c r="BG29" i="9"/>
  <c r="BG30" i="9"/>
  <c r="BG31" i="9"/>
  <c r="BG32" i="9"/>
  <c r="BG33" i="9"/>
  <c r="BG34" i="9"/>
  <c r="BG35" i="9"/>
  <c r="BG36" i="9"/>
  <c r="BG37" i="9"/>
  <c r="BG38" i="9"/>
  <c r="BG39" i="9"/>
  <c r="BG40" i="9"/>
  <c r="BG41" i="9"/>
  <c r="BG42" i="9"/>
  <c r="BG43" i="9"/>
  <c r="BG44" i="9"/>
  <c r="BG45" i="9"/>
  <c r="BG46" i="9"/>
  <c r="BG47" i="9"/>
  <c r="BG48" i="9"/>
  <c r="BG49" i="9"/>
  <c r="BG50" i="9"/>
  <c r="BG51" i="9"/>
  <c r="BG52" i="9"/>
  <c r="BG53" i="9"/>
  <c r="BG54" i="9"/>
  <c r="BG55" i="9"/>
  <c r="BG56" i="9"/>
  <c r="BG57" i="9"/>
  <c r="BG58" i="9"/>
  <c r="BG59" i="9"/>
  <c r="BG60" i="9"/>
  <c r="BG61" i="9"/>
  <c r="BG62" i="9"/>
  <c r="BG63" i="9"/>
  <c r="BG64" i="9"/>
  <c r="BG65" i="9"/>
  <c r="BG66" i="9"/>
  <c r="BG67" i="9"/>
  <c r="BG68" i="9"/>
  <c r="BG69" i="9"/>
  <c r="BG70" i="9"/>
  <c r="BG71" i="9"/>
  <c r="BG72" i="9"/>
  <c r="BG73" i="9"/>
  <c r="BG74" i="9"/>
  <c r="BG75" i="9"/>
  <c r="BG76" i="9"/>
  <c r="BG77" i="9"/>
  <c r="BG78" i="9"/>
  <c r="BG79" i="9"/>
  <c r="BG80" i="9"/>
  <c r="BG81" i="9"/>
  <c r="BG82" i="9"/>
  <c r="BG83" i="9"/>
  <c r="BG84" i="9"/>
  <c r="BG85" i="9"/>
  <c r="BG86" i="9"/>
  <c r="BG87" i="9"/>
  <c r="BG88" i="9"/>
  <c r="BG89" i="9"/>
  <c r="BG90" i="9"/>
  <c r="BG91" i="9"/>
  <c r="BG92" i="9"/>
  <c r="BG93" i="9"/>
  <c r="BG94" i="9"/>
  <c r="BG95" i="9"/>
  <c r="BG96" i="9"/>
  <c r="BG97" i="9"/>
  <c r="BG98" i="9"/>
  <c r="BG99" i="9"/>
  <c r="BG100" i="9"/>
  <c r="BG101" i="9"/>
  <c r="BG102" i="9"/>
  <c r="BG103" i="9"/>
  <c r="BG104" i="9"/>
  <c r="BG105" i="9"/>
  <c r="BG106" i="9"/>
  <c r="BG107" i="9"/>
  <c r="BG108" i="9"/>
  <c r="BG109" i="9"/>
  <c r="BG110" i="9"/>
  <c r="BG111" i="9"/>
  <c r="BG112" i="9"/>
  <c r="BG113" i="9"/>
  <c r="BG114" i="9"/>
  <c r="BG115" i="9"/>
  <c r="BG116" i="9"/>
  <c r="BG117" i="9"/>
  <c r="BG118" i="9"/>
  <c r="BG119" i="9"/>
  <c r="BG120" i="9"/>
  <c r="BG121" i="9"/>
  <c r="BG122" i="9"/>
  <c r="BG123" i="9"/>
  <c r="BG124" i="9"/>
  <c r="BG125" i="9"/>
  <c r="BG126" i="9"/>
  <c r="BG127" i="9"/>
  <c r="BG128" i="9"/>
  <c r="BG129" i="9"/>
  <c r="BG130" i="9"/>
  <c r="BG131" i="9"/>
  <c r="BG132" i="9"/>
  <c r="BG133" i="9"/>
  <c r="BG134" i="9"/>
  <c r="BG135" i="9"/>
  <c r="BG136" i="9"/>
  <c r="BG137" i="9"/>
  <c r="BG138" i="9"/>
  <c r="BG139" i="9"/>
  <c r="BG140" i="9"/>
  <c r="BG141" i="9"/>
  <c r="BG142" i="9"/>
  <c r="BG143" i="9"/>
  <c r="BG144" i="9"/>
  <c r="BG145" i="9"/>
  <c r="BG146" i="9"/>
  <c r="BG147" i="9"/>
  <c r="BG148" i="9"/>
  <c r="BG149" i="9"/>
  <c r="BG150" i="9"/>
  <c r="BG151" i="9"/>
  <c r="BG152" i="9"/>
  <c r="BG153" i="9"/>
  <c r="BG154" i="9"/>
  <c r="BG155" i="9"/>
  <c r="BG156" i="9"/>
  <c r="BG157" i="9"/>
  <c r="BG158" i="9"/>
  <c r="BG159" i="9"/>
  <c r="BG160" i="9"/>
  <c r="BG161" i="9"/>
  <c r="BG162" i="9"/>
  <c r="BG163" i="9"/>
  <c r="BG164" i="9"/>
  <c r="BG165" i="9"/>
  <c r="BG166" i="9"/>
  <c r="BG167" i="9"/>
  <c r="BG168" i="9"/>
  <c r="BG169" i="9"/>
  <c r="BG170" i="9"/>
  <c r="BG171" i="9"/>
  <c r="BG172" i="9"/>
  <c r="BG173" i="9"/>
  <c r="BG174" i="9"/>
  <c r="BG175" i="9"/>
  <c r="BG176" i="9"/>
  <c r="BG177" i="9"/>
  <c r="BG178" i="9"/>
  <c r="BG179" i="9"/>
  <c r="BG180" i="9"/>
  <c r="BG181" i="9"/>
  <c r="BG182" i="9"/>
  <c r="BG183" i="9"/>
  <c r="BG184" i="9"/>
  <c r="BG185" i="9"/>
  <c r="BG186" i="9"/>
  <c r="BG187" i="9"/>
  <c r="BG188" i="9"/>
  <c r="BG189" i="9"/>
  <c r="BG190" i="9"/>
  <c r="BG191" i="9"/>
  <c r="BG192" i="9"/>
  <c r="BG193" i="9"/>
  <c r="BG194" i="9"/>
  <c r="BG195" i="9"/>
  <c r="BG196" i="9"/>
  <c r="BG197" i="9"/>
  <c r="BG198" i="9"/>
  <c r="BG199" i="9"/>
  <c r="BG200" i="9"/>
  <c r="BG201" i="9"/>
  <c r="BG202" i="9"/>
  <c r="BG203" i="9"/>
  <c r="BG204" i="9"/>
  <c r="BG205" i="9"/>
  <c r="BG206" i="9"/>
  <c r="BG207" i="9"/>
  <c r="BG208" i="9"/>
  <c r="BG209" i="9"/>
  <c r="BG210" i="9"/>
  <c r="BG211" i="9"/>
  <c r="BG212" i="9"/>
  <c r="BG213" i="9"/>
  <c r="BG214" i="9"/>
  <c r="BG215" i="9"/>
  <c r="BG216" i="9"/>
  <c r="BG217" i="9"/>
  <c r="BG218" i="9"/>
  <c r="BG219" i="9"/>
  <c r="BG220" i="9"/>
  <c r="BG221" i="9"/>
  <c r="BG222" i="9"/>
  <c r="BG223" i="9"/>
  <c r="BG224" i="9"/>
  <c r="BG225" i="9"/>
  <c r="BG226" i="9"/>
  <c r="BG227" i="9"/>
  <c r="BG228" i="9"/>
  <c r="BG229" i="9"/>
  <c r="BG230" i="9"/>
  <c r="BG231" i="9"/>
  <c r="BG232" i="9"/>
  <c r="BG233" i="9"/>
  <c r="BG234" i="9"/>
  <c r="BG235" i="9"/>
  <c r="BG236" i="9"/>
  <c r="BG237" i="9"/>
  <c r="BG238" i="9"/>
  <c r="BG239" i="9"/>
  <c r="BG240" i="9"/>
  <c r="BG241" i="9"/>
  <c r="BG242" i="9"/>
  <c r="BG243" i="9"/>
  <c r="BG244" i="9"/>
  <c r="BG245" i="9"/>
  <c r="BG246" i="9"/>
  <c r="BG247" i="9"/>
  <c r="BG248" i="9"/>
  <c r="BG249" i="9"/>
  <c r="BG250" i="9"/>
  <c r="BG251" i="9"/>
  <c r="BG252" i="9"/>
  <c r="BG253" i="9"/>
  <c r="BG254" i="9"/>
  <c r="BG255" i="9"/>
  <c r="BG256" i="9"/>
  <c r="BG257" i="9"/>
  <c r="BG258" i="9"/>
  <c r="BG259" i="9"/>
  <c r="BG260" i="9"/>
  <c r="BG261" i="9"/>
  <c r="BG262" i="9"/>
  <c r="BG263" i="9"/>
  <c r="BG264" i="9"/>
  <c r="BG265" i="9"/>
  <c r="BG266" i="9"/>
  <c r="BG267" i="9"/>
  <c r="BG268" i="9"/>
  <c r="BG269" i="9"/>
  <c r="BG270" i="9"/>
  <c r="BG271" i="9"/>
  <c r="BG272" i="9"/>
  <c r="BG273" i="9"/>
  <c r="BG274" i="9"/>
  <c r="BG275" i="9"/>
  <c r="BG276" i="9"/>
  <c r="BG277" i="9"/>
  <c r="BG278" i="9"/>
  <c r="BG279" i="9"/>
  <c r="BG280" i="9"/>
  <c r="BG281" i="9"/>
  <c r="BG282" i="9"/>
  <c r="BG283" i="9"/>
  <c r="BG284" i="9"/>
  <c r="BG285" i="9"/>
  <c r="BG286" i="9"/>
  <c r="BG287" i="9"/>
  <c r="BG288" i="9"/>
  <c r="BG289" i="9"/>
  <c r="BG290" i="9"/>
  <c r="BG291" i="9"/>
  <c r="BG292" i="9"/>
  <c r="BG293" i="9"/>
  <c r="BG294" i="9"/>
  <c r="BG295" i="9"/>
  <c r="BG296" i="9"/>
  <c r="BG297" i="9"/>
  <c r="BG298" i="9"/>
  <c r="BG299" i="9"/>
  <c r="BG300" i="9"/>
  <c r="BG301" i="9"/>
  <c r="BG302" i="9"/>
  <c r="BG303" i="9"/>
  <c r="BG304" i="9"/>
  <c r="BG305" i="9"/>
  <c r="BG306" i="9"/>
  <c r="BG307" i="9"/>
  <c r="BG308" i="9"/>
  <c r="BG309" i="9"/>
  <c r="BG310" i="9"/>
  <c r="BG311" i="9"/>
  <c r="BG312" i="9"/>
  <c r="BG313" i="9"/>
  <c r="BG314" i="9"/>
  <c r="BG315" i="9"/>
  <c r="BG316" i="9"/>
  <c r="BG317" i="9"/>
  <c r="BG318" i="9"/>
  <c r="BG319" i="9"/>
  <c r="BG320" i="9"/>
  <c r="BG321" i="9"/>
  <c r="BG322" i="9"/>
  <c r="BG323" i="9"/>
  <c r="BG324" i="9"/>
  <c r="BG325" i="9"/>
  <c r="BG326" i="9"/>
  <c r="BG327" i="9"/>
  <c r="BG328" i="9"/>
  <c r="BG329" i="9"/>
  <c r="BG330" i="9"/>
  <c r="BG331" i="9"/>
  <c r="BG332" i="9"/>
  <c r="BG333" i="9"/>
  <c r="BG334" i="9"/>
  <c r="BG335" i="9"/>
  <c r="BG336" i="9"/>
  <c r="BG337" i="9"/>
  <c r="BG338" i="9"/>
  <c r="BG339" i="9"/>
  <c r="BG340" i="9"/>
  <c r="BG341" i="9"/>
  <c r="BG342" i="9"/>
  <c r="BG343" i="9"/>
  <c r="BG344" i="9"/>
  <c r="BG345" i="9"/>
  <c r="BG346" i="9"/>
  <c r="BG347" i="9"/>
  <c r="BG348" i="9"/>
  <c r="BG349" i="9"/>
  <c r="BG350" i="9"/>
  <c r="BG351" i="9"/>
  <c r="BG352" i="9"/>
  <c r="BG353" i="9"/>
  <c r="BG354" i="9"/>
  <c r="BG355" i="9"/>
  <c r="BG356" i="9"/>
  <c r="BG357" i="9"/>
  <c r="BG358" i="9"/>
  <c r="BG359" i="9"/>
  <c r="BG360" i="9"/>
  <c r="BG361" i="9"/>
  <c r="BG362" i="9"/>
  <c r="BG363" i="9"/>
  <c r="BG364" i="9"/>
  <c r="BG365" i="9"/>
  <c r="BG366" i="9"/>
  <c r="BG367" i="9"/>
  <c r="BG368" i="9"/>
  <c r="BG369" i="9"/>
  <c r="BG370" i="9"/>
  <c r="BG371" i="9"/>
  <c r="BG372" i="9"/>
  <c r="BG373" i="9"/>
  <c r="BG374" i="9"/>
  <c r="BG375" i="9"/>
  <c r="BG376" i="9"/>
  <c r="BG377" i="9"/>
  <c r="BG378" i="9"/>
  <c r="BG379" i="9"/>
  <c r="BG380" i="9"/>
  <c r="BG381" i="9"/>
  <c r="BG382" i="9"/>
  <c r="BG383" i="9"/>
  <c r="BG384" i="9"/>
  <c r="BG385" i="9"/>
  <c r="BG386" i="9"/>
  <c r="BG387" i="9"/>
  <c r="BG388" i="9"/>
  <c r="BG389" i="9"/>
  <c r="BG390" i="9"/>
  <c r="BG391" i="9"/>
  <c r="BG392" i="9"/>
  <c r="BG393" i="9"/>
  <c r="BG394" i="9"/>
  <c r="BG395" i="9"/>
  <c r="BG396" i="9"/>
  <c r="BG397" i="9"/>
  <c r="BG398" i="9"/>
  <c r="BG399" i="9"/>
  <c r="BG400" i="9"/>
  <c r="BG401" i="9"/>
  <c r="BG402" i="9"/>
  <c r="BG403" i="9"/>
  <c r="BG404" i="9"/>
  <c r="BG405" i="9"/>
  <c r="BG406" i="9"/>
  <c r="BG407" i="9"/>
  <c r="BG408" i="9"/>
  <c r="BG409" i="9"/>
  <c r="BG410" i="9"/>
  <c r="BG411" i="9"/>
  <c r="BG412" i="9"/>
  <c r="BG413" i="9"/>
  <c r="BG414" i="9"/>
  <c r="BG415" i="9"/>
  <c r="BG416" i="9"/>
  <c r="BG417" i="9"/>
  <c r="BG418" i="9"/>
  <c r="BG419" i="9"/>
  <c r="BG420" i="9"/>
  <c r="BG421" i="9"/>
  <c r="BG422" i="9"/>
  <c r="BG423" i="9"/>
  <c r="BG424" i="9"/>
  <c r="BG425" i="9"/>
  <c r="BG426" i="9"/>
  <c r="BG427" i="9"/>
  <c r="BG428" i="9"/>
  <c r="BG429" i="9"/>
  <c r="BG430" i="9"/>
  <c r="BG431" i="9"/>
  <c r="BG432" i="9"/>
  <c r="BG433" i="9"/>
  <c r="BG434" i="9"/>
  <c r="BG435" i="9"/>
  <c r="BG436" i="9"/>
  <c r="BG437" i="9"/>
  <c r="BG438" i="9"/>
  <c r="BG439" i="9"/>
  <c r="BG440" i="9"/>
  <c r="BG441" i="9"/>
  <c r="BG442" i="9"/>
  <c r="BG443" i="9"/>
  <c r="BG444" i="9"/>
  <c r="BG445" i="9"/>
  <c r="BG446" i="9"/>
  <c r="BG447" i="9"/>
  <c r="BG448" i="9"/>
  <c r="BG449" i="9"/>
  <c r="BG450" i="9"/>
  <c r="BG451" i="9"/>
  <c r="BG452" i="9"/>
  <c r="BG453" i="9"/>
  <c r="BG454" i="9"/>
  <c r="BG455" i="9"/>
  <c r="BG456" i="9"/>
  <c r="BG457" i="9"/>
  <c r="BG458" i="9"/>
  <c r="BG459" i="9"/>
  <c r="BG460" i="9"/>
  <c r="BG461" i="9"/>
  <c r="BG462" i="9"/>
  <c r="BG463" i="9"/>
  <c r="BG464" i="9"/>
  <c r="BG465" i="9"/>
  <c r="BG466" i="9"/>
  <c r="BG467" i="9"/>
  <c r="BG468" i="9"/>
  <c r="BG469" i="9"/>
  <c r="BG470" i="9"/>
  <c r="BG471" i="9"/>
  <c r="BG472" i="9"/>
  <c r="BG473" i="9"/>
  <c r="BG474" i="9"/>
  <c r="BG475" i="9"/>
  <c r="BG476" i="9"/>
  <c r="BG477" i="9"/>
  <c r="BG478" i="9"/>
  <c r="BG479" i="9"/>
  <c r="BG480" i="9"/>
  <c r="BG481" i="9"/>
  <c r="BG482" i="9"/>
  <c r="BG483" i="9"/>
  <c r="BG484" i="9"/>
  <c r="BG485" i="9"/>
  <c r="BG486" i="9"/>
  <c r="BG487" i="9"/>
  <c r="BG488" i="9"/>
  <c r="BG489" i="9"/>
  <c r="BG490" i="9"/>
  <c r="BG491" i="9"/>
  <c r="BG492" i="9"/>
  <c r="BG493" i="9"/>
  <c r="BG494" i="9"/>
  <c r="BG495" i="9"/>
  <c r="BG496" i="9"/>
  <c r="BG497" i="9"/>
  <c r="BG498" i="9"/>
  <c r="BG499" i="9"/>
  <c r="BG500" i="9"/>
  <c r="BG501" i="9"/>
  <c r="BG502" i="9"/>
  <c r="BG503" i="9"/>
  <c r="BG504" i="9"/>
  <c r="BG505" i="9"/>
  <c r="BG506" i="9"/>
  <c r="BG507" i="9"/>
  <c r="BG508" i="9"/>
  <c r="BG509" i="9"/>
  <c r="BG510" i="9"/>
  <c r="BG511" i="9"/>
  <c r="BG512" i="9"/>
  <c r="BG513" i="9"/>
  <c r="BG514" i="9"/>
  <c r="BG515" i="9"/>
  <c r="BG516" i="9"/>
  <c r="BG517" i="9"/>
  <c r="BG518" i="9"/>
  <c r="BG519" i="9"/>
  <c r="BG520" i="9"/>
  <c r="BG521" i="9"/>
  <c r="BG522" i="9"/>
  <c r="BG523" i="9"/>
  <c r="BG524" i="9"/>
  <c r="BG525" i="9"/>
  <c r="BG526" i="9"/>
  <c r="BG527" i="9"/>
  <c r="BG528" i="9"/>
  <c r="BG529" i="9"/>
  <c r="BG530" i="9"/>
  <c r="BG531" i="9"/>
  <c r="BG532" i="9"/>
  <c r="BG533" i="9"/>
  <c r="BG534" i="9"/>
  <c r="BG535" i="9"/>
  <c r="BG536" i="9"/>
  <c r="BG537" i="9"/>
  <c r="BG538" i="9"/>
  <c r="BG539" i="9"/>
  <c r="BG540" i="9"/>
  <c r="BG541" i="9"/>
  <c r="BG542" i="9"/>
  <c r="BG543" i="9"/>
  <c r="BG544" i="9"/>
  <c r="BG545" i="9"/>
  <c r="BG546" i="9"/>
  <c r="BG547" i="9"/>
  <c r="BG548" i="9"/>
  <c r="BG549" i="9"/>
  <c r="BG550" i="9"/>
  <c r="BG551" i="9"/>
  <c r="BG552" i="9"/>
  <c r="BG553" i="9"/>
  <c r="BG554" i="9"/>
  <c r="BG555" i="9"/>
  <c r="BG556" i="9"/>
  <c r="BG557" i="9"/>
  <c r="BG558" i="9"/>
  <c r="BG559" i="9"/>
  <c r="BG560" i="9"/>
  <c r="BG561" i="9"/>
  <c r="BG562" i="9"/>
  <c r="BG563" i="9"/>
  <c r="BG564" i="9"/>
  <c r="BG565" i="9"/>
  <c r="BG566" i="9"/>
  <c r="BG567" i="9"/>
  <c r="BG568" i="9"/>
  <c r="BG569" i="9"/>
  <c r="BG570" i="9"/>
  <c r="BG571" i="9"/>
  <c r="BG572" i="9"/>
  <c r="BG573" i="9"/>
  <c r="BG574" i="9"/>
  <c r="BG575" i="9"/>
  <c r="BG576" i="9"/>
  <c r="BG577" i="9"/>
  <c r="BG578" i="9"/>
  <c r="BG579" i="9"/>
  <c r="BG580" i="9"/>
  <c r="BG581" i="9"/>
  <c r="BG582" i="9"/>
  <c r="BG583" i="9"/>
  <c r="BG584" i="9"/>
  <c r="BG585" i="9"/>
  <c r="BG586" i="9"/>
  <c r="BG587" i="9"/>
  <c r="BG588" i="9"/>
  <c r="BG589" i="9"/>
  <c r="BG590" i="9"/>
  <c r="BG591" i="9"/>
  <c r="BG592" i="9"/>
  <c r="BG593" i="9"/>
  <c r="BG594" i="9"/>
  <c r="BG595" i="9"/>
  <c r="BG596" i="9"/>
  <c r="BG597" i="9"/>
  <c r="BG598" i="9"/>
  <c r="BG599" i="9"/>
  <c r="BG600" i="9"/>
  <c r="BG601" i="9"/>
  <c r="BG602" i="9"/>
  <c r="BG603" i="9"/>
  <c r="BG604" i="9"/>
  <c r="BG605" i="9"/>
  <c r="BG606" i="9"/>
  <c r="BG607" i="9"/>
  <c r="BG608" i="9"/>
  <c r="BG609" i="9"/>
  <c r="BG610" i="9"/>
  <c r="BG611" i="9"/>
  <c r="BG612" i="9"/>
  <c r="BG613" i="9"/>
  <c r="BG614" i="9"/>
  <c r="BG615" i="9"/>
  <c r="BG616" i="9"/>
  <c r="BG617" i="9"/>
  <c r="BG618" i="9"/>
  <c r="BG619" i="9"/>
  <c r="BG620" i="9"/>
  <c r="BG621" i="9"/>
  <c r="BG622" i="9"/>
  <c r="BG623" i="9"/>
  <c r="BG624" i="9"/>
  <c r="BG625" i="9"/>
  <c r="BG626" i="9"/>
  <c r="BG627" i="9"/>
  <c r="BG628" i="9"/>
  <c r="BG629" i="9"/>
  <c r="BG630" i="9"/>
  <c r="BG631" i="9"/>
  <c r="BG632" i="9"/>
  <c r="BG633" i="9"/>
  <c r="BG634" i="9"/>
  <c r="BG635" i="9"/>
  <c r="BG636" i="9"/>
  <c r="BG637" i="9"/>
  <c r="BG638" i="9"/>
  <c r="BG639" i="9"/>
  <c r="BG640" i="9"/>
  <c r="BG641" i="9"/>
  <c r="BG642" i="9"/>
  <c r="BG643" i="9"/>
  <c r="BG644" i="9"/>
  <c r="BG645" i="9"/>
  <c r="BG646" i="9"/>
  <c r="BG647" i="9"/>
  <c r="BG648" i="9"/>
  <c r="BG649" i="9"/>
  <c r="BG650" i="9"/>
  <c r="BG651" i="9"/>
  <c r="BG652" i="9"/>
  <c r="BG653" i="9"/>
  <c r="BG654" i="9"/>
  <c r="BG655" i="9"/>
  <c r="BG656" i="9"/>
  <c r="BG657" i="9"/>
  <c r="BG658" i="9"/>
  <c r="BG659" i="9"/>
  <c r="BG660" i="9"/>
  <c r="BG661" i="9"/>
  <c r="BG662" i="9"/>
  <c r="BG663" i="9"/>
  <c r="BG664" i="9"/>
  <c r="BG665" i="9"/>
  <c r="BG666" i="9"/>
  <c r="BG667" i="9"/>
  <c r="BG668" i="9"/>
  <c r="BG669" i="9"/>
  <c r="BG670" i="9"/>
  <c r="BG671" i="9"/>
  <c r="BG672" i="9"/>
  <c r="BG673" i="9"/>
  <c r="BG674" i="9"/>
  <c r="BG675" i="9"/>
  <c r="BG676" i="9"/>
  <c r="BG677" i="9"/>
  <c r="BG678" i="9"/>
  <c r="BG679" i="9"/>
  <c r="BG680" i="9"/>
  <c r="BG681" i="9"/>
  <c r="BG682" i="9"/>
  <c r="BG683" i="9"/>
  <c r="BG684" i="9"/>
  <c r="BG685" i="9"/>
  <c r="BG686" i="9"/>
  <c r="BG687" i="9"/>
  <c r="BG688" i="9"/>
  <c r="BG689" i="9"/>
  <c r="BG690" i="9"/>
  <c r="BG691" i="9"/>
  <c r="BG692" i="9"/>
  <c r="BG693" i="9"/>
  <c r="BG694" i="9"/>
  <c r="BG695" i="9"/>
  <c r="BG696" i="9"/>
  <c r="BG697" i="9"/>
  <c r="BG698" i="9"/>
  <c r="BG699" i="9"/>
  <c r="BG700" i="9"/>
  <c r="BG701" i="9"/>
  <c r="BG702" i="9"/>
  <c r="BG703" i="9"/>
  <c r="BG704" i="9"/>
  <c r="BG705" i="9"/>
  <c r="BG706" i="9"/>
  <c r="BG707" i="9"/>
  <c r="BG708" i="9"/>
  <c r="BG709" i="9"/>
  <c r="BG710" i="9"/>
  <c r="BG711" i="9"/>
  <c r="BG712" i="9"/>
  <c r="BG713" i="9"/>
  <c r="BG714" i="9"/>
  <c r="BG715" i="9"/>
  <c r="BG716" i="9"/>
  <c r="BG717" i="9"/>
  <c r="BG718" i="9"/>
  <c r="BG719" i="9"/>
  <c r="BG720" i="9"/>
  <c r="BG721" i="9"/>
  <c r="BG722" i="9"/>
  <c r="BG723" i="9"/>
  <c r="BG724" i="9"/>
  <c r="BG725" i="9"/>
  <c r="BG726" i="9"/>
  <c r="BG727" i="9"/>
  <c r="BG728" i="9"/>
  <c r="BG729" i="9"/>
  <c r="BG730" i="9"/>
  <c r="BG731" i="9"/>
  <c r="BG732" i="9"/>
  <c r="BG733" i="9"/>
  <c r="BG734" i="9"/>
  <c r="BG735" i="9"/>
  <c r="BG736" i="9"/>
  <c r="BG737" i="9"/>
  <c r="BG738" i="9"/>
  <c r="BG739" i="9"/>
  <c r="BG740" i="9"/>
  <c r="BG741" i="9"/>
  <c r="BG742" i="9"/>
  <c r="BG743" i="9"/>
  <c r="BG744" i="9"/>
  <c r="BG745" i="9"/>
  <c r="BG746" i="9"/>
  <c r="BG747" i="9"/>
  <c r="BG748" i="9"/>
  <c r="BG749" i="9"/>
  <c r="BG750" i="9"/>
  <c r="BG751" i="9"/>
  <c r="BG752" i="9"/>
  <c r="BG753" i="9"/>
  <c r="BG754" i="9"/>
  <c r="BG755" i="9"/>
  <c r="BG756" i="9"/>
  <c r="BG757" i="9"/>
  <c r="BG758" i="9"/>
  <c r="BG759" i="9"/>
  <c r="BG760" i="9"/>
  <c r="BG761" i="9"/>
  <c r="BG762" i="9"/>
  <c r="BG763" i="9"/>
  <c r="BG764" i="9"/>
  <c r="BG765" i="9"/>
  <c r="BG766" i="9"/>
  <c r="BG767" i="9"/>
  <c r="BG768" i="9"/>
  <c r="BG769" i="9"/>
  <c r="BG770" i="9"/>
  <c r="BG771" i="9"/>
  <c r="BG772" i="9"/>
  <c r="BG773" i="9"/>
  <c r="BG774" i="9"/>
  <c r="BG775" i="9"/>
  <c r="BG776" i="9"/>
  <c r="BG777" i="9"/>
  <c r="BG778" i="9"/>
  <c r="BG779" i="9"/>
  <c r="BG780" i="9"/>
  <c r="BG781" i="9"/>
  <c r="BG782" i="9"/>
  <c r="BG783" i="9"/>
  <c r="BG784" i="9"/>
  <c r="BG785" i="9"/>
  <c r="BG786" i="9"/>
  <c r="BG787" i="9"/>
  <c r="BG788" i="9"/>
  <c r="BG789" i="9"/>
  <c r="BG790" i="9"/>
  <c r="BG791" i="9"/>
  <c r="BG792" i="9"/>
  <c r="BG793" i="9"/>
  <c r="BG794" i="9"/>
  <c r="BG795" i="9"/>
  <c r="BG796" i="9"/>
  <c r="BG797" i="9"/>
  <c r="BG798" i="9"/>
  <c r="BG799" i="9"/>
  <c r="BG800" i="9"/>
  <c r="BG801" i="9"/>
  <c r="BG802" i="9"/>
  <c r="BG803" i="9"/>
  <c r="BG804" i="9"/>
  <c r="BG805" i="9"/>
  <c r="BG806" i="9"/>
  <c r="BG807" i="9"/>
  <c r="BG808" i="9"/>
  <c r="BG809" i="9"/>
  <c r="BG810" i="9"/>
  <c r="BG811" i="9"/>
  <c r="BG812" i="9"/>
  <c r="BG813" i="9"/>
  <c r="BG814" i="9"/>
  <c r="BG815" i="9"/>
  <c r="BG816" i="9"/>
  <c r="BG817" i="9"/>
  <c r="BG818" i="9"/>
  <c r="BG819" i="9"/>
  <c r="BG820" i="9"/>
  <c r="BG821" i="9"/>
  <c r="BG822" i="9"/>
  <c r="BG823" i="9"/>
  <c r="BG824" i="9"/>
  <c r="BG825" i="9"/>
  <c r="BG826" i="9"/>
  <c r="BG827" i="9"/>
  <c r="BG828" i="9"/>
  <c r="BG829" i="9"/>
  <c r="BG830" i="9"/>
  <c r="BG831" i="9"/>
  <c r="BG832" i="9"/>
  <c r="BG833" i="9"/>
  <c r="BG834" i="9"/>
  <c r="BG835" i="9"/>
  <c r="BG836" i="9"/>
  <c r="BG837" i="9"/>
  <c r="BG838" i="9"/>
  <c r="BG839" i="9"/>
  <c r="BG840" i="9"/>
  <c r="BG841" i="9"/>
  <c r="BG842" i="9"/>
  <c r="BG843" i="9"/>
  <c r="BG844" i="9"/>
  <c r="BG845" i="9"/>
  <c r="BG846" i="9"/>
  <c r="BG847" i="9"/>
  <c r="BG848" i="9"/>
  <c r="BG849" i="9"/>
  <c r="BG850" i="9"/>
  <c r="BG851" i="9"/>
  <c r="BG852" i="9"/>
  <c r="BG853" i="9"/>
  <c r="BG854" i="9"/>
  <c r="BG855" i="9"/>
  <c r="BG856" i="9"/>
  <c r="BG857" i="9"/>
  <c r="BG858" i="9"/>
  <c r="BG859" i="9"/>
  <c r="BG860" i="9"/>
  <c r="BG861" i="9"/>
  <c r="BG862" i="9"/>
  <c r="BG863" i="9"/>
  <c r="BG864" i="9"/>
  <c r="BG865" i="9"/>
  <c r="BG866" i="9"/>
  <c r="BG867" i="9"/>
  <c r="BG868" i="9"/>
  <c r="BG869" i="9"/>
  <c r="BG870" i="9"/>
  <c r="BG871" i="9"/>
  <c r="BG872" i="9"/>
  <c r="BG873" i="9"/>
  <c r="BG874" i="9"/>
  <c r="BG875" i="9"/>
  <c r="BG876" i="9"/>
  <c r="BG877" i="9"/>
  <c r="BG878" i="9"/>
  <c r="BG879" i="9"/>
  <c r="BG880" i="9"/>
  <c r="BG881" i="9"/>
  <c r="BG882" i="9"/>
  <c r="BG883" i="9"/>
  <c r="BG884" i="9"/>
  <c r="BG885" i="9"/>
  <c r="BG886" i="9"/>
  <c r="BG887" i="9"/>
  <c r="BG888" i="9"/>
  <c r="BG889" i="9"/>
  <c r="BG890" i="9"/>
  <c r="BG891" i="9"/>
  <c r="BG892" i="9"/>
  <c r="BG893" i="9"/>
  <c r="BG894" i="9"/>
  <c r="BG895" i="9"/>
  <c r="BG896" i="9"/>
  <c r="BG897" i="9"/>
  <c r="BG898" i="9"/>
  <c r="BG899" i="9"/>
  <c r="BG900" i="9"/>
  <c r="BG901" i="9"/>
  <c r="BG902" i="9"/>
  <c r="BG903" i="9"/>
  <c r="BG904" i="9"/>
  <c r="BG905" i="9"/>
  <c r="BG906" i="9"/>
  <c r="BG907" i="9"/>
  <c r="BG908" i="9"/>
  <c r="BG909" i="9"/>
  <c r="BG910" i="9"/>
  <c r="BG911" i="9"/>
  <c r="BG912" i="9"/>
  <c r="BG913" i="9"/>
  <c r="BG914" i="9"/>
  <c r="BG915" i="9"/>
  <c r="BG916" i="9"/>
  <c r="BG917" i="9"/>
  <c r="BG918" i="9"/>
  <c r="BG919" i="9"/>
  <c r="BG920" i="9"/>
  <c r="BG921" i="9"/>
  <c r="BG922" i="9"/>
  <c r="BG923" i="9"/>
  <c r="BG924" i="9"/>
  <c r="BG925" i="9"/>
  <c r="BG926" i="9"/>
  <c r="BG927" i="9"/>
  <c r="BG928" i="9"/>
  <c r="BG929" i="9"/>
  <c r="BG930" i="9"/>
  <c r="BG931" i="9"/>
  <c r="BG932" i="9"/>
  <c r="BG933" i="9"/>
  <c r="BG934" i="9"/>
  <c r="BG935" i="9"/>
  <c r="BG936" i="9"/>
  <c r="BG937" i="9"/>
  <c r="BG938" i="9"/>
  <c r="BG939" i="9"/>
  <c r="BG940" i="9"/>
  <c r="BG941" i="9"/>
  <c r="BG942" i="9"/>
  <c r="BG943" i="9"/>
  <c r="BG944" i="9"/>
  <c r="BG945" i="9"/>
  <c r="BG946" i="9"/>
  <c r="BG947" i="9"/>
  <c r="BG948" i="9"/>
  <c r="BG949" i="9"/>
  <c r="BG950" i="9"/>
  <c r="BG951" i="9"/>
  <c r="BG952" i="9"/>
  <c r="BG953" i="9"/>
  <c r="BG954" i="9"/>
  <c r="BG955" i="9"/>
  <c r="BG956" i="9"/>
  <c r="BG957" i="9"/>
  <c r="BG958" i="9"/>
  <c r="BG959" i="9"/>
  <c r="BG960" i="9"/>
  <c r="BG961" i="9"/>
  <c r="BG962" i="9"/>
  <c r="BG963" i="9"/>
  <c r="BG964" i="9"/>
  <c r="BG965" i="9"/>
  <c r="BG966" i="9"/>
  <c r="BG967" i="9"/>
  <c r="BG968" i="9"/>
  <c r="BG969" i="9"/>
  <c r="BG970" i="9"/>
  <c r="BG971" i="9"/>
  <c r="BG972" i="9"/>
  <c r="BG973" i="9"/>
  <c r="BG974" i="9"/>
  <c r="BG975" i="9"/>
  <c r="BG976" i="9"/>
  <c r="BG977" i="9"/>
  <c r="BG978" i="9"/>
  <c r="BG979" i="9"/>
  <c r="BG980" i="9"/>
  <c r="BG981" i="9"/>
  <c r="BG982" i="9"/>
  <c r="BG983" i="9"/>
  <c r="BG984" i="9"/>
  <c r="BG985" i="9"/>
  <c r="BG986" i="9"/>
  <c r="BG987" i="9"/>
  <c r="BG988" i="9"/>
  <c r="BG989" i="9"/>
  <c r="BG990" i="9"/>
  <c r="BG991" i="9"/>
  <c r="BG992" i="9"/>
  <c r="BG993" i="9"/>
  <c r="BG994" i="9"/>
  <c r="BG995" i="9"/>
  <c r="BG996" i="9"/>
  <c r="BG997" i="9"/>
  <c r="BG998" i="9"/>
  <c r="BG999" i="9"/>
  <c r="BG1000" i="9"/>
  <c r="BG1001" i="9"/>
  <c r="BG1002" i="9"/>
  <c r="BG1003" i="9"/>
  <c r="BG1004" i="9"/>
  <c r="BG1005" i="9"/>
  <c r="BG1006" i="9"/>
  <c r="BG1007" i="9"/>
  <c r="BG1008" i="9"/>
  <c r="BG1009" i="9"/>
  <c r="BG1010" i="9"/>
  <c r="BG1011" i="9"/>
  <c r="BG1012" i="9"/>
  <c r="BG1013" i="9"/>
  <c r="BG1014" i="9"/>
  <c r="BG1015" i="9"/>
  <c r="BG1016" i="9"/>
  <c r="BG1017" i="9"/>
  <c r="BG1018" i="9"/>
  <c r="BG1019" i="9"/>
  <c r="BG1020" i="9"/>
  <c r="BG1021" i="9"/>
  <c r="BG1022" i="9"/>
  <c r="BG1023" i="9"/>
  <c r="BG1024" i="9"/>
  <c r="BG1025" i="9"/>
  <c r="BG1026" i="9"/>
  <c r="BG1027" i="9"/>
  <c r="BG1028" i="9"/>
  <c r="BG1029" i="9"/>
  <c r="BG1030" i="9"/>
  <c r="BG1031" i="9"/>
  <c r="BG1032" i="9"/>
  <c r="BG1033" i="9"/>
  <c r="BG1034" i="9"/>
  <c r="BG1035" i="9"/>
  <c r="BG1036" i="9"/>
  <c r="BG1037" i="9"/>
  <c r="BG1038" i="9"/>
  <c r="BG1039" i="9"/>
  <c r="BG1040" i="9"/>
  <c r="BG1041" i="9"/>
  <c r="BG1042" i="9"/>
  <c r="BG1043" i="9"/>
  <c r="BG1044" i="9"/>
  <c r="BG1045" i="9"/>
  <c r="BG1046" i="9"/>
  <c r="BG1047" i="9"/>
  <c r="BG1048" i="9"/>
  <c r="BG1049" i="9"/>
  <c r="BG1050" i="9"/>
  <c r="BG1051" i="9"/>
  <c r="BG1052" i="9"/>
  <c r="BG1053" i="9"/>
  <c r="BG1054" i="9"/>
  <c r="BG1055" i="9"/>
  <c r="BG1056" i="9"/>
  <c r="BG1057" i="9"/>
  <c r="BG1058" i="9"/>
  <c r="BG1059" i="9"/>
  <c r="BG1060" i="9"/>
  <c r="BG1061" i="9"/>
  <c r="BG1062" i="9"/>
  <c r="BG1063" i="9"/>
  <c r="BG1064" i="9"/>
  <c r="BG1065" i="9"/>
  <c r="BG1066" i="9"/>
  <c r="BG1067" i="9"/>
  <c r="BG1068" i="9"/>
  <c r="BG1069" i="9"/>
  <c r="BG1070" i="9"/>
  <c r="BG1071" i="9"/>
  <c r="BG1072" i="9"/>
  <c r="BG1073" i="9"/>
  <c r="BG1074" i="9"/>
  <c r="BG1075" i="9"/>
  <c r="BG1076" i="9"/>
  <c r="BG1077" i="9"/>
  <c r="BG1078" i="9"/>
  <c r="BG1079" i="9"/>
  <c r="BG1080" i="9"/>
  <c r="BG1081" i="9"/>
  <c r="BG1082" i="9"/>
  <c r="BG1083" i="9"/>
  <c r="BG1084" i="9"/>
  <c r="BG1085" i="9"/>
  <c r="BG1086" i="9"/>
  <c r="BG1087" i="9"/>
  <c r="BG1088" i="9"/>
  <c r="BG1089" i="9"/>
  <c r="BG1090" i="9"/>
  <c r="BG1091" i="9"/>
  <c r="BG1092" i="9"/>
  <c r="BG1093" i="9"/>
  <c r="BG1094" i="9"/>
  <c r="BG1095" i="9"/>
  <c r="BG1096" i="9"/>
  <c r="BG1097" i="9"/>
  <c r="BG1098" i="9"/>
  <c r="BG1099" i="9"/>
  <c r="BG1100" i="9"/>
  <c r="BG1101" i="9"/>
  <c r="BG1102" i="9"/>
  <c r="BG1103" i="9"/>
  <c r="BG1104" i="9"/>
  <c r="BG1105" i="9"/>
  <c r="BG1106" i="9"/>
  <c r="BG1107" i="9"/>
  <c r="BG1108" i="9"/>
  <c r="BG1109" i="9"/>
  <c r="BG1110" i="9"/>
  <c r="BG1111" i="9"/>
  <c r="BG1112" i="9"/>
  <c r="BG1113" i="9"/>
  <c r="BG1114" i="9"/>
  <c r="BG1115" i="9"/>
  <c r="BG1116" i="9"/>
  <c r="BG1117" i="9"/>
  <c r="BG1118" i="9"/>
  <c r="BG1119" i="9"/>
  <c r="BG1120" i="9"/>
  <c r="BG1121" i="9"/>
  <c r="BG1122" i="9"/>
  <c r="BG1123" i="9"/>
  <c r="BG1124" i="9"/>
  <c r="BG1125" i="9"/>
  <c r="BG1126" i="9"/>
  <c r="BG1127" i="9"/>
  <c r="BG1128" i="9"/>
  <c r="BG1129" i="9"/>
  <c r="BG1130" i="9"/>
  <c r="BG1131" i="9"/>
  <c r="BG1132" i="9"/>
  <c r="BG1133" i="9"/>
  <c r="BG1134" i="9"/>
  <c r="BG1135" i="9"/>
  <c r="BG1136" i="9"/>
  <c r="BG1137" i="9"/>
  <c r="BG1138" i="9"/>
  <c r="BG1139" i="9"/>
  <c r="BG1140" i="9"/>
  <c r="BG1141" i="9"/>
  <c r="BG1142" i="9"/>
  <c r="BG1143" i="9"/>
  <c r="BG1144" i="9"/>
  <c r="BG1145" i="9"/>
  <c r="BG1146" i="9"/>
  <c r="BG1147" i="9"/>
  <c r="BG1148" i="9"/>
  <c r="BG1149" i="9"/>
  <c r="BG1150" i="9"/>
  <c r="BG1151" i="9"/>
  <c r="BG1152" i="9"/>
  <c r="BG1153" i="9"/>
  <c r="BG1154" i="9"/>
  <c r="BG1155" i="9"/>
  <c r="BG1156" i="9"/>
  <c r="BG1157" i="9"/>
  <c r="BG1158" i="9"/>
  <c r="BG1159" i="9"/>
  <c r="BG1160" i="9"/>
  <c r="BG1161" i="9"/>
  <c r="BG1162" i="9"/>
  <c r="BG1163" i="9"/>
  <c r="BG1164" i="9"/>
  <c r="BG1165" i="9"/>
  <c r="BG1166" i="9"/>
  <c r="BG1167" i="9"/>
  <c r="BG1168" i="9"/>
  <c r="BG1169" i="9"/>
  <c r="BG1170" i="9"/>
  <c r="BG1171" i="9"/>
  <c r="BG1172" i="9"/>
  <c r="BG1173" i="9"/>
  <c r="BG1174" i="9"/>
  <c r="BG1175" i="9"/>
  <c r="BG1176" i="9"/>
  <c r="BG1177" i="9"/>
  <c r="BG1178" i="9"/>
  <c r="BG1179" i="9"/>
  <c r="BG1180" i="9"/>
  <c r="BG1181" i="9"/>
  <c r="BG1182" i="9"/>
  <c r="BG1183" i="9"/>
  <c r="BG1184" i="9"/>
  <c r="BG1185" i="9"/>
  <c r="BG1186" i="9"/>
  <c r="BG1187" i="9"/>
  <c r="BG1188" i="9"/>
  <c r="BG1189" i="9"/>
  <c r="BG1190" i="9"/>
  <c r="BG1191" i="9"/>
  <c r="BG1192" i="9"/>
  <c r="BG1193" i="9"/>
  <c r="BG1194" i="9"/>
  <c r="BG1195" i="9"/>
  <c r="BG1196" i="9"/>
  <c r="BG1197" i="9"/>
  <c r="BG1198" i="9"/>
  <c r="BG1199" i="9"/>
  <c r="BG1200" i="9"/>
  <c r="BG1201" i="9"/>
  <c r="BG1202" i="9"/>
  <c r="BG1203" i="9"/>
  <c r="BG1204" i="9"/>
  <c r="BG1205" i="9"/>
  <c r="BG1206" i="9"/>
  <c r="BG1207" i="9"/>
  <c r="BG1208" i="9"/>
  <c r="BG1209" i="9"/>
  <c r="BG1210" i="9"/>
  <c r="BG1211" i="9"/>
  <c r="BG1212" i="9"/>
  <c r="BG1213" i="9"/>
  <c r="BG1214" i="9"/>
  <c r="BG1215" i="9"/>
  <c r="BG1216" i="9"/>
  <c r="BG1217" i="9"/>
  <c r="BG1218" i="9"/>
  <c r="BG1219" i="9"/>
  <c r="BG1220" i="9"/>
  <c r="BG1221" i="9"/>
  <c r="BG1222" i="9"/>
  <c r="BG1223" i="9"/>
  <c r="BG1224" i="9"/>
  <c r="BG1225" i="9"/>
  <c r="BG1226" i="9"/>
  <c r="BG1227" i="9"/>
  <c r="BG1228" i="9"/>
  <c r="BG1229" i="9"/>
  <c r="BG1230" i="9"/>
  <c r="BG1231" i="9"/>
  <c r="BG1232" i="9"/>
  <c r="BG1233" i="9"/>
  <c r="BG1234" i="9"/>
  <c r="BG1235" i="9"/>
  <c r="BG1236" i="9"/>
  <c r="BG1237" i="9"/>
  <c r="BG1238" i="9"/>
  <c r="BG1239" i="9"/>
  <c r="BG1240" i="9"/>
  <c r="BG1241" i="9"/>
  <c r="BG1242" i="9"/>
  <c r="BG1243" i="9"/>
  <c r="BG1244" i="9"/>
  <c r="BG1245" i="9"/>
  <c r="BG1246" i="9"/>
  <c r="BG1247" i="9"/>
  <c r="BG1248" i="9"/>
  <c r="BG1249" i="9"/>
  <c r="BG1250" i="9"/>
  <c r="BG1251" i="9"/>
  <c r="BG1252" i="9"/>
  <c r="BG1253" i="9"/>
  <c r="BG1254" i="9"/>
  <c r="BG1255" i="9"/>
  <c r="BG1256" i="9"/>
  <c r="BG1257" i="9"/>
  <c r="BG1258" i="9"/>
  <c r="BG1259" i="9"/>
  <c r="BG1260" i="9"/>
  <c r="BG1261" i="9"/>
  <c r="BG1262" i="9"/>
  <c r="BG1263" i="9"/>
  <c r="BG1264" i="9"/>
  <c r="BG1265" i="9"/>
  <c r="BG1266" i="9"/>
  <c r="BG1267" i="9"/>
  <c r="BG1268" i="9"/>
  <c r="BG1269" i="9"/>
  <c r="BG1270" i="9"/>
  <c r="BG1271" i="9"/>
  <c r="BG1272" i="9"/>
  <c r="BG1273" i="9"/>
  <c r="BG1274" i="9"/>
  <c r="BG1275" i="9"/>
  <c r="BG1276" i="9"/>
  <c r="BG1277" i="9"/>
  <c r="BG1278" i="9"/>
  <c r="BG1279" i="9"/>
  <c r="BG1280" i="9"/>
  <c r="BG1281" i="9"/>
  <c r="BG1282" i="9"/>
  <c r="BG1283" i="9"/>
  <c r="BG1284" i="9"/>
  <c r="BG1285" i="9"/>
  <c r="BG1286" i="9"/>
  <c r="BG1287" i="9"/>
  <c r="BG1288" i="9"/>
  <c r="BG1289" i="9"/>
  <c r="BG1290" i="9"/>
  <c r="BG1291" i="9"/>
  <c r="BG1292" i="9"/>
  <c r="BG1293" i="9"/>
  <c r="BG1294" i="9"/>
  <c r="BG1295" i="9"/>
  <c r="BG1296" i="9"/>
  <c r="BG1297" i="9"/>
  <c r="BG1298" i="9"/>
  <c r="BG1299" i="9"/>
  <c r="BG1300" i="9"/>
  <c r="BG1301" i="9"/>
  <c r="BG1302" i="9"/>
  <c r="BG1303" i="9"/>
  <c r="BG1304" i="9"/>
  <c r="BG1305" i="9"/>
  <c r="BG1306" i="9"/>
  <c r="BG1307" i="9"/>
  <c r="BG1308" i="9"/>
  <c r="BG1309" i="9"/>
  <c r="BG1310" i="9"/>
  <c r="BG1311" i="9"/>
  <c r="BG1312" i="9"/>
  <c r="BG1313" i="9"/>
  <c r="BG1314" i="9"/>
  <c r="BG1315" i="9"/>
  <c r="BG1316" i="9"/>
  <c r="BG1317" i="9"/>
  <c r="BG1318" i="9"/>
  <c r="BG1319" i="9"/>
  <c r="BG1320" i="9"/>
  <c r="BG1321" i="9"/>
  <c r="BG1322" i="9"/>
  <c r="BG1323" i="9"/>
  <c r="BG1324" i="9"/>
  <c r="BG1325" i="9"/>
  <c r="BG1326" i="9"/>
  <c r="BG1327" i="9"/>
  <c r="BG1328" i="9"/>
  <c r="BG1329" i="9"/>
  <c r="BG1330" i="9"/>
  <c r="BG1331" i="9"/>
  <c r="BG1332" i="9"/>
  <c r="BG1333" i="9"/>
  <c r="BG1334" i="9"/>
  <c r="BG1335" i="9"/>
  <c r="BG1336" i="9"/>
  <c r="BG1337" i="9"/>
  <c r="BG1338" i="9"/>
  <c r="BG1339" i="9"/>
  <c r="BG1340" i="9"/>
  <c r="BG1341" i="9"/>
  <c r="BG1342" i="9"/>
  <c r="BG1343" i="9"/>
  <c r="BG1344" i="9"/>
  <c r="BG1345" i="9"/>
  <c r="BG1346" i="9"/>
  <c r="BG1347" i="9"/>
  <c r="BG1348" i="9"/>
  <c r="BG1349" i="9"/>
  <c r="BG1350" i="9"/>
  <c r="BG1351" i="9"/>
  <c r="BG1352" i="9"/>
  <c r="BG1353" i="9"/>
  <c r="BG1354" i="9"/>
  <c r="BG1355" i="9"/>
  <c r="BG1356" i="9"/>
  <c r="BG1357" i="9"/>
  <c r="BG1358" i="9"/>
  <c r="BG1359" i="9"/>
  <c r="BG1360" i="9"/>
  <c r="BG1361" i="9"/>
  <c r="BG1362" i="9"/>
  <c r="BG1363" i="9"/>
  <c r="BG1364" i="9"/>
  <c r="BG1365" i="9"/>
  <c r="BG1366" i="9"/>
  <c r="BG1367" i="9"/>
  <c r="BG1368" i="9"/>
  <c r="BG1369" i="9"/>
  <c r="BG1370" i="9"/>
  <c r="BG1371" i="9"/>
  <c r="BG1372" i="9"/>
  <c r="BG1373" i="9"/>
  <c r="BG1374" i="9"/>
  <c r="BG1375" i="9"/>
  <c r="BG1376" i="9"/>
  <c r="BG1377" i="9"/>
  <c r="BG1378" i="9"/>
  <c r="BG1379" i="9"/>
  <c r="BG1380" i="9"/>
  <c r="BG1381" i="9"/>
  <c r="BG1382" i="9"/>
  <c r="BG1383" i="9"/>
  <c r="BG1384" i="9"/>
  <c r="BG1385" i="9"/>
  <c r="BG1386" i="9"/>
  <c r="BG1387" i="9"/>
  <c r="BG1388" i="9"/>
  <c r="BG1389" i="9"/>
  <c r="BG1390" i="9"/>
  <c r="BG1391" i="9"/>
  <c r="BG1392" i="9"/>
  <c r="BG1393" i="9"/>
  <c r="BG1394" i="9"/>
  <c r="BG1395" i="9"/>
  <c r="BG1396" i="9"/>
  <c r="BG1397" i="9"/>
  <c r="BG1398" i="9"/>
  <c r="BG1399" i="9"/>
  <c r="BG1400" i="9"/>
  <c r="BG1401" i="9"/>
  <c r="BG1402" i="9"/>
  <c r="BG1403" i="9"/>
  <c r="BG1404" i="9"/>
  <c r="BG1405" i="9"/>
  <c r="BG1406" i="9"/>
  <c r="BG1407" i="9"/>
  <c r="BG1408" i="9"/>
  <c r="BG1409" i="9"/>
  <c r="BG1410" i="9"/>
  <c r="BG1411" i="9"/>
  <c r="BG1412" i="9"/>
  <c r="BG1413" i="9"/>
  <c r="BG1414" i="9"/>
  <c r="BG1415" i="9"/>
  <c r="BG1416" i="9"/>
  <c r="BG1417" i="9"/>
  <c r="BG1418" i="9"/>
  <c r="BG1419" i="9"/>
  <c r="BG1420" i="9"/>
  <c r="BG1421" i="9"/>
  <c r="BG1422" i="9"/>
  <c r="BG1423" i="9"/>
  <c r="BG1424" i="9"/>
  <c r="BG1425" i="9"/>
  <c r="BG1426" i="9"/>
  <c r="BG1427" i="9"/>
  <c r="BG1428" i="9"/>
  <c r="BG1429" i="9"/>
  <c r="BG1430" i="9"/>
  <c r="BG1431" i="9"/>
  <c r="BG1432" i="9"/>
  <c r="BG1433" i="9"/>
  <c r="BG1434" i="9"/>
  <c r="BG1435" i="9"/>
  <c r="BG1436" i="9"/>
  <c r="BG1437" i="9"/>
  <c r="BG1438" i="9"/>
  <c r="BG1439" i="9"/>
  <c r="BG1440" i="9"/>
  <c r="BG1441" i="9"/>
  <c r="BG1442" i="9"/>
  <c r="BG1443" i="9"/>
  <c r="BG1444" i="9"/>
  <c r="BG1445" i="9"/>
  <c r="BG1446" i="9"/>
  <c r="BG1447" i="9"/>
  <c r="BG1448" i="9"/>
  <c r="BG1449" i="9"/>
  <c r="BG1450" i="9"/>
  <c r="BG1451" i="9"/>
  <c r="BG1452" i="9"/>
  <c r="BG1453" i="9"/>
  <c r="BG1454" i="9"/>
  <c r="BG1455" i="9"/>
  <c r="BG1456" i="9"/>
  <c r="BG1457" i="9"/>
  <c r="BG1458" i="9"/>
  <c r="BG1459" i="9"/>
  <c r="BG1460" i="9"/>
  <c r="BG1461" i="9"/>
  <c r="BG1462" i="9"/>
  <c r="BG1463" i="9"/>
  <c r="BG1464" i="9"/>
  <c r="BG1465" i="9"/>
  <c r="BG1466" i="9"/>
  <c r="BG1467" i="9"/>
  <c r="BG1468" i="9"/>
  <c r="BG1469" i="9"/>
  <c r="BG1470" i="9"/>
  <c r="BG1471" i="9"/>
  <c r="BG1472" i="9"/>
  <c r="BG1473" i="9"/>
  <c r="BG1474" i="9"/>
  <c r="BG1475" i="9"/>
  <c r="BG1476" i="9"/>
  <c r="BG1477" i="9"/>
  <c r="BG1478" i="9"/>
  <c r="BG1479" i="9"/>
  <c r="BG1480" i="9"/>
  <c r="BG1481" i="9"/>
  <c r="BG1482" i="9"/>
  <c r="BG1483" i="9"/>
  <c r="BG1484" i="9"/>
  <c r="BG1485" i="9"/>
  <c r="BG1486" i="9"/>
  <c r="BG1487" i="9"/>
  <c r="BG1488" i="9"/>
  <c r="BG1489" i="9"/>
  <c r="BG1490" i="9"/>
  <c r="BG1491" i="9"/>
  <c r="BG1492" i="9"/>
  <c r="BG1493" i="9"/>
  <c r="BG1494" i="9"/>
  <c r="BG1495" i="9"/>
  <c r="BG1496" i="9"/>
  <c r="BG1497" i="9"/>
  <c r="BG1498" i="9"/>
  <c r="BG1499" i="9"/>
  <c r="BG1500" i="9"/>
  <c r="BG1501" i="9"/>
  <c r="BG1502" i="9"/>
  <c r="BG1503" i="9"/>
  <c r="BG1504" i="9"/>
  <c r="BG1505" i="9"/>
  <c r="BG1506" i="9"/>
  <c r="BG1507" i="9"/>
  <c r="BG1508" i="9"/>
  <c r="BG1509" i="9"/>
  <c r="BG1510" i="9"/>
  <c r="BG1511" i="9"/>
  <c r="BG1512" i="9"/>
  <c r="BG1513" i="9"/>
  <c r="BG1514" i="9"/>
  <c r="BG1515" i="9"/>
  <c r="BG1516" i="9"/>
  <c r="BG1517" i="9"/>
  <c r="BG1518" i="9"/>
  <c r="BG1519" i="9"/>
  <c r="BG1520" i="9"/>
  <c r="BG1521" i="9"/>
  <c r="BG1522" i="9"/>
  <c r="BG1523" i="9"/>
  <c r="BG1524" i="9"/>
  <c r="BG1525" i="9"/>
  <c r="BG1526" i="9"/>
  <c r="BG1527" i="9"/>
  <c r="BG1528" i="9"/>
  <c r="BG1529" i="9"/>
  <c r="BG1530" i="9"/>
  <c r="BG1531" i="9"/>
  <c r="BG1532" i="9"/>
  <c r="BG1533" i="9"/>
  <c r="BG1534" i="9"/>
  <c r="BG1535" i="9"/>
  <c r="BG1536" i="9"/>
  <c r="BG1537" i="9"/>
  <c r="BG1538" i="9"/>
  <c r="BG1539" i="9"/>
  <c r="BG1540" i="9"/>
  <c r="BG1541" i="9"/>
  <c r="BG1542" i="9"/>
  <c r="BG1543" i="9"/>
  <c r="BG1544" i="9"/>
  <c r="BG1545" i="9"/>
  <c r="BG1546" i="9"/>
  <c r="BG1547" i="9"/>
  <c r="BG1548" i="9"/>
  <c r="BG1549" i="9"/>
  <c r="BG1550" i="9"/>
  <c r="BG1551" i="9"/>
  <c r="BG1552" i="9"/>
  <c r="BG1553" i="9"/>
  <c r="BG1554" i="9"/>
  <c r="BG1555" i="9"/>
  <c r="BG1556" i="9"/>
  <c r="BG1557" i="9"/>
  <c r="BG1558" i="9"/>
  <c r="BG1559" i="9"/>
  <c r="BG1560" i="9"/>
  <c r="BG1561" i="9"/>
  <c r="BG1562" i="9"/>
  <c r="BG1563" i="9"/>
  <c r="BG1564" i="9"/>
  <c r="BG1565" i="9"/>
  <c r="BG1566" i="9"/>
  <c r="BG1567" i="9"/>
  <c r="BG1568" i="9"/>
  <c r="BG1569" i="9"/>
  <c r="BG1570" i="9"/>
  <c r="BG1571" i="9"/>
  <c r="BG1572" i="9"/>
  <c r="BG1573" i="9"/>
  <c r="BG1574" i="9"/>
  <c r="BG1575" i="9"/>
  <c r="BG1576" i="9"/>
  <c r="BG1577" i="9"/>
  <c r="BG1578" i="9"/>
  <c r="BG1579" i="9"/>
  <c r="BG1580" i="9"/>
  <c r="BG1581" i="9"/>
  <c r="BG1582" i="9"/>
  <c r="BG1583" i="9"/>
  <c r="BG1584" i="9"/>
  <c r="BG1585" i="9"/>
  <c r="BG1586" i="9"/>
  <c r="BG1587" i="9"/>
  <c r="BG1588" i="9"/>
  <c r="BG1589" i="9"/>
  <c r="BG1590" i="9"/>
  <c r="BG1591" i="9"/>
  <c r="BG1592" i="9"/>
  <c r="BG1593" i="9"/>
  <c r="BG1594" i="9"/>
  <c r="BG1595" i="9"/>
  <c r="BG1596" i="9"/>
  <c r="BG1597" i="9"/>
  <c r="BG1598" i="9"/>
  <c r="BG1599" i="9"/>
  <c r="BG1600" i="9"/>
  <c r="BG1601" i="9"/>
  <c r="BG1602" i="9"/>
  <c r="BG1603" i="9"/>
  <c r="BG1604" i="9"/>
  <c r="BG1605" i="9"/>
  <c r="BG1606" i="9"/>
  <c r="BG1607" i="9"/>
  <c r="BG1608" i="9"/>
  <c r="BG1609" i="9"/>
  <c r="BG1610" i="9"/>
  <c r="BG1611" i="9"/>
  <c r="BG1612" i="9"/>
  <c r="BG1613" i="9"/>
  <c r="BG1614" i="9"/>
  <c r="BG1615" i="9"/>
  <c r="BG1616" i="9"/>
  <c r="BG1617" i="9"/>
  <c r="BG1618" i="9"/>
  <c r="BG1619" i="9"/>
  <c r="BG1620" i="9"/>
  <c r="BG1621" i="9"/>
  <c r="BG1622" i="9"/>
  <c r="BG1623" i="9"/>
  <c r="BG1624" i="9"/>
  <c r="BG1625" i="9"/>
  <c r="BG1626" i="9"/>
  <c r="BG1627" i="9"/>
  <c r="BG1628" i="9"/>
  <c r="BG1629" i="9"/>
  <c r="BG1630" i="9"/>
  <c r="BG1631" i="9"/>
  <c r="BG1632" i="9"/>
  <c r="BG1633" i="9"/>
  <c r="BG1634" i="9"/>
  <c r="BG1635" i="9"/>
  <c r="BG1636" i="9"/>
  <c r="BG1637" i="9"/>
  <c r="BG1638" i="9"/>
  <c r="BG1639" i="9"/>
  <c r="BG1640" i="9"/>
  <c r="BG1641" i="9"/>
  <c r="BG1642" i="9"/>
  <c r="BG1643" i="9"/>
  <c r="BG1644" i="9"/>
  <c r="BG1645" i="9"/>
  <c r="BG1646" i="9"/>
  <c r="BG1647" i="9"/>
  <c r="BG1648" i="9"/>
  <c r="BG1649" i="9"/>
  <c r="BG1650" i="9"/>
  <c r="BG1651" i="9"/>
  <c r="BG1652" i="9"/>
  <c r="BG1653" i="9"/>
  <c r="BG1654" i="9"/>
  <c r="BG1655" i="9"/>
  <c r="BG1656" i="9"/>
  <c r="BG1657" i="9"/>
  <c r="BG1658" i="9"/>
  <c r="BG1659" i="9"/>
  <c r="BG1660" i="9"/>
  <c r="BG1661" i="9"/>
  <c r="BG1662" i="9"/>
  <c r="BG1663" i="9"/>
  <c r="BG1664" i="9"/>
  <c r="BG1665" i="9"/>
  <c r="BG1666" i="9"/>
  <c r="BG1667" i="9"/>
  <c r="BG1668" i="9"/>
  <c r="BG1669" i="9"/>
  <c r="BG1670" i="9"/>
  <c r="BG1671" i="9"/>
  <c r="BG1672" i="9"/>
  <c r="BG1673" i="9"/>
  <c r="BG1674" i="9"/>
  <c r="BG1675" i="9"/>
  <c r="BG1676" i="9"/>
  <c r="BG1677" i="9"/>
  <c r="BG1678" i="9"/>
  <c r="BG1679" i="9"/>
  <c r="BG1680" i="9"/>
  <c r="BG1681" i="9"/>
  <c r="BG1682" i="9"/>
  <c r="BG1683" i="9"/>
  <c r="BG1684" i="9"/>
  <c r="BG1685" i="9"/>
  <c r="BG1686" i="9"/>
  <c r="BG1687" i="9"/>
  <c r="BG1688" i="9"/>
  <c r="BG1689" i="9"/>
  <c r="BG1690" i="9"/>
  <c r="BG1691" i="9"/>
  <c r="BG1692" i="9"/>
  <c r="BG1693" i="9"/>
  <c r="BG1694" i="9"/>
  <c r="BG1695" i="9"/>
  <c r="BG1696" i="9"/>
  <c r="BG1697" i="9"/>
  <c r="BG1698" i="9"/>
  <c r="BG1699" i="9"/>
  <c r="BG1700" i="9"/>
  <c r="BG1701" i="9"/>
  <c r="BG1702" i="9"/>
  <c r="BG1703" i="9"/>
  <c r="BG1704" i="9"/>
  <c r="BG1705" i="9"/>
  <c r="BG1706" i="9"/>
  <c r="BG1707" i="9"/>
  <c r="BG1708" i="9"/>
  <c r="BG1709" i="9"/>
  <c r="BG1710" i="9"/>
  <c r="BG1711" i="9"/>
  <c r="BG1712" i="9"/>
  <c r="BG1713" i="9"/>
  <c r="BG1714" i="9"/>
  <c r="BG1715" i="9"/>
  <c r="BG1716" i="9"/>
  <c r="BG1717" i="9"/>
  <c r="BG1718" i="9"/>
  <c r="BG1719" i="9"/>
  <c r="BG1720" i="9"/>
  <c r="BG1721" i="9"/>
  <c r="BG1722" i="9"/>
  <c r="BG1723" i="9"/>
  <c r="BG1724" i="9"/>
  <c r="BG1725" i="9"/>
  <c r="BG1726" i="9"/>
  <c r="BG1727" i="9"/>
  <c r="BG1728" i="9"/>
  <c r="BG1729" i="9"/>
  <c r="BG1730" i="9"/>
  <c r="BG1731" i="9"/>
  <c r="BG1732" i="9"/>
  <c r="BG1733" i="9"/>
  <c r="BG1734" i="9"/>
  <c r="BG1735" i="9"/>
  <c r="BG1736" i="9"/>
  <c r="BG1737" i="9"/>
  <c r="BG1738" i="9"/>
  <c r="BG1739" i="9"/>
  <c r="BG1740" i="9"/>
  <c r="BG1741" i="9"/>
  <c r="BG1742" i="9"/>
  <c r="BG1743" i="9"/>
  <c r="BG1744" i="9"/>
  <c r="BG1745" i="9"/>
  <c r="BG1746" i="9"/>
  <c r="BG1747" i="9"/>
  <c r="BG1748" i="9"/>
  <c r="BG1749" i="9"/>
  <c r="BG1750" i="9"/>
  <c r="BG1751" i="9"/>
  <c r="BG1752" i="9"/>
  <c r="BG1753" i="9"/>
  <c r="BG1754" i="9"/>
  <c r="BG1755" i="9"/>
  <c r="BG1756" i="9"/>
  <c r="BG1757" i="9"/>
  <c r="BG1758" i="9"/>
  <c r="BG1759" i="9"/>
  <c r="BG1760" i="9"/>
  <c r="BG1761" i="9"/>
  <c r="BG1762" i="9"/>
  <c r="BG1763" i="9"/>
  <c r="BG1764" i="9"/>
  <c r="BG1765" i="9"/>
  <c r="BG1766" i="9"/>
  <c r="BG1767" i="9"/>
  <c r="BG1768" i="9"/>
  <c r="BG1769" i="9"/>
  <c r="BG1770" i="9"/>
  <c r="BG1771" i="9"/>
  <c r="BG1772" i="9"/>
  <c r="BG1773" i="9"/>
  <c r="BG1774" i="9"/>
  <c r="BG1775" i="9"/>
  <c r="BG1776" i="9"/>
  <c r="BG1777" i="9"/>
  <c r="BG1778" i="9"/>
  <c r="BG1779" i="9"/>
  <c r="BG1780" i="9"/>
  <c r="BG1781" i="9"/>
  <c r="BG1782" i="9"/>
  <c r="BG1783" i="9"/>
  <c r="BG1784" i="9"/>
  <c r="BG1785" i="9"/>
  <c r="BG1786" i="9"/>
  <c r="BG1787" i="9"/>
  <c r="BG1788" i="9"/>
  <c r="BG1789" i="9"/>
  <c r="BG1790" i="9"/>
  <c r="BG1791" i="9"/>
  <c r="BG1792" i="9"/>
  <c r="BG1793" i="9"/>
  <c r="BG1794" i="9"/>
  <c r="BG1795" i="9"/>
  <c r="BG1796" i="9"/>
  <c r="BG1797" i="9"/>
  <c r="BG1798" i="9"/>
  <c r="BG1799" i="9"/>
  <c r="BG1800" i="9"/>
  <c r="BG1801" i="9"/>
  <c r="BG1802" i="9"/>
  <c r="BG1803" i="9"/>
  <c r="BG1804" i="9"/>
  <c r="BG1805" i="9"/>
  <c r="BG1806" i="9"/>
  <c r="BG1807" i="9"/>
  <c r="BG1808" i="9"/>
  <c r="BG1809" i="9"/>
  <c r="BG1810" i="9"/>
  <c r="BG1811" i="9"/>
  <c r="BG1812" i="9"/>
  <c r="BG1813" i="9"/>
  <c r="BG1814" i="9"/>
  <c r="BG1815" i="9"/>
  <c r="BG1816" i="9"/>
  <c r="BG1817" i="9"/>
  <c r="BG1818" i="9"/>
  <c r="BG1819" i="9"/>
  <c r="BG1820" i="9"/>
  <c r="BG1821" i="9"/>
  <c r="BG1822" i="9"/>
  <c r="BG1823" i="9"/>
  <c r="BG1824" i="9"/>
  <c r="BG1825" i="9"/>
  <c r="BG1826" i="9"/>
  <c r="BG1827" i="9"/>
  <c r="BG1828" i="9"/>
  <c r="BG1829" i="9"/>
  <c r="BG1830" i="9"/>
  <c r="BG1831" i="9"/>
  <c r="BG1832" i="9"/>
  <c r="BG1833" i="9"/>
  <c r="BG1834" i="9"/>
  <c r="BG1835" i="9"/>
  <c r="BG1836" i="9"/>
  <c r="BG1837" i="9"/>
  <c r="BG1838" i="9"/>
  <c r="BG1839" i="9"/>
  <c r="BG1840" i="9"/>
  <c r="BG1841" i="9"/>
  <c r="BG1842" i="9"/>
  <c r="BG1843" i="9"/>
  <c r="BG1844" i="9"/>
  <c r="BG1845" i="9"/>
  <c r="BG1846" i="9"/>
  <c r="BG1847" i="9"/>
  <c r="BG1848" i="9"/>
  <c r="BG1849" i="9"/>
  <c r="BG1850" i="9"/>
  <c r="BG1851" i="9"/>
  <c r="BG1852" i="9"/>
  <c r="BG1853" i="9"/>
  <c r="BG1854" i="9"/>
  <c r="BG1855" i="9"/>
  <c r="BG1856" i="9"/>
  <c r="BG1857" i="9"/>
  <c r="BG1858" i="9"/>
  <c r="BG1859" i="9"/>
  <c r="BG1860" i="9"/>
  <c r="BG1861" i="9"/>
  <c r="BG1862" i="9"/>
  <c r="BG1863" i="9"/>
  <c r="BG1864" i="9"/>
  <c r="BG1865" i="9"/>
  <c r="BG1866" i="9"/>
  <c r="BG1867" i="9"/>
  <c r="BG1868" i="9"/>
  <c r="BG1869" i="9"/>
  <c r="BG1870" i="9"/>
  <c r="BG1871" i="9"/>
  <c r="BG1872" i="9"/>
  <c r="BG1873" i="9"/>
  <c r="BG1874" i="9"/>
  <c r="BG1875" i="9"/>
  <c r="BG1876" i="9"/>
  <c r="BG1877" i="9"/>
  <c r="BG1878" i="9"/>
  <c r="BG1879" i="9"/>
  <c r="BG1880" i="9"/>
  <c r="BG1881" i="9"/>
  <c r="BG1882" i="9"/>
  <c r="BG1883" i="9"/>
  <c r="BG1884" i="9"/>
  <c r="BG1885" i="9"/>
  <c r="BG1886" i="9"/>
  <c r="BG1887" i="9"/>
  <c r="BG1888" i="9"/>
  <c r="BG1889" i="9"/>
  <c r="BG1890" i="9"/>
  <c r="BG1891" i="9"/>
  <c r="BG1892" i="9"/>
  <c r="BG1893" i="9"/>
  <c r="BG1894" i="9"/>
  <c r="BG1895" i="9"/>
  <c r="BG1896" i="9"/>
  <c r="BG1897" i="9"/>
  <c r="BG1898" i="9"/>
  <c r="BG1899" i="9"/>
  <c r="BG1900" i="9"/>
  <c r="BG1901" i="9"/>
  <c r="BG1902" i="9"/>
  <c r="BG1903" i="9"/>
  <c r="BG1904" i="9"/>
  <c r="BG1905" i="9"/>
  <c r="BG1906" i="9"/>
  <c r="BG1907" i="9"/>
  <c r="BG1908" i="9"/>
  <c r="BG1909" i="9"/>
  <c r="BG1910" i="9"/>
  <c r="BG1911" i="9"/>
  <c r="BG1912" i="9"/>
  <c r="BG1913" i="9"/>
  <c r="BG1914" i="9"/>
  <c r="BG1915" i="9"/>
  <c r="BG1916" i="9"/>
  <c r="BG1917" i="9"/>
  <c r="BG1918" i="9"/>
  <c r="BG1919" i="9"/>
  <c r="BG1920" i="9"/>
  <c r="BG1921" i="9"/>
  <c r="BG1922" i="9"/>
  <c r="BG1923" i="9"/>
  <c r="BG1924" i="9"/>
  <c r="BG1925" i="9"/>
  <c r="BG1926" i="9"/>
  <c r="BG1927" i="9"/>
  <c r="BG1928" i="9"/>
  <c r="BG1929" i="9"/>
  <c r="BG1930" i="9"/>
  <c r="BG1931" i="9"/>
  <c r="BG1932" i="9"/>
  <c r="BG1933" i="9"/>
  <c r="BG1934" i="9"/>
  <c r="BG1935" i="9"/>
  <c r="BG1936" i="9"/>
  <c r="BG1937" i="9"/>
  <c r="BG1938" i="9"/>
  <c r="BG1939" i="9"/>
  <c r="BG1940" i="9"/>
  <c r="BG1941" i="9"/>
  <c r="BG1942" i="9"/>
  <c r="BG1943" i="9"/>
  <c r="BG1944" i="9"/>
  <c r="BG1945" i="9"/>
  <c r="BG1946" i="9"/>
  <c r="BG1947" i="9"/>
  <c r="BG1948" i="9"/>
  <c r="BG1949" i="9"/>
  <c r="BG1950" i="9"/>
  <c r="BG1951" i="9"/>
  <c r="BG1952" i="9"/>
  <c r="BG1953" i="9"/>
  <c r="BG1954" i="9"/>
  <c r="BG1955" i="9"/>
  <c r="BG1956" i="9"/>
  <c r="BG1957" i="9"/>
  <c r="BG1958" i="9"/>
  <c r="BG1959" i="9"/>
  <c r="BG1960" i="9"/>
  <c r="BG1961" i="9"/>
  <c r="BG1962" i="9"/>
  <c r="BG1963" i="9"/>
  <c r="BG1964" i="9"/>
  <c r="BG1965" i="9"/>
  <c r="BG1966" i="9"/>
  <c r="BG1967" i="9"/>
  <c r="BG1968" i="9"/>
  <c r="BG1969" i="9"/>
  <c r="BG1970" i="9"/>
  <c r="BG1971" i="9"/>
  <c r="BG1972" i="9"/>
  <c r="BG1973" i="9"/>
  <c r="BG1974" i="9"/>
  <c r="BG1975" i="9"/>
  <c r="BG1976" i="9"/>
  <c r="BG1977" i="9"/>
  <c r="BG1978" i="9"/>
  <c r="BG1979" i="9"/>
  <c r="BG1980" i="9"/>
  <c r="BG1981" i="9"/>
  <c r="BG1982" i="9"/>
  <c r="BG1983" i="9"/>
  <c r="BG1984" i="9"/>
  <c r="BG1985" i="9"/>
  <c r="BG1986" i="9"/>
  <c r="BG1987" i="9"/>
  <c r="BG1988" i="9"/>
  <c r="BG1989" i="9"/>
  <c r="BG1990" i="9"/>
  <c r="BG1991" i="9"/>
  <c r="BG1992" i="9"/>
  <c r="BG1993" i="9"/>
  <c r="BG1994" i="9"/>
  <c r="BG1995" i="9"/>
  <c r="BG1996" i="9"/>
  <c r="BG1997" i="9"/>
  <c r="BG1998" i="9"/>
  <c r="BG1999" i="9"/>
  <c r="BG2000" i="9"/>
  <c r="BG2001" i="9"/>
  <c r="BG2002" i="9"/>
  <c r="BG2003" i="9"/>
  <c r="BG2004" i="9"/>
  <c r="BG2005" i="9"/>
  <c r="BG2006" i="9"/>
  <c r="BG2007" i="9"/>
  <c r="BG2008" i="9"/>
  <c r="BG2009" i="9"/>
  <c r="BG2010" i="9"/>
  <c r="BG2011" i="9"/>
  <c r="BG2012" i="9"/>
  <c r="BG2013" i="9"/>
  <c r="BG2014" i="9"/>
  <c r="BG2015" i="9"/>
  <c r="BG2016" i="9"/>
  <c r="BG2017" i="9"/>
  <c r="BG2018" i="9"/>
  <c r="BG2019" i="9"/>
  <c r="BG2020" i="9"/>
  <c r="BG2021" i="9"/>
  <c r="BG2022" i="9"/>
  <c r="BG2023" i="9"/>
  <c r="BG2024" i="9"/>
  <c r="BG2025" i="9"/>
  <c r="BG2026" i="9"/>
  <c r="BG2027" i="9"/>
  <c r="BG2028" i="9"/>
  <c r="BG2029" i="9"/>
  <c r="BG2030" i="9"/>
  <c r="BG2031" i="9"/>
  <c r="BG2032" i="9"/>
  <c r="BG2033" i="9"/>
  <c r="BG2034" i="9"/>
  <c r="BG2035" i="9"/>
  <c r="BG2036" i="9"/>
  <c r="BG2037" i="9"/>
  <c r="BG2038" i="9"/>
  <c r="BG2039" i="9"/>
  <c r="BG2040" i="9"/>
  <c r="BG2041" i="9"/>
  <c r="BG2042" i="9"/>
  <c r="BG2043" i="9"/>
  <c r="BG2044" i="9"/>
  <c r="BG2045" i="9"/>
  <c r="BG2046" i="9"/>
  <c r="BG2047" i="9"/>
  <c r="BG2048" i="9"/>
  <c r="BG2049" i="9"/>
  <c r="BG2050" i="9"/>
  <c r="BG2051" i="9"/>
  <c r="BG2052" i="9"/>
  <c r="BG2053" i="9"/>
  <c r="BG2054" i="9"/>
  <c r="BG2055" i="9"/>
  <c r="BG2056" i="9"/>
  <c r="BG2057" i="9"/>
  <c r="BG2058" i="9"/>
  <c r="BG2059" i="9"/>
  <c r="BG2060" i="9"/>
  <c r="BG2061" i="9"/>
  <c r="BG2062" i="9"/>
  <c r="BG2063" i="9"/>
  <c r="BG2064" i="9"/>
  <c r="BG2065" i="9"/>
  <c r="BG2066" i="9"/>
  <c r="BG2067" i="9"/>
  <c r="BG2068" i="9"/>
  <c r="BG2069" i="9"/>
  <c r="BG2070" i="9"/>
  <c r="BG2071" i="9"/>
  <c r="BG2072" i="9"/>
  <c r="BG2073" i="9"/>
  <c r="BG2074" i="9"/>
  <c r="BG2075" i="9"/>
  <c r="BG2076" i="9"/>
  <c r="BG2077" i="9"/>
  <c r="BG2078" i="9"/>
  <c r="BG2079" i="9"/>
  <c r="BG2080" i="9"/>
  <c r="BG2081" i="9"/>
  <c r="BG2082" i="9"/>
  <c r="BG2083" i="9"/>
  <c r="BG2084" i="9"/>
  <c r="BG2085" i="9"/>
  <c r="BG2086" i="9"/>
  <c r="BG2087" i="9"/>
  <c r="BG2088" i="9"/>
  <c r="BG2089" i="9"/>
  <c r="BG2090" i="9"/>
  <c r="BG2091" i="9"/>
  <c r="BG2092" i="9"/>
  <c r="BG2093" i="9"/>
  <c r="BG2094" i="9"/>
  <c r="BG2095" i="9"/>
  <c r="BG2096" i="9"/>
  <c r="BG2097" i="9"/>
  <c r="BG2098" i="9"/>
  <c r="BG2099" i="9"/>
  <c r="BG2100" i="9"/>
  <c r="BG2101" i="9"/>
  <c r="BG2102" i="9"/>
  <c r="BG2103" i="9"/>
  <c r="BG2104" i="9"/>
  <c r="BG2105" i="9"/>
  <c r="BG2106" i="9"/>
  <c r="BG2107" i="9"/>
  <c r="BG2108" i="9"/>
  <c r="BG2109" i="9"/>
  <c r="BG2110" i="9"/>
  <c r="BG2111" i="9"/>
  <c r="BG2112" i="9"/>
  <c r="BG2113" i="9"/>
  <c r="BG2114" i="9"/>
  <c r="BG2115" i="9"/>
  <c r="BG2116" i="9"/>
  <c r="BG2117" i="9"/>
  <c r="BG2118" i="9"/>
  <c r="BG2119" i="9"/>
  <c r="BG2120" i="9"/>
  <c r="BG2121" i="9"/>
  <c r="BG2122" i="9"/>
  <c r="BG2123" i="9"/>
  <c r="BG2124" i="9"/>
  <c r="BG2125" i="9"/>
  <c r="BG2126" i="9"/>
  <c r="BG2127" i="9"/>
  <c r="BG2128" i="9"/>
  <c r="BG2129" i="9"/>
  <c r="BG2130" i="9"/>
  <c r="BG2131" i="9"/>
  <c r="BG2132" i="9"/>
  <c r="BG2133" i="9"/>
  <c r="BG2134" i="9"/>
  <c r="BG2135" i="9"/>
  <c r="BG2136" i="9"/>
  <c r="BG2137" i="9"/>
  <c r="BG2138" i="9"/>
  <c r="BG2139" i="9"/>
  <c r="BG2140" i="9"/>
  <c r="BG2141" i="9"/>
  <c r="BG2142" i="9"/>
  <c r="BG2143" i="9"/>
  <c r="BG2144" i="9"/>
  <c r="BG2145" i="9"/>
  <c r="BG2146" i="9"/>
  <c r="BG2147" i="9"/>
  <c r="BG2148" i="9"/>
  <c r="BG2149" i="9"/>
  <c r="BG2150" i="9"/>
  <c r="BG2151" i="9"/>
  <c r="BG2152" i="9"/>
  <c r="BG2153" i="9"/>
  <c r="BG2154" i="9"/>
  <c r="BG2155" i="9"/>
  <c r="BG2156" i="9"/>
  <c r="BG2157" i="9"/>
  <c r="BG2158" i="9"/>
  <c r="BG2159" i="9"/>
  <c r="BG2160" i="9"/>
  <c r="BG2161" i="9"/>
  <c r="BG2162" i="9"/>
  <c r="BG2163" i="9"/>
  <c r="BG2164" i="9"/>
  <c r="BG2165" i="9"/>
  <c r="BG2166" i="9"/>
  <c r="BG2167" i="9"/>
  <c r="BG2168" i="9"/>
  <c r="BG2169" i="9"/>
  <c r="BG2170" i="9"/>
  <c r="BG2171" i="9"/>
  <c r="BG2172" i="9"/>
  <c r="BG2173" i="9"/>
  <c r="BG2174" i="9"/>
  <c r="BG2175" i="9"/>
  <c r="BG2176" i="9"/>
  <c r="BG2177" i="9"/>
  <c r="BG2178" i="9"/>
  <c r="BG2179" i="9"/>
  <c r="BG2180" i="9"/>
  <c r="BG2181" i="9"/>
  <c r="BG2182" i="9"/>
  <c r="BG2183" i="9"/>
  <c r="BG2184" i="9"/>
  <c r="BG2185" i="9"/>
  <c r="BG2186" i="9"/>
  <c r="BG2187" i="9"/>
  <c r="BG2188" i="9"/>
  <c r="BG2189" i="9"/>
  <c r="BG2190" i="9"/>
  <c r="BG2191" i="9"/>
  <c r="BG2192" i="9"/>
  <c r="BG2193" i="9"/>
  <c r="BG2194" i="9"/>
  <c r="BG2195" i="9"/>
  <c r="BG2196" i="9"/>
  <c r="BG2197" i="9"/>
  <c r="BG2198" i="9"/>
  <c r="BG2199" i="9"/>
  <c r="BG2200" i="9"/>
  <c r="BG2201" i="9"/>
  <c r="BG2202" i="9"/>
  <c r="BG2203" i="9"/>
  <c r="BG2204" i="9"/>
  <c r="BG2205" i="9"/>
  <c r="BG2206" i="9"/>
  <c r="BG2207" i="9"/>
  <c r="BG2208" i="9"/>
  <c r="BG2209" i="9"/>
  <c r="BG2210" i="9"/>
  <c r="BG2211" i="9"/>
  <c r="BG2212" i="9"/>
  <c r="BG2213" i="9"/>
  <c r="BG2214" i="9"/>
  <c r="BG2215" i="9"/>
  <c r="BG2216" i="9"/>
  <c r="BG2217" i="9"/>
  <c r="BG2218" i="9"/>
  <c r="BG2219" i="9"/>
  <c r="BG2220" i="9"/>
  <c r="BG2221" i="9"/>
  <c r="BG2222" i="9"/>
  <c r="BG2223" i="9"/>
  <c r="BG2224" i="9"/>
  <c r="BG2225" i="9"/>
  <c r="BG2226" i="9"/>
  <c r="BG2227" i="9"/>
  <c r="BG2228" i="9"/>
  <c r="BG2229" i="9"/>
  <c r="BG2230" i="9"/>
  <c r="BG2231" i="9"/>
  <c r="BG2232" i="9"/>
  <c r="BG2233" i="9"/>
  <c r="BG2234" i="9"/>
  <c r="BG2235" i="9"/>
  <c r="BG2236" i="9"/>
  <c r="BG2237" i="9"/>
  <c r="BG2238" i="9"/>
  <c r="BG2239" i="9"/>
  <c r="BG2240" i="9"/>
  <c r="BG2241" i="9"/>
  <c r="BG2242" i="9"/>
  <c r="BG2243" i="9"/>
  <c r="BG2244" i="9"/>
  <c r="BG2245" i="9"/>
  <c r="BG2246" i="9"/>
  <c r="BG2247" i="9"/>
  <c r="BG2248" i="9"/>
  <c r="BG2249" i="9"/>
  <c r="BG2250" i="9"/>
  <c r="BG2251" i="9"/>
  <c r="BG2252" i="9"/>
  <c r="BG2253" i="9"/>
  <c r="BG2254" i="9"/>
  <c r="BG2255" i="9"/>
  <c r="BG2256" i="9"/>
  <c r="BG2257" i="9"/>
  <c r="BG2258" i="9"/>
  <c r="BG2259" i="9"/>
  <c r="BG2260" i="9"/>
  <c r="BG2261" i="9"/>
  <c r="BG2262" i="9"/>
  <c r="BG2263" i="9"/>
  <c r="BG2264" i="9"/>
  <c r="BG2265" i="9"/>
  <c r="BG2266" i="9"/>
  <c r="BG2267" i="9"/>
  <c r="BG2268" i="9"/>
  <c r="BG2269" i="9"/>
  <c r="BG2270" i="9"/>
  <c r="BG2271" i="9"/>
  <c r="BG2272" i="9"/>
  <c r="BG2273" i="9"/>
  <c r="BG2274" i="9"/>
  <c r="BG2275" i="9"/>
  <c r="BG2276" i="9"/>
  <c r="BG2277" i="9"/>
  <c r="BG2278" i="9"/>
  <c r="BG2279" i="9"/>
  <c r="BG2280" i="9"/>
  <c r="BG2281" i="9"/>
  <c r="BG2282" i="9"/>
  <c r="BG2283" i="9"/>
  <c r="BG2284" i="9"/>
  <c r="BG2285" i="9"/>
  <c r="BG2286" i="9"/>
  <c r="BG2287" i="9"/>
  <c r="BG2288" i="9"/>
  <c r="BG2289" i="9"/>
  <c r="BG2290" i="9"/>
  <c r="BG2291" i="9"/>
  <c r="BG2292" i="9"/>
  <c r="BG2293" i="9"/>
  <c r="BG2294" i="9"/>
  <c r="BG2295" i="9"/>
  <c r="BG2296" i="9"/>
  <c r="BG2297" i="9"/>
  <c r="BG2298" i="9"/>
  <c r="BG2299" i="9"/>
  <c r="BG2300" i="9"/>
  <c r="BG2301" i="9"/>
  <c r="BG2302" i="9"/>
  <c r="BG2303" i="9"/>
  <c r="BG2304" i="9"/>
  <c r="BG2305" i="9"/>
  <c r="BG2306" i="9"/>
  <c r="BG2307" i="9"/>
  <c r="BG2308" i="9"/>
  <c r="BG2309" i="9"/>
  <c r="BG2310" i="9"/>
  <c r="BG2311" i="9"/>
  <c r="BG2312" i="9"/>
  <c r="BG2313" i="9"/>
  <c r="BG2314" i="9"/>
  <c r="BG2315" i="9"/>
  <c r="BG2316" i="9"/>
  <c r="BG2317" i="9"/>
  <c r="BG2318" i="9"/>
  <c r="BG2319" i="9"/>
  <c r="BG2320" i="9"/>
  <c r="BG2321" i="9"/>
  <c r="BG2322" i="9"/>
  <c r="BG2323" i="9"/>
  <c r="BG2324" i="9"/>
  <c r="BG2325" i="9"/>
  <c r="BG2326" i="9"/>
  <c r="BG2327" i="9"/>
  <c r="BG2328" i="9"/>
  <c r="BG2329" i="9"/>
  <c r="BG2330" i="9"/>
  <c r="BG2331" i="9"/>
  <c r="BG2332" i="9"/>
  <c r="BG2333" i="9"/>
  <c r="BG2334" i="9"/>
  <c r="BG2335" i="9"/>
  <c r="BG2336" i="9"/>
  <c r="BG2337" i="9"/>
  <c r="BG2338" i="9"/>
  <c r="BG2339" i="9"/>
  <c r="BG2340" i="9"/>
  <c r="BG2341" i="9"/>
  <c r="BG2342" i="9"/>
  <c r="BG2343" i="9"/>
  <c r="BG2344" i="9"/>
  <c r="BG2345" i="9"/>
  <c r="BG2346" i="9"/>
  <c r="BG2347" i="9"/>
  <c r="BG2348" i="9"/>
  <c r="BG2349" i="9"/>
  <c r="BG2350" i="9"/>
  <c r="BG2351" i="9"/>
  <c r="BG2352" i="9"/>
  <c r="BG2353" i="9"/>
  <c r="BG2354" i="9"/>
  <c r="BG2355" i="9"/>
  <c r="BG2356" i="9"/>
  <c r="BG2357" i="9"/>
  <c r="BG2358" i="9"/>
  <c r="BG2359" i="9"/>
  <c r="BG2360" i="9"/>
  <c r="BG2361" i="9"/>
  <c r="BG2362" i="9"/>
  <c r="BG2363" i="9"/>
  <c r="BG2364" i="9"/>
  <c r="BG2365" i="9"/>
  <c r="BG2366" i="9"/>
  <c r="BG2367" i="9"/>
  <c r="BG2368" i="9"/>
  <c r="BG2369" i="9"/>
  <c r="BG2370" i="9"/>
  <c r="BG2371" i="9"/>
  <c r="BG2372" i="9"/>
  <c r="BG2373" i="9"/>
  <c r="BG2374" i="9"/>
  <c r="BG2375" i="9"/>
  <c r="BG2376" i="9"/>
  <c r="BG2377" i="9"/>
  <c r="BG2378" i="9"/>
  <c r="BG2379" i="9"/>
  <c r="BG2380" i="9"/>
  <c r="BG2381" i="9"/>
  <c r="BG2382" i="9"/>
  <c r="BG2383" i="9"/>
  <c r="BG2384" i="9"/>
  <c r="BG2385" i="9"/>
  <c r="BG2386" i="9"/>
  <c r="BG2387" i="9"/>
  <c r="BG2388" i="9"/>
  <c r="BG2389" i="9"/>
  <c r="BG2390" i="9"/>
  <c r="BG2391" i="9"/>
  <c r="BG2392" i="9"/>
  <c r="BG2393" i="9"/>
  <c r="BG2394" i="9"/>
  <c r="BG2395" i="9"/>
  <c r="BG2396" i="9"/>
  <c r="BG2397" i="9"/>
  <c r="BG2398" i="9"/>
  <c r="BG2399" i="9"/>
  <c r="BG2400" i="9"/>
  <c r="BG2401" i="9"/>
  <c r="BG2402" i="9"/>
  <c r="BG2403" i="9"/>
  <c r="BG2404" i="9"/>
  <c r="BG2405" i="9"/>
  <c r="BG2406" i="9"/>
  <c r="BG2407" i="9"/>
  <c r="BG2408" i="9"/>
  <c r="BG2409" i="9"/>
  <c r="BG2410" i="9"/>
  <c r="BG2411" i="9"/>
  <c r="BG2412" i="9"/>
  <c r="BG2413" i="9"/>
  <c r="BG2414" i="9"/>
  <c r="BG2415" i="9"/>
  <c r="BG2416" i="9"/>
  <c r="BG2417" i="9"/>
  <c r="BG2418" i="9"/>
  <c r="BG2419" i="9"/>
  <c r="BG2420" i="9"/>
  <c r="BG2421" i="9"/>
  <c r="BG2422" i="9"/>
  <c r="BG2423" i="9"/>
  <c r="BG2424" i="9"/>
  <c r="BG2425" i="9"/>
  <c r="BG2426" i="9"/>
  <c r="BG2427" i="9"/>
  <c r="BG2428" i="9"/>
  <c r="BG2429" i="9"/>
  <c r="BG2430" i="9"/>
  <c r="BG2431" i="9"/>
  <c r="BG2432" i="9"/>
  <c r="BG2433" i="9"/>
  <c r="BG2434" i="9"/>
  <c r="BG2435" i="9"/>
  <c r="BG2436" i="9"/>
  <c r="BG2437" i="9"/>
  <c r="BG2438" i="9"/>
  <c r="BG2439" i="9"/>
  <c r="BG2440" i="9"/>
  <c r="BG2441" i="9"/>
  <c r="BG2442" i="9"/>
  <c r="BG2443" i="9"/>
  <c r="BG2444" i="9"/>
  <c r="BG2445" i="9"/>
  <c r="BG2446" i="9"/>
  <c r="BG2447" i="9"/>
  <c r="BG2448" i="9"/>
  <c r="BG2449" i="9"/>
  <c r="BG2450" i="9"/>
  <c r="BG2451" i="9"/>
  <c r="BG2452" i="9"/>
  <c r="BG2453" i="9"/>
  <c r="BG2454" i="9"/>
  <c r="BG2455" i="9"/>
  <c r="BG2456" i="9"/>
  <c r="BG2457" i="9"/>
  <c r="BG2458" i="9"/>
  <c r="BG2459" i="9"/>
  <c r="BG2460" i="9"/>
  <c r="BG2461" i="9"/>
  <c r="BG2462" i="9"/>
  <c r="BG2463" i="9"/>
  <c r="BG2464" i="9"/>
  <c r="BG2465" i="9"/>
  <c r="BG2466" i="9"/>
  <c r="BG2467" i="9"/>
  <c r="BG2468" i="9"/>
  <c r="BG2469" i="9"/>
  <c r="BG2470" i="9"/>
  <c r="BG2471" i="9"/>
  <c r="BG2472" i="9"/>
  <c r="BG2473" i="9"/>
  <c r="BG2474" i="9"/>
  <c r="BG2475" i="9"/>
  <c r="BG2476" i="9"/>
  <c r="BG2477" i="9"/>
  <c r="BG2478" i="9"/>
  <c r="BG2479" i="9"/>
  <c r="BG2480" i="9"/>
  <c r="BG2481" i="9"/>
  <c r="BG2482" i="9"/>
  <c r="BG2483" i="9"/>
  <c r="BG2484" i="9"/>
  <c r="BG2485" i="9"/>
  <c r="BG2486" i="9"/>
  <c r="BG2487" i="9"/>
  <c r="BG2488" i="9"/>
  <c r="BG2489" i="9"/>
  <c r="BG2490" i="9"/>
  <c r="BG2491" i="9"/>
  <c r="BG2492" i="9"/>
  <c r="BG2493" i="9"/>
  <c r="BG2494" i="9"/>
  <c r="BG2495" i="9"/>
  <c r="BG2496" i="9"/>
  <c r="BG2497" i="9"/>
  <c r="BG2498" i="9"/>
  <c r="BG2499" i="9"/>
  <c r="BG2500" i="9"/>
  <c r="BG2501" i="9"/>
  <c r="BG2502" i="9"/>
  <c r="BG2503" i="9"/>
  <c r="BG2504" i="9"/>
  <c r="BG2505" i="9"/>
  <c r="BG2506" i="9"/>
  <c r="BG2507" i="9"/>
  <c r="BG2508" i="9"/>
  <c r="BG2509" i="9"/>
  <c r="BG2510" i="9"/>
  <c r="BG2511" i="9"/>
  <c r="BG2512" i="9"/>
  <c r="BG2513" i="9"/>
  <c r="BG2514" i="9"/>
  <c r="BG2515" i="9"/>
  <c r="BG2516" i="9"/>
  <c r="BG2517" i="9"/>
  <c r="BG2518" i="9"/>
  <c r="BG2519" i="9"/>
  <c r="BG2520" i="9"/>
  <c r="BG2521" i="9"/>
  <c r="BG2522" i="9"/>
  <c r="BG2523" i="9"/>
  <c r="BG2524" i="9"/>
  <c r="BG2525" i="9"/>
  <c r="BG2526" i="9"/>
  <c r="BG2527" i="9"/>
  <c r="BG2528" i="9"/>
  <c r="BG2529" i="9"/>
  <c r="BG2530" i="9"/>
  <c r="BG2531" i="9"/>
  <c r="BG2532" i="9"/>
  <c r="BG2533" i="9"/>
  <c r="BG2534" i="9"/>
  <c r="BG2535" i="9"/>
  <c r="BG2536" i="9"/>
  <c r="BG2537" i="9"/>
  <c r="BG2538" i="9"/>
  <c r="BG2539" i="9"/>
  <c r="BG2540" i="9"/>
  <c r="BG2541" i="9"/>
  <c r="BG2542" i="9"/>
  <c r="BG2543" i="9"/>
  <c r="BG2544" i="9"/>
  <c r="BG2545" i="9"/>
  <c r="BG2546" i="9"/>
  <c r="BG2547" i="9"/>
  <c r="BG2548" i="9"/>
  <c r="BG2549" i="9"/>
  <c r="BG2550" i="9"/>
  <c r="BG2551" i="9"/>
  <c r="BG2552" i="9"/>
  <c r="BG2553" i="9"/>
  <c r="BG2554" i="9"/>
  <c r="BG2555" i="9"/>
  <c r="BG2556" i="9"/>
  <c r="BG2557" i="9"/>
  <c r="BG2558" i="9"/>
  <c r="BG2559" i="9"/>
  <c r="BG2560" i="9"/>
  <c r="BG2561" i="9"/>
  <c r="BG2562" i="9"/>
  <c r="BG2563" i="9"/>
  <c r="BG2564" i="9"/>
  <c r="BG2565" i="9"/>
  <c r="BG2566" i="9"/>
  <c r="BG2567" i="9"/>
  <c r="BG2568" i="9"/>
  <c r="BG2569" i="9"/>
  <c r="BG2570" i="9"/>
  <c r="BG2571" i="9"/>
  <c r="BG2572" i="9"/>
  <c r="BG2573" i="9"/>
  <c r="BG2574" i="9"/>
  <c r="BG2575" i="9"/>
  <c r="BG2576" i="9"/>
  <c r="BG2577" i="9"/>
  <c r="BG2578" i="9"/>
  <c r="BG2579" i="9"/>
  <c r="BG2580" i="9"/>
  <c r="BG2581" i="9"/>
  <c r="BG2582" i="9"/>
  <c r="BG2583" i="9"/>
  <c r="BG2584" i="9"/>
  <c r="BG2585" i="9"/>
  <c r="BG2586" i="9"/>
  <c r="BG2587" i="9"/>
  <c r="BG2588" i="9"/>
  <c r="BG2589" i="9"/>
  <c r="BG2590" i="9"/>
  <c r="BG2591" i="9"/>
  <c r="BG2592" i="9"/>
  <c r="BG2593" i="9"/>
  <c r="BG2594" i="9"/>
  <c r="BG2595" i="9"/>
  <c r="BG2596" i="9"/>
  <c r="BG2597" i="9"/>
  <c r="BG2598" i="9"/>
  <c r="BG2599" i="9"/>
  <c r="BG2600" i="9"/>
  <c r="BG2601" i="9"/>
  <c r="BG2602" i="9"/>
  <c r="BG2603" i="9"/>
  <c r="BG2604" i="9"/>
  <c r="BG2605" i="9"/>
  <c r="BG2606" i="9"/>
  <c r="BG2607" i="9"/>
  <c r="BG2608" i="9"/>
  <c r="BG2609" i="9"/>
  <c r="BG2610" i="9"/>
  <c r="BG2611" i="9"/>
  <c r="BG2612" i="9"/>
  <c r="BG2613" i="9"/>
  <c r="BG2614" i="9"/>
  <c r="BG2615" i="9"/>
  <c r="BG2616" i="9"/>
  <c r="BG2617" i="9"/>
  <c r="BG2618" i="9"/>
  <c r="BG2619" i="9"/>
  <c r="BG2620" i="9"/>
  <c r="BG2621" i="9"/>
  <c r="BG2622" i="9"/>
  <c r="BG2623" i="9"/>
  <c r="BG2624" i="9"/>
  <c r="BG2625" i="9"/>
  <c r="BG2626" i="9"/>
  <c r="BG2627" i="9"/>
  <c r="BG2628" i="9"/>
  <c r="BG2629" i="9"/>
  <c r="BG2630" i="9"/>
  <c r="BG2631" i="9"/>
  <c r="BG2632" i="9"/>
  <c r="BG2633" i="9"/>
  <c r="BG2634" i="9"/>
  <c r="BG2635" i="9"/>
  <c r="BG2636" i="9"/>
  <c r="BG2637" i="9"/>
  <c r="BG2638" i="9"/>
  <c r="BG2639" i="9"/>
  <c r="BG2640" i="9"/>
  <c r="BG2641" i="9"/>
  <c r="BG2642" i="9"/>
  <c r="BG2643" i="9"/>
  <c r="BG2644" i="9"/>
  <c r="BG2645" i="9"/>
  <c r="BG2646" i="9"/>
  <c r="BG2647" i="9"/>
  <c r="BG2648" i="9"/>
  <c r="BG2649" i="9"/>
  <c r="BG2650" i="9"/>
  <c r="BG2651" i="9"/>
  <c r="BG2652" i="9"/>
  <c r="BG2653" i="9"/>
  <c r="BG2654" i="9"/>
  <c r="BG2655" i="9"/>
  <c r="BG2656" i="9"/>
  <c r="BG2657" i="9"/>
  <c r="BG2658" i="9"/>
  <c r="BG2659" i="9"/>
  <c r="BG2660" i="9"/>
  <c r="BG2661" i="9"/>
  <c r="BG2662" i="9"/>
  <c r="BG2663" i="9"/>
  <c r="BG2664" i="9"/>
  <c r="BG2665" i="9"/>
  <c r="BG2666" i="9"/>
  <c r="BG2667" i="9"/>
  <c r="BG2668" i="9"/>
  <c r="BG2669" i="9"/>
  <c r="BG2670" i="9"/>
  <c r="BG2671" i="9"/>
  <c r="BG2672" i="9"/>
  <c r="BG2673" i="9"/>
  <c r="BG2674" i="9"/>
  <c r="BG2675" i="9"/>
  <c r="BG2676" i="9"/>
  <c r="BG2677" i="9"/>
  <c r="BG2678" i="9"/>
  <c r="BG2679" i="9"/>
  <c r="BG2680" i="9"/>
  <c r="BG2681" i="9"/>
  <c r="BG2682" i="9"/>
  <c r="BG2683" i="9"/>
  <c r="BG2684" i="9"/>
  <c r="BG2685" i="9"/>
  <c r="BG2686" i="9"/>
  <c r="BG2687" i="9"/>
  <c r="BG2688" i="9"/>
  <c r="BG2689" i="9"/>
  <c r="BG2690" i="9"/>
  <c r="BG2691" i="9"/>
  <c r="BG2692" i="9"/>
  <c r="BG2693" i="9"/>
  <c r="BG2694" i="9"/>
  <c r="BG2695" i="9"/>
  <c r="BG2696" i="9"/>
  <c r="BG2697" i="9"/>
  <c r="BG2698" i="9"/>
  <c r="BG2699" i="9"/>
  <c r="BG2700" i="9"/>
  <c r="BG2701" i="9"/>
  <c r="BG2702" i="9"/>
  <c r="BG2703" i="9"/>
  <c r="BG2704" i="9"/>
  <c r="BG2705" i="9"/>
  <c r="BG2706" i="9"/>
  <c r="BG2707" i="9"/>
  <c r="BG2708" i="9"/>
  <c r="BG2709" i="9"/>
  <c r="BG2710" i="9"/>
  <c r="BG2711" i="9"/>
  <c r="BG2712" i="9"/>
  <c r="BG2713" i="9"/>
  <c r="BG2714" i="9"/>
  <c r="BG2715" i="9"/>
  <c r="BG2716" i="9"/>
  <c r="BG2717" i="9"/>
  <c r="BG2718" i="9"/>
  <c r="BG2719" i="9"/>
  <c r="BG2720" i="9"/>
  <c r="BG2721" i="9"/>
  <c r="BG2722" i="9"/>
  <c r="BG2723" i="9"/>
  <c r="BG2724" i="9"/>
  <c r="BG2725" i="9"/>
  <c r="BG2726" i="9"/>
  <c r="BG2727" i="9"/>
  <c r="BG2728" i="9"/>
  <c r="BG2729" i="9"/>
  <c r="BG2730" i="9"/>
  <c r="BG2731" i="9"/>
  <c r="BG2732" i="9"/>
  <c r="BG2733" i="9"/>
  <c r="BG2734" i="9"/>
  <c r="BG2735" i="9"/>
  <c r="BG2736" i="9"/>
  <c r="BG2737" i="9"/>
  <c r="BG2738" i="9"/>
  <c r="BG2739" i="9"/>
  <c r="BG2740" i="9"/>
  <c r="BG2741" i="9"/>
  <c r="BG2742" i="9"/>
  <c r="BG2743" i="9"/>
  <c r="BG2744" i="9"/>
  <c r="BG2745" i="9"/>
  <c r="BG2746" i="9"/>
  <c r="BG2747" i="9"/>
  <c r="BG2748" i="9"/>
  <c r="BG2749" i="9"/>
  <c r="BG2750" i="9"/>
  <c r="BG2751" i="9"/>
  <c r="BG2752" i="9"/>
  <c r="BG2753" i="9"/>
  <c r="BG2754" i="9"/>
  <c r="BG2755" i="9"/>
  <c r="BG2756" i="9"/>
  <c r="BG2757" i="9"/>
  <c r="BG2758" i="9"/>
  <c r="BG2759" i="9"/>
  <c r="BG2760" i="9"/>
  <c r="BG2761" i="9"/>
  <c r="BG2762" i="9"/>
  <c r="BG2763" i="9"/>
  <c r="BG2764" i="9"/>
  <c r="BG2765" i="9"/>
  <c r="BG2766" i="9"/>
  <c r="BG2767" i="9"/>
  <c r="BG2768" i="9"/>
  <c r="BG2769" i="9"/>
  <c r="BG2770" i="9"/>
  <c r="BG2771" i="9"/>
  <c r="BG2772" i="9"/>
  <c r="BG2773" i="9"/>
  <c r="BG2774" i="9"/>
  <c r="BG2775" i="9"/>
  <c r="BG2776" i="9"/>
  <c r="BG2777" i="9"/>
  <c r="BG2778" i="9"/>
  <c r="BG2779" i="9"/>
  <c r="BG2780" i="9"/>
  <c r="BG2781" i="9"/>
  <c r="BG2782" i="9"/>
  <c r="BG2783" i="9"/>
  <c r="BG2784" i="9"/>
  <c r="BG2785" i="9"/>
  <c r="BG2786" i="9"/>
  <c r="BG2787" i="9"/>
  <c r="BG2788" i="9"/>
  <c r="BG2789" i="9"/>
  <c r="BG2790" i="9"/>
  <c r="BG2791" i="9"/>
  <c r="BG2792" i="9"/>
  <c r="BG2793" i="9"/>
  <c r="BG2794" i="9"/>
  <c r="BG2795" i="9"/>
  <c r="BG2796" i="9"/>
  <c r="BG2797" i="9"/>
  <c r="BG2798" i="9"/>
  <c r="BG2799" i="9"/>
  <c r="BG2800" i="9"/>
  <c r="BG2801" i="9"/>
  <c r="BG2802" i="9"/>
  <c r="BG2803" i="9"/>
  <c r="BG2804" i="9"/>
  <c r="BG2805" i="9"/>
  <c r="BG2806" i="9"/>
  <c r="BG2807" i="9"/>
  <c r="BG2808" i="9"/>
  <c r="BG2809" i="9"/>
  <c r="BG2810" i="9"/>
  <c r="BG2811" i="9"/>
  <c r="BG2812" i="9"/>
  <c r="BG2813" i="9"/>
  <c r="BG2814" i="9"/>
  <c r="BG2815" i="9"/>
  <c r="BG2816" i="9"/>
  <c r="BG2817" i="9"/>
  <c r="BG2818" i="9"/>
  <c r="BG2819" i="9"/>
  <c r="BG2820" i="9"/>
  <c r="BG2821" i="9"/>
  <c r="BG2822" i="9"/>
  <c r="BG2823" i="9"/>
  <c r="BG2824" i="9"/>
  <c r="BG2825" i="9"/>
  <c r="BG2826" i="9"/>
  <c r="BG2827" i="9"/>
  <c r="BG2828" i="9"/>
  <c r="BG2829" i="9"/>
  <c r="BG2830" i="9"/>
  <c r="BG2831" i="9"/>
  <c r="BG2832" i="9"/>
  <c r="BG2833" i="9"/>
  <c r="BG2834" i="9"/>
  <c r="BG2835" i="9"/>
  <c r="BG2836" i="9"/>
  <c r="BG2837" i="9"/>
  <c r="BG2838" i="9"/>
  <c r="BG2839" i="9"/>
  <c r="BG2840" i="9"/>
  <c r="BG2841" i="9"/>
  <c r="BG2842" i="9"/>
  <c r="BG2843" i="9"/>
  <c r="BG2844" i="9"/>
  <c r="BG2845" i="9"/>
  <c r="BG2846" i="9"/>
  <c r="BG2847" i="9"/>
  <c r="BG2848" i="9"/>
  <c r="BG2849" i="9"/>
  <c r="BG2850" i="9"/>
  <c r="BG2851" i="9"/>
  <c r="BG2852" i="9"/>
  <c r="BG2853" i="9"/>
  <c r="BG2854" i="9"/>
  <c r="BG2855" i="9"/>
  <c r="BG2856" i="9"/>
  <c r="BG2857" i="9"/>
  <c r="BG2858" i="9"/>
  <c r="BG2859" i="9"/>
  <c r="BG2860" i="9"/>
  <c r="BG2861" i="9"/>
  <c r="BG2862" i="9"/>
  <c r="BG2863" i="9"/>
  <c r="BG2864" i="9"/>
  <c r="BG2865" i="9"/>
  <c r="BG2866" i="9"/>
  <c r="BG2867" i="9"/>
  <c r="BG2868" i="9"/>
  <c r="BG2869" i="9"/>
  <c r="BG2870" i="9"/>
  <c r="BG2871" i="9"/>
  <c r="BG2872" i="9"/>
  <c r="BG2873" i="9"/>
  <c r="BG2874" i="9"/>
  <c r="BG2875" i="9"/>
  <c r="BG2876" i="9"/>
  <c r="BG2877" i="9"/>
  <c r="BG2878" i="9"/>
  <c r="BG2879" i="9"/>
  <c r="BG2880" i="9"/>
  <c r="BG2881" i="9"/>
  <c r="BG2882" i="9"/>
  <c r="BG2883" i="9"/>
  <c r="BG2884" i="9"/>
  <c r="BG2885" i="9"/>
  <c r="BG2886" i="9"/>
  <c r="BG2887" i="9"/>
  <c r="BG2888" i="9"/>
  <c r="BG2889" i="9"/>
  <c r="BG2890" i="9"/>
  <c r="BG2891" i="9"/>
  <c r="BG2892" i="9"/>
  <c r="BG2893" i="9"/>
  <c r="BG2894" i="9"/>
  <c r="BG2895" i="9"/>
  <c r="BG2896" i="9"/>
  <c r="BG2897" i="9"/>
  <c r="BG2898" i="9"/>
  <c r="BG2899" i="9"/>
  <c r="BG2900" i="9"/>
  <c r="BG2901" i="9"/>
  <c r="BG2902" i="9"/>
  <c r="BG2903" i="9"/>
  <c r="BG2904" i="9"/>
  <c r="BG2905" i="9"/>
  <c r="BG2906" i="9"/>
  <c r="BG2907" i="9"/>
  <c r="BG2908" i="9"/>
  <c r="BG2909" i="9"/>
  <c r="BG2910" i="9"/>
  <c r="BG2911" i="9"/>
  <c r="BG2912" i="9"/>
  <c r="BG2913" i="9"/>
  <c r="BG2914" i="9"/>
  <c r="BG2915" i="9"/>
  <c r="BG2916" i="9"/>
  <c r="BG2917" i="9"/>
  <c r="BG2918" i="9"/>
  <c r="BG2919" i="9"/>
  <c r="BG2920" i="9"/>
  <c r="BG2921" i="9"/>
  <c r="BG2922" i="9"/>
  <c r="BG2923" i="9"/>
  <c r="BG2924" i="9"/>
  <c r="BG2925" i="9"/>
  <c r="BG2926" i="9"/>
  <c r="BG2927" i="9"/>
  <c r="BG2928" i="9"/>
  <c r="BG2929" i="9"/>
  <c r="BG2930" i="9"/>
  <c r="BG2931" i="9"/>
  <c r="BG2932" i="9"/>
  <c r="BG2933" i="9"/>
  <c r="BG2934" i="9"/>
  <c r="BG2935" i="9"/>
  <c r="BG2936" i="9"/>
  <c r="BG2937" i="9"/>
  <c r="BG2938" i="9"/>
  <c r="BG2939" i="9"/>
  <c r="BG2940" i="9"/>
  <c r="BG2941" i="9"/>
  <c r="BG2942" i="9"/>
  <c r="BG2943" i="9"/>
  <c r="BG2944" i="9"/>
  <c r="BG2945" i="9"/>
  <c r="BG2946" i="9"/>
  <c r="BG2947" i="9"/>
  <c r="BG2948" i="9"/>
  <c r="BG2949" i="9"/>
  <c r="BG2950" i="9"/>
  <c r="BG2951" i="9"/>
  <c r="BG2952" i="9"/>
  <c r="BG2953" i="9"/>
  <c r="BG2954" i="9"/>
  <c r="BG2955" i="9"/>
  <c r="BG2956" i="9"/>
  <c r="BG2957" i="9"/>
  <c r="BG2958" i="9"/>
  <c r="BG2959" i="9"/>
  <c r="BG2960" i="9"/>
  <c r="BG2961" i="9"/>
  <c r="BG2962" i="9"/>
  <c r="BG2963" i="9"/>
  <c r="BG2964" i="9"/>
  <c r="BG2965" i="9"/>
  <c r="BG2966" i="9"/>
  <c r="BG2967" i="9"/>
  <c r="BG2968" i="9"/>
  <c r="BG2969" i="9"/>
  <c r="BG2970" i="9"/>
  <c r="BG2971" i="9"/>
  <c r="BG2972" i="9"/>
  <c r="BG2973" i="9"/>
  <c r="BG2974" i="9"/>
  <c r="BG2975" i="9"/>
  <c r="BG2976" i="9"/>
  <c r="BG2977" i="9"/>
  <c r="BG2978" i="9"/>
  <c r="BG2979" i="9"/>
  <c r="BG2980" i="9"/>
  <c r="BG2981" i="9"/>
  <c r="BG2982" i="9"/>
  <c r="BG2983" i="9"/>
  <c r="BG2984" i="9"/>
  <c r="BG2985" i="9"/>
  <c r="BG2986" i="9"/>
  <c r="BG2987" i="9"/>
  <c r="BG2988" i="9"/>
  <c r="BG2989" i="9"/>
  <c r="BG2990" i="9"/>
  <c r="BG2991" i="9"/>
  <c r="BG2992" i="9"/>
  <c r="BG2993" i="9"/>
  <c r="BG2994" i="9"/>
  <c r="BG2995" i="9"/>
  <c r="BG2996" i="9"/>
  <c r="BG2997" i="9"/>
  <c r="BG2998" i="9"/>
  <c r="BG2999" i="9"/>
  <c r="BG3000" i="9"/>
  <c r="BG3001" i="9"/>
  <c r="BG3002" i="9"/>
  <c r="BG3003" i="9"/>
  <c r="BG3004" i="9"/>
  <c r="BG3005" i="9"/>
  <c r="BG3006" i="9"/>
  <c r="BG3007" i="9"/>
  <c r="BG3008" i="9"/>
  <c r="BG3009" i="9"/>
  <c r="BG3010" i="9"/>
  <c r="BG3011" i="9"/>
  <c r="BG3012" i="9"/>
  <c r="BG3013" i="9"/>
  <c r="BG3014" i="9"/>
  <c r="BG3015" i="9"/>
  <c r="BG3016" i="9"/>
  <c r="BG3017" i="9"/>
  <c r="BG3018" i="9"/>
  <c r="BG3019" i="9"/>
  <c r="BG3020" i="9"/>
  <c r="BG3021" i="9"/>
  <c r="BG3022" i="9"/>
  <c r="BG3023" i="9"/>
  <c r="BG3024" i="9"/>
  <c r="BG3025" i="9"/>
  <c r="BG3026" i="9"/>
  <c r="BG3027" i="9"/>
  <c r="BG3028" i="9"/>
  <c r="BG3029" i="9"/>
  <c r="BG3030" i="9"/>
  <c r="BG3031" i="9"/>
  <c r="BG3032" i="9"/>
  <c r="BG3033" i="9"/>
  <c r="BG3034" i="9"/>
  <c r="BG3035" i="9"/>
  <c r="BG3036" i="9"/>
  <c r="BG3037" i="9"/>
  <c r="BG3038" i="9"/>
  <c r="BG3039" i="9"/>
  <c r="BG3040" i="9"/>
  <c r="BG3041" i="9"/>
  <c r="BG3042" i="9"/>
  <c r="BG3043" i="9"/>
  <c r="BG3044" i="9"/>
  <c r="BG3045" i="9"/>
  <c r="BG3046" i="9"/>
  <c r="BG3047" i="9"/>
  <c r="BG3048" i="9"/>
  <c r="BG3049" i="9"/>
  <c r="BG3050" i="9"/>
  <c r="BG3051" i="9"/>
  <c r="BG3052" i="9"/>
  <c r="BG3053" i="9"/>
  <c r="BG3054" i="9"/>
  <c r="BG3055" i="9"/>
  <c r="BG3056" i="9"/>
  <c r="BG3057" i="9"/>
  <c r="BG3058" i="9"/>
  <c r="BG3059" i="9"/>
  <c r="BG3060" i="9"/>
  <c r="BG3061" i="9"/>
  <c r="BG3062" i="9"/>
  <c r="BG3063" i="9"/>
  <c r="BG3064" i="9"/>
  <c r="BG3065" i="9"/>
  <c r="BG3066" i="9"/>
  <c r="BG3067" i="9"/>
  <c r="BG3068" i="9"/>
  <c r="BG3069" i="9"/>
  <c r="BG3070" i="9"/>
  <c r="BG3071" i="9"/>
  <c r="BG3072" i="9"/>
  <c r="BG3073" i="9"/>
  <c r="BG3074" i="9"/>
  <c r="BG3075" i="9"/>
  <c r="BG3076" i="9"/>
  <c r="BG3077" i="9"/>
  <c r="BG3078" i="9"/>
  <c r="BG3079" i="9"/>
  <c r="BG3080" i="9"/>
  <c r="BG3081" i="9"/>
  <c r="BG3082" i="9"/>
  <c r="BG3083" i="9"/>
  <c r="BG3084" i="9"/>
  <c r="BG3085" i="9"/>
  <c r="BG3086" i="9"/>
  <c r="BG3087" i="9"/>
  <c r="BG3088" i="9"/>
  <c r="BG3089" i="9"/>
  <c r="BG3090" i="9"/>
  <c r="BG3091" i="9"/>
  <c r="BG3092" i="9"/>
  <c r="BG3093" i="9"/>
  <c r="BG3094" i="9"/>
  <c r="BG3095" i="9"/>
  <c r="BG3096" i="9"/>
  <c r="BG3097" i="9"/>
  <c r="BG3098" i="9"/>
  <c r="BG3099" i="9"/>
  <c r="BG3100" i="9"/>
  <c r="BG3101" i="9"/>
  <c r="BG3102" i="9"/>
  <c r="BG3103" i="9"/>
  <c r="BG3104" i="9"/>
  <c r="BG3105" i="9"/>
  <c r="BG3106" i="9"/>
  <c r="BG3107" i="9"/>
  <c r="BG3108" i="9"/>
  <c r="BG3109" i="9"/>
  <c r="BG3110" i="9"/>
  <c r="BG3111" i="9"/>
  <c r="BG3112" i="9"/>
  <c r="BG3113" i="9"/>
  <c r="BG3114" i="9"/>
  <c r="BG3115" i="9"/>
  <c r="BG3116" i="9"/>
  <c r="BG3117" i="9"/>
  <c r="BG3118" i="9"/>
  <c r="BG3119" i="9"/>
  <c r="BG3120" i="9"/>
  <c r="BG3121" i="9"/>
  <c r="BG3122" i="9"/>
  <c r="BG3123" i="9"/>
  <c r="BG3124" i="9"/>
  <c r="BG3125" i="9"/>
  <c r="BG3126" i="9"/>
  <c r="BG3127" i="9"/>
  <c r="BG3128" i="9"/>
  <c r="BG3129" i="9"/>
  <c r="BG3130" i="9"/>
  <c r="BG3131" i="9"/>
  <c r="BG3132" i="9"/>
  <c r="BG3133" i="9"/>
  <c r="BG3134" i="9"/>
  <c r="BG3135" i="9"/>
  <c r="BG3136" i="9"/>
  <c r="BG3137" i="9"/>
  <c r="BG3138" i="9"/>
  <c r="BG3139" i="9"/>
  <c r="BG3140" i="9"/>
  <c r="BG3141" i="9"/>
  <c r="BG3142" i="9"/>
  <c r="BG3143" i="9"/>
  <c r="BG3144" i="9"/>
  <c r="BG3145" i="9"/>
  <c r="BG3146" i="9"/>
  <c r="BG3147" i="9"/>
  <c r="BG3148" i="9"/>
  <c r="BG3149" i="9"/>
  <c r="BG3150" i="9"/>
  <c r="BG3151" i="9"/>
  <c r="BG3152" i="9"/>
  <c r="BG3153" i="9"/>
  <c r="BG3154" i="9"/>
  <c r="BG3155" i="9"/>
  <c r="BG3156" i="9"/>
  <c r="BG3157" i="9"/>
  <c r="BG3158" i="9"/>
  <c r="BG3159" i="9"/>
  <c r="BG3160" i="9"/>
  <c r="BG3161" i="9"/>
  <c r="BG3162" i="9"/>
  <c r="BG3163" i="9"/>
  <c r="BG3164" i="9"/>
  <c r="BG3165" i="9"/>
  <c r="BG3166" i="9"/>
  <c r="BG3167" i="9"/>
  <c r="BG3168" i="9"/>
  <c r="BG3169" i="9"/>
  <c r="BG3170" i="9"/>
  <c r="BG3171" i="9"/>
  <c r="BG3172" i="9"/>
  <c r="BG3173" i="9"/>
  <c r="BG3174" i="9"/>
  <c r="BG3175" i="9"/>
  <c r="BG3176" i="9"/>
  <c r="BG3177" i="9"/>
  <c r="BG3178" i="9"/>
  <c r="BG3179" i="9"/>
  <c r="BG3180" i="9"/>
  <c r="BG3181" i="9"/>
  <c r="BG3182" i="9"/>
  <c r="BG3183" i="9"/>
  <c r="BG3184" i="9"/>
  <c r="BG3185" i="9"/>
  <c r="BG3186" i="9"/>
  <c r="BG3187" i="9"/>
  <c r="BG3188" i="9"/>
  <c r="BG3189" i="9"/>
  <c r="BG3190" i="9"/>
  <c r="BG3191" i="9"/>
  <c r="BG3192" i="9"/>
  <c r="BG3193" i="9"/>
  <c r="BG3194" i="9"/>
  <c r="BG3195" i="9"/>
  <c r="BG3196" i="9"/>
  <c r="BG3197" i="9"/>
  <c r="BG3198" i="9"/>
  <c r="BG3199" i="9"/>
  <c r="BG3200" i="9"/>
  <c r="BG3201" i="9"/>
  <c r="BG3202" i="9"/>
  <c r="BG3203" i="9"/>
  <c r="BG3204" i="9"/>
  <c r="BG3205" i="9"/>
  <c r="BG3206" i="9"/>
  <c r="BG3207" i="9"/>
  <c r="BG3208" i="9"/>
  <c r="BG3209" i="9"/>
  <c r="BG3210" i="9"/>
  <c r="BG3211" i="9"/>
  <c r="BG3212" i="9"/>
  <c r="BG3213" i="9"/>
  <c r="BG3214" i="9"/>
  <c r="BG3215" i="9"/>
  <c r="BG3216" i="9"/>
  <c r="BG3217" i="9"/>
  <c r="BG3218" i="9"/>
  <c r="BG3219" i="9"/>
  <c r="BG3220" i="9"/>
  <c r="BG3221" i="9"/>
  <c r="BG3222" i="9"/>
  <c r="BG3223" i="9"/>
  <c r="BG3224" i="9"/>
  <c r="BG3225" i="9"/>
  <c r="BG3226" i="9"/>
  <c r="BG3227" i="9"/>
  <c r="BG3228" i="9"/>
  <c r="BG3229" i="9"/>
  <c r="BG3230" i="9"/>
  <c r="BG3231" i="9"/>
  <c r="BG3232" i="9"/>
  <c r="BG3233" i="9"/>
  <c r="BG3234" i="9"/>
  <c r="BG3235" i="9"/>
  <c r="BG3236" i="9"/>
  <c r="BG3237" i="9"/>
  <c r="BG3238" i="9"/>
  <c r="BG3239" i="9"/>
  <c r="BG3240" i="9"/>
  <c r="BG3241" i="9"/>
  <c r="BG3242" i="9"/>
  <c r="BG3243" i="9"/>
  <c r="BG3244" i="9"/>
  <c r="BG3245" i="9"/>
  <c r="BG3246" i="9"/>
  <c r="BG3247" i="9"/>
  <c r="BG3248" i="9"/>
  <c r="BG3249" i="9"/>
  <c r="BG3250" i="9"/>
  <c r="BG3251" i="9"/>
  <c r="BG3252" i="9"/>
  <c r="BG3253" i="9"/>
  <c r="BG3254" i="9"/>
  <c r="BG3255" i="9"/>
  <c r="BG3256" i="9"/>
  <c r="BG3257" i="9"/>
  <c r="BG3258" i="9"/>
  <c r="BG3259" i="9"/>
  <c r="BG3260" i="9"/>
  <c r="BG3261" i="9"/>
  <c r="BG3262" i="9"/>
  <c r="BG3263" i="9"/>
  <c r="BG3264" i="9"/>
  <c r="BG3265" i="9"/>
  <c r="BG3266" i="9"/>
  <c r="BG3267" i="9"/>
  <c r="BG3268" i="9"/>
  <c r="BG3269" i="9"/>
  <c r="BG3270" i="9"/>
  <c r="BG3271" i="9"/>
  <c r="BG3272" i="9"/>
  <c r="BG3273" i="9"/>
  <c r="BG3274" i="9"/>
  <c r="BG3275" i="9"/>
  <c r="BG3276" i="9"/>
  <c r="BG3277" i="9"/>
  <c r="BG3278" i="9"/>
  <c r="BG3279" i="9"/>
  <c r="BG3280" i="9"/>
  <c r="BG3281" i="9"/>
  <c r="BG3282" i="9"/>
  <c r="BG3283" i="9"/>
  <c r="BG3284" i="9"/>
  <c r="BG3285" i="9"/>
  <c r="BG3286" i="9"/>
  <c r="BG3287" i="9"/>
  <c r="BG3288" i="9"/>
  <c r="BG3289" i="9"/>
  <c r="BG3290" i="9"/>
  <c r="BG3291" i="9"/>
  <c r="BG3292" i="9"/>
  <c r="BG3293" i="9"/>
  <c r="BG3294" i="9"/>
  <c r="BG3295" i="9"/>
  <c r="BG3296" i="9"/>
  <c r="BG3297" i="9"/>
  <c r="BG3298" i="9"/>
  <c r="BG3299" i="9"/>
  <c r="BG3300" i="9"/>
  <c r="BG3301" i="9"/>
  <c r="BG3302" i="9"/>
  <c r="BG3303" i="9"/>
  <c r="BG3304" i="9"/>
  <c r="BG3305" i="9"/>
  <c r="BG3306" i="9"/>
  <c r="BG3307" i="9"/>
  <c r="BG3308" i="9"/>
  <c r="BG3309" i="9"/>
  <c r="BG3310" i="9"/>
  <c r="BG3311" i="9"/>
  <c r="BG3312" i="9"/>
  <c r="BG3313" i="9"/>
  <c r="BG3314" i="9"/>
  <c r="BG3315" i="9"/>
  <c r="BG3316" i="9"/>
  <c r="BG3317" i="9"/>
  <c r="BG3318" i="9"/>
  <c r="BG3319" i="9"/>
  <c r="BG3320" i="9"/>
  <c r="BG3321" i="9"/>
  <c r="BG3322" i="9"/>
  <c r="BG3323" i="9"/>
  <c r="BG3324" i="9"/>
  <c r="BG3325" i="9"/>
  <c r="BG3326" i="9"/>
  <c r="BG3327" i="9"/>
  <c r="BG3328" i="9"/>
  <c r="BG3329" i="9"/>
  <c r="BG3330" i="9"/>
  <c r="BG3331" i="9"/>
  <c r="BG3332" i="9"/>
  <c r="BG3333" i="9"/>
  <c r="BG3334" i="9"/>
  <c r="BG3335" i="9"/>
  <c r="BG3336" i="9"/>
  <c r="BG3337" i="9"/>
  <c r="BG3338" i="9"/>
  <c r="BG3339" i="9"/>
  <c r="BG3340" i="9"/>
  <c r="BG3341" i="9"/>
  <c r="BG3342" i="9"/>
  <c r="BG3343" i="9"/>
  <c r="BG3344" i="9"/>
  <c r="BG3345" i="9"/>
  <c r="BG3346" i="9"/>
  <c r="BG3347" i="9"/>
  <c r="BG3348" i="9"/>
  <c r="BG3349" i="9"/>
  <c r="BG3350" i="9"/>
  <c r="BG3351" i="9"/>
  <c r="BG3352" i="9"/>
  <c r="BG3353" i="9"/>
  <c r="BG3354" i="9"/>
  <c r="BG3355" i="9"/>
  <c r="BG3356" i="9"/>
  <c r="BG3357" i="9"/>
  <c r="BG3358" i="9"/>
  <c r="BG3359" i="9"/>
  <c r="BG3360" i="9"/>
  <c r="BG3361" i="9"/>
  <c r="BG3362" i="9"/>
  <c r="BG3363" i="9"/>
  <c r="BG3364" i="9"/>
  <c r="BG3365" i="9"/>
  <c r="BG3366" i="9"/>
  <c r="BG3367" i="9"/>
  <c r="BG3368" i="9"/>
  <c r="BG3369" i="9"/>
  <c r="BG3370" i="9"/>
  <c r="BG3371" i="9"/>
  <c r="BG3372" i="9"/>
  <c r="BG3373" i="9"/>
  <c r="BG3374" i="9"/>
  <c r="BG3375" i="9"/>
  <c r="BG3376" i="9"/>
  <c r="BG3377" i="9"/>
  <c r="BG3378" i="9"/>
  <c r="BG3379" i="9"/>
  <c r="BG3380" i="9"/>
  <c r="BG3381" i="9"/>
  <c r="BG3382" i="9"/>
  <c r="BG3383" i="9"/>
  <c r="BG3384" i="9"/>
  <c r="BG3385" i="9"/>
  <c r="BG3386" i="9"/>
  <c r="BG3387" i="9"/>
  <c r="BG3388" i="9"/>
  <c r="BG3389" i="9"/>
  <c r="BG3390" i="9"/>
  <c r="BG3391" i="9"/>
  <c r="BG3392" i="9"/>
  <c r="BG3393" i="9"/>
  <c r="BG3394" i="9"/>
  <c r="BG3395" i="9"/>
  <c r="BG3396" i="9"/>
  <c r="BG3397" i="9"/>
  <c r="BG3398" i="9"/>
  <c r="BG3399" i="9"/>
  <c r="BG3400" i="9"/>
  <c r="BG3401" i="9"/>
  <c r="BG3402" i="9"/>
  <c r="BG3403" i="9"/>
  <c r="BG3404" i="9"/>
  <c r="BG3405" i="9"/>
  <c r="BG3406" i="9"/>
  <c r="BG3407" i="9"/>
  <c r="BG3408" i="9"/>
  <c r="BG3409" i="9"/>
  <c r="BG3410" i="9"/>
  <c r="BG3411" i="9"/>
  <c r="BG3412" i="9"/>
  <c r="BG3413" i="9"/>
  <c r="BG3414" i="9"/>
  <c r="BG3415" i="9"/>
  <c r="BG3416" i="9"/>
  <c r="BG3417" i="9"/>
  <c r="BG3418" i="9"/>
  <c r="BG3419" i="9"/>
  <c r="BG3420" i="9"/>
  <c r="BG3421" i="9"/>
  <c r="BG3422" i="9"/>
  <c r="BG3423" i="9"/>
  <c r="BG3424" i="9"/>
  <c r="BG3425" i="9"/>
  <c r="BG3426" i="9"/>
  <c r="BG3427" i="9"/>
  <c r="BG3428" i="9"/>
  <c r="BG3429" i="9"/>
  <c r="BG3430" i="9"/>
  <c r="BG3431" i="9"/>
  <c r="BG3432" i="9"/>
  <c r="BG3433" i="9"/>
  <c r="BG3434" i="9"/>
  <c r="BG3435" i="9"/>
  <c r="BG3436" i="9"/>
  <c r="BG3437" i="9"/>
  <c r="BG3438" i="9"/>
  <c r="BG3439" i="9"/>
  <c r="BG3440" i="9"/>
  <c r="BG3441" i="9"/>
  <c r="BG3442" i="9"/>
  <c r="BG3443" i="9"/>
  <c r="BG3444" i="9"/>
  <c r="BG3445" i="9"/>
  <c r="BG3446" i="9"/>
  <c r="BG3447" i="9"/>
  <c r="BG3448" i="9"/>
  <c r="BG3449" i="9"/>
  <c r="BG3450" i="9"/>
  <c r="BG3451" i="9"/>
  <c r="BG3452" i="9"/>
  <c r="BG3453" i="9"/>
  <c r="BG3454" i="9"/>
  <c r="BG3455" i="9"/>
  <c r="BG3456" i="9"/>
  <c r="BG3457" i="9"/>
  <c r="BG3458" i="9"/>
  <c r="BG3459" i="9"/>
  <c r="BG3460" i="9"/>
  <c r="BG3461" i="9"/>
  <c r="BG3462" i="9"/>
  <c r="BG3463" i="9"/>
  <c r="BG3464" i="9"/>
  <c r="BG3465" i="9"/>
  <c r="BG3466" i="9"/>
  <c r="BG3467" i="9"/>
  <c r="BG3468" i="9"/>
  <c r="BG3469" i="9"/>
  <c r="BG3470" i="9"/>
  <c r="BG3471" i="9"/>
  <c r="BG3472" i="9"/>
  <c r="BG3473" i="9"/>
  <c r="BG3474" i="9"/>
  <c r="BG3475" i="9"/>
  <c r="BG3476" i="9"/>
  <c r="BG3477" i="9"/>
  <c r="BG3478" i="9"/>
  <c r="BG3479" i="9"/>
  <c r="BG3480" i="9"/>
  <c r="BG3481" i="9"/>
  <c r="BG3482" i="9"/>
  <c r="BG3483" i="9"/>
  <c r="BG3484" i="9"/>
  <c r="BG3485" i="9"/>
  <c r="BG3486" i="9"/>
  <c r="BG3487" i="9"/>
  <c r="BG3488" i="9"/>
  <c r="BG3489" i="9"/>
  <c r="BG3490" i="9"/>
  <c r="BG3491" i="9"/>
  <c r="BG3492" i="9"/>
  <c r="BG3493" i="9"/>
  <c r="BG3494" i="9"/>
  <c r="BG3495" i="9"/>
  <c r="BG3496" i="9"/>
  <c r="BG3497" i="9"/>
  <c r="BG3498" i="9"/>
  <c r="BG3499" i="9"/>
  <c r="BG3500" i="9"/>
  <c r="BG3501" i="9"/>
  <c r="BG3502" i="9"/>
  <c r="BG3503" i="9"/>
  <c r="BG3504" i="9"/>
  <c r="BG3505" i="9"/>
  <c r="BG3506" i="9"/>
  <c r="BG3507" i="9"/>
  <c r="BG3508" i="9"/>
  <c r="BG3509" i="9"/>
  <c r="BG3510" i="9"/>
  <c r="BG3511" i="9"/>
  <c r="BG3512" i="9"/>
  <c r="BG3513" i="9"/>
  <c r="BG3514" i="9"/>
  <c r="BG3515" i="9"/>
  <c r="BG3516" i="9"/>
  <c r="BG3517" i="9"/>
  <c r="BG3518" i="9"/>
  <c r="BG3519" i="9"/>
  <c r="BG3520" i="9"/>
  <c r="BG3521" i="9"/>
  <c r="BG3522" i="9"/>
  <c r="BG3523" i="9"/>
  <c r="BG3524" i="9"/>
  <c r="BG3525" i="9"/>
  <c r="BG3526" i="9"/>
  <c r="BG3527" i="9"/>
  <c r="BG3528" i="9"/>
  <c r="BG3529" i="9"/>
  <c r="BG3530" i="9"/>
  <c r="BG3531" i="9"/>
  <c r="BG3532" i="9"/>
  <c r="BG3533" i="9"/>
  <c r="BG3534" i="9"/>
  <c r="BG3535" i="9"/>
  <c r="BG3536" i="9"/>
  <c r="BG3537" i="9"/>
  <c r="BG3538" i="9"/>
  <c r="BG3539" i="9"/>
  <c r="BG3540" i="9"/>
  <c r="BG3541" i="9"/>
  <c r="BG3542" i="9"/>
  <c r="BG3543" i="9"/>
  <c r="BG3544" i="9"/>
  <c r="BG3545" i="9"/>
  <c r="BG3546" i="9"/>
  <c r="BG3547" i="9"/>
  <c r="BG3548" i="9"/>
  <c r="BG3549" i="9"/>
  <c r="BG3550" i="9"/>
  <c r="BG3551" i="9"/>
  <c r="BG3552" i="9"/>
  <c r="BG3553" i="9"/>
  <c r="BG3554" i="9"/>
  <c r="BG3555" i="9"/>
  <c r="BG3556" i="9"/>
  <c r="BG3557" i="9"/>
  <c r="BG3558" i="9"/>
  <c r="BG3559" i="9"/>
  <c r="BG3560" i="9"/>
  <c r="BG3561" i="9"/>
  <c r="BG3562" i="9"/>
  <c r="BG3563" i="9"/>
  <c r="BG3564" i="9"/>
  <c r="BG3565" i="9"/>
  <c r="BG3566" i="9"/>
  <c r="BG3567" i="9"/>
  <c r="BG3568" i="9"/>
  <c r="BG3569" i="9"/>
  <c r="BG3570" i="9"/>
  <c r="BG3571" i="9"/>
  <c r="BG3572" i="9"/>
  <c r="BG3573" i="9"/>
  <c r="BG3574" i="9"/>
  <c r="BG3575" i="9"/>
  <c r="BG3576" i="9"/>
  <c r="BG3577" i="9"/>
  <c r="BG3578" i="9"/>
  <c r="BG3579" i="9"/>
  <c r="BG3580" i="9"/>
  <c r="BG3581" i="9"/>
  <c r="BG3582" i="9"/>
  <c r="BG3583" i="9"/>
  <c r="BG3584" i="9"/>
  <c r="BG3585" i="9"/>
  <c r="BG3586" i="9"/>
  <c r="BG3587" i="9"/>
  <c r="BG3588" i="9"/>
  <c r="BG3589" i="9"/>
  <c r="BG3590" i="9"/>
  <c r="BG3591" i="9"/>
  <c r="BG3592" i="9"/>
  <c r="BG3593" i="9"/>
  <c r="BG3594" i="9"/>
  <c r="BG3595" i="9"/>
  <c r="BG3596" i="9"/>
  <c r="BG3597" i="9"/>
  <c r="BG3598" i="9"/>
  <c r="BG3599" i="9"/>
  <c r="BG3600" i="9"/>
  <c r="BG3601" i="9"/>
  <c r="BG3602" i="9"/>
  <c r="BG3603" i="9"/>
  <c r="BG3604" i="9"/>
  <c r="BG3605" i="9"/>
  <c r="BG3606" i="9"/>
  <c r="BG3607" i="9"/>
  <c r="BG3608" i="9"/>
  <c r="BG3609" i="9"/>
  <c r="BG3610" i="9"/>
  <c r="BG3611" i="9"/>
  <c r="BG3612" i="9"/>
  <c r="BG3613" i="9"/>
  <c r="BG3614" i="9"/>
  <c r="BG3615" i="9"/>
  <c r="BG3616" i="9"/>
  <c r="BG3617" i="9"/>
  <c r="BG3618" i="9"/>
  <c r="BG3619" i="9"/>
  <c r="BG3620" i="9"/>
  <c r="BG3621" i="9"/>
  <c r="BG3622" i="9"/>
  <c r="BG3623" i="9"/>
  <c r="BG3624" i="9"/>
  <c r="BG3625" i="9"/>
  <c r="BG3626" i="9"/>
  <c r="BG3627" i="9"/>
  <c r="BG3628" i="9"/>
  <c r="BG3629" i="9"/>
  <c r="BG3630" i="9"/>
  <c r="BG3631" i="9"/>
  <c r="BG3632" i="9"/>
  <c r="BG3633" i="9"/>
  <c r="BG3634" i="9"/>
  <c r="BG3635" i="9"/>
  <c r="BG3636" i="9"/>
  <c r="BG3637" i="9"/>
  <c r="BG3638" i="9"/>
  <c r="BG3639" i="9"/>
  <c r="BG3640" i="9"/>
  <c r="BG3641" i="9"/>
  <c r="BG3642" i="9"/>
  <c r="BG3643" i="9"/>
  <c r="BG3644" i="9"/>
  <c r="BG3645" i="9"/>
  <c r="BG3646" i="9"/>
  <c r="BG3647" i="9"/>
  <c r="BG3648" i="9"/>
  <c r="BG3649" i="9"/>
  <c r="BG3650" i="9"/>
  <c r="BG3651" i="9"/>
  <c r="BG3652" i="9"/>
  <c r="BG3653" i="9"/>
  <c r="BG3654" i="9"/>
  <c r="BG3655" i="9"/>
  <c r="BG3656" i="9"/>
  <c r="BG3657" i="9"/>
  <c r="BG3658" i="9"/>
  <c r="BG3659" i="9"/>
  <c r="BG3660" i="9"/>
  <c r="BG3661" i="9"/>
  <c r="BG3662" i="9"/>
  <c r="BG3663" i="9"/>
  <c r="BG3664" i="9"/>
  <c r="BG3665" i="9"/>
  <c r="BG3666" i="9"/>
  <c r="BG3667" i="9"/>
  <c r="BG3668" i="9"/>
  <c r="BG3669" i="9"/>
  <c r="BG3670" i="9"/>
  <c r="BG3671" i="9"/>
  <c r="BG3672" i="9"/>
  <c r="BG3673" i="9"/>
  <c r="BG3674" i="9"/>
  <c r="BG3675" i="9"/>
  <c r="BG3676" i="9"/>
  <c r="BG3677" i="9"/>
  <c r="BG3678" i="9"/>
  <c r="BG3679" i="9"/>
  <c r="BG3680" i="9"/>
  <c r="BG3681" i="9"/>
  <c r="BG3682" i="9"/>
  <c r="BG3683" i="9"/>
  <c r="BG3684" i="9"/>
  <c r="BG3685" i="9"/>
  <c r="BG3686" i="9"/>
  <c r="BG3687" i="9"/>
  <c r="BG3688" i="9"/>
  <c r="BG3689" i="9"/>
  <c r="BG3690" i="9"/>
  <c r="BG3691" i="9"/>
  <c r="BG3692" i="9"/>
  <c r="BG3693" i="9"/>
  <c r="BG3694" i="9"/>
  <c r="BG3695" i="9"/>
  <c r="BG3696" i="9"/>
  <c r="BG3697" i="9"/>
  <c r="BG3698" i="9"/>
  <c r="BG3699" i="9"/>
  <c r="BG3700" i="9"/>
  <c r="BG3701" i="9"/>
  <c r="BG3702" i="9"/>
  <c r="BG3703" i="9"/>
  <c r="BG3704" i="9"/>
  <c r="BG3705" i="9"/>
  <c r="BG3706" i="9"/>
  <c r="BG3707" i="9"/>
  <c r="BG3708" i="9"/>
  <c r="BG3709" i="9"/>
  <c r="BG3710" i="9"/>
  <c r="BG3711" i="9"/>
  <c r="BG3712" i="9"/>
  <c r="BG3713" i="9"/>
  <c r="BG3714" i="9"/>
  <c r="BG3715" i="9"/>
  <c r="BG3716" i="9"/>
  <c r="BG3717" i="9"/>
  <c r="BG3718" i="9"/>
  <c r="BG3719" i="9"/>
  <c r="BG3720" i="9"/>
  <c r="BG3721" i="9"/>
  <c r="BG3722" i="9"/>
  <c r="BG3723" i="9"/>
  <c r="BG3724" i="9"/>
  <c r="BG3725" i="9"/>
  <c r="BG3726" i="9"/>
  <c r="BG3727" i="9"/>
  <c r="BG3728" i="9"/>
  <c r="BG3729" i="9"/>
  <c r="BG3730" i="9"/>
  <c r="BG3731" i="9"/>
  <c r="BG3732" i="9"/>
  <c r="BG3733" i="9"/>
  <c r="BG3734" i="9"/>
  <c r="BG3735" i="9"/>
  <c r="BG3736" i="9"/>
  <c r="BG3737" i="9"/>
  <c r="BG3738" i="9"/>
  <c r="BG3739" i="9"/>
  <c r="BG3740" i="9"/>
  <c r="BG3741" i="9"/>
  <c r="BG3742" i="9"/>
  <c r="BG3743" i="9"/>
  <c r="BG3744" i="9"/>
  <c r="BG3745" i="9"/>
  <c r="BG3746" i="9"/>
  <c r="BG3747" i="9"/>
  <c r="BG3748" i="9"/>
  <c r="BG3749" i="9"/>
  <c r="BG3750" i="9"/>
  <c r="BG3751" i="9"/>
  <c r="BG3752" i="9"/>
  <c r="BG3753" i="9"/>
  <c r="BG3754" i="9"/>
  <c r="BG3755" i="9"/>
  <c r="BG3756" i="9"/>
  <c r="BG3757" i="9"/>
  <c r="BG3758" i="9"/>
  <c r="BG3759" i="9"/>
  <c r="BG3760" i="9"/>
  <c r="BG3761" i="9"/>
  <c r="BG3762" i="9"/>
  <c r="BG3763" i="9"/>
  <c r="BG3764" i="9"/>
  <c r="BG3765" i="9"/>
  <c r="BG3766" i="9"/>
  <c r="BG3767" i="9"/>
  <c r="BG3768" i="9"/>
  <c r="BG3769" i="9"/>
  <c r="BG3770" i="9"/>
  <c r="BG3771" i="9"/>
  <c r="BG3772" i="9"/>
  <c r="BG3773" i="9"/>
  <c r="BG3774" i="9"/>
  <c r="BG3775" i="9"/>
  <c r="BG3776" i="9"/>
  <c r="BG3777" i="9"/>
  <c r="BG3778" i="9"/>
  <c r="BG3779" i="9"/>
  <c r="BG3780" i="9"/>
  <c r="BG3781" i="9"/>
  <c r="BG3782" i="9"/>
  <c r="BG3783" i="9"/>
  <c r="BG3784" i="9"/>
  <c r="BG3785" i="9"/>
  <c r="BG3786" i="9"/>
  <c r="BG3787" i="9"/>
  <c r="BG3788" i="9"/>
  <c r="BG3789" i="9"/>
  <c r="BG3790" i="9"/>
  <c r="BG3791" i="9"/>
  <c r="BG3792" i="9"/>
  <c r="BG3793" i="9"/>
  <c r="BG3794" i="9"/>
  <c r="BG3795" i="9"/>
  <c r="BG3796" i="9"/>
  <c r="BG3797" i="9"/>
  <c r="BG3798" i="9"/>
  <c r="BG3799" i="9"/>
  <c r="BG3800" i="9"/>
  <c r="BG3801" i="9"/>
  <c r="BG3802" i="9"/>
  <c r="BG3803" i="9"/>
  <c r="BG3804" i="9"/>
  <c r="BG3805" i="9"/>
  <c r="BG3806" i="9"/>
  <c r="BG3807" i="9"/>
  <c r="BG3808" i="9"/>
  <c r="BG3809" i="9"/>
  <c r="BG3810" i="9"/>
  <c r="BG3811" i="9"/>
  <c r="BG3812" i="9"/>
  <c r="BG3813" i="9"/>
  <c r="BG3814" i="9"/>
  <c r="BG3815" i="9"/>
  <c r="BG3816" i="9"/>
  <c r="BG3817" i="9"/>
  <c r="BG3818" i="9"/>
  <c r="BG3819" i="9"/>
  <c r="BG3820" i="9"/>
  <c r="BG3821" i="9"/>
  <c r="BG3822" i="9"/>
  <c r="BG3823" i="9"/>
  <c r="BG3824" i="9"/>
  <c r="BG3825" i="9"/>
  <c r="BG3826" i="9"/>
  <c r="BG3827" i="9"/>
  <c r="BG3828" i="9"/>
  <c r="BG3829" i="9"/>
  <c r="BG3830" i="9"/>
  <c r="BG3831" i="9"/>
  <c r="BG3832" i="9"/>
  <c r="BG3833" i="9"/>
  <c r="BG3834" i="9"/>
  <c r="BG3835" i="9"/>
  <c r="BG3836" i="9"/>
  <c r="BG3837" i="9"/>
  <c r="BG3838" i="9"/>
  <c r="BG3839" i="9"/>
  <c r="BG3840" i="9"/>
  <c r="BG3841" i="9"/>
  <c r="BG3842" i="9"/>
  <c r="BG3843" i="9"/>
  <c r="BG3844" i="9"/>
  <c r="BG3845" i="9"/>
  <c r="BG3846" i="9"/>
  <c r="BG3847" i="9"/>
  <c r="BG3848" i="9"/>
  <c r="BG3849" i="9"/>
  <c r="BG3850" i="9"/>
  <c r="BG3851" i="9"/>
  <c r="BG3852" i="9"/>
  <c r="BG3853" i="9"/>
  <c r="BG3854" i="9"/>
  <c r="BG3855" i="9"/>
  <c r="BG3856" i="9"/>
  <c r="BG3857" i="9"/>
  <c r="BG3858" i="9"/>
  <c r="BG3859" i="9"/>
  <c r="BG3860" i="9"/>
  <c r="BG3861" i="9"/>
  <c r="BG3862" i="9"/>
  <c r="BG3863" i="9"/>
  <c r="BG3864" i="9"/>
  <c r="BG3865" i="9"/>
  <c r="BG3866" i="9"/>
  <c r="BG3867" i="9"/>
  <c r="BG3868" i="9"/>
  <c r="BG3869" i="9"/>
  <c r="BG3870" i="9"/>
  <c r="BG3871" i="9"/>
  <c r="BG3872" i="9"/>
  <c r="BG3873" i="9"/>
  <c r="BG3874" i="9"/>
  <c r="BG3875" i="9"/>
  <c r="BG3876" i="9"/>
  <c r="BG3877" i="9"/>
  <c r="BG3878" i="9"/>
  <c r="BG3879" i="9"/>
  <c r="BG3880" i="9"/>
  <c r="BG3881" i="9"/>
  <c r="BG3882" i="9"/>
  <c r="BG3883" i="9"/>
  <c r="BG3884" i="9"/>
  <c r="BG3885" i="9"/>
  <c r="BG3886" i="9"/>
  <c r="BG3887" i="9"/>
  <c r="BG3888" i="9"/>
  <c r="BG3889" i="9"/>
  <c r="BG3890" i="9"/>
  <c r="BG3891" i="9"/>
  <c r="BG3892" i="9"/>
  <c r="BG3893" i="9"/>
  <c r="BG3894" i="9"/>
  <c r="BG3895" i="9"/>
  <c r="BG3896" i="9"/>
  <c r="BG3897" i="9"/>
  <c r="BG3898" i="9"/>
  <c r="BG3899" i="9"/>
  <c r="BG3900" i="9"/>
  <c r="BG3901" i="9"/>
  <c r="BG3902" i="9"/>
  <c r="BG3903" i="9"/>
  <c r="BG3904" i="9"/>
  <c r="BG3905" i="9"/>
  <c r="BG3906" i="9"/>
  <c r="BG3907" i="9"/>
  <c r="BG3908" i="9"/>
  <c r="BG3909" i="9"/>
  <c r="BG3910" i="9"/>
  <c r="BG3911" i="9"/>
  <c r="BG3912" i="9"/>
  <c r="BG3913" i="9"/>
  <c r="BG3914" i="9"/>
  <c r="BG3915" i="9"/>
  <c r="BG3916" i="9"/>
  <c r="BG3917" i="9"/>
  <c r="BG3918" i="9"/>
  <c r="BG3919" i="9"/>
  <c r="BG3920" i="9"/>
  <c r="BG3921" i="9"/>
  <c r="BG3922" i="9"/>
  <c r="BG3923" i="9"/>
  <c r="BG3924" i="9"/>
  <c r="BG3925" i="9"/>
  <c r="BG3926" i="9"/>
  <c r="BG3927" i="9"/>
  <c r="BG3928" i="9"/>
  <c r="BG3929" i="9"/>
  <c r="BG3930" i="9"/>
  <c r="BG3931" i="9"/>
  <c r="BG3932" i="9"/>
  <c r="BG3933" i="9"/>
  <c r="BG3934" i="9"/>
  <c r="BG3935" i="9"/>
  <c r="BG3936" i="9"/>
  <c r="BG3937" i="9"/>
  <c r="BG3938" i="9"/>
  <c r="BG3939" i="9"/>
  <c r="BG3940" i="9"/>
  <c r="BG3941" i="9"/>
  <c r="BG3942" i="9"/>
  <c r="BG3943" i="9"/>
  <c r="BG3944" i="9"/>
  <c r="BG3945" i="9"/>
  <c r="BG3946" i="9"/>
  <c r="BG3947" i="9"/>
  <c r="BG3948" i="9"/>
  <c r="BG3949" i="9"/>
  <c r="BG3950" i="9"/>
  <c r="BG3951" i="9"/>
  <c r="BG3952" i="9"/>
  <c r="BG3953" i="9"/>
  <c r="BG3954" i="9"/>
  <c r="BG3955" i="9"/>
  <c r="BG3956" i="9"/>
  <c r="BG3957" i="9"/>
  <c r="BG3958" i="9"/>
  <c r="BG3959" i="9"/>
  <c r="BG3960" i="9"/>
  <c r="BG3961" i="9"/>
  <c r="BG3962" i="9"/>
  <c r="BG3963" i="9"/>
  <c r="BG3964" i="9"/>
  <c r="BG3965" i="9"/>
  <c r="BG3966" i="9"/>
  <c r="BG3967" i="9"/>
  <c r="BG3968" i="9"/>
  <c r="BG3969" i="9"/>
  <c r="BG3970" i="9"/>
  <c r="BG3971" i="9"/>
  <c r="BG3972" i="9"/>
  <c r="BG3973" i="9"/>
  <c r="BG3974" i="9"/>
  <c r="BG3975" i="9"/>
  <c r="BG3976" i="9"/>
  <c r="BG3977" i="9"/>
  <c r="BG3978" i="9"/>
  <c r="BG3979" i="9"/>
  <c r="BG3980" i="9"/>
  <c r="BG3981" i="9"/>
  <c r="BG3982" i="9"/>
  <c r="BG3983" i="9"/>
  <c r="BG3984" i="9"/>
  <c r="BG3985" i="9"/>
  <c r="BG3986" i="9"/>
  <c r="BG3987" i="9"/>
  <c r="BG3988" i="9"/>
  <c r="BG3989" i="9"/>
  <c r="BG3990" i="9"/>
  <c r="BG3991" i="9"/>
  <c r="BG3992" i="9"/>
  <c r="BG3993" i="9"/>
  <c r="BG3994" i="9"/>
  <c r="BG3995" i="9"/>
  <c r="BG3996" i="9"/>
  <c r="BG3997" i="9"/>
  <c r="BG3998" i="9"/>
  <c r="BG3999" i="9"/>
  <c r="BG4000" i="9"/>
  <c r="BG4001" i="9"/>
  <c r="BG4002" i="9"/>
  <c r="BG4003" i="9"/>
  <c r="BG4004" i="9"/>
  <c r="BG4005" i="9"/>
  <c r="BG4006" i="9"/>
  <c r="BG4007" i="9"/>
  <c r="BG4008" i="9"/>
  <c r="BG4009" i="9"/>
  <c r="BG4010" i="9"/>
  <c r="BG4011" i="9"/>
  <c r="BG4012" i="9"/>
  <c r="BG4013" i="9"/>
  <c r="BG4014" i="9"/>
  <c r="BG4015" i="9"/>
  <c r="BG4016" i="9"/>
  <c r="BG4017" i="9"/>
  <c r="BG4018" i="9"/>
  <c r="BG4019" i="9"/>
  <c r="BG4020" i="9"/>
  <c r="BG4021" i="9"/>
  <c r="BG4022" i="9"/>
  <c r="BG4023" i="9"/>
  <c r="BG4024" i="9"/>
  <c r="BG4025" i="9"/>
  <c r="BG4026" i="9"/>
  <c r="BG4027" i="9"/>
  <c r="BG4028" i="9"/>
  <c r="BG4029" i="9"/>
  <c r="BG4030" i="9"/>
  <c r="BG4031" i="9"/>
  <c r="BG4032" i="9"/>
  <c r="BG4033" i="9"/>
  <c r="BG4034" i="9"/>
  <c r="BG4035" i="9"/>
  <c r="BG4036" i="9"/>
  <c r="BG4037" i="9"/>
  <c r="BG4038" i="9"/>
  <c r="BG4039" i="9"/>
  <c r="BG4040" i="9"/>
  <c r="BG4041" i="9"/>
  <c r="BG4042" i="9"/>
  <c r="BG4043" i="9"/>
  <c r="BG4044" i="9"/>
  <c r="BG4045" i="9"/>
  <c r="BG4046" i="9"/>
  <c r="BG4047" i="9"/>
  <c r="BG4048" i="9"/>
  <c r="BG4049" i="9"/>
  <c r="BG4050" i="9"/>
  <c r="BG4051" i="9"/>
  <c r="BG4052" i="9"/>
  <c r="BG4053" i="9"/>
  <c r="BG4054" i="9"/>
  <c r="BG4055" i="9"/>
  <c r="BG4056" i="9"/>
  <c r="BG4057" i="9"/>
  <c r="BG4058" i="9"/>
  <c r="BG4059" i="9"/>
  <c r="BG4060" i="9"/>
  <c r="BG4061" i="9"/>
  <c r="BG4062" i="9"/>
  <c r="BG4063" i="9"/>
  <c r="BG4064" i="9"/>
  <c r="BG4065" i="9"/>
  <c r="BG4066" i="9"/>
  <c r="BG4067" i="9"/>
  <c r="BG4068" i="9"/>
  <c r="BG4069" i="9"/>
  <c r="BG4070" i="9"/>
  <c r="BG4071" i="9"/>
  <c r="BG4072" i="9"/>
  <c r="BG4073" i="9"/>
  <c r="BG4074" i="9"/>
  <c r="BG4075" i="9"/>
  <c r="BG4076" i="9"/>
  <c r="BG4077" i="9"/>
  <c r="BG4078" i="9"/>
  <c r="BG4079" i="9"/>
  <c r="BG4080" i="9"/>
  <c r="BG4081" i="9"/>
  <c r="BG4082" i="9"/>
  <c r="BG4083" i="9"/>
  <c r="BG4084" i="9"/>
  <c r="BG4085" i="9"/>
  <c r="BG4086" i="9"/>
  <c r="BG4087" i="9"/>
  <c r="BG4088" i="9"/>
  <c r="BG4089" i="9"/>
  <c r="BG4090" i="9"/>
  <c r="BG4091" i="9"/>
  <c r="BG4092" i="9"/>
  <c r="BG4093" i="9"/>
  <c r="BG4094" i="9"/>
  <c r="BG4095" i="9"/>
  <c r="BG4096" i="9"/>
  <c r="BG4097" i="9"/>
  <c r="BG4098" i="9"/>
  <c r="BG4099" i="9"/>
  <c r="BG4100" i="9"/>
  <c r="BG4101" i="9"/>
  <c r="BG4102" i="9"/>
  <c r="BG4103" i="9"/>
  <c r="BG4104" i="9"/>
  <c r="BG4105" i="9"/>
  <c r="BG4106" i="9"/>
  <c r="BG4107" i="9"/>
  <c r="BG4108" i="9"/>
  <c r="BG4109" i="9"/>
  <c r="BG4110" i="9"/>
  <c r="BG4111" i="9"/>
  <c r="BG4112" i="9"/>
  <c r="BG4113" i="9"/>
  <c r="BG4114" i="9"/>
  <c r="BG4115" i="9"/>
  <c r="BG4116" i="9"/>
  <c r="BG4117" i="9"/>
  <c r="BG4118" i="9"/>
  <c r="BG4119" i="9"/>
  <c r="BG4120" i="9"/>
  <c r="BG4121" i="9"/>
  <c r="BG4122" i="9"/>
  <c r="BG4123" i="9"/>
  <c r="BG4124" i="9"/>
  <c r="BG4125" i="9"/>
  <c r="BG4126" i="9"/>
  <c r="BG4127" i="9"/>
  <c r="BG4128" i="9"/>
  <c r="BG4129" i="9"/>
  <c r="BG4130" i="9"/>
  <c r="BG4131" i="9"/>
  <c r="BG4132" i="9"/>
  <c r="BG4133" i="9"/>
  <c r="BG4134" i="9"/>
  <c r="BG4135" i="9"/>
  <c r="BG4136" i="9"/>
  <c r="BG4137" i="9"/>
  <c r="BG4138" i="9"/>
  <c r="BG4139" i="9"/>
  <c r="BG4140" i="9"/>
  <c r="BG4141" i="9"/>
  <c r="BG4142" i="9"/>
  <c r="BG4143" i="9"/>
  <c r="BG4144" i="9"/>
  <c r="BG4145" i="9"/>
  <c r="BG4146" i="9"/>
  <c r="BG4147" i="9"/>
  <c r="BG4148" i="9"/>
  <c r="BG4149" i="9"/>
  <c r="BG4150" i="9"/>
  <c r="BG4151" i="9"/>
  <c r="BG4152" i="9"/>
  <c r="BG4153" i="9"/>
  <c r="BG4154" i="9"/>
  <c r="BG4155" i="9"/>
  <c r="BG4156" i="9"/>
  <c r="BG4157" i="9"/>
  <c r="BG4158" i="9"/>
  <c r="BG4159" i="9"/>
  <c r="BG4160" i="9"/>
  <c r="BG4161" i="9"/>
  <c r="BG4162" i="9"/>
  <c r="BG4163" i="9"/>
  <c r="BG4164" i="9"/>
  <c r="BG4165" i="9"/>
  <c r="BG4166" i="9"/>
  <c r="BG4167" i="9"/>
  <c r="BG4168" i="9"/>
  <c r="BG4169" i="9"/>
  <c r="BG4170" i="9"/>
  <c r="BG4171" i="9"/>
  <c r="BG4172" i="9"/>
  <c r="BG4173" i="9"/>
  <c r="BG4174" i="9"/>
  <c r="BG4175" i="9"/>
  <c r="BG4176" i="9"/>
  <c r="BG4177" i="9"/>
  <c r="BG4178" i="9"/>
  <c r="BG4179" i="9"/>
  <c r="BG4180" i="9"/>
  <c r="BG4181" i="9"/>
  <c r="BG4182" i="9"/>
  <c r="BG4183" i="9"/>
  <c r="BG4184" i="9"/>
  <c r="BG4185" i="9"/>
  <c r="BG4186" i="9"/>
  <c r="BG4187" i="9"/>
  <c r="BG4188" i="9"/>
  <c r="BG4189" i="9"/>
  <c r="BG4190" i="9"/>
  <c r="BG4191" i="9"/>
  <c r="BG4192" i="9"/>
  <c r="BG4193" i="9"/>
  <c r="BG4194" i="9"/>
  <c r="BG4195" i="9"/>
  <c r="BG4196" i="9"/>
  <c r="BG4197" i="9"/>
  <c r="BG4198" i="9"/>
  <c r="BG4199" i="9"/>
  <c r="BG4200" i="9"/>
  <c r="BG4201" i="9"/>
  <c r="BG4202" i="9"/>
  <c r="BG4203" i="9"/>
  <c r="BG4204" i="9"/>
  <c r="BG4205" i="9"/>
  <c r="BG4206" i="9"/>
  <c r="BG4207" i="9"/>
  <c r="BG4208" i="9"/>
  <c r="BG4209" i="9"/>
  <c r="BG4210" i="9"/>
  <c r="BG4211" i="9"/>
  <c r="BG4212" i="9"/>
  <c r="BG4213" i="9"/>
  <c r="BG4214" i="9"/>
  <c r="BG4215" i="9"/>
  <c r="BG4216" i="9"/>
  <c r="BG4217" i="9"/>
  <c r="BG4218" i="9"/>
  <c r="BG4219" i="9"/>
  <c r="BG4220" i="9"/>
  <c r="BG4221" i="9"/>
  <c r="BG4222" i="9"/>
  <c r="BG4223" i="9"/>
  <c r="BG4224" i="9"/>
  <c r="BG4225" i="9"/>
  <c r="BG4226" i="9"/>
  <c r="BG4227" i="9"/>
  <c r="BG4228" i="9"/>
  <c r="BG4229" i="9"/>
  <c r="BG4230" i="9"/>
  <c r="BG4231" i="9"/>
  <c r="BG4232" i="9"/>
  <c r="BG4233" i="9"/>
  <c r="BG4234" i="9"/>
  <c r="BG4235" i="9"/>
  <c r="BG4236" i="9"/>
  <c r="BG4237" i="9"/>
  <c r="BG4238" i="9"/>
  <c r="BG4239" i="9"/>
  <c r="BG4240" i="9"/>
  <c r="BG4241" i="9"/>
  <c r="BG4242" i="9"/>
  <c r="BG4243" i="9"/>
  <c r="BG4244" i="9"/>
  <c r="BG4245" i="9"/>
  <c r="BG4246" i="9"/>
  <c r="BG4247" i="9"/>
  <c r="BG4248" i="9"/>
  <c r="BG4249" i="9"/>
  <c r="BG4250" i="9"/>
  <c r="BG4251" i="9"/>
  <c r="BG4252" i="9"/>
  <c r="BG4253" i="9"/>
  <c r="BG4254" i="9"/>
  <c r="BG4255" i="9"/>
  <c r="BG4256" i="9"/>
  <c r="BG4257" i="9"/>
  <c r="BG4258" i="9"/>
  <c r="BG4259" i="9"/>
  <c r="BG4260" i="9"/>
  <c r="BG4261" i="9"/>
  <c r="BG4262" i="9"/>
  <c r="BG4263" i="9"/>
  <c r="BG4264" i="9"/>
  <c r="BG4265" i="9"/>
  <c r="BG4266" i="9"/>
  <c r="BG4267" i="9"/>
  <c r="BG4268" i="9"/>
  <c r="BG4269" i="9"/>
  <c r="BG4270" i="9"/>
  <c r="BG4271" i="9"/>
  <c r="BG4272" i="9"/>
  <c r="BG4273" i="9"/>
  <c r="BG4274" i="9"/>
  <c r="BG4275" i="9"/>
  <c r="BG4276" i="9"/>
  <c r="BG4277" i="9"/>
  <c r="BG4278" i="9"/>
  <c r="BG4279" i="9"/>
  <c r="BG4280" i="9"/>
  <c r="BG4281" i="9"/>
  <c r="BG4282" i="9"/>
  <c r="BG4283" i="9"/>
  <c r="BG4284" i="9"/>
  <c r="BG4285" i="9"/>
  <c r="BG4286" i="9"/>
  <c r="BG4287" i="9"/>
  <c r="BG4288" i="9"/>
  <c r="BG4289" i="9"/>
  <c r="BG4290" i="9"/>
  <c r="BG4291" i="9"/>
  <c r="BG4292" i="9"/>
  <c r="BG4293" i="9"/>
  <c r="BG4294" i="9"/>
  <c r="BG4295" i="9"/>
  <c r="BG4296" i="9"/>
  <c r="BG4297" i="9"/>
  <c r="BG4298" i="9"/>
  <c r="BG4299" i="9"/>
  <c r="BG4300" i="9"/>
  <c r="BG4301" i="9"/>
  <c r="BG4302" i="9"/>
  <c r="BG4303" i="9"/>
  <c r="BG4304" i="9"/>
  <c r="BG4305" i="9"/>
  <c r="BG4306" i="9"/>
  <c r="BG4307" i="9"/>
  <c r="BG4308" i="9"/>
  <c r="BG4309" i="9"/>
  <c r="BG4310" i="9"/>
  <c r="BG4311" i="9"/>
  <c r="BG4312" i="9"/>
  <c r="BG4313" i="9"/>
  <c r="BG4314" i="9"/>
  <c r="BG4315" i="9"/>
  <c r="BG4316" i="9"/>
  <c r="BG4317" i="9"/>
  <c r="BG4318" i="9"/>
  <c r="BG4319" i="9"/>
  <c r="BG4320" i="9"/>
  <c r="BG4321" i="9"/>
  <c r="BG4322" i="9"/>
  <c r="BG4323" i="9"/>
  <c r="BG4324" i="9"/>
  <c r="BG4325" i="9"/>
  <c r="BG4326" i="9"/>
  <c r="BG4327" i="9"/>
  <c r="BG4328" i="9"/>
  <c r="BG4329" i="9"/>
  <c r="BG4330" i="9"/>
  <c r="BG4331" i="9"/>
  <c r="BG4332" i="9"/>
  <c r="BG4333" i="9"/>
  <c r="BG4334" i="9"/>
  <c r="BG4335" i="9"/>
  <c r="BG4336" i="9"/>
  <c r="BG4337" i="9"/>
  <c r="BG4338" i="9"/>
  <c r="BG4339" i="9"/>
  <c r="BG4340" i="9"/>
  <c r="BG4341" i="9"/>
  <c r="BG4342" i="9"/>
  <c r="BG4343" i="9"/>
  <c r="BG4344" i="9"/>
  <c r="BG4345" i="9"/>
  <c r="BG4346" i="9"/>
  <c r="BG4347" i="9"/>
  <c r="BG4348" i="9"/>
  <c r="BG4349" i="9"/>
  <c r="BG4350" i="9"/>
  <c r="BG4351" i="9"/>
  <c r="BG4352" i="9"/>
  <c r="BG4353" i="9"/>
  <c r="BG4354" i="9"/>
  <c r="BG4355" i="9"/>
  <c r="BG4356" i="9"/>
  <c r="BG4357" i="9"/>
  <c r="BG4358" i="9"/>
  <c r="BG4359" i="9"/>
  <c r="BG4360" i="9"/>
  <c r="BG4361" i="9"/>
  <c r="BG4362" i="9"/>
  <c r="BG4363" i="9"/>
  <c r="BG4364" i="9"/>
  <c r="BG4365" i="9"/>
  <c r="BG4366" i="9"/>
  <c r="BG4367" i="9"/>
  <c r="BG4368" i="9"/>
  <c r="BG4369" i="9"/>
  <c r="BG4370" i="9"/>
  <c r="BG4371" i="9"/>
  <c r="BG4372" i="9"/>
  <c r="BG4373" i="9"/>
  <c r="BG4374" i="9"/>
  <c r="BG4375" i="9"/>
  <c r="BG4376" i="9"/>
  <c r="BG4377" i="9"/>
  <c r="BG4378" i="9"/>
  <c r="BG4379" i="9"/>
  <c r="BG4380" i="9"/>
  <c r="BG4381" i="9"/>
  <c r="BG4382" i="9"/>
  <c r="BG4383" i="9"/>
  <c r="BG4384" i="9"/>
  <c r="BG4385" i="9"/>
  <c r="BG4386" i="9"/>
  <c r="BG4387" i="9"/>
  <c r="BG4388" i="9"/>
  <c r="BG4389" i="9"/>
  <c r="BG4390" i="9"/>
  <c r="BG4391" i="9"/>
  <c r="BG4392" i="9"/>
  <c r="BG4393" i="9"/>
  <c r="BG4394" i="9"/>
  <c r="BG4395" i="9"/>
  <c r="BG4396" i="9"/>
  <c r="BG4397" i="9"/>
  <c r="BG4398" i="9"/>
  <c r="BG4399" i="9"/>
  <c r="BG4400" i="9"/>
  <c r="BG4401" i="9"/>
  <c r="BG4402" i="9"/>
  <c r="BG4403" i="9"/>
  <c r="BG4404" i="9"/>
  <c r="BG4405" i="9"/>
  <c r="BG4406" i="9"/>
  <c r="BG4407" i="9"/>
  <c r="BG4408" i="9"/>
  <c r="BG4409" i="9"/>
  <c r="BG4410" i="9"/>
  <c r="BG4411" i="9"/>
  <c r="BG4412" i="9"/>
  <c r="BG4413" i="9"/>
  <c r="BG4414" i="9"/>
  <c r="BG4415" i="9"/>
  <c r="BG4416" i="9"/>
  <c r="BG4417" i="9"/>
  <c r="BG4418" i="9"/>
  <c r="BG4419" i="9"/>
  <c r="BG4420" i="9"/>
  <c r="BG4421" i="9"/>
  <c r="BG4422" i="9"/>
  <c r="BG4423" i="9"/>
  <c r="BG4424" i="9"/>
  <c r="BG4425" i="9"/>
  <c r="BG4426" i="9"/>
  <c r="BG4427" i="9"/>
  <c r="BG4428" i="9"/>
  <c r="BG4429" i="9"/>
  <c r="BG4430" i="9"/>
  <c r="BG4431" i="9"/>
  <c r="BG4432" i="9"/>
  <c r="BG4433" i="9"/>
  <c r="BG4434" i="9"/>
  <c r="BG4435" i="9"/>
  <c r="BG4436" i="9"/>
  <c r="BG4437" i="9"/>
  <c r="BG4438" i="9"/>
  <c r="BG4439" i="9"/>
  <c r="BG4440" i="9"/>
  <c r="BG4441" i="9"/>
  <c r="BG4442" i="9"/>
  <c r="BG4443" i="9"/>
  <c r="BG4444" i="9"/>
  <c r="BG4445" i="9"/>
  <c r="BG4446" i="9"/>
  <c r="BG4447" i="9"/>
  <c r="BG4448" i="9"/>
  <c r="BG4449" i="9"/>
  <c r="BG4450" i="9"/>
  <c r="BG4451" i="9"/>
  <c r="BG4452" i="9"/>
  <c r="BG4453" i="9"/>
  <c r="BG4454" i="9"/>
  <c r="BG4455" i="9"/>
  <c r="BG4456" i="9"/>
  <c r="BG4457" i="9"/>
  <c r="BG4458" i="9"/>
  <c r="BG4459" i="9"/>
  <c r="BG4460" i="9"/>
  <c r="BG4461" i="9"/>
  <c r="BG4462" i="9"/>
  <c r="BG4463" i="9"/>
  <c r="BG4464" i="9"/>
  <c r="BG4465" i="9"/>
  <c r="BG4466" i="9"/>
  <c r="BG4467" i="9"/>
  <c r="BG4468" i="9"/>
  <c r="BG4469" i="9"/>
  <c r="BG4470" i="9"/>
  <c r="BG4471" i="9"/>
  <c r="BG4472" i="9"/>
  <c r="BG4473" i="9"/>
  <c r="BG4474" i="9"/>
  <c r="BG4475" i="9"/>
  <c r="BG4476" i="9"/>
  <c r="BG4477" i="9"/>
  <c r="BG4478" i="9"/>
  <c r="BG4479" i="9"/>
  <c r="BG4480" i="9"/>
  <c r="BG4481" i="9"/>
  <c r="BG4482" i="9"/>
  <c r="BG4483" i="9"/>
  <c r="BG4484" i="9"/>
  <c r="BG4485" i="9"/>
  <c r="BG4486" i="9"/>
  <c r="BG4487" i="9"/>
  <c r="BG4488" i="9"/>
  <c r="BG4489" i="9"/>
  <c r="BG4490" i="9"/>
  <c r="BG4491" i="9"/>
  <c r="BG4492" i="9"/>
  <c r="BG4493" i="9"/>
  <c r="BG4494" i="9"/>
  <c r="BG4495" i="9"/>
  <c r="BG4496" i="9"/>
  <c r="BG4497" i="9"/>
  <c r="BG4498" i="9"/>
  <c r="BG4499" i="9"/>
  <c r="BG4500" i="9"/>
  <c r="BG4501" i="9"/>
  <c r="BG4502" i="9"/>
  <c r="BG4503" i="9"/>
  <c r="BG4504" i="9"/>
  <c r="BG4505" i="9"/>
  <c r="BG4506" i="9"/>
  <c r="BG4507" i="9"/>
  <c r="BG4508" i="9"/>
  <c r="BG4509" i="9"/>
  <c r="BG4510" i="9"/>
  <c r="BG4511" i="9"/>
  <c r="BG4512" i="9"/>
  <c r="BG4513" i="9"/>
  <c r="BG4514" i="9"/>
  <c r="BG4515" i="9"/>
  <c r="BG4516" i="9"/>
  <c r="BG4517" i="9"/>
  <c r="BG4518" i="9"/>
  <c r="BG4519" i="9"/>
  <c r="BG4520" i="9"/>
  <c r="BG4521" i="9"/>
  <c r="BG4522" i="9"/>
  <c r="BG4523" i="9"/>
  <c r="BG4524" i="9"/>
  <c r="BG4525" i="9"/>
  <c r="BG4526" i="9"/>
  <c r="BG4527" i="9"/>
  <c r="BG4528" i="9"/>
  <c r="BG4529" i="9"/>
  <c r="BG4530" i="9"/>
  <c r="BG4531" i="9"/>
  <c r="BG4532" i="9"/>
  <c r="BG4533" i="9"/>
  <c r="BG4534" i="9"/>
  <c r="BG4535" i="9"/>
  <c r="BG4536" i="9"/>
  <c r="BG4537" i="9"/>
  <c r="BG4538" i="9"/>
  <c r="BG4539" i="9"/>
  <c r="BG4540" i="9"/>
  <c r="BG4541" i="9"/>
  <c r="BG4542" i="9"/>
  <c r="BG4543" i="9"/>
  <c r="BG4544" i="9"/>
  <c r="BG4545" i="9"/>
  <c r="BG4546" i="9"/>
  <c r="BG4547" i="9"/>
  <c r="BG4548" i="9"/>
  <c r="BG4549" i="9"/>
  <c r="BG4550" i="9"/>
  <c r="BG4551" i="9"/>
  <c r="BG4552" i="9"/>
  <c r="BG4553" i="9"/>
  <c r="BG4554" i="9"/>
  <c r="BG4555" i="9"/>
  <c r="BG4556" i="9"/>
  <c r="BG4557" i="9"/>
  <c r="BG4558" i="9"/>
  <c r="BG4559" i="9"/>
  <c r="BG4560" i="9"/>
  <c r="BG4561" i="9"/>
  <c r="BG4562" i="9"/>
  <c r="BG4563" i="9"/>
  <c r="BG4564" i="9"/>
  <c r="BG4565" i="9"/>
  <c r="BG4566" i="9"/>
  <c r="BG4567" i="9"/>
  <c r="BG4568" i="9"/>
  <c r="BG4569" i="9"/>
  <c r="BG4570" i="9"/>
  <c r="BG4571" i="9"/>
  <c r="BG4572" i="9"/>
  <c r="BG4573" i="9"/>
  <c r="BG4574" i="9"/>
  <c r="BG4575" i="9"/>
  <c r="BG4576" i="9"/>
  <c r="BG4577" i="9"/>
  <c r="BG4578" i="9"/>
  <c r="BG4579" i="9"/>
  <c r="BG4580" i="9"/>
  <c r="BG4581" i="9"/>
  <c r="BG4582" i="9"/>
  <c r="BG4583" i="9"/>
  <c r="BG4584" i="9"/>
  <c r="BG4585" i="9"/>
  <c r="BG4586" i="9"/>
  <c r="BG4587" i="9"/>
  <c r="BG4588" i="9"/>
  <c r="BG4589" i="9"/>
  <c r="BG4590" i="9"/>
  <c r="BG4591" i="9"/>
  <c r="BG4592" i="9"/>
  <c r="BG4593" i="9"/>
  <c r="BG4594" i="9"/>
  <c r="BG4595" i="9"/>
  <c r="BG4596" i="9"/>
  <c r="BG4597" i="9"/>
  <c r="BG4598" i="9"/>
  <c r="BG4599" i="9"/>
  <c r="BG4600" i="9"/>
  <c r="BG4601" i="9"/>
  <c r="BG4602" i="9"/>
  <c r="BG4603" i="9"/>
  <c r="BG4604" i="9"/>
  <c r="BG4605" i="9"/>
  <c r="BG4606" i="9"/>
  <c r="BG4607" i="9"/>
  <c r="BG4608" i="9"/>
  <c r="BG4609" i="9"/>
  <c r="BG4610" i="9"/>
  <c r="BG4611" i="9"/>
  <c r="BG4612" i="9"/>
  <c r="BG4613" i="9"/>
  <c r="BG4614" i="9"/>
  <c r="BG4615" i="9"/>
  <c r="BG4616" i="9"/>
  <c r="BG4617" i="9"/>
  <c r="BG4618" i="9"/>
  <c r="BG4619" i="9"/>
  <c r="BG4620" i="9"/>
  <c r="BG4621" i="9"/>
  <c r="BG4622" i="9"/>
  <c r="BG4623" i="9"/>
  <c r="BG4624" i="9"/>
  <c r="BG4625" i="9"/>
  <c r="BG4626" i="9"/>
  <c r="BG4627" i="9"/>
  <c r="BG4628" i="9"/>
  <c r="BG4629" i="9"/>
  <c r="BG4630" i="9"/>
  <c r="BG4631" i="9"/>
  <c r="BG4632" i="9"/>
  <c r="BG4633" i="9"/>
  <c r="BG4634" i="9"/>
  <c r="BG4635" i="9"/>
  <c r="BG4636" i="9"/>
  <c r="BG4637" i="9"/>
  <c r="BG4638" i="9"/>
  <c r="BG4639" i="9"/>
  <c r="BG4640" i="9"/>
  <c r="BG4641" i="9"/>
  <c r="BG4642" i="9"/>
  <c r="BG4643" i="9"/>
  <c r="BG4644" i="9"/>
  <c r="BG4645" i="9"/>
  <c r="BG4646" i="9"/>
  <c r="BG4647" i="9"/>
  <c r="BG4648" i="9"/>
  <c r="BG4649" i="9"/>
  <c r="BG4650" i="9"/>
  <c r="BG4651" i="9"/>
  <c r="BG4652" i="9"/>
  <c r="BG4653" i="9"/>
  <c r="BG4654" i="9"/>
  <c r="BG4655" i="9"/>
  <c r="BG4656" i="9"/>
  <c r="BG4657" i="9"/>
  <c r="BG4658" i="9"/>
  <c r="BG4659" i="9"/>
  <c r="BG4660" i="9"/>
  <c r="BG4661" i="9"/>
  <c r="BG4662" i="9"/>
  <c r="BG4663" i="9"/>
  <c r="BG4664" i="9"/>
  <c r="BG4665" i="9"/>
  <c r="BG4666" i="9"/>
  <c r="BG4667" i="9"/>
  <c r="BG4668" i="9"/>
  <c r="BG4669" i="9"/>
  <c r="BG4670" i="9"/>
  <c r="BG4671" i="9"/>
  <c r="BG4672" i="9"/>
  <c r="BG4673" i="9"/>
  <c r="BG4674" i="9"/>
  <c r="BG4675" i="9"/>
  <c r="BG4676" i="9"/>
  <c r="BG4677" i="9"/>
  <c r="BG4678" i="9"/>
  <c r="BG4679" i="9"/>
  <c r="BG4680" i="9"/>
  <c r="BG4681" i="9"/>
  <c r="BG4682" i="9"/>
  <c r="BG4683" i="9"/>
  <c r="BG4684" i="9"/>
  <c r="BG4685" i="9"/>
  <c r="BG4686" i="9"/>
  <c r="BG4687" i="9"/>
  <c r="BG4688" i="9"/>
  <c r="BG4689" i="9"/>
  <c r="BG4690" i="9"/>
  <c r="BG4691" i="9"/>
  <c r="BG4692" i="9"/>
  <c r="BG4693" i="9"/>
  <c r="BG4694" i="9"/>
  <c r="BG4695" i="9"/>
  <c r="BG4696" i="9"/>
  <c r="BG4697" i="9"/>
  <c r="BG4698" i="9"/>
  <c r="BG4699" i="9"/>
  <c r="BG4700" i="9"/>
  <c r="BG4701" i="9"/>
  <c r="BG4702" i="9"/>
  <c r="BG4703" i="9"/>
  <c r="BG4704" i="9"/>
  <c r="BG4705" i="9"/>
  <c r="BG4706" i="9"/>
  <c r="BG4707" i="9"/>
  <c r="BG4708" i="9"/>
  <c r="BG4709" i="9"/>
  <c r="BG4710" i="9"/>
  <c r="BG4711" i="9"/>
  <c r="BG4712" i="9"/>
  <c r="BG4713" i="9"/>
  <c r="BG4714" i="9"/>
  <c r="BG4715" i="9"/>
  <c r="BG4716" i="9"/>
  <c r="BG4717" i="9"/>
  <c r="BG4718" i="9"/>
  <c r="BG4719" i="9"/>
  <c r="BG4720" i="9"/>
  <c r="BG4721" i="9"/>
  <c r="BG4722" i="9"/>
  <c r="BG4723" i="9"/>
  <c r="BG4724" i="9"/>
  <c r="BG4725" i="9"/>
  <c r="BG4726" i="9"/>
  <c r="BG4727" i="9"/>
  <c r="BG4728" i="9"/>
  <c r="BG4729" i="9"/>
  <c r="BG4730" i="9"/>
  <c r="BG4731" i="9"/>
  <c r="BG4732" i="9"/>
  <c r="BG4733" i="9"/>
  <c r="BG4734" i="9"/>
  <c r="BG4735" i="9"/>
  <c r="BG4736" i="9"/>
  <c r="BG4737" i="9"/>
  <c r="BG4738" i="9"/>
  <c r="BG4739" i="9"/>
  <c r="BG4740" i="9"/>
  <c r="BG4741" i="9"/>
  <c r="BG4742" i="9"/>
  <c r="BG4743" i="9"/>
  <c r="BG4744" i="9"/>
  <c r="BG4745" i="9"/>
  <c r="BG4746" i="9"/>
  <c r="BG4747" i="9"/>
  <c r="BG4748" i="9"/>
  <c r="BG4749" i="9"/>
  <c r="BG4750" i="9"/>
  <c r="BG4751" i="9"/>
  <c r="BG4752" i="9"/>
  <c r="BG4753" i="9"/>
  <c r="BG4754" i="9"/>
  <c r="BG4755" i="9"/>
  <c r="BG4756" i="9"/>
  <c r="BG4757" i="9"/>
  <c r="BG4758" i="9"/>
  <c r="BG4759" i="9"/>
  <c r="BG4760" i="9"/>
  <c r="BG4761" i="9"/>
  <c r="BG4762" i="9"/>
  <c r="BG4763" i="9"/>
  <c r="BG4764" i="9"/>
  <c r="BG4765" i="9"/>
  <c r="BG4766" i="9"/>
  <c r="BG4767" i="9"/>
  <c r="BG4768" i="9"/>
  <c r="BG4769" i="9"/>
  <c r="BG4770" i="9"/>
  <c r="BG4771" i="9"/>
  <c r="BG4772" i="9"/>
  <c r="BG4773" i="9"/>
  <c r="BG4774" i="9"/>
  <c r="BG4775" i="9"/>
  <c r="BG4776" i="9"/>
  <c r="BG4777" i="9"/>
  <c r="BG4778" i="9"/>
  <c r="BG4779" i="9"/>
  <c r="BG4780" i="9"/>
  <c r="BG4781" i="9"/>
  <c r="BG4782" i="9"/>
  <c r="BG4783" i="9"/>
  <c r="BG4784" i="9"/>
  <c r="BG4785" i="9"/>
  <c r="BG4786" i="9"/>
  <c r="BG4787" i="9"/>
  <c r="BG4788" i="9"/>
  <c r="BG4789" i="9"/>
  <c r="BG4790" i="9"/>
  <c r="BG4791" i="9"/>
  <c r="BG4792" i="9"/>
  <c r="BG4793" i="9"/>
  <c r="BG4794" i="9"/>
  <c r="BG4795" i="9"/>
  <c r="BG4796" i="9"/>
  <c r="BG4797" i="9"/>
  <c r="BG4798" i="9"/>
  <c r="BG4799" i="9"/>
  <c r="BG4800" i="9"/>
  <c r="BG4801" i="9"/>
  <c r="BG4802" i="9"/>
  <c r="BG4803" i="9"/>
  <c r="BG4804" i="9"/>
  <c r="BG4805" i="9"/>
  <c r="BG4806" i="9"/>
  <c r="BG4807" i="9"/>
  <c r="BG4808" i="9"/>
  <c r="BG4809" i="9"/>
  <c r="BG4810" i="9"/>
  <c r="BG4811" i="9"/>
  <c r="BG4812" i="9"/>
  <c r="BG4813" i="9"/>
  <c r="BG4814" i="9"/>
  <c r="BG4815" i="9"/>
  <c r="BG4816" i="9"/>
  <c r="BG4817" i="9"/>
  <c r="BG4818" i="9"/>
  <c r="BG4819" i="9"/>
  <c r="BG4820" i="9"/>
  <c r="BG4821" i="9"/>
  <c r="BG4822" i="9"/>
  <c r="BG4823" i="9"/>
  <c r="BG4824" i="9"/>
  <c r="BG4825" i="9"/>
  <c r="BG4826" i="9"/>
  <c r="BG4827" i="9"/>
  <c r="BG4828" i="9"/>
  <c r="BG4829" i="9"/>
  <c r="BG4830" i="9"/>
  <c r="BG4831" i="9"/>
  <c r="BG4832" i="9"/>
  <c r="BG4833" i="9"/>
  <c r="BG4834" i="9"/>
  <c r="BG4835" i="9"/>
  <c r="BG4836" i="9"/>
  <c r="BG4837" i="9"/>
  <c r="BG4838" i="9"/>
  <c r="BG4839" i="9"/>
  <c r="BG4840" i="9"/>
  <c r="BG4841" i="9"/>
  <c r="BG4842" i="9"/>
  <c r="BG4843" i="9"/>
  <c r="BG4844" i="9"/>
  <c r="BG4845" i="9"/>
  <c r="BG4846" i="9"/>
  <c r="BG4847" i="9"/>
  <c r="BG4848" i="9"/>
  <c r="BG4849" i="9"/>
  <c r="BG4850" i="9"/>
  <c r="BG4851" i="9"/>
  <c r="BG4852" i="9"/>
  <c r="BG4853" i="9"/>
  <c r="BG4854" i="9"/>
  <c r="BG4855" i="9"/>
  <c r="BG4856" i="9"/>
  <c r="BG4857" i="9"/>
  <c r="BG4858" i="9"/>
  <c r="BG4859" i="9"/>
  <c r="BG4860" i="9"/>
  <c r="BG4861" i="9"/>
  <c r="BG4862" i="9"/>
  <c r="BG4863" i="9"/>
  <c r="BG4864" i="9"/>
  <c r="BG4865" i="9"/>
  <c r="BG4866" i="9"/>
  <c r="BG4867" i="9"/>
  <c r="BG4868" i="9"/>
  <c r="BG4869" i="9"/>
  <c r="BG4870" i="9"/>
  <c r="BG4871" i="9"/>
  <c r="BG4872" i="9"/>
  <c r="BG4873" i="9"/>
  <c r="BG4874" i="9"/>
  <c r="BG4875" i="9"/>
  <c r="BG4876" i="9"/>
  <c r="BG4877" i="9"/>
  <c r="BG4878" i="9"/>
  <c r="BG4879" i="9"/>
  <c r="BG4880" i="9"/>
  <c r="BG4881" i="9"/>
  <c r="BG4882" i="9"/>
  <c r="BG4883" i="9"/>
  <c r="BG4884" i="9"/>
  <c r="BG4885" i="9"/>
  <c r="BG4886" i="9"/>
  <c r="BG4887" i="9"/>
  <c r="BG4888" i="9"/>
  <c r="BG4889" i="9"/>
  <c r="BG4890" i="9"/>
  <c r="BG4891" i="9"/>
  <c r="BG4892" i="9"/>
  <c r="BG4893" i="9"/>
  <c r="BG4894" i="9"/>
  <c r="BG4895" i="9"/>
  <c r="BG4896" i="9"/>
  <c r="BG4897" i="9"/>
  <c r="BG4898" i="9"/>
  <c r="BG4899" i="9"/>
  <c r="BG4900" i="9"/>
  <c r="BG4901" i="9"/>
  <c r="BG4902" i="9"/>
  <c r="BG4903" i="9"/>
  <c r="BG4904" i="9"/>
  <c r="BG4905" i="9"/>
  <c r="BG4906" i="9"/>
  <c r="BG4907" i="9"/>
  <c r="BG4908" i="9"/>
  <c r="BG4909" i="9"/>
  <c r="BG4910" i="9"/>
  <c r="BG4911" i="9"/>
  <c r="BG4912" i="9"/>
  <c r="BG4913" i="9"/>
  <c r="BG4914" i="9"/>
  <c r="BG4915" i="9"/>
  <c r="BG4916" i="9"/>
  <c r="BG4917" i="9"/>
  <c r="BG4918" i="9"/>
  <c r="BG4919" i="9"/>
  <c r="BG4920" i="9"/>
  <c r="BG4921" i="9"/>
  <c r="BG4922" i="9"/>
  <c r="BG4923" i="9"/>
  <c r="BG4924" i="9"/>
  <c r="BG4925" i="9"/>
  <c r="BG4926" i="9"/>
  <c r="BG4927" i="9"/>
  <c r="BG4928" i="9"/>
  <c r="BG4929" i="9"/>
  <c r="BG4930" i="9"/>
  <c r="BG4931" i="9"/>
  <c r="BG4932" i="9"/>
  <c r="BG4933" i="9"/>
  <c r="BG4934" i="9"/>
  <c r="BG4935" i="9"/>
  <c r="BG4936" i="9"/>
  <c r="BG4937" i="9"/>
  <c r="BG4938" i="9"/>
  <c r="BG4939" i="9"/>
  <c r="BG4940" i="9"/>
  <c r="BG4941" i="9"/>
  <c r="BG4942" i="9"/>
  <c r="BG4943" i="9"/>
  <c r="BG4944" i="9"/>
  <c r="BG4945" i="9"/>
  <c r="BG4946" i="9"/>
  <c r="BG4947" i="9"/>
  <c r="BG4948" i="9"/>
  <c r="BG4949" i="9"/>
  <c r="BG4950" i="9"/>
  <c r="BG4951" i="9"/>
  <c r="BG4952" i="9"/>
  <c r="BG4953" i="9"/>
  <c r="BG4954" i="9"/>
  <c r="BG4955" i="9"/>
  <c r="BG4956" i="9"/>
  <c r="BG4957" i="9"/>
  <c r="BG4958" i="9"/>
  <c r="BG4959" i="9"/>
  <c r="BG4960" i="9"/>
  <c r="BG4961" i="9"/>
  <c r="BG4962" i="9"/>
  <c r="BG4963" i="9"/>
  <c r="BG4964" i="9"/>
  <c r="BG4965" i="9"/>
  <c r="BG4966" i="9"/>
  <c r="BG4967" i="9"/>
  <c r="BG4968" i="9"/>
  <c r="BG4969" i="9"/>
  <c r="BG4970" i="9"/>
  <c r="BG4971" i="9"/>
  <c r="BG4972" i="9"/>
  <c r="BG4973" i="9"/>
  <c r="BG4974" i="9"/>
  <c r="BG4975" i="9"/>
  <c r="BG4976" i="9"/>
  <c r="BG4977" i="9"/>
  <c r="BG4978" i="9"/>
  <c r="BG4979" i="9"/>
  <c r="BG4980" i="9"/>
  <c r="BG4981" i="9"/>
  <c r="BG4982" i="9"/>
  <c r="BG4983" i="9"/>
  <c r="BG4984" i="9"/>
  <c r="BG4985" i="9"/>
  <c r="BG4986" i="9"/>
  <c r="BG4987" i="9"/>
  <c r="BG4988" i="9"/>
  <c r="BG4989" i="9"/>
  <c r="BG4990" i="9"/>
  <c r="BG4991" i="9"/>
  <c r="BG4992" i="9"/>
  <c r="BG4993" i="9"/>
  <c r="BG4994" i="9"/>
  <c r="BG4995" i="9"/>
  <c r="BG4996" i="9"/>
  <c r="BG4997" i="9"/>
  <c r="BG4998" i="9"/>
  <c r="BG4999" i="9"/>
  <c r="BG5000" i="9"/>
  <c r="BG5001" i="9"/>
  <c r="BG5002" i="9"/>
  <c r="BF5" i="9"/>
  <c r="BF6" i="9"/>
  <c r="BF7" i="9"/>
  <c r="BF8" i="9"/>
  <c r="BF9" i="9"/>
  <c r="BF10" i="9"/>
  <c r="BF11" i="9"/>
  <c r="BF12" i="9"/>
  <c r="BF13" i="9"/>
  <c r="BF14" i="9"/>
  <c r="BF15" i="9"/>
  <c r="BF16" i="9"/>
  <c r="BF17" i="9"/>
  <c r="BF18" i="9"/>
  <c r="BF19" i="9"/>
  <c r="BF20" i="9"/>
  <c r="BF21" i="9"/>
  <c r="BF22" i="9"/>
  <c r="BF23" i="9"/>
  <c r="BF24" i="9"/>
  <c r="BF25" i="9"/>
  <c r="BF26" i="9"/>
  <c r="BF27" i="9"/>
  <c r="BF28" i="9"/>
  <c r="BF29" i="9"/>
  <c r="BF30" i="9"/>
  <c r="BF31" i="9"/>
  <c r="BF32" i="9"/>
  <c r="BF33" i="9"/>
  <c r="BF34" i="9"/>
  <c r="BF35" i="9"/>
  <c r="BF36" i="9"/>
  <c r="BF37" i="9"/>
  <c r="BF38" i="9"/>
  <c r="BF39" i="9"/>
  <c r="BF40" i="9"/>
  <c r="BF41" i="9"/>
  <c r="BF42" i="9"/>
  <c r="BF43" i="9"/>
  <c r="BF44" i="9"/>
  <c r="BF45" i="9"/>
  <c r="BF46" i="9"/>
  <c r="BF47" i="9"/>
  <c r="BF48" i="9"/>
  <c r="BF49" i="9"/>
  <c r="BF50" i="9"/>
  <c r="BF51" i="9"/>
  <c r="BF52" i="9"/>
  <c r="BF53" i="9"/>
  <c r="BF54" i="9"/>
  <c r="BF55" i="9"/>
  <c r="BF56" i="9"/>
  <c r="BF57" i="9"/>
  <c r="BF58" i="9"/>
  <c r="BF59" i="9"/>
  <c r="BF60" i="9"/>
  <c r="BF61" i="9"/>
  <c r="BF62" i="9"/>
  <c r="BF63" i="9"/>
  <c r="BF64" i="9"/>
  <c r="BF65" i="9"/>
  <c r="BF66" i="9"/>
  <c r="BF67" i="9"/>
  <c r="BF68" i="9"/>
  <c r="BF69" i="9"/>
  <c r="BF70" i="9"/>
  <c r="BF71" i="9"/>
  <c r="BF72" i="9"/>
  <c r="BF73" i="9"/>
  <c r="BF74" i="9"/>
  <c r="BF75" i="9"/>
  <c r="BF76" i="9"/>
  <c r="BF77" i="9"/>
  <c r="BF78" i="9"/>
  <c r="BF79" i="9"/>
  <c r="BF80" i="9"/>
  <c r="BF81" i="9"/>
  <c r="BF82" i="9"/>
  <c r="BF83" i="9"/>
  <c r="BF84" i="9"/>
  <c r="BF85" i="9"/>
  <c r="BF86" i="9"/>
  <c r="BF87" i="9"/>
  <c r="BF88" i="9"/>
  <c r="BF89" i="9"/>
  <c r="BF90" i="9"/>
  <c r="BF91" i="9"/>
  <c r="BF92" i="9"/>
  <c r="BF93" i="9"/>
  <c r="BF94" i="9"/>
  <c r="BF95" i="9"/>
  <c r="BF96" i="9"/>
  <c r="BF97" i="9"/>
  <c r="BF98" i="9"/>
  <c r="BF99" i="9"/>
  <c r="BF100" i="9"/>
  <c r="BF101" i="9"/>
  <c r="BF102" i="9"/>
  <c r="BF103" i="9"/>
  <c r="BF104" i="9"/>
  <c r="BF105" i="9"/>
  <c r="BF106" i="9"/>
  <c r="BF107" i="9"/>
  <c r="BF108" i="9"/>
  <c r="BF109" i="9"/>
  <c r="BF110" i="9"/>
  <c r="BF111" i="9"/>
  <c r="BF112" i="9"/>
  <c r="BF113" i="9"/>
  <c r="BF114" i="9"/>
  <c r="BF115" i="9"/>
  <c r="BF116" i="9"/>
  <c r="BF117" i="9"/>
  <c r="BF118" i="9"/>
  <c r="BF119" i="9"/>
  <c r="BF120" i="9"/>
  <c r="BF121" i="9"/>
  <c r="BF122" i="9"/>
  <c r="BF123" i="9"/>
  <c r="BF124" i="9"/>
  <c r="BF125" i="9"/>
  <c r="BF126" i="9"/>
  <c r="BF127" i="9"/>
  <c r="BF128" i="9"/>
  <c r="BF129" i="9"/>
  <c r="BF130" i="9"/>
  <c r="BF131" i="9"/>
  <c r="BF132" i="9"/>
  <c r="BF133" i="9"/>
  <c r="BF134" i="9"/>
  <c r="BF135" i="9"/>
  <c r="BF136" i="9"/>
  <c r="BF137" i="9"/>
  <c r="BF138" i="9"/>
  <c r="BF139" i="9"/>
  <c r="BF140" i="9"/>
  <c r="BF141" i="9"/>
  <c r="BF142" i="9"/>
  <c r="BF143" i="9"/>
  <c r="BF144" i="9"/>
  <c r="BF145" i="9"/>
  <c r="BF146" i="9"/>
  <c r="BF147" i="9"/>
  <c r="BF148" i="9"/>
  <c r="BF149" i="9"/>
  <c r="BF150" i="9"/>
  <c r="BF151" i="9"/>
  <c r="BF152" i="9"/>
  <c r="BF153" i="9"/>
  <c r="BF154" i="9"/>
  <c r="BF155" i="9"/>
  <c r="BF156" i="9"/>
  <c r="BF157" i="9"/>
  <c r="BF158" i="9"/>
  <c r="BF159" i="9"/>
  <c r="BF160" i="9"/>
  <c r="BF161" i="9"/>
  <c r="BF162" i="9"/>
  <c r="BF163" i="9"/>
  <c r="BF164" i="9"/>
  <c r="BF165" i="9"/>
  <c r="BF166" i="9"/>
  <c r="BF167" i="9"/>
  <c r="BF168" i="9"/>
  <c r="BF169" i="9"/>
  <c r="BF170" i="9"/>
  <c r="BF171" i="9"/>
  <c r="BF172" i="9"/>
  <c r="BF173" i="9"/>
  <c r="BF174" i="9"/>
  <c r="BF175" i="9"/>
  <c r="BF176" i="9"/>
  <c r="BF177" i="9"/>
  <c r="BF178" i="9"/>
  <c r="BF179" i="9"/>
  <c r="BF180" i="9"/>
  <c r="BF181" i="9"/>
  <c r="BF182" i="9"/>
  <c r="BF183" i="9"/>
  <c r="BF184" i="9"/>
  <c r="BF185" i="9"/>
  <c r="BF186" i="9"/>
  <c r="BF187" i="9"/>
  <c r="BF188" i="9"/>
  <c r="BF189" i="9"/>
  <c r="BF190" i="9"/>
  <c r="BF191" i="9"/>
  <c r="BF192" i="9"/>
  <c r="BF193" i="9"/>
  <c r="BF194" i="9"/>
  <c r="BF195" i="9"/>
  <c r="BF196" i="9"/>
  <c r="BF197" i="9"/>
  <c r="BF198" i="9"/>
  <c r="BF199" i="9"/>
  <c r="BF200" i="9"/>
  <c r="BF201" i="9"/>
  <c r="BF202" i="9"/>
  <c r="BF203" i="9"/>
  <c r="BF204" i="9"/>
  <c r="BF205" i="9"/>
  <c r="BF206" i="9"/>
  <c r="BF207" i="9"/>
  <c r="BF208" i="9"/>
  <c r="BF209" i="9"/>
  <c r="BF210" i="9"/>
  <c r="BF211" i="9"/>
  <c r="BF212" i="9"/>
  <c r="BF213" i="9"/>
  <c r="BF214" i="9"/>
  <c r="BF215" i="9"/>
  <c r="BF216" i="9"/>
  <c r="BF217" i="9"/>
  <c r="BF218" i="9"/>
  <c r="BF219" i="9"/>
  <c r="BF220" i="9"/>
  <c r="BF221" i="9"/>
  <c r="BF222" i="9"/>
  <c r="BF223" i="9"/>
  <c r="BF224" i="9"/>
  <c r="BF225" i="9"/>
  <c r="BF226" i="9"/>
  <c r="BF227" i="9"/>
  <c r="BF228" i="9"/>
  <c r="BF229" i="9"/>
  <c r="BF230" i="9"/>
  <c r="BF231" i="9"/>
  <c r="BF232" i="9"/>
  <c r="BF233" i="9"/>
  <c r="BF234" i="9"/>
  <c r="BF235" i="9"/>
  <c r="BF236" i="9"/>
  <c r="BF237" i="9"/>
  <c r="BF238" i="9"/>
  <c r="BF239" i="9"/>
  <c r="BF240" i="9"/>
  <c r="BF241" i="9"/>
  <c r="BF242" i="9"/>
  <c r="BF243" i="9"/>
  <c r="BF244" i="9"/>
  <c r="BF245" i="9"/>
  <c r="BF246" i="9"/>
  <c r="BF247" i="9"/>
  <c r="BF248" i="9"/>
  <c r="BF249" i="9"/>
  <c r="BF250" i="9"/>
  <c r="BF251" i="9"/>
  <c r="BF252" i="9"/>
  <c r="BF253" i="9"/>
  <c r="BF254" i="9"/>
  <c r="BF255" i="9"/>
  <c r="BF256" i="9"/>
  <c r="BF257" i="9"/>
  <c r="BF258" i="9"/>
  <c r="BF259" i="9"/>
  <c r="BF260" i="9"/>
  <c r="BF261" i="9"/>
  <c r="BF262" i="9"/>
  <c r="BF263" i="9"/>
  <c r="BF264" i="9"/>
  <c r="BF265" i="9"/>
  <c r="BF266" i="9"/>
  <c r="BF267" i="9"/>
  <c r="BF268" i="9"/>
  <c r="BF269" i="9"/>
  <c r="BF270" i="9"/>
  <c r="BF271" i="9"/>
  <c r="BF272" i="9"/>
  <c r="BF273" i="9"/>
  <c r="BF274" i="9"/>
  <c r="BF275" i="9"/>
  <c r="BF276" i="9"/>
  <c r="BF277" i="9"/>
  <c r="BF278" i="9"/>
  <c r="BF279" i="9"/>
  <c r="BF280" i="9"/>
  <c r="BF281" i="9"/>
  <c r="BF282" i="9"/>
  <c r="BF283" i="9"/>
  <c r="BF284" i="9"/>
  <c r="BF285" i="9"/>
  <c r="BF286" i="9"/>
  <c r="BF287" i="9"/>
  <c r="BF288" i="9"/>
  <c r="BF289" i="9"/>
  <c r="BF290" i="9"/>
  <c r="BF291" i="9"/>
  <c r="BF292" i="9"/>
  <c r="BF293" i="9"/>
  <c r="BF294" i="9"/>
  <c r="BF295" i="9"/>
  <c r="BF296" i="9"/>
  <c r="BF297" i="9"/>
  <c r="BF298" i="9"/>
  <c r="BF299" i="9"/>
  <c r="BF300" i="9"/>
  <c r="BF301" i="9"/>
  <c r="BF302" i="9"/>
  <c r="BF303" i="9"/>
  <c r="BF304" i="9"/>
  <c r="BF305" i="9"/>
  <c r="BF306" i="9"/>
  <c r="BF307" i="9"/>
  <c r="BF308" i="9"/>
  <c r="BF309" i="9"/>
  <c r="BF310" i="9"/>
  <c r="BF311" i="9"/>
  <c r="BF312" i="9"/>
  <c r="BF313" i="9"/>
  <c r="BF314" i="9"/>
  <c r="BF315" i="9"/>
  <c r="BF316" i="9"/>
  <c r="BF317" i="9"/>
  <c r="BF318" i="9"/>
  <c r="BF319" i="9"/>
  <c r="BF320" i="9"/>
  <c r="BF321" i="9"/>
  <c r="BF322" i="9"/>
  <c r="BF323" i="9"/>
  <c r="BF324" i="9"/>
  <c r="BF325" i="9"/>
  <c r="BF326" i="9"/>
  <c r="BF327" i="9"/>
  <c r="BF328" i="9"/>
  <c r="BF329" i="9"/>
  <c r="BF330" i="9"/>
  <c r="BF331" i="9"/>
  <c r="BF332" i="9"/>
  <c r="BF333" i="9"/>
  <c r="BF334" i="9"/>
  <c r="BF335" i="9"/>
  <c r="BF336" i="9"/>
  <c r="BF337" i="9"/>
  <c r="BF338" i="9"/>
  <c r="BF339" i="9"/>
  <c r="BF340" i="9"/>
  <c r="BF341" i="9"/>
  <c r="BF342" i="9"/>
  <c r="BF343" i="9"/>
  <c r="BF344" i="9"/>
  <c r="BF345" i="9"/>
  <c r="BF346" i="9"/>
  <c r="BF347" i="9"/>
  <c r="BF348" i="9"/>
  <c r="BF349" i="9"/>
  <c r="BF350" i="9"/>
  <c r="BF351" i="9"/>
  <c r="BF352" i="9"/>
  <c r="BF353" i="9"/>
  <c r="BF354" i="9"/>
  <c r="BF355" i="9"/>
  <c r="BF356" i="9"/>
  <c r="BF357" i="9"/>
  <c r="BF358" i="9"/>
  <c r="BF359" i="9"/>
  <c r="BF360" i="9"/>
  <c r="BF361" i="9"/>
  <c r="BF362" i="9"/>
  <c r="BF363" i="9"/>
  <c r="BF364" i="9"/>
  <c r="BF365" i="9"/>
  <c r="BF366" i="9"/>
  <c r="BF367" i="9"/>
  <c r="BF368" i="9"/>
  <c r="BF369" i="9"/>
  <c r="BF370" i="9"/>
  <c r="BF371" i="9"/>
  <c r="BF372" i="9"/>
  <c r="BF373" i="9"/>
  <c r="BF374" i="9"/>
  <c r="BF375" i="9"/>
  <c r="BF376" i="9"/>
  <c r="BF377" i="9"/>
  <c r="BF378" i="9"/>
  <c r="BF379" i="9"/>
  <c r="BF380" i="9"/>
  <c r="BF381" i="9"/>
  <c r="BF382" i="9"/>
  <c r="BF383" i="9"/>
  <c r="BF384" i="9"/>
  <c r="BF385" i="9"/>
  <c r="BF386" i="9"/>
  <c r="BF387" i="9"/>
  <c r="BF388" i="9"/>
  <c r="BF389" i="9"/>
  <c r="BF390" i="9"/>
  <c r="BF391" i="9"/>
  <c r="BF392" i="9"/>
  <c r="BF393" i="9"/>
  <c r="BF394" i="9"/>
  <c r="BF395" i="9"/>
  <c r="BF396" i="9"/>
  <c r="BF397" i="9"/>
  <c r="BF398" i="9"/>
  <c r="BF399" i="9"/>
  <c r="BF400" i="9"/>
  <c r="BF401" i="9"/>
  <c r="BF402" i="9"/>
  <c r="BF403" i="9"/>
  <c r="BF404" i="9"/>
  <c r="BF405" i="9"/>
  <c r="BF406" i="9"/>
  <c r="BF407" i="9"/>
  <c r="BF408" i="9"/>
  <c r="BF409" i="9"/>
  <c r="BF410" i="9"/>
  <c r="BF411" i="9"/>
  <c r="BF412" i="9"/>
  <c r="BF413" i="9"/>
  <c r="BF414" i="9"/>
  <c r="BF415" i="9"/>
  <c r="BF416" i="9"/>
  <c r="BF417" i="9"/>
  <c r="BF418" i="9"/>
  <c r="BF419" i="9"/>
  <c r="BF420" i="9"/>
  <c r="BF421" i="9"/>
  <c r="BF422" i="9"/>
  <c r="BF423" i="9"/>
  <c r="BF424" i="9"/>
  <c r="BF425" i="9"/>
  <c r="BF426" i="9"/>
  <c r="BF427" i="9"/>
  <c r="BF428" i="9"/>
  <c r="BF429" i="9"/>
  <c r="BF430" i="9"/>
  <c r="BF431" i="9"/>
  <c r="BF432" i="9"/>
  <c r="BF433" i="9"/>
  <c r="BF434" i="9"/>
  <c r="BF435" i="9"/>
  <c r="BF436" i="9"/>
  <c r="BF437" i="9"/>
  <c r="BF438" i="9"/>
  <c r="BF439" i="9"/>
  <c r="BF440" i="9"/>
  <c r="BF441" i="9"/>
  <c r="BF442" i="9"/>
  <c r="BF443" i="9"/>
  <c r="BF444" i="9"/>
  <c r="BF445" i="9"/>
  <c r="BF446" i="9"/>
  <c r="BF447" i="9"/>
  <c r="BF448" i="9"/>
  <c r="BF449" i="9"/>
  <c r="BF450" i="9"/>
  <c r="BF451" i="9"/>
  <c r="BF452" i="9"/>
  <c r="BF453" i="9"/>
  <c r="BF454" i="9"/>
  <c r="BF455" i="9"/>
  <c r="BF456" i="9"/>
  <c r="BF457" i="9"/>
  <c r="BF458" i="9"/>
  <c r="BF459" i="9"/>
  <c r="BF460" i="9"/>
  <c r="BF461" i="9"/>
  <c r="BF462" i="9"/>
  <c r="BF463" i="9"/>
  <c r="BF464" i="9"/>
  <c r="BF465" i="9"/>
  <c r="BF466" i="9"/>
  <c r="BF467" i="9"/>
  <c r="BF468" i="9"/>
  <c r="BF469" i="9"/>
  <c r="BF470" i="9"/>
  <c r="BF471" i="9"/>
  <c r="BF472" i="9"/>
  <c r="BF473" i="9"/>
  <c r="BF474" i="9"/>
  <c r="BF475" i="9"/>
  <c r="BF476" i="9"/>
  <c r="BF477" i="9"/>
  <c r="BF478" i="9"/>
  <c r="BF479" i="9"/>
  <c r="BF480" i="9"/>
  <c r="BF481" i="9"/>
  <c r="BF482" i="9"/>
  <c r="BF483" i="9"/>
  <c r="BF484" i="9"/>
  <c r="BF485" i="9"/>
  <c r="BF486" i="9"/>
  <c r="BF487" i="9"/>
  <c r="BF488" i="9"/>
  <c r="BF489" i="9"/>
  <c r="BF490" i="9"/>
  <c r="BF491" i="9"/>
  <c r="BF492" i="9"/>
  <c r="BF493" i="9"/>
  <c r="BF494" i="9"/>
  <c r="BF495" i="9"/>
  <c r="BF496" i="9"/>
  <c r="BF497" i="9"/>
  <c r="BF498" i="9"/>
  <c r="BF499" i="9"/>
  <c r="BF500" i="9"/>
  <c r="BF501" i="9"/>
  <c r="BF502" i="9"/>
  <c r="BF503" i="9"/>
  <c r="BF504" i="9"/>
  <c r="BF505" i="9"/>
  <c r="BF506" i="9"/>
  <c r="BF507" i="9"/>
  <c r="BF508" i="9"/>
  <c r="BF509" i="9"/>
  <c r="BF510" i="9"/>
  <c r="BF511" i="9"/>
  <c r="BF512" i="9"/>
  <c r="BF513" i="9"/>
  <c r="BF514" i="9"/>
  <c r="BF515" i="9"/>
  <c r="BF516" i="9"/>
  <c r="BF517" i="9"/>
  <c r="BF518" i="9"/>
  <c r="BF519" i="9"/>
  <c r="BF520" i="9"/>
  <c r="BF521" i="9"/>
  <c r="BF522" i="9"/>
  <c r="BF523" i="9"/>
  <c r="BF524" i="9"/>
  <c r="BF525" i="9"/>
  <c r="BF526" i="9"/>
  <c r="BF527" i="9"/>
  <c r="BF528" i="9"/>
  <c r="BF529" i="9"/>
  <c r="BF530" i="9"/>
  <c r="BF531" i="9"/>
  <c r="BF532" i="9"/>
  <c r="BF533" i="9"/>
  <c r="BF534" i="9"/>
  <c r="BF535" i="9"/>
  <c r="BF536" i="9"/>
  <c r="BF537" i="9"/>
  <c r="BF538" i="9"/>
  <c r="BF539" i="9"/>
  <c r="BF540" i="9"/>
  <c r="BF541" i="9"/>
  <c r="BF542" i="9"/>
  <c r="BF543" i="9"/>
  <c r="BF544" i="9"/>
  <c r="BF545" i="9"/>
  <c r="BF546" i="9"/>
  <c r="BF547" i="9"/>
  <c r="BF548" i="9"/>
  <c r="BF549" i="9"/>
  <c r="BF550" i="9"/>
  <c r="BF551" i="9"/>
  <c r="BF552" i="9"/>
  <c r="BF553" i="9"/>
  <c r="BF554" i="9"/>
  <c r="BF555" i="9"/>
  <c r="BF556" i="9"/>
  <c r="BF557" i="9"/>
  <c r="BF558" i="9"/>
  <c r="BF559" i="9"/>
  <c r="BF560" i="9"/>
  <c r="BF561" i="9"/>
  <c r="BF562" i="9"/>
  <c r="BF563" i="9"/>
  <c r="BF564" i="9"/>
  <c r="BF565" i="9"/>
  <c r="BF566" i="9"/>
  <c r="BF567" i="9"/>
  <c r="BF568" i="9"/>
  <c r="BF569" i="9"/>
  <c r="BF570" i="9"/>
  <c r="BF571" i="9"/>
  <c r="BF572" i="9"/>
  <c r="BF573" i="9"/>
  <c r="BF574" i="9"/>
  <c r="BF575" i="9"/>
  <c r="BF576" i="9"/>
  <c r="BF577" i="9"/>
  <c r="BF578" i="9"/>
  <c r="BF579" i="9"/>
  <c r="BF580" i="9"/>
  <c r="BF581" i="9"/>
  <c r="BF582" i="9"/>
  <c r="BF583" i="9"/>
  <c r="BF584" i="9"/>
  <c r="BF585" i="9"/>
  <c r="BF586" i="9"/>
  <c r="BF587" i="9"/>
  <c r="BF588" i="9"/>
  <c r="BF589" i="9"/>
  <c r="BF590" i="9"/>
  <c r="BF591" i="9"/>
  <c r="BF592" i="9"/>
  <c r="BF593" i="9"/>
  <c r="BF594" i="9"/>
  <c r="BF595" i="9"/>
  <c r="BF596" i="9"/>
  <c r="BF597" i="9"/>
  <c r="BF598" i="9"/>
  <c r="BF599" i="9"/>
  <c r="BF600" i="9"/>
  <c r="BF601" i="9"/>
  <c r="BF602" i="9"/>
  <c r="BF603" i="9"/>
  <c r="BF604" i="9"/>
  <c r="BF605" i="9"/>
  <c r="BF606" i="9"/>
  <c r="BF607" i="9"/>
  <c r="BF608" i="9"/>
  <c r="BF609" i="9"/>
  <c r="BF610" i="9"/>
  <c r="BF611" i="9"/>
  <c r="BF612" i="9"/>
  <c r="BF613" i="9"/>
  <c r="BF614" i="9"/>
  <c r="BF615" i="9"/>
  <c r="BF616" i="9"/>
  <c r="BF617" i="9"/>
  <c r="BF618" i="9"/>
  <c r="BF619" i="9"/>
  <c r="BF620" i="9"/>
  <c r="BF621" i="9"/>
  <c r="BF622" i="9"/>
  <c r="BF623" i="9"/>
  <c r="BF624" i="9"/>
  <c r="BF625" i="9"/>
  <c r="BF626" i="9"/>
  <c r="BF627" i="9"/>
  <c r="BF628" i="9"/>
  <c r="BF629" i="9"/>
  <c r="BF630" i="9"/>
  <c r="BF631" i="9"/>
  <c r="BF632" i="9"/>
  <c r="BF633" i="9"/>
  <c r="BF634" i="9"/>
  <c r="BF635" i="9"/>
  <c r="BF636" i="9"/>
  <c r="BF637" i="9"/>
  <c r="BF638" i="9"/>
  <c r="BF639" i="9"/>
  <c r="BF640" i="9"/>
  <c r="BF641" i="9"/>
  <c r="BF642" i="9"/>
  <c r="BF643" i="9"/>
  <c r="BF644" i="9"/>
  <c r="BF645" i="9"/>
  <c r="BF646" i="9"/>
  <c r="BF647" i="9"/>
  <c r="BF648" i="9"/>
  <c r="BF649" i="9"/>
  <c r="BF650" i="9"/>
  <c r="BF651" i="9"/>
  <c r="BF652" i="9"/>
  <c r="BF653" i="9"/>
  <c r="BF654" i="9"/>
  <c r="BF655" i="9"/>
  <c r="BF656" i="9"/>
  <c r="BF657" i="9"/>
  <c r="BF658" i="9"/>
  <c r="BF659" i="9"/>
  <c r="BF660" i="9"/>
  <c r="BF661" i="9"/>
  <c r="BF662" i="9"/>
  <c r="BF663" i="9"/>
  <c r="BF664" i="9"/>
  <c r="BF665" i="9"/>
  <c r="BF666" i="9"/>
  <c r="BF667" i="9"/>
  <c r="BF668" i="9"/>
  <c r="BF669" i="9"/>
  <c r="BF670" i="9"/>
  <c r="BF671" i="9"/>
  <c r="BF672" i="9"/>
  <c r="BF673" i="9"/>
  <c r="BF674" i="9"/>
  <c r="BF675" i="9"/>
  <c r="BF676" i="9"/>
  <c r="BF677" i="9"/>
  <c r="BF678" i="9"/>
  <c r="BF679" i="9"/>
  <c r="BF680" i="9"/>
  <c r="BF681" i="9"/>
  <c r="BF682" i="9"/>
  <c r="BF683" i="9"/>
  <c r="BF684" i="9"/>
  <c r="BF685" i="9"/>
  <c r="BF686" i="9"/>
  <c r="BF687" i="9"/>
  <c r="BF688" i="9"/>
  <c r="BF689" i="9"/>
  <c r="BF690" i="9"/>
  <c r="BF691" i="9"/>
  <c r="BF692" i="9"/>
  <c r="BF693" i="9"/>
  <c r="BF694" i="9"/>
  <c r="BF695" i="9"/>
  <c r="BF696" i="9"/>
  <c r="BF697" i="9"/>
  <c r="BF698" i="9"/>
  <c r="BF699" i="9"/>
  <c r="BF700" i="9"/>
  <c r="BF701" i="9"/>
  <c r="BF702" i="9"/>
  <c r="BF703" i="9"/>
  <c r="BF704" i="9"/>
  <c r="BF705" i="9"/>
  <c r="BF706" i="9"/>
  <c r="BF707" i="9"/>
  <c r="BF708" i="9"/>
  <c r="BF709" i="9"/>
  <c r="BF710" i="9"/>
  <c r="BF711" i="9"/>
  <c r="BF712" i="9"/>
  <c r="BF713" i="9"/>
  <c r="BF714" i="9"/>
  <c r="BF715" i="9"/>
  <c r="BF716" i="9"/>
  <c r="BF717" i="9"/>
  <c r="BF718" i="9"/>
  <c r="BF719" i="9"/>
  <c r="BF720" i="9"/>
  <c r="BF721" i="9"/>
  <c r="BF722" i="9"/>
  <c r="BF723" i="9"/>
  <c r="BF724" i="9"/>
  <c r="BF725" i="9"/>
  <c r="BF726" i="9"/>
  <c r="BF727" i="9"/>
  <c r="BF728" i="9"/>
  <c r="BF729" i="9"/>
  <c r="BF730" i="9"/>
  <c r="BF731" i="9"/>
  <c r="BF732" i="9"/>
  <c r="BF733" i="9"/>
  <c r="BF734" i="9"/>
  <c r="BF735" i="9"/>
  <c r="BF736" i="9"/>
  <c r="BF737" i="9"/>
  <c r="BF738" i="9"/>
  <c r="BF739" i="9"/>
  <c r="BF740" i="9"/>
  <c r="BF741" i="9"/>
  <c r="BF742" i="9"/>
  <c r="BF743" i="9"/>
  <c r="BF744" i="9"/>
  <c r="BF745" i="9"/>
  <c r="BF746" i="9"/>
  <c r="BF747" i="9"/>
  <c r="BF748" i="9"/>
  <c r="BF749" i="9"/>
  <c r="BF750" i="9"/>
  <c r="BF751" i="9"/>
  <c r="BF752" i="9"/>
  <c r="BF753" i="9"/>
  <c r="BF754" i="9"/>
  <c r="BF755" i="9"/>
  <c r="BF756" i="9"/>
  <c r="BF757" i="9"/>
  <c r="BF758" i="9"/>
  <c r="BF759" i="9"/>
  <c r="BF760" i="9"/>
  <c r="BF761" i="9"/>
  <c r="BF762" i="9"/>
  <c r="BF763" i="9"/>
  <c r="BF764" i="9"/>
  <c r="BF765" i="9"/>
  <c r="BF766" i="9"/>
  <c r="BF767" i="9"/>
  <c r="BF768" i="9"/>
  <c r="BF769" i="9"/>
  <c r="BF770" i="9"/>
  <c r="BF771" i="9"/>
  <c r="BF772" i="9"/>
  <c r="BF773" i="9"/>
  <c r="BF774" i="9"/>
  <c r="BF775" i="9"/>
  <c r="BF776" i="9"/>
  <c r="BF777" i="9"/>
  <c r="BF778" i="9"/>
  <c r="BF779" i="9"/>
  <c r="BF780" i="9"/>
  <c r="BF781" i="9"/>
  <c r="BF782" i="9"/>
  <c r="BF783" i="9"/>
  <c r="BF784" i="9"/>
  <c r="BF785" i="9"/>
  <c r="BF786" i="9"/>
  <c r="BF787" i="9"/>
  <c r="BF788" i="9"/>
  <c r="BF789" i="9"/>
  <c r="BF790" i="9"/>
  <c r="BF791" i="9"/>
  <c r="BF792" i="9"/>
  <c r="BF793" i="9"/>
  <c r="BF794" i="9"/>
  <c r="BF795" i="9"/>
  <c r="BF796" i="9"/>
  <c r="BF797" i="9"/>
  <c r="BF798" i="9"/>
  <c r="BF799" i="9"/>
  <c r="BF800" i="9"/>
  <c r="BF801" i="9"/>
  <c r="BF802" i="9"/>
  <c r="BF803" i="9"/>
  <c r="BF804" i="9"/>
  <c r="BF805" i="9"/>
  <c r="BF806" i="9"/>
  <c r="BF807" i="9"/>
  <c r="BF808" i="9"/>
  <c r="BF809" i="9"/>
  <c r="BF810" i="9"/>
  <c r="BF811" i="9"/>
  <c r="BF812" i="9"/>
  <c r="BF813" i="9"/>
  <c r="BF814" i="9"/>
  <c r="BF815" i="9"/>
  <c r="BF816" i="9"/>
  <c r="BF817" i="9"/>
  <c r="BF818" i="9"/>
  <c r="BF819" i="9"/>
  <c r="BF820" i="9"/>
  <c r="BF821" i="9"/>
  <c r="BF822" i="9"/>
  <c r="BF823" i="9"/>
  <c r="BF824" i="9"/>
  <c r="BF825" i="9"/>
  <c r="BF826" i="9"/>
  <c r="BF827" i="9"/>
  <c r="BF828" i="9"/>
  <c r="BF829" i="9"/>
  <c r="BF830" i="9"/>
  <c r="BF831" i="9"/>
  <c r="BF832" i="9"/>
  <c r="BF833" i="9"/>
  <c r="BF834" i="9"/>
  <c r="BF835" i="9"/>
  <c r="BF836" i="9"/>
  <c r="BF837" i="9"/>
  <c r="BF838" i="9"/>
  <c r="BF839" i="9"/>
  <c r="BF840" i="9"/>
  <c r="BF841" i="9"/>
  <c r="BF842" i="9"/>
  <c r="BF843" i="9"/>
  <c r="BF844" i="9"/>
  <c r="BF845" i="9"/>
  <c r="BF846" i="9"/>
  <c r="BF847" i="9"/>
  <c r="BF848" i="9"/>
  <c r="BF849" i="9"/>
  <c r="BF850" i="9"/>
  <c r="BF851" i="9"/>
  <c r="BF852" i="9"/>
  <c r="BF853" i="9"/>
  <c r="BF854" i="9"/>
  <c r="BF855" i="9"/>
  <c r="BF856" i="9"/>
  <c r="BF857" i="9"/>
  <c r="BF858" i="9"/>
  <c r="BF859" i="9"/>
  <c r="BF860" i="9"/>
  <c r="BF861" i="9"/>
  <c r="BF862" i="9"/>
  <c r="BF863" i="9"/>
  <c r="BF864" i="9"/>
  <c r="BF865" i="9"/>
  <c r="BF866" i="9"/>
  <c r="BF867" i="9"/>
  <c r="BF868" i="9"/>
  <c r="BF869" i="9"/>
  <c r="BF870" i="9"/>
  <c r="BF871" i="9"/>
  <c r="BF872" i="9"/>
  <c r="BF873" i="9"/>
  <c r="BF874" i="9"/>
  <c r="BF875" i="9"/>
  <c r="BF876" i="9"/>
  <c r="BF877" i="9"/>
  <c r="BF878" i="9"/>
  <c r="BF879" i="9"/>
  <c r="BF880" i="9"/>
  <c r="BF881" i="9"/>
  <c r="BF882" i="9"/>
  <c r="BF883" i="9"/>
  <c r="BF884" i="9"/>
  <c r="BF885" i="9"/>
  <c r="BF886" i="9"/>
  <c r="BF887" i="9"/>
  <c r="BF888" i="9"/>
  <c r="BF889" i="9"/>
  <c r="BF890" i="9"/>
  <c r="BF891" i="9"/>
  <c r="BF892" i="9"/>
  <c r="BF893" i="9"/>
  <c r="BF894" i="9"/>
  <c r="BF895" i="9"/>
  <c r="BF896" i="9"/>
  <c r="BF897" i="9"/>
  <c r="BF898" i="9"/>
  <c r="BF899" i="9"/>
  <c r="BF900" i="9"/>
  <c r="BF901" i="9"/>
  <c r="BF902" i="9"/>
  <c r="BF903" i="9"/>
  <c r="BF904" i="9"/>
  <c r="BF905" i="9"/>
  <c r="BF906" i="9"/>
  <c r="BF907" i="9"/>
  <c r="BF908" i="9"/>
  <c r="BF909" i="9"/>
  <c r="BF910" i="9"/>
  <c r="BF911" i="9"/>
  <c r="BF912" i="9"/>
  <c r="BF913" i="9"/>
  <c r="BF914" i="9"/>
  <c r="BF915" i="9"/>
  <c r="BF916" i="9"/>
  <c r="BF917" i="9"/>
  <c r="BF918" i="9"/>
  <c r="BF919" i="9"/>
  <c r="BF920" i="9"/>
  <c r="BF921" i="9"/>
  <c r="BF922" i="9"/>
  <c r="BF923" i="9"/>
  <c r="BF924" i="9"/>
  <c r="BF925" i="9"/>
  <c r="BF926" i="9"/>
  <c r="BF927" i="9"/>
  <c r="BF928" i="9"/>
  <c r="BF929" i="9"/>
  <c r="BF930" i="9"/>
  <c r="BF931" i="9"/>
  <c r="BF932" i="9"/>
  <c r="BF933" i="9"/>
  <c r="BF934" i="9"/>
  <c r="BF935" i="9"/>
  <c r="BF936" i="9"/>
  <c r="BF937" i="9"/>
  <c r="BF938" i="9"/>
  <c r="BF939" i="9"/>
  <c r="BF940" i="9"/>
  <c r="BF941" i="9"/>
  <c r="BF942" i="9"/>
  <c r="BF943" i="9"/>
  <c r="BF944" i="9"/>
  <c r="BF945" i="9"/>
  <c r="BF946" i="9"/>
  <c r="BF947" i="9"/>
  <c r="BF948" i="9"/>
  <c r="BF949" i="9"/>
  <c r="BF950" i="9"/>
  <c r="BF951" i="9"/>
  <c r="BF952" i="9"/>
  <c r="BF953" i="9"/>
  <c r="BF954" i="9"/>
  <c r="BF955" i="9"/>
  <c r="BF956" i="9"/>
  <c r="BF957" i="9"/>
  <c r="BF958" i="9"/>
  <c r="BF959" i="9"/>
  <c r="BF960" i="9"/>
  <c r="BF961" i="9"/>
  <c r="BF962" i="9"/>
  <c r="BF963" i="9"/>
  <c r="BF964" i="9"/>
  <c r="BF965" i="9"/>
  <c r="BF966" i="9"/>
  <c r="BF967" i="9"/>
  <c r="BF968" i="9"/>
  <c r="BF969" i="9"/>
  <c r="BF970" i="9"/>
  <c r="BF971" i="9"/>
  <c r="BF972" i="9"/>
  <c r="BF973" i="9"/>
  <c r="BF974" i="9"/>
  <c r="BF975" i="9"/>
  <c r="BF976" i="9"/>
  <c r="BF977" i="9"/>
  <c r="BF978" i="9"/>
  <c r="BF979" i="9"/>
  <c r="BF980" i="9"/>
  <c r="BF981" i="9"/>
  <c r="BF982" i="9"/>
  <c r="BF983" i="9"/>
  <c r="BF984" i="9"/>
  <c r="BF985" i="9"/>
  <c r="BF986" i="9"/>
  <c r="BF987" i="9"/>
  <c r="BF988" i="9"/>
  <c r="BF989" i="9"/>
  <c r="BF990" i="9"/>
  <c r="BF991" i="9"/>
  <c r="BF992" i="9"/>
  <c r="BF993" i="9"/>
  <c r="BF994" i="9"/>
  <c r="BF995" i="9"/>
  <c r="BF996" i="9"/>
  <c r="BF997" i="9"/>
  <c r="BF998" i="9"/>
  <c r="BF999" i="9"/>
  <c r="BF1000" i="9"/>
  <c r="BF1001" i="9"/>
  <c r="BF1002" i="9"/>
  <c r="BF1003" i="9"/>
  <c r="BF1004" i="9"/>
  <c r="BF1005" i="9"/>
  <c r="BF1006" i="9"/>
  <c r="BF1007" i="9"/>
  <c r="BF1008" i="9"/>
  <c r="BF1009" i="9"/>
  <c r="BF1010" i="9"/>
  <c r="BF1011" i="9"/>
  <c r="BF1012" i="9"/>
  <c r="BF1013" i="9"/>
  <c r="BF1014" i="9"/>
  <c r="BF1015" i="9"/>
  <c r="BF1016" i="9"/>
  <c r="BF1017" i="9"/>
  <c r="BF1018" i="9"/>
  <c r="BF1019" i="9"/>
  <c r="BF1020" i="9"/>
  <c r="BF1021" i="9"/>
  <c r="BF1022" i="9"/>
  <c r="BF1023" i="9"/>
  <c r="BF1024" i="9"/>
  <c r="BF1025" i="9"/>
  <c r="BF1026" i="9"/>
  <c r="BF1027" i="9"/>
  <c r="BF1028" i="9"/>
  <c r="BF1029" i="9"/>
  <c r="BF1030" i="9"/>
  <c r="BF1031" i="9"/>
  <c r="BF1032" i="9"/>
  <c r="BF1033" i="9"/>
  <c r="BF1034" i="9"/>
  <c r="BF1035" i="9"/>
  <c r="BF1036" i="9"/>
  <c r="BF1037" i="9"/>
  <c r="BF1038" i="9"/>
  <c r="BF1039" i="9"/>
  <c r="BF1040" i="9"/>
  <c r="BF1041" i="9"/>
  <c r="BF1042" i="9"/>
  <c r="BF1043" i="9"/>
  <c r="BF1044" i="9"/>
  <c r="BF1045" i="9"/>
  <c r="BF1046" i="9"/>
  <c r="BF1047" i="9"/>
  <c r="BF1048" i="9"/>
  <c r="BF1049" i="9"/>
  <c r="BF1050" i="9"/>
  <c r="BF1051" i="9"/>
  <c r="BF1052" i="9"/>
  <c r="BF1053" i="9"/>
  <c r="BF1054" i="9"/>
  <c r="BF1055" i="9"/>
  <c r="BF1056" i="9"/>
  <c r="BF1057" i="9"/>
  <c r="BF1058" i="9"/>
  <c r="BF1059" i="9"/>
  <c r="BF1060" i="9"/>
  <c r="BF1061" i="9"/>
  <c r="BF1062" i="9"/>
  <c r="BF1063" i="9"/>
  <c r="BF1064" i="9"/>
  <c r="BF1065" i="9"/>
  <c r="BF1066" i="9"/>
  <c r="BF1067" i="9"/>
  <c r="BF1068" i="9"/>
  <c r="BF1069" i="9"/>
  <c r="BF1070" i="9"/>
  <c r="BF1071" i="9"/>
  <c r="BF1072" i="9"/>
  <c r="BF1073" i="9"/>
  <c r="BF1074" i="9"/>
  <c r="BF1075" i="9"/>
  <c r="BF1076" i="9"/>
  <c r="BF1077" i="9"/>
  <c r="BF1078" i="9"/>
  <c r="BF1079" i="9"/>
  <c r="BF1080" i="9"/>
  <c r="BF1081" i="9"/>
  <c r="BF1082" i="9"/>
  <c r="BF1083" i="9"/>
  <c r="BF1084" i="9"/>
  <c r="BF1085" i="9"/>
  <c r="BF1086" i="9"/>
  <c r="BF1087" i="9"/>
  <c r="BF1088" i="9"/>
  <c r="BF1089" i="9"/>
  <c r="BF1090" i="9"/>
  <c r="BF1091" i="9"/>
  <c r="BF1092" i="9"/>
  <c r="BF1093" i="9"/>
  <c r="BF1094" i="9"/>
  <c r="BF1095" i="9"/>
  <c r="BF1096" i="9"/>
  <c r="BF1097" i="9"/>
  <c r="BF1098" i="9"/>
  <c r="BF1099" i="9"/>
  <c r="BF1100" i="9"/>
  <c r="BF1101" i="9"/>
  <c r="BF1102" i="9"/>
  <c r="BF1103" i="9"/>
  <c r="BF1104" i="9"/>
  <c r="BF1105" i="9"/>
  <c r="BF1106" i="9"/>
  <c r="BF1107" i="9"/>
  <c r="BF1108" i="9"/>
  <c r="BF1109" i="9"/>
  <c r="BF1110" i="9"/>
  <c r="BF1111" i="9"/>
  <c r="BF1112" i="9"/>
  <c r="BF1113" i="9"/>
  <c r="BF1114" i="9"/>
  <c r="BF1115" i="9"/>
  <c r="BF1116" i="9"/>
  <c r="BF1117" i="9"/>
  <c r="BF1118" i="9"/>
  <c r="BF1119" i="9"/>
  <c r="BF1120" i="9"/>
  <c r="BF1121" i="9"/>
  <c r="BF1122" i="9"/>
  <c r="BF1123" i="9"/>
  <c r="BF1124" i="9"/>
  <c r="BF1125" i="9"/>
  <c r="BF1126" i="9"/>
  <c r="BF1127" i="9"/>
  <c r="BF1128" i="9"/>
  <c r="BF1129" i="9"/>
  <c r="BF1130" i="9"/>
  <c r="BF1131" i="9"/>
  <c r="BF1132" i="9"/>
  <c r="BF1133" i="9"/>
  <c r="BF1134" i="9"/>
  <c r="BF1135" i="9"/>
  <c r="BF1136" i="9"/>
  <c r="BF1137" i="9"/>
  <c r="BF1138" i="9"/>
  <c r="BF1139" i="9"/>
  <c r="BF1140" i="9"/>
  <c r="BF1141" i="9"/>
  <c r="BF1142" i="9"/>
  <c r="BF1143" i="9"/>
  <c r="BF1144" i="9"/>
  <c r="BF1145" i="9"/>
  <c r="BF1146" i="9"/>
  <c r="BF1147" i="9"/>
  <c r="BF1148" i="9"/>
  <c r="BF1149" i="9"/>
  <c r="BF1150" i="9"/>
  <c r="BF1151" i="9"/>
  <c r="BF1152" i="9"/>
  <c r="BF1153" i="9"/>
  <c r="BF1154" i="9"/>
  <c r="BF1155" i="9"/>
  <c r="BF1156" i="9"/>
  <c r="BF1157" i="9"/>
  <c r="BF1158" i="9"/>
  <c r="BF1159" i="9"/>
  <c r="BF1160" i="9"/>
  <c r="BF1161" i="9"/>
  <c r="BF1162" i="9"/>
  <c r="BF1163" i="9"/>
  <c r="BF1164" i="9"/>
  <c r="BF1165" i="9"/>
  <c r="BF1166" i="9"/>
  <c r="BF1167" i="9"/>
  <c r="BF1168" i="9"/>
  <c r="BF1169" i="9"/>
  <c r="BF1170" i="9"/>
  <c r="BF1171" i="9"/>
  <c r="BF1172" i="9"/>
  <c r="BF1173" i="9"/>
  <c r="BF1174" i="9"/>
  <c r="BF1175" i="9"/>
  <c r="BF1176" i="9"/>
  <c r="BF1177" i="9"/>
  <c r="BF1178" i="9"/>
  <c r="BF1179" i="9"/>
  <c r="BF1180" i="9"/>
  <c r="BF1181" i="9"/>
  <c r="BF1182" i="9"/>
  <c r="BF1183" i="9"/>
  <c r="BF1184" i="9"/>
  <c r="BF1185" i="9"/>
  <c r="BF1186" i="9"/>
  <c r="BF1187" i="9"/>
  <c r="BF1188" i="9"/>
  <c r="BF1189" i="9"/>
  <c r="BF1190" i="9"/>
  <c r="BF1191" i="9"/>
  <c r="BF1192" i="9"/>
  <c r="BF1193" i="9"/>
  <c r="BF1194" i="9"/>
  <c r="BF1195" i="9"/>
  <c r="BF1196" i="9"/>
  <c r="BF1197" i="9"/>
  <c r="BF1198" i="9"/>
  <c r="BF1199" i="9"/>
  <c r="BF1200" i="9"/>
  <c r="BF1201" i="9"/>
  <c r="BF1202" i="9"/>
  <c r="BF1203" i="9"/>
  <c r="BF1204" i="9"/>
  <c r="BF1205" i="9"/>
  <c r="BF1206" i="9"/>
  <c r="BF1207" i="9"/>
  <c r="BF1208" i="9"/>
  <c r="BF1209" i="9"/>
  <c r="BF1210" i="9"/>
  <c r="BF1211" i="9"/>
  <c r="BF1212" i="9"/>
  <c r="BF1213" i="9"/>
  <c r="BF1214" i="9"/>
  <c r="BF1215" i="9"/>
  <c r="BF1216" i="9"/>
  <c r="BF1217" i="9"/>
  <c r="BF1218" i="9"/>
  <c r="BF1219" i="9"/>
  <c r="BF1220" i="9"/>
  <c r="BF1221" i="9"/>
  <c r="BF1222" i="9"/>
  <c r="BF1223" i="9"/>
  <c r="BF1224" i="9"/>
  <c r="BF1225" i="9"/>
  <c r="BF1226" i="9"/>
  <c r="BF1227" i="9"/>
  <c r="BF1228" i="9"/>
  <c r="BF1229" i="9"/>
  <c r="BF1230" i="9"/>
  <c r="BF1231" i="9"/>
  <c r="BF1232" i="9"/>
  <c r="BF1233" i="9"/>
  <c r="BF1234" i="9"/>
  <c r="BF1235" i="9"/>
  <c r="BF1236" i="9"/>
  <c r="BF1237" i="9"/>
  <c r="BF1238" i="9"/>
  <c r="BF1239" i="9"/>
  <c r="BF1240" i="9"/>
  <c r="BF1241" i="9"/>
  <c r="BF1242" i="9"/>
  <c r="BF1243" i="9"/>
  <c r="BF1244" i="9"/>
  <c r="BF1245" i="9"/>
  <c r="BF1246" i="9"/>
  <c r="BF1247" i="9"/>
  <c r="BF1248" i="9"/>
  <c r="BF1249" i="9"/>
  <c r="BF1250" i="9"/>
  <c r="BF1251" i="9"/>
  <c r="BF1252" i="9"/>
  <c r="BF1253" i="9"/>
  <c r="BF1254" i="9"/>
  <c r="BF1255" i="9"/>
  <c r="BF1256" i="9"/>
  <c r="BF1257" i="9"/>
  <c r="BF1258" i="9"/>
  <c r="BF1259" i="9"/>
  <c r="BF1260" i="9"/>
  <c r="BF1261" i="9"/>
  <c r="BF1262" i="9"/>
  <c r="BF1263" i="9"/>
  <c r="BF1264" i="9"/>
  <c r="BF1265" i="9"/>
  <c r="BF1266" i="9"/>
  <c r="BF1267" i="9"/>
  <c r="BF1268" i="9"/>
  <c r="BF1269" i="9"/>
  <c r="BF1270" i="9"/>
  <c r="BF1271" i="9"/>
  <c r="BF1272" i="9"/>
  <c r="BF1273" i="9"/>
  <c r="BF1274" i="9"/>
  <c r="BF1275" i="9"/>
  <c r="BF1276" i="9"/>
  <c r="BF1277" i="9"/>
  <c r="BF1278" i="9"/>
  <c r="BF1279" i="9"/>
  <c r="BF1280" i="9"/>
  <c r="BF1281" i="9"/>
  <c r="BF1282" i="9"/>
  <c r="BF1283" i="9"/>
  <c r="BF1284" i="9"/>
  <c r="BF1285" i="9"/>
  <c r="BF1286" i="9"/>
  <c r="BF1287" i="9"/>
  <c r="BF1288" i="9"/>
  <c r="BF1289" i="9"/>
  <c r="BF1290" i="9"/>
  <c r="BF1291" i="9"/>
  <c r="BF1292" i="9"/>
  <c r="BF1293" i="9"/>
  <c r="BF1294" i="9"/>
  <c r="BF1295" i="9"/>
  <c r="BF1296" i="9"/>
  <c r="BF1297" i="9"/>
  <c r="BF1298" i="9"/>
  <c r="BF1299" i="9"/>
  <c r="BF1300" i="9"/>
  <c r="BF1301" i="9"/>
  <c r="BF1302" i="9"/>
  <c r="BF1303" i="9"/>
  <c r="BF1304" i="9"/>
  <c r="BF1305" i="9"/>
  <c r="BF1306" i="9"/>
  <c r="BF1307" i="9"/>
  <c r="BF1308" i="9"/>
  <c r="BF1309" i="9"/>
  <c r="BF1310" i="9"/>
  <c r="BF1311" i="9"/>
  <c r="BF1312" i="9"/>
  <c r="BF1313" i="9"/>
  <c r="BF1314" i="9"/>
  <c r="BF1315" i="9"/>
  <c r="BF1316" i="9"/>
  <c r="BF1317" i="9"/>
  <c r="BF1318" i="9"/>
  <c r="BF1319" i="9"/>
  <c r="BF1320" i="9"/>
  <c r="BF1321" i="9"/>
  <c r="BF1322" i="9"/>
  <c r="BF1323" i="9"/>
  <c r="BF1324" i="9"/>
  <c r="BF1325" i="9"/>
  <c r="BF1326" i="9"/>
  <c r="BF1327" i="9"/>
  <c r="BF1328" i="9"/>
  <c r="BF1329" i="9"/>
  <c r="BF1330" i="9"/>
  <c r="BF1331" i="9"/>
  <c r="BF1332" i="9"/>
  <c r="BF1333" i="9"/>
  <c r="BF1334" i="9"/>
  <c r="BF1335" i="9"/>
  <c r="BF1336" i="9"/>
  <c r="BF1337" i="9"/>
  <c r="BF1338" i="9"/>
  <c r="BF1339" i="9"/>
  <c r="BF1340" i="9"/>
  <c r="BF1341" i="9"/>
  <c r="BF1342" i="9"/>
  <c r="BF1343" i="9"/>
  <c r="BF1344" i="9"/>
  <c r="BF1345" i="9"/>
  <c r="BF1346" i="9"/>
  <c r="BF1347" i="9"/>
  <c r="BF1348" i="9"/>
  <c r="BF1349" i="9"/>
  <c r="BF1350" i="9"/>
  <c r="BF1351" i="9"/>
  <c r="BF1352" i="9"/>
  <c r="BF1353" i="9"/>
  <c r="BF1354" i="9"/>
  <c r="BF1355" i="9"/>
  <c r="BF1356" i="9"/>
  <c r="BF1357" i="9"/>
  <c r="BF1358" i="9"/>
  <c r="BF1359" i="9"/>
  <c r="BF1360" i="9"/>
  <c r="BF1361" i="9"/>
  <c r="BF1362" i="9"/>
  <c r="BF1363" i="9"/>
  <c r="BF1364" i="9"/>
  <c r="BF1365" i="9"/>
  <c r="BF1366" i="9"/>
  <c r="BF1367" i="9"/>
  <c r="BF1368" i="9"/>
  <c r="BF1369" i="9"/>
  <c r="BF1370" i="9"/>
  <c r="BF1371" i="9"/>
  <c r="BF1372" i="9"/>
  <c r="BF1373" i="9"/>
  <c r="BF1374" i="9"/>
  <c r="BF1375" i="9"/>
  <c r="BF1376" i="9"/>
  <c r="BF1377" i="9"/>
  <c r="BF1378" i="9"/>
  <c r="BF1379" i="9"/>
  <c r="BF1380" i="9"/>
  <c r="BF1381" i="9"/>
  <c r="BF1382" i="9"/>
  <c r="BF1383" i="9"/>
  <c r="BF1384" i="9"/>
  <c r="BF1385" i="9"/>
  <c r="BF1386" i="9"/>
  <c r="BF1387" i="9"/>
  <c r="BF1388" i="9"/>
  <c r="BF1389" i="9"/>
  <c r="BF1390" i="9"/>
  <c r="BF1391" i="9"/>
  <c r="BF1392" i="9"/>
  <c r="BF1393" i="9"/>
  <c r="BF1394" i="9"/>
  <c r="BF1395" i="9"/>
  <c r="BF1396" i="9"/>
  <c r="BF1397" i="9"/>
  <c r="BF1398" i="9"/>
  <c r="BF1399" i="9"/>
  <c r="BF1400" i="9"/>
  <c r="BF1401" i="9"/>
  <c r="BF1402" i="9"/>
  <c r="BF1403" i="9"/>
  <c r="BF1404" i="9"/>
  <c r="BF1405" i="9"/>
  <c r="BF1406" i="9"/>
  <c r="BF1407" i="9"/>
  <c r="BF1408" i="9"/>
  <c r="BF1409" i="9"/>
  <c r="BF1410" i="9"/>
  <c r="BF1411" i="9"/>
  <c r="BF1412" i="9"/>
  <c r="BF1413" i="9"/>
  <c r="BF1414" i="9"/>
  <c r="BF1415" i="9"/>
  <c r="BF1416" i="9"/>
  <c r="BF1417" i="9"/>
  <c r="BF1418" i="9"/>
  <c r="BF1419" i="9"/>
  <c r="BF1420" i="9"/>
  <c r="BF1421" i="9"/>
  <c r="BF1422" i="9"/>
  <c r="BF1423" i="9"/>
  <c r="BF1424" i="9"/>
  <c r="BF1425" i="9"/>
  <c r="BF1426" i="9"/>
  <c r="BF1427" i="9"/>
  <c r="BF1428" i="9"/>
  <c r="BF1429" i="9"/>
  <c r="BF1430" i="9"/>
  <c r="BF1431" i="9"/>
  <c r="BF1432" i="9"/>
  <c r="BF1433" i="9"/>
  <c r="BF1434" i="9"/>
  <c r="BF1435" i="9"/>
  <c r="BF1436" i="9"/>
  <c r="BF1437" i="9"/>
  <c r="BF1438" i="9"/>
  <c r="BF1439" i="9"/>
  <c r="BF1440" i="9"/>
  <c r="BF1441" i="9"/>
  <c r="BF1442" i="9"/>
  <c r="BF1443" i="9"/>
  <c r="BF1444" i="9"/>
  <c r="BF1445" i="9"/>
  <c r="BF1446" i="9"/>
  <c r="BF1447" i="9"/>
  <c r="BF1448" i="9"/>
  <c r="BF1449" i="9"/>
  <c r="BF1450" i="9"/>
  <c r="BF1451" i="9"/>
  <c r="BF1452" i="9"/>
  <c r="BF1453" i="9"/>
  <c r="BF1454" i="9"/>
  <c r="BF1455" i="9"/>
  <c r="BF1456" i="9"/>
  <c r="BF1457" i="9"/>
  <c r="BF1458" i="9"/>
  <c r="BF1459" i="9"/>
  <c r="BF1460" i="9"/>
  <c r="BF1461" i="9"/>
  <c r="BF1462" i="9"/>
  <c r="BF1463" i="9"/>
  <c r="BF1464" i="9"/>
  <c r="BF1465" i="9"/>
  <c r="BF1466" i="9"/>
  <c r="BF1467" i="9"/>
  <c r="BF1468" i="9"/>
  <c r="BF1469" i="9"/>
  <c r="BF1470" i="9"/>
  <c r="BF1471" i="9"/>
  <c r="BF1472" i="9"/>
  <c r="BF1473" i="9"/>
  <c r="BF1474" i="9"/>
  <c r="BF1475" i="9"/>
  <c r="BF1476" i="9"/>
  <c r="BF1477" i="9"/>
  <c r="BF1478" i="9"/>
  <c r="BF1479" i="9"/>
  <c r="BF1480" i="9"/>
  <c r="BF1481" i="9"/>
  <c r="BF1482" i="9"/>
  <c r="BF1483" i="9"/>
  <c r="BF1484" i="9"/>
  <c r="BF1485" i="9"/>
  <c r="BF1486" i="9"/>
  <c r="BF1487" i="9"/>
  <c r="BF1488" i="9"/>
  <c r="BF1489" i="9"/>
  <c r="BF1490" i="9"/>
  <c r="BF1491" i="9"/>
  <c r="BF1492" i="9"/>
  <c r="BF1493" i="9"/>
  <c r="BF1494" i="9"/>
  <c r="BF1495" i="9"/>
  <c r="BF1496" i="9"/>
  <c r="BF1497" i="9"/>
  <c r="BF1498" i="9"/>
  <c r="BF1499" i="9"/>
  <c r="BF1500" i="9"/>
  <c r="BF1501" i="9"/>
  <c r="BF1502" i="9"/>
  <c r="BF1503" i="9"/>
  <c r="BF1504" i="9"/>
  <c r="BF1505" i="9"/>
  <c r="BF1506" i="9"/>
  <c r="BF1507" i="9"/>
  <c r="BF1508" i="9"/>
  <c r="BF1509" i="9"/>
  <c r="BF1510" i="9"/>
  <c r="BF1511" i="9"/>
  <c r="BF1512" i="9"/>
  <c r="BF1513" i="9"/>
  <c r="BF1514" i="9"/>
  <c r="BF1515" i="9"/>
  <c r="BF1516" i="9"/>
  <c r="BF1517" i="9"/>
  <c r="BF1518" i="9"/>
  <c r="BF1519" i="9"/>
  <c r="BF1520" i="9"/>
  <c r="BF1521" i="9"/>
  <c r="BF1522" i="9"/>
  <c r="BF1523" i="9"/>
  <c r="BF1524" i="9"/>
  <c r="BF1525" i="9"/>
  <c r="BF1526" i="9"/>
  <c r="BF1527" i="9"/>
  <c r="BF1528" i="9"/>
  <c r="BF1529" i="9"/>
  <c r="BF1530" i="9"/>
  <c r="BF1531" i="9"/>
  <c r="BF1532" i="9"/>
  <c r="BF1533" i="9"/>
  <c r="BF1534" i="9"/>
  <c r="BF1535" i="9"/>
  <c r="BF1536" i="9"/>
  <c r="BF1537" i="9"/>
  <c r="BF1538" i="9"/>
  <c r="BF1539" i="9"/>
  <c r="BF1540" i="9"/>
  <c r="BF1541" i="9"/>
  <c r="BF1542" i="9"/>
  <c r="BF1543" i="9"/>
  <c r="BF1544" i="9"/>
  <c r="BF1545" i="9"/>
  <c r="BF1546" i="9"/>
  <c r="BF1547" i="9"/>
  <c r="BF1548" i="9"/>
  <c r="BF1549" i="9"/>
  <c r="BF1550" i="9"/>
  <c r="BF1551" i="9"/>
  <c r="BF1552" i="9"/>
  <c r="BF1553" i="9"/>
  <c r="BF1554" i="9"/>
  <c r="BF1555" i="9"/>
  <c r="BF1556" i="9"/>
  <c r="BF1557" i="9"/>
  <c r="BF1558" i="9"/>
  <c r="BF1559" i="9"/>
  <c r="BF1560" i="9"/>
  <c r="BF1561" i="9"/>
  <c r="BF1562" i="9"/>
  <c r="BF1563" i="9"/>
  <c r="BF1564" i="9"/>
  <c r="BF1565" i="9"/>
  <c r="BF1566" i="9"/>
  <c r="BF1567" i="9"/>
  <c r="BF1568" i="9"/>
  <c r="BF1569" i="9"/>
  <c r="BF1570" i="9"/>
  <c r="BF1571" i="9"/>
  <c r="BF1572" i="9"/>
  <c r="BF1573" i="9"/>
  <c r="BF1574" i="9"/>
  <c r="BF1575" i="9"/>
  <c r="BF1576" i="9"/>
  <c r="BF1577" i="9"/>
  <c r="BF1578" i="9"/>
  <c r="BF1579" i="9"/>
  <c r="BF1580" i="9"/>
  <c r="BF1581" i="9"/>
  <c r="BF1582" i="9"/>
  <c r="BF1583" i="9"/>
  <c r="BF1584" i="9"/>
  <c r="BF1585" i="9"/>
  <c r="BF1586" i="9"/>
  <c r="BF1587" i="9"/>
  <c r="BF1588" i="9"/>
  <c r="BF1589" i="9"/>
  <c r="BF1590" i="9"/>
  <c r="BF1591" i="9"/>
  <c r="BF1592" i="9"/>
  <c r="BF1593" i="9"/>
  <c r="BF1594" i="9"/>
  <c r="BF1595" i="9"/>
  <c r="BF1596" i="9"/>
  <c r="BF1597" i="9"/>
  <c r="BF1598" i="9"/>
  <c r="BF1599" i="9"/>
  <c r="BF1600" i="9"/>
  <c r="BF1601" i="9"/>
  <c r="BF1602" i="9"/>
  <c r="BF1603" i="9"/>
  <c r="BF1604" i="9"/>
  <c r="BF1605" i="9"/>
  <c r="BF1606" i="9"/>
  <c r="BF1607" i="9"/>
  <c r="BF1608" i="9"/>
  <c r="BF1609" i="9"/>
  <c r="BF1610" i="9"/>
  <c r="BF1611" i="9"/>
  <c r="BF1612" i="9"/>
  <c r="BF1613" i="9"/>
  <c r="BF1614" i="9"/>
  <c r="BF1615" i="9"/>
  <c r="BF1616" i="9"/>
  <c r="BF1617" i="9"/>
  <c r="BF1618" i="9"/>
  <c r="BF1619" i="9"/>
  <c r="BF1620" i="9"/>
  <c r="BF1621" i="9"/>
  <c r="BF1622" i="9"/>
  <c r="BF1623" i="9"/>
  <c r="BF1624" i="9"/>
  <c r="BF1625" i="9"/>
  <c r="BF1626" i="9"/>
  <c r="BF1627" i="9"/>
  <c r="BF1628" i="9"/>
  <c r="BF1629" i="9"/>
  <c r="BF1630" i="9"/>
  <c r="BF1631" i="9"/>
  <c r="BF1632" i="9"/>
  <c r="BF1633" i="9"/>
  <c r="BF1634" i="9"/>
  <c r="BF1635" i="9"/>
  <c r="BF1636" i="9"/>
  <c r="BF1637" i="9"/>
  <c r="BF1638" i="9"/>
  <c r="BF1639" i="9"/>
  <c r="BF1640" i="9"/>
  <c r="BF1641" i="9"/>
  <c r="BF1642" i="9"/>
  <c r="BF1643" i="9"/>
  <c r="BF1644" i="9"/>
  <c r="BF1645" i="9"/>
  <c r="BF1646" i="9"/>
  <c r="BF1647" i="9"/>
  <c r="BF1648" i="9"/>
  <c r="BF1649" i="9"/>
  <c r="BF1650" i="9"/>
  <c r="BF1651" i="9"/>
  <c r="BF1652" i="9"/>
  <c r="BF1653" i="9"/>
  <c r="BF1654" i="9"/>
  <c r="BF1655" i="9"/>
  <c r="BF1656" i="9"/>
  <c r="BF1657" i="9"/>
  <c r="BF1658" i="9"/>
  <c r="BF1659" i="9"/>
  <c r="BF1660" i="9"/>
  <c r="BF1661" i="9"/>
  <c r="BF1662" i="9"/>
  <c r="BF1663" i="9"/>
  <c r="BF1664" i="9"/>
  <c r="BF1665" i="9"/>
  <c r="BF1666" i="9"/>
  <c r="BF1667" i="9"/>
  <c r="BF1668" i="9"/>
  <c r="BF1669" i="9"/>
  <c r="BF1670" i="9"/>
  <c r="BF1671" i="9"/>
  <c r="BF1672" i="9"/>
  <c r="BF1673" i="9"/>
  <c r="BF1674" i="9"/>
  <c r="BF1675" i="9"/>
  <c r="BF1676" i="9"/>
  <c r="BF1677" i="9"/>
  <c r="BF1678" i="9"/>
  <c r="BF1679" i="9"/>
  <c r="BF1680" i="9"/>
  <c r="BF1681" i="9"/>
  <c r="BF1682" i="9"/>
  <c r="BF1683" i="9"/>
  <c r="BF1684" i="9"/>
  <c r="BF1685" i="9"/>
  <c r="BF1686" i="9"/>
  <c r="BF1687" i="9"/>
  <c r="BF1688" i="9"/>
  <c r="BF1689" i="9"/>
  <c r="BF1690" i="9"/>
  <c r="BF1691" i="9"/>
  <c r="BF1692" i="9"/>
  <c r="BF1693" i="9"/>
  <c r="BF1694" i="9"/>
  <c r="BF1695" i="9"/>
  <c r="BF1696" i="9"/>
  <c r="BF1697" i="9"/>
  <c r="BF1698" i="9"/>
  <c r="BF1699" i="9"/>
  <c r="BF1700" i="9"/>
  <c r="BF1701" i="9"/>
  <c r="BF1702" i="9"/>
  <c r="BF1703" i="9"/>
  <c r="BF1704" i="9"/>
  <c r="BF1705" i="9"/>
  <c r="BF1706" i="9"/>
  <c r="BF1707" i="9"/>
  <c r="BF1708" i="9"/>
  <c r="BF1709" i="9"/>
  <c r="BF1710" i="9"/>
  <c r="BF1711" i="9"/>
  <c r="BF1712" i="9"/>
  <c r="BF1713" i="9"/>
  <c r="BF1714" i="9"/>
  <c r="BF1715" i="9"/>
  <c r="BF1716" i="9"/>
  <c r="BF1717" i="9"/>
  <c r="BF1718" i="9"/>
  <c r="BF1719" i="9"/>
  <c r="BF1720" i="9"/>
  <c r="BF1721" i="9"/>
  <c r="BF1722" i="9"/>
  <c r="BF1723" i="9"/>
  <c r="BF1724" i="9"/>
  <c r="BF1725" i="9"/>
  <c r="BF1726" i="9"/>
  <c r="BF1727" i="9"/>
  <c r="BF1728" i="9"/>
  <c r="BF1729" i="9"/>
  <c r="BF1730" i="9"/>
  <c r="BF1731" i="9"/>
  <c r="BF1732" i="9"/>
  <c r="BF1733" i="9"/>
  <c r="BF1734" i="9"/>
  <c r="BF1735" i="9"/>
  <c r="BF1736" i="9"/>
  <c r="BF1737" i="9"/>
  <c r="BF1738" i="9"/>
  <c r="BF1739" i="9"/>
  <c r="BF1740" i="9"/>
  <c r="BF1741" i="9"/>
  <c r="BF1742" i="9"/>
  <c r="BF1743" i="9"/>
  <c r="BF1744" i="9"/>
  <c r="BF1745" i="9"/>
  <c r="BF1746" i="9"/>
  <c r="BF1747" i="9"/>
  <c r="BF1748" i="9"/>
  <c r="BF1749" i="9"/>
  <c r="BF1750" i="9"/>
  <c r="BF1751" i="9"/>
  <c r="BF1752" i="9"/>
  <c r="BF1753" i="9"/>
  <c r="BF1754" i="9"/>
  <c r="BF1755" i="9"/>
  <c r="BF1756" i="9"/>
  <c r="BF1757" i="9"/>
  <c r="BF1758" i="9"/>
  <c r="BF1759" i="9"/>
  <c r="BF1760" i="9"/>
  <c r="BF1761" i="9"/>
  <c r="BF1762" i="9"/>
  <c r="BF1763" i="9"/>
  <c r="BF1764" i="9"/>
  <c r="BF1765" i="9"/>
  <c r="BF1766" i="9"/>
  <c r="BF1767" i="9"/>
  <c r="BF1768" i="9"/>
  <c r="BF1769" i="9"/>
  <c r="BF1770" i="9"/>
  <c r="BF1771" i="9"/>
  <c r="BF1772" i="9"/>
  <c r="BF1773" i="9"/>
  <c r="BF1774" i="9"/>
  <c r="BF1775" i="9"/>
  <c r="BF1776" i="9"/>
  <c r="BF1777" i="9"/>
  <c r="BF1778" i="9"/>
  <c r="BF1779" i="9"/>
  <c r="BF1780" i="9"/>
  <c r="BF1781" i="9"/>
  <c r="BF1782" i="9"/>
  <c r="BF1783" i="9"/>
  <c r="BF1784" i="9"/>
  <c r="BF1785" i="9"/>
  <c r="BF1786" i="9"/>
  <c r="BF1787" i="9"/>
  <c r="BF1788" i="9"/>
  <c r="BF1789" i="9"/>
  <c r="BF1790" i="9"/>
  <c r="BF1791" i="9"/>
  <c r="BF1792" i="9"/>
  <c r="BF1793" i="9"/>
  <c r="BF1794" i="9"/>
  <c r="BF1795" i="9"/>
  <c r="BF1796" i="9"/>
  <c r="BF1797" i="9"/>
  <c r="BF1798" i="9"/>
  <c r="BF1799" i="9"/>
  <c r="BF1800" i="9"/>
  <c r="BF1801" i="9"/>
  <c r="BF1802" i="9"/>
  <c r="BF1803" i="9"/>
  <c r="BF1804" i="9"/>
  <c r="BF1805" i="9"/>
  <c r="BF1806" i="9"/>
  <c r="BF1807" i="9"/>
  <c r="BF1808" i="9"/>
  <c r="BF1809" i="9"/>
  <c r="BF1810" i="9"/>
  <c r="BF1811" i="9"/>
  <c r="BF1812" i="9"/>
  <c r="BF1813" i="9"/>
  <c r="BF1814" i="9"/>
  <c r="BF1815" i="9"/>
  <c r="BF1816" i="9"/>
  <c r="BF1817" i="9"/>
  <c r="BF1818" i="9"/>
  <c r="BF1819" i="9"/>
  <c r="BF1820" i="9"/>
  <c r="BF1821" i="9"/>
  <c r="BF1822" i="9"/>
  <c r="BF1823" i="9"/>
  <c r="BF1824" i="9"/>
  <c r="BF1825" i="9"/>
  <c r="BF1826" i="9"/>
  <c r="BF1827" i="9"/>
  <c r="BF1828" i="9"/>
  <c r="BF1829" i="9"/>
  <c r="BF1830" i="9"/>
  <c r="BF1831" i="9"/>
  <c r="BF1832" i="9"/>
  <c r="BF1833" i="9"/>
  <c r="BF1834" i="9"/>
  <c r="BF1835" i="9"/>
  <c r="BF1836" i="9"/>
  <c r="BF1837" i="9"/>
  <c r="BF1838" i="9"/>
  <c r="BF1839" i="9"/>
  <c r="BF1840" i="9"/>
  <c r="BF1841" i="9"/>
  <c r="BF1842" i="9"/>
  <c r="BF1843" i="9"/>
  <c r="BF1844" i="9"/>
  <c r="BF1845" i="9"/>
  <c r="BF1846" i="9"/>
  <c r="BF1847" i="9"/>
  <c r="BF1848" i="9"/>
  <c r="BF1849" i="9"/>
  <c r="BF1850" i="9"/>
  <c r="BF1851" i="9"/>
  <c r="BF1852" i="9"/>
  <c r="BF1853" i="9"/>
  <c r="BF1854" i="9"/>
  <c r="BF1855" i="9"/>
  <c r="BF1856" i="9"/>
  <c r="BF1857" i="9"/>
  <c r="BF1858" i="9"/>
  <c r="BF1859" i="9"/>
  <c r="BF1860" i="9"/>
  <c r="BF1861" i="9"/>
  <c r="BF1862" i="9"/>
  <c r="BF1863" i="9"/>
  <c r="BF1864" i="9"/>
  <c r="BF1865" i="9"/>
  <c r="BF1866" i="9"/>
  <c r="BF1867" i="9"/>
  <c r="BF1868" i="9"/>
  <c r="BF1869" i="9"/>
  <c r="BF1870" i="9"/>
  <c r="BF1871" i="9"/>
  <c r="BF1872" i="9"/>
  <c r="BF1873" i="9"/>
  <c r="BF1874" i="9"/>
  <c r="BF1875" i="9"/>
  <c r="BF1876" i="9"/>
  <c r="BF1877" i="9"/>
  <c r="BF1878" i="9"/>
  <c r="BF1879" i="9"/>
  <c r="BF1880" i="9"/>
  <c r="BF1881" i="9"/>
  <c r="BF1882" i="9"/>
  <c r="BF1883" i="9"/>
  <c r="BF1884" i="9"/>
  <c r="BF1885" i="9"/>
  <c r="BF1886" i="9"/>
  <c r="BF1887" i="9"/>
  <c r="BF1888" i="9"/>
  <c r="BF1889" i="9"/>
  <c r="BF1890" i="9"/>
  <c r="BF1891" i="9"/>
  <c r="BF1892" i="9"/>
  <c r="BF1893" i="9"/>
  <c r="BF1894" i="9"/>
  <c r="BF1895" i="9"/>
  <c r="BF1896" i="9"/>
  <c r="BF1897" i="9"/>
  <c r="BF1898" i="9"/>
  <c r="BF1899" i="9"/>
  <c r="BF1900" i="9"/>
  <c r="BF1901" i="9"/>
  <c r="BF1902" i="9"/>
  <c r="BF1903" i="9"/>
  <c r="BF1904" i="9"/>
  <c r="BF1905" i="9"/>
  <c r="BF1906" i="9"/>
  <c r="BF1907" i="9"/>
  <c r="BF1908" i="9"/>
  <c r="BF1909" i="9"/>
  <c r="BF1910" i="9"/>
  <c r="BF1911" i="9"/>
  <c r="BF1912" i="9"/>
  <c r="BF1913" i="9"/>
  <c r="BF1914" i="9"/>
  <c r="BF1915" i="9"/>
  <c r="BF1916" i="9"/>
  <c r="BF1917" i="9"/>
  <c r="BF1918" i="9"/>
  <c r="BF1919" i="9"/>
  <c r="BF1920" i="9"/>
  <c r="BF1921" i="9"/>
  <c r="BF1922" i="9"/>
  <c r="BF1923" i="9"/>
  <c r="BF1924" i="9"/>
  <c r="BF1925" i="9"/>
  <c r="BF1926" i="9"/>
  <c r="BF1927" i="9"/>
  <c r="BF1928" i="9"/>
  <c r="BF1929" i="9"/>
  <c r="BF1930" i="9"/>
  <c r="BF1931" i="9"/>
  <c r="BF1932" i="9"/>
  <c r="BF1933" i="9"/>
  <c r="BF1934" i="9"/>
  <c r="BF1935" i="9"/>
  <c r="BF1936" i="9"/>
  <c r="BF1937" i="9"/>
  <c r="BF1938" i="9"/>
  <c r="BF1939" i="9"/>
  <c r="BF1940" i="9"/>
  <c r="BF1941" i="9"/>
  <c r="BF1942" i="9"/>
  <c r="BF1943" i="9"/>
  <c r="BF1944" i="9"/>
  <c r="BF1945" i="9"/>
  <c r="BF1946" i="9"/>
  <c r="BF1947" i="9"/>
  <c r="BF1948" i="9"/>
  <c r="BF1949" i="9"/>
  <c r="BF1950" i="9"/>
  <c r="BF1951" i="9"/>
  <c r="BF1952" i="9"/>
  <c r="BF1953" i="9"/>
  <c r="BF1954" i="9"/>
  <c r="BF1955" i="9"/>
  <c r="BF1956" i="9"/>
  <c r="BF1957" i="9"/>
  <c r="BF1958" i="9"/>
  <c r="BF1959" i="9"/>
  <c r="BF1960" i="9"/>
  <c r="BF1961" i="9"/>
  <c r="BF1962" i="9"/>
  <c r="BF1963" i="9"/>
  <c r="BF1964" i="9"/>
  <c r="BF1965" i="9"/>
  <c r="BF1966" i="9"/>
  <c r="BF1967" i="9"/>
  <c r="BF1968" i="9"/>
  <c r="BF1969" i="9"/>
  <c r="BF1970" i="9"/>
  <c r="BF1971" i="9"/>
  <c r="BF1972" i="9"/>
  <c r="BF1973" i="9"/>
  <c r="BF1974" i="9"/>
  <c r="BF1975" i="9"/>
  <c r="BF1976" i="9"/>
  <c r="BF1977" i="9"/>
  <c r="BF1978" i="9"/>
  <c r="BF1979" i="9"/>
  <c r="BF1980" i="9"/>
  <c r="BF1981" i="9"/>
  <c r="BF1982" i="9"/>
  <c r="BF1983" i="9"/>
  <c r="BF1984" i="9"/>
  <c r="BF1985" i="9"/>
  <c r="BF1986" i="9"/>
  <c r="BF1987" i="9"/>
  <c r="BF1988" i="9"/>
  <c r="BF1989" i="9"/>
  <c r="BF1990" i="9"/>
  <c r="BF1991" i="9"/>
  <c r="BF1992" i="9"/>
  <c r="BF1993" i="9"/>
  <c r="BF1994" i="9"/>
  <c r="BF1995" i="9"/>
  <c r="BF1996" i="9"/>
  <c r="BF1997" i="9"/>
  <c r="BF1998" i="9"/>
  <c r="BF1999" i="9"/>
  <c r="BF2000" i="9"/>
  <c r="BF2001" i="9"/>
  <c r="BF2002" i="9"/>
  <c r="BF2003" i="9"/>
  <c r="BF2004" i="9"/>
  <c r="BF2005" i="9"/>
  <c r="BF2006" i="9"/>
  <c r="BF2007" i="9"/>
  <c r="BF2008" i="9"/>
  <c r="BF2009" i="9"/>
  <c r="BF2010" i="9"/>
  <c r="BF2011" i="9"/>
  <c r="BF2012" i="9"/>
  <c r="BF2013" i="9"/>
  <c r="BF2014" i="9"/>
  <c r="BF2015" i="9"/>
  <c r="BF2016" i="9"/>
  <c r="BF2017" i="9"/>
  <c r="BF2018" i="9"/>
  <c r="BF2019" i="9"/>
  <c r="BF2020" i="9"/>
  <c r="BF2021" i="9"/>
  <c r="BF2022" i="9"/>
  <c r="BF2023" i="9"/>
  <c r="BF2024" i="9"/>
  <c r="BF2025" i="9"/>
  <c r="BF2026" i="9"/>
  <c r="BF2027" i="9"/>
  <c r="BF2028" i="9"/>
  <c r="BF2029" i="9"/>
  <c r="BF2030" i="9"/>
  <c r="BF2031" i="9"/>
  <c r="BF2032" i="9"/>
  <c r="BF2033" i="9"/>
  <c r="BF2034" i="9"/>
  <c r="BF2035" i="9"/>
  <c r="BF2036" i="9"/>
  <c r="BF2037" i="9"/>
  <c r="BF2038" i="9"/>
  <c r="BF2039" i="9"/>
  <c r="BF2040" i="9"/>
  <c r="BF2041" i="9"/>
  <c r="BF2042" i="9"/>
  <c r="BF2043" i="9"/>
  <c r="BF2044" i="9"/>
  <c r="BF2045" i="9"/>
  <c r="BF2046" i="9"/>
  <c r="BF2047" i="9"/>
  <c r="BF2048" i="9"/>
  <c r="BF2049" i="9"/>
  <c r="BF2050" i="9"/>
  <c r="BF2051" i="9"/>
  <c r="BF2052" i="9"/>
  <c r="BF2053" i="9"/>
  <c r="BF2054" i="9"/>
  <c r="BF2055" i="9"/>
  <c r="BF2056" i="9"/>
  <c r="BF2057" i="9"/>
  <c r="BF2058" i="9"/>
  <c r="BF2059" i="9"/>
  <c r="BF2060" i="9"/>
  <c r="BF2061" i="9"/>
  <c r="BF2062" i="9"/>
  <c r="BF2063" i="9"/>
  <c r="BF2064" i="9"/>
  <c r="BF2065" i="9"/>
  <c r="BF2066" i="9"/>
  <c r="BF2067" i="9"/>
  <c r="BF2068" i="9"/>
  <c r="BF2069" i="9"/>
  <c r="BF2070" i="9"/>
  <c r="BF2071" i="9"/>
  <c r="BF2072" i="9"/>
  <c r="BF2073" i="9"/>
  <c r="BF2074" i="9"/>
  <c r="BF2075" i="9"/>
  <c r="BF2076" i="9"/>
  <c r="BF2077" i="9"/>
  <c r="BF2078" i="9"/>
  <c r="BF2079" i="9"/>
  <c r="BF2080" i="9"/>
  <c r="BF2081" i="9"/>
  <c r="BF2082" i="9"/>
  <c r="BF2083" i="9"/>
  <c r="BF2084" i="9"/>
  <c r="BF2085" i="9"/>
  <c r="BF2086" i="9"/>
  <c r="BF2087" i="9"/>
  <c r="BF2088" i="9"/>
  <c r="BF2089" i="9"/>
  <c r="BF2090" i="9"/>
  <c r="BF2091" i="9"/>
  <c r="BF2092" i="9"/>
  <c r="BF2093" i="9"/>
  <c r="BF2094" i="9"/>
  <c r="BF2095" i="9"/>
  <c r="BF2096" i="9"/>
  <c r="BF2097" i="9"/>
  <c r="BF2098" i="9"/>
  <c r="BF2099" i="9"/>
  <c r="BF2100" i="9"/>
  <c r="BF2101" i="9"/>
  <c r="BF2102" i="9"/>
  <c r="BF2103" i="9"/>
  <c r="BF2104" i="9"/>
  <c r="BF2105" i="9"/>
  <c r="BF2106" i="9"/>
  <c r="BF2107" i="9"/>
  <c r="BF2108" i="9"/>
  <c r="BF2109" i="9"/>
  <c r="BF2110" i="9"/>
  <c r="BF2111" i="9"/>
  <c r="BF2112" i="9"/>
  <c r="BF2113" i="9"/>
  <c r="BF2114" i="9"/>
  <c r="BF2115" i="9"/>
  <c r="BF2116" i="9"/>
  <c r="BF2117" i="9"/>
  <c r="BF2118" i="9"/>
  <c r="BF2119" i="9"/>
  <c r="BF2120" i="9"/>
  <c r="BF2121" i="9"/>
  <c r="BF2122" i="9"/>
  <c r="BF2123" i="9"/>
  <c r="BF2124" i="9"/>
  <c r="BF2125" i="9"/>
  <c r="BF2126" i="9"/>
  <c r="BF2127" i="9"/>
  <c r="BF2128" i="9"/>
  <c r="BF2129" i="9"/>
  <c r="BF2130" i="9"/>
  <c r="BF2131" i="9"/>
  <c r="BF2132" i="9"/>
  <c r="BF2133" i="9"/>
  <c r="BF2134" i="9"/>
  <c r="BF2135" i="9"/>
  <c r="BF2136" i="9"/>
  <c r="BF2137" i="9"/>
  <c r="BF2138" i="9"/>
  <c r="BF2139" i="9"/>
  <c r="BF2140" i="9"/>
  <c r="BF2141" i="9"/>
  <c r="BF2142" i="9"/>
  <c r="BF2143" i="9"/>
  <c r="BF2144" i="9"/>
  <c r="BF2145" i="9"/>
  <c r="BF2146" i="9"/>
  <c r="BF2147" i="9"/>
  <c r="BF2148" i="9"/>
  <c r="BF2149" i="9"/>
  <c r="BF2150" i="9"/>
  <c r="BF2151" i="9"/>
  <c r="BF2152" i="9"/>
  <c r="BF2153" i="9"/>
  <c r="BF2154" i="9"/>
  <c r="BF2155" i="9"/>
  <c r="BF2156" i="9"/>
  <c r="BF2157" i="9"/>
  <c r="BF2158" i="9"/>
  <c r="BF2159" i="9"/>
  <c r="BF2160" i="9"/>
  <c r="BF2161" i="9"/>
  <c r="BF2162" i="9"/>
  <c r="BF2163" i="9"/>
  <c r="BF2164" i="9"/>
  <c r="BF2165" i="9"/>
  <c r="BF2166" i="9"/>
  <c r="BF2167" i="9"/>
  <c r="BF2168" i="9"/>
  <c r="BF2169" i="9"/>
  <c r="BF2170" i="9"/>
  <c r="BF2171" i="9"/>
  <c r="BF2172" i="9"/>
  <c r="BF2173" i="9"/>
  <c r="BF2174" i="9"/>
  <c r="BF2175" i="9"/>
  <c r="BF2176" i="9"/>
  <c r="BF2177" i="9"/>
  <c r="BF2178" i="9"/>
  <c r="BF2179" i="9"/>
  <c r="BF2180" i="9"/>
  <c r="BF2181" i="9"/>
  <c r="BF2182" i="9"/>
  <c r="BF2183" i="9"/>
  <c r="BF2184" i="9"/>
  <c r="BF2185" i="9"/>
  <c r="BF2186" i="9"/>
  <c r="BF2187" i="9"/>
  <c r="BF2188" i="9"/>
  <c r="BF2189" i="9"/>
  <c r="BF2190" i="9"/>
  <c r="BF2191" i="9"/>
  <c r="BF2192" i="9"/>
  <c r="BF2193" i="9"/>
  <c r="BF2194" i="9"/>
  <c r="BF2195" i="9"/>
  <c r="BF2196" i="9"/>
  <c r="BF2197" i="9"/>
  <c r="BF2198" i="9"/>
  <c r="BF2199" i="9"/>
  <c r="BF2200" i="9"/>
  <c r="BF2201" i="9"/>
  <c r="BF2202" i="9"/>
  <c r="BF2203" i="9"/>
  <c r="BF2204" i="9"/>
  <c r="BF2205" i="9"/>
  <c r="BF2206" i="9"/>
  <c r="BF2207" i="9"/>
  <c r="BF2208" i="9"/>
  <c r="BF2209" i="9"/>
  <c r="BF2210" i="9"/>
  <c r="BF2211" i="9"/>
  <c r="BF2212" i="9"/>
  <c r="BF2213" i="9"/>
  <c r="BF2214" i="9"/>
  <c r="BF2215" i="9"/>
  <c r="BF2216" i="9"/>
  <c r="BF2217" i="9"/>
  <c r="BF2218" i="9"/>
  <c r="BF2219" i="9"/>
  <c r="BF2220" i="9"/>
  <c r="BF2221" i="9"/>
  <c r="BF2222" i="9"/>
  <c r="BF2223" i="9"/>
  <c r="BF2224" i="9"/>
  <c r="BF2225" i="9"/>
  <c r="BF2226" i="9"/>
  <c r="BF2227" i="9"/>
  <c r="BF2228" i="9"/>
  <c r="BF2229" i="9"/>
  <c r="BF2230" i="9"/>
  <c r="BF2231" i="9"/>
  <c r="BF2232" i="9"/>
  <c r="BF2233" i="9"/>
  <c r="BF2234" i="9"/>
  <c r="BF2235" i="9"/>
  <c r="BF2236" i="9"/>
  <c r="BF2237" i="9"/>
  <c r="BF2238" i="9"/>
  <c r="BF2239" i="9"/>
  <c r="BF2240" i="9"/>
  <c r="BF2241" i="9"/>
  <c r="BF2242" i="9"/>
  <c r="BF2243" i="9"/>
  <c r="BF2244" i="9"/>
  <c r="BF2245" i="9"/>
  <c r="BF2246" i="9"/>
  <c r="BF2247" i="9"/>
  <c r="BF2248" i="9"/>
  <c r="BF2249" i="9"/>
  <c r="BF2250" i="9"/>
  <c r="BF2251" i="9"/>
  <c r="BF2252" i="9"/>
  <c r="BF2253" i="9"/>
  <c r="BF2254" i="9"/>
  <c r="BF2255" i="9"/>
  <c r="BF2256" i="9"/>
  <c r="BF2257" i="9"/>
  <c r="BF2258" i="9"/>
  <c r="BF2259" i="9"/>
  <c r="BF2260" i="9"/>
  <c r="BF2261" i="9"/>
  <c r="BF2262" i="9"/>
  <c r="BF2263" i="9"/>
  <c r="BF2264" i="9"/>
  <c r="BF2265" i="9"/>
  <c r="BF2266" i="9"/>
  <c r="BF2267" i="9"/>
  <c r="BF2268" i="9"/>
  <c r="BF2269" i="9"/>
  <c r="BF2270" i="9"/>
  <c r="BF2271" i="9"/>
  <c r="BF2272" i="9"/>
  <c r="BF2273" i="9"/>
  <c r="BF2274" i="9"/>
  <c r="BF2275" i="9"/>
  <c r="BF2276" i="9"/>
  <c r="BF2277" i="9"/>
  <c r="BF2278" i="9"/>
  <c r="BF2279" i="9"/>
  <c r="BF2280" i="9"/>
  <c r="BF2281" i="9"/>
  <c r="BF2282" i="9"/>
  <c r="BF2283" i="9"/>
  <c r="BF2284" i="9"/>
  <c r="BF2285" i="9"/>
  <c r="BF2286" i="9"/>
  <c r="BF2287" i="9"/>
  <c r="BF2288" i="9"/>
  <c r="BF2289" i="9"/>
  <c r="BF2290" i="9"/>
  <c r="BF2291" i="9"/>
  <c r="BF2292" i="9"/>
  <c r="BF2293" i="9"/>
  <c r="BF2294" i="9"/>
  <c r="BF2295" i="9"/>
  <c r="BF2296" i="9"/>
  <c r="BF2297" i="9"/>
  <c r="BF2298" i="9"/>
  <c r="BF2299" i="9"/>
  <c r="BF2300" i="9"/>
  <c r="BF2301" i="9"/>
  <c r="BF2302" i="9"/>
  <c r="BF2303" i="9"/>
  <c r="BF2304" i="9"/>
  <c r="BF2305" i="9"/>
  <c r="BF2306" i="9"/>
  <c r="BF2307" i="9"/>
  <c r="BF2308" i="9"/>
  <c r="BF2309" i="9"/>
  <c r="BF2310" i="9"/>
  <c r="BF2311" i="9"/>
  <c r="BF2312" i="9"/>
  <c r="BF2313" i="9"/>
  <c r="BF2314" i="9"/>
  <c r="BF2315" i="9"/>
  <c r="BF2316" i="9"/>
  <c r="BF2317" i="9"/>
  <c r="BF2318" i="9"/>
  <c r="BF2319" i="9"/>
  <c r="BF2320" i="9"/>
  <c r="BF2321" i="9"/>
  <c r="BF2322" i="9"/>
  <c r="BF2323" i="9"/>
  <c r="BF2324" i="9"/>
  <c r="BF2325" i="9"/>
  <c r="BF2326" i="9"/>
  <c r="BF2327" i="9"/>
  <c r="BF2328" i="9"/>
  <c r="BF2329" i="9"/>
  <c r="BF2330" i="9"/>
  <c r="BF2331" i="9"/>
  <c r="BF2332" i="9"/>
  <c r="BF2333" i="9"/>
  <c r="BF2334" i="9"/>
  <c r="BF2335" i="9"/>
  <c r="BF2336" i="9"/>
  <c r="BF2337" i="9"/>
  <c r="BF2338" i="9"/>
  <c r="BF2339" i="9"/>
  <c r="BF2340" i="9"/>
  <c r="BF2341" i="9"/>
  <c r="BF2342" i="9"/>
  <c r="BF2343" i="9"/>
  <c r="BF2344" i="9"/>
  <c r="BF2345" i="9"/>
  <c r="BF2346" i="9"/>
  <c r="BF2347" i="9"/>
  <c r="BF2348" i="9"/>
  <c r="BF2349" i="9"/>
  <c r="BF2350" i="9"/>
  <c r="BF2351" i="9"/>
  <c r="BF2352" i="9"/>
  <c r="BF2353" i="9"/>
  <c r="BF2354" i="9"/>
  <c r="BF2355" i="9"/>
  <c r="BF2356" i="9"/>
  <c r="BF2357" i="9"/>
  <c r="BF2358" i="9"/>
  <c r="BF2359" i="9"/>
  <c r="BF2360" i="9"/>
  <c r="BF2361" i="9"/>
  <c r="BF2362" i="9"/>
  <c r="BF2363" i="9"/>
  <c r="BF2364" i="9"/>
  <c r="BF2365" i="9"/>
  <c r="BF2366" i="9"/>
  <c r="BF2367" i="9"/>
  <c r="BF2368" i="9"/>
  <c r="BF2369" i="9"/>
  <c r="BF2370" i="9"/>
  <c r="BF2371" i="9"/>
  <c r="BF2372" i="9"/>
  <c r="BF2373" i="9"/>
  <c r="BF2374" i="9"/>
  <c r="BF2375" i="9"/>
  <c r="BF2376" i="9"/>
  <c r="BF2377" i="9"/>
  <c r="BF2378" i="9"/>
  <c r="BF2379" i="9"/>
  <c r="BF2380" i="9"/>
  <c r="BF2381" i="9"/>
  <c r="BF2382" i="9"/>
  <c r="BF2383" i="9"/>
  <c r="BF2384" i="9"/>
  <c r="BF2385" i="9"/>
  <c r="BF2386" i="9"/>
  <c r="BF2387" i="9"/>
  <c r="BF2388" i="9"/>
  <c r="BF2389" i="9"/>
  <c r="BF2390" i="9"/>
  <c r="BF2391" i="9"/>
  <c r="BF2392" i="9"/>
  <c r="BF2393" i="9"/>
  <c r="BF2394" i="9"/>
  <c r="BF2395" i="9"/>
  <c r="BF2396" i="9"/>
  <c r="BF2397" i="9"/>
  <c r="BF2398" i="9"/>
  <c r="BF2399" i="9"/>
  <c r="BF2400" i="9"/>
  <c r="BF2401" i="9"/>
  <c r="BF2402" i="9"/>
  <c r="BF2403" i="9"/>
  <c r="BF2404" i="9"/>
  <c r="BF2405" i="9"/>
  <c r="BF2406" i="9"/>
  <c r="BF2407" i="9"/>
  <c r="BF2408" i="9"/>
  <c r="BF2409" i="9"/>
  <c r="BF2410" i="9"/>
  <c r="BF2411" i="9"/>
  <c r="BF2412" i="9"/>
  <c r="BF2413" i="9"/>
  <c r="BF2414" i="9"/>
  <c r="BF2415" i="9"/>
  <c r="BF2416" i="9"/>
  <c r="BF2417" i="9"/>
  <c r="BF2418" i="9"/>
  <c r="BF2419" i="9"/>
  <c r="BF2420" i="9"/>
  <c r="BF2421" i="9"/>
  <c r="BF2422" i="9"/>
  <c r="BF2423" i="9"/>
  <c r="BF2424" i="9"/>
  <c r="BF2425" i="9"/>
  <c r="BF2426" i="9"/>
  <c r="BF2427" i="9"/>
  <c r="BF2428" i="9"/>
  <c r="BF2429" i="9"/>
  <c r="BF2430" i="9"/>
  <c r="BF2431" i="9"/>
  <c r="BF2432" i="9"/>
  <c r="BF2433" i="9"/>
  <c r="BF2434" i="9"/>
  <c r="BF2435" i="9"/>
  <c r="BF2436" i="9"/>
  <c r="BF2437" i="9"/>
  <c r="BF2438" i="9"/>
  <c r="BF2439" i="9"/>
  <c r="BF2440" i="9"/>
  <c r="BF2441" i="9"/>
  <c r="BF2442" i="9"/>
  <c r="BF2443" i="9"/>
  <c r="BF2444" i="9"/>
  <c r="BF2445" i="9"/>
  <c r="BF2446" i="9"/>
  <c r="BF2447" i="9"/>
  <c r="BF2448" i="9"/>
  <c r="BF2449" i="9"/>
  <c r="BF2450" i="9"/>
  <c r="BF2451" i="9"/>
  <c r="BF2452" i="9"/>
  <c r="BF2453" i="9"/>
  <c r="BF2454" i="9"/>
  <c r="BF2455" i="9"/>
  <c r="BF2456" i="9"/>
  <c r="BF2457" i="9"/>
  <c r="BF2458" i="9"/>
  <c r="BF2459" i="9"/>
  <c r="BF2460" i="9"/>
  <c r="BF2461" i="9"/>
  <c r="BF2462" i="9"/>
  <c r="BF2463" i="9"/>
  <c r="BF2464" i="9"/>
  <c r="BF2465" i="9"/>
  <c r="BF2466" i="9"/>
  <c r="BF2467" i="9"/>
  <c r="BF2468" i="9"/>
  <c r="BF2469" i="9"/>
  <c r="BF2470" i="9"/>
  <c r="BF2471" i="9"/>
  <c r="BF2472" i="9"/>
  <c r="BF2473" i="9"/>
  <c r="BF2474" i="9"/>
  <c r="BF2475" i="9"/>
  <c r="BF2476" i="9"/>
  <c r="BF2477" i="9"/>
  <c r="BF2478" i="9"/>
  <c r="BF2479" i="9"/>
  <c r="BF2480" i="9"/>
  <c r="BF2481" i="9"/>
  <c r="BF2482" i="9"/>
  <c r="BF2483" i="9"/>
  <c r="BF2484" i="9"/>
  <c r="BF2485" i="9"/>
  <c r="BF2486" i="9"/>
  <c r="BF2487" i="9"/>
  <c r="BF2488" i="9"/>
  <c r="BF2489" i="9"/>
  <c r="BF2490" i="9"/>
  <c r="BF2491" i="9"/>
  <c r="BF2492" i="9"/>
  <c r="BF2493" i="9"/>
  <c r="BF2494" i="9"/>
  <c r="BF2495" i="9"/>
  <c r="BF2496" i="9"/>
  <c r="BF2497" i="9"/>
  <c r="BF2498" i="9"/>
  <c r="BF2499" i="9"/>
  <c r="BF2500" i="9"/>
  <c r="BF2501" i="9"/>
  <c r="BF2502" i="9"/>
  <c r="BF2503" i="9"/>
  <c r="BF2504" i="9"/>
  <c r="BF2505" i="9"/>
  <c r="BF2506" i="9"/>
  <c r="BF2507" i="9"/>
  <c r="BF2508" i="9"/>
  <c r="BF2509" i="9"/>
  <c r="BF2510" i="9"/>
  <c r="BF2511" i="9"/>
  <c r="BF2512" i="9"/>
  <c r="BF2513" i="9"/>
  <c r="BF2514" i="9"/>
  <c r="BF2515" i="9"/>
  <c r="BF2516" i="9"/>
  <c r="BF2517" i="9"/>
  <c r="BF2518" i="9"/>
  <c r="BF2519" i="9"/>
  <c r="BF2520" i="9"/>
  <c r="BF2521" i="9"/>
  <c r="BF2522" i="9"/>
  <c r="BF2523" i="9"/>
  <c r="BF2524" i="9"/>
  <c r="BF2525" i="9"/>
  <c r="BF2526" i="9"/>
  <c r="BF2527" i="9"/>
  <c r="BF2528" i="9"/>
  <c r="BF2529" i="9"/>
  <c r="BF2530" i="9"/>
  <c r="BF2531" i="9"/>
  <c r="BF2532" i="9"/>
  <c r="BF2533" i="9"/>
  <c r="BF2534" i="9"/>
  <c r="BF2535" i="9"/>
  <c r="BF2536" i="9"/>
  <c r="BF2537" i="9"/>
  <c r="BF2538" i="9"/>
  <c r="BF2539" i="9"/>
  <c r="BF2540" i="9"/>
  <c r="BF2541" i="9"/>
  <c r="BF2542" i="9"/>
  <c r="BF2543" i="9"/>
  <c r="BF2544" i="9"/>
  <c r="BF2545" i="9"/>
  <c r="BF2546" i="9"/>
  <c r="BF2547" i="9"/>
  <c r="BF2548" i="9"/>
  <c r="BF2549" i="9"/>
  <c r="BF2550" i="9"/>
  <c r="BF2551" i="9"/>
  <c r="BF2552" i="9"/>
  <c r="BF2553" i="9"/>
  <c r="BF2554" i="9"/>
  <c r="BF2555" i="9"/>
  <c r="BF2556" i="9"/>
  <c r="BF2557" i="9"/>
  <c r="BF2558" i="9"/>
  <c r="BF2559" i="9"/>
  <c r="BF2560" i="9"/>
  <c r="BF2561" i="9"/>
  <c r="BF2562" i="9"/>
  <c r="BF2563" i="9"/>
  <c r="BF2564" i="9"/>
  <c r="BF2565" i="9"/>
  <c r="BF2566" i="9"/>
  <c r="BF2567" i="9"/>
  <c r="BF2568" i="9"/>
  <c r="BF2569" i="9"/>
  <c r="BF2570" i="9"/>
  <c r="BF2571" i="9"/>
  <c r="BF2572" i="9"/>
  <c r="BF2573" i="9"/>
  <c r="BF2574" i="9"/>
  <c r="BF2575" i="9"/>
  <c r="BF2576" i="9"/>
  <c r="BF2577" i="9"/>
  <c r="BF2578" i="9"/>
  <c r="BF2579" i="9"/>
  <c r="BF2580" i="9"/>
  <c r="BF2581" i="9"/>
  <c r="BF2582" i="9"/>
  <c r="BF2583" i="9"/>
  <c r="BF2584" i="9"/>
  <c r="BF2585" i="9"/>
  <c r="BF2586" i="9"/>
  <c r="BF2587" i="9"/>
  <c r="BF2588" i="9"/>
  <c r="BF2589" i="9"/>
  <c r="BF2590" i="9"/>
  <c r="BF2591" i="9"/>
  <c r="BF2592" i="9"/>
  <c r="BF2593" i="9"/>
  <c r="BF2594" i="9"/>
  <c r="BF2595" i="9"/>
  <c r="BF2596" i="9"/>
  <c r="BF2597" i="9"/>
  <c r="BF2598" i="9"/>
  <c r="BF2599" i="9"/>
  <c r="BF2600" i="9"/>
  <c r="BF2601" i="9"/>
  <c r="BF2602" i="9"/>
  <c r="BF2603" i="9"/>
  <c r="BF2604" i="9"/>
  <c r="BF2605" i="9"/>
  <c r="BF2606" i="9"/>
  <c r="BF2607" i="9"/>
  <c r="BF2608" i="9"/>
  <c r="BF2609" i="9"/>
  <c r="BF2610" i="9"/>
  <c r="BF2611" i="9"/>
  <c r="BF2612" i="9"/>
  <c r="BF2613" i="9"/>
  <c r="BF2614" i="9"/>
  <c r="BF2615" i="9"/>
  <c r="BF2616" i="9"/>
  <c r="BF2617" i="9"/>
  <c r="BF2618" i="9"/>
  <c r="BF2619" i="9"/>
  <c r="BF2620" i="9"/>
  <c r="BF2621" i="9"/>
  <c r="BF2622" i="9"/>
  <c r="BF2623" i="9"/>
  <c r="BF2624" i="9"/>
  <c r="BF2625" i="9"/>
  <c r="BF2626" i="9"/>
  <c r="BF2627" i="9"/>
  <c r="BF2628" i="9"/>
  <c r="BF2629" i="9"/>
  <c r="BF2630" i="9"/>
  <c r="BF2631" i="9"/>
  <c r="BF2632" i="9"/>
  <c r="BF2633" i="9"/>
  <c r="BF2634" i="9"/>
  <c r="BF2635" i="9"/>
  <c r="BF2636" i="9"/>
  <c r="BF2637" i="9"/>
  <c r="BF2638" i="9"/>
  <c r="BF2639" i="9"/>
  <c r="BF2640" i="9"/>
  <c r="BF2641" i="9"/>
  <c r="BF2642" i="9"/>
  <c r="BF2643" i="9"/>
  <c r="BF2644" i="9"/>
  <c r="BF2645" i="9"/>
  <c r="BF2646" i="9"/>
  <c r="BF2647" i="9"/>
  <c r="BF2648" i="9"/>
  <c r="BF2649" i="9"/>
  <c r="BF2650" i="9"/>
  <c r="BF2651" i="9"/>
  <c r="BF2652" i="9"/>
  <c r="BF2653" i="9"/>
  <c r="BF2654" i="9"/>
  <c r="BF2655" i="9"/>
  <c r="BF2656" i="9"/>
  <c r="BF2657" i="9"/>
  <c r="BF2658" i="9"/>
  <c r="BF2659" i="9"/>
  <c r="BF2660" i="9"/>
  <c r="BF2661" i="9"/>
  <c r="BF2662" i="9"/>
  <c r="BF2663" i="9"/>
  <c r="BF2664" i="9"/>
  <c r="BF2665" i="9"/>
  <c r="BF2666" i="9"/>
  <c r="BF2667" i="9"/>
  <c r="BF2668" i="9"/>
  <c r="BF2669" i="9"/>
  <c r="BF2670" i="9"/>
  <c r="BF2671" i="9"/>
  <c r="BF2672" i="9"/>
  <c r="BF2673" i="9"/>
  <c r="BF2674" i="9"/>
  <c r="BF2675" i="9"/>
  <c r="BF2676" i="9"/>
  <c r="BF2677" i="9"/>
  <c r="BF2678" i="9"/>
  <c r="BF2679" i="9"/>
  <c r="BF2680" i="9"/>
  <c r="BF2681" i="9"/>
  <c r="BF2682" i="9"/>
  <c r="BF2683" i="9"/>
  <c r="BF2684" i="9"/>
  <c r="BF2685" i="9"/>
  <c r="BF2686" i="9"/>
  <c r="BF2687" i="9"/>
  <c r="BF2688" i="9"/>
  <c r="BF2689" i="9"/>
  <c r="BF2690" i="9"/>
  <c r="BF2691" i="9"/>
  <c r="BF2692" i="9"/>
  <c r="BF2693" i="9"/>
  <c r="BF2694" i="9"/>
  <c r="BF2695" i="9"/>
  <c r="BF2696" i="9"/>
  <c r="BF2697" i="9"/>
  <c r="BF2698" i="9"/>
  <c r="BF2699" i="9"/>
  <c r="BF2700" i="9"/>
  <c r="BF2701" i="9"/>
  <c r="BF2702" i="9"/>
  <c r="BF2703" i="9"/>
  <c r="BF2704" i="9"/>
  <c r="BF2705" i="9"/>
  <c r="BF2706" i="9"/>
  <c r="BF2707" i="9"/>
  <c r="BF2708" i="9"/>
  <c r="BF2709" i="9"/>
  <c r="BF2710" i="9"/>
  <c r="BF2711" i="9"/>
  <c r="BF2712" i="9"/>
  <c r="BF2713" i="9"/>
  <c r="BF2714" i="9"/>
  <c r="BF2715" i="9"/>
  <c r="BF2716" i="9"/>
  <c r="BF2717" i="9"/>
  <c r="BF2718" i="9"/>
  <c r="BF2719" i="9"/>
  <c r="BF2720" i="9"/>
  <c r="BF2721" i="9"/>
  <c r="BF2722" i="9"/>
  <c r="BF2723" i="9"/>
  <c r="BF2724" i="9"/>
  <c r="BF2725" i="9"/>
  <c r="BF2726" i="9"/>
  <c r="BF2727" i="9"/>
  <c r="BF2728" i="9"/>
  <c r="BF2729" i="9"/>
  <c r="BF2730" i="9"/>
  <c r="BF2731" i="9"/>
  <c r="BF2732" i="9"/>
  <c r="BF2733" i="9"/>
  <c r="BF2734" i="9"/>
  <c r="BF2735" i="9"/>
  <c r="BF2736" i="9"/>
  <c r="BF2737" i="9"/>
  <c r="BF2738" i="9"/>
  <c r="BF2739" i="9"/>
  <c r="BF2740" i="9"/>
  <c r="BF2741" i="9"/>
  <c r="BF2742" i="9"/>
  <c r="BF2743" i="9"/>
  <c r="BF2744" i="9"/>
  <c r="BF2745" i="9"/>
  <c r="BF2746" i="9"/>
  <c r="BF2747" i="9"/>
  <c r="BF2748" i="9"/>
  <c r="BF2749" i="9"/>
  <c r="BF2750" i="9"/>
  <c r="BF2751" i="9"/>
  <c r="BF2752" i="9"/>
  <c r="BF2753" i="9"/>
  <c r="BF2754" i="9"/>
  <c r="BF2755" i="9"/>
  <c r="BF2756" i="9"/>
  <c r="BF2757" i="9"/>
  <c r="BF2758" i="9"/>
  <c r="BF2759" i="9"/>
  <c r="BF2760" i="9"/>
  <c r="BF2761" i="9"/>
  <c r="BF2762" i="9"/>
  <c r="BF2763" i="9"/>
  <c r="BF2764" i="9"/>
  <c r="BF2765" i="9"/>
  <c r="BF2766" i="9"/>
  <c r="BF2767" i="9"/>
  <c r="BF2768" i="9"/>
  <c r="BF2769" i="9"/>
  <c r="BF2770" i="9"/>
  <c r="BF2771" i="9"/>
  <c r="BF2772" i="9"/>
  <c r="BF2773" i="9"/>
  <c r="BF2774" i="9"/>
  <c r="BF2775" i="9"/>
  <c r="BF2776" i="9"/>
  <c r="BF2777" i="9"/>
  <c r="BF2778" i="9"/>
  <c r="BF2779" i="9"/>
  <c r="BF2780" i="9"/>
  <c r="BF2781" i="9"/>
  <c r="BF2782" i="9"/>
  <c r="BF2783" i="9"/>
  <c r="BF2784" i="9"/>
  <c r="BF2785" i="9"/>
  <c r="BF2786" i="9"/>
  <c r="BF2787" i="9"/>
  <c r="BF2788" i="9"/>
  <c r="BF2789" i="9"/>
  <c r="BF2790" i="9"/>
  <c r="BF2791" i="9"/>
  <c r="BF2792" i="9"/>
  <c r="BF2793" i="9"/>
  <c r="BF2794" i="9"/>
  <c r="BF2795" i="9"/>
  <c r="BF2796" i="9"/>
  <c r="BF2797" i="9"/>
  <c r="BF2798" i="9"/>
  <c r="BF2799" i="9"/>
  <c r="BF2800" i="9"/>
  <c r="BF2801" i="9"/>
  <c r="BF2802" i="9"/>
  <c r="BF2803" i="9"/>
  <c r="BF2804" i="9"/>
  <c r="BF2805" i="9"/>
  <c r="BF2806" i="9"/>
  <c r="BF2807" i="9"/>
  <c r="BF2808" i="9"/>
  <c r="BF2809" i="9"/>
  <c r="BF2810" i="9"/>
  <c r="BF2811" i="9"/>
  <c r="BF2812" i="9"/>
  <c r="BF2813" i="9"/>
  <c r="BF2814" i="9"/>
  <c r="BF2815" i="9"/>
  <c r="BF2816" i="9"/>
  <c r="BF2817" i="9"/>
  <c r="BF2818" i="9"/>
  <c r="BF2819" i="9"/>
  <c r="BF2820" i="9"/>
  <c r="BF2821" i="9"/>
  <c r="BF2822" i="9"/>
  <c r="BF2823" i="9"/>
  <c r="BF2824" i="9"/>
  <c r="BF2825" i="9"/>
  <c r="BF2826" i="9"/>
  <c r="BF2827" i="9"/>
  <c r="BF2828" i="9"/>
  <c r="BF2829" i="9"/>
  <c r="BF2830" i="9"/>
  <c r="BF2831" i="9"/>
  <c r="BF2832" i="9"/>
  <c r="BF2833" i="9"/>
  <c r="BF2834" i="9"/>
  <c r="BF2835" i="9"/>
  <c r="BF2836" i="9"/>
  <c r="BF2837" i="9"/>
  <c r="BF2838" i="9"/>
  <c r="BF2839" i="9"/>
  <c r="BF2840" i="9"/>
  <c r="BF2841" i="9"/>
  <c r="BF2842" i="9"/>
  <c r="BF2843" i="9"/>
  <c r="BF2844" i="9"/>
  <c r="BF2845" i="9"/>
  <c r="BF2846" i="9"/>
  <c r="BF2847" i="9"/>
  <c r="BF2848" i="9"/>
  <c r="BF2849" i="9"/>
  <c r="BF2850" i="9"/>
  <c r="BF2851" i="9"/>
  <c r="BF2852" i="9"/>
  <c r="BF2853" i="9"/>
  <c r="BF2854" i="9"/>
  <c r="BF2855" i="9"/>
  <c r="BF2856" i="9"/>
  <c r="BF2857" i="9"/>
  <c r="BF2858" i="9"/>
  <c r="BF2859" i="9"/>
  <c r="BF2860" i="9"/>
  <c r="BF2861" i="9"/>
  <c r="BF2862" i="9"/>
  <c r="BF2863" i="9"/>
  <c r="BF2864" i="9"/>
  <c r="BF2865" i="9"/>
  <c r="BF2866" i="9"/>
  <c r="BF2867" i="9"/>
  <c r="BF2868" i="9"/>
  <c r="BF2869" i="9"/>
  <c r="BF2870" i="9"/>
  <c r="BF2871" i="9"/>
  <c r="BF2872" i="9"/>
  <c r="BF2873" i="9"/>
  <c r="BF2874" i="9"/>
  <c r="BF2875" i="9"/>
  <c r="BF2876" i="9"/>
  <c r="BF2877" i="9"/>
  <c r="BF2878" i="9"/>
  <c r="BF2879" i="9"/>
  <c r="BF2880" i="9"/>
  <c r="BF2881" i="9"/>
  <c r="BF2882" i="9"/>
  <c r="BF2883" i="9"/>
  <c r="BF2884" i="9"/>
  <c r="BF2885" i="9"/>
  <c r="BF2886" i="9"/>
  <c r="BF2887" i="9"/>
  <c r="BF2888" i="9"/>
  <c r="BF2889" i="9"/>
  <c r="BF2890" i="9"/>
  <c r="BF2891" i="9"/>
  <c r="BF2892" i="9"/>
  <c r="BF2893" i="9"/>
  <c r="BF2894" i="9"/>
  <c r="BF2895" i="9"/>
  <c r="BF2896" i="9"/>
  <c r="BF2897" i="9"/>
  <c r="BF2898" i="9"/>
  <c r="BF2899" i="9"/>
  <c r="BF2900" i="9"/>
  <c r="BF2901" i="9"/>
  <c r="BF2902" i="9"/>
  <c r="BF2903" i="9"/>
  <c r="BF2904" i="9"/>
  <c r="BF2905" i="9"/>
  <c r="BF2906" i="9"/>
  <c r="BF2907" i="9"/>
  <c r="BF2908" i="9"/>
  <c r="BF2909" i="9"/>
  <c r="BF2910" i="9"/>
  <c r="BF2911" i="9"/>
  <c r="BF2912" i="9"/>
  <c r="BF2913" i="9"/>
  <c r="BF2914" i="9"/>
  <c r="BF2915" i="9"/>
  <c r="BF2916" i="9"/>
  <c r="BF2917" i="9"/>
  <c r="BF2918" i="9"/>
  <c r="BF2919" i="9"/>
  <c r="BF2920" i="9"/>
  <c r="BF2921" i="9"/>
  <c r="BF2922" i="9"/>
  <c r="BF2923" i="9"/>
  <c r="BF2924" i="9"/>
  <c r="BF2925" i="9"/>
  <c r="BF2926" i="9"/>
  <c r="BF2927" i="9"/>
  <c r="BF2928" i="9"/>
  <c r="BF2929" i="9"/>
  <c r="BF2930" i="9"/>
  <c r="BF2931" i="9"/>
  <c r="BF2932" i="9"/>
  <c r="BF2933" i="9"/>
  <c r="BF2934" i="9"/>
  <c r="BF2935" i="9"/>
  <c r="BF2936" i="9"/>
  <c r="BF2937" i="9"/>
  <c r="BF2938" i="9"/>
  <c r="BF2939" i="9"/>
  <c r="BF2940" i="9"/>
  <c r="BF2941" i="9"/>
  <c r="BF2942" i="9"/>
  <c r="BF2943" i="9"/>
  <c r="BF2944" i="9"/>
  <c r="BF2945" i="9"/>
  <c r="BF2946" i="9"/>
  <c r="BF2947" i="9"/>
  <c r="BF2948" i="9"/>
  <c r="BF2949" i="9"/>
  <c r="BF2950" i="9"/>
  <c r="BF2951" i="9"/>
  <c r="BF2952" i="9"/>
  <c r="BF2953" i="9"/>
  <c r="BF2954" i="9"/>
  <c r="BF2955" i="9"/>
  <c r="BF2956" i="9"/>
  <c r="BF2957" i="9"/>
  <c r="BF2958" i="9"/>
  <c r="BF2959" i="9"/>
  <c r="BF2960" i="9"/>
  <c r="BF2961" i="9"/>
  <c r="BF2962" i="9"/>
  <c r="BF2963" i="9"/>
  <c r="BF2964" i="9"/>
  <c r="BF2965" i="9"/>
  <c r="BF2966" i="9"/>
  <c r="BF2967" i="9"/>
  <c r="BF2968" i="9"/>
  <c r="BF2969" i="9"/>
  <c r="BF2970" i="9"/>
  <c r="BF2971" i="9"/>
  <c r="BF2972" i="9"/>
  <c r="BF2973" i="9"/>
  <c r="BF2974" i="9"/>
  <c r="BF2975" i="9"/>
  <c r="BF2976" i="9"/>
  <c r="BF2977" i="9"/>
  <c r="BF2978" i="9"/>
  <c r="BF2979" i="9"/>
  <c r="BF2980" i="9"/>
  <c r="BF2981" i="9"/>
  <c r="BF2982" i="9"/>
  <c r="BF2983" i="9"/>
  <c r="BF2984" i="9"/>
  <c r="BF2985" i="9"/>
  <c r="BF2986" i="9"/>
  <c r="BF2987" i="9"/>
  <c r="BF2988" i="9"/>
  <c r="BF2989" i="9"/>
  <c r="BF2990" i="9"/>
  <c r="BF2991" i="9"/>
  <c r="BF2992" i="9"/>
  <c r="BF2993" i="9"/>
  <c r="BF2994" i="9"/>
  <c r="BF2995" i="9"/>
  <c r="BF2996" i="9"/>
  <c r="BF2997" i="9"/>
  <c r="BF2998" i="9"/>
  <c r="BF2999" i="9"/>
  <c r="BF3000" i="9"/>
  <c r="BF3001" i="9"/>
  <c r="BF3002" i="9"/>
  <c r="BF3003" i="9"/>
  <c r="BF3004" i="9"/>
  <c r="BF3005" i="9"/>
  <c r="BF3006" i="9"/>
  <c r="BF3007" i="9"/>
  <c r="BF3008" i="9"/>
  <c r="BF3009" i="9"/>
  <c r="BF3010" i="9"/>
  <c r="BF3011" i="9"/>
  <c r="BF3012" i="9"/>
  <c r="BF3013" i="9"/>
  <c r="BF3014" i="9"/>
  <c r="BF3015" i="9"/>
  <c r="BF3016" i="9"/>
  <c r="BF3017" i="9"/>
  <c r="BF3018" i="9"/>
  <c r="BF3019" i="9"/>
  <c r="BF3020" i="9"/>
  <c r="BF3021" i="9"/>
  <c r="BF3022" i="9"/>
  <c r="BF3023" i="9"/>
  <c r="BF3024" i="9"/>
  <c r="BF3025" i="9"/>
  <c r="BF3026" i="9"/>
  <c r="BF3027" i="9"/>
  <c r="BF3028" i="9"/>
  <c r="BF3029" i="9"/>
  <c r="BF3030" i="9"/>
  <c r="BF3031" i="9"/>
  <c r="BF3032" i="9"/>
  <c r="BF3033" i="9"/>
  <c r="BF3034" i="9"/>
  <c r="BF3035" i="9"/>
  <c r="BF3036" i="9"/>
  <c r="BF3037" i="9"/>
  <c r="BF3038" i="9"/>
  <c r="BF3039" i="9"/>
  <c r="BF3040" i="9"/>
  <c r="BF3041" i="9"/>
  <c r="BF3042" i="9"/>
  <c r="BF3043" i="9"/>
  <c r="BF3044" i="9"/>
  <c r="BF3045" i="9"/>
  <c r="BF3046" i="9"/>
  <c r="BF3047" i="9"/>
  <c r="BF3048" i="9"/>
  <c r="BF3049" i="9"/>
  <c r="BF3050" i="9"/>
  <c r="BF3051" i="9"/>
  <c r="BF3052" i="9"/>
  <c r="BF3053" i="9"/>
  <c r="BF3054" i="9"/>
  <c r="BF3055" i="9"/>
  <c r="BF3056" i="9"/>
  <c r="BF3057" i="9"/>
  <c r="BF3058" i="9"/>
  <c r="BF3059" i="9"/>
  <c r="BF3060" i="9"/>
  <c r="BF3061" i="9"/>
  <c r="BF3062" i="9"/>
  <c r="BF3063" i="9"/>
  <c r="BF3064" i="9"/>
  <c r="BF3065" i="9"/>
  <c r="BF3066" i="9"/>
  <c r="BF3067" i="9"/>
  <c r="BF3068" i="9"/>
  <c r="BF3069" i="9"/>
  <c r="BF3070" i="9"/>
  <c r="BF3071" i="9"/>
  <c r="BF3072" i="9"/>
  <c r="BF3073" i="9"/>
  <c r="BF3074" i="9"/>
  <c r="BF3075" i="9"/>
  <c r="BF3076" i="9"/>
  <c r="BF3077" i="9"/>
  <c r="BF3078" i="9"/>
  <c r="BF3079" i="9"/>
  <c r="BF3080" i="9"/>
  <c r="BF3081" i="9"/>
  <c r="BF3082" i="9"/>
  <c r="BF3083" i="9"/>
  <c r="BF3084" i="9"/>
  <c r="BF3085" i="9"/>
  <c r="BF3086" i="9"/>
  <c r="BF3087" i="9"/>
  <c r="BF3088" i="9"/>
  <c r="BF3089" i="9"/>
  <c r="BF3090" i="9"/>
  <c r="BF3091" i="9"/>
  <c r="BF3092" i="9"/>
  <c r="BF3093" i="9"/>
  <c r="BF3094" i="9"/>
  <c r="BF3095" i="9"/>
  <c r="BF3096" i="9"/>
  <c r="BF3097" i="9"/>
  <c r="BF3098" i="9"/>
  <c r="BF3099" i="9"/>
  <c r="BF3100" i="9"/>
  <c r="BF3101" i="9"/>
  <c r="BF3102" i="9"/>
  <c r="BF3103" i="9"/>
  <c r="BF3104" i="9"/>
  <c r="BF3105" i="9"/>
  <c r="BF3106" i="9"/>
  <c r="BF3107" i="9"/>
  <c r="BF3108" i="9"/>
  <c r="BF3109" i="9"/>
  <c r="BF3110" i="9"/>
  <c r="BF3111" i="9"/>
  <c r="BF3112" i="9"/>
  <c r="BF3113" i="9"/>
  <c r="BF3114" i="9"/>
  <c r="BF3115" i="9"/>
  <c r="BF3116" i="9"/>
  <c r="BF3117" i="9"/>
  <c r="BF3118" i="9"/>
  <c r="BF3119" i="9"/>
  <c r="BF3120" i="9"/>
  <c r="BF3121" i="9"/>
  <c r="BF3122" i="9"/>
  <c r="BF3123" i="9"/>
  <c r="BF3124" i="9"/>
  <c r="BF3125" i="9"/>
  <c r="BF3126" i="9"/>
  <c r="BF3127" i="9"/>
  <c r="BF3128" i="9"/>
  <c r="BF3129" i="9"/>
  <c r="BF3130" i="9"/>
  <c r="BF3131" i="9"/>
  <c r="BF3132" i="9"/>
  <c r="BF3133" i="9"/>
  <c r="BF3134" i="9"/>
  <c r="BF3135" i="9"/>
  <c r="BF3136" i="9"/>
  <c r="BF3137" i="9"/>
  <c r="BF3138" i="9"/>
  <c r="BF3139" i="9"/>
  <c r="BF3140" i="9"/>
  <c r="BF3141" i="9"/>
  <c r="BF3142" i="9"/>
  <c r="BF3143" i="9"/>
  <c r="BF3144" i="9"/>
  <c r="BF3145" i="9"/>
  <c r="BF3146" i="9"/>
  <c r="BF3147" i="9"/>
  <c r="BF3148" i="9"/>
  <c r="BF3149" i="9"/>
  <c r="BF3150" i="9"/>
  <c r="BF3151" i="9"/>
  <c r="BF3152" i="9"/>
  <c r="BF3153" i="9"/>
  <c r="BF3154" i="9"/>
  <c r="BF3155" i="9"/>
  <c r="BF3156" i="9"/>
  <c r="BF3157" i="9"/>
  <c r="BF3158" i="9"/>
  <c r="BF3159" i="9"/>
  <c r="BF3160" i="9"/>
  <c r="BF3161" i="9"/>
  <c r="BF3162" i="9"/>
  <c r="BF3163" i="9"/>
  <c r="BF3164" i="9"/>
  <c r="BF3165" i="9"/>
  <c r="BF3166" i="9"/>
  <c r="BF3167" i="9"/>
  <c r="BF3168" i="9"/>
  <c r="BF3169" i="9"/>
  <c r="BF3170" i="9"/>
  <c r="BF3171" i="9"/>
  <c r="BF3172" i="9"/>
  <c r="BF3173" i="9"/>
  <c r="BF3174" i="9"/>
  <c r="BF3175" i="9"/>
  <c r="BF3176" i="9"/>
  <c r="BF3177" i="9"/>
  <c r="BF3178" i="9"/>
  <c r="BF3179" i="9"/>
  <c r="BF3180" i="9"/>
  <c r="BF3181" i="9"/>
  <c r="BF3182" i="9"/>
  <c r="BF3183" i="9"/>
  <c r="BF3184" i="9"/>
  <c r="BF3185" i="9"/>
  <c r="BF3186" i="9"/>
  <c r="BF3187" i="9"/>
  <c r="BF3188" i="9"/>
  <c r="BF3189" i="9"/>
  <c r="BF3190" i="9"/>
  <c r="BF3191" i="9"/>
  <c r="BF3192" i="9"/>
  <c r="BF3193" i="9"/>
  <c r="BF3194" i="9"/>
  <c r="BF3195" i="9"/>
  <c r="BF3196" i="9"/>
  <c r="BF3197" i="9"/>
  <c r="BF3198" i="9"/>
  <c r="BF3199" i="9"/>
  <c r="BF3200" i="9"/>
  <c r="BF3201" i="9"/>
  <c r="BF3202" i="9"/>
  <c r="BF3203" i="9"/>
  <c r="BF3204" i="9"/>
  <c r="BF3205" i="9"/>
  <c r="BF3206" i="9"/>
  <c r="BF3207" i="9"/>
  <c r="BF3208" i="9"/>
  <c r="BF3209" i="9"/>
  <c r="BF3210" i="9"/>
  <c r="BF3211" i="9"/>
  <c r="BF3212" i="9"/>
  <c r="BF3213" i="9"/>
  <c r="BF3214" i="9"/>
  <c r="BF3215" i="9"/>
  <c r="BF3216" i="9"/>
  <c r="BF3217" i="9"/>
  <c r="BF3218" i="9"/>
  <c r="BF3219" i="9"/>
  <c r="BF3220" i="9"/>
  <c r="BF3221" i="9"/>
  <c r="BF3222" i="9"/>
  <c r="BF3223" i="9"/>
  <c r="BF3224" i="9"/>
  <c r="BF3225" i="9"/>
  <c r="BF3226" i="9"/>
  <c r="BF3227" i="9"/>
  <c r="BF3228" i="9"/>
  <c r="BF3229" i="9"/>
  <c r="BF3230" i="9"/>
  <c r="BF3231" i="9"/>
  <c r="BF3232" i="9"/>
  <c r="BF3233" i="9"/>
  <c r="BF3234" i="9"/>
  <c r="BF3235" i="9"/>
  <c r="BF3236" i="9"/>
  <c r="BF3237" i="9"/>
  <c r="BF3238" i="9"/>
  <c r="BF3239" i="9"/>
  <c r="BF3240" i="9"/>
  <c r="BF3241" i="9"/>
  <c r="BF3242" i="9"/>
  <c r="BF3243" i="9"/>
  <c r="BF3244" i="9"/>
  <c r="BF3245" i="9"/>
  <c r="BF3246" i="9"/>
  <c r="BF3247" i="9"/>
  <c r="BF3248" i="9"/>
  <c r="BF3249" i="9"/>
  <c r="BF3250" i="9"/>
  <c r="BF3251" i="9"/>
  <c r="BF3252" i="9"/>
  <c r="BF3253" i="9"/>
  <c r="BF3254" i="9"/>
  <c r="BF3255" i="9"/>
  <c r="BF3256" i="9"/>
  <c r="BF3257" i="9"/>
  <c r="BF3258" i="9"/>
  <c r="BF3259" i="9"/>
  <c r="BF3260" i="9"/>
  <c r="BF3261" i="9"/>
  <c r="BF3262" i="9"/>
  <c r="BF3263" i="9"/>
  <c r="BF3264" i="9"/>
  <c r="BF3265" i="9"/>
  <c r="BF3266" i="9"/>
  <c r="BF3267" i="9"/>
  <c r="BF3268" i="9"/>
  <c r="BF3269" i="9"/>
  <c r="BF3270" i="9"/>
  <c r="BF3271" i="9"/>
  <c r="BF3272" i="9"/>
  <c r="BF3273" i="9"/>
  <c r="BF3274" i="9"/>
  <c r="BF3275" i="9"/>
  <c r="BF3276" i="9"/>
  <c r="BF3277" i="9"/>
  <c r="BF3278" i="9"/>
  <c r="BF3279" i="9"/>
  <c r="BF3280" i="9"/>
  <c r="BF3281" i="9"/>
  <c r="BF3282" i="9"/>
  <c r="BF3283" i="9"/>
  <c r="BF3284" i="9"/>
  <c r="BF3285" i="9"/>
  <c r="BF3286" i="9"/>
  <c r="BF3287" i="9"/>
  <c r="BF3288" i="9"/>
  <c r="BF3289" i="9"/>
  <c r="BF3290" i="9"/>
  <c r="BF3291" i="9"/>
  <c r="BF3292" i="9"/>
  <c r="BF3293" i="9"/>
  <c r="BF3294" i="9"/>
  <c r="BF3295" i="9"/>
  <c r="BF3296" i="9"/>
  <c r="BF3297" i="9"/>
  <c r="BF3298" i="9"/>
  <c r="BF3299" i="9"/>
  <c r="BF3300" i="9"/>
  <c r="BF3301" i="9"/>
  <c r="BF3302" i="9"/>
  <c r="BF3303" i="9"/>
  <c r="BF3304" i="9"/>
  <c r="BF3305" i="9"/>
  <c r="BF3306" i="9"/>
  <c r="BF3307" i="9"/>
  <c r="BF3308" i="9"/>
  <c r="BF3309" i="9"/>
  <c r="BF3310" i="9"/>
  <c r="BF3311" i="9"/>
  <c r="BF3312" i="9"/>
  <c r="BF3313" i="9"/>
  <c r="BF3314" i="9"/>
  <c r="BF3315" i="9"/>
  <c r="BF3316" i="9"/>
  <c r="BF3317" i="9"/>
  <c r="BF3318" i="9"/>
  <c r="BF3319" i="9"/>
  <c r="BF3320" i="9"/>
  <c r="BF3321" i="9"/>
  <c r="BF3322" i="9"/>
  <c r="BF3323" i="9"/>
  <c r="BF3324" i="9"/>
  <c r="BF3325" i="9"/>
  <c r="BF3326" i="9"/>
  <c r="BF3327" i="9"/>
  <c r="BF3328" i="9"/>
  <c r="BF3329" i="9"/>
  <c r="BF3330" i="9"/>
  <c r="BF3331" i="9"/>
  <c r="BF3332" i="9"/>
  <c r="BF3333" i="9"/>
  <c r="BF3334" i="9"/>
  <c r="BF3335" i="9"/>
  <c r="BF3336" i="9"/>
  <c r="BF3337" i="9"/>
  <c r="BF3338" i="9"/>
  <c r="BF3339" i="9"/>
  <c r="BF3340" i="9"/>
  <c r="BF3341" i="9"/>
  <c r="BF3342" i="9"/>
  <c r="BF3343" i="9"/>
  <c r="BF3344" i="9"/>
  <c r="BF3345" i="9"/>
  <c r="BF3346" i="9"/>
  <c r="BF3347" i="9"/>
  <c r="BF3348" i="9"/>
  <c r="BF3349" i="9"/>
  <c r="BF3350" i="9"/>
  <c r="BF3351" i="9"/>
  <c r="BF3352" i="9"/>
  <c r="BF3353" i="9"/>
  <c r="BF3354" i="9"/>
  <c r="BF3355" i="9"/>
  <c r="BF3356" i="9"/>
  <c r="BF3357" i="9"/>
  <c r="BF3358" i="9"/>
  <c r="BF3359" i="9"/>
  <c r="BF3360" i="9"/>
  <c r="BF3361" i="9"/>
  <c r="BF3362" i="9"/>
  <c r="BF3363" i="9"/>
  <c r="BF3364" i="9"/>
  <c r="BF3365" i="9"/>
  <c r="BF3366" i="9"/>
  <c r="BF3367" i="9"/>
  <c r="BF3368" i="9"/>
  <c r="BF3369" i="9"/>
  <c r="BF3370" i="9"/>
  <c r="BF3371" i="9"/>
  <c r="BF3372" i="9"/>
  <c r="BF3373" i="9"/>
  <c r="BF3374" i="9"/>
  <c r="BF3375" i="9"/>
  <c r="BF3376" i="9"/>
  <c r="BF3377" i="9"/>
  <c r="BF3378" i="9"/>
  <c r="BF3379" i="9"/>
  <c r="BF3380" i="9"/>
  <c r="BF3381" i="9"/>
  <c r="BF3382" i="9"/>
  <c r="BF3383" i="9"/>
  <c r="BF3384" i="9"/>
  <c r="BF3385" i="9"/>
  <c r="BF3386" i="9"/>
  <c r="BF3387" i="9"/>
  <c r="BF3388" i="9"/>
  <c r="BF3389" i="9"/>
  <c r="BF3390" i="9"/>
  <c r="BF3391" i="9"/>
  <c r="BF3392" i="9"/>
  <c r="BF3393" i="9"/>
  <c r="BF3394" i="9"/>
  <c r="BF3395" i="9"/>
  <c r="BF3396" i="9"/>
  <c r="BF3397" i="9"/>
  <c r="BF3398" i="9"/>
  <c r="BF3399" i="9"/>
  <c r="BF3400" i="9"/>
  <c r="BF3401" i="9"/>
  <c r="BF3402" i="9"/>
  <c r="BF3403" i="9"/>
  <c r="BF3404" i="9"/>
  <c r="BF3405" i="9"/>
  <c r="BF3406" i="9"/>
  <c r="BF3407" i="9"/>
  <c r="BF3408" i="9"/>
  <c r="BF3409" i="9"/>
  <c r="BF3410" i="9"/>
  <c r="BF3411" i="9"/>
  <c r="BF3412" i="9"/>
  <c r="BF3413" i="9"/>
  <c r="BF3414" i="9"/>
  <c r="BF3415" i="9"/>
  <c r="BF3416" i="9"/>
  <c r="BF3417" i="9"/>
  <c r="BF3418" i="9"/>
  <c r="BF3419" i="9"/>
  <c r="BF3420" i="9"/>
  <c r="BF3421" i="9"/>
  <c r="BF3422" i="9"/>
  <c r="BF3423" i="9"/>
  <c r="BF3424" i="9"/>
  <c r="BF3425" i="9"/>
  <c r="BF3426" i="9"/>
  <c r="BF3427" i="9"/>
  <c r="BF3428" i="9"/>
  <c r="BF3429" i="9"/>
  <c r="BF3430" i="9"/>
  <c r="BF3431" i="9"/>
  <c r="BF3432" i="9"/>
  <c r="BF3433" i="9"/>
  <c r="BF3434" i="9"/>
  <c r="BF3435" i="9"/>
  <c r="BF3436" i="9"/>
  <c r="BF3437" i="9"/>
  <c r="BF3438" i="9"/>
  <c r="BF3439" i="9"/>
  <c r="BF3440" i="9"/>
  <c r="BF3441" i="9"/>
  <c r="BF3442" i="9"/>
  <c r="BF3443" i="9"/>
  <c r="BF3444" i="9"/>
  <c r="BF3445" i="9"/>
  <c r="BF3446" i="9"/>
  <c r="BF3447" i="9"/>
  <c r="BF3448" i="9"/>
  <c r="BF3449" i="9"/>
  <c r="BF3450" i="9"/>
  <c r="BF3451" i="9"/>
  <c r="BF3452" i="9"/>
  <c r="BF3453" i="9"/>
  <c r="BF3454" i="9"/>
  <c r="BF3455" i="9"/>
  <c r="BF3456" i="9"/>
  <c r="BF3457" i="9"/>
  <c r="BF3458" i="9"/>
  <c r="BF3459" i="9"/>
  <c r="BF3460" i="9"/>
  <c r="BF3461" i="9"/>
  <c r="BF3462" i="9"/>
  <c r="BF3463" i="9"/>
  <c r="BF3464" i="9"/>
  <c r="BF3465" i="9"/>
  <c r="BF3466" i="9"/>
  <c r="BF3467" i="9"/>
  <c r="BF3468" i="9"/>
  <c r="BF3469" i="9"/>
  <c r="BF3470" i="9"/>
  <c r="BF3471" i="9"/>
  <c r="BF3472" i="9"/>
  <c r="BF3473" i="9"/>
  <c r="BF3474" i="9"/>
  <c r="BF3475" i="9"/>
  <c r="BF3476" i="9"/>
  <c r="BF3477" i="9"/>
  <c r="BF3478" i="9"/>
  <c r="BF3479" i="9"/>
  <c r="BF3480" i="9"/>
  <c r="BF3481" i="9"/>
  <c r="BF3482" i="9"/>
  <c r="BF3483" i="9"/>
  <c r="BF3484" i="9"/>
  <c r="BF3485" i="9"/>
  <c r="BF3486" i="9"/>
  <c r="BF3487" i="9"/>
  <c r="BF3488" i="9"/>
  <c r="BF3489" i="9"/>
  <c r="BF3490" i="9"/>
  <c r="BF3491" i="9"/>
  <c r="BF3492" i="9"/>
  <c r="BF3493" i="9"/>
  <c r="BF3494" i="9"/>
  <c r="BF3495" i="9"/>
  <c r="BF3496" i="9"/>
  <c r="BF3497" i="9"/>
  <c r="BF3498" i="9"/>
  <c r="BF3499" i="9"/>
  <c r="BF3500" i="9"/>
  <c r="BF3501" i="9"/>
  <c r="BF3502" i="9"/>
  <c r="BF3503" i="9"/>
  <c r="BF3504" i="9"/>
  <c r="BF3505" i="9"/>
  <c r="BF3506" i="9"/>
  <c r="BF3507" i="9"/>
  <c r="BF3508" i="9"/>
  <c r="BF3509" i="9"/>
  <c r="BF3510" i="9"/>
  <c r="BF3511" i="9"/>
  <c r="BF3512" i="9"/>
  <c r="BF3513" i="9"/>
  <c r="BF3514" i="9"/>
  <c r="BF3515" i="9"/>
  <c r="BF3516" i="9"/>
  <c r="BF3517" i="9"/>
  <c r="BF3518" i="9"/>
  <c r="BF3519" i="9"/>
  <c r="BF3520" i="9"/>
  <c r="BF3521" i="9"/>
  <c r="BF3522" i="9"/>
  <c r="BF3523" i="9"/>
  <c r="BF3524" i="9"/>
  <c r="BF3525" i="9"/>
  <c r="BF3526" i="9"/>
  <c r="BF3527" i="9"/>
  <c r="BF3528" i="9"/>
  <c r="BF3529" i="9"/>
  <c r="BF3530" i="9"/>
  <c r="BF3531" i="9"/>
  <c r="BF3532" i="9"/>
  <c r="BF3533" i="9"/>
  <c r="BF3534" i="9"/>
  <c r="BF3535" i="9"/>
  <c r="BF3536" i="9"/>
  <c r="BF3537" i="9"/>
  <c r="BF3538" i="9"/>
  <c r="BF3539" i="9"/>
  <c r="BF3540" i="9"/>
  <c r="BF3541" i="9"/>
  <c r="BF3542" i="9"/>
  <c r="BF3543" i="9"/>
  <c r="BF3544" i="9"/>
  <c r="BF3545" i="9"/>
  <c r="BF3546" i="9"/>
  <c r="BF3547" i="9"/>
  <c r="BF3548" i="9"/>
  <c r="BF3549" i="9"/>
  <c r="BF3550" i="9"/>
  <c r="BF3551" i="9"/>
  <c r="BF3552" i="9"/>
  <c r="BF3553" i="9"/>
  <c r="BF3554" i="9"/>
  <c r="BF3555" i="9"/>
  <c r="BF3556" i="9"/>
  <c r="BF3557" i="9"/>
  <c r="BF3558" i="9"/>
  <c r="BF3559" i="9"/>
  <c r="BF3560" i="9"/>
  <c r="BF3561" i="9"/>
  <c r="BF3562" i="9"/>
  <c r="BF3563" i="9"/>
  <c r="BF3564" i="9"/>
  <c r="BF3565" i="9"/>
  <c r="BF3566" i="9"/>
  <c r="BF3567" i="9"/>
  <c r="BF3568" i="9"/>
  <c r="BF3569" i="9"/>
  <c r="BF3570" i="9"/>
  <c r="BF3571" i="9"/>
  <c r="BF3572" i="9"/>
  <c r="BF3573" i="9"/>
  <c r="BF3574" i="9"/>
  <c r="BF3575" i="9"/>
  <c r="BF3576" i="9"/>
  <c r="BF3577" i="9"/>
  <c r="BF3578" i="9"/>
  <c r="BF3579" i="9"/>
  <c r="BF3580" i="9"/>
  <c r="BF3581" i="9"/>
  <c r="BF3582" i="9"/>
  <c r="BF3583" i="9"/>
  <c r="BF3584" i="9"/>
  <c r="BF3585" i="9"/>
  <c r="BF3586" i="9"/>
  <c r="BF3587" i="9"/>
  <c r="BF3588" i="9"/>
  <c r="BF3589" i="9"/>
  <c r="BF3590" i="9"/>
  <c r="BF3591" i="9"/>
  <c r="BF3592" i="9"/>
  <c r="BF3593" i="9"/>
  <c r="BF3594" i="9"/>
  <c r="BF3595" i="9"/>
  <c r="BF3596" i="9"/>
  <c r="BF3597" i="9"/>
  <c r="BF3598" i="9"/>
  <c r="BF3599" i="9"/>
  <c r="BF3600" i="9"/>
  <c r="BF3601" i="9"/>
  <c r="BF3602" i="9"/>
  <c r="BF3603" i="9"/>
  <c r="BF3604" i="9"/>
  <c r="BF3605" i="9"/>
  <c r="BF3606" i="9"/>
  <c r="BF3607" i="9"/>
  <c r="BF3608" i="9"/>
  <c r="BF3609" i="9"/>
  <c r="BF3610" i="9"/>
  <c r="BF3611" i="9"/>
  <c r="BF3612" i="9"/>
  <c r="BF3613" i="9"/>
  <c r="BF3614" i="9"/>
  <c r="BF3615" i="9"/>
  <c r="BF3616" i="9"/>
  <c r="BF3617" i="9"/>
  <c r="BF3618" i="9"/>
  <c r="BF3619" i="9"/>
  <c r="BF3620" i="9"/>
  <c r="BF3621" i="9"/>
  <c r="BF3622" i="9"/>
  <c r="BF3623" i="9"/>
  <c r="BF3624" i="9"/>
  <c r="BF3625" i="9"/>
  <c r="BF3626" i="9"/>
  <c r="BF3627" i="9"/>
  <c r="BF3628" i="9"/>
  <c r="BF3629" i="9"/>
  <c r="BF3630" i="9"/>
  <c r="BF3631" i="9"/>
  <c r="BF3632" i="9"/>
  <c r="BF3633" i="9"/>
  <c r="BF3634" i="9"/>
  <c r="BF3635" i="9"/>
  <c r="BF3636" i="9"/>
  <c r="BF3637" i="9"/>
  <c r="BF3638" i="9"/>
  <c r="BF3639" i="9"/>
  <c r="BF3640" i="9"/>
  <c r="BF3641" i="9"/>
  <c r="BF3642" i="9"/>
  <c r="BF3643" i="9"/>
  <c r="BF3644" i="9"/>
  <c r="BF3645" i="9"/>
  <c r="BF3646" i="9"/>
  <c r="BF3647" i="9"/>
  <c r="BF3648" i="9"/>
  <c r="BF3649" i="9"/>
  <c r="BF3650" i="9"/>
  <c r="BF3651" i="9"/>
  <c r="BF3652" i="9"/>
  <c r="BF3653" i="9"/>
  <c r="BF3654" i="9"/>
  <c r="BF3655" i="9"/>
  <c r="BF3656" i="9"/>
  <c r="BF3657" i="9"/>
  <c r="BF3658" i="9"/>
  <c r="BF3659" i="9"/>
  <c r="BF3660" i="9"/>
  <c r="BF3661" i="9"/>
  <c r="BF3662" i="9"/>
  <c r="BF3663" i="9"/>
  <c r="BF3664" i="9"/>
  <c r="BF3665" i="9"/>
  <c r="BF3666" i="9"/>
  <c r="BF3667" i="9"/>
  <c r="BF3668" i="9"/>
  <c r="BF3669" i="9"/>
  <c r="BF3670" i="9"/>
  <c r="BF3671" i="9"/>
  <c r="BF3672" i="9"/>
  <c r="BF3673" i="9"/>
  <c r="BF3674" i="9"/>
  <c r="BF3675" i="9"/>
  <c r="BF3676" i="9"/>
  <c r="BF3677" i="9"/>
  <c r="BF3678" i="9"/>
  <c r="BF3679" i="9"/>
  <c r="BF3680" i="9"/>
  <c r="BF3681" i="9"/>
  <c r="BF3682" i="9"/>
  <c r="BF3683" i="9"/>
  <c r="BF3684" i="9"/>
  <c r="BF3685" i="9"/>
  <c r="BF3686" i="9"/>
  <c r="BF3687" i="9"/>
  <c r="BF3688" i="9"/>
  <c r="BF3689" i="9"/>
  <c r="BF3690" i="9"/>
  <c r="BF3691" i="9"/>
  <c r="BF3692" i="9"/>
  <c r="BF3693" i="9"/>
  <c r="BF3694" i="9"/>
  <c r="BF3695" i="9"/>
  <c r="BF3696" i="9"/>
  <c r="BF3697" i="9"/>
  <c r="BF3698" i="9"/>
  <c r="BF3699" i="9"/>
  <c r="BF3700" i="9"/>
  <c r="BF3701" i="9"/>
  <c r="BF3702" i="9"/>
  <c r="BF3703" i="9"/>
  <c r="BF3704" i="9"/>
  <c r="BF3705" i="9"/>
  <c r="BF3706" i="9"/>
  <c r="BF3707" i="9"/>
  <c r="BF3708" i="9"/>
  <c r="BF3709" i="9"/>
  <c r="BF3710" i="9"/>
  <c r="BF3711" i="9"/>
  <c r="BF3712" i="9"/>
  <c r="BF3713" i="9"/>
  <c r="BF3714" i="9"/>
  <c r="BF3715" i="9"/>
  <c r="BF3716" i="9"/>
  <c r="BF3717" i="9"/>
  <c r="BF3718" i="9"/>
  <c r="BF3719" i="9"/>
  <c r="BF3720" i="9"/>
  <c r="BF3721" i="9"/>
  <c r="BF3722" i="9"/>
  <c r="BF3723" i="9"/>
  <c r="BF3724" i="9"/>
  <c r="BF3725" i="9"/>
  <c r="BF3726" i="9"/>
  <c r="BF3727" i="9"/>
  <c r="BF3728" i="9"/>
  <c r="BF3729" i="9"/>
  <c r="BF3730" i="9"/>
  <c r="BF3731" i="9"/>
  <c r="BF3732" i="9"/>
  <c r="BF3733" i="9"/>
  <c r="BF3734" i="9"/>
  <c r="BF3735" i="9"/>
  <c r="BF3736" i="9"/>
  <c r="BF3737" i="9"/>
  <c r="BF3738" i="9"/>
  <c r="BF3739" i="9"/>
  <c r="BF3740" i="9"/>
  <c r="BF3741" i="9"/>
  <c r="BF3742" i="9"/>
  <c r="BF3743" i="9"/>
  <c r="BF3744" i="9"/>
  <c r="BF3745" i="9"/>
  <c r="BF3746" i="9"/>
  <c r="BF3747" i="9"/>
  <c r="BF3748" i="9"/>
  <c r="BF3749" i="9"/>
  <c r="BF3750" i="9"/>
  <c r="BF3751" i="9"/>
  <c r="BF3752" i="9"/>
  <c r="BF3753" i="9"/>
  <c r="BF3754" i="9"/>
  <c r="BF3755" i="9"/>
  <c r="BF3756" i="9"/>
  <c r="BF3757" i="9"/>
  <c r="BF3758" i="9"/>
  <c r="BF3759" i="9"/>
  <c r="BF3760" i="9"/>
  <c r="BF3761" i="9"/>
  <c r="BF3762" i="9"/>
  <c r="BF3763" i="9"/>
  <c r="BF3764" i="9"/>
  <c r="BF3765" i="9"/>
  <c r="BF3766" i="9"/>
  <c r="BF3767" i="9"/>
  <c r="BF3768" i="9"/>
  <c r="BF3769" i="9"/>
  <c r="BF3770" i="9"/>
  <c r="BF3771" i="9"/>
  <c r="BF3772" i="9"/>
  <c r="BF3773" i="9"/>
  <c r="BF3774" i="9"/>
  <c r="BF3775" i="9"/>
  <c r="BF3776" i="9"/>
  <c r="BF3777" i="9"/>
  <c r="BF3778" i="9"/>
  <c r="BF3779" i="9"/>
  <c r="BF3780" i="9"/>
  <c r="BF3781" i="9"/>
  <c r="BF3782" i="9"/>
  <c r="BF3783" i="9"/>
  <c r="BF3784" i="9"/>
  <c r="BF3785" i="9"/>
  <c r="BF3786" i="9"/>
  <c r="BF3787" i="9"/>
  <c r="BF3788" i="9"/>
  <c r="BF3789" i="9"/>
  <c r="BF3790" i="9"/>
  <c r="BF3791" i="9"/>
  <c r="BF3792" i="9"/>
  <c r="BF3793" i="9"/>
  <c r="BF3794" i="9"/>
  <c r="BF3795" i="9"/>
  <c r="BF3796" i="9"/>
  <c r="BF3797" i="9"/>
  <c r="BF3798" i="9"/>
  <c r="BF3799" i="9"/>
  <c r="BF3800" i="9"/>
  <c r="BF3801" i="9"/>
  <c r="BF3802" i="9"/>
  <c r="BF3803" i="9"/>
  <c r="BF3804" i="9"/>
  <c r="BF3805" i="9"/>
  <c r="BF3806" i="9"/>
  <c r="BF3807" i="9"/>
  <c r="BF3808" i="9"/>
  <c r="BF3809" i="9"/>
  <c r="BF3810" i="9"/>
  <c r="BF3811" i="9"/>
  <c r="BF3812" i="9"/>
  <c r="BF3813" i="9"/>
  <c r="BF3814" i="9"/>
  <c r="BF3815" i="9"/>
  <c r="BF3816" i="9"/>
  <c r="BF3817" i="9"/>
  <c r="BF3818" i="9"/>
  <c r="BF3819" i="9"/>
  <c r="BF3820" i="9"/>
  <c r="BF3821" i="9"/>
  <c r="BF3822" i="9"/>
  <c r="BF3823" i="9"/>
  <c r="BF3824" i="9"/>
  <c r="BF3825" i="9"/>
  <c r="BF3826" i="9"/>
  <c r="BF3827" i="9"/>
  <c r="BF3828" i="9"/>
  <c r="BF3829" i="9"/>
  <c r="BF3830" i="9"/>
  <c r="BF3831" i="9"/>
  <c r="BF3832" i="9"/>
  <c r="BF3833" i="9"/>
  <c r="BF3834" i="9"/>
  <c r="BF3835" i="9"/>
  <c r="BF3836" i="9"/>
  <c r="BF3837" i="9"/>
  <c r="BF3838" i="9"/>
  <c r="BF3839" i="9"/>
  <c r="BF3840" i="9"/>
  <c r="BF3841" i="9"/>
  <c r="BF3842" i="9"/>
  <c r="BF3843" i="9"/>
  <c r="BF3844" i="9"/>
  <c r="BF3845" i="9"/>
  <c r="BF3846" i="9"/>
  <c r="BF3847" i="9"/>
  <c r="BF3848" i="9"/>
  <c r="BF3849" i="9"/>
  <c r="BF3850" i="9"/>
  <c r="BF3851" i="9"/>
  <c r="BF3852" i="9"/>
  <c r="BF3853" i="9"/>
  <c r="BF3854" i="9"/>
  <c r="BF3855" i="9"/>
  <c r="BF3856" i="9"/>
  <c r="BF3857" i="9"/>
  <c r="BF3858" i="9"/>
  <c r="BF3859" i="9"/>
  <c r="BF3860" i="9"/>
  <c r="BF3861" i="9"/>
  <c r="BF3862" i="9"/>
  <c r="BF3863" i="9"/>
  <c r="BF3864" i="9"/>
  <c r="BF3865" i="9"/>
  <c r="BF3866" i="9"/>
  <c r="BF3867" i="9"/>
  <c r="BF3868" i="9"/>
  <c r="BF3869" i="9"/>
  <c r="BF3870" i="9"/>
  <c r="BF3871" i="9"/>
  <c r="BF3872" i="9"/>
  <c r="BF3873" i="9"/>
  <c r="BF3874" i="9"/>
  <c r="BF3875" i="9"/>
  <c r="BF3876" i="9"/>
  <c r="BF3877" i="9"/>
  <c r="BF3878" i="9"/>
  <c r="BF3879" i="9"/>
  <c r="BF3880" i="9"/>
  <c r="BF3881" i="9"/>
  <c r="BF3882" i="9"/>
  <c r="BF3883" i="9"/>
  <c r="BF3884" i="9"/>
  <c r="BF3885" i="9"/>
  <c r="BF3886" i="9"/>
  <c r="BF3887" i="9"/>
  <c r="BF3888" i="9"/>
  <c r="BF3889" i="9"/>
  <c r="BF3890" i="9"/>
  <c r="BF3891" i="9"/>
  <c r="BF3892" i="9"/>
  <c r="BF3893" i="9"/>
  <c r="BF3894" i="9"/>
  <c r="BF3895" i="9"/>
  <c r="BF3896" i="9"/>
  <c r="BF3897" i="9"/>
  <c r="BF3898" i="9"/>
  <c r="BF3899" i="9"/>
  <c r="BF3900" i="9"/>
  <c r="BF3901" i="9"/>
  <c r="BF3902" i="9"/>
  <c r="BF3903" i="9"/>
  <c r="BF3904" i="9"/>
  <c r="BF3905" i="9"/>
  <c r="BF3906" i="9"/>
  <c r="BF3907" i="9"/>
  <c r="BF3908" i="9"/>
  <c r="BF3909" i="9"/>
  <c r="BF3910" i="9"/>
  <c r="BF3911" i="9"/>
  <c r="BF3912" i="9"/>
  <c r="BF3913" i="9"/>
  <c r="BF3914" i="9"/>
  <c r="BF3915" i="9"/>
  <c r="BF3916" i="9"/>
  <c r="BF3917" i="9"/>
  <c r="BF3918" i="9"/>
  <c r="BF3919" i="9"/>
  <c r="BF3920" i="9"/>
  <c r="BF3921" i="9"/>
  <c r="BF3922" i="9"/>
  <c r="BF3923" i="9"/>
  <c r="BF3924" i="9"/>
  <c r="BF3925" i="9"/>
  <c r="BF3926" i="9"/>
  <c r="BF3927" i="9"/>
  <c r="BF3928" i="9"/>
  <c r="BF3929" i="9"/>
  <c r="BF3930" i="9"/>
  <c r="BF3931" i="9"/>
  <c r="BF3932" i="9"/>
  <c r="BF3933" i="9"/>
  <c r="BF3934" i="9"/>
  <c r="BF3935" i="9"/>
  <c r="BF3936" i="9"/>
  <c r="BF3937" i="9"/>
  <c r="BF3938" i="9"/>
  <c r="BF3939" i="9"/>
  <c r="BF3940" i="9"/>
  <c r="BF3941" i="9"/>
  <c r="BF3942" i="9"/>
  <c r="BF3943" i="9"/>
  <c r="BF3944" i="9"/>
  <c r="BF3945" i="9"/>
  <c r="BF3946" i="9"/>
  <c r="BF3947" i="9"/>
  <c r="BF3948" i="9"/>
  <c r="BF3949" i="9"/>
  <c r="BF3950" i="9"/>
  <c r="BF3951" i="9"/>
  <c r="BF3952" i="9"/>
  <c r="BF3953" i="9"/>
  <c r="BF3954" i="9"/>
  <c r="BF3955" i="9"/>
  <c r="BF3956" i="9"/>
  <c r="BF3957" i="9"/>
  <c r="BF3958" i="9"/>
  <c r="BF3959" i="9"/>
  <c r="BF3960" i="9"/>
  <c r="BF3961" i="9"/>
  <c r="BF3962" i="9"/>
  <c r="BF3963" i="9"/>
  <c r="BF3964" i="9"/>
  <c r="BF3965" i="9"/>
  <c r="BF3966" i="9"/>
  <c r="BF3967" i="9"/>
  <c r="BF3968" i="9"/>
  <c r="BF3969" i="9"/>
  <c r="BF3970" i="9"/>
  <c r="BF3971" i="9"/>
  <c r="BF3972" i="9"/>
  <c r="BF3973" i="9"/>
  <c r="BF3974" i="9"/>
  <c r="BF3975" i="9"/>
  <c r="BF3976" i="9"/>
  <c r="BF3977" i="9"/>
  <c r="BF3978" i="9"/>
  <c r="BF3979" i="9"/>
  <c r="BF3980" i="9"/>
  <c r="BF3981" i="9"/>
  <c r="BF3982" i="9"/>
  <c r="BF3983" i="9"/>
  <c r="BF3984" i="9"/>
  <c r="BF3985" i="9"/>
  <c r="BF3986" i="9"/>
  <c r="BF3987" i="9"/>
  <c r="BF3988" i="9"/>
  <c r="BF3989" i="9"/>
  <c r="BF3990" i="9"/>
  <c r="BF3991" i="9"/>
  <c r="BF3992" i="9"/>
  <c r="BF3993" i="9"/>
  <c r="BF3994" i="9"/>
  <c r="BF3995" i="9"/>
  <c r="BF3996" i="9"/>
  <c r="BF3997" i="9"/>
  <c r="BF3998" i="9"/>
  <c r="BF3999" i="9"/>
  <c r="BF4000" i="9"/>
  <c r="BF4001" i="9"/>
  <c r="BF4002" i="9"/>
  <c r="BF4003" i="9"/>
  <c r="BF4004" i="9"/>
  <c r="BF4005" i="9"/>
  <c r="BF4006" i="9"/>
  <c r="BF4007" i="9"/>
  <c r="BF4008" i="9"/>
  <c r="BF4009" i="9"/>
  <c r="BF4010" i="9"/>
  <c r="BF4011" i="9"/>
  <c r="BF4012" i="9"/>
  <c r="BF4013" i="9"/>
  <c r="BF4014" i="9"/>
  <c r="BF4015" i="9"/>
  <c r="BF4016" i="9"/>
  <c r="BF4017" i="9"/>
  <c r="BF4018" i="9"/>
  <c r="BF4019" i="9"/>
  <c r="BF4020" i="9"/>
  <c r="BF4021" i="9"/>
  <c r="BF4022" i="9"/>
  <c r="BF4023" i="9"/>
  <c r="BF4024" i="9"/>
  <c r="BF4025" i="9"/>
  <c r="BF4026" i="9"/>
  <c r="BF4027" i="9"/>
  <c r="BF4028" i="9"/>
  <c r="BF4029" i="9"/>
  <c r="BF4030" i="9"/>
  <c r="BF4031" i="9"/>
  <c r="BF4032" i="9"/>
  <c r="BF4033" i="9"/>
  <c r="BF4034" i="9"/>
  <c r="BF4035" i="9"/>
  <c r="BF4036" i="9"/>
  <c r="BF4037" i="9"/>
  <c r="BF4038" i="9"/>
  <c r="BF4039" i="9"/>
  <c r="BF4040" i="9"/>
  <c r="BF4041" i="9"/>
  <c r="BF4042" i="9"/>
  <c r="BF4043" i="9"/>
  <c r="BF4044" i="9"/>
  <c r="BF4045" i="9"/>
  <c r="BF4046" i="9"/>
  <c r="BF4047" i="9"/>
  <c r="BF4048" i="9"/>
  <c r="BF4049" i="9"/>
  <c r="BF4050" i="9"/>
  <c r="BF4051" i="9"/>
  <c r="BF4052" i="9"/>
  <c r="BF4053" i="9"/>
  <c r="BF4054" i="9"/>
  <c r="BF4055" i="9"/>
  <c r="BF4056" i="9"/>
  <c r="BF4057" i="9"/>
  <c r="BF4058" i="9"/>
  <c r="BF4059" i="9"/>
  <c r="BF4060" i="9"/>
  <c r="BF4061" i="9"/>
  <c r="BF4062" i="9"/>
  <c r="BF4063" i="9"/>
  <c r="BF4064" i="9"/>
  <c r="BF4065" i="9"/>
  <c r="BF4066" i="9"/>
  <c r="BF4067" i="9"/>
  <c r="BF4068" i="9"/>
  <c r="BF4069" i="9"/>
  <c r="BF4070" i="9"/>
  <c r="BF4071" i="9"/>
  <c r="BF4072" i="9"/>
  <c r="BF4073" i="9"/>
  <c r="BF4074" i="9"/>
  <c r="BF4075" i="9"/>
  <c r="BF4076" i="9"/>
  <c r="BF4077" i="9"/>
  <c r="BF4078" i="9"/>
  <c r="BF4079" i="9"/>
  <c r="BF4080" i="9"/>
  <c r="BF4081" i="9"/>
  <c r="BF4082" i="9"/>
  <c r="BF4083" i="9"/>
  <c r="BF4084" i="9"/>
  <c r="BF4085" i="9"/>
  <c r="BF4086" i="9"/>
  <c r="BF4087" i="9"/>
  <c r="BF4088" i="9"/>
  <c r="BF4089" i="9"/>
  <c r="BF4090" i="9"/>
  <c r="BF4091" i="9"/>
  <c r="BF4092" i="9"/>
  <c r="BF4093" i="9"/>
  <c r="BF4094" i="9"/>
  <c r="BF4095" i="9"/>
  <c r="BF4096" i="9"/>
  <c r="BF4097" i="9"/>
  <c r="BF4098" i="9"/>
  <c r="BF4099" i="9"/>
  <c r="BF4100" i="9"/>
  <c r="BF4101" i="9"/>
  <c r="BF4102" i="9"/>
  <c r="BF4103" i="9"/>
  <c r="BF4104" i="9"/>
  <c r="BF4105" i="9"/>
  <c r="BF4106" i="9"/>
  <c r="BF4107" i="9"/>
  <c r="BF4108" i="9"/>
  <c r="BF4109" i="9"/>
  <c r="BF4110" i="9"/>
  <c r="BF4111" i="9"/>
  <c r="BF4112" i="9"/>
  <c r="BF4113" i="9"/>
  <c r="BF4114" i="9"/>
  <c r="BF4115" i="9"/>
  <c r="BF4116" i="9"/>
  <c r="BF4117" i="9"/>
  <c r="BF4118" i="9"/>
  <c r="BF4119" i="9"/>
  <c r="BF4120" i="9"/>
  <c r="BF4121" i="9"/>
  <c r="BF4122" i="9"/>
  <c r="BF4123" i="9"/>
  <c r="BF4124" i="9"/>
  <c r="BF4125" i="9"/>
  <c r="BF4126" i="9"/>
  <c r="BF4127" i="9"/>
  <c r="BF4128" i="9"/>
  <c r="BF4129" i="9"/>
  <c r="BF4130" i="9"/>
  <c r="BF4131" i="9"/>
  <c r="BF4132" i="9"/>
  <c r="BF4133" i="9"/>
  <c r="BF4134" i="9"/>
  <c r="BF4135" i="9"/>
  <c r="BF4136" i="9"/>
  <c r="BF4137" i="9"/>
  <c r="BF4138" i="9"/>
  <c r="BF4139" i="9"/>
  <c r="BF4140" i="9"/>
  <c r="BF4141" i="9"/>
  <c r="BF4142" i="9"/>
  <c r="BF4143" i="9"/>
  <c r="BF4144" i="9"/>
  <c r="BF4145" i="9"/>
  <c r="BF4146" i="9"/>
  <c r="BF4147" i="9"/>
  <c r="BF4148" i="9"/>
  <c r="BF4149" i="9"/>
  <c r="BF4150" i="9"/>
  <c r="BF4151" i="9"/>
  <c r="BF4152" i="9"/>
  <c r="BF4153" i="9"/>
  <c r="BF4154" i="9"/>
  <c r="BF4155" i="9"/>
  <c r="BF4156" i="9"/>
  <c r="BF4157" i="9"/>
  <c r="BF4158" i="9"/>
  <c r="BF4159" i="9"/>
  <c r="BF4160" i="9"/>
  <c r="BF4161" i="9"/>
  <c r="BF4162" i="9"/>
  <c r="BF4163" i="9"/>
  <c r="BF4164" i="9"/>
  <c r="BF4165" i="9"/>
  <c r="BF4166" i="9"/>
  <c r="BF4167" i="9"/>
  <c r="BF4168" i="9"/>
  <c r="BF4169" i="9"/>
  <c r="BF4170" i="9"/>
  <c r="BF4171" i="9"/>
  <c r="BF4172" i="9"/>
  <c r="BF4173" i="9"/>
  <c r="BF4174" i="9"/>
  <c r="BF4175" i="9"/>
  <c r="BF4176" i="9"/>
  <c r="BF4177" i="9"/>
  <c r="BF4178" i="9"/>
  <c r="BF4179" i="9"/>
  <c r="BF4180" i="9"/>
  <c r="BF4181" i="9"/>
  <c r="BF4182" i="9"/>
  <c r="BF4183" i="9"/>
  <c r="BF4184" i="9"/>
  <c r="BF4185" i="9"/>
  <c r="BF4186" i="9"/>
  <c r="BF4187" i="9"/>
  <c r="BF4188" i="9"/>
  <c r="BF4189" i="9"/>
  <c r="BF4190" i="9"/>
  <c r="BF4191" i="9"/>
  <c r="BF4192" i="9"/>
  <c r="BF4193" i="9"/>
  <c r="BF4194" i="9"/>
  <c r="BF4195" i="9"/>
  <c r="BF4196" i="9"/>
  <c r="BF4197" i="9"/>
  <c r="BF4198" i="9"/>
  <c r="BF4199" i="9"/>
  <c r="BF4200" i="9"/>
  <c r="BF4201" i="9"/>
  <c r="BF4202" i="9"/>
  <c r="BF4203" i="9"/>
  <c r="BF4204" i="9"/>
  <c r="BF4205" i="9"/>
  <c r="BF4206" i="9"/>
  <c r="BF4207" i="9"/>
  <c r="BF4208" i="9"/>
  <c r="BF4209" i="9"/>
  <c r="BF4210" i="9"/>
  <c r="BF4211" i="9"/>
  <c r="BF4212" i="9"/>
  <c r="BF4213" i="9"/>
  <c r="BF4214" i="9"/>
  <c r="BF4215" i="9"/>
  <c r="BF4216" i="9"/>
  <c r="BF4217" i="9"/>
  <c r="BF4218" i="9"/>
  <c r="BF4219" i="9"/>
  <c r="BF4220" i="9"/>
  <c r="BF4221" i="9"/>
  <c r="BF4222" i="9"/>
  <c r="BF4223" i="9"/>
  <c r="BF4224" i="9"/>
  <c r="BF4225" i="9"/>
  <c r="BF4226" i="9"/>
  <c r="BF4227" i="9"/>
  <c r="BF4228" i="9"/>
  <c r="BF4229" i="9"/>
  <c r="BF4230" i="9"/>
  <c r="BF4231" i="9"/>
  <c r="BF4232" i="9"/>
  <c r="BF4233" i="9"/>
  <c r="BF4234" i="9"/>
  <c r="BF4235" i="9"/>
  <c r="BF4236" i="9"/>
  <c r="BF4237" i="9"/>
  <c r="BF4238" i="9"/>
  <c r="BF4239" i="9"/>
  <c r="BF4240" i="9"/>
  <c r="BF4241" i="9"/>
  <c r="BF4242" i="9"/>
  <c r="BF4243" i="9"/>
  <c r="BF4244" i="9"/>
  <c r="BF4245" i="9"/>
  <c r="BF4246" i="9"/>
  <c r="BF4247" i="9"/>
  <c r="BF4248" i="9"/>
  <c r="BF4249" i="9"/>
  <c r="BF4250" i="9"/>
  <c r="BF4251" i="9"/>
  <c r="BF4252" i="9"/>
  <c r="BF4253" i="9"/>
  <c r="BF4254" i="9"/>
  <c r="BF4255" i="9"/>
  <c r="BF4256" i="9"/>
  <c r="BF4257" i="9"/>
  <c r="BF4258" i="9"/>
  <c r="BF4259" i="9"/>
  <c r="BF4260" i="9"/>
  <c r="BF4261" i="9"/>
  <c r="BF4262" i="9"/>
  <c r="BF4263" i="9"/>
  <c r="BF4264" i="9"/>
  <c r="BF4265" i="9"/>
  <c r="BF4266" i="9"/>
  <c r="BF4267" i="9"/>
  <c r="BF4268" i="9"/>
  <c r="BF4269" i="9"/>
  <c r="BF4270" i="9"/>
  <c r="BF4271" i="9"/>
  <c r="BF4272" i="9"/>
  <c r="BF4273" i="9"/>
  <c r="BF4274" i="9"/>
  <c r="BF4275" i="9"/>
  <c r="BF4276" i="9"/>
  <c r="BF4277" i="9"/>
  <c r="BF4278" i="9"/>
  <c r="BF4279" i="9"/>
  <c r="BF4280" i="9"/>
  <c r="BF4281" i="9"/>
  <c r="BF4282" i="9"/>
  <c r="BF4283" i="9"/>
  <c r="BF4284" i="9"/>
  <c r="BF4285" i="9"/>
  <c r="BF4286" i="9"/>
  <c r="BF4287" i="9"/>
  <c r="BF4288" i="9"/>
  <c r="BF4289" i="9"/>
  <c r="BF4290" i="9"/>
  <c r="BF4291" i="9"/>
  <c r="BF4292" i="9"/>
  <c r="BF4293" i="9"/>
  <c r="BF4294" i="9"/>
  <c r="BF4295" i="9"/>
  <c r="BF4296" i="9"/>
  <c r="BF4297" i="9"/>
  <c r="BF4298" i="9"/>
  <c r="BF4299" i="9"/>
  <c r="BF4300" i="9"/>
  <c r="BF4301" i="9"/>
  <c r="BF4302" i="9"/>
  <c r="BF4303" i="9"/>
  <c r="BF4304" i="9"/>
  <c r="BF4305" i="9"/>
  <c r="BF4306" i="9"/>
  <c r="BF4307" i="9"/>
  <c r="BF4308" i="9"/>
  <c r="BF4309" i="9"/>
  <c r="BF4310" i="9"/>
  <c r="BF4311" i="9"/>
  <c r="BF4312" i="9"/>
  <c r="BF4313" i="9"/>
  <c r="BF4314" i="9"/>
  <c r="BF4315" i="9"/>
  <c r="BF4316" i="9"/>
  <c r="BF4317" i="9"/>
  <c r="BF4318" i="9"/>
  <c r="BF4319" i="9"/>
  <c r="BF4320" i="9"/>
  <c r="BF4321" i="9"/>
  <c r="BF4322" i="9"/>
  <c r="BF4323" i="9"/>
  <c r="BF4324" i="9"/>
  <c r="BF4325" i="9"/>
  <c r="BF4326" i="9"/>
  <c r="BF4327" i="9"/>
  <c r="BF4328" i="9"/>
  <c r="BF4329" i="9"/>
  <c r="BF4330" i="9"/>
  <c r="BF4331" i="9"/>
  <c r="BF4332" i="9"/>
  <c r="BF4333" i="9"/>
  <c r="BF4334" i="9"/>
  <c r="BF4335" i="9"/>
  <c r="BF4336" i="9"/>
  <c r="BF4337" i="9"/>
  <c r="BF4338" i="9"/>
  <c r="BF4339" i="9"/>
  <c r="BF4340" i="9"/>
  <c r="BF4341" i="9"/>
  <c r="BF4342" i="9"/>
  <c r="BF4343" i="9"/>
  <c r="BF4344" i="9"/>
  <c r="BF4345" i="9"/>
  <c r="BF4346" i="9"/>
  <c r="BF4347" i="9"/>
  <c r="BF4348" i="9"/>
  <c r="BF4349" i="9"/>
  <c r="BF4350" i="9"/>
  <c r="BF4351" i="9"/>
  <c r="BF4352" i="9"/>
  <c r="BF4353" i="9"/>
  <c r="BF4354" i="9"/>
  <c r="BF4355" i="9"/>
  <c r="BF4356" i="9"/>
  <c r="BF4357" i="9"/>
  <c r="BF4358" i="9"/>
  <c r="BF4359" i="9"/>
  <c r="BF4360" i="9"/>
  <c r="BF4361" i="9"/>
  <c r="BF4362" i="9"/>
  <c r="BF4363" i="9"/>
  <c r="BF4364" i="9"/>
  <c r="BF4365" i="9"/>
  <c r="BF4366" i="9"/>
  <c r="BF4367" i="9"/>
  <c r="BF4368" i="9"/>
  <c r="BF4369" i="9"/>
  <c r="BF4370" i="9"/>
  <c r="BF4371" i="9"/>
  <c r="BF4372" i="9"/>
  <c r="BF4373" i="9"/>
  <c r="BF4374" i="9"/>
  <c r="BF4375" i="9"/>
  <c r="BF4376" i="9"/>
  <c r="BF4377" i="9"/>
  <c r="BF4378" i="9"/>
  <c r="BF4379" i="9"/>
  <c r="BF4380" i="9"/>
  <c r="BF4381" i="9"/>
  <c r="BF4382" i="9"/>
  <c r="BF4383" i="9"/>
  <c r="BF4384" i="9"/>
  <c r="BF4385" i="9"/>
  <c r="BF4386" i="9"/>
  <c r="BF4387" i="9"/>
  <c r="BF4388" i="9"/>
  <c r="BF4389" i="9"/>
  <c r="BF4390" i="9"/>
  <c r="BF4391" i="9"/>
  <c r="BF4392" i="9"/>
  <c r="BF4393" i="9"/>
  <c r="BF4394" i="9"/>
  <c r="BF4395" i="9"/>
  <c r="BF4396" i="9"/>
  <c r="BF4397" i="9"/>
  <c r="BF4398" i="9"/>
  <c r="BF4399" i="9"/>
  <c r="BF4400" i="9"/>
  <c r="BF4401" i="9"/>
  <c r="BF4402" i="9"/>
  <c r="BF4403" i="9"/>
  <c r="BF4404" i="9"/>
  <c r="BF4405" i="9"/>
  <c r="BF4406" i="9"/>
  <c r="BF4407" i="9"/>
  <c r="BF4408" i="9"/>
  <c r="BF4409" i="9"/>
  <c r="BF4410" i="9"/>
  <c r="BF4411" i="9"/>
  <c r="BF4412" i="9"/>
  <c r="BF4413" i="9"/>
  <c r="BF4414" i="9"/>
  <c r="BF4415" i="9"/>
  <c r="BF4416" i="9"/>
  <c r="BF4417" i="9"/>
  <c r="BF4418" i="9"/>
  <c r="BF4419" i="9"/>
  <c r="BF4420" i="9"/>
  <c r="BF4421" i="9"/>
  <c r="BF4422" i="9"/>
  <c r="BF4423" i="9"/>
  <c r="BF4424" i="9"/>
  <c r="BF4425" i="9"/>
  <c r="BF4426" i="9"/>
  <c r="BF4427" i="9"/>
  <c r="BF4428" i="9"/>
  <c r="BF4429" i="9"/>
  <c r="BF4430" i="9"/>
  <c r="BF4431" i="9"/>
  <c r="BF4432" i="9"/>
  <c r="BF4433" i="9"/>
  <c r="BF4434" i="9"/>
  <c r="BF4435" i="9"/>
  <c r="BF4436" i="9"/>
  <c r="BF4437" i="9"/>
  <c r="BF4438" i="9"/>
  <c r="BF4439" i="9"/>
  <c r="BF4440" i="9"/>
  <c r="BF4441" i="9"/>
  <c r="BF4442" i="9"/>
  <c r="BF4443" i="9"/>
  <c r="BF4444" i="9"/>
  <c r="BF4445" i="9"/>
  <c r="BF4446" i="9"/>
  <c r="BF4447" i="9"/>
  <c r="BF4448" i="9"/>
  <c r="BF4449" i="9"/>
  <c r="BF4450" i="9"/>
  <c r="BF4451" i="9"/>
  <c r="BF4452" i="9"/>
  <c r="BF4453" i="9"/>
  <c r="BF4454" i="9"/>
  <c r="BF4455" i="9"/>
  <c r="BF4456" i="9"/>
  <c r="BF4457" i="9"/>
  <c r="BF4458" i="9"/>
  <c r="BF4459" i="9"/>
  <c r="BF4460" i="9"/>
  <c r="BF4461" i="9"/>
  <c r="BF4462" i="9"/>
  <c r="BF4463" i="9"/>
  <c r="BF4464" i="9"/>
  <c r="BF4465" i="9"/>
  <c r="BF4466" i="9"/>
  <c r="BF4467" i="9"/>
  <c r="BF4468" i="9"/>
  <c r="BF4469" i="9"/>
  <c r="BF4470" i="9"/>
  <c r="BF4471" i="9"/>
  <c r="BF4472" i="9"/>
  <c r="BF4473" i="9"/>
  <c r="BF4474" i="9"/>
  <c r="BF4475" i="9"/>
  <c r="BF4476" i="9"/>
  <c r="BF4477" i="9"/>
  <c r="BF4478" i="9"/>
  <c r="BF4479" i="9"/>
  <c r="BF4480" i="9"/>
  <c r="BF4481" i="9"/>
  <c r="BF4482" i="9"/>
  <c r="BF4483" i="9"/>
  <c r="BF4484" i="9"/>
  <c r="BF4485" i="9"/>
  <c r="BF4486" i="9"/>
  <c r="BF4487" i="9"/>
  <c r="BF4488" i="9"/>
  <c r="BF4489" i="9"/>
  <c r="BF4490" i="9"/>
  <c r="BF4491" i="9"/>
  <c r="BF4492" i="9"/>
  <c r="BF4493" i="9"/>
  <c r="BF4494" i="9"/>
  <c r="BF4495" i="9"/>
  <c r="BF4496" i="9"/>
  <c r="BF4497" i="9"/>
  <c r="BF4498" i="9"/>
  <c r="BF4499" i="9"/>
  <c r="BF4500" i="9"/>
  <c r="BF4501" i="9"/>
  <c r="BF4502" i="9"/>
  <c r="BF4503" i="9"/>
  <c r="BF4504" i="9"/>
  <c r="BF4505" i="9"/>
  <c r="BF4506" i="9"/>
  <c r="BF4507" i="9"/>
  <c r="BF4508" i="9"/>
  <c r="BF4509" i="9"/>
  <c r="BF4510" i="9"/>
  <c r="BF4511" i="9"/>
  <c r="BF4512" i="9"/>
  <c r="BF4513" i="9"/>
  <c r="BF4514" i="9"/>
  <c r="BF4515" i="9"/>
  <c r="BF4516" i="9"/>
  <c r="BF4517" i="9"/>
  <c r="BF4518" i="9"/>
  <c r="BF4519" i="9"/>
  <c r="BF4520" i="9"/>
  <c r="BF4521" i="9"/>
  <c r="BF4522" i="9"/>
  <c r="BF4523" i="9"/>
  <c r="BF4524" i="9"/>
  <c r="BF4525" i="9"/>
  <c r="BF4526" i="9"/>
  <c r="BF4527" i="9"/>
  <c r="BF4528" i="9"/>
  <c r="BF4529" i="9"/>
  <c r="BF4530" i="9"/>
  <c r="BF4531" i="9"/>
  <c r="BF4532" i="9"/>
  <c r="BF4533" i="9"/>
  <c r="BF4534" i="9"/>
  <c r="BF4535" i="9"/>
  <c r="BF4536" i="9"/>
  <c r="BF4537" i="9"/>
  <c r="BF4538" i="9"/>
  <c r="BF4539" i="9"/>
  <c r="BF4540" i="9"/>
  <c r="BF4541" i="9"/>
  <c r="BF4542" i="9"/>
  <c r="BF4543" i="9"/>
  <c r="BF4544" i="9"/>
  <c r="BF4545" i="9"/>
  <c r="BF4546" i="9"/>
  <c r="BF4547" i="9"/>
  <c r="BF4548" i="9"/>
  <c r="BF4549" i="9"/>
  <c r="BF4550" i="9"/>
  <c r="BF4551" i="9"/>
  <c r="BF4552" i="9"/>
  <c r="BF4553" i="9"/>
  <c r="BF4554" i="9"/>
  <c r="BF4555" i="9"/>
  <c r="BF4556" i="9"/>
  <c r="BF4557" i="9"/>
  <c r="BF4558" i="9"/>
  <c r="BF4559" i="9"/>
  <c r="BF4560" i="9"/>
  <c r="BF4561" i="9"/>
  <c r="BF4562" i="9"/>
  <c r="BF4563" i="9"/>
  <c r="BF4564" i="9"/>
  <c r="BF4565" i="9"/>
  <c r="BF4566" i="9"/>
  <c r="BF4567" i="9"/>
  <c r="BF4568" i="9"/>
  <c r="BF4569" i="9"/>
  <c r="BF4570" i="9"/>
  <c r="BF4571" i="9"/>
  <c r="BF4572" i="9"/>
  <c r="BF4573" i="9"/>
  <c r="BF4574" i="9"/>
  <c r="BF4575" i="9"/>
  <c r="BF4576" i="9"/>
  <c r="BF4577" i="9"/>
  <c r="BF4578" i="9"/>
  <c r="BF4579" i="9"/>
  <c r="BF4580" i="9"/>
  <c r="BF4581" i="9"/>
  <c r="BF4582" i="9"/>
  <c r="BF4583" i="9"/>
  <c r="BF4584" i="9"/>
  <c r="BF4585" i="9"/>
  <c r="BF4586" i="9"/>
  <c r="BF4587" i="9"/>
  <c r="BF4588" i="9"/>
  <c r="BF4589" i="9"/>
  <c r="BF4590" i="9"/>
  <c r="BF4591" i="9"/>
  <c r="BF4592" i="9"/>
  <c r="BF4593" i="9"/>
  <c r="BF4594" i="9"/>
  <c r="BF4595" i="9"/>
  <c r="BF4596" i="9"/>
  <c r="BF4597" i="9"/>
  <c r="BF4598" i="9"/>
  <c r="BF4599" i="9"/>
  <c r="BF4600" i="9"/>
  <c r="BF4601" i="9"/>
  <c r="BF4602" i="9"/>
  <c r="BF4603" i="9"/>
  <c r="BF4604" i="9"/>
  <c r="BF4605" i="9"/>
  <c r="BF4606" i="9"/>
  <c r="BF4607" i="9"/>
  <c r="BF4608" i="9"/>
  <c r="BF4609" i="9"/>
  <c r="BF4610" i="9"/>
  <c r="BF4611" i="9"/>
  <c r="BF4612" i="9"/>
  <c r="BF4613" i="9"/>
  <c r="BF4614" i="9"/>
  <c r="BF4615" i="9"/>
  <c r="BF4616" i="9"/>
  <c r="BF4617" i="9"/>
  <c r="BF4618" i="9"/>
  <c r="BF4619" i="9"/>
  <c r="BF4620" i="9"/>
  <c r="BF4621" i="9"/>
  <c r="BF4622" i="9"/>
  <c r="BF4623" i="9"/>
  <c r="BF4624" i="9"/>
  <c r="BF4625" i="9"/>
  <c r="BF4626" i="9"/>
  <c r="BF4627" i="9"/>
  <c r="BF4628" i="9"/>
  <c r="BF4629" i="9"/>
  <c r="BF4630" i="9"/>
  <c r="BF4631" i="9"/>
  <c r="BF4632" i="9"/>
  <c r="BF4633" i="9"/>
  <c r="BF4634" i="9"/>
  <c r="BF4635" i="9"/>
  <c r="BF4636" i="9"/>
  <c r="BF4637" i="9"/>
  <c r="BF4638" i="9"/>
  <c r="BF4639" i="9"/>
  <c r="BF4640" i="9"/>
  <c r="BF4641" i="9"/>
  <c r="BF4642" i="9"/>
  <c r="BF4643" i="9"/>
  <c r="BF4644" i="9"/>
  <c r="BF4645" i="9"/>
  <c r="BF4646" i="9"/>
  <c r="BF4647" i="9"/>
  <c r="BF4648" i="9"/>
  <c r="BF4649" i="9"/>
  <c r="BF4650" i="9"/>
  <c r="BF4651" i="9"/>
  <c r="BF4652" i="9"/>
  <c r="BF4653" i="9"/>
  <c r="BF4654" i="9"/>
  <c r="BF4655" i="9"/>
  <c r="BF4656" i="9"/>
  <c r="BF4657" i="9"/>
  <c r="BF4658" i="9"/>
  <c r="BF4659" i="9"/>
  <c r="BF4660" i="9"/>
  <c r="BF4661" i="9"/>
  <c r="BF4662" i="9"/>
  <c r="BF4663" i="9"/>
  <c r="BF4664" i="9"/>
  <c r="BF4665" i="9"/>
  <c r="BF4666" i="9"/>
  <c r="BF4667" i="9"/>
  <c r="BF4668" i="9"/>
  <c r="BF4669" i="9"/>
  <c r="BF4670" i="9"/>
  <c r="BF4671" i="9"/>
  <c r="BF4672" i="9"/>
  <c r="BF4673" i="9"/>
  <c r="BF4674" i="9"/>
  <c r="BF4675" i="9"/>
  <c r="BF4676" i="9"/>
  <c r="BF4677" i="9"/>
  <c r="BF4678" i="9"/>
  <c r="BF4679" i="9"/>
  <c r="BF4680" i="9"/>
  <c r="BF4681" i="9"/>
  <c r="BF4682" i="9"/>
  <c r="BF4683" i="9"/>
  <c r="BF4684" i="9"/>
  <c r="BF4685" i="9"/>
  <c r="BF4686" i="9"/>
  <c r="BF4687" i="9"/>
  <c r="BF4688" i="9"/>
  <c r="BF4689" i="9"/>
  <c r="BF4690" i="9"/>
  <c r="BF4691" i="9"/>
  <c r="BF4692" i="9"/>
  <c r="BF4693" i="9"/>
  <c r="BF4694" i="9"/>
  <c r="BF4695" i="9"/>
  <c r="BF4696" i="9"/>
  <c r="BF4697" i="9"/>
  <c r="BF4698" i="9"/>
  <c r="BF4699" i="9"/>
  <c r="BF4700" i="9"/>
  <c r="BF4701" i="9"/>
  <c r="BF4702" i="9"/>
  <c r="BF4703" i="9"/>
  <c r="BF4704" i="9"/>
  <c r="BF4705" i="9"/>
  <c r="BF4706" i="9"/>
  <c r="BF4707" i="9"/>
  <c r="BF4708" i="9"/>
  <c r="BF4709" i="9"/>
  <c r="BF4710" i="9"/>
  <c r="BF4711" i="9"/>
  <c r="BF4712" i="9"/>
  <c r="BF4713" i="9"/>
  <c r="BF4714" i="9"/>
  <c r="BF4715" i="9"/>
  <c r="BF4716" i="9"/>
  <c r="BF4717" i="9"/>
  <c r="BF4718" i="9"/>
  <c r="BF4719" i="9"/>
  <c r="BF4720" i="9"/>
  <c r="BF4721" i="9"/>
  <c r="BF4722" i="9"/>
  <c r="BF4723" i="9"/>
  <c r="BF4724" i="9"/>
  <c r="BF4725" i="9"/>
  <c r="BF4726" i="9"/>
  <c r="BF4727" i="9"/>
  <c r="BF4728" i="9"/>
  <c r="BF4729" i="9"/>
  <c r="BF4730" i="9"/>
  <c r="BF4731" i="9"/>
  <c r="BF4732" i="9"/>
  <c r="BF4733" i="9"/>
  <c r="BF4734" i="9"/>
  <c r="BF4735" i="9"/>
  <c r="BF4736" i="9"/>
  <c r="BF4737" i="9"/>
  <c r="BF4738" i="9"/>
  <c r="BF4739" i="9"/>
  <c r="BF4740" i="9"/>
  <c r="BF4741" i="9"/>
  <c r="BF4742" i="9"/>
  <c r="BF4743" i="9"/>
  <c r="BF4744" i="9"/>
  <c r="BF4745" i="9"/>
  <c r="BF4746" i="9"/>
  <c r="BF4747" i="9"/>
  <c r="BF4748" i="9"/>
  <c r="BF4749" i="9"/>
  <c r="BF4750" i="9"/>
  <c r="BF4751" i="9"/>
  <c r="BF4752" i="9"/>
  <c r="BF4753" i="9"/>
  <c r="BF4754" i="9"/>
  <c r="BF4755" i="9"/>
  <c r="BF4756" i="9"/>
  <c r="BF4757" i="9"/>
  <c r="BF4758" i="9"/>
  <c r="BF4759" i="9"/>
  <c r="BF4760" i="9"/>
  <c r="BF4761" i="9"/>
  <c r="BF4762" i="9"/>
  <c r="BF4763" i="9"/>
  <c r="BF4764" i="9"/>
  <c r="BF4765" i="9"/>
  <c r="BF4766" i="9"/>
  <c r="BF4767" i="9"/>
  <c r="BF4768" i="9"/>
  <c r="BF4769" i="9"/>
  <c r="BF4770" i="9"/>
  <c r="BF4771" i="9"/>
  <c r="BF4772" i="9"/>
  <c r="BF4773" i="9"/>
  <c r="BF4774" i="9"/>
  <c r="BF4775" i="9"/>
  <c r="BF4776" i="9"/>
  <c r="BF4777" i="9"/>
  <c r="BF4778" i="9"/>
  <c r="BF4779" i="9"/>
  <c r="BF4780" i="9"/>
  <c r="BF4781" i="9"/>
  <c r="BF4782" i="9"/>
  <c r="BF4783" i="9"/>
  <c r="BF4784" i="9"/>
  <c r="BF4785" i="9"/>
  <c r="BF4786" i="9"/>
  <c r="BF4787" i="9"/>
  <c r="BF4788" i="9"/>
  <c r="BF4789" i="9"/>
  <c r="BF4790" i="9"/>
  <c r="BF4791" i="9"/>
  <c r="BF4792" i="9"/>
  <c r="BF4793" i="9"/>
  <c r="BF4794" i="9"/>
  <c r="BF4795" i="9"/>
  <c r="BF4796" i="9"/>
  <c r="BF4797" i="9"/>
  <c r="BF4798" i="9"/>
  <c r="BF4799" i="9"/>
  <c r="BF4800" i="9"/>
  <c r="BF4801" i="9"/>
  <c r="BF4802" i="9"/>
  <c r="BF4803" i="9"/>
  <c r="BF4804" i="9"/>
  <c r="BF4805" i="9"/>
  <c r="BF4806" i="9"/>
  <c r="BF4807" i="9"/>
  <c r="BF4808" i="9"/>
  <c r="BF4809" i="9"/>
  <c r="BF4810" i="9"/>
  <c r="BF4811" i="9"/>
  <c r="BF4812" i="9"/>
  <c r="BF4813" i="9"/>
  <c r="BF4814" i="9"/>
  <c r="BF4815" i="9"/>
  <c r="BF4816" i="9"/>
  <c r="BF4817" i="9"/>
  <c r="BF4818" i="9"/>
  <c r="BF4819" i="9"/>
  <c r="BF4820" i="9"/>
  <c r="BF4821" i="9"/>
  <c r="BF4822" i="9"/>
  <c r="BF4823" i="9"/>
  <c r="BF4824" i="9"/>
  <c r="BF4825" i="9"/>
  <c r="BF4826" i="9"/>
  <c r="BF4827" i="9"/>
  <c r="BF4828" i="9"/>
  <c r="BF4829" i="9"/>
  <c r="BF4830" i="9"/>
  <c r="BF4831" i="9"/>
  <c r="BF4832" i="9"/>
  <c r="BF4833" i="9"/>
  <c r="BF4834" i="9"/>
  <c r="BF4835" i="9"/>
  <c r="BF4836" i="9"/>
  <c r="BF4837" i="9"/>
  <c r="BF4838" i="9"/>
  <c r="BF4839" i="9"/>
  <c r="BF4840" i="9"/>
  <c r="BF4841" i="9"/>
  <c r="BF4842" i="9"/>
  <c r="BF4843" i="9"/>
  <c r="BF4844" i="9"/>
  <c r="BF4845" i="9"/>
  <c r="BF4846" i="9"/>
  <c r="BF4847" i="9"/>
  <c r="BF4848" i="9"/>
  <c r="BF4849" i="9"/>
  <c r="BF4850" i="9"/>
  <c r="BF4851" i="9"/>
  <c r="BF4852" i="9"/>
  <c r="BF4853" i="9"/>
  <c r="BF4854" i="9"/>
  <c r="BF4855" i="9"/>
  <c r="BF4856" i="9"/>
  <c r="BF4857" i="9"/>
  <c r="BF4858" i="9"/>
  <c r="BF4859" i="9"/>
  <c r="BF4860" i="9"/>
  <c r="BF4861" i="9"/>
  <c r="BF4862" i="9"/>
  <c r="BF4863" i="9"/>
  <c r="BF4864" i="9"/>
  <c r="BF4865" i="9"/>
  <c r="BF4866" i="9"/>
  <c r="BF4867" i="9"/>
  <c r="BF4868" i="9"/>
  <c r="BF4869" i="9"/>
  <c r="BF4870" i="9"/>
  <c r="BF4871" i="9"/>
  <c r="BF4872" i="9"/>
  <c r="BF4873" i="9"/>
  <c r="BF4874" i="9"/>
  <c r="BF4875" i="9"/>
  <c r="BF4876" i="9"/>
  <c r="BF4877" i="9"/>
  <c r="BF4878" i="9"/>
  <c r="BF4879" i="9"/>
  <c r="BF4880" i="9"/>
  <c r="BF4881" i="9"/>
  <c r="BF4882" i="9"/>
  <c r="BF4883" i="9"/>
  <c r="BF4884" i="9"/>
  <c r="BF4885" i="9"/>
  <c r="BF4886" i="9"/>
  <c r="BF4887" i="9"/>
  <c r="BF4888" i="9"/>
  <c r="BF4889" i="9"/>
  <c r="BF4890" i="9"/>
  <c r="BF4891" i="9"/>
  <c r="BF4892" i="9"/>
  <c r="BF4893" i="9"/>
  <c r="BF4894" i="9"/>
  <c r="BF4895" i="9"/>
  <c r="BF4896" i="9"/>
  <c r="BF4897" i="9"/>
  <c r="BF4898" i="9"/>
  <c r="BF4899" i="9"/>
  <c r="BF4900" i="9"/>
  <c r="BF4901" i="9"/>
  <c r="BF4902" i="9"/>
  <c r="BF4903" i="9"/>
  <c r="BF4904" i="9"/>
  <c r="BF4905" i="9"/>
  <c r="BF4906" i="9"/>
  <c r="BF4907" i="9"/>
  <c r="BF4908" i="9"/>
  <c r="BF4909" i="9"/>
  <c r="BF4910" i="9"/>
  <c r="BF4911" i="9"/>
  <c r="BF4912" i="9"/>
  <c r="BF4913" i="9"/>
  <c r="BF4914" i="9"/>
  <c r="BF4915" i="9"/>
  <c r="BF4916" i="9"/>
  <c r="BF4917" i="9"/>
  <c r="BF4918" i="9"/>
  <c r="BF4919" i="9"/>
  <c r="BF4920" i="9"/>
  <c r="BF4921" i="9"/>
  <c r="BF4922" i="9"/>
  <c r="BF4923" i="9"/>
  <c r="BF4924" i="9"/>
  <c r="BF4925" i="9"/>
  <c r="BF4926" i="9"/>
  <c r="BF4927" i="9"/>
  <c r="BF4928" i="9"/>
  <c r="BF4929" i="9"/>
  <c r="BF4930" i="9"/>
  <c r="BF4931" i="9"/>
  <c r="BF4932" i="9"/>
  <c r="BF4933" i="9"/>
  <c r="BF4934" i="9"/>
  <c r="BF4935" i="9"/>
  <c r="BF4936" i="9"/>
  <c r="BF4937" i="9"/>
  <c r="BF4938" i="9"/>
  <c r="BF4939" i="9"/>
  <c r="BF4940" i="9"/>
  <c r="BF4941" i="9"/>
  <c r="BF4942" i="9"/>
  <c r="BF4943" i="9"/>
  <c r="BF4944" i="9"/>
  <c r="BF4945" i="9"/>
  <c r="BF4946" i="9"/>
  <c r="BF4947" i="9"/>
  <c r="BF4948" i="9"/>
  <c r="BF4949" i="9"/>
  <c r="BF4950" i="9"/>
  <c r="BF4951" i="9"/>
  <c r="BF4952" i="9"/>
  <c r="BF4953" i="9"/>
  <c r="BF4954" i="9"/>
  <c r="BF4955" i="9"/>
  <c r="BF4956" i="9"/>
  <c r="BF4957" i="9"/>
  <c r="BF4958" i="9"/>
  <c r="BF4959" i="9"/>
  <c r="BF4960" i="9"/>
  <c r="BF4961" i="9"/>
  <c r="BF4962" i="9"/>
  <c r="BF4963" i="9"/>
  <c r="BF4964" i="9"/>
  <c r="BF4965" i="9"/>
  <c r="BF4966" i="9"/>
  <c r="BF4967" i="9"/>
  <c r="BF4968" i="9"/>
  <c r="BF4969" i="9"/>
  <c r="BF4970" i="9"/>
  <c r="BF4971" i="9"/>
  <c r="BF4972" i="9"/>
  <c r="BF4973" i="9"/>
  <c r="BF4974" i="9"/>
  <c r="BF4975" i="9"/>
  <c r="BF4976" i="9"/>
  <c r="BF4977" i="9"/>
  <c r="BF4978" i="9"/>
  <c r="BF4979" i="9"/>
  <c r="BF4980" i="9"/>
  <c r="BF4981" i="9"/>
  <c r="BF4982" i="9"/>
  <c r="BF4983" i="9"/>
  <c r="BF4984" i="9"/>
  <c r="BF4985" i="9"/>
  <c r="BF4986" i="9"/>
  <c r="BF4987" i="9"/>
  <c r="BF4988" i="9"/>
  <c r="BF4989" i="9"/>
  <c r="BF4990" i="9"/>
  <c r="BF4991" i="9"/>
  <c r="BF4992" i="9"/>
  <c r="BF4993" i="9"/>
  <c r="BF4994" i="9"/>
  <c r="BF4995" i="9"/>
  <c r="BF4996" i="9"/>
  <c r="BF4997" i="9"/>
  <c r="BF4998" i="9"/>
  <c r="BF4999" i="9"/>
  <c r="BF5000" i="9"/>
  <c r="BF5001" i="9"/>
  <c r="BF5002" i="9"/>
  <c r="BE5" i="9"/>
  <c r="BE6" i="9"/>
  <c r="BE7" i="9"/>
  <c r="BE8" i="9"/>
  <c r="BE9" i="9"/>
  <c r="BE10" i="9"/>
  <c r="BE11" i="9"/>
  <c r="BE12" i="9"/>
  <c r="BE13" i="9"/>
  <c r="BE14" i="9"/>
  <c r="BE15" i="9"/>
  <c r="BE16" i="9"/>
  <c r="BE17" i="9"/>
  <c r="BE18" i="9"/>
  <c r="BE19" i="9"/>
  <c r="BE20" i="9"/>
  <c r="BE21" i="9"/>
  <c r="BE22" i="9"/>
  <c r="BE23" i="9"/>
  <c r="BE24" i="9"/>
  <c r="BE25" i="9"/>
  <c r="BE26" i="9"/>
  <c r="BE27" i="9"/>
  <c r="BE28" i="9"/>
  <c r="BE29" i="9"/>
  <c r="BE30" i="9"/>
  <c r="BE31" i="9"/>
  <c r="BE32" i="9"/>
  <c r="BE33" i="9"/>
  <c r="BE34" i="9"/>
  <c r="BE35" i="9"/>
  <c r="BE36" i="9"/>
  <c r="BE37" i="9"/>
  <c r="BE38" i="9"/>
  <c r="BE39" i="9"/>
  <c r="BE40" i="9"/>
  <c r="BE41" i="9"/>
  <c r="BE42" i="9"/>
  <c r="BE43" i="9"/>
  <c r="BE44" i="9"/>
  <c r="BE45" i="9"/>
  <c r="BE46" i="9"/>
  <c r="BE47" i="9"/>
  <c r="BE48" i="9"/>
  <c r="BE49" i="9"/>
  <c r="BE50" i="9"/>
  <c r="BE51" i="9"/>
  <c r="BE52" i="9"/>
  <c r="BE53" i="9"/>
  <c r="BE54" i="9"/>
  <c r="BE55" i="9"/>
  <c r="BE56" i="9"/>
  <c r="BE57" i="9"/>
  <c r="BE58" i="9"/>
  <c r="BE59" i="9"/>
  <c r="BE60" i="9"/>
  <c r="BE61" i="9"/>
  <c r="BE62" i="9"/>
  <c r="BE63" i="9"/>
  <c r="BE64" i="9"/>
  <c r="BE65" i="9"/>
  <c r="BE66" i="9"/>
  <c r="BE67" i="9"/>
  <c r="BE68" i="9"/>
  <c r="BE69" i="9"/>
  <c r="BE70" i="9"/>
  <c r="BE71" i="9"/>
  <c r="BE72" i="9"/>
  <c r="BE73" i="9"/>
  <c r="BE74" i="9"/>
  <c r="BE75" i="9"/>
  <c r="BE76" i="9"/>
  <c r="BE77" i="9"/>
  <c r="BE78" i="9"/>
  <c r="BE79" i="9"/>
  <c r="BE80" i="9"/>
  <c r="BE81" i="9"/>
  <c r="BE82" i="9"/>
  <c r="BE83" i="9"/>
  <c r="BE84" i="9"/>
  <c r="BE85" i="9"/>
  <c r="BE86" i="9"/>
  <c r="BE87" i="9"/>
  <c r="BE88" i="9"/>
  <c r="BE89" i="9"/>
  <c r="BE90" i="9"/>
  <c r="BE91" i="9"/>
  <c r="BE92" i="9"/>
  <c r="BE93" i="9"/>
  <c r="BE94" i="9"/>
  <c r="BE95" i="9"/>
  <c r="BE96" i="9"/>
  <c r="BE97" i="9"/>
  <c r="BE98" i="9"/>
  <c r="BE99" i="9"/>
  <c r="BE100" i="9"/>
  <c r="BE101" i="9"/>
  <c r="BE102" i="9"/>
  <c r="BE103" i="9"/>
  <c r="BE104" i="9"/>
  <c r="BE105" i="9"/>
  <c r="BE106" i="9"/>
  <c r="BE107" i="9"/>
  <c r="BE108" i="9"/>
  <c r="BE109" i="9"/>
  <c r="BE110" i="9"/>
  <c r="BE111" i="9"/>
  <c r="BE112" i="9"/>
  <c r="BE113" i="9"/>
  <c r="BE114" i="9"/>
  <c r="BE115" i="9"/>
  <c r="BE116" i="9"/>
  <c r="BE117" i="9"/>
  <c r="BE118" i="9"/>
  <c r="BE119" i="9"/>
  <c r="BE120" i="9"/>
  <c r="BE121" i="9"/>
  <c r="BE122" i="9"/>
  <c r="BE123" i="9"/>
  <c r="BE124" i="9"/>
  <c r="BE125" i="9"/>
  <c r="BE126" i="9"/>
  <c r="BE127" i="9"/>
  <c r="BE128" i="9"/>
  <c r="BE129" i="9"/>
  <c r="BE130" i="9"/>
  <c r="BE131" i="9"/>
  <c r="BE132" i="9"/>
  <c r="BE133" i="9"/>
  <c r="BE134" i="9"/>
  <c r="BE135" i="9"/>
  <c r="BE136" i="9"/>
  <c r="BE137" i="9"/>
  <c r="BE138" i="9"/>
  <c r="BE139" i="9"/>
  <c r="BE140" i="9"/>
  <c r="BE141" i="9"/>
  <c r="BE142" i="9"/>
  <c r="BE143" i="9"/>
  <c r="BE144" i="9"/>
  <c r="BE145" i="9"/>
  <c r="BE146" i="9"/>
  <c r="BE147" i="9"/>
  <c r="BE148" i="9"/>
  <c r="BE149" i="9"/>
  <c r="BE150" i="9"/>
  <c r="BE151" i="9"/>
  <c r="BE152" i="9"/>
  <c r="BE153" i="9"/>
  <c r="BE154" i="9"/>
  <c r="BE155" i="9"/>
  <c r="BE156" i="9"/>
  <c r="BE157" i="9"/>
  <c r="BE158" i="9"/>
  <c r="BE159" i="9"/>
  <c r="BE160" i="9"/>
  <c r="BE161" i="9"/>
  <c r="BE162" i="9"/>
  <c r="BE163" i="9"/>
  <c r="BE164" i="9"/>
  <c r="BE165" i="9"/>
  <c r="BE166" i="9"/>
  <c r="BE167" i="9"/>
  <c r="BE168" i="9"/>
  <c r="BE169" i="9"/>
  <c r="BE170" i="9"/>
  <c r="BE171" i="9"/>
  <c r="BE172" i="9"/>
  <c r="BE173" i="9"/>
  <c r="BE174" i="9"/>
  <c r="BE175" i="9"/>
  <c r="BE176" i="9"/>
  <c r="BE177" i="9"/>
  <c r="BE178" i="9"/>
  <c r="BE179" i="9"/>
  <c r="BE180" i="9"/>
  <c r="BE181" i="9"/>
  <c r="BE182" i="9"/>
  <c r="BE183" i="9"/>
  <c r="BE184" i="9"/>
  <c r="BE185" i="9"/>
  <c r="BE186" i="9"/>
  <c r="BE187" i="9"/>
  <c r="BE188" i="9"/>
  <c r="BE189" i="9"/>
  <c r="BE190" i="9"/>
  <c r="BE191" i="9"/>
  <c r="BE192" i="9"/>
  <c r="BE193" i="9"/>
  <c r="BE194" i="9"/>
  <c r="BE195" i="9"/>
  <c r="BE196" i="9"/>
  <c r="BE197" i="9"/>
  <c r="BE198" i="9"/>
  <c r="BE199" i="9"/>
  <c r="BE200" i="9"/>
  <c r="BE201" i="9"/>
  <c r="BE202" i="9"/>
  <c r="BE203" i="9"/>
  <c r="BE204" i="9"/>
  <c r="BE205" i="9"/>
  <c r="BE206" i="9"/>
  <c r="BE207" i="9"/>
  <c r="BE208" i="9"/>
  <c r="BE209" i="9"/>
  <c r="BE210" i="9"/>
  <c r="BE211" i="9"/>
  <c r="BE212" i="9"/>
  <c r="BE213" i="9"/>
  <c r="BE214" i="9"/>
  <c r="BE215" i="9"/>
  <c r="BE216" i="9"/>
  <c r="BE217" i="9"/>
  <c r="BE218" i="9"/>
  <c r="BE219" i="9"/>
  <c r="BE220" i="9"/>
  <c r="BE221" i="9"/>
  <c r="BE222" i="9"/>
  <c r="BE223" i="9"/>
  <c r="BE224" i="9"/>
  <c r="BE225" i="9"/>
  <c r="BE226" i="9"/>
  <c r="BE227" i="9"/>
  <c r="BE228" i="9"/>
  <c r="BE229" i="9"/>
  <c r="BE230" i="9"/>
  <c r="BE231" i="9"/>
  <c r="BE232" i="9"/>
  <c r="BE233" i="9"/>
  <c r="BE234" i="9"/>
  <c r="BE235" i="9"/>
  <c r="BE236" i="9"/>
  <c r="BE237" i="9"/>
  <c r="BE238" i="9"/>
  <c r="BE239" i="9"/>
  <c r="BE240" i="9"/>
  <c r="BE241" i="9"/>
  <c r="BE242" i="9"/>
  <c r="BE243" i="9"/>
  <c r="BE244" i="9"/>
  <c r="BE245" i="9"/>
  <c r="BE246" i="9"/>
  <c r="BE247" i="9"/>
  <c r="BE248" i="9"/>
  <c r="BE249" i="9"/>
  <c r="BE250" i="9"/>
  <c r="BE251" i="9"/>
  <c r="BE252" i="9"/>
  <c r="BE253" i="9"/>
  <c r="BE254" i="9"/>
  <c r="BE255" i="9"/>
  <c r="BE256" i="9"/>
  <c r="BE257" i="9"/>
  <c r="BE258" i="9"/>
  <c r="BE259" i="9"/>
  <c r="BE260" i="9"/>
  <c r="BE261" i="9"/>
  <c r="BE262" i="9"/>
  <c r="BE263" i="9"/>
  <c r="BE264" i="9"/>
  <c r="BE265" i="9"/>
  <c r="BE266" i="9"/>
  <c r="BE267" i="9"/>
  <c r="BE268" i="9"/>
  <c r="BE269" i="9"/>
  <c r="BE270" i="9"/>
  <c r="BE271" i="9"/>
  <c r="BE272" i="9"/>
  <c r="BE273" i="9"/>
  <c r="BE274" i="9"/>
  <c r="BE275" i="9"/>
  <c r="BE276" i="9"/>
  <c r="BE277" i="9"/>
  <c r="BE278" i="9"/>
  <c r="BE279" i="9"/>
  <c r="BE280" i="9"/>
  <c r="BE281" i="9"/>
  <c r="BE282" i="9"/>
  <c r="BE283" i="9"/>
  <c r="BE284" i="9"/>
  <c r="BE285" i="9"/>
  <c r="BE286" i="9"/>
  <c r="BE287" i="9"/>
  <c r="BE288" i="9"/>
  <c r="BE289" i="9"/>
  <c r="BE290" i="9"/>
  <c r="BE291" i="9"/>
  <c r="BE292" i="9"/>
  <c r="BE293" i="9"/>
  <c r="BE294" i="9"/>
  <c r="BE295" i="9"/>
  <c r="BE296" i="9"/>
  <c r="BE297" i="9"/>
  <c r="BE298" i="9"/>
  <c r="BE299" i="9"/>
  <c r="BE300" i="9"/>
  <c r="BE301" i="9"/>
  <c r="BE302" i="9"/>
  <c r="BE303" i="9"/>
  <c r="BE304" i="9"/>
  <c r="BE305" i="9"/>
  <c r="BE306" i="9"/>
  <c r="BE307" i="9"/>
  <c r="BE308" i="9"/>
  <c r="BE309" i="9"/>
  <c r="BE310" i="9"/>
  <c r="BE311" i="9"/>
  <c r="BE312" i="9"/>
  <c r="BE313" i="9"/>
  <c r="BE314" i="9"/>
  <c r="BE315" i="9"/>
  <c r="BE316" i="9"/>
  <c r="BE317" i="9"/>
  <c r="BE318" i="9"/>
  <c r="BE319" i="9"/>
  <c r="BE320" i="9"/>
  <c r="BE321" i="9"/>
  <c r="BE322" i="9"/>
  <c r="BE323" i="9"/>
  <c r="BE324" i="9"/>
  <c r="BE325" i="9"/>
  <c r="BE326" i="9"/>
  <c r="BE327" i="9"/>
  <c r="BE328" i="9"/>
  <c r="BE329" i="9"/>
  <c r="BE330" i="9"/>
  <c r="BE331" i="9"/>
  <c r="BE332" i="9"/>
  <c r="BE333" i="9"/>
  <c r="BE334" i="9"/>
  <c r="BE335" i="9"/>
  <c r="BE336" i="9"/>
  <c r="BE337" i="9"/>
  <c r="BE338" i="9"/>
  <c r="BE339" i="9"/>
  <c r="BE340" i="9"/>
  <c r="BE341" i="9"/>
  <c r="BE342" i="9"/>
  <c r="BE343" i="9"/>
  <c r="BE344" i="9"/>
  <c r="BE345" i="9"/>
  <c r="BE346" i="9"/>
  <c r="BE347" i="9"/>
  <c r="BE348" i="9"/>
  <c r="BE349" i="9"/>
  <c r="BE350" i="9"/>
  <c r="BE351" i="9"/>
  <c r="BE352" i="9"/>
  <c r="BE353" i="9"/>
  <c r="BE354" i="9"/>
  <c r="BE355" i="9"/>
  <c r="BE356" i="9"/>
  <c r="BE357" i="9"/>
  <c r="BE358" i="9"/>
  <c r="BE359" i="9"/>
  <c r="BE360" i="9"/>
  <c r="BE361" i="9"/>
  <c r="BE362" i="9"/>
  <c r="BE363" i="9"/>
  <c r="BE364" i="9"/>
  <c r="BE365" i="9"/>
  <c r="BE366" i="9"/>
  <c r="BE367" i="9"/>
  <c r="BE368" i="9"/>
  <c r="BE369" i="9"/>
  <c r="BE370" i="9"/>
  <c r="BE371" i="9"/>
  <c r="BE372" i="9"/>
  <c r="BE373" i="9"/>
  <c r="BE374" i="9"/>
  <c r="BE375" i="9"/>
  <c r="BE376" i="9"/>
  <c r="BE377" i="9"/>
  <c r="BE378" i="9"/>
  <c r="BE379" i="9"/>
  <c r="BE380" i="9"/>
  <c r="BE381" i="9"/>
  <c r="BE382" i="9"/>
  <c r="BE383" i="9"/>
  <c r="BE384" i="9"/>
  <c r="BE385" i="9"/>
  <c r="BE386" i="9"/>
  <c r="BE387" i="9"/>
  <c r="BE388" i="9"/>
  <c r="BE389" i="9"/>
  <c r="BE390" i="9"/>
  <c r="BE391" i="9"/>
  <c r="BE392" i="9"/>
  <c r="BE393" i="9"/>
  <c r="BE394" i="9"/>
  <c r="BE395" i="9"/>
  <c r="BE396" i="9"/>
  <c r="BE397" i="9"/>
  <c r="BE398" i="9"/>
  <c r="BE399" i="9"/>
  <c r="BE400" i="9"/>
  <c r="BE401" i="9"/>
  <c r="BE402" i="9"/>
  <c r="BE403" i="9"/>
  <c r="BE404" i="9"/>
  <c r="BE405" i="9"/>
  <c r="BE406" i="9"/>
  <c r="BE407" i="9"/>
  <c r="BE408" i="9"/>
  <c r="BE409" i="9"/>
  <c r="BE410" i="9"/>
  <c r="BE411" i="9"/>
  <c r="BE412" i="9"/>
  <c r="BE413" i="9"/>
  <c r="BE414" i="9"/>
  <c r="BE415" i="9"/>
  <c r="BE416" i="9"/>
  <c r="BE417" i="9"/>
  <c r="BE418" i="9"/>
  <c r="BE419" i="9"/>
  <c r="BE420" i="9"/>
  <c r="BE421" i="9"/>
  <c r="BE422" i="9"/>
  <c r="BE423" i="9"/>
  <c r="BE424" i="9"/>
  <c r="BE425" i="9"/>
  <c r="BE426" i="9"/>
  <c r="BE427" i="9"/>
  <c r="BE428" i="9"/>
  <c r="BE429" i="9"/>
  <c r="BE430" i="9"/>
  <c r="BE431" i="9"/>
  <c r="BE432" i="9"/>
  <c r="BE433" i="9"/>
  <c r="BE434" i="9"/>
  <c r="BE435" i="9"/>
  <c r="BE436" i="9"/>
  <c r="BE437" i="9"/>
  <c r="BE438" i="9"/>
  <c r="BE439" i="9"/>
  <c r="BE440" i="9"/>
  <c r="BE441" i="9"/>
  <c r="BE442" i="9"/>
  <c r="BE443" i="9"/>
  <c r="BE444" i="9"/>
  <c r="BE445" i="9"/>
  <c r="BE446" i="9"/>
  <c r="BE447" i="9"/>
  <c r="BE448" i="9"/>
  <c r="BE449" i="9"/>
  <c r="BE450" i="9"/>
  <c r="BE451" i="9"/>
  <c r="BE452" i="9"/>
  <c r="BE453" i="9"/>
  <c r="BE454" i="9"/>
  <c r="BE455" i="9"/>
  <c r="BE456" i="9"/>
  <c r="BE457" i="9"/>
  <c r="BE458" i="9"/>
  <c r="BE459" i="9"/>
  <c r="BE460" i="9"/>
  <c r="BE461" i="9"/>
  <c r="BE462" i="9"/>
  <c r="BE463" i="9"/>
  <c r="BE464" i="9"/>
  <c r="BE465" i="9"/>
  <c r="BE466" i="9"/>
  <c r="BE467" i="9"/>
  <c r="BE468" i="9"/>
  <c r="BE469" i="9"/>
  <c r="BE470" i="9"/>
  <c r="BE471" i="9"/>
  <c r="BE472" i="9"/>
  <c r="BE473" i="9"/>
  <c r="BE474" i="9"/>
  <c r="BE475" i="9"/>
  <c r="BE476" i="9"/>
  <c r="BE477" i="9"/>
  <c r="BE478" i="9"/>
  <c r="BE479" i="9"/>
  <c r="BE480" i="9"/>
  <c r="BE481" i="9"/>
  <c r="BE482" i="9"/>
  <c r="BE483" i="9"/>
  <c r="BE484" i="9"/>
  <c r="BE485" i="9"/>
  <c r="BE486" i="9"/>
  <c r="BE487" i="9"/>
  <c r="BE488" i="9"/>
  <c r="BE489" i="9"/>
  <c r="BE490" i="9"/>
  <c r="BE491" i="9"/>
  <c r="BE492" i="9"/>
  <c r="BE493" i="9"/>
  <c r="BE494" i="9"/>
  <c r="BE495" i="9"/>
  <c r="BE496" i="9"/>
  <c r="BE497" i="9"/>
  <c r="BE498" i="9"/>
  <c r="BE499" i="9"/>
  <c r="BE500" i="9"/>
  <c r="BE501" i="9"/>
  <c r="BE502" i="9"/>
  <c r="BE503" i="9"/>
  <c r="BE504" i="9"/>
  <c r="BE505" i="9"/>
  <c r="BE506" i="9"/>
  <c r="BE507" i="9"/>
  <c r="BE508" i="9"/>
  <c r="BE509" i="9"/>
  <c r="BE510" i="9"/>
  <c r="BE511" i="9"/>
  <c r="BE512" i="9"/>
  <c r="BE513" i="9"/>
  <c r="BE514" i="9"/>
  <c r="BE515" i="9"/>
  <c r="BE516" i="9"/>
  <c r="BE517" i="9"/>
  <c r="BE518" i="9"/>
  <c r="BE519" i="9"/>
  <c r="BE520" i="9"/>
  <c r="BE521" i="9"/>
  <c r="BE522" i="9"/>
  <c r="BE523" i="9"/>
  <c r="BE524" i="9"/>
  <c r="BE525" i="9"/>
  <c r="BE526" i="9"/>
  <c r="BE527" i="9"/>
  <c r="BE528" i="9"/>
  <c r="BE529" i="9"/>
  <c r="BE530" i="9"/>
  <c r="BE531" i="9"/>
  <c r="BE532" i="9"/>
  <c r="BE533" i="9"/>
  <c r="BE534" i="9"/>
  <c r="BE535" i="9"/>
  <c r="BE536" i="9"/>
  <c r="BE537" i="9"/>
  <c r="BE538" i="9"/>
  <c r="BE539" i="9"/>
  <c r="BE540" i="9"/>
  <c r="BE541" i="9"/>
  <c r="BE542" i="9"/>
  <c r="BE543" i="9"/>
  <c r="BE544" i="9"/>
  <c r="BE545" i="9"/>
  <c r="BE546" i="9"/>
  <c r="BE547" i="9"/>
  <c r="BE548" i="9"/>
  <c r="BE549" i="9"/>
  <c r="BE550" i="9"/>
  <c r="BE551" i="9"/>
  <c r="BE552" i="9"/>
  <c r="BE553" i="9"/>
  <c r="BE554" i="9"/>
  <c r="BE555" i="9"/>
  <c r="BE556" i="9"/>
  <c r="BE557" i="9"/>
  <c r="BE558" i="9"/>
  <c r="BE559" i="9"/>
  <c r="BE560" i="9"/>
  <c r="BE561" i="9"/>
  <c r="BE562" i="9"/>
  <c r="BE563" i="9"/>
  <c r="BE564" i="9"/>
  <c r="BE565" i="9"/>
  <c r="BE566" i="9"/>
  <c r="BE567" i="9"/>
  <c r="BE568" i="9"/>
  <c r="BE569" i="9"/>
  <c r="BE570" i="9"/>
  <c r="BE571" i="9"/>
  <c r="BE572" i="9"/>
  <c r="BE573" i="9"/>
  <c r="BE574" i="9"/>
  <c r="BE575" i="9"/>
  <c r="BE576" i="9"/>
  <c r="BE577" i="9"/>
  <c r="BE578" i="9"/>
  <c r="BE579" i="9"/>
  <c r="BE580" i="9"/>
  <c r="BE581" i="9"/>
  <c r="BE582" i="9"/>
  <c r="BE583" i="9"/>
  <c r="BE584" i="9"/>
  <c r="BE585" i="9"/>
  <c r="BE586" i="9"/>
  <c r="BE587" i="9"/>
  <c r="BE588" i="9"/>
  <c r="BE589" i="9"/>
  <c r="BE590" i="9"/>
  <c r="BE591" i="9"/>
  <c r="BE592" i="9"/>
  <c r="BE593" i="9"/>
  <c r="BE594" i="9"/>
  <c r="BE595" i="9"/>
  <c r="BE596" i="9"/>
  <c r="BE597" i="9"/>
  <c r="BE598" i="9"/>
  <c r="BE599" i="9"/>
  <c r="BE600" i="9"/>
  <c r="BE601" i="9"/>
  <c r="BE602" i="9"/>
  <c r="BE603" i="9"/>
  <c r="BE604" i="9"/>
  <c r="BE605" i="9"/>
  <c r="BE606" i="9"/>
  <c r="BE607" i="9"/>
  <c r="BE608" i="9"/>
  <c r="BE609" i="9"/>
  <c r="BE610" i="9"/>
  <c r="BE611" i="9"/>
  <c r="BE612" i="9"/>
  <c r="BE613" i="9"/>
  <c r="BE614" i="9"/>
  <c r="BE615" i="9"/>
  <c r="BE616" i="9"/>
  <c r="BE617" i="9"/>
  <c r="BE618" i="9"/>
  <c r="BE619" i="9"/>
  <c r="BE620" i="9"/>
  <c r="BE621" i="9"/>
  <c r="BE622" i="9"/>
  <c r="BE623" i="9"/>
  <c r="BE624" i="9"/>
  <c r="BE625" i="9"/>
  <c r="BE626" i="9"/>
  <c r="BE627" i="9"/>
  <c r="BE628" i="9"/>
  <c r="BE629" i="9"/>
  <c r="BE630" i="9"/>
  <c r="BE631" i="9"/>
  <c r="BE632" i="9"/>
  <c r="BE633" i="9"/>
  <c r="BE634" i="9"/>
  <c r="BE635" i="9"/>
  <c r="BE636" i="9"/>
  <c r="BE637" i="9"/>
  <c r="BE638" i="9"/>
  <c r="BE639" i="9"/>
  <c r="BE640" i="9"/>
  <c r="BE641" i="9"/>
  <c r="BE642" i="9"/>
  <c r="BE643" i="9"/>
  <c r="BE644" i="9"/>
  <c r="BE645" i="9"/>
  <c r="BE646" i="9"/>
  <c r="BE647" i="9"/>
  <c r="BE648" i="9"/>
  <c r="BE649" i="9"/>
  <c r="BE650" i="9"/>
  <c r="BE651" i="9"/>
  <c r="BE652" i="9"/>
  <c r="BE653" i="9"/>
  <c r="BE654" i="9"/>
  <c r="BE655" i="9"/>
  <c r="BE656" i="9"/>
  <c r="BE657" i="9"/>
  <c r="BE658" i="9"/>
  <c r="BE659" i="9"/>
  <c r="BE660" i="9"/>
  <c r="BE661" i="9"/>
  <c r="BE662" i="9"/>
  <c r="BE663" i="9"/>
  <c r="BE664" i="9"/>
  <c r="BE665" i="9"/>
  <c r="BE666" i="9"/>
  <c r="BE667" i="9"/>
  <c r="BE668" i="9"/>
  <c r="BE669" i="9"/>
  <c r="BE670" i="9"/>
  <c r="BE671" i="9"/>
  <c r="BE672" i="9"/>
  <c r="BE673" i="9"/>
  <c r="BE674" i="9"/>
  <c r="BE675" i="9"/>
  <c r="BE676" i="9"/>
  <c r="BE677" i="9"/>
  <c r="BE678" i="9"/>
  <c r="BE679" i="9"/>
  <c r="BE680" i="9"/>
  <c r="BE681" i="9"/>
  <c r="BE682" i="9"/>
  <c r="BE683" i="9"/>
  <c r="BE684" i="9"/>
  <c r="BE685" i="9"/>
  <c r="BE686" i="9"/>
  <c r="BE687" i="9"/>
  <c r="BE688" i="9"/>
  <c r="BE689" i="9"/>
  <c r="BE690" i="9"/>
  <c r="BE691" i="9"/>
  <c r="BE692" i="9"/>
  <c r="BE693" i="9"/>
  <c r="BE694" i="9"/>
  <c r="BE695" i="9"/>
  <c r="BE696" i="9"/>
  <c r="BE697" i="9"/>
  <c r="BE698" i="9"/>
  <c r="BE699" i="9"/>
  <c r="BE700" i="9"/>
  <c r="BE701" i="9"/>
  <c r="BE702" i="9"/>
  <c r="BE703" i="9"/>
  <c r="BE704" i="9"/>
  <c r="BE705" i="9"/>
  <c r="BE706" i="9"/>
  <c r="BE707" i="9"/>
  <c r="BE708" i="9"/>
  <c r="BE709" i="9"/>
  <c r="BE710" i="9"/>
  <c r="BE711" i="9"/>
  <c r="BE712" i="9"/>
  <c r="BE713" i="9"/>
  <c r="BE714" i="9"/>
  <c r="BE715" i="9"/>
  <c r="BE716" i="9"/>
  <c r="BE717" i="9"/>
  <c r="BE718" i="9"/>
  <c r="BE719" i="9"/>
  <c r="BE720" i="9"/>
  <c r="BE721" i="9"/>
  <c r="BE722" i="9"/>
  <c r="BE723" i="9"/>
  <c r="BE724" i="9"/>
  <c r="BE725" i="9"/>
  <c r="BE726" i="9"/>
  <c r="BE727" i="9"/>
  <c r="BE728" i="9"/>
  <c r="BE729" i="9"/>
  <c r="BE730" i="9"/>
  <c r="BE731" i="9"/>
  <c r="BE732" i="9"/>
  <c r="BE733" i="9"/>
  <c r="BE734" i="9"/>
  <c r="BE735" i="9"/>
  <c r="BE736" i="9"/>
  <c r="BE737" i="9"/>
  <c r="BE738" i="9"/>
  <c r="BE739" i="9"/>
  <c r="BE740" i="9"/>
  <c r="BE741" i="9"/>
  <c r="BE742" i="9"/>
  <c r="BE743" i="9"/>
  <c r="BE744" i="9"/>
  <c r="BE745" i="9"/>
  <c r="BE746" i="9"/>
  <c r="BE747" i="9"/>
  <c r="BE748" i="9"/>
  <c r="BE749" i="9"/>
  <c r="BE750" i="9"/>
  <c r="BE751" i="9"/>
  <c r="BE752" i="9"/>
  <c r="BE753" i="9"/>
  <c r="BE754" i="9"/>
  <c r="BE755" i="9"/>
  <c r="BE756" i="9"/>
  <c r="BE757" i="9"/>
  <c r="BE758" i="9"/>
  <c r="BE759" i="9"/>
  <c r="BE760" i="9"/>
  <c r="BE761" i="9"/>
  <c r="BE762" i="9"/>
  <c r="BE763" i="9"/>
  <c r="BE764" i="9"/>
  <c r="BE765" i="9"/>
  <c r="BE766" i="9"/>
  <c r="BE767" i="9"/>
  <c r="BE768" i="9"/>
  <c r="BE769" i="9"/>
  <c r="BE770" i="9"/>
  <c r="BE771" i="9"/>
  <c r="BE772" i="9"/>
  <c r="BE773" i="9"/>
  <c r="BE774" i="9"/>
  <c r="BE775" i="9"/>
  <c r="BE776" i="9"/>
  <c r="BE777" i="9"/>
  <c r="BE778" i="9"/>
  <c r="BE779" i="9"/>
  <c r="BE780" i="9"/>
  <c r="BE781" i="9"/>
  <c r="BE782" i="9"/>
  <c r="BE783" i="9"/>
  <c r="BE784" i="9"/>
  <c r="BE785" i="9"/>
  <c r="BE786" i="9"/>
  <c r="BE787" i="9"/>
  <c r="BE788" i="9"/>
  <c r="BE789" i="9"/>
  <c r="BE790" i="9"/>
  <c r="BE791" i="9"/>
  <c r="BE792" i="9"/>
  <c r="BE793" i="9"/>
  <c r="BE794" i="9"/>
  <c r="BE795" i="9"/>
  <c r="BE796" i="9"/>
  <c r="BE797" i="9"/>
  <c r="BE798" i="9"/>
  <c r="BE799" i="9"/>
  <c r="BE800" i="9"/>
  <c r="BE801" i="9"/>
  <c r="BE802" i="9"/>
  <c r="BE803" i="9"/>
  <c r="BE804" i="9"/>
  <c r="BE805" i="9"/>
  <c r="BE806" i="9"/>
  <c r="BE807" i="9"/>
  <c r="BE808" i="9"/>
  <c r="BE809" i="9"/>
  <c r="BE810" i="9"/>
  <c r="BE811" i="9"/>
  <c r="BE812" i="9"/>
  <c r="BE813" i="9"/>
  <c r="BE814" i="9"/>
  <c r="BE815" i="9"/>
  <c r="BE816" i="9"/>
  <c r="BE817" i="9"/>
  <c r="BE818" i="9"/>
  <c r="BE819" i="9"/>
  <c r="BE820" i="9"/>
  <c r="BE821" i="9"/>
  <c r="BE822" i="9"/>
  <c r="BE823" i="9"/>
  <c r="BE824" i="9"/>
  <c r="BE825" i="9"/>
  <c r="BE826" i="9"/>
  <c r="BE827" i="9"/>
  <c r="BE828" i="9"/>
  <c r="BE829" i="9"/>
  <c r="BE830" i="9"/>
  <c r="BE831" i="9"/>
  <c r="BE832" i="9"/>
  <c r="BE833" i="9"/>
  <c r="BE834" i="9"/>
  <c r="BE835" i="9"/>
  <c r="BE836" i="9"/>
  <c r="BE837" i="9"/>
  <c r="BE838" i="9"/>
  <c r="BE839" i="9"/>
  <c r="BE840" i="9"/>
  <c r="BE841" i="9"/>
  <c r="BE842" i="9"/>
  <c r="BE843" i="9"/>
  <c r="BE844" i="9"/>
  <c r="BE845" i="9"/>
  <c r="BE846" i="9"/>
  <c r="BE847" i="9"/>
  <c r="BE848" i="9"/>
  <c r="BE849" i="9"/>
  <c r="BE850" i="9"/>
  <c r="BE851" i="9"/>
  <c r="BE852" i="9"/>
  <c r="BE853" i="9"/>
  <c r="BE854" i="9"/>
  <c r="BE855" i="9"/>
  <c r="BE856" i="9"/>
  <c r="BE857" i="9"/>
  <c r="BE858" i="9"/>
  <c r="BE859" i="9"/>
  <c r="BE860" i="9"/>
  <c r="BE861" i="9"/>
  <c r="BE862" i="9"/>
  <c r="BE863" i="9"/>
  <c r="BE864" i="9"/>
  <c r="BE865" i="9"/>
  <c r="BE866" i="9"/>
  <c r="BE867" i="9"/>
  <c r="BE868" i="9"/>
  <c r="BE869" i="9"/>
  <c r="BE870" i="9"/>
  <c r="BE871" i="9"/>
  <c r="BE872" i="9"/>
  <c r="BE873" i="9"/>
  <c r="BE874" i="9"/>
  <c r="BE875" i="9"/>
  <c r="BE876" i="9"/>
  <c r="BE877" i="9"/>
  <c r="BE878" i="9"/>
  <c r="BE879" i="9"/>
  <c r="BE880" i="9"/>
  <c r="BE881" i="9"/>
  <c r="BE882" i="9"/>
  <c r="BE883" i="9"/>
  <c r="BE884" i="9"/>
  <c r="BE885" i="9"/>
  <c r="BE886" i="9"/>
  <c r="BE887" i="9"/>
  <c r="BE888" i="9"/>
  <c r="BE889" i="9"/>
  <c r="BE890" i="9"/>
  <c r="BE891" i="9"/>
  <c r="BE892" i="9"/>
  <c r="BE893" i="9"/>
  <c r="BE894" i="9"/>
  <c r="BE895" i="9"/>
  <c r="BE896" i="9"/>
  <c r="BE897" i="9"/>
  <c r="BE898" i="9"/>
  <c r="BE899" i="9"/>
  <c r="BE900" i="9"/>
  <c r="BE901" i="9"/>
  <c r="BE902" i="9"/>
  <c r="BE903" i="9"/>
  <c r="BE904" i="9"/>
  <c r="BE905" i="9"/>
  <c r="BE906" i="9"/>
  <c r="BE907" i="9"/>
  <c r="BE908" i="9"/>
  <c r="BE909" i="9"/>
  <c r="BE910" i="9"/>
  <c r="BE911" i="9"/>
  <c r="BE912" i="9"/>
  <c r="BE913" i="9"/>
  <c r="BE914" i="9"/>
  <c r="BE915" i="9"/>
  <c r="BE916" i="9"/>
  <c r="BE917" i="9"/>
  <c r="BE918" i="9"/>
  <c r="BE919" i="9"/>
  <c r="BE920" i="9"/>
  <c r="BE921" i="9"/>
  <c r="BE922" i="9"/>
  <c r="BE923" i="9"/>
  <c r="BE924" i="9"/>
  <c r="BE925" i="9"/>
  <c r="BE926" i="9"/>
  <c r="BE927" i="9"/>
  <c r="BE928" i="9"/>
  <c r="BE929" i="9"/>
  <c r="BE930" i="9"/>
  <c r="BE931" i="9"/>
  <c r="BE932" i="9"/>
  <c r="BE933" i="9"/>
  <c r="BE934" i="9"/>
  <c r="BE935" i="9"/>
  <c r="BE936" i="9"/>
  <c r="BE937" i="9"/>
  <c r="BE938" i="9"/>
  <c r="BE939" i="9"/>
  <c r="BE940" i="9"/>
  <c r="BE941" i="9"/>
  <c r="BE942" i="9"/>
  <c r="BE943" i="9"/>
  <c r="BE944" i="9"/>
  <c r="BE945" i="9"/>
  <c r="BE946" i="9"/>
  <c r="BE947" i="9"/>
  <c r="BE948" i="9"/>
  <c r="BE949" i="9"/>
  <c r="BE950" i="9"/>
  <c r="BE951" i="9"/>
  <c r="BE952" i="9"/>
  <c r="BE953" i="9"/>
  <c r="BE954" i="9"/>
  <c r="BE955" i="9"/>
  <c r="BE956" i="9"/>
  <c r="BE957" i="9"/>
  <c r="BE958" i="9"/>
  <c r="BE959" i="9"/>
  <c r="BE960" i="9"/>
  <c r="BE961" i="9"/>
  <c r="BE962" i="9"/>
  <c r="BE963" i="9"/>
  <c r="BE964" i="9"/>
  <c r="BE965" i="9"/>
  <c r="BE966" i="9"/>
  <c r="BE967" i="9"/>
  <c r="BE968" i="9"/>
  <c r="BE969" i="9"/>
  <c r="BE970" i="9"/>
  <c r="BE971" i="9"/>
  <c r="BE972" i="9"/>
  <c r="BE973" i="9"/>
  <c r="BE974" i="9"/>
  <c r="BE975" i="9"/>
  <c r="BE976" i="9"/>
  <c r="BE977" i="9"/>
  <c r="BE978" i="9"/>
  <c r="BE979" i="9"/>
  <c r="BE980" i="9"/>
  <c r="BE981" i="9"/>
  <c r="BE982" i="9"/>
  <c r="BE983" i="9"/>
  <c r="BE984" i="9"/>
  <c r="BE985" i="9"/>
  <c r="BE986" i="9"/>
  <c r="BE987" i="9"/>
  <c r="BE988" i="9"/>
  <c r="BE989" i="9"/>
  <c r="BE990" i="9"/>
  <c r="BE991" i="9"/>
  <c r="BE992" i="9"/>
  <c r="BE993" i="9"/>
  <c r="BE994" i="9"/>
  <c r="BE995" i="9"/>
  <c r="BE996" i="9"/>
  <c r="BE997" i="9"/>
  <c r="BE998" i="9"/>
  <c r="BE999" i="9"/>
  <c r="BE1000" i="9"/>
  <c r="BE1001" i="9"/>
  <c r="BE1002" i="9"/>
  <c r="BE1003" i="9"/>
  <c r="BE1004" i="9"/>
  <c r="BE1005" i="9"/>
  <c r="BE1006" i="9"/>
  <c r="BE1007" i="9"/>
  <c r="BE1008" i="9"/>
  <c r="BE1009" i="9"/>
  <c r="BE1010" i="9"/>
  <c r="BE1011" i="9"/>
  <c r="BE1012" i="9"/>
  <c r="BE1013" i="9"/>
  <c r="BE1014" i="9"/>
  <c r="BE1015" i="9"/>
  <c r="BE1016" i="9"/>
  <c r="BE1017" i="9"/>
  <c r="BE1018" i="9"/>
  <c r="BE1019" i="9"/>
  <c r="BE1020" i="9"/>
  <c r="BE1021" i="9"/>
  <c r="BE1022" i="9"/>
  <c r="BE1023" i="9"/>
  <c r="BE1024" i="9"/>
  <c r="BE1025" i="9"/>
  <c r="BE1026" i="9"/>
  <c r="BE1027" i="9"/>
  <c r="BE1028" i="9"/>
  <c r="BE1029" i="9"/>
  <c r="BE1030" i="9"/>
  <c r="BE1031" i="9"/>
  <c r="BE1032" i="9"/>
  <c r="BE1033" i="9"/>
  <c r="BE1034" i="9"/>
  <c r="BE1035" i="9"/>
  <c r="BE1036" i="9"/>
  <c r="BE1037" i="9"/>
  <c r="BE1038" i="9"/>
  <c r="BE1039" i="9"/>
  <c r="BE1040" i="9"/>
  <c r="BE1041" i="9"/>
  <c r="BE1042" i="9"/>
  <c r="BE1043" i="9"/>
  <c r="BE1044" i="9"/>
  <c r="BE1045" i="9"/>
  <c r="BE1046" i="9"/>
  <c r="BE1047" i="9"/>
  <c r="BE1048" i="9"/>
  <c r="BE1049" i="9"/>
  <c r="BE1050" i="9"/>
  <c r="BE1051" i="9"/>
  <c r="BE1052" i="9"/>
  <c r="BE1053" i="9"/>
  <c r="BE1054" i="9"/>
  <c r="BE1055" i="9"/>
  <c r="BE1056" i="9"/>
  <c r="BE1057" i="9"/>
  <c r="BE1058" i="9"/>
  <c r="BE1059" i="9"/>
  <c r="BE1060" i="9"/>
  <c r="BE1061" i="9"/>
  <c r="BE1062" i="9"/>
  <c r="BE1063" i="9"/>
  <c r="BE1064" i="9"/>
  <c r="BE1065" i="9"/>
  <c r="BE1066" i="9"/>
  <c r="BE1067" i="9"/>
  <c r="BE1068" i="9"/>
  <c r="BE1069" i="9"/>
  <c r="BE1070" i="9"/>
  <c r="BE1071" i="9"/>
  <c r="BE1072" i="9"/>
  <c r="BE1073" i="9"/>
  <c r="BE1074" i="9"/>
  <c r="BE1075" i="9"/>
  <c r="BE1076" i="9"/>
  <c r="BE1077" i="9"/>
  <c r="BE1078" i="9"/>
  <c r="BE1079" i="9"/>
  <c r="BE1080" i="9"/>
  <c r="BE1081" i="9"/>
  <c r="BE1082" i="9"/>
  <c r="BE1083" i="9"/>
  <c r="BE1084" i="9"/>
  <c r="BE1085" i="9"/>
  <c r="BE1086" i="9"/>
  <c r="BE1087" i="9"/>
  <c r="BE1088" i="9"/>
  <c r="BE1089" i="9"/>
  <c r="BE1090" i="9"/>
  <c r="BE1091" i="9"/>
  <c r="BE1092" i="9"/>
  <c r="BE1093" i="9"/>
  <c r="BE1094" i="9"/>
  <c r="BE1095" i="9"/>
  <c r="BE1096" i="9"/>
  <c r="BE1097" i="9"/>
  <c r="BE1098" i="9"/>
  <c r="BE1099" i="9"/>
  <c r="BE1100" i="9"/>
  <c r="BE1101" i="9"/>
  <c r="BE1102" i="9"/>
  <c r="BE1103" i="9"/>
  <c r="BE1104" i="9"/>
  <c r="BE1105" i="9"/>
  <c r="BE1106" i="9"/>
  <c r="BE1107" i="9"/>
  <c r="BE1108" i="9"/>
  <c r="BE1109" i="9"/>
  <c r="BE1110" i="9"/>
  <c r="BE1111" i="9"/>
  <c r="BE1112" i="9"/>
  <c r="BE1113" i="9"/>
  <c r="BE1114" i="9"/>
  <c r="BE1115" i="9"/>
  <c r="BE1116" i="9"/>
  <c r="BE1117" i="9"/>
  <c r="BE1118" i="9"/>
  <c r="BE1119" i="9"/>
  <c r="BE1120" i="9"/>
  <c r="BE1121" i="9"/>
  <c r="BE1122" i="9"/>
  <c r="BE1123" i="9"/>
  <c r="BE1124" i="9"/>
  <c r="BE1125" i="9"/>
  <c r="BE1126" i="9"/>
  <c r="BE1127" i="9"/>
  <c r="BE1128" i="9"/>
  <c r="BE1129" i="9"/>
  <c r="BE1130" i="9"/>
  <c r="BE1131" i="9"/>
  <c r="BE1132" i="9"/>
  <c r="BE1133" i="9"/>
  <c r="BE1134" i="9"/>
  <c r="BE1135" i="9"/>
  <c r="BE1136" i="9"/>
  <c r="BE1137" i="9"/>
  <c r="BE1138" i="9"/>
  <c r="BE1139" i="9"/>
  <c r="BE1140" i="9"/>
  <c r="BE1141" i="9"/>
  <c r="BE1142" i="9"/>
  <c r="BE1143" i="9"/>
  <c r="BE1144" i="9"/>
  <c r="BE1145" i="9"/>
  <c r="BE1146" i="9"/>
  <c r="BE1147" i="9"/>
  <c r="BE1148" i="9"/>
  <c r="BE1149" i="9"/>
  <c r="BE1150" i="9"/>
  <c r="BE1151" i="9"/>
  <c r="BE1152" i="9"/>
  <c r="BE1153" i="9"/>
  <c r="BE1154" i="9"/>
  <c r="BE1155" i="9"/>
  <c r="BE1156" i="9"/>
  <c r="BE1157" i="9"/>
  <c r="BE1158" i="9"/>
  <c r="BE1159" i="9"/>
  <c r="BE1160" i="9"/>
  <c r="BE1161" i="9"/>
  <c r="BE1162" i="9"/>
  <c r="BE1163" i="9"/>
  <c r="BE1164" i="9"/>
  <c r="BE1165" i="9"/>
  <c r="BE1166" i="9"/>
  <c r="BE1167" i="9"/>
  <c r="BE1168" i="9"/>
  <c r="BE1169" i="9"/>
  <c r="BE1170" i="9"/>
  <c r="BE1171" i="9"/>
  <c r="BE1172" i="9"/>
  <c r="BE1173" i="9"/>
  <c r="BE1174" i="9"/>
  <c r="BE1175" i="9"/>
  <c r="BE1176" i="9"/>
  <c r="BE1177" i="9"/>
  <c r="BE1178" i="9"/>
  <c r="BE1179" i="9"/>
  <c r="BE1180" i="9"/>
  <c r="BE1181" i="9"/>
  <c r="BE1182" i="9"/>
  <c r="BE1183" i="9"/>
  <c r="BE1184" i="9"/>
  <c r="BE1185" i="9"/>
  <c r="BE1186" i="9"/>
  <c r="BE1187" i="9"/>
  <c r="BE1188" i="9"/>
  <c r="BE1189" i="9"/>
  <c r="BE1190" i="9"/>
  <c r="BE1191" i="9"/>
  <c r="BE1192" i="9"/>
  <c r="BE1193" i="9"/>
  <c r="BE1194" i="9"/>
  <c r="BE1195" i="9"/>
  <c r="BE1196" i="9"/>
  <c r="BE1197" i="9"/>
  <c r="BE1198" i="9"/>
  <c r="BE1199" i="9"/>
  <c r="BE1200" i="9"/>
  <c r="BE1201" i="9"/>
  <c r="BE1202" i="9"/>
  <c r="BE1203" i="9"/>
  <c r="BE1204" i="9"/>
  <c r="BE1205" i="9"/>
  <c r="BE1206" i="9"/>
  <c r="BE1207" i="9"/>
  <c r="BE1208" i="9"/>
  <c r="BE1209" i="9"/>
  <c r="BE1210" i="9"/>
  <c r="BE1211" i="9"/>
  <c r="BE1212" i="9"/>
  <c r="BE1213" i="9"/>
  <c r="BE1214" i="9"/>
  <c r="BE1215" i="9"/>
  <c r="BE1216" i="9"/>
  <c r="BE1217" i="9"/>
  <c r="BE1218" i="9"/>
  <c r="BE1219" i="9"/>
  <c r="BE1220" i="9"/>
  <c r="BE1221" i="9"/>
  <c r="BE1222" i="9"/>
  <c r="BE1223" i="9"/>
  <c r="BE1224" i="9"/>
  <c r="BE1225" i="9"/>
  <c r="BE1226" i="9"/>
  <c r="BE1227" i="9"/>
  <c r="BE1228" i="9"/>
  <c r="BE1229" i="9"/>
  <c r="BE1230" i="9"/>
  <c r="BE1231" i="9"/>
  <c r="BE1232" i="9"/>
  <c r="BE1233" i="9"/>
  <c r="BE1234" i="9"/>
  <c r="BE1235" i="9"/>
  <c r="BE1236" i="9"/>
  <c r="BE1237" i="9"/>
  <c r="BE1238" i="9"/>
  <c r="BE1239" i="9"/>
  <c r="BE1240" i="9"/>
  <c r="BE1241" i="9"/>
  <c r="BE1242" i="9"/>
  <c r="BE1243" i="9"/>
  <c r="BE1244" i="9"/>
  <c r="BE1245" i="9"/>
  <c r="BE1246" i="9"/>
  <c r="BE1247" i="9"/>
  <c r="BE1248" i="9"/>
  <c r="BE1249" i="9"/>
  <c r="BE1250" i="9"/>
  <c r="BE1251" i="9"/>
  <c r="BE1252" i="9"/>
  <c r="BE1253" i="9"/>
  <c r="BE1254" i="9"/>
  <c r="BE1255" i="9"/>
  <c r="BE1256" i="9"/>
  <c r="BE1257" i="9"/>
  <c r="BE1258" i="9"/>
  <c r="BE1259" i="9"/>
  <c r="BE1260" i="9"/>
  <c r="BE1261" i="9"/>
  <c r="BE1262" i="9"/>
  <c r="BE1263" i="9"/>
  <c r="BE1264" i="9"/>
  <c r="BE1265" i="9"/>
  <c r="BE1266" i="9"/>
  <c r="BE1267" i="9"/>
  <c r="BE1268" i="9"/>
  <c r="BE1269" i="9"/>
  <c r="BE1270" i="9"/>
  <c r="BE1271" i="9"/>
  <c r="BE1272" i="9"/>
  <c r="BE1273" i="9"/>
  <c r="BE1274" i="9"/>
  <c r="BE1275" i="9"/>
  <c r="BE1276" i="9"/>
  <c r="BE1277" i="9"/>
  <c r="BE1278" i="9"/>
  <c r="BE1279" i="9"/>
  <c r="BE1280" i="9"/>
  <c r="BE1281" i="9"/>
  <c r="BE1282" i="9"/>
  <c r="BE1283" i="9"/>
  <c r="BE1284" i="9"/>
  <c r="BE1285" i="9"/>
  <c r="BE1286" i="9"/>
  <c r="BE1287" i="9"/>
  <c r="BE1288" i="9"/>
  <c r="BE1289" i="9"/>
  <c r="BE1290" i="9"/>
  <c r="BE1291" i="9"/>
  <c r="BE1292" i="9"/>
  <c r="BE1293" i="9"/>
  <c r="BE1294" i="9"/>
  <c r="BE1295" i="9"/>
  <c r="BE1296" i="9"/>
  <c r="BE1297" i="9"/>
  <c r="BE1298" i="9"/>
  <c r="BE1299" i="9"/>
  <c r="BE1300" i="9"/>
  <c r="BE1301" i="9"/>
  <c r="BE1302" i="9"/>
  <c r="BE1303" i="9"/>
  <c r="BE1304" i="9"/>
  <c r="BE1305" i="9"/>
  <c r="BE1306" i="9"/>
  <c r="BE1307" i="9"/>
  <c r="BE1308" i="9"/>
  <c r="BE1309" i="9"/>
  <c r="BE1310" i="9"/>
  <c r="BE1311" i="9"/>
  <c r="BE1312" i="9"/>
  <c r="BE1313" i="9"/>
  <c r="BE1314" i="9"/>
  <c r="BE1315" i="9"/>
  <c r="BE1316" i="9"/>
  <c r="BE1317" i="9"/>
  <c r="BE1318" i="9"/>
  <c r="BE1319" i="9"/>
  <c r="BE1320" i="9"/>
  <c r="BE1321" i="9"/>
  <c r="BE1322" i="9"/>
  <c r="BE1323" i="9"/>
  <c r="BE1324" i="9"/>
  <c r="BE1325" i="9"/>
  <c r="BE1326" i="9"/>
  <c r="BE1327" i="9"/>
  <c r="BE1328" i="9"/>
  <c r="BE1329" i="9"/>
  <c r="BE1330" i="9"/>
  <c r="BE1331" i="9"/>
  <c r="BE1332" i="9"/>
  <c r="BE1333" i="9"/>
  <c r="BE1334" i="9"/>
  <c r="BE1335" i="9"/>
  <c r="BE1336" i="9"/>
  <c r="BE1337" i="9"/>
  <c r="BE1338" i="9"/>
  <c r="BE1339" i="9"/>
  <c r="BE1340" i="9"/>
  <c r="BE1341" i="9"/>
  <c r="BE1342" i="9"/>
  <c r="BE1343" i="9"/>
  <c r="BE1344" i="9"/>
  <c r="BE1345" i="9"/>
  <c r="BE1346" i="9"/>
  <c r="BE1347" i="9"/>
  <c r="BE1348" i="9"/>
  <c r="BE1349" i="9"/>
  <c r="BE1350" i="9"/>
  <c r="BE1351" i="9"/>
  <c r="BE1352" i="9"/>
  <c r="BE1353" i="9"/>
  <c r="BE1354" i="9"/>
  <c r="BE1355" i="9"/>
  <c r="BE1356" i="9"/>
  <c r="BE1357" i="9"/>
  <c r="BE1358" i="9"/>
  <c r="BE1359" i="9"/>
  <c r="BE1360" i="9"/>
  <c r="BE1361" i="9"/>
  <c r="BE1362" i="9"/>
  <c r="BE1363" i="9"/>
  <c r="BE1364" i="9"/>
  <c r="BE1365" i="9"/>
  <c r="BE1366" i="9"/>
  <c r="BE1367" i="9"/>
  <c r="BE1368" i="9"/>
  <c r="BE1369" i="9"/>
  <c r="BE1370" i="9"/>
  <c r="BE1371" i="9"/>
  <c r="BE1372" i="9"/>
  <c r="BE1373" i="9"/>
  <c r="BE1374" i="9"/>
  <c r="BE1375" i="9"/>
  <c r="BE1376" i="9"/>
  <c r="BE1377" i="9"/>
  <c r="BE1378" i="9"/>
  <c r="BE1379" i="9"/>
  <c r="BE1380" i="9"/>
  <c r="BE1381" i="9"/>
  <c r="BE1382" i="9"/>
  <c r="BE1383" i="9"/>
  <c r="BE1384" i="9"/>
  <c r="BE1385" i="9"/>
  <c r="BE1386" i="9"/>
  <c r="BE1387" i="9"/>
  <c r="BE1388" i="9"/>
  <c r="BE1389" i="9"/>
  <c r="BE1390" i="9"/>
  <c r="BE1391" i="9"/>
  <c r="BE1392" i="9"/>
  <c r="BE1393" i="9"/>
  <c r="BE1394" i="9"/>
  <c r="BE1395" i="9"/>
  <c r="BE1396" i="9"/>
  <c r="BE1397" i="9"/>
  <c r="BE1398" i="9"/>
  <c r="BE1399" i="9"/>
  <c r="BE1400" i="9"/>
  <c r="BE1401" i="9"/>
  <c r="BE1402" i="9"/>
  <c r="BE1403" i="9"/>
  <c r="BE1404" i="9"/>
  <c r="BE1405" i="9"/>
  <c r="BE1406" i="9"/>
  <c r="BE1407" i="9"/>
  <c r="BE1408" i="9"/>
  <c r="BE1409" i="9"/>
  <c r="BE1410" i="9"/>
  <c r="BE1411" i="9"/>
  <c r="BE1412" i="9"/>
  <c r="BE1413" i="9"/>
  <c r="BE1414" i="9"/>
  <c r="BE1415" i="9"/>
  <c r="BE1416" i="9"/>
  <c r="BE1417" i="9"/>
  <c r="BE1418" i="9"/>
  <c r="BE1419" i="9"/>
  <c r="BE1420" i="9"/>
  <c r="BE1421" i="9"/>
  <c r="BE1422" i="9"/>
  <c r="BE1423" i="9"/>
  <c r="BE1424" i="9"/>
  <c r="BE1425" i="9"/>
  <c r="BE1426" i="9"/>
  <c r="BE1427" i="9"/>
  <c r="BE1428" i="9"/>
  <c r="BE1429" i="9"/>
  <c r="BE1430" i="9"/>
  <c r="BE1431" i="9"/>
  <c r="BE1432" i="9"/>
  <c r="BE1433" i="9"/>
  <c r="BE1434" i="9"/>
  <c r="BE1435" i="9"/>
  <c r="BE1436" i="9"/>
  <c r="BE1437" i="9"/>
  <c r="BE1438" i="9"/>
  <c r="BE1439" i="9"/>
  <c r="BE1440" i="9"/>
  <c r="BE1441" i="9"/>
  <c r="BE1442" i="9"/>
  <c r="BE1443" i="9"/>
  <c r="BE1444" i="9"/>
  <c r="BE1445" i="9"/>
  <c r="BE1446" i="9"/>
  <c r="BE1447" i="9"/>
  <c r="BE1448" i="9"/>
  <c r="BE1449" i="9"/>
  <c r="BE1450" i="9"/>
  <c r="BE1451" i="9"/>
  <c r="BE1452" i="9"/>
  <c r="BE1453" i="9"/>
  <c r="BE1454" i="9"/>
  <c r="BE1455" i="9"/>
  <c r="BE1456" i="9"/>
  <c r="BE1457" i="9"/>
  <c r="BE1458" i="9"/>
  <c r="BE1459" i="9"/>
  <c r="BE1460" i="9"/>
  <c r="BE1461" i="9"/>
  <c r="BE1462" i="9"/>
  <c r="BE1463" i="9"/>
  <c r="BE1464" i="9"/>
  <c r="BE1465" i="9"/>
  <c r="BE1466" i="9"/>
  <c r="BE1467" i="9"/>
  <c r="BE1468" i="9"/>
  <c r="BE1469" i="9"/>
  <c r="BE1470" i="9"/>
  <c r="BE1471" i="9"/>
  <c r="BE1472" i="9"/>
  <c r="BE1473" i="9"/>
  <c r="BE1474" i="9"/>
  <c r="BE1475" i="9"/>
  <c r="BE1476" i="9"/>
  <c r="BE1477" i="9"/>
  <c r="BE1478" i="9"/>
  <c r="BE1479" i="9"/>
  <c r="BE1480" i="9"/>
  <c r="BE1481" i="9"/>
  <c r="BE1482" i="9"/>
  <c r="BE1483" i="9"/>
  <c r="BE1484" i="9"/>
  <c r="BE1485" i="9"/>
  <c r="BE1486" i="9"/>
  <c r="BE1487" i="9"/>
  <c r="BE1488" i="9"/>
  <c r="BE1489" i="9"/>
  <c r="BE1490" i="9"/>
  <c r="BE1491" i="9"/>
  <c r="BE1492" i="9"/>
  <c r="BE1493" i="9"/>
  <c r="BE1494" i="9"/>
  <c r="BE1495" i="9"/>
  <c r="BE1496" i="9"/>
  <c r="BE1497" i="9"/>
  <c r="BE1498" i="9"/>
  <c r="BE1499" i="9"/>
  <c r="BE1500" i="9"/>
  <c r="BE1501" i="9"/>
  <c r="BE1502" i="9"/>
  <c r="BE1503" i="9"/>
  <c r="BE1504" i="9"/>
  <c r="BE1505" i="9"/>
  <c r="BE1506" i="9"/>
  <c r="BE1507" i="9"/>
  <c r="BE1508" i="9"/>
  <c r="BE1509" i="9"/>
  <c r="BE1510" i="9"/>
  <c r="BE1511" i="9"/>
  <c r="BE1512" i="9"/>
  <c r="BE1513" i="9"/>
  <c r="BE1514" i="9"/>
  <c r="BE1515" i="9"/>
  <c r="BE1516" i="9"/>
  <c r="BE1517" i="9"/>
  <c r="BE1518" i="9"/>
  <c r="BE1519" i="9"/>
  <c r="BE1520" i="9"/>
  <c r="BE1521" i="9"/>
  <c r="BE1522" i="9"/>
  <c r="BE1523" i="9"/>
  <c r="BE1524" i="9"/>
  <c r="BE1525" i="9"/>
  <c r="BE1526" i="9"/>
  <c r="BE1527" i="9"/>
  <c r="BE1528" i="9"/>
  <c r="BE1529" i="9"/>
  <c r="BE1530" i="9"/>
  <c r="BE1531" i="9"/>
  <c r="BE1532" i="9"/>
  <c r="BE1533" i="9"/>
  <c r="BE1534" i="9"/>
  <c r="BE1535" i="9"/>
  <c r="BE1536" i="9"/>
  <c r="BE1537" i="9"/>
  <c r="BE1538" i="9"/>
  <c r="BE1539" i="9"/>
  <c r="BE1540" i="9"/>
  <c r="BE1541" i="9"/>
  <c r="BE1542" i="9"/>
  <c r="BE1543" i="9"/>
  <c r="BE1544" i="9"/>
  <c r="BE1545" i="9"/>
  <c r="BE1546" i="9"/>
  <c r="BE1547" i="9"/>
  <c r="BE1548" i="9"/>
  <c r="BE1549" i="9"/>
  <c r="BE1550" i="9"/>
  <c r="BE1551" i="9"/>
  <c r="BE1552" i="9"/>
  <c r="BE1553" i="9"/>
  <c r="BE1554" i="9"/>
  <c r="BE1555" i="9"/>
  <c r="BE1556" i="9"/>
  <c r="BE1557" i="9"/>
  <c r="BE1558" i="9"/>
  <c r="BE1559" i="9"/>
  <c r="BE1560" i="9"/>
  <c r="BE1561" i="9"/>
  <c r="BE1562" i="9"/>
  <c r="BE1563" i="9"/>
  <c r="BE1564" i="9"/>
  <c r="BE1565" i="9"/>
  <c r="BE1566" i="9"/>
  <c r="BE1567" i="9"/>
  <c r="BE1568" i="9"/>
  <c r="BE1569" i="9"/>
  <c r="BE1570" i="9"/>
  <c r="BE1571" i="9"/>
  <c r="BE1572" i="9"/>
  <c r="BE1573" i="9"/>
  <c r="BE1574" i="9"/>
  <c r="BE1575" i="9"/>
  <c r="BE1576" i="9"/>
  <c r="BE1577" i="9"/>
  <c r="BE1578" i="9"/>
  <c r="BE1579" i="9"/>
  <c r="BE1580" i="9"/>
  <c r="BE1581" i="9"/>
  <c r="BE1582" i="9"/>
  <c r="BE1583" i="9"/>
  <c r="BE1584" i="9"/>
  <c r="BE1585" i="9"/>
  <c r="BE1586" i="9"/>
  <c r="BE1587" i="9"/>
  <c r="BE1588" i="9"/>
  <c r="BE1589" i="9"/>
  <c r="BE1590" i="9"/>
  <c r="BE1591" i="9"/>
  <c r="BE1592" i="9"/>
  <c r="BE1593" i="9"/>
  <c r="BE1594" i="9"/>
  <c r="BE1595" i="9"/>
  <c r="BE1596" i="9"/>
  <c r="BE1597" i="9"/>
  <c r="BE1598" i="9"/>
  <c r="BE1599" i="9"/>
  <c r="BE1600" i="9"/>
  <c r="BE1601" i="9"/>
  <c r="BE1602" i="9"/>
  <c r="BE1603" i="9"/>
  <c r="BE1604" i="9"/>
  <c r="BE1605" i="9"/>
  <c r="BE1606" i="9"/>
  <c r="BE1607" i="9"/>
  <c r="BE1608" i="9"/>
  <c r="BE1609" i="9"/>
  <c r="BE1610" i="9"/>
  <c r="BE1611" i="9"/>
  <c r="BE1612" i="9"/>
  <c r="BE1613" i="9"/>
  <c r="BE1614" i="9"/>
  <c r="BE1615" i="9"/>
  <c r="BE1616" i="9"/>
  <c r="BE1617" i="9"/>
  <c r="BE1618" i="9"/>
  <c r="BE1619" i="9"/>
  <c r="BE1620" i="9"/>
  <c r="BE1621" i="9"/>
  <c r="BE1622" i="9"/>
  <c r="BE1623" i="9"/>
  <c r="BE1624" i="9"/>
  <c r="BE1625" i="9"/>
  <c r="BE1626" i="9"/>
  <c r="BE1627" i="9"/>
  <c r="BE1628" i="9"/>
  <c r="BE1629" i="9"/>
  <c r="BE1630" i="9"/>
  <c r="BE1631" i="9"/>
  <c r="BE1632" i="9"/>
  <c r="BE1633" i="9"/>
  <c r="BE1634" i="9"/>
  <c r="BE1635" i="9"/>
  <c r="BE1636" i="9"/>
  <c r="BE1637" i="9"/>
  <c r="BE1638" i="9"/>
  <c r="BE1639" i="9"/>
  <c r="BE1640" i="9"/>
  <c r="BE1641" i="9"/>
  <c r="BE1642" i="9"/>
  <c r="BE1643" i="9"/>
  <c r="BE1644" i="9"/>
  <c r="BE1645" i="9"/>
  <c r="BE1646" i="9"/>
  <c r="BE1647" i="9"/>
  <c r="BE1648" i="9"/>
  <c r="BE1649" i="9"/>
  <c r="BE1650" i="9"/>
  <c r="BE1651" i="9"/>
  <c r="BE1652" i="9"/>
  <c r="BE1653" i="9"/>
  <c r="BE1654" i="9"/>
  <c r="BE1655" i="9"/>
  <c r="BE1656" i="9"/>
  <c r="BE1657" i="9"/>
  <c r="BE1658" i="9"/>
  <c r="BE1659" i="9"/>
  <c r="BE1660" i="9"/>
  <c r="BE1661" i="9"/>
  <c r="BE1662" i="9"/>
  <c r="BE1663" i="9"/>
  <c r="BE1664" i="9"/>
  <c r="BE1665" i="9"/>
  <c r="BE1666" i="9"/>
  <c r="BE1667" i="9"/>
  <c r="BE1668" i="9"/>
  <c r="BE1669" i="9"/>
  <c r="BE1670" i="9"/>
  <c r="BE1671" i="9"/>
  <c r="BE1672" i="9"/>
  <c r="BE1673" i="9"/>
  <c r="BE1674" i="9"/>
  <c r="BE1675" i="9"/>
  <c r="BE1676" i="9"/>
  <c r="BE1677" i="9"/>
  <c r="BE1678" i="9"/>
  <c r="BE1679" i="9"/>
  <c r="BE1680" i="9"/>
  <c r="BE1681" i="9"/>
  <c r="BE1682" i="9"/>
  <c r="BE1683" i="9"/>
  <c r="BE1684" i="9"/>
  <c r="BE1685" i="9"/>
  <c r="BE1686" i="9"/>
  <c r="BE1687" i="9"/>
  <c r="BE1688" i="9"/>
  <c r="BE1689" i="9"/>
  <c r="BE1690" i="9"/>
  <c r="BE1691" i="9"/>
  <c r="BE1692" i="9"/>
  <c r="BE1693" i="9"/>
  <c r="BE1694" i="9"/>
  <c r="BE1695" i="9"/>
  <c r="BE1696" i="9"/>
  <c r="BE1697" i="9"/>
  <c r="BE1698" i="9"/>
  <c r="BE1699" i="9"/>
  <c r="BE1700" i="9"/>
  <c r="BE1701" i="9"/>
  <c r="BE1702" i="9"/>
  <c r="BE1703" i="9"/>
  <c r="BE1704" i="9"/>
  <c r="BE1705" i="9"/>
  <c r="BE1706" i="9"/>
  <c r="BE1707" i="9"/>
  <c r="BE1708" i="9"/>
  <c r="BE1709" i="9"/>
  <c r="BE1710" i="9"/>
  <c r="BE1711" i="9"/>
  <c r="BE1712" i="9"/>
  <c r="BE1713" i="9"/>
  <c r="BE1714" i="9"/>
  <c r="BE1715" i="9"/>
  <c r="BE1716" i="9"/>
  <c r="BE1717" i="9"/>
  <c r="BE1718" i="9"/>
  <c r="BE1719" i="9"/>
  <c r="BE1720" i="9"/>
  <c r="BE1721" i="9"/>
  <c r="BE1722" i="9"/>
  <c r="BE1723" i="9"/>
  <c r="BE1724" i="9"/>
  <c r="BE1725" i="9"/>
  <c r="BE1726" i="9"/>
  <c r="BE1727" i="9"/>
  <c r="BE1728" i="9"/>
  <c r="BE1729" i="9"/>
  <c r="BE1730" i="9"/>
  <c r="BE1731" i="9"/>
  <c r="BE1732" i="9"/>
  <c r="BE1733" i="9"/>
  <c r="BE1734" i="9"/>
  <c r="BE1735" i="9"/>
  <c r="BE1736" i="9"/>
  <c r="BE1737" i="9"/>
  <c r="BE1738" i="9"/>
  <c r="BE1739" i="9"/>
  <c r="BE1740" i="9"/>
  <c r="BE1741" i="9"/>
  <c r="BE1742" i="9"/>
  <c r="BE1743" i="9"/>
  <c r="BE1744" i="9"/>
  <c r="BE1745" i="9"/>
  <c r="BE1746" i="9"/>
  <c r="BE1747" i="9"/>
  <c r="BE1748" i="9"/>
  <c r="BE1749" i="9"/>
  <c r="BE1750" i="9"/>
  <c r="BE1751" i="9"/>
  <c r="BE1752" i="9"/>
  <c r="BE1753" i="9"/>
  <c r="BE1754" i="9"/>
  <c r="BE1755" i="9"/>
  <c r="BE1756" i="9"/>
  <c r="BE1757" i="9"/>
  <c r="BE1758" i="9"/>
  <c r="BE1759" i="9"/>
  <c r="BE1760" i="9"/>
  <c r="BE1761" i="9"/>
  <c r="BE1762" i="9"/>
  <c r="BE1763" i="9"/>
  <c r="BE1764" i="9"/>
  <c r="BE1765" i="9"/>
  <c r="BE1766" i="9"/>
  <c r="BE1767" i="9"/>
  <c r="BE1768" i="9"/>
  <c r="BE1769" i="9"/>
  <c r="BE1770" i="9"/>
  <c r="BE1771" i="9"/>
  <c r="BE1772" i="9"/>
  <c r="BE1773" i="9"/>
  <c r="BE1774" i="9"/>
  <c r="BE1775" i="9"/>
  <c r="BE1776" i="9"/>
  <c r="BE1777" i="9"/>
  <c r="BE1778" i="9"/>
  <c r="BE1779" i="9"/>
  <c r="BE1780" i="9"/>
  <c r="BE1781" i="9"/>
  <c r="BE1782" i="9"/>
  <c r="BE1783" i="9"/>
  <c r="BE1784" i="9"/>
  <c r="BE1785" i="9"/>
  <c r="BE1786" i="9"/>
  <c r="BE1787" i="9"/>
  <c r="BE1788" i="9"/>
  <c r="BE1789" i="9"/>
  <c r="BE1790" i="9"/>
  <c r="BE1791" i="9"/>
  <c r="BE1792" i="9"/>
  <c r="BE1793" i="9"/>
  <c r="BE1794" i="9"/>
  <c r="BE1795" i="9"/>
  <c r="BE1796" i="9"/>
  <c r="BE1797" i="9"/>
  <c r="BE1798" i="9"/>
  <c r="BE1799" i="9"/>
  <c r="BE1800" i="9"/>
  <c r="BE1801" i="9"/>
  <c r="BE1802" i="9"/>
  <c r="BE1803" i="9"/>
  <c r="BE1804" i="9"/>
  <c r="BE1805" i="9"/>
  <c r="BE1806" i="9"/>
  <c r="BE1807" i="9"/>
  <c r="BE1808" i="9"/>
  <c r="BE1809" i="9"/>
  <c r="BE1810" i="9"/>
  <c r="BE1811" i="9"/>
  <c r="BE1812" i="9"/>
  <c r="BE1813" i="9"/>
  <c r="BE1814" i="9"/>
  <c r="BE1815" i="9"/>
  <c r="BE1816" i="9"/>
  <c r="BE1817" i="9"/>
  <c r="BE1818" i="9"/>
  <c r="BE1819" i="9"/>
  <c r="BE1820" i="9"/>
  <c r="BE1821" i="9"/>
  <c r="BE1822" i="9"/>
  <c r="BE1823" i="9"/>
  <c r="BE1824" i="9"/>
  <c r="BE1825" i="9"/>
  <c r="BE1826" i="9"/>
  <c r="BE1827" i="9"/>
  <c r="BE1828" i="9"/>
  <c r="BE1829" i="9"/>
  <c r="BE1830" i="9"/>
  <c r="BE1831" i="9"/>
  <c r="BE1832" i="9"/>
  <c r="BE1833" i="9"/>
  <c r="BE1834" i="9"/>
  <c r="BE1835" i="9"/>
  <c r="BE1836" i="9"/>
  <c r="BE1837" i="9"/>
  <c r="BE1838" i="9"/>
  <c r="BE1839" i="9"/>
  <c r="BE1840" i="9"/>
  <c r="BE1841" i="9"/>
  <c r="BE1842" i="9"/>
  <c r="BE1843" i="9"/>
  <c r="BE1844" i="9"/>
  <c r="BE1845" i="9"/>
  <c r="BE1846" i="9"/>
  <c r="BE1847" i="9"/>
  <c r="BE1848" i="9"/>
  <c r="BE1849" i="9"/>
  <c r="BE1850" i="9"/>
  <c r="BE1851" i="9"/>
  <c r="BE1852" i="9"/>
  <c r="BE1853" i="9"/>
  <c r="BE1854" i="9"/>
  <c r="BE1855" i="9"/>
  <c r="BE1856" i="9"/>
  <c r="BE1857" i="9"/>
  <c r="BE1858" i="9"/>
  <c r="BE1859" i="9"/>
  <c r="BE1860" i="9"/>
  <c r="BE1861" i="9"/>
  <c r="BE1862" i="9"/>
  <c r="BE1863" i="9"/>
  <c r="BE1864" i="9"/>
  <c r="BE1865" i="9"/>
  <c r="BE1866" i="9"/>
  <c r="BE1867" i="9"/>
  <c r="BE1868" i="9"/>
  <c r="BE1869" i="9"/>
  <c r="BE1870" i="9"/>
  <c r="BE1871" i="9"/>
  <c r="BE1872" i="9"/>
  <c r="BE1873" i="9"/>
  <c r="BE1874" i="9"/>
  <c r="BE1875" i="9"/>
  <c r="BE1876" i="9"/>
  <c r="BE1877" i="9"/>
  <c r="BE1878" i="9"/>
  <c r="BE1879" i="9"/>
  <c r="BE1880" i="9"/>
  <c r="BE1881" i="9"/>
  <c r="BE1882" i="9"/>
  <c r="BE1883" i="9"/>
  <c r="BE1884" i="9"/>
  <c r="BE1885" i="9"/>
  <c r="BE1886" i="9"/>
  <c r="BE1887" i="9"/>
  <c r="BE1888" i="9"/>
  <c r="BE1889" i="9"/>
  <c r="BE1890" i="9"/>
  <c r="BE1891" i="9"/>
  <c r="BE1892" i="9"/>
  <c r="BE1893" i="9"/>
  <c r="BE1894" i="9"/>
  <c r="BE1895" i="9"/>
  <c r="BE1896" i="9"/>
  <c r="BE1897" i="9"/>
  <c r="BE1898" i="9"/>
  <c r="BE1899" i="9"/>
  <c r="BE1900" i="9"/>
  <c r="BE1901" i="9"/>
  <c r="BE1902" i="9"/>
  <c r="BE1903" i="9"/>
  <c r="BE1904" i="9"/>
  <c r="BE1905" i="9"/>
  <c r="BE1906" i="9"/>
  <c r="BE1907" i="9"/>
  <c r="BE1908" i="9"/>
  <c r="BE1909" i="9"/>
  <c r="BE1910" i="9"/>
  <c r="BE1911" i="9"/>
  <c r="BE1912" i="9"/>
  <c r="BE1913" i="9"/>
  <c r="BE1914" i="9"/>
  <c r="BE1915" i="9"/>
  <c r="BE1916" i="9"/>
  <c r="BE1917" i="9"/>
  <c r="BE1918" i="9"/>
  <c r="BE1919" i="9"/>
  <c r="BE1920" i="9"/>
  <c r="BE1921" i="9"/>
  <c r="BE1922" i="9"/>
  <c r="BE1923" i="9"/>
  <c r="BE1924" i="9"/>
  <c r="BE1925" i="9"/>
  <c r="BE1926" i="9"/>
  <c r="BE1927" i="9"/>
  <c r="BE1928" i="9"/>
  <c r="BE1929" i="9"/>
  <c r="BE1930" i="9"/>
  <c r="BE1931" i="9"/>
  <c r="BE1932" i="9"/>
  <c r="BE1933" i="9"/>
  <c r="BE1934" i="9"/>
  <c r="BE1935" i="9"/>
  <c r="BE1936" i="9"/>
  <c r="BE1937" i="9"/>
  <c r="BE1938" i="9"/>
  <c r="BE1939" i="9"/>
  <c r="BE1940" i="9"/>
  <c r="BE1941" i="9"/>
  <c r="BE1942" i="9"/>
  <c r="BE1943" i="9"/>
  <c r="BE1944" i="9"/>
  <c r="BE1945" i="9"/>
  <c r="BE1946" i="9"/>
  <c r="BE1947" i="9"/>
  <c r="BE1948" i="9"/>
  <c r="BE1949" i="9"/>
  <c r="BE1950" i="9"/>
  <c r="BE1951" i="9"/>
  <c r="BE1952" i="9"/>
  <c r="BE1953" i="9"/>
  <c r="BE1954" i="9"/>
  <c r="BE1955" i="9"/>
  <c r="BE1956" i="9"/>
  <c r="BE1957" i="9"/>
  <c r="BE1958" i="9"/>
  <c r="BE1959" i="9"/>
  <c r="BE1960" i="9"/>
  <c r="BE1961" i="9"/>
  <c r="BE1962" i="9"/>
  <c r="BE1963" i="9"/>
  <c r="BE1964" i="9"/>
  <c r="BE1965" i="9"/>
  <c r="BE1966" i="9"/>
  <c r="BE1967" i="9"/>
  <c r="BE1968" i="9"/>
  <c r="BE1969" i="9"/>
  <c r="BE1970" i="9"/>
  <c r="BE1971" i="9"/>
  <c r="BE1972" i="9"/>
  <c r="BE1973" i="9"/>
  <c r="BE1974" i="9"/>
  <c r="BE1975" i="9"/>
  <c r="BE1976" i="9"/>
  <c r="BE1977" i="9"/>
  <c r="BE1978" i="9"/>
  <c r="BE1979" i="9"/>
  <c r="BE1980" i="9"/>
  <c r="BE1981" i="9"/>
  <c r="BE1982" i="9"/>
  <c r="BE1983" i="9"/>
  <c r="BE1984" i="9"/>
  <c r="BE1985" i="9"/>
  <c r="BE1986" i="9"/>
  <c r="BE1987" i="9"/>
  <c r="BE1988" i="9"/>
  <c r="BE1989" i="9"/>
  <c r="BE1990" i="9"/>
  <c r="BE1991" i="9"/>
  <c r="BE1992" i="9"/>
  <c r="BE1993" i="9"/>
  <c r="BE1994" i="9"/>
  <c r="BE1995" i="9"/>
  <c r="BE1996" i="9"/>
  <c r="BE1997" i="9"/>
  <c r="BE1998" i="9"/>
  <c r="BE1999" i="9"/>
  <c r="BE2000" i="9"/>
  <c r="BE2001" i="9"/>
  <c r="BE2002" i="9"/>
  <c r="BE2003" i="9"/>
  <c r="BE2004" i="9"/>
  <c r="BE2005" i="9"/>
  <c r="BE2006" i="9"/>
  <c r="BE2007" i="9"/>
  <c r="BE2008" i="9"/>
  <c r="BE2009" i="9"/>
  <c r="BE2010" i="9"/>
  <c r="BE2011" i="9"/>
  <c r="BE2012" i="9"/>
  <c r="BE2013" i="9"/>
  <c r="BE2014" i="9"/>
  <c r="BE2015" i="9"/>
  <c r="BE2016" i="9"/>
  <c r="BE2017" i="9"/>
  <c r="BE2018" i="9"/>
  <c r="BE2019" i="9"/>
  <c r="BE2020" i="9"/>
  <c r="BE2021" i="9"/>
  <c r="BE2022" i="9"/>
  <c r="BE2023" i="9"/>
  <c r="BE2024" i="9"/>
  <c r="BE2025" i="9"/>
  <c r="BE2026" i="9"/>
  <c r="BE2027" i="9"/>
  <c r="BE2028" i="9"/>
  <c r="BE2029" i="9"/>
  <c r="BE2030" i="9"/>
  <c r="BE2031" i="9"/>
  <c r="BE2032" i="9"/>
  <c r="BE2033" i="9"/>
  <c r="BE2034" i="9"/>
  <c r="BE2035" i="9"/>
  <c r="BE2036" i="9"/>
  <c r="BE2037" i="9"/>
  <c r="BE2038" i="9"/>
  <c r="BE2039" i="9"/>
  <c r="BE2040" i="9"/>
  <c r="BE2041" i="9"/>
  <c r="BE2042" i="9"/>
  <c r="BE2043" i="9"/>
  <c r="BE2044" i="9"/>
  <c r="BE2045" i="9"/>
  <c r="BE2046" i="9"/>
  <c r="BE2047" i="9"/>
  <c r="BE2048" i="9"/>
  <c r="BE2049" i="9"/>
  <c r="BE2050" i="9"/>
  <c r="BE2051" i="9"/>
  <c r="BE2052" i="9"/>
  <c r="BE2053" i="9"/>
  <c r="BE2054" i="9"/>
  <c r="BE2055" i="9"/>
  <c r="BE2056" i="9"/>
  <c r="BE2057" i="9"/>
  <c r="BE2058" i="9"/>
  <c r="BE2059" i="9"/>
  <c r="BE2060" i="9"/>
  <c r="BE2061" i="9"/>
  <c r="BE2062" i="9"/>
  <c r="BE2063" i="9"/>
  <c r="BE2064" i="9"/>
  <c r="BE2065" i="9"/>
  <c r="BE2066" i="9"/>
  <c r="BE2067" i="9"/>
  <c r="BE2068" i="9"/>
  <c r="BE2069" i="9"/>
  <c r="BE2070" i="9"/>
  <c r="BE2071" i="9"/>
  <c r="BE2072" i="9"/>
  <c r="BE2073" i="9"/>
  <c r="BE2074" i="9"/>
  <c r="BE2075" i="9"/>
  <c r="BE2076" i="9"/>
  <c r="BE2077" i="9"/>
  <c r="BE2078" i="9"/>
  <c r="BE2079" i="9"/>
  <c r="BE2080" i="9"/>
  <c r="BE2081" i="9"/>
  <c r="BE2082" i="9"/>
  <c r="BE2083" i="9"/>
  <c r="BE2084" i="9"/>
  <c r="BE2085" i="9"/>
  <c r="BE2086" i="9"/>
  <c r="BE2087" i="9"/>
  <c r="BE2088" i="9"/>
  <c r="BE2089" i="9"/>
  <c r="BE2090" i="9"/>
  <c r="BE2091" i="9"/>
  <c r="BE2092" i="9"/>
  <c r="BE2093" i="9"/>
  <c r="BE2094" i="9"/>
  <c r="BE2095" i="9"/>
  <c r="BE2096" i="9"/>
  <c r="BE2097" i="9"/>
  <c r="BE2098" i="9"/>
  <c r="BE2099" i="9"/>
  <c r="BE2100" i="9"/>
  <c r="BE2101" i="9"/>
  <c r="BE2102" i="9"/>
  <c r="BE2103" i="9"/>
  <c r="BE2104" i="9"/>
  <c r="BE2105" i="9"/>
  <c r="BE2106" i="9"/>
  <c r="BE2107" i="9"/>
  <c r="BE2108" i="9"/>
  <c r="BE2109" i="9"/>
  <c r="BE2110" i="9"/>
  <c r="BE2111" i="9"/>
  <c r="BE2112" i="9"/>
  <c r="BE2113" i="9"/>
  <c r="BE2114" i="9"/>
  <c r="BE2115" i="9"/>
  <c r="BE2116" i="9"/>
  <c r="BE2117" i="9"/>
  <c r="BE2118" i="9"/>
  <c r="BE2119" i="9"/>
  <c r="BE2120" i="9"/>
  <c r="BE2121" i="9"/>
  <c r="BE2122" i="9"/>
  <c r="BE2123" i="9"/>
  <c r="BE2124" i="9"/>
  <c r="BE2125" i="9"/>
  <c r="BE2126" i="9"/>
  <c r="BE2127" i="9"/>
  <c r="BE2128" i="9"/>
  <c r="BE2129" i="9"/>
  <c r="BE2130" i="9"/>
  <c r="BE2131" i="9"/>
  <c r="BE2132" i="9"/>
  <c r="BE2133" i="9"/>
  <c r="BE2134" i="9"/>
  <c r="BE2135" i="9"/>
  <c r="BE2136" i="9"/>
  <c r="BE2137" i="9"/>
  <c r="BE2138" i="9"/>
  <c r="BE2139" i="9"/>
  <c r="BE2140" i="9"/>
  <c r="BE2141" i="9"/>
  <c r="BE2142" i="9"/>
  <c r="BE2143" i="9"/>
  <c r="BE2144" i="9"/>
  <c r="BE2145" i="9"/>
  <c r="BE2146" i="9"/>
  <c r="BE2147" i="9"/>
  <c r="BE2148" i="9"/>
  <c r="BE2149" i="9"/>
  <c r="BE2150" i="9"/>
  <c r="BE2151" i="9"/>
  <c r="BE2152" i="9"/>
  <c r="BE2153" i="9"/>
  <c r="BE2154" i="9"/>
  <c r="BE2155" i="9"/>
  <c r="BE2156" i="9"/>
  <c r="BE2157" i="9"/>
  <c r="BE2158" i="9"/>
  <c r="BE2159" i="9"/>
  <c r="BE2160" i="9"/>
  <c r="BE2161" i="9"/>
  <c r="BE2162" i="9"/>
  <c r="BE2163" i="9"/>
  <c r="BE2164" i="9"/>
  <c r="BE2165" i="9"/>
  <c r="BE2166" i="9"/>
  <c r="BE2167" i="9"/>
  <c r="BE2168" i="9"/>
  <c r="BE2169" i="9"/>
  <c r="BE2170" i="9"/>
  <c r="BE2171" i="9"/>
  <c r="BE2172" i="9"/>
  <c r="BE2173" i="9"/>
  <c r="BE2174" i="9"/>
  <c r="BE2175" i="9"/>
  <c r="BE2176" i="9"/>
  <c r="BE2177" i="9"/>
  <c r="BE2178" i="9"/>
  <c r="BE2179" i="9"/>
  <c r="BE2180" i="9"/>
  <c r="BE2181" i="9"/>
  <c r="BE2182" i="9"/>
  <c r="BE2183" i="9"/>
  <c r="BE2184" i="9"/>
  <c r="BE2185" i="9"/>
  <c r="BE2186" i="9"/>
  <c r="BE2187" i="9"/>
  <c r="BE2188" i="9"/>
  <c r="BE2189" i="9"/>
  <c r="BE2190" i="9"/>
  <c r="BE2191" i="9"/>
  <c r="BE2192" i="9"/>
  <c r="BE2193" i="9"/>
  <c r="BE2194" i="9"/>
  <c r="BE2195" i="9"/>
  <c r="BE2196" i="9"/>
  <c r="BE2197" i="9"/>
  <c r="BE2198" i="9"/>
  <c r="BE2199" i="9"/>
  <c r="BE2200" i="9"/>
  <c r="BE2201" i="9"/>
  <c r="BE2202" i="9"/>
  <c r="BE2203" i="9"/>
  <c r="BE2204" i="9"/>
  <c r="BE2205" i="9"/>
  <c r="BE2206" i="9"/>
  <c r="BE2207" i="9"/>
  <c r="BE2208" i="9"/>
  <c r="BE2209" i="9"/>
  <c r="BE2210" i="9"/>
  <c r="BE2211" i="9"/>
  <c r="BE2212" i="9"/>
  <c r="BE2213" i="9"/>
  <c r="BE2214" i="9"/>
  <c r="BE2215" i="9"/>
  <c r="BE2216" i="9"/>
  <c r="BE2217" i="9"/>
  <c r="BE2218" i="9"/>
  <c r="BE2219" i="9"/>
  <c r="BE2220" i="9"/>
  <c r="BE2221" i="9"/>
  <c r="BE2222" i="9"/>
  <c r="BE2223" i="9"/>
  <c r="BE2224" i="9"/>
  <c r="BE2225" i="9"/>
  <c r="BE2226" i="9"/>
  <c r="BE2227" i="9"/>
  <c r="BE2228" i="9"/>
  <c r="BE2229" i="9"/>
  <c r="BE2230" i="9"/>
  <c r="BE2231" i="9"/>
  <c r="BE2232" i="9"/>
  <c r="BE2233" i="9"/>
  <c r="BE2234" i="9"/>
  <c r="BE2235" i="9"/>
  <c r="BE2236" i="9"/>
  <c r="BE2237" i="9"/>
  <c r="BE2238" i="9"/>
  <c r="BE2239" i="9"/>
  <c r="BE2240" i="9"/>
  <c r="BE2241" i="9"/>
  <c r="BE2242" i="9"/>
  <c r="BE2243" i="9"/>
  <c r="BE2244" i="9"/>
  <c r="BE2245" i="9"/>
  <c r="BE2246" i="9"/>
  <c r="BE2247" i="9"/>
  <c r="BE2248" i="9"/>
  <c r="BE2249" i="9"/>
  <c r="BE2250" i="9"/>
  <c r="BE2251" i="9"/>
  <c r="BE2252" i="9"/>
  <c r="BE2253" i="9"/>
  <c r="BE2254" i="9"/>
  <c r="BE2255" i="9"/>
  <c r="BE2256" i="9"/>
  <c r="BE2257" i="9"/>
  <c r="BE2258" i="9"/>
  <c r="BE2259" i="9"/>
  <c r="BE2260" i="9"/>
  <c r="BE2261" i="9"/>
  <c r="BE2262" i="9"/>
  <c r="BE2263" i="9"/>
  <c r="BE2264" i="9"/>
  <c r="BE2265" i="9"/>
  <c r="BE2266" i="9"/>
  <c r="BE2267" i="9"/>
  <c r="BE2268" i="9"/>
  <c r="BE2269" i="9"/>
  <c r="BE2270" i="9"/>
  <c r="BE2271" i="9"/>
  <c r="BE2272" i="9"/>
  <c r="BE2273" i="9"/>
  <c r="BE2274" i="9"/>
  <c r="BE2275" i="9"/>
  <c r="BE2276" i="9"/>
  <c r="BE2277" i="9"/>
  <c r="BE2278" i="9"/>
  <c r="BE2279" i="9"/>
  <c r="BE2280" i="9"/>
  <c r="BE2281" i="9"/>
  <c r="BE2282" i="9"/>
  <c r="BE2283" i="9"/>
  <c r="BE2284" i="9"/>
  <c r="BE2285" i="9"/>
  <c r="BE2286" i="9"/>
  <c r="BE2287" i="9"/>
  <c r="BE2288" i="9"/>
  <c r="BE2289" i="9"/>
  <c r="BE2290" i="9"/>
  <c r="BE2291" i="9"/>
  <c r="BE2292" i="9"/>
  <c r="BE2293" i="9"/>
  <c r="BE2294" i="9"/>
  <c r="BE2295" i="9"/>
  <c r="BE2296" i="9"/>
  <c r="BE2297" i="9"/>
  <c r="BE2298" i="9"/>
  <c r="BE2299" i="9"/>
  <c r="BE2300" i="9"/>
  <c r="BE2301" i="9"/>
  <c r="BE2302" i="9"/>
  <c r="BE2303" i="9"/>
  <c r="BE2304" i="9"/>
  <c r="BE2305" i="9"/>
  <c r="BE2306" i="9"/>
  <c r="BE2307" i="9"/>
  <c r="BE2308" i="9"/>
  <c r="BE2309" i="9"/>
  <c r="BE2310" i="9"/>
  <c r="BE2311" i="9"/>
  <c r="BE2312" i="9"/>
  <c r="BE2313" i="9"/>
  <c r="BE2314" i="9"/>
  <c r="BE2315" i="9"/>
  <c r="BE2316" i="9"/>
  <c r="BE2317" i="9"/>
  <c r="BE2318" i="9"/>
  <c r="BE2319" i="9"/>
  <c r="BE2320" i="9"/>
  <c r="BE2321" i="9"/>
  <c r="BE2322" i="9"/>
  <c r="BE2323" i="9"/>
  <c r="BE2324" i="9"/>
  <c r="BE2325" i="9"/>
  <c r="BE2326" i="9"/>
  <c r="BE2327" i="9"/>
  <c r="BE2328" i="9"/>
  <c r="BE2329" i="9"/>
  <c r="BE2330" i="9"/>
  <c r="BE2331" i="9"/>
  <c r="BE2332" i="9"/>
  <c r="BE2333" i="9"/>
  <c r="BE2334" i="9"/>
  <c r="BE2335" i="9"/>
  <c r="BE2336" i="9"/>
  <c r="BE2337" i="9"/>
  <c r="BE2338" i="9"/>
  <c r="BE2339" i="9"/>
  <c r="BE2340" i="9"/>
  <c r="BE2341" i="9"/>
  <c r="BE2342" i="9"/>
  <c r="BE2343" i="9"/>
  <c r="BE2344" i="9"/>
  <c r="BE2345" i="9"/>
  <c r="BE2346" i="9"/>
  <c r="BE2347" i="9"/>
  <c r="BE2348" i="9"/>
  <c r="BE2349" i="9"/>
  <c r="BE2350" i="9"/>
  <c r="BE2351" i="9"/>
  <c r="BE2352" i="9"/>
  <c r="BE2353" i="9"/>
  <c r="BE2354" i="9"/>
  <c r="BE2355" i="9"/>
  <c r="BE2356" i="9"/>
  <c r="BE2357" i="9"/>
  <c r="BE2358" i="9"/>
  <c r="BE2359" i="9"/>
  <c r="BE2360" i="9"/>
  <c r="BE2361" i="9"/>
  <c r="BE2362" i="9"/>
  <c r="BE2363" i="9"/>
  <c r="BE2364" i="9"/>
  <c r="BE2365" i="9"/>
  <c r="BE2366" i="9"/>
  <c r="BE2367" i="9"/>
  <c r="BE2368" i="9"/>
  <c r="BE2369" i="9"/>
  <c r="BE2370" i="9"/>
  <c r="BE2371" i="9"/>
  <c r="BE2372" i="9"/>
  <c r="BE2373" i="9"/>
  <c r="BE2374" i="9"/>
  <c r="BE2375" i="9"/>
  <c r="BE2376" i="9"/>
  <c r="BE2377" i="9"/>
  <c r="BE2378" i="9"/>
  <c r="BE2379" i="9"/>
  <c r="BE2380" i="9"/>
  <c r="BE2381" i="9"/>
  <c r="BE2382" i="9"/>
  <c r="BE2383" i="9"/>
  <c r="BE2384" i="9"/>
  <c r="BE2385" i="9"/>
  <c r="BE2386" i="9"/>
  <c r="BE2387" i="9"/>
  <c r="BE2388" i="9"/>
  <c r="BE2389" i="9"/>
  <c r="BE2390" i="9"/>
  <c r="BE2391" i="9"/>
  <c r="BE2392" i="9"/>
  <c r="BE2393" i="9"/>
  <c r="BE2394" i="9"/>
  <c r="BE2395" i="9"/>
  <c r="BE2396" i="9"/>
  <c r="BE2397" i="9"/>
  <c r="BE2398" i="9"/>
  <c r="BE2399" i="9"/>
  <c r="BE2400" i="9"/>
  <c r="BE2401" i="9"/>
  <c r="BE2402" i="9"/>
  <c r="BE2403" i="9"/>
  <c r="BE2404" i="9"/>
  <c r="BE2405" i="9"/>
  <c r="BE2406" i="9"/>
  <c r="BE2407" i="9"/>
  <c r="BE2408" i="9"/>
  <c r="BE2409" i="9"/>
  <c r="BE2410" i="9"/>
  <c r="BE2411" i="9"/>
  <c r="BE2412" i="9"/>
  <c r="BE2413" i="9"/>
  <c r="BE2414" i="9"/>
  <c r="BE2415" i="9"/>
  <c r="BE2416" i="9"/>
  <c r="BE2417" i="9"/>
  <c r="BE2418" i="9"/>
  <c r="BE2419" i="9"/>
  <c r="BE2420" i="9"/>
  <c r="BE2421" i="9"/>
  <c r="BE2422" i="9"/>
  <c r="BE2423" i="9"/>
  <c r="BE2424" i="9"/>
  <c r="BE2425" i="9"/>
  <c r="BE2426" i="9"/>
  <c r="BE2427" i="9"/>
  <c r="BE2428" i="9"/>
  <c r="BE2429" i="9"/>
  <c r="BE2430" i="9"/>
  <c r="BE2431" i="9"/>
  <c r="BE2432" i="9"/>
  <c r="BE2433" i="9"/>
  <c r="BE2434" i="9"/>
  <c r="BE2435" i="9"/>
  <c r="BE2436" i="9"/>
  <c r="BE2437" i="9"/>
  <c r="BE2438" i="9"/>
  <c r="BE2439" i="9"/>
  <c r="BE2440" i="9"/>
  <c r="BE2441" i="9"/>
  <c r="BE2442" i="9"/>
  <c r="BE2443" i="9"/>
  <c r="BE2444" i="9"/>
  <c r="BE2445" i="9"/>
  <c r="BE2446" i="9"/>
  <c r="BE2447" i="9"/>
  <c r="BE2448" i="9"/>
  <c r="BE2449" i="9"/>
  <c r="BE2450" i="9"/>
  <c r="BE2451" i="9"/>
  <c r="BE2452" i="9"/>
  <c r="BE2453" i="9"/>
  <c r="BE2454" i="9"/>
  <c r="BE2455" i="9"/>
  <c r="BE2456" i="9"/>
  <c r="BE2457" i="9"/>
  <c r="BE2458" i="9"/>
  <c r="BE2459" i="9"/>
  <c r="BE2460" i="9"/>
  <c r="BE2461" i="9"/>
  <c r="BE2462" i="9"/>
  <c r="BE2463" i="9"/>
  <c r="BE2464" i="9"/>
  <c r="BE2465" i="9"/>
  <c r="BE2466" i="9"/>
  <c r="BE2467" i="9"/>
  <c r="BE2468" i="9"/>
  <c r="BE2469" i="9"/>
  <c r="BE2470" i="9"/>
  <c r="BE2471" i="9"/>
  <c r="BE2472" i="9"/>
  <c r="BE2473" i="9"/>
  <c r="BE2474" i="9"/>
  <c r="BE2475" i="9"/>
  <c r="BE2476" i="9"/>
  <c r="BE2477" i="9"/>
  <c r="BE2478" i="9"/>
  <c r="BE2479" i="9"/>
  <c r="BE2480" i="9"/>
  <c r="BE2481" i="9"/>
  <c r="BE2482" i="9"/>
  <c r="BE2483" i="9"/>
  <c r="BE2484" i="9"/>
  <c r="BE2485" i="9"/>
  <c r="BE2486" i="9"/>
  <c r="BE2487" i="9"/>
  <c r="BE2488" i="9"/>
  <c r="BE2489" i="9"/>
  <c r="BE2490" i="9"/>
  <c r="BE2491" i="9"/>
  <c r="BE2492" i="9"/>
  <c r="BE2493" i="9"/>
  <c r="BE2494" i="9"/>
  <c r="BE2495" i="9"/>
  <c r="BE2496" i="9"/>
  <c r="BE2497" i="9"/>
  <c r="BE2498" i="9"/>
  <c r="BE2499" i="9"/>
  <c r="BE2500" i="9"/>
  <c r="BE2501" i="9"/>
  <c r="BE2502" i="9"/>
  <c r="BE2503" i="9"/>
  <c r="BE2504" i="9"/>
  <c r="BE2505" i="9"/>
  <c r="BE2506" i="9"/>
  <c r="BE2507" i="9"/>
  <c r="BE2508" i="9"/>
  <c r="BE2509" i="9"/>
  <c r="BE2510" i="9"/>
  <c r="BE2511" i="9"/>
  <c r="BE2512" i="9"/>
  <c r="BE2513" i="9"/>
  <c r="BE2514" i="9"/>
  <c r="BE2515" i="9"/>
  <c r="BE2516" i="9"/>
  <c r="BE2517" i="9"/>
  <c r="BE2518" i="9"/>
  <c r="BE2519" i="9"/>
  <c r="BE2520" i="9"/>
  <c r="BE2521" i="9"/>
  <c r="BE2522" i="9"/>
  <c r="BE2523" i="9"/>
  <c r="BE2524" i="9"/>
  <c r="BE2525" i="9"/>
  <c r="BE2526" i="9"/>
  <c r="BE2527" i="9"/>
  <c r="BE2528" i="9"/>
  <c r="BE2529" i="9"/>
  <c r="BE2530" i="9"/>
  <c r="BE2531" i="9"/>
  <c r="BE2532" i="9"/>
  <c r="BE2533" i="9"/>
  <c r="BE2534" i="9"/>
  <c r="BE2535" i="9"/>
  <c r="BE2536" i="9"/>
  <c r="BE2537" i="9"/>
  <c r="BE2538" i="9"/>
  <c r="BE2539" i="9"/>
  <c r="BE2540" i="9"/>
  <c r="BE2541" i="9"/>
  <c r="BE2542" i="9"/>
  <c r="BE2543" i="9"/>
  <c r="BE2544" i="9"/>
  <c r="BE2545" i="9"/>
  <c r="BE2546" i="9"/>
  <c r="BE2547" i="9"/>
  <c r="BE2548" i="9"/>
  <c r="BE2549" i="9"/>
  <c r="BE2550" i="9"/>
  <c r="BE2551" i="9"/>
  <c r="BE2552" i="9"/>
  <c r="BE2553" i="9"/>
  <c r="BE2554" i="9"/>
  <c r="BE2555" i="9"/>
  <c r="BE2556" i="9"/>
  <c r="BE2557" i="9"/>
  <c r="BE2558" i="9"/>
  <c r="BE2559" i="9"/>
  <c r="BE2560" i="9"/>
  <c r="BE2561" i="9"/>
  <c r="BE2562" i="9"/>
  <c r="BE2563" i="9"/>
  <c r="BE2564" i="9"/>
  <c r="BE2565" i="9"/>
  <c r="BE2566" i="9"/>
  <c r="BE2567" i="9"/>
  <c r="BE2568" i="9"/>
  <c r="BE2569" i="9"/>
  <c r="BE2570" i="9"/>
  <c r="BE2571" i="9"/>
  <c r="BE2572" i="9"/>
  <c r="BE2573" i="9"/>
  <c r="BE2574" i="9"/>
  <c r="BE2575" i="9"/>
  <c r="BE2576" i="9"/>
  <c r="BE2577" i="9"/>
  <c r="BE2578" i="9"/>
  <c r="BE2579" i="9"/>
  <c r="BE2580" i="9"/>
  <c r="BE2581" i="9"/>
  <c r="BE2582" i="9"/>
  <c r="BE2583" i="9"/>
  <c r="BE2584" i="9"/>
  <c r="BE2585" i="9"/>
  <c r="BE2586" i="9"/>
  <c r="BE2587" i="9"/>
  <c r="BE2588" i="9"/>
  <c r="BE2589" i="9"/>
  <c r="BE2590" i="9"/>
  <c r="BE2591" i="9"/>
  <c r="BE2592" i="9"/>
  <c r="BE2593" i="9"/>
  <c r="BE2594" i="9"/>
  <c r="BE2595" i="9"/>
  <c r="BE2596" i="9"/>
  <c r="BE2597" i="9"/>
  <c r="BE2598" i="9"/>
  <c r="BE2599" i="9"/>
  <c r="BE2600" i="9"/>
  <c r="BE2601" i="9"/>
  <c r="BE2602" i="9"/>
  <c r="BE2603" i="9"/>
  <c r="BE2604" i="9"/>
  <c r="BE2605" i="9"/>
  <c r="BE2606" i="9"/>
  <c r="BE2607" i="9"/>
  <c r="BE2608" i="9"/>
  <c r="BE2609" i="9"/>
  <c r="BE2610" i="9"/>
  <c r="BE2611" i="9"/>
  <c r="BE2612" i="9"/>
  <c r="BE2613" i="9"/>
  <c r="BE2614" i="9"/>
  <c r="BE2615" i="9"/>
  <c r="BE2616" i="9"/>
  <c r="BE2617" i="9"/>
  <c r="BE2618" i="9"/>
  <c r="BE2619" i="9"/>
  <c r="BE2620" i="9"/>
  <c r="BE2621" i="9"/>
  <c r="BE2622" i="9"/>
  <c r="BE2623" i="9"/>
  <c r="BE2624" i="9"/>
  <c r="BE2625" i="9"/>
  <c r="BE2626" i="9"/>
  <c r="BE2627" i="9"/>
  <c r="BE2628" i="9"/>
  <c r="BE2629" i="9"/>
  <c r="BE2630" i="9"/>
  <c r="BE2631" i="9"/>
  <c r="BE2632" i="9"/>
  <c r="BE2633" i="9"/>
  <c r="BE2634" i="9"/>
  <c r="BE2635" i="9"/>
  <c r="BE2636" i="9"/>
  <c r="BE2637" i="9"/>
  <c r="BE2638" i="9"/>
  <c r="BE2639" i="9"/>
  <c r="BE2640" i="9"/>
  <c r="BE2641" i="9"/>
  <c r="BE2642" i="9"/>
  <c r="BE2643" i="9"/>
  <c r="BE2644" i="9"/>
  <c r="BE2645" i="9"/>
  <c r="BE2646" i="9"/>
  <c r="BE2647" i="9"/>
  <c r="BE2648" i="9"/>
  <c r="BE2649" i="9"/>
  <c r="BE2650" i="9"/>
  <c r="BE2651" i="9"/>
  <c r="BE2652" i="9"/>
  <c r="BE2653" i="9"/>
  <c r="BE2654" i="9"/>
  <c r="BE2655" i="9"/>
  <c r="BE2656" i="9"/>
  <c r="BE2657" i="9"/>
  <c r="BE2658" i="9"/>
  <c r="BE2659" i="9"/>
  <c r="BE2660" i="9"/>
  <c r="BE2661" i="9"/>
  <c r="BE2662" i="9"/>
  <c r="BE2663" i="9"/>
  <c r="BE2664" i="9"/>
  <c r="BE2665" i="9"/>
  <c r="BE2666" i="9"/>
  <c r="BE2667" i="9"/>
  <c r="BE2668" i="9"/>
  <c r="BE2669" i="9"/>
  <c r="BE2670" i="9"/>
  <c r="BE2671" i="9"/>
  <c r="BE2672" i="9"/>
  <c r="BE2673" i="9"/>
  <c r="BE2674" i="9"/>
  <c r="BE2675" i="9"/>
  <c r="BE2676" i="9"/>
  <c r="BE2677" i="9"/>
  <c r="BE2678" i="9"/>
  <c r="BE2679" i="9"/>
  <c r="BE2680" i="9"/>
  <c r="BE2681" i="9"/>
  <c r="BE2682" i="9"/>
  <c r="BE2683" i="9"/>
  <c r="BE2684" i="9"/>
  <c r="BE2685" i="9"/>
  <c r="BE2686" i="9"/>
  <c r="BE2687" i="9"/>
  <c r="BE2688" i="9"/>
  <c r="BE2689" i="9"/>
  <c r="BE2690" i="9"/>
  <c r="BE2691" i="9"/>
  <c r="BE2692" i="9"/>
  <c r="BE2693" i="9"/>
  <c r="BE2694" i="9"/>
  <c r="BE2695" i="9"/>
  <c r="BE2696" i="9"/>
  <c r="BE2697" i="9"/>
  <c r="BE2698" i="9"/>
  <c r="BE2699" i="9"/>
  <c r="BE2700" i="9"/>
  <c r="BE2701" i="9"/>
  <c r="BE2702" i="9"/>
  <c r="BE2703" i="9"/>
  <c r="BE2704" i="9"/>
  <c r="BE2705" i="9"/>
  <c r="BE2706" i="9"/>
  <c r="BE2707" i="9"/>
  <c r="BE2708" i="9"/>
  <c r="BE2709" i="9"/>
  <c r="BE2710" i="9"/>
  <c r="BE2711" i="9"/>
  <c r="BE2712" i="9"/>
  <c r="BE2713" i="9"/>
  <c r="BE2714" i="9"/>
  <c r="BE2715" i="9"/>
  <c r="BE2716" i="9"/>
  <c r="BE2717" i="9"/>
  <c r="BE2718" i="9"/>
  <c r="BE2719" i="9"/>
  <c r="BE2720" i="9"/>
  <c r="BE2721" i="9"/>
  <c r="BE2722" i="9"/>
  <c r="BE2723" i="9"/>
  <c r="BE2724" i="9"/>
  <c r="BE2725" i="9"/>
  <c r="BE2726" i="9"/>
  <c r="BE2727" i="9"/>
  <c r="BE2728" i="9"/>
  <c r="BE2729" i="9"/>
  <c r="BE2730" i="9"/>
  <c r="BE2731" i="9"/>
  <c r="BE2732" i="9"/>
  <c r="BE2733" i="9"/>
  <c r="BE2734" i="9"/>
  <c r="BE2735" i="9"/>
  <c r="BE2736" i="9"/>
  <c r="BE2737" i="9"/>
  <c r="BE2738" i="9"/>
  <c r="BE2739" i="9"/>
  <c r="BE2740" i="9"/>
  <c r="BE2741" i="9"/>
  <c r="BE2742" i="9"/>
  <c r="BE2743" i="9"/>
  <c r="BE2744" i="9"/>
  <c r="BE2745" i="9"/>
  <c r="BE2746" i="9"/>
  <c r="BE2747" i="9"/>
  <c r="BE2748" i="9"/>
  <c r="BE2749" i="9"/>
  <c r="BE2750" i="9"/>
  <c r="BE2751" i="9"/>
  <c r="BE2752" i="9"/>
  <c r="BE2753" i="9"/>
  <c r="BE2754" i="9"/>
  <c r="BE2755" i="9"/>
  <c r="BE2756" i="9"/>
  <c r="BE2757" i="9"/>
  <c r="BE2758" i="9"/>
  <c r="BE2759" i="9"/>
  <c r="BE2760" i="9"/>
  <c r="BE2761" i="9"/>
  <c r="BE2762" i="9"/>
  <c r="BE2763" i="9"/>
  <c r="BE2764" i="9"/>
  <c r="BE2765" i="9"/>
  <c r="BE2766" i="9"/>
  <c r="BE2767" i="9"/>
  <c r="BE2768" i="9"/>
  <c r="BE2769" i="9"/>
  <c r="BE2770" i="9"/>
  <c r="BE2771" i="9"/>
  <c r="BE2772" i="9"/>
  <c r="BE2773" i="9"/>
  <c r="BE2774" i="9"/>
  <c r="BE2775" i="9"/>
  <c r="BE2776" i="9"/>
  <c r="BE2777" i="9"/>
  <c r="BE2778" i="9"/>
  <c r="BE2779" i="9"/>
  <c r="BE2780" i="9"/>
  <c r="BE2781" i="9"/>
  <c r="BE2782" i="9"/>
  <c r="BE2783" i="9"/>
  <c r="BE2784" i="9"/>
  <c r="BE2785" i="9"/>
  <c r="BE2786" i="9"/>
  <c r="BE2787" i="9"/>
  <c r="BE2788" i="9"/>
  <c r="BE2789" i="9"/>
  <c r="BE2790" i="9"/>
  <c r="BE2791" i="9"/>
  <c r="BE2792" i="9"/>
  <c r="BE2793" i="9"/>
  <c r="BE2794" i="9"/>
  <c r="BE2795" i="9"/>
  <c r="BE2796" i="9"/>
  <c r="BE2797" i="9"/>
  <c r="BE2798" i="9"/>
  <c r="BE2799" i="9"/>
  <c r="BE2800" i="9"/>
  <c r="BE2801" i="9"/>
  <c r="BE2802" i="9"/>
  <c r="BE2803" i="9"/>
  <c r="BE2804" i="9"/>
  <c r="BE2805" i="9"/>
  <c r="BE2806" i="9"/>
  <c r="BE2807" i="9"/>
  <c r="BE2808" i="9"/>
  <c r="BE2809" i="9"/>
  <c r="BE2810" i="9"/>
  <c r="BE2811" i="9"/>
  <c r="BE2812" i="9"/>
  <c r="BE2813" i="9"/>
  <c r="BE2814" i="9"/>
  <c r="BE2815" i="9"/>
  <c r="BE2816" i="9"/>
  <c r="BE2817" i="9"/>
  <c r="BE2818" i="9"/>
  <c r="BE2819" i="9"/>
  <c r="BE2820" i="9"/>
  <c r="BE2821" i="9"/>
  <c r="BE2822" i="9"/>
  <c r="BE2823" i="9"/>
  <c r="BE2824" i="9"/>
  <c r="BE2825" i="9"/>
  <c r="BE2826" i="9"/>
  <c r="BE2827" i="9"/>
  <c r="BE2828" i="9"/>
  <c r="BE2829" i="9"/>
  <c r="BE2830" i="9"/>
  <c r="BE2831" i="9"/>
  <c r="BE2832" i="9"/>
  <c r="BE2833" i="9"/>
  <c r="BE2834" i="9"/>
  <c r="BE2835" i="9"/>
  <c r="BE2836" i="9"/>
  <c r="BE2837" i="9"/>
  <c r="BE2838" i="9"/>
  <c r="BE2839" i="9"/>
  <c r="BE2840" i="9"/>
  <c r="BE2841" i="9"/>
  <c r="BE2842" i="9"/>
  <c r="BE2843" i="9"/>
  <c r="BE2844" i="9"/>
  <c r="BE2845" i="9"/>
  <c r="BE2846" i="9"/>
  <c r="BE2847" i="9"/>
  <c r="BE2848" i="9"/>
  <c r="BE2849" i="9"/>
  <c r="BE2850" i="9"/>
  <c r="BE2851" i="9"/>
  <c r="BE2852" i="9"/>
  <c r="BE2853" i="9"/>
  <c r="BE2854" i="9"/>
  <c r="BE2855" i="9"/>
  <c r="BE2856" i="9"/>
  <c r="BE2857" i="9"/>
  <c r="BE2858" i="9"/>
  <c r="BE2859" i="9"/>
  <c r="BE2860" i="9"/>
  <c r="BE2861" i="9"/>
  <c r="BE2862" i="9"/>
  <c r="BE2863" i="9"/>
  <c r="BE2864" i="9"/>
  <c r="BE2865" i="9"/>
  <c r="BE2866" i="9"/>
  <c r="BE2867" i="9"/>
  <c r="BE2868" i="9"/>
  <c r="BE2869" i="9"/>
  <c r="BE2870" i="9"/>
  <c r="BE2871" i="9"/>
  <c r="BE2872" i="9"/>
  <c r="BE2873" i="9"/>
  <c r="BE2874" i="9"/>
  <c r="BE2875" i="9"/>
  <c r="BE2876" i="9"/>
  <c r="BE2877" i="9"/>
  <c r="BE2878" i="9"/>
  <c r="BE2879" i="9"/>
  <c r="BE2880" i="9"/>
  <c r="BE2881" i="9"/>
  <c r="BE2882" i="9"/>
  <c r="BE2883" i="9"/>
  <c r="BE2884" i="9"/>
  <c r="BE2885" i="9"/>
  <c r="BE2886" i="9"/>
  <c r="BE2887" i="9"/>
  <c r="BE2888" i="9"/>
  <c r="BE2889" i="9"/>
  <c r="BE2890" i="9"/>
  <c r="BE2891" i="9"/>
  <c r="BE2892" i="9"/>
  <c r="BE2893" i="9"/>
  <c r="BE2894" i="9"/>
  <c r="BE2895" i="9"/>
  <c r="BE2896" i="9"/>
  <c r="BE2897" i="9"/>
  <c r="BE2898" i="9"/>
  <c r="BE2899" i="9"/>
  <c r="BE2900" i="9"/>
  <c r="BE2901" i="9"/>
  <c r="BE2902" i="9"/>
  <c r="BE2903" i="9"/>
  <c r="BE2904" i="9"/>
  <c r="BE2905" i="9"/>
  <c r="BE2906" i="9"/>
  <c r="BE2907" i="9"/>
  <c r="BE2908" i="9"/>
  <c r="BE2909" i="9"/>
  <c r="BE2910" i="9"/>
  <c r="BE2911" i="9"/>
  <c r="BE2912" i="9"/>
  <c r="BE2913" i="9"/>
  <c r="BE2914" i="9"/>
  <c r="BE2915" i="9"/>
  <c r="BE2916" i="9"/>
  <c r="BE2917" i="9"/>
  <c r="BE2918" i="9"/>
  <c r="BE2919" i="9"/>
  <c r="BE2920" i="9"/>
  <c r="BE2921" i="9"/>
  <c r="BE2922" i="9"/>
  <c r="BE2923" i="9"/>
  <c r="BE2924" i="9"/>
  <c r="BE2925" i="9"/>
  <c r="BE2926" i="9"/>
  <c r="BE2927" i="9"/>
  <c r="BE2928" i="9"/>
  <c r="BE2929" i="9"/>
  <c r="BE2930" i="9"/>
  <c r="BE2931" i="9"/>
  <c r="BE2932" i="9"/>
  <c r="BE2933" i="9"/>
  <c r="BE2934" i="9"/>
  <c r="BE2935" i="9"/>
  <c r="BE2936" i="9"/>
  <c r="BE2937" i="9"/>
  <c r="BE2938" i="9"/>
  <c r="BE2939" i="9"/>
  <c r="BE2940" i="9"/>
  <c r="BE2941" i="9"/>
  <c r="BE2942" i="9"/>
  <c r="BE2943" i="9"/>
  <c r="BE2944" i="9"/>
  <c r="BE2945" i="9"/>
  <c r="BE2946" i="9"/>
  <c r="BE2947" i="9"/>
  <c r="BE2948" i="9"/>
  <c r="BE2949" i="9"/>
  <c r="BE2950" i="9"/>
  <c r="BE2951" i="9"/>
  <c r="BE2952" i="9"/>
  <c r="BE2953" i="9"/>
  <c r="BE2954" i="9"/>
  <c r="BE2955" i="9"/>
  <c r="BE2956" i="9"/>
  <c r="BE2957" i="9"/>
  <c r="BE2958" i="9"/>
  <c r="BE2959" i="9"/>
  <c r="BE2960" i="9"/>
  <c r="BE2961" i="9"/>
  <c r="BE2962" i="9"/>
  <c r="BE2963" i="9"/>
  <c r="BE2964" i="9"/>
  <c r="BE2965" i="9"/>
  <c r="BE2966" i="9"/>
  <c r="BE2967" i="9"/>
  <c r="BE2968" i="9"/>
  <c r="BE2969" i="9"/>
  <c r="BE2970" i="9"/>
  <c r="BE2971" i="9"/>
  <c r="BE2972" i="9"/>
  <c r="BE2973" i="9"/>
  <c r="BE2974" i="9"/>
  <c r="BE2975" i="9"/>
  <c r="BE2976" i="9"/>
  <c r="BE2977" i="9"/>
  <c r="BE2978" i="9"/>
  <c r="BE2979" i="9"/>
  <c r="BE2980" i="9"/>
  <c r="BE2981" i="9"/>
  <c r="BE2982" i="9"/>
  <c r="BE2983" i="9"/>
  <c r="BE2984" i="9"/>
  <c r="BE2985" i="9"/>
  <c r="BE2986" i="9"/>
  <c r="BE2987" i="9"/>
  <c r="BE2988" i="9"/>
  <c r="BE2989" i="9"/>
  <c r="BE2990" i="9"/>
  <c r="BE2991" i="9"/>
  <c r="BE2992" i="9"/>
  <c r="BE2993" i="9"/>
  <c r="BE2994" i="9"/>
  <c r="BE2995" i="9"/>
  <c r="BE2996" i="9"/>
  <c r="BE2997" i="9"/>
  <c r="BE2998" i="9"/>
  <c r="BE2999" i="9"/>
  <c r="BE3000" i="9"/>
  <c r="BE3001" i="9"/>
  <c r="BE3002" i="9"/>
  <c r="BE3003" i="9"/>
  <c r="BE3004" i="9"/>
  <c r="BE3005" i="9"/>
  <c r="BE3006" i="9"/>
  <c r="BE3007" i="9"/>
  <c r="BE3008" i="9"/>
  <c r="BE3009" i="9"/>
  <c r="BE3010" i="9"/>
  <c r="BE3011" i="9"/>
  <c r="BE3012" i="9"/>
  <c r="BE3013" i="9"/>
  <c r="BE3014" i="9"/>
  <c r="BE3015" i="9"/>
  <c r="BE3016" i="9"/>
  <c r="BE3017" i="9"/>
  <c r="BE3018" i="9"/>
  <c r="BE3019" i="9"/>
  <c r="BE3020" i="9"/>
  <c r="BE3021" i="9"/>
  <c r="BE3022" i="9"/>
  <c r="BE3023" i="9"/>
  <c r="BE3024" i="9"/>
  <c r="BE3025" i="9"/>
  <c r="BE3026" i="9"/>
  <c r="BE3027" i="9"/>
  <c r="BE3028" i="9"/>
  <c r="BE3029" i="9"/>
  <c r="BE3030" i="9"/>
  <c r="BE3031" i="9"/>
  <c r="BE3032" i="9"/>
  <c r="BE3033" i="9"/>
  <c r="BE3034" i="9"/>
  <c r="BE3035" i="9"/>
  <c r="BE3036" i="9"/>
  <c r="BE3037" i="9"/>
  <c r="BE3038" i="9"/>
  <c r="BE3039" i="9"/>
  <c r="BE3040" i="9"/>
  <c r="BE3041" i="9"/>
  <c r="BE3042" i="9"/>
  <c r="BE3043" i="9"/>
  <c r="BE3044" i="9"/>
  <c r="BE3045" i="9"/>
  <c r="BE3046" i="9"/>
  <c r="BE3047" i="9"/>
  <c r="BE3048" i="9"/>
  <c r="BE3049" i="9"/>
  <c r="BE3050" i="9"/>
  <c r="BE3051" i="9"/>
  <c r="BE3052" i="9"/>
  <c r="BE3053" i="9"/>
  <c r="BE3054" i="9"/>
  <c r="BE3055" i="9"/>
  <c r="BE3056" i="9"/>
  <c r="BE3057" i="9"/>
  <c r="BE3058" i="9"/>
  <c r="BE3059" i="9"/>
  <c r="BE3060" i="9"/>
  <c r="BE3061" i="9"/>
  <c r="BE3062" i="9"/>
  <c r="BE3063" i="9"/>
  <c r="BE3064" i="9"/>
  <c r="BE3065" i="9"/>
  <c r="BE3066" i="9"/>
  <c r="BE3067" i="9"/>
  <c r="BE3068" i="9"/>
  <c r="BE3069" i="9"/>
  <c r="BE3070" i="9"/>
  <c r="BE3071" i="9"/>
  <c r="BE3072" i="9"/>
  <c r="BE3073" i="9"/>
  <c r="BE3074" i="9"/>
  <c r="BE3075" i="9"/>
  <c r="BE3076" i="9"/>
  <c r="BE3077" i="9"/>
  <c r="BE3078" i="9"/>
  <c r="BE3079" i="9"/>
  <c r="BE3080" i="9"/>
  <c r="BE3081" i="9"/>
  <c r="BE3082" i="9"/>
  <c r="BE3083" i="9"/>
  <c r="BE3084" i="9"/>
  <c r="BE3085" i="9"/>
  <c r="BE3086" i="9"/>
  <c r="BE3087" i="9"/>
  <c r="BE3088" i="9"/>
  <c r="BE3089" i="9"/>
  <c r="BE3090" i="9"/>
  <c r="BE3091" i="9"/>
  <c r="BE3092" i="9"/>
  <c r="BE3093" i="9"/>
  <c r="BE3094" i="9"/>
  <c r="BE3095" i="9"/>
  <c r="BE3096" i="9"/>
  <c r="BE3097" i="9"/>
  <c r="BE3098" i="9"/>
  <c r="BE3099" i="9"/>
  <c r="BE3100" i="9"/>
  <c r="BE3101" i="9"/>
  <c r="BE3102" i="9"/>
  <c r="BE3103" i="9"/>
  <c r="BE3104" i="9"/>
  <c r="BE3105" i="9"/>
  <c r="BE3106" i="9"/>
  <c r="BE3107" i="9"/>
  <c r="BE3108" i="9"/>
  <c r="BE3109" i="9"/>
  <c r="BE3110" i="9"/>
  <c r="BE3111" i="9"/>
  <c r="BE3112" i="9"/>
  <c r="BE3113" i="9"/>
  <c r="BE3114" i="9"/>
  <c r="BE3115" i="9"/>
  <c r="BE3116" i="9"/>
  <c r="BE3117" i="9"/>
  <c r="BE3118" i="9"/>
  <c r="BE3119" i="9"/>
  <c r="BE3120" i="9"/>
  <c r="BE3121" i="9"/>
  <c r="BE3122" i="9"/>
  <c r="BE3123" i="9"/>
  <c r="BE3124" i="9"/>
  <c r="BE3125" i="9"/>
  <c r="BE3126" i="9"/>
  <c r="BE3127" i="9"/>
  <c r="BE3128" i="9"/>
  <c r="BE3129" i="9"/>
  <c r="BE3130" i="9"/>
  <c r="BE3131" i="9"/>
  <c r="BE3132" i="9"/>
  <c r="BE3133" i="9"/>
  <c r="BE3134" i="9"/>
  <c r="BE3135" i="9"/>
  <c r="BE3136" i="9"/>
  <c r="BE3137" i="9"/>
  <c r="BE3138" i="9"/>
  <c r="BE3139" i="9"/>
  <c r="BE3140" i="9"/>
  <c r="BE3141" i="9"/>
  <c r="BE3142" i="9"/>
  <c r="BE3143" i="9"/>
  <c r="BE3144" i="9"/>
  <c r="BE3145" i="9"/>
  <c r="BE3146" i="9"/>
  <c r="BE3147" i="9"/>
  <c r="BE3148" i="9"/>
  <c r="BE3149" i="9"/>
  <c r="BE3150" i="9"/>
  <c r="BE3151" i="9"/>
  <c r="BE3152" i="9"/>
  <c r="BE3153" i="9"/>
  <c r="BE3154" i="9"/>
  <c r="BE3155" i="9"/>
  <c r="BE3156" i="9"/>
  <c r="BE3157" i="9"/>
  <c r="BE3158" i="9"/>
  <c r="BE3159" i="9"/>
  <c r="BE3160" i="9"/>
  <c r="BE3161" i="9"/>
  <c r="BE3162" i="9"/>
  <c r="BE3163" i="9"/>
  <c r="BE3164" i="9"/>
  <c r="BE3165" i="9"/>
  <c r="BE3166" i="9"/>
  <c r="BE3167" i="9"/>
  <c r="BE3168" i="9"/>
  <c r="BE3169" i="9"/>
  <c r="BE3170" i="9"/>
  <c r="BE3171" i="9"/>
  <c r="BE3172" i="9"/>
  <c r="BE3173" i="9"/>
  <c r="BE3174" i="9"/>
  <c r="BE3175" i="9"/>
  <c r="BE3176" i="9"/>
  <c r="BE3177" i="9"/>
  <c r="BE3178" i="9"/>
  <c r="BE3179" i="9"/>
  <c r="BE3180" i="9"/>
  <c r="BE3181" i="9"/>
  <c r="BE3182" i="9"/>
  <c r="BE3183" i="9"/>
  <c r="BE3184" i="9"/>
  <c r="BE3185" i="9"/>
  <c r="BE3186" i="9"/>
  <c r="BE3187" i="9"/>
  <c r="BE3188" i="9"/>
  <c r="BE3189" i="9"/>
  <c r="BE3190" i="9"/>
  <c r="BE3191" i="9"/>
  <c r="BE3192" i="9"/>
  <c r="BE3193" i="9"/>
  <c r="BE3194" i="9"/>
  <c r="BE3195" i="9"/>
  <c r="BE3196" i="9"/>
  <c r="BE3197" i="9"/>
  <c r="BE3198" i="9"/>
  <c r="BE3199" i="9"/>
  <c r="BE3200" i="9"/>
  <c r="BE3201" i="9"/>
  <c r="BE3202" i="9"/>
  <c r="BE3203" i="9"/>
  <c r="BE3204" i="9"/>
  <c r="BE3205" i="9"/>
  <c r="BE3206" i="9"/>
  <c r="BE3207" i="9"/>
  <c r="BE3208" i="9"/>
  <c r="BE3209" i="9"/>
  <c r="BE3210" i="9"/>
  <c r="BE3211" i="9"/>
  <c r="BE3212" i="9"/>
  <c r="BE3213" i="9"/>
  <c r="BE3214" i="9"/>
  <c r="BE3215" i="9"/>
  <c r="BE3216" i="9"/>
  <c r="BE3217" i="9"/>
  <c r="BE3218" i="9"/>
  <c r="BE3219" i="9"/>
  <c r="BE3220" i="9"/>
  <c r="BE3221" i="9"/>
  <c r="BE3222" i="9"/>
  <c r="BE3223" i="9"/>
  <c r="BE3224" i="9"/>
  <c r="BE3225" i="9"/>
  <c r="BE3226" i="9"/>
  <c r="BE3227" i="9"/>
  <c r="BE3228" i="9"/>
  <c r="BE3229" i="9"/>
  <c r="BE3230" i="9"/>
  <c r="BE3231" i="9"/>
  <c r="BE3232" i="9"/>
  <c r="BE3233" i="9"/>
  <c r="BE3234" i="9"/>
  <c r="BE3235" i="9"/>
  <c r="BE3236" i="9"/>
  <c r="BE3237" i="9"/>
  <c r="BE3238" i="9"/>
  <c r="BE3239" i="9"/>
  <c r="BE3240" i="9"/>
  <c r="BE3241" i="9"/>
  <c r="BE3242" i="9"/>
  <c r="BE3243" i="9"/>
  <c r="BE3244" i="9"/>
  <c r="BE3245" i="9"/>
  <c r="BE3246" i="9"/>
  <c r="BE3247" i="9"/>
  <c r="BE3248" i="9"/>
  <c r="BE3249" i="9"/>
  <c r="BE3250" i="9"/>
  <c r="BE3251" i="9"/>
  <c r="BE3252" i="9"/>
  <c r="BE3253" i="9"/>
  <c r="BE3254" i="9"/>
  <c r="BE3255" i="9"/>
  <c r="BE3256" i="9"/>
  <c r="BE3257" i="9"/>
  <c r="BE3258" i="9"/>
  <c r="BE3259" i="9"/>
  <c r="BE3260" i="9"/>
  <c r="BE3261" i="9"/>
  <c r="BE3262" i="9"/>
  <c r="BE3263" i="9"/>
  <c r="BE3264" i="9"/>
  <c r="BE3265" i="9"/>
  <c r="BE3266" i="9"/>
  <c r="BE3267" i="9"/>
  <c r="BE3268" i="9"/>
  <c r="BE3269" i="9"/>
  <c r="BE3270" i="9"/>
  <c r="BE3271" i="9"/>
  <c r="BE3272" i="9"/>
  <c r="BE3273" i="9"/>
  <c r="BE3274" i="9"/>
  <c r="BE3275" i="9"/>
  <c r="BE3276" i="9"/>
  <c r="BE3277" i="9"/>
  <c r="BE3278" i="9"/>
  <c r="BE3279" i="9"/>
  <c r="BE3280" i="9"/>
  <c r="BE3281" i="9"/>
  <c r="BE3282" i="9"/>
  <c r="BE3283" i="9"/>
  <c r="BE3284" i="9"/>
  <c r="BE3285" i="9"/>
  <c r="BE3286" i="9"/>
  <c r="BE3287" i="9"/>
  <c r="BE3288" i="9"/>
  <c r="BE3289" i="9"/>
  <c r="BE3290" i="9"/>
  <c r="BE3291" i="9"/>
  <c r="BE3292" i="9"/>
  <c r="BE3293" i="9"/>
  <c r="BE3294" i="9"/>
  <c r="BE3295" i="9"/>
  <c r="BE3296" i="9"/>
  <c r="BE3297" i="9"/>
  <c r="BE3298" i="9"/>
  <c r="BE3299" i="9"/>
  <c r="BE3300" i="9"/>
  <c r="BE3301" i="9"/>
  <c r="BE3302" i="9"/>
  <c r="BE3303" i="9"/>
  <c r="BE3304" i="9"/>
  <c r="BE3305" i="9"/>
  <c r="BE3306" i="9"/>
  <c r="BE3307" i="9"/>
  <c r="BE3308" i="9"/>
  <c r="BE3309" i="9"/>
  <c r="BE3310" i="9"/>
  <c r="BE3311" i="9"/>
  <c r="BE3312" i="9"/>
  <c r="BE3313" i="9"/>
  <c r="BE3314" i="9"/>
  <c r="BE3315" i="9"/>
  <c r="BE3316" i="9"/>
  <c r="BE3317" i="9"/>
  <c r="BE3318" i="9"/>
  <c r="BE3319" i="9"/>
  <c r="BE3320" i="9"/>
  <c r="BE3321" i="9"/>
  <c r="BE3322" i="9"/>
  <c r="BE3323" i="9"/>
  <c r="BE3324" i="9"/>
  <c r="BE3325" i="9"/>
  <c r="BE3326" i="9"/>
  <c r="BE3327" i="9"/>
  <c r="BE3328" i="9"/>
  <c r="BE3329" i="9"/>
  <c r="BE3330" i="9"/>
  <c r="BE3331" i="9"/>
  <c r="BE3332" i="9"/>
  <c r="BE3333" i="9"/>
  <c r="BE3334" i="9"/>
  <c r="BE3335" i="9"/>
  <c r="BE3336" i="9"/>
  <c r="BE3337" i="9"/>
  <c r="BE3338" i="9"/>
  <c r="BE3339" i="9"/>
  <c r="BE3340" i="9"/>
  <c r="BE3341" i="9"/>
  <c r="BE3342" i="9"/>
  <c r="BE3343" i="9"/>
  <c r="BE3344" i="9"/>
  <c r="BE3345" i="9"/>
  <c r="BE3346" i="9"/>
  <c r="BE3347" i="9"/>
  <c r="BE3348" i="9"/>
  <c r="BE3349" i="9"/>
  <c r="BE3350" i="9"/>
  <c r="BE3351" i="9"/>
  <c r="BE3352" i="9"/>
  <c r="BE3353" i="9"/>
  <c r="BE3354" i="9"/>
  <c r="BE3355" i="9"/>
  <c r="BE3356" i="9"/>
  <c r="BE3357" i="9"/>
  <c r="BE3358" i="9"/>
  <c r="BE3359" i="9"/>
  <c r="BE3360" i="9"/>
  <c r="BE3361" i="9"/>
  <c r="BE3362" i="9"/>
  <c r="BE3363" i="9"/>
  <c r="BE3364" i="9"/>
  <c r="BE3365" i="9"/>
  <c r="BE3366" i="9"/>
  <c r="BE3367" i="9"/>
  <c r="BE3368" i="9"/>
  <c r="BE3369" i="9"/>
  <c r="BE3370" i="9"/>
  <c r="BE3371" i="9"/>
  <c r="BE3372" i="9"/>
  <c r="BE3373" i="9"/>
  <c r="BE3374" i="9"/>
  <c r="BE3375" i="9"/>
  <c r="BE3376" i="9"/>
  <c r="BE3377" i="9"/>
  <c r="BE3378" i="9"/>
  <c r="BE3379" i="9"/>
  <c r="BE3380" i="9"/>
  <c r="BE3381" i="9"/>
  <c r="BE3382" i="9"/>
  <c r="BE3383" i="9"/>
  <c r="BE3384" i="9"/>
  <c r="BE3385" i="9"/>
  <c r="BE3386" i="9"/>
  <c r="BE3387" i="9"/>
  <c r="BE3388" i="9"/>
  <c r="BE3389" i="9"/>
  <c r="BE3390" i="9"/>
  <c r="BE3391" i="9"/>
  <c r="BE3392" i="9"/>
  <c r="BE3393" i="9"/>
  <c r="BE3394" i="9"/>
  <c r="BE3395" i="9"/>
  <c r="BE3396" i="9"/>
  <c r="BE3397" i="9"/>
  <c r="BE3398" i="9"/>
  <c r="BE3399" i="9"/>
  <c r="BE3400" i="9"/>
  <c r="BE3401" i="9"/>
  <c r="BE3402" i="9"/>
  <c r="BE3403" i="9"/>
  <c r="BE3404" i="9"/>
  <c r="BE3405" i="9"/>
  <c r="BE3406" i="9"/>
  <c r="BE3407" i="9"/>
  <c r="BE3408" i="9"/>
  <c r="BE3409" i="9"/>
  <c r="BE3410" i="9"/>
  <c r="BE3411" i="9"/>
  <c r="BE3412" i="9"/>
  <c r="BE3413" i="9"/>
  <c r="BE3414" i="9"/>
  <c r="BE3415" i="9"/>
  <c r="BE3416" i="9"/>
  <c r="BE3417" i="9"/>
  <c r="BE3418" i="9"/>
  <c r="BE3419" i="9"/>
  <c r="BE3420" i="9"/>
  <c r="BE3421" i="9"/>
  <c r="BE3422" i="9"/>
  <c r="BE3423" i="9"/>
  <c r="BE3424" i="9"/>
  <c r="BE3425" i="9"/>
  <c r="BE3426" i="9"/>
  <c r="BE3427" i="9"/>
  <c r="BE3428" i="9"/>
  <c r="BE3429" i="9"/>
  <c r="BE3430" i="9"/>
  <c r="BE3431" i="9"/>
  <c r="BE3432" i="9"/>
  <c r="BE3433" i="9"/>
  <c r="BE3434" i="9"/>
  <c r="BE3435" i="9"/>
  <c r="BE3436" i="9"/>
  <c r="BE3437" i="9"/>
  <c r="BE3438" i="9"/>
  <c r="BE3439" i="9"/>
  <c r="BE3440" i="9"/>
  <c r="BE3441" i="9"/>
  <c r="BE3442" i="9"/>
  <c r="BE3443" i="9"/>
  <c r="BE3444" i="9"/>
  <c r="BE3445" i="9"/>
  <c r="BE3446" i="9"/>
  <c r="BE3447" i="9"/>
  <c r="BE3448" i="9"/>
  <c r="BE3449" i="9"/>
  <c r="BE3450" i="9"/>
  <c r="BE3451" i="9"/>
  <c r="BE3452" i="9"/>
  <c r="BE3453" i="9"/>
  <c r="BE3454" i="9"/>
  <c r="BE3455" i="9"/>
  <c r="BE3456" i="9"/>
  <c r="BE3457" i="9"/>
  <c r="BE3458" i="9"/>
  <c r="BE3459" i="9"/>
  <c r="BE3460" i="9"/>
  <c r="BE3461" i="9"/>
  <c r="BE3462" i="9"/>
  <c r="BE3463" i="9"/>
  <c r="BE3464" i="9"/>
  <c r="BE3465" i="9"/>
  <c r="BE3466" i="9"/>
  <c r="BE3467" i="9"/>
  <c r="BE3468" i="9"/>
  <c r="BE3469" i="9"/>
  <c r="BE3470" i="9"/>
  <c r="BE3471" i="9"/>
  <c r="BE3472" i="9"/>
  <c r="BE3473" i="9"/>
  <c r="BE3474" i="9"/>
  <c r="BE3475" i="9"/>
  <c r="BE3476" i="9"/>
  <c r="BE3477" i="9"/>
  <c r="BE3478" i="9"/>
  <c r="BE3479" i="9"/>
  <c r="BE3480" i="9"/>
  <c r="BE3481" i="9"/>
  <c r="BE3482" i="9"/>
  <c r="BE3483" i="9"/>
  <c r="BE3484" i="9"/>
  <c r="BE3485" i="9"/>
  <c r="BE3486" i="9"/>
  <c r="BE3487" i="9"/>
  <c r="BE3488" i="9"/>
  <c r="BE3489" i="9"/>
  <c r="BE3490" i="9"/>
  <c r="BE3491" i="9"/>
  <c r="BE3492" i="9"/>
  <c r="BE3493" i="9"/>
  <c r="BE3494" i="9"/>
  <c r="BE3495" i="9"/>
  <c r="BE3496" i="9"/>
  <c r="BE3497" i="9"/>
  <c r="BE3498" i="9"/>
  <c r="BE3499" i="9"/>
  <c r="BE3500" i="9"/>
  <c r="BE3501" i="9"/>
  <c r="BE3502" i="9"/>
  <c r="BE3503" i="9"/>
  <c r="BE3504" i="9"/>
  <c r="BE3505" i="9"/>
  <c r="BE3506" i="9"/>
  <c r="BE3507" i="9"/>
  <c r="BE3508" i="9"/>
  <c r="BE3509" i="9"/>
  <c r="BE3510" i="9"/>
  <c r="BE3511" i="9"/>
  <c r="BE3512" i="9"/>
  <c r="BE3513" i="9"/>
  <c r="BE3514" i="9"/>
  <c r="BE3515" i="9"/>
  <c r="BE3516" i="9"/>
  <c r="BE3517" i="9"/>
  <c r="BE3518" i="9"/>
  <c r="BE3519" i="9"/>
  <c r="BE3520" i="9"/>
  <c r="BE3521" i="9"/>
  <c r="BE3522" i="9"/>
  <c r="BE3523" i="9"/>
  <c r="BE3524" i="9"/>
  <c r="BE3525" i="9"/>
  <c r="BE3526" i="9"/>
  <c r="BE3527" i="9"/>
  <c r="BE3528" i="9"/>
  <c r="BE3529" i="9"/>
  <c r="BE3530" i="9"/>
  <c r="BE3531" i="9"/>
  <c r="BE3532" i="9"/>
  <c r="BE3533" i="9"/>
  <c r="BE3534" i="9"/>
  <c r="BE3535" i="9"/>
  <c r="BE3536" i="9"/>
  <c r="BE3537" i="9"/>
  <c r="BE3538" i="9"/>
  <c r="BE3539" i="9"/>
  <c r="BE3540" i="9"/>
  <c r="BE3541" i="9"/>
  <c r="BE3542" i="9"/>
  <c r="BE3543" i="9"/>
  <c r="BE3544" i="9"/>
  <c r="BE3545" i="9"/>
  <c r="BE3546" i="9"/>
  <c r="BE3547" i="9"/>
  <c r="BE3548" i="9"/>
  <c r="BE3549" i="9"/>
  <c r="BE3550" i="9"/>
  <c r="BE3551" i="9"/>
  <c r="BE3552" i="9"/>
  <c r="BE3553" i="9"/>
  <c r="BE3554" i="9"/>
  <c r="BE3555" i="9"/>
  <c r="BE3556" i="9"/>
  <c r="BE3557" i="9"/>
  <c r="BE3558" i="9"/>
  <c r="BE3559" i="9"/>
  <c r="BE3560" i="9"/>
  <c r="BE3561" i="9"/>
  <c r="BE3562" i="9"/>
  <c r="BE3563" i="9"/>
  <c r="BE3564" i="9"/>
  <c r="BE3565" i="9"/>
  <c r="BE3566" i="9"/>
  <c r="BE3567" i="9"/>
  <c r="BE3568" i="9"/>
  <c r="BE3569" i="9"/>
  <c r="BE3570" i="9"/>
  <c r="BE3571" i="9"/>
  <c r="BE3572" i="9"/>
  <c r="BE3573" i="9"/>
  <c r="BE3574" i="9"/>
  <c r="BE3575" i="9"/>
  <c r="BE3576" i="9"/>
  <c r="BE3577" i="9"/>
  <c r="BE3578" i="9"/>
  <c r="BE3579" i="9"/>
  <c r="BE3580" i="9"/>
  <c r="BE3581" i="9"/>
  <c r="BE3582" i="9"/>
  <c r="BE3583" i="9"/>
  <c r="BE3584" i="9"/>
  <c r="BE3585" i="9"/>
  <c r="BE3586" i="9"/>
  <c r="BE3587" i="9"/>
  <c r="BE3588" i="9"/>
  <c r="BE3589" i="9"/>
  <c r="BE3590" i="9"/>
  <c r="BE3591" i="9"/>
  <c r="BE3592" i="9"/>
  <c r="BE3593" i="9"/>
  <c r="BE3594" i="9"/>
  <c r="BE3595" i="9"/>
  <c r="BE3596" i="9"/>
  <c r="BE3597" i="9"/>
  <c r="BE3598" i="9"/>
  <c r="BE3599" i="9"/>
  <c r="BE3600" i="9"/>
  <c r="BE3601" i="9"/>
  <c r="BE3602" i="9"/>
  <c r="BE3603" i="9"/>
  <c r="BE3604" i="9"/>
  <c r="BE3605" i="9"/>
  <c r="BE3606" i="9"/>
  <c r="BE3607" i="9"/>
  <c r="BE3608" i="9"/>
  <c r="BE3609" i="9"/>
  <c r="BE3610" i="9"/>
  <c r="BE3611" i="9"/>
  <c r="BE3612" i="9"/>
  <c r="BE3613" i="9"/>
  <c r="BE3614" i="9"/>
  <c r="BE3615" i="9"/>
  <c r="BE3616" i="9"/>
  <c r="BE3617" i="9"/>
  <c r="BE3618" i="9"/>
  <c r="BE3619" i="9"/>
  <c r="BE3620" i="9"/>
  <c r="BE3621" i="9"/>
  <c r="BE3622" i="9"/>
  <c r="BE3623" i="9"/>
  <c r="BE3624" i="9"/>
  <c r="BE3625" i="9"/>
  <c r="BE3626" i="9"/>
  <c r="BE3627" i="9"/>
  <c r="BE3628" i="9"/>
  <c r="BE3629" i="9"/>
  <c r="BE3630" i="9"/>
  <c r="BE3631" i="9"/>
  <c r="BE3632" i="9"/>
  <c r="BE3633" i="9"/>
  <c r="BE3634" i="9"/>
  <c r="BE3635" i="9"/>
  <c r="BE3636" i="9"/>
  <c r="BE3637" i="9"/>
  <c r="BE3638" i="9"/>
  <c r="BE3639" i="9"/>
  <c r="BE3640" i="9"/>
  <c r="BE3641" i="9"/>
  <c r="BE3642" i="9"/>
  <c r="BE3643" i="9"/>
  <c r="BE3644" i="9"/>
  <c r="BE3645" i="9"/>
  <c r="BE3646" i="9"/>
  <c r="BE3647" i="9"/>
  <c r="BE3648" i="9"/>
  <c r="BE3649" i="9"/>
  <c r="BE3650" i="9"/>
  <c r="BE3651" i="9"/>
  <c r="BE3652" i="9"/>
  <c r="BE3653" i="9"/>
  <c r="BE3654" i="9"/>
  <c r="BE3655" i="9"/>
  <c r="BE3656" i="9"/>
  <c r="BE3657" i="9"/>
  <c r="BE3658" i="9"/>
  <c r="BE3659" i="9"/>
  <c r="BE3660" i="9"/>
  <c r="BE3661" i="9"/>
  <c r="BE3662" i="9"/>
  <c r="BE3663" i="9"/>
  <c r="BE3664" i="9"/>
  <c r="BE3665" i="9"/>
  <c r="BE3666" i="9"/>
  <c r="BE3667" i="9"/>
  <c r="BE3668" i="9"/>
  <c r="BE3669" i="9"/>
  <c r="BE3670" i="9"/>
  <c r="BE3671" i="9"/>
  <c r="BE3672" i="9"/>
  <c r="BE3673" i="9"/>
  <c r="BE3674" i="9"/>
  <c r="BE3675" i="9"/>
  <c r="BE3676" i="9"/>
  <c r="BE3677" i="9"/>
  <c r="BE3678" i="9"/>
  <c r="BE3679" i="9"/>
  <c r="BE3680" i="9"/>
  <c r="BE3681" i="9"/>
  <c r="BE3682" i="9"/>
  <c r="BE3683" i="9"/>
  <c r="BE3684" i="9"/>
  <c r="BE3685" i="9"/>
  <c r="BE3686" i="9"/>
  <c r="BE3687" i="9"/>
  <c r="BE3688" i="9"/>
  <c r="BE3689" i="9"/>
  <c r="BE3690" i="9"/>
  <c r="BE3691" i="9"/>
  <c r="BE3692" i="9"/>
  <c r="BE3693" i="9"/>
  <c r="BE3694" i="9"/>
  <c r="BE3695" i="9"/>
  <c r="BE3696" i="9"/>
  <c r="BE3697" i="9"/>
  <c r="BE3698" i="9"/>
  <c r="BE3699" i="9"/>
  <c r="BE3700" i="9"/>
  <c r="BE3701" i="9"/>
  <c r="BE3702" i="9"/>
  <c r="BE3703" i="9"/>
  <c r="BE3704" i="9"/>
  <c r="BE3705" i="9"/>
  <c r="BE3706" i="9"/>
  <c r="BE3707" i="9"/>
  <c r="BE3708" i="9"/>
  <c r="BE3709" i="9"/>
  <c r="BE3710" i="9"/>
  <c r="BE3711" i="9"/>
  <c r="BE3712" i="9"/>
  <c r="BE3713" i="9"/>
  <c r="BE3714" i="9"/>
  <c r="BE3715" i="9"/>
  <c r="BE3716" i="9"/>
  <c r="BE3717" i="9"/>
  <c r="BE3718" i="9"/>
  <c r="BE3719" i="9"/>
  <c r="BE3720" i="9"/>
  <c r="BE3721" i="9"/>
  <c r="BE3722" i="9"/>
  <c r="BE3723" i="9"/>
  <c r="BE3724" i="9"/>
  <c r="BE3725" i="9"/>
  <c r="BE3726" i="9"/>
  <c r="BE3727" i="9"/>
  <c r="BE3728" i="9"/>
  <c r="BE3729" i="9"/>
  <c r="BE3730" i="9"/>
  <c r="BE3731" i="9"/>
  <c r="BE3732" i="9"/>
  <c r="BE3733" i="9"/>
  <c r="BE3734" i="9"/>
  <c r="BE3735" i="9"/>
  <c r="BE3736" i="9"/>
  <c r="BE3737" i="9"/>
  <c r="BE3738" i="9"/>
  <c r="BE3739" i="9"/>
  <c r="BE3740" i="9"/>
  <c r="BE3741" i="9"/>
  <c r="BE3742" i="9"/>
  <c r="BE3743" i="9"/>
  <c r="BE3744" i="9"/>
  <c r="BE3745" i="9"/>
  <c r="BE3746" i="9"/>
  <c r="BE3747" i="9"/>
  <c r="BE3748" i="9"/>
  <c r="BE3749" i="9"/>
  <c r="BE3750" i="9"/>
  <c r="BE3751" i="9"/>
  <c r="BE3752" i="9"/>
  <c r="BE3753" i="9"/>
  <c r="BE3754" i="9"/>
  <c r="BE3755" i="9"/>
  <c r="BE3756" i="9"/>
  <c r="BE3757" i="9"/>
  <c r="BE3758" i="9"/>
  <c r="BE3759" i="9"/>
  <c r="BE3760" i="9"/>
  <c r="BE3761" i="9"/>
  <c r="BE3762" i="9"/>
  <c r="BE3763" i="9"/>
  <c r="BE3764" i="9"/>
  <c r="BE3765" i="9"/>
  <c r="BE3766" i="9"/>
  <c r="BE3767" i="9"/>
  <c r="BE3768" i="9"/>
  <c r="BE3769" i="9"/>
  <c r="BE3770" i="9"/>
  <c r="BE3771" i="9"/>
  <c r="BE3772" i="9"/>
  <c r="BE3773" i="9"/>
  <c r="BE3774" i="9"/>
  <c r="BE3775" i="9"/>
  <c r="BE3776" i="9"/>
  <c r="BE3777" i="9"/>
  <c r="BE3778" i="9"/>
  <c r="BE3779" i="9"/>
  <c r="BE3780" i="9"/>
  <c r="BE3781" i="9"/>
  <c r="BE3782" i="9"/>
  <c r="BE3783" i="9"/>
  <c r="BE3784" i="9"/>
  <c r="BE3785" i="9"/>
  <c r="BE3786" i="9"/>
  <c r="BE3787" i="9"/>
  <c r="BE3788" i="9"/>
  <c r="BE3789" i="9"/>
  <c r="BE3790" i="9"/>
  <c r="BE3791" i="9"/>
  <c r="BE3792" i="9"/>
  <c r="BE3793" i="9"/>
  <c r="BE3794" i="9"/>
  <c r="BE3795" i="9"/>
  <c r="BE3796" i="9"/>
  <c r="BE3797" i="9"/>
  <c r="BE3798" i="9"/>
  <c r="BE3799" i="9"/>
  <c r="BE3800" i="9"/>
  <c r="BE3801" i="9"/>
  <c r="BE3802" i="9"/>
  <c r="BE3803" i="9"/>
  <c r="BE3804" i="9"/>
  <c r="BE3805" i="9"/>
  <c r="BE3806" i="9"/>
  <c r="BE3807" i="9"/>
  <c r="BE3808" i="9"/>
  <c r="BE3809" i="9"/>
  <c r="BE3810" i="9"/>
  <c r="BE3811" i="9"/>
  <c r="BE3812" i="9"/>
  <c r="BE3813" i="9"/>
  <c r="BE3814" i="9"/>
  <c r="BE3815" i="9"/>
  <c r="BE3816" i="9"/>
  <c r="BE3817" i="9"/>
  <c r="BE3818" i="9"/>
  <c r="BE3819" i="9"/>
  <c r="BE3820" i="9"/>
  <c r="BE3821" i="9"/>
  <c r="BE3822" i="9"/>
  <c r="BE3823" i="9"/>
  <c r="BE3824" i="9"/>
  <c r="BE3825" i="9"/>
  <c r="BE3826" i="9"/>
  <c r="BE3827" i="9"/>
  <c r="BE3828" i="9"/>
  <c r="BE3829" i="9"/>
  <c r="BE3830" i="9"/>
  <c r="BE3831" i="9"/>
  <c r="BE3832" i="9"/>
  <c r="BE3833" i="9"/>
  <c r="BE3834" i="9"/>
  <c r="BE3835" i="9"/>
  <c r="BE3836" i="9"/>
  <c r="BE3837" i="9"/>
  <c r="BE3838" i="9"/>
  <c r="BE3839" i="9"/>
  <c r="BE3840" i="9"/>
  <c r="BE3841" i="9"/>
  <c r="BE3842" i="9"/>
  <c r="BE3843" i="9"/>
  <c r="BE3844" i="9"/>
  <c r="BE3845" i="9"/>
  <c r="BE3846" i="9"/>
  <c r="BE3847" i="9"/>
  <c r="BE3848" i="9"/>
  <c r="BE3849" i="9"/>
  <c r="BE3850" i="9"/>
  <c r="BE3851" i="9"/>
  <c r="BE3852" i="9"/>
  <c r="BE3853" i="9"/>
  <c r="BE3854" i="9"/>
  <c r="BE3855" i="9"/>
  <c r="BE3856" i="9"/>
  <c r="BE3857" i="9"/>
  <c r="BE3858" i="9"/>
  <c r="BE3859" i="9"/>
  <c r="BE3860" i="9"/>
  <c r="BE3861" i="9"/>
  <c r="BE3862" i="9"/>
  <c r="BE3863" i="9"/>
  <c r="BE3864" i="9"/>
  <c r="BE3865" i="9"/>
  <c r="BE3866" i="9"/>
  <c r="BE3867" i="9"/>
  <c r="BE3868" i="9"/>
  <c r="BE3869" i="9"/>
  <c r="BE3870" i="9"/>
  <c r="BE3871" i="9"/>
  <c r="BE3872" i="9"/>
  <c r="BE3873" i="9"/>
  <c r="BE3874" i="9"/>
  <c r="BE3875" i="9"/>
  <c r="BE3876" i="9"/>
  <c r="BE3877" i="9"/>
  <c r="BE3878" i="9"/>
  <c r="BE3879" i="9"/>
  <c r="BE3880" i="9"/>
  <c r="BE3881" i="9"/>
  <c r="BE3882" i="9"/>
  <c r="BE3883" i="9"/>
  <c r="BE3884" i="9"/>
  <c r="BE3885" i="9"/>
  <c r="BE3886" i="9"/>
  <c r="BE3887" i="9"/>
  <c r="BE3888" i="9"/>
  <c r="BE3889" i="9"/>
  <c r="BE3890" i="9"/>
  <c r="BE3891" i="9"/>
  <c r="BE3892" i="9"/>
  <c r="BE3893" i="9"/>
  <c r="BE3894" i="9"/>
  <c r="BE3895" i="9"/>
  <c r="BE3896" i="9"/>
  <c r="BE3897" i="9"/>
  <c r="BE3898" i="9"/>
  <c r="BE3899" i="9"/>
  <c r="BE3900" i="9"/>
  <c r="BE3901" i="9"/>
  <c r="BE3902" i="9"/>
  <c r="BE3903" i="9"/>
  <c r="BE3904" i="9"/>
  <c r="BE3905" i="9"/>
  <c r="BE3906" i="9"/>
  <c r="BE3907" i="9"/>
  <c r="BE3908" i="9"/>
  <c r="BE3909" i="9"/>
  <c r="BE3910" i="9"/>
  <c r="BE3911" i="9"/>
  <c r="BE3912" i="9"/>
  <c r="BE3913" i="9"/>
  <c r="BE3914" i="9"/>
  <c r="BE3915" i="9"/>
  <c r="BE3916" i="9"/>
  <c r="BE3917" i="9"/>
  <c r="BE3918" i="9"/>
  <c r="BE3919" i="9"/>
  <c r="BE3920" i="9"/>
  <c r="BE3921" i="9"/>
  <c r="BE3922" i="9"/>
  <c r="BE3923" i="9"/>
  <c r="BE3924" i="9"/>
  <c r="BE3925" i="9"/>
  <c r="BE3926" i="9"/>
  <c r="BE3927" i="9"/>
  <c r="BE3928" i="9"/>
  <c r="BE3929" i="9"/>
  <c r="BE3930" i="9"/>
  <c r="BE3931" i="9"/>
  <c r="BE3932" i="9"/>
  <c r="BE3933" i="9"/>
  <c r="BE3934" i="9"/>
  <c r="BE3935" i="9"/>
  <c r="BE3936" i="9"/>
  <c r="BE3937" i="9"/>
  <c r="BE3938" i="9"/>
  <c r="BE3939" i="9"/>
  <c r="BE3940" i="9"/>
  <c r="BE3941" i="9"/>
  <c r="BE3942" i="9"/>
  <c r="BE3943" i="9"/>
  <c r="BE3944" i="9"/>
  <c r="BE3945" i="9"/>
  <c r="BE3946" i="9"/>
  <c r="BE3947" i="9"/>
  <c r="BE3948" i="9"/>
  <c r="BE3949" i="9"/>
  <c r="BE3950" i="9"/>
  <c r="BE3951" i="9"/>
  <c r="BE3952" i="9"/>
  <c r="BE3953" i="9"/>
  <c r="BE3954" i="9"/>
  <c r="BE3955" i="9"/>
  <c r="BE3956" i="9"/>
  <c r="BE3957" i="9"/>
  <c r="BE3958" i="9"/>
  <c r="BE3959" i="9"/>
  <c r="BE3960" i="9"/>
  <c r="BE3961" i="9"/>
  <c r="BE3962" i="9"/>
  <c r="BE3963" i="9"/>
  <c r="BE3964" i="9"/>
  <c r="BE3965" i="9"/>
  <c r="BE3966" i="9"/>
  <c r="BE3967" i="9"/>
  <c r="BE3968" i="9"/>
  <c r="BE3969" i="9"/>
  <c r="BE3970" i="9"/>
  <c r="BE3971" i="9"/>
  <c r="BE3972" i="9"/>
  <c r="BE3973" i="9"/>
  <c r="BE3974" i="9"/>
  <c r="BE3975" i="9"/>
  <c r="BE3976" i="9"/>
  <c r="BE3977" i="9"/>
  <c r="BE3978" i="9"/>
  <c r="BE3979" i="9"/>
  <c r="BE3980" i="9"/>
  <c r="BE3981" i="9"/>
  <c r="BE3982" i="9"/>
  <c r="BE3983" i="9"/>
  <c r="BE3984" i="9"/>
  <c r="BE3985" i="9"/>
  <c r="BE3986" i="9"/>
  <c r="BE3987" i="9"/>
  <c r="BE3988" i="9"/>
  <c r="BE3989" i="9"/>
  <c r="BE3990" i="9"/>
  <c r="BE3991" i="9"/>
  <c r="BE3992" i="9"/>
  <c r="BE3993" i="9"/>
  <c r="BE3994" i="9"/>
  <c r="BE3995" i="9"/>
  <c r="BE3996" i="9"/>
  <c r="BE3997" i="9"/>
  <c r="BE3998" i="9"/>
  <c r="BE3999" i="9"/>
  <c r="BE4000" i="9"/>
  <c r="BE4001" i="9"/>
  <c r="BE4002" i="9"/>
  <c r="BE4003" i="9"/>
  <c r="BE4004" i="9"/>
  <c r="BE4005" i="9"/>
  <c r="BE4006" i="9"/>
  <c r="BE4007" i="9"/>
  <c r="BE4008" i="9"/>
  <c r="BE4009" i="9"/>
  <c r="BE4010" i="9"/>
  <c r="BE4011" i="9"/>
  <c r="BE4012" i="9"/>
  <c r="BE4013" i="9"/>
  <c r="BE4014" i="9"/>
  <c r="BE4015" i="9"/>
  <c r="BE4016" i="9"/>
  <c r="BE4017" i="9"/>
  <c r="BE4018" i="9"/>
  <c r="BE4019" i="9"/>
  <c r="BE4020" i="9"/>
  <c r="BE4021" i="9"/>
  <c r="BE4022" i="9"/>
  <c r="BE4023" i="9"/>
  <c r="BE4024" i="9"/>
  <c r="BE4025" i="9"/>
  <c r="BE4026" i="9"/>
  <c r="BE4027" i="9"/>
  <c r="BE4028" i="9"/>
  <c r="BE4029" i="9"/>
  <c r="BE4030" i="9"/>
  <c r="BE4031" i="9"/>
  <c r="BE4032" i="9"/>
  <c r="BE4033" i="9"/>
  <c r="BE4034" i="9"/>
  <c r="BE4035" i="9"/>
  <c r="BE4036" i="9"/>
  <c r="BE4037" i="9"/>
  <c r="BE4038" i="9"/>
  <c r="BE4039" i="9"/>
  <c r="BE4040" i="9"/>
  <c r="BE4041" i="9"/>
  <c r="BE4042" i="9"/>
  <c r="BE4043" i="9"/>
  <c r="BE4044" i="9"/>
  <c r="BE4045" i="9"/>
  <c r="BE4046" i="9"/>
  <c r="BE4047" i="9"/>
  <c r="BE4048" i="9"/>
  <c r="BE4049" i="9"/>
  <c r="BE4050" i="9"/>
  <c r="BE4051" i="9"/>
  <c r="BE4052" i="9"/>
  <c r="BE4053" i="9"/>
  <c r="BE4054" i="9"/>
  <c r="BE4055" i="9"/>
  <c r="BE4056" i="9"/>
  <c r="BE4057" i="9"/>
  <c r="BE4058" i="9"/>
  <c r="BE4059" i="9"/>
  <c r="BE4060" i="9"/>
  <c r="BE4061" i="9"/>
  <c r="BE4062" i="9"/>
  <c r="BE4063" i="9"/>
  <c r="BE4064" i="9"/>
  <c r="BE4065" i="9"/>
  <c r="BE4066" i="9"/>
  <c r="BE4067" i="9"/>
  <c r="BE4068" i="9"/>
  <c r="BE4069" i="9"/>
  <c r="BE4070" i="9"/>
  <c r="BE4071" i="9"/>
  <c r="BE4072" i="9"/>
  <c r="BE4073" i="9"/>
  <c r="BE4074" i="9"/>
  <c r="BE4075" i="9"/>
  <c r="BE4076" i="9"/>
  <c r="BE4077" i="9"/>
  <c r="BE4078" i="9"/>
  <c r="BE4079" i="9"/>
  <c r="BE4080" i="9"/>
  <c r="BE4081" i="9"/>
  <c r="BE4082" i="9"/>
  <c r="BE4083" i="9"/>
  <c r="BE4084" i="9"/>
  <c r="BE4085" i="9"/>
  <c r="BE4086" i="9"/>
  <c r="BE4087" i="9"/>
  <c r="BE4088" i="9"/>
  <c r="BE4089" i="9"/>
  <c r="BE4090" i="9"/>
  <c r="BE4091" i="9"/>
  <c r="BE4092" i="9"/>
  <c r="BE4093" i="9"/>
  <c r="BE4094" i="9"/>
  <c r="BE4095" i="9"/>
  <c r="BE4096" i="9"/>
  <c r="BE4097" i="9"/>
  <c r="BE4098" i="9"/>
  <c r="BE4099" i="9"/>
  <c r="BE4100" i="9"/>
  <c r="BE4101" i="9"/>
  <c r="BE4102" i="9"/>
  <c r="BE4103" i="9"/>
  <c r="BE4104" i="9"/>
  <c r="BE4105" i="9"/>
  <c r="BE4106" i="9"/>
  <c r="BE4107" i="9"/>
  <c r="BE4108" i="9"/>
  <c r="BE4109" i="9"/>
  <c r="BE4110" i="9"/>
  <c r="BE4111" i="9"/>
  <c r="BE4112" i="9"/>
  <c r="BE4113" i="9"/>
  <c r="BE4114" i="9"/>
  <c r="BE4115" i="9"/>
  <c r="BE4116" i="9"/>
  <c r="BE4117" i="9"/>
  <c r="BE4118" i="9"/>
  <c r="BE4119" i="9"/>
  <c r="BE4120" i="9"/>
  <c r="BE4121" i="9"/>
  <c r="BE4122" i="9"/>
  <c r="BE4123" i="9"/>
  <c r="BE4124" i="9"/>
  <c r="BE4125" i="9"/>
  <c r="BE4126" i="9"/>
  <c r="BE4127" i="9"/>
  <c r="BE4128" i="9"/>
  <c r="BE4129" i="9"/>
  <c r="BE4130" i="9"/>
  <c r="BE4131" i="9"/>
  <c r="BE4132" i="9"/>
  <c r="BE4133" i="9"/>
  <c r="BE4134" i="9"/>
  <c r="BE4135" i="9"/>
  <c r="BE4136" i="9"/>
  <c r="BE4137" i="9"/>
  <c r="BE4138" i="9"/>
  <c r="BE4139" i="9"/>
  <c r="BE4140" i="9"/>
  <c r="BE4141" i="9"/>
  <c r="BE4142" i="9"/>
  <c r="BE4143" i="9"/>
  <c r="BE4144" i="9"/>
  <c r="BE4145" i="9"/>
  <c r="BE4146" i="9"/>
  <c r="BE4147" i="9"/>
  <c r="BE4148" i="9"/>
  <c r="BE4149" i="9"/>
  <c r="BE4150" i="9"/>
  <c r="BE4151" i="9"/>
  <c r="BE4152" i="9"/>
  <c r="BE4153" i="9"/>
  <c r="BE4154" i="9"/>
  <c r="BE4155" i="9"/>
  <c r="BE4156" i="9"/>
  <c r="BE4157" i="9"/>
  <c r="BE4158" i="9"/>
  <c r="BE4159" i="9"/>
  <c r="BE4160" i="9"/>
  <c r="BE4161" i="9"/>
  <c r="BE4162" i="9"/>
  <c r="BE4163" i="9"/>
  <c r="BE4164" i="9"/>
  <c r="BE4165" i="9"/>
  <c r="BE4166" i="9"/>
  <c r="BE4167" i="9"/>
  <c r="BE4168" i="9"/>
  <c r="BE4169" i="9"/>
  <c r="BE4170" i="9"/>
  <c r="BE4171" i="9"/>
  <c r="BE4172" i="9"/>
  <c r="BE4173" i="9"/>
  <c r="BE4174" i="9"/>
  <c r="BE4175" i="9"/>
  <c r="BE4176" i="9"/>
  <c r="BE4177" i="9"/>
  <c r="BE4178" i="9"/>
  <c r="BE4179" i="9"/>
  <c r="BE4180" i="9"/>
  <c r="BE4181" i="9"/>
  <c r="BE4182" i="9"/>
  <c r="BE4183" i="9"/>
  <c r="BE4184" i="9"/>
  <c r="BE4185" i="9"/>
  <c r="BE4186" i="9"/>
  <c r="BE4187" i="9"/>
  <c r="BE4188" i="9"/>
  <c r="BE4189" i="9"/>
  <c r="BE4190" i="9"/>
  <c r="BE4191" i="9"/>
  <c r="BE4192" i="9"/>
  <c r="BE4193" i="9"/>
  <c r="BE4194" i="9"/>
  <c r="BE4195" i="9"/>
  <c r="BE4196" i="9"/>
  <c r="BE4197" i="9"/>
  <c r="BE4198" i="9"/>
  <c r="BE4199" i="9"/>
  <c r="BE4200" i="9"/>
  <c r="BE4201" i="9"/>
  <c r="BE4202" i="9"/>
  <c r="BE4203" i="9"/>
  <c r="BE4204" i="9"/>
  <c r="BE4205" i="9"/>
  <c r="BE4206" i="9"/>
  <c r="BE4207" i="9"/>
  <c r="BE4208" i="9"/>
  <c r="BE4209" i="9"/>
  <c r="BE4210" i="9"/>
  <c r="BE4211" i="9"/>
  <c r="BE4212" i="9"/>
  <c r="BE4213" i="9"/>
  <c r="BE4214" i="9"/>
  <c r="BE4215" i="9"/>
  <c r="BE4216" i="9"/>
  <c r="BE4217" i="9"/>
  <c r="BE4218" i="9"/>
  <c r="BE4219" i="9"/>
  <c r="BE4220" i="9"/>
  <c r="BE4221" i="9"/>
  <c r="BE4222" i="9"/>
  <c r="BE4223" i="9"/>
  <c r="BE4224" i="9"/>
  <c r="BE4225" i="9"/>
  <c r="BE4226" i="9"/>
  <c r="BE4227" i="9"/>
  <c r="BE4228" i="9"/>
  <c r="BE4229" i="9"/>
  <c r="BE4230" i="9"/>
  <c r="BE4231" i="9"/>
  <c r="BE4232" i="9"/>
  <c r="BE4233" i="9"/>
  <c r="BE4234" i="9"/>
  <c r="BE4235" i="9"/>
  <c r="BE4236" i="9"/>
  <c r="BE4237" i="9"/>
  <c r="BE4238" i="9"/>
  <c r="BE4239" i="9"/>
  <c r="BE4240" i="9"/>
  <c r="BE4241" i="9"/>
  <c r="BE4242" i="9"/>
  <c r="BE4243" i="9"/>
  <c r="BE4244" i="9"/>
  <c r="BE4245" i="9"/>
  <c r="BE4246" i="9"/>
  <c r="BE4247" i="9"/>
  <c r="BE4248" i="9"/>
  <c r="BE4249" i="9"/>
  <c r="BE4250" i="9"/>
  <c r="BE4251" i="9"/>
  <c r="BE4252" i="9"/>
  <c r="BE4253" i="9"/>
  <c r="BE4254" i="9"/>
  <c r="BE4255" i="9"/>
  <c r="BE4256" i="9"/>
  <c r="BE4257" i="9"/>
  <c r="BE4258" i="9"/>
  <c r="BE4259" i="9"/>
  <c r="BE4260" i="9"/>
  <c r="BE4261" i="9"/>
  <c r="BE4262" i="9"/>
  <c r="BE4263" i="9"/>
  <c r="BE4264" i="9"/>
  <c r="BE4265" i="9"/>
  <c r="BE4266" i="9"/>
  <c r="BE4267" i="9"/>
  <c r="BE4268" i="9"/>
  <c r="BE4269" i="9"/>
  <c r="BE4270" i="9"/>
  <c r="BE4271" i="9"/>
  <c r="BE4272" i="9"/>
  <c r="BE4273" i="9"/>
  <c r="BE4274" i="9"/>
  <c r="BE4275" i="9"/>
  <c r="BE4276" i="9"/>
  <c r="BE4277" i="9"/>
  <c r="BE4278" i="9"/>
  <c r="BE4279" i="9"/>
  <c r="BE4280" i="9"/>
  <c r="BE4281" i="9"/>
  <c r="BE4282" i="9"/>
  <c r="BE4283" i="9"/>
  <c r="BE4284" i="9"/>
  <c r="BE4285" i="9"/>
  <c r="BE4286" i="9"/>
  <c r="BE4287" i="9"/>
  <c r="BE4288" i="9"/>
  <c r="BE4289" i="9"/>
  <c r="BE4290" i="9"/>
  <c r="BE4291" i="9"/>
  <c r="BE4292" i="9"/>
  <c r="BE4293" i="9"/>
  <c r="BE4294" i="9"/>
  <c r="BE4295" i="9"/>
  <c r="BE4296" i="9"/>
  <c r="BE4297" i="9"/>
  <c r="BE4298" i="9"/>
  <c r="BE4299" i="9"/>
  <c r="BE4300" i="9"/>
  <c r="BE4301" i="9"/>
  <c r="BE4302" i="9"/>
  <c r="BE4303" i="9"/>
  <c r="BE4304" i="9"/>
  <c r="BE4305" i="9"/>
  <c r="BE4306" i="9"/>
  <c r="BE4307" i="9"/>
  <c r="BE4308" i="9"/>
  <c r="BE4309" i="9"/>
  <c r="BE4310" i="9"/>
  <c r="BE4311" i="9"/>
  <c r="BE4312" i="9"/>
  <c r="BE4313" i="9"/>
  <c r="BE4314" i="9"/>
  <c r="BE4315" i="9"/>
  <c r="BE4316" i="9"/>
  <c r="BE4317" i="9"/>
  <c r="BE4318" i="9"/>
  <c r="BE4319" i="9"/>
  <c r="BE4320" i="9"/>
  <c r="BE4321" i="9"/>
  <c r="BE4322" i="9"/>
  <c r="BE4323" i="9"/>
  <c r="BE4324" i="9"/>
  <c r="BE4325" i="9"/>
  <c r="BE4326" i="9"/>
  <c r="BE4327" i="9"/>
  <c r="BE4328" i="9"/>
  <c r="BE4329" i="9"/>
  <c r="BE4330" i="9"/>
  <c r="BE4331" i="9"/>
  <c r="BE4332" i="9"/>
  <c r="BE4333" i="9"/>
  <c r="BE4334" i="9"/>
  <c r="BE4335" i="9"/>
  <c r="BE4336" i="9"/>
  <c r="BE4337" i="9"/>
  <c r="BE4338" i="9"/>
  <c r="BE4339" i="9"/>
  <c r="BE4340" i="9"/>
  <c r="BE4341" i="9"/>
  <c r="BE4342" i="9"/>
  <c r="BE4343" i="9"/>
  <c r="BE4344" i="9"/>
  <c r="BE4345" i="9"/>
  <c r="BE4346" i="9"/>
  <c r="BE4347" i="9"/>
  <c r="BE4348" i="9"/>
  <c r="BE4349" i="9"/>
  <c r="BE4350" i="9"/>
  <c r="BE4351" i="9"/>
  <c r="BE4352" i="9"/>
  <c r="BE4353" i="9"/>
  <c r="BE4354" i="9"/>
  <c r="BE4355" i="9"/>
  <c r="BE4356" i="9"/>
  <c r="BE4357" i="9"/>
  <c r="BE4358" i="9"/>
  <c r="BE4359" i="9"/>
  <c r="BE4360" i="9"/>
  <c r="BE4361" i="9"/>
  <c r="BE4362" i="9"/>
  <c r="BE4363" i="9"/>
  <c r="BE4364" i="9"/>
  <c r="BE4365" i="9"/>
  <c r="BE4366" i="9"/>
  <c r="BE4367" i="9"/>
  <c r="BE4368" i="9"/>
  <c r="BE4369" i="9"/>
  <c r="BE4370" i="9"/>
  <c r="BE4371" i="9"/>
  <c r="BE4372" i="9"/>
  <c r="BE4373" i="9"/>
  <c r="BE4374" i="9"/>
  <c r="BE4375" i="9"/>
  <c r="BE4376" i="9"/>
  <c r="BE4377" i="9"/>
  <c r="BE4378" i="9"/>
  <c r="BE4379" i="9"/>
  <c r="BE4380" i="9"/>
  <c r="BE4381" i="9"/>
  <c r="BE4382" i="9"/>
  <c r="BE4383" i="9"/>
  <c r="BE4384" i="9"/>
  <c r="BE4385" i="9"/>
  <c r="BE4386" i="9"/>
  <c r="BE4387" i="9"/>
  <c r="BE4388" i="9"/>
  <c r="BE4389" i="9"/>
  <c r="BE4390" i="9"/>
  <c r="BE4391" i="9"/>
  <c r="BE4392" i="9"/>
  <c r="BE4393" i="9"/>
  <c r="BE4394" i="9"/>
  <c r="BE4395" i="9"/>
  <c r="BE4396" i="9"/>
  <c r="BE4397" i="9"/>
  <c r="BE4398" i="9"/>
  <c r="BE4399" i="9"/>
  <c r="BE4400" i="9"/>
  <c r="BE4401" i="9"/>
  <c r="BE4402" i="9"/>
  <c r="BE4403" i="9"/>
  <c r="BE4404" i="9"/>
  <c r="BE4405" i="9"/>
  <c r="BE4406" i="9"/>
  <c r="BE4407" i="9"/>
  <c r="BE4408" i="9"/>
  <c r="BE4409" i="9"/>
  <c r="BE4410" i="9"/>
  <c r="BE4411" i="9"/>
  <c r="BE4412" i="9"/>
  <c r="BE4413" i="9"/>
  <c r="BE4414" i="9"/>
  <c r="BE4415" i="9"/>
  <c r="BE4416" i="9"/>
  <c r="BE4417" i="9"/>
  <c r="BE4418" i="9"/>
  <c r="BE4419" i="9"/>
  <c r="BE4420" i="9"/>
  <c r="BE4421" i="9"/>
  <c r="BE4422" i="9"/>
  <c r="BE4423" i="9"/>
  <c r="BE4424" i="9"/>
  <c r="BE4425" i="9"/>
  <c r="BE4426" i="9"/>
  <c r="BE4427" i="9"/>
  <c r="BE4428" i="9"/>
  <c r="BE4429" i="9"/>
  <c r="BE4430" i="9"/>
  <c r="BE4431" i="9"/>
  <c r="BE4432" i="9"/>
  <c r="BE4433" i="9"/>
  <c r="BE4434" i="9"/>
  <c r="BE4435" i="9"/>
  <c r="BE4436" i="9"/>
  <c r="BE4437" i="9"/>
  <c r="BE4438" i="9"/>
  <c r="BE4439" i="9"/>
  <c r="BE4440" i="9"/>
  <c r="BE4441" i="9"/>
  <c r="BE4442" i="9"/>
  <c r="BE4443" i="9"/>
  <c r="BE4444" i="9"/>
  <c r="BE4445" i="9"/>
  <c r="BE4446" i="9"/>
  <c r="BE4447" i="9"/>
  <c r="BE4448" i="9"/>
  <c r="BE4449" i="9"/>
  <c r="BE4450" i="9"/>
  <c r="BE4451" i="9"/>
  <c r="BE4452" i="9"/>
  <c r="BE4453" i="9"/>
  <c r="BE4454" i="9"/>
  <c r="BE4455" i="9"/>
  <c r="BE4456" i="9"/>
  <c r="BE4457" i="9"/>
  <c r="BE4458" i="9"/>
  <c r="BE4459" i="9"/>
  <c r="BE4460" i="9"/>
  <c r="BE4461" i="9"/>
  <c r="BE4462" i="9"/>
  <c r="BE4463" i="9"/>
  <c r="BE4464" i="9"/>
  <c r="BE4465" i="9"/>
  <c r="BE4466" i="9"/>
  <c r="BE4467" i="9"/>
  <c r="BE4468" i="9"/>
  <c r="BE4469" i="9"/>
  <c r="BE4470" i="9"/>
  <c r="BE4471" i="9"/>
  <c r="BE4472" i="9"/>
  <c r="BE4473" i="9"/>
  <c r="BE4474" i="9"/>
  <c r="BE4475" i="9"/>
  <c r="BE4476" i="9"/>
  <c r="BE4477" i="9"/>
  <c r="BE4478" i="9"/>
  <c r="BE4479" i="9"/>
  <c r="BE4480" i="9"/>
  <c r="BE4481" i="9"/>
  <c r="BE4482" i="9"/>
  <c r="BE4483" i="9"/>
  <c r="BE4484" i="9"/>
  <c r="BE4485" i="9"/>
  <c r="BE4486" i="9"/>
  <c r="BE4487" i="9"/>
  <c r="BE4488" i="9"/>
  <c r="BE4489" i="9"/>
  <c r="BE4490" i="9"/>
  <c r="BE4491" i="9"/>
  <c r="BE4492" i="9"/>
  <c r="BE4493" i="9"/>
  <c r="BE4494" i="9"/>
  <c r="BE4495" i="9"/>
  <c r="BE4496" i="9"/>
  <c r="BE4497" i="9"/>
  <c r="BE4498" i="9"/>
  <c r="BE4499" i="9"/>
  <c r="BE4500" i="9"/>
  <c r="BE4501" i="9"/>
  <c r="BE4502" i="9"/>
  <c r="BE4503" i="9"/>
  <c r="BE4504" i="9"/>
  <c r="BE4505" i="9"/>
  <c r="BE4506" i="9"/>
  <c r="BE4507" i="9"/>
  <c r="BE4508" i="9"/>
  <c r="BE4509" i="9"/>
  <c r="BE4510" i="9"/>
  <c r="BE4511" i="9"/>
  <c r="BE4512" i="9"/>
  <c r="BE4513" i="9"/>
  <c r="BE4514" i="9"/>
  <c r="BE4515" i="9"/>
  <c r="BE4516" i="9"/>
  <c r="BE4517" i="9"/>
  <c r="BE4518" i="9"/>
  <c r="BE4519" i="9"/>
  <c r="BE4520" i="9"/>
  <c r="BE4521" i="9"/>
  <c r="BE4522" i="9"/>
  <c r="BE4523" i="9"/>
  <c r="BE4524" i="9"/>
  <c r="BE4525" i="9"/>
  <c r="BE4526" i="9"/>
  <c r="BE4527" i="9"/>
  <c r="BE4528" i="9"/>
  <c r="BE4529" i="9"/>
  <c r="BE4530" i="9"/>
  <c r="BE4531" i="9"/>
  <c r="BE4532" i="9"/>
  <c r="BE4533" i="9"/>
  <c r="BE4534" i="9"/>
  <c r="BE4535" i="9"/>
  <c r="BE4536" i="9"/>
  <c r="BE4537" i="9"/>
  <c r="BE4538" i="9"/>
  <c r="BE4539" i="9"/>
  <c r="BE4540" i="9"/>
  <c r="BE4541" i="9"/>
  <c r="BE4542" i="9"/>
  <c r="BE4543" i="9"/>
  <c r="BE4544" i="9"/>
  <c r="BE4545" i="9"/>
  <c r="BE4546" i="9"/>
  <c r="BE4547" i="9"/>
  <c r="BE4548" i="9"/>
  <c r="BE4549" i="9"/>
  <c r="BE4550" i="9"/>
  <c r="BE4551" i="9"/>
  <c r="BE4552" i="9"/>
  <c r="BE4553" i="9"/>
  <c r="BE4554" i="9"/>
  <c r="BE4555" i="9"/>
  <c r="BE4556" i="9"/>
  <c r="BE4557" i="9"/>
  <c r="BE4558" i="9"/>
  <c r="BE4559" i="9"/>
  <c r="BE4560" i="9"/>
  <c r="BE4561" i="9"/>
  <c r="BE4562" i="9"/>
  <c r="BE4563" i="9"/>
  <c r="BE4564" i="9"/>
  <c r="BE4565" i="9"/>
  <c r="BE4566" i="9"/>
  <c r="BE4567" i="9"/>
  <c r="BE4568" i="9"/>
  <c r="BE4569" i="9"/>
  <c r="BE4570" i="9"/>
  <c r="BE4571" i="9"/>
  <c r="BE4572" i="9"/>
  <c r="BE4573" i="9"/>
  <c r="BE4574" i="9"/>
  <c r="BE4575" i="9"/>
  <c r="BE4576" i="9"/>
  <c r="BE4577" i="9"/>
  <c r="BE4578" i="9"/>
  <c r="BE4579" i="9"/>
  <c r="BE4580" i="9"/>
  <c r="BE4581" i="9"/>
  <c r="BE4582" i="9"/>
  <c r="BE4583" i="9"/>
  <c r="BE4584" i="9"/>
  <c r="BE4585" i="9"/>
  <c r="BE4586" i="9"/>
  <c r="BE4587" i="9"/>
  <c r="BE4588" i="9"/>
  <c r="BE4589" i="9"/>
  <c r="BE4590" i="9"/>
  <c r="BE4591" i="9"/>
  <c r="BE4592" i="9"/>
  <c r="BE4593" i="9"/>
  <c r="BE4594" i="9"/>
  <c r="BE4595" i="9"/>
  <c r="BE4596" i="9"/>
  <c r="BE4597" i="9"/>
  <c r="BE4598" i="9"/>
  <c r="BE4599" i="9"/>
  <c r="BE4600" i="9"/>
  <c r="BE4601" i="9"/>
  <c r="BE4602" i="9"/>
  <c r="BE4603" i="9"/>
  <c r="BE4604" i="9"/>
  <c r="BE4605" i="9"/>
  <c r="BE4606" i="9"/>
  <c r="BE4607" i="9"/>
  <c r="BE4608" i="9"/>
  <c r="BE4609" i="9"/>
  <c r="BE4610" i="9"/>
  <c r="BE4611" i="9"/>
  <c r="BE4612" i="9"/>
  <c r="BE4613" i="9"/>
  <c r="BE4614" i="9"/>
  <c r="BE4615" i="9"/>
  <c r="BE4616" i="9"/>
  <c r="BE4617" i="9"/>
  <c r="BE4618" i="9"/>
  <c r="BE4619" i="9"/>
  <c r="BE4620" i="9"/>
  <c r="BE4621" i="9"/>
  <c r="BE4622" i="9"/>
  <c r="BE4623" i="9"/>
  <c r="BE4624" i="9"/>
  <c r="BE4625" i="9"/>
  <c r="BE4626" i="9"/>
  <c r="BE4627" i="9"/>
  <c r="BE4628" i="9"/>
  <c r="BE4629" i="9"/>
  <c r="BE4630" i="9"/>
  <c r="BE4631" i="9"/>
  <c r="BE4632" i="9"/>
  <c r="BE4633" i="9"/>
  <c r="BE4634" i="9"/>
  <c r="BE4635" i="9"/>
  <c r="BE4636" i="9"/>
  <c r="BE4637" i="9"/>
  <c r="BE4638" i="9"/>
  <c r="BE4639" i="9"/>
  <c r="BE4640" i="9"/>
  <c r="BE4641" i="9"/>
  <c r="BE4642" i="9"/>
  <c r="BE4643" i="9"/>
  <c r="BE4644" i="9"/>
  <c r="BE4645" i="9"/>
  <c r="BE4646" i="9"/>
  <c r="BE4647" i="9"/>
  <c r="BE4648" i="9"/>
  <c r="BE4649" i="9"/>
  <c r="BE4650" i="9"/>
  <c r="BE4651" i="9"/>
  <c r="BE4652" i="9"/>
  <c r="BE4653" i="9"/>
  <c r="BE4654" i="9"/>
  <c r="BE4655" i="9"/>
  <c r="BE4656" i="9"/>
  <c r="BE4657" i="9"/>
  <c r="BE4658" i="9"/>
  <c r="BE4659" i="9"/>
  <c r="BE4660" i="9"/>
  <c r="BE4661" i="9"/>
  <c r="BE4662" i="9"/>
  <c r="BE4663" i="9"/>
  <c r="BE4664" i="9"/>
  <c r="BE4665" i="9"/>
  <c r="BE4666" i="9"/>
  <c r="BE4667" i="9"/>
  <c r="BE4668" i="9"/>
  <c r="BE4669" i="9"/>
  <c r="BE4670" i="9"/>
  <c r="BE4671" i="9"/>
  <c r="BE4672" i="9"/>
  <c r="BE4673" i="9"/>
  <c r="BE4674" i="9"/>
  <c r="BE4675" i="9"/>
  <c r="BE4676" i="9"/>
  <c r="BE4677" i="9"/>
  <c r="BE4678" i="9"/>
  <c r="BE4679" i="9"/>
  <c r="BE4680" i="9"/>
  <c r="BE4681" i="9"/>
  <c r="BE4682" i="9"/>
  <c r="BE4683" i="9"/>
  <c r="BE4684" i="9"/>
  <c r="BE4685" i="9"/>
  <c r="BE4686" i="9"/>
  <c r="BE4687" i="9"/>
  <c r="BE4688" i="9"/>
  <c r="BE4689" i="9"/>
  <c r="BE4690" i="9"/>
  <c r="BE4691" i="9"/>
  <c r="BE4692" i="9"/>
  <c r="BE4693" i="9"/>
  <c r="BE4694" i="9"/>
  <c r="BE4695" i="9"/>
  <c r="BE4696" i="9"/>
  <c r="BE4697" i="9"/>
  <c r="BE4698" i="9"/>
  <c r="BE4699" i="9"/>
  <c r="BE4700" i="9"/>
  <c r="BE4701" i="9"/>
  <c r="BE4702" i="9"/>
  <c r="BE4703" i="9"/>
  <c r="BE4704" i="9"/>
  <c r="BE4705" i="9"/>
  <c r="BE4706" i="9"/>
  <c r="BE4707" i="9"/>
  <c r="BE4708" i="9"/>
  <c r="BE4709" i="9"/>
  <c r="BE4710" i="9"/>
  <c r="BE4711" i="9"/>
  <c r="BE4712" i="9"/>
  <c r="BE4713" i="9"/>
  <c r="BE4714" i="9"/>
  <c r="BE4715" i="9"/>
  <c r="BE4716" i="9"/>
  <c r="BE4717" i="9"/>
  <c r="BE4718" i="9"/>
  <c r="BE4719" i="9"/>
  <c r="BE4720" i="9"/>
  <c r="BE4721" i="9"/>
  <c r="BE4722" i="9"/>
  <c r="BE4723" i="9"/>
  <c r="BE4724" i="9"/>
  <c r="BE4725" i="9"/>
  <c r="BE4726" i="9"/>
  <c r="BE4727" i="9"/>
  <c r="BE4728" i="9"/>
  <c r="BE4729" i="9"/>
  <c r="BE4730" i="9"/>
  <c r="BE4731" i="9"/>
  <c r="BE4732" i="9"/>
  <c r="BE4733" i="9"/>
  <c r="BE4734" i="9"/>
  <c r="BE4735" i="9"/>
  <c r="BE4736" i="9"/>
  <c r="BE4737" i="9"/>
  <c r="BE4738" i="9"/>
  <c r="BE4739" i="9"/>
  <c r="BE4740" i="9"/>
  <c r="BE4741" i="9"/>
  <c r="BE4742" i="9"/>
  <c r="BE4743" i="9"/>
  <c r="BE4744" i="9"/>
  <c r="BE4745" i="9"/>
  <c r="BE4746" i="9"/>
  <c r="BE4747" i="9"/>
  <c r="BE4748" i="9"/>
  <c r="BE4749" i="9"/>
  <c r="BE4750" i="9"/>
  <c r="BE4751" i="9"/>
  <c r="BE4752" i="9"/>
  <c r="BE4753" i="9"/>
  <c r="BE4754" i="9"/>
  <c r="BE4755" i="9"/>
  <c r="BE4756" i="9"/>
  <c r="BE4757" i="9"/>
  <c r="BE4758" i="9"/>
  <c r="BE4759" i="9"/>
  <c r="BE4760" i="9"/>
  <c r="BE4761" i="9"/>
  <c r="BE4762" i="9"/>
  <c r="BE4763" i="9"/>
  <c r="BE4764" i="9"/>
  <c r="BE4765" i="9"/>
  <c r="BE4766" i="9"/>
  <c r="BE4767" i="9"/>
  <c r="BE4768" i="9"/>
  <c r="BE4769" i="9"/>
  <c r="BE4770" i="9"/>
  <c r="BE4771" i="9"/>
  <c r="BE4772" i="9"/>
  <c r="BE4773" i="9"/>
  <c r="BE4774" i="9"/>
  <c r="BE4775" i="9"/>
  <c r="BE4776" i="9"/>
  <c r="BE4777" i="9"/>
  <c r="BE4778" i="9"/>
  <c r="BE4779" i="9"/>
  <c r="BE4780" i="9"/>
  <c r="BE4781" i="9"/>
  <c r="BE4782" i="9"/>
  <c r="BE4783" i="9"/>
  <c r="BE4784" i="9"/>
  <c r="BE4785" i="9"/>
  <c r="BE4786" i="9"/>
  <c r="BE4787" i="9"/>
  <c r="BE4788" i="9"/>
  <c r="BE4789" i="9"/>
  <c r="BE4790" i="9"/>
  <c r="BE4791" i="9"/>
  <c r="BE4792" i="9"/>
  <c r="BE4793" i="9"/>
  <c r="BE4794" i="9"/>
  <c r="BE4795" i="9"/>
  <c r="BE4796" i="9"/>
  <c r="BE4797" i="9"/>
  <c r="BE4798" i="9"/>
  <c r="BE4799" i="9"/>
  <c r="BE4800" i="9"/>
  <c r="BE4801" i="9"/>
  <c r="BE4802" i="9"/>
  <c r="BE4803" i="9"/>
  <c r="BE4804" i="9"/>
  <c r="BE4805" i="9"/>
  <c r="BE4806" i="9"/>
  <c r="BE4807" i="9"/>
  <c r="BE4808" i="9"/>
  <c r="BE4809" i="9"/>
  <c r="BE4810" i="9"/>
  <c r="BE4811" i="9"/>
  <c r="BE4812" i="9"/>
  <c r="BE4813" i="9"/>
  <c r="BE4814" i="9"/>
  <c r="BE4815" i="9"/>
  <c r="BE4816" i="9"/>
  <c r="BE4817" i="9"/>
  <c r="BE4818" i="9"/>
  <c r="BE4819" i="9"/>
  <c r="BE4820" i="9"/>
  <c r="BE4821" i="9"/>
  <c r="BE4822" i="9"/>
  <c r="BE4823" i="9"/>
  <c r="BE4824" i="9"/>
  <c r="BE4825" i="9"/>
  <c r="BE4826" i="9"/>
  <c r="BE4827" i="9"/>
  <c r="BE4828" i="9"/>
  <c r="BE4829" i="9"/>
  <c r="BE4830" i="9"/>
  <c r="BE4831" i="9"/>
  <c r="BE4832" i="9"/>
  <c r="BE4833" i="9"/>
  <c r="BE4834" i="9"/>
  <c r="BE4835" i="9"/>
  <c r="BE4836" i="9"/>
  <c r="BE4837" i="9"/>
  <c r="BE4838" i="9"/>
  <c r="BE4839" i="9"/>
  <c r="BE4840" i="9"/>
  <c r="BE4841" i="9"/>
  <c r="BE4842" i="9"/>
  <c r="BE4843" i="9"/>
  <c r="BE4844" i="9"/>
  <c r="BE4845" i="9"/>
  <c r="BE4846" i="9"/>
  <c r="BE4847" i="9"/>
  <c r="BE4848" i="9"/>
  <c r="BE4849" i="9"/>
  <c r="BE4850" i="9"/>
  <c r="BE4851" i="9"/>
  <c r="BE4852" i="9"/>
  <c r="BE4853" i="9"/>
  <c r="BE4854" i="9"/>
  <c r="BE4855" i="9"/>
  <c r="BE4856" i="9"/>
  <c r="BE4857" i="9"/>
  <c r="BE4858" i="9"/>
  <c r="BE4859" i="9"/>
  <c r="BE4860" i="9"/>
  <c r="BE4861" i="9"/>
  <c r="BE4862" i="9"/>
  <c r="BE4863" i="9"/>
  <c r="BE4864" i="9"/>
  <c r="BE4865" i="9"/>
  <c r="BE4866" i="9"/>
  <c r="BE4867" i="9"/>
  <c r="BE4868" i="9"/>
  <c r="BE4869" i="9"/>
  <c r="BE4870" i="9"/>
  <c r="BE4871" i="9"/>
  <c r="BE4872" i="9"/>
  <c r="BE4873" i="9"/>
  <c r="BE4874" i="9"/>
  <c r="BE4875" i="9"/>
  <c r="BE4876" i="9"/>
  <c r="BE4877" i="9"/>
  <c r="BE4878" i="9"/>
  <c r="BE4879" i="9"/>
  <c r="BE4880" i="9"/>
  <c r="BE4881" i="9"/>
  <c r="BE4882" i="9"/>
  <c r="BE4883" i="9"/>
  <c r="BE4884" i="9"/>
  <c r="BE4885" i="9"/>
  <c r="BE4886" i="9"/>
  <c r="BE4887" i="9"/>
  <c r="BE4888" i="9"/>
  <c r="BE4889" i="9"/>
  <c r="BE4890" i="9"/>
  <c r="BE4891" i="9"/>
  <c r="BE4892" i="9"/>
  <c r="BE4893" i="9"/>
  <c r="BE4894" i="9"/>
  <c r="BE4895" i="9"/>
  <c r="BE4896" i="9"/>
  <c r="BE4897" i="9"/>
  <c r="BE4898" i="9"/>
  <c r="BE4899" i="9"/>
  <c r="BE4900" i="9"/>
  <c r="BE4901" i="9"/>
  <c r="BE4902" i="9"/>
  <c r="BE4903" i="9"/>
  <c r="BE4904" i="9"/>
  <c r="BE4905" i="9"/>
  <c r="BE4906" i="9"/>
  <c r="BE4907" i="9"/>
  <c r="BE4908" i="9"/>
  <c r="BE4909" i="9"/>
  <c r="BE4910" i="9"/>
  <c r="BE4911" i="9"/>
  <c r="BE4912" i="9"/>
  <c r="BE4913" i="9"/>
  <c r="BE4914" i="9"/>
  <c r="BE4915" i="9"/>
  <c r="BE4916" i="9"/>
  <c r="BE4917" i="9"/>
  <c r="BE4918" i="9"/>
  <c r="BE4919" i="9"/>
  <c r="BE4920" i="9"/>
  <c r="BE4921" i="9"/>
  <c r="BE4922" i="9"/>
  <c r="BE4923" i="9"/>
  <c r="BE4924" i="9"/>
  <c r="BE4925" i="9"/>
  <c r="BE4926" i="9"/>
  <c r="BE4927" i="9"/>
  <c r="BE4928" i="9"/>
  <c r="BE4929" i="9"/>
  <c r="BE4930" i="9"/>
  <c r="BE4931" i="9"/>
  <c r="BE4932" i="9"/>
  <c r="BE4933" i="9"/>
  <c r="BE4934" i="9"/>
  <c r="BE4935" i="9"/>
  <c r="BE4936" i="9"/>
  <c r="BE4937" i="9"/>
  <c r="BE4938" i="9"/>
  <c r="BE4939" i="9"/>
  <c r="BE4940" i="9"/>
  <c r="BE4941" i="9"/>
  <c r="BE4942" i="9"/>
  <c r="BE4943" i="9"/>
  <c r="BE4944" i="9"/>
  <c r="BE4945" i="9"/>
  <c r="BE4946" i="9"/>
  <c r="BE4947" i="9"/>
  <c r="BE4948" i="9"/>
  <c r="BE4949" i="9"/>
  <c r="BE4950" i="9"/>
  <c r="BE4951" i="9"/>
  <c r="BE4952" i="9"/>
  <c r="BE4953" i="9"/>
  <c r="BE4954" i="9"/>
  <c r="BE4955" i="9"/>
  <c r="BE4956" i="9"/>
  <c r="BE4957" i="9"/>
  <c r="BE4958" i="9"/>
  <c r="BE4959" i="9"/>
  <c r="BE4960" i="9"/>
  <c r="BE4961" i="9"/>
  <c r="BE4962" i="9"/>
  <c r="BE4963" i="9"/>
  <c r="BE4964" i="9"/>
  <c r="BE4965" i="9"/>
  <c r="BE4966" i="9"/>
  <c r="BE4967" i="9"/>
  <c r="BE4968" i="9"/>
  <c r="BE4969" i="9"/>
  <c r="BE4970" i="9"/>
  <c r="BE4971" i="9"/>
  <c r="BE4972" i="9"/>
  <c r="BE4973" i="9"/>
  <c r="BE4974" i="9"/>
  <c r="BE4975" i="9"/>
  <c r="BE4976" i="9"/>
  <c r="BE4977" i="9"/>
  <c r="BE4978" i="9"/>
  <c r="BE4979" i="9"/>
  <c r="BE4980" i="9"/>
  <c r="BE4981" i="9"/>
  <c r="BE4982" i="9"/>
  <c r="BE4983" i="9"/>
  <c r="BE4984" i="9"/>
  <c r="BE4985" i="9"/>
  <c r="BE4986" i="9"/>
  <c r="BE4987" i="9"/>
  <c r="BE4988" i="9"/>
  <c r="BE4989" i="9"/>
  <c r="BE4990" i="9"/>
  <c r="BE4991" i="9"/>
  <c r="BE4992" i="9"/>
  <c r="BE4993" i="9"/>
  <c r="BE4994" i="9"/>
  <c r="BE4995" i="9"/>
  <c r="BE4996" i="9"/>
  <c r="BE4997" i="9"/>
  <c r="BE4998" i="9"/>
  <c r="BE4999" i="9"/>
  <c r="BE5000" i="9"/>
  <c r="BE5001" i="9"/>
  <c r="BE5002" i="9"/>
  <c r="BD90" i="9"/>
  <c r="BD91" i="9"/>
  <c r="BD92" i="9"/>
  <c r="BD93" i="9"/>
  <c r="BD94" i="9"/>
  <c r="BD95" i="9"/>
  <c r="BD96" i="9"/>
  <c r="BD97" i="9"/>
  <c r="BD98" i="9"/>
  <c r="BD99" i="9"/>
  <c r="BD100" i="9"/>
  <c r="BD101" i="9"/>
  <c r="BD102" i="9"/>
  <c r="BD103" i="9"/>
  <c r="BD104" i="9"/>
  <c r="BD105" i="9"/>
  <c r="BD106" i="9"/>
  <c r="BD107" i="9"/>
  <c r="BD108" i="9"/>
  <c r="BD109" i="9"/>
  <c r="BD110" i="9"/>
  <c r="BD111" i="9"/>
  <c r="BD112" i="9"/>
  <c r="BD113" i="9"/>
  <c r="BD114" i="9"/>
  <c r="BD115" i="9"/>
  <c r="BD116" i="9"/>
  <c r="BD117" i="9"/>
  <c r="BD118" i="9"/>
  <c r="BD119" i="9"/>
  <c r="BD120" i="9"/>
  <c r="BD121" i="9"/>
  <c r="BD122" i="9"/>
  <c r="BD123" i="9"/>
  <c r="BD124" i="9"/>
  <c r="BD125" i="9"/>
  <c r="BD126" i="9"/>
  <c r="BD127" i="9"/>
  <c r="BD128" i="9"/>
  <c r="BD129" i="9"/>
  <c r="BD130" i="9"/>
  <c r="BD131" i="9"/>
  <c r="BD132" i="9"/>
  <c r="BD133" i="9"/>
  <c r="BD134" i="9"/>
  <c r="BD135" i="9"/>
  <c r="BD136" i="9"/>
  <c r="BD137" i="9"/>
  <c r="BD138" i="9"/>
  <c r="BD139" i="9"/>
  <c r="BD140" i="9"/>
  <c r="BD141" i="9"/>
  <c r="BD142" i="9"/>
  <c r="BD143" i="9"/>
  <c r="BD144" i="9"/>
  <c r="BD145" i="9"/>
  <c r="BD146" i="9"/>
  <c r="BD147" i="9"/>
  <c r="BD148" i="9"/>
  <c r="BD149" i="9"/>
  <c r="BD150" i="9"/>
  <c r="BD151" i="9"/>
  <c r="BD152" i="9"/>
  <c r="BD153" i="9"/>
  <c r="BD154" i="9"/>
  <c r="BD155" i="9"/>
  <c r="BD156" i="9"/>
  <c r="BD157" i="9"/>
  <c r="BD158" i="9"/>
  <c r="BD159" i="9"/>
  <c r="BD160" i="9"/>
  <c r="BD161" i="9"/>
  <c r="BD162" i="9"/>
  <c r="BD163" i="9"/>
  <c r="BD164" i="9"/>
  <c r="BD165" i="9"/>
  <c r="BD166" i="9"/>
  <c r="BD167" i="9"/>
  <c r="BD168" i="9"/>
  <c r="BD169" i="9"/>
  <c r="BD170" i="9"/>
  <c r="BD171" i="9"/>
  <c r="BD172" i="9"/>
  <c r="BD173" i="9"/>
  <c r="BD174" i="9"/>
  <c r="BD175" i="9"/>
  <c r="BD176" i="9"/>
  <c r="BD177" i="9"/>
  <c r="BD178" i="9"/>
  <c r="BD179" i="9"/>
  <c r="BD180" i="9"/>
  <c r="BD181" i="9"/>
  <c r="BD182" i="9"/>
  <c r="BD183" i="9"/>
  <c r="BD184" i="9"/>
  <c r="BD185" i="9"/>
  <c r="BD186" i="9"/>
  <c r="BD187" i="9"/>
  <c r="BD188" i="9"/>
  <c r="BD189" i="9"/>
  <c r="BD190" i="9"/>
  <c r="BD191" i="9"/>
  <c r="BD192" i="9"/>
  <c r="BD193" i="9"/>
  <c r="BD194" i="9"/>
  <c r="BD195" i="9"/>
  <c r="BD196" i="9"/>
  <c r="BD197" i="9"/>
  <c r="BD198" i="9"/>
  <c r="BD199" i="9"/>
  <c r="BD200" i="9"/>
  <c r="BD201" i="9"/>
  <c r="BD202" i="9"/>
  <c r="BD203" i="9"/>
  <c r="BD204" i="9"/>
  <c r="BD205" i="9"/>
  <c r="BD206" i="9"/>
  <c r="BD207" i="9"/>
  <c r="BD208" i="9"/>
  <c r="BD209" i="9"/>
  <c r="BD210" i="9"/>
  <c r="BD211" i="9"/>
  <c r="BD212" i="9"/>
  <c r="BD213" i="9"/>
  <c r="BD214" i="9"/>
  <c r="BD215" i="9"/>
  <c r="BD216" i="9"/>
  <c r="BD217" i="9"/>
  <c r="BD218" i="9"/>
  <c r="BD219" i="9"/>
  <c r="BD220" i="9"/>
  <c r="BD221" i="9"/>
  <c r="BD222" i="9"/>
  <c r="BD223" i="9"/>
  <c r="BD224" i="9"/>
  <c r="BD225" i="9"/>
  <c r="BD226" i="9"/>
  <c r="BD227" i="9"/>
  <c r="BD228" i="9"/>
  <c r="BD229" i="9"/>
  <c r="BD230" i="9"/>
  <c r="BD231" i="9"/>
  <c r="BD232" i="9"/>
  <c r="BD233" i="9"/>
  <c r="BD234" i="9"/>
  <c r="BD235" i="9"/>
  <c r="BD236" i="9"/>
  <c r="BD237" i="9"/>
  <c r="BD238" i="9"/>
  <c r="BD239" i="9"/>
  <c r="BD240" i="9"/>
  <c r="BD241" i="9"/>
  <c r="BD242" i="9"/>
  <c r="BD243" i="9"/>
  <c r="BD244" i="9"/>
  <c r="BD245" i="9"/>
  <c r="BD246" i="9"/>
  <c r="BD247" i="9"/>
  <c r="BD248" i="9"/>
  <c r="BD249" i="9"/>
  <c r="BD250" i="9"/>
  <c r="BD251" i="9"/>
  <c r="BD252" i="9"/>
  <c r="BD253" i="9"/>
  <c r="BD254" i="9"/>
  <c r="BD255" i="9"/>
  <c r="BD256" i="9"/>
  <c r="BD257" i="9"/>
  <c r="BD258" i="9"/>
  <c r="BD259" i="9"/>
  <c r="BD260" i="9"/>
  <c r="BD261" i="9"/>
  <c r="BD262" i="9"/>
  <c r="BD263" i="9"/>
  <c r="BD264" i="9"/>
  <c r="BD265" i="9"/>
  <c r="BD266" i="9"/>
  <c r="BD267" i="9"/>
  <c r="BD268" i="9"/>
  <c r="BD269" i="9"/>
  <c r="BD270" i="9"/>
  <c r="BD271" i="9"/>
  <c r="BD272" i="9"/>
  <c r="BD273" i="9"/>
  <c r="BD274" i="9"/>
  <c r="BD275" i="9"/>
  <c r="BD276" i="9"/>
  <c r="BD277" i="9"/>
  <c r="BD278" i="9"/>
  <c r="BD279" i="9"/>
  <c r="BD280" i="9"/>
  <c r="BD281" i="9"/>
  <c r="BD282" i="9"/>
  <c r="BD283" i="9"/>
  <c r="BD284" i="9"/>
  <c r="BD285" i="9"/>
  <c r="BD286" i="9"/>
  <c r="BD287" i="9"/>
  <c r="BD288" i="9"/>
  <c r="BD289" i="9"/>
  <c r="BD290" i="9"/>
  <c r="BD291" i="9"/>
  <c r="BD292" i="9"/>
  <c r="BD293" i="9"/>
  <c r="BD294" i="9"/>
  <c r="BD295" i="9"/>
  <c r="BD296" i="9"/>
  <c r="BD297" i="9"/>
  <c r="BD298" i="9"/>
  <c r="BD299" i="9"/>
  <c r="BD300" i="9"/>
  <c r="BD301" i="9"/>
  <c r="BD302" i="9"/>
  <c r="BD303" i="9"/>
  <c r="BD304" i="9"/>
  <c r="BD305" i="9"/>
  <c r="BD306" i="9"/>
  <c r="BD307" i="9"/>
  <c r="BD308" i="9"/>
  <c r="BD309" i="9"/>
  <c r="BD310" i="9"/>
  <c r="BD311" i="9"/>
  <c r="BD312" i="9"/>
  <c r="BD313" i="9"/>
  <c r="BD314" i="9"/>
  <c r="BD315" i="9"/>
  <c r="BD316" i="9"/>
  <c r="BD317" i="9"/>
  <c r="BD318" i="9"/>
  <c r="BD319" i="9"/>
  <c r="BD320" i="9"/>
  <c r="BD321" i="9"/>
  <c r="BD322" i="9"/>
  <c r="BD323" i="9"/>
  <c r="BD324" i="9"/>
  <c r="BD325" i="9"/>
  <c r="BD326" i="9"/>
  <c r="BD327" i="9"/>
  <c r="BD328" i="9"/>
  <c r="BD329" i="9"/>
  <c r="BD330" i="9"/>
  <c r="BD331" i="9"/>
  <c r="BD332" i="9"/>
  <c r="BD333" i="9"/>
  <c r="BD334" i="9"/>
  <c r="BD335" i="9"/>
  <c r="BD336" i="9"/>
  <c r="BD337" i="9"/>
  <c r="BD338" i="9"/>
  <c r="BD339" i="9"/>
  <c r="BD340" i="9"/>
  <c r="BD341" i="9"/>
  <c r="BD342" i="9"/>
  <c r="BD343" i="9"/>
  <c r="BD344" i="9"/>
  <c r="BD345" i="9"/>
  <c r="BD346" i="9"/>
  <c r="BD347" i="9"/>
  <c r="BD348" i="9"/>
  <c r="BD349" i="9"/>
  <c r="BD350" i="9"/>
  <c r="BD351" i="9"/>
  <c r="BD352" i="9"/>
  <c r="BD353" i="9"/>
  <c r="BD354" i="9"/>
  <c r="BD355" i="9"/>
  <c r="BD356" i="9"/>
  <c r="BD357" i="9"/>
  <c r="BD358" i="9"/>
  <c r="BD359" i="9"/>
  <c r="BD360" i="9"/>
  <c r="BD361" i="9"/>
  <c r="BD362" i="9"/>
  <c r="BD363" i="9"/>
  <c r="BD364" i="9"/>
  <c r="BD365" i="9"/>
  <c r="BD366" i="9"/>
  <c r="BD367" i="9"/>
  <c r="BD368" i="9"/>
  <c r="BD369" i="9"/>
  <c r="BD370" i="9"/>
  <c r="BD371" i="9"/>
  <c r="BD372" i="9"/>
  <c r="BD373" i="9"/>
  <c r="BD374" i="9"/>
  <c r="BD375" i="9"/>
  <c r="BD376" i="9"/>
  <c r="BD377" i="9"/>
  <c r="BD378" i="9"/>
  <c r="BD379" i="9"/>
  <c r="BD380" i="9"/>
  <c r="BD381" i="9"/>
  <c r="BD382" i="9"/>
  <c r="BD383" i="9"/>
  <c r="BD384" i="9"/>
  <c r="BD385" i="9"/>
  <c r="BD386" i="9"/>
  <c r="BD387" i="9"/>
  <c r="BD388" i="9"/>
  <c r="BD389" i="9"/>
  <c r="BD390" i="9"/>
  <c r="BD391" i="9"/>
  <c r="BD392" i="9"/>
  <c r="BD393" i="9"/>
  <c r="BD394" i="9"/>
  <c r="BD395" i="9"/>
  <c r="BD396" i="9"/>
  <c r="BD397" i="9"/>
  <c r="BD398" i="9"/>
  <c r="BD399" i="9"/>
  <c r="BD400" i="9"/>
  <c r="BD401" i="9"/>
  <c r="BD402" i="9"/>
  <c r="BD403" i="9"/>
  <c r="BD404" i="9"/>
  <c r="BD405" i="9"/>
  <c r="BD406" i="9"/>
  <c r="BD407" i="9"/>
  <c r="BD408" i="9"/>
  <c r="BD409" i="9"/>
  <c r="BD410" i="9"/>
  <c r="BD411" i="9"/>
  <c r="BD412" i="9"/>
  <c r="BD413" i="9"/>
  <c r="BD414" i="9"/>
  <c r="BD415" i="9"/>
  <c r="BD416" i="9"/>
  <c r="BD417" i="9"/>
  <c r="BD418" i="9"/>
  <c r="BD419" i="9"/>
  <c r="BD420" i="9"/>
  <c r="BD421" i="9"/>
  <c r="BD422" i="9"/>
  <c r="BD423" i="9"/>
  <c r="BD424" i="9"/>
  <c r="BD425" i="9"/>
  <c r="BD426" i="9"/>
  <c r="BD427" i="9"/>
  <c r="BD428" i="9"/>
  <c r="BD429" i="9"/>
  <c r="BD430" i="9"/>
  <c r="BD431" i="9"/>
  <c r="BD432" i="9"/>
  <c r="BD433" i="9"/>
  <c r="BD434" i="9"/>
  <c r="BD435" i="9"/>
  <c r="BD436" i="9"/>
  <c r="BD437" i="9"/>
  <c r="BD438" i="9"/>
  <c r="BD439" i="9"/>
  <c r="BD440" i="9"/>
  <c r="BD441" i="9"/>
  <c r="BD442" i="9"/>
  <c r="BD443" i="9"/>
  <c r="BD444" i="9"/>
  <c r="BD445" i="9"/>
  <c r="BD446" i="9"/>
  <c r="BD447" i="9"/>
  <c r="BD448" i="9"/>
  <c r="BD449" i="9"/>
  <c r="BD450" i="9"/>
  <c r="BD451" i="9"/>
  <c r="BD452" i="9"/>
  <c r="BD453" i="9"/>
  <c r="BD454" i="9"/>
  <c r="BD455" i="9"/>
  <c r="BD456" i="9"/>
  <c r="BD457" i="9"/>
  <c r="BD458" i="9"/>
  <c r="BD459" i="9"/>
  <c r="BD460" i="9"/>
  <c r="BD461" i="9"/>
  <c r="BD462" i="9"/>
  <c r="BD463" i="9"/>
  <c r="BD464" i="9"/>
  <c r="BD465" i="9"/>
  <c r="BD466" i="9"/>
  <c r="BD467" i="9"/>
  <c r="BD468" i="9"/>
  <c r="BD469" i="9"/>
  <c r="BD470" i="9"/>
  <c r="BD471" i="9"/>
  <c r="BD472" i="9"/>
  <c r="BD473" i="9"/>
  <c r="BD474" i="9"/>
  <c r="BD475" i="9"/>
  <c r="BD476" i="9"/>
  <c r="BD477" i="9"/>
  <c r="BD478" i="9"/>
  <c r="BD479" i="9"/>
  <c r="BD480" i="9"/>
  <c r="BD481" i="9"/>
  <c r="BD482" i="9"/>
  <c r="BD483" i="9"/>
  <c r="BD484" i="9"/>
  <c r="BD485" i="9"/>
  <c r="BD486" i="9"/>
  <c r="BD487" i="9"/>
  <c r="BD488" i="9"/>
  <c r="BD489" i="9"/>
  <c r="BD490" i="9"/>
  <c r="BD491" i="9"/>
  <c r="BD492" i="9"/>
  <c r="BD493" i="9"/>
  <c r="BD494" i="9"/>
  <c r="BD495" i="9"/>
  <c r="BD496" i="9"/>
  <c r="BD497" i="9"/>
  <c r="BD498" i="9"/>
  <c r="BD499" i="9"/>
  <c r="BD500" i="9"/>
  <c r="BD501" i="9"/>
  <c r="BD502" i="9"/>
  <c r="BD503" i="9"/>
  <c r="BD504" i="9"/>
  <c r="BD505" i="9"/>
  <c r="BD506" i="9"/>
  <c r="BD507" i="9"/>
  <c r="BD508" i="9"/>
  <c r="BD509" i="9"/>
  <c r="BD510" i="9"/>
  <c r="BD511" i="9"/>
  <c r="BD512" i="9"/>
  <c r="BD513" i="9"/>
  <c r="BD514" i="9"/>
  <c r="BD515" i="9"/>
  <c r="BD516" i="9"/>
  <c r="BD517" i="9"/>
  <c r="BD518" i="9"/>
  <c r="BD519" i="9"/>
  <c r="BD520" i="9"/>
  <c r="BD521" i="9"/>
  <c r="BD522" i="9"/>
  <c r="BD523" i="9"/>
  <c r="BD524" i="9"/>
  <c r="BD525" i="9"/>
  <c r="BD526" i="9"/>
  <c r="BD527" i="9"/>
  <c r="BD528" i="9"/>
  <c r="BD529" i="9"/>
  <c r="BD530" i="9"/>
  <c r="BD531" i="9"/>
  <c r="BD532" i="9"/>
  <c r="BD533" i="9"/>
  <c r="BD534" i="9"/>
  <c r="BD535" i="9"/>
  <c r="BD536" i="9"/>
  <c r="BD537" i="9"/>
  <c r="BD538" i="9"/>
  <c r="BD539" i="9"/>
  <c r="BD540" i="9"/>
  <c r="BD541" i="9"/>
  <c r="BD542" i="9"/>
  <c r="BD543" i="9"/>
  <c r="BD544" i="9"/>
  <c r="BD545" i="9"/>
  <c r="BD546" i="9"/>
  <c r="BD547" i="9"/>
  <c r="BD548" i="9"/>
  <c r="BD549" i="9"/>
  <c r="BD550" i="9"/>
  <c r="BD551" i="9"/>
  <c r="BD552" i="9"/>
  <c r="BD553" i="9"/>
  <c r="BD554" i="9"/>
  <c r="BD555" i="9"/>
  <c r="BD556" i="9"/>
  <c r="BD557" i="9"/>
  <c r="BD558" i="9"/>
  <c r="BD559" i="9"/>
  <c r="BD560" i="9"/>
  <c r="BD561" i="9"/>
  <c r="BD562" i="9"/>
  <c r="BD563" i="9"/>
  <c r="BD564" i="9"/>
  <c r="BD565" i="9"/>
  <c r="BD566" i="9"/>
  <c r="BD567" i="9"/>
  <c r="BD568" i="9"/>
  <c r="BD569" i="9"/>
  <c r="BD570" i="9"/>
  <c r="BD571" i="9"/>
  <c r="BD572" i="9"/>
  <c r="BD573" i="9"/>
  <c r="BD574" i="9"/>
  <c r="BD575" i="9"/>
  <c r="BD576" i="9"/>
  <c r="BD577" i="9"/>
  <c r="BD578" i="9"/>
  <c r="BD579" i="9"/>
  <c r="BD580" i="9"/>
  <c r="BD581" i="9"/>
  <c r="BD582" i="9"/>
  <c r="BD583" i="9"/>
  <c r="BD584" i="9"/>
  <c r="BD585" i="9"/>
  <c r="BD586" i="9"/>
  <c r="BD587" i="9"/>
  <c r="BD588" i="9"/>
  <c r="BD589" i="9"/>
  <c r="BD590" i="9"/>
  <c r="BD591" i="9"/>
  <c r="BD592" i="9"/>
  <c r="BD593" i="9"/>
  <c r="BD594" i="9"/>
  <c r="BD595" i="9"/>
  <c r="BD596" i="9"/>
  <c r="BD597" i="9"/>
  <c r="BD598" i="9"/>
  <c r="BD599" i="9"/>
  <c r="BD600" i="9"/>
  <c r="BD601" i="9"/>
  <c r="BD602" i="9"/>
  <c r="BD603" i="9"/>
  <c r="BD604" i="9"/>
  <c r="BD605" i="9"/>
  <c r="BD606" i="9"/>
  <c r="BD607" i="9"/>
  <c r="BD608" i="9"/>
  <c r="BD609" i="9"/>
  <c r="BD610" i="9"/>
  <c r="BD611" i="9"/>
  <c r="BD612" i="9"/>
  <c r="BD613" i="9"/>
  <c r="BD614" i="9"/>
  <c r="BD615" i="9"/>
  <c r="BD616" i="9"/>
  <c r="BD617" i="9"/>
  <c r="BD618" i="9"/>
  <c r="BD619" i="9"/>
  <c r="BD620" i="9"/>
  <c r="BD621" i="9"/>
  <c r="BD622" i="9"/>
  <c r="BD623" i="9"/>
  <c r="BD624" i="9"/>
  <c r="BD625" i="9"/>
  <c r="BD626" i="9"/>
  <c r="BD627" i="9"/>
  <c r="BD628" i="9"/>
  <c r="BD629" i="9"/>
  <c r="BD630" i="9"/>
  <c r="BD631" i="9"/>
  <c r="BD632" i="9"/>
  <c r="BD633" i="9"/>
  <c r="BD634" i="9"/>
  <c r="BD635" i="9"/>
  <c r="BD636" i="9"/>
  <c r="BD637" i="9"/>
  <c r="BD638" i="9"/>
  <c r="BD639" i="9"/>
  <c r="BD640" i="9"/>
  <c r="BD641" i="9"/>
  <c r="BD642" i="9"/>
  <c r="BD643" i="9"/>
  <c r="BD644" i="9"/>
  <c r="BD645" i="9"/>
  <c r="BD646" i="9"/>
  <c r="BD647" i="9"/>
  <c r="BD648" i="9"/>
  <c r="BD649" i="9"/>
  <c r="BD650" i="9"/>
  <c r="BD651" i="9"/>
  <c r="BD652" i="9"/>
  <c r="BD653" i="9"/>
  <c r="BD654" i="9"/>
  <c r="BD655" i="9"/>
  <c r="BD656" i="9"/>
  <c r="BD657" i="9"/>
  <c r="BD658" i="9"/>
  <c r="BD659" i="9"/>
  <c r="BD660" i="9"/>
  <c r="BD661" i="9"/>
  <c r="BD662" i="9"/>
  <c r="BD663" i="9"/>
  <c r="BD664" i="9"/>
  <c r="BD665" i="9"/>
  <c r="BD666" i="9"/>
  <c r="BD667" i="9"/>
  <c r="BD668" i="9"/>
  <c r="BD669" i="9"/>
  <c r="BD670" i="9"/>
  <c r="BD671" i="9"/>
  <c r="BD672" i="9"/>
  <c r="BD673" i="9"/>
  <c r="BD674" i="9"/>
  <c r="BD675" i="9"/>
  <c r="BD676" i="9"/>
  <c r="BD677" i="9"/>
  <c r="BD678" i="9"/>
  <c r="BD679" i="9"/>
  <c r="BD680" i="9"/>
  <c r="BD681" i="9"/>
  <c r="BD682" i="9"/>
  <c r="BD683" i="9"/>
  <c r="BD684" i="9"/>
  <c r="BD685" i="9"/>
  <c r="BD686" i="9"/>
  <c r="BD687" i="9"/>
  <c r="BD688" i="9"/>
  <c r="BD689" i="9"/>
  <c r="BD690" i="9"/>
  <c r="BD691" i="9"/>
  <c r="BD692" i="9"/>
  <c r="BD693" i="9"/>
  <c r="BD694" i="9"/>
  <c r="BD695" i="9"/>
  <c r="BD696" i="9"/>
  <c r="BD697" i="9"/>
  <c r="BD698" i="9"/>
  <c r="BD699" i="9"/>
  <c r="BD700" i="9"/>
  <c r="BD701" i="9"/>
  <c r="BD702" i="9"/>
  <c r="BD703" i="9"/>
  <c r="BD704" i="9"/>
  <c r="BD705" i="9"/>
  <c r="BD706" i="9"/>
  <c r="BD707" i="9"/>
  <c r="BD708" i="9"/>
  <c r="BD709" i="9"/>
  <c r="BD710" i="9"/>
  <c r="BD711" i="9"/>
  <c r="BD712" i="9"/>
  <c r="BD713" i="9"/>
  <c r="BD714" i="9"/>
  <c r="BD715" i="9"/>
  <c r="BD716" i="9"/>
  <c r="BD717" i="9"/>
  <c r="BD718" i="9"/>
  <c r="BD719" i="9"/>
  <c r="BD720" i="9"/>
  <c r="BD721" i="9"/>
  <c r="BD722" i="9"/>
  <c r="BD723" i="9"/>
  <c r="BD724" i="9"/>
  <c r="BD725" i="9"/>
  <c r="BD726" i="9"/>
  <c r="BD727" i="9"/>
  <c r="BD728" i="9"/>
  <c r="BD729" i="9"/>
  <c r="BD730" i="9"/>
  <c r="BD731" i="9"/>
  <c r="BD732" i="9"/>
  <c r="BD733" i="9"/>
  <c r="BD734" i="9"/>
  <c r="BD735" i="9"/>
  <c r="BD736" i="9"/>
  <c r="BD737" i="9"/>
  <c r="BD738" i="9"/>
  <c r="BD739" i="9"/>
  <c r="BD740" i="9"/>
  <c r="BD741" i="9"/>
  <c r="BD742" i="9"/>
  <c r="BD743" i="9"/>
  <c r="BD744" i="9"/>
  <c r="BD745" i="9"/>
  <c r="BD746" i="9"/>
  <c r="BD747" i="9"/>
  <c r="BD748" i="9"/>
  <c r="BD749" i="9"/>
  <c r="BD750" i="9"/>
  <c r="BD751" i="9"/>
  <c r="BD752" i="9"/>
  <c r="BD753" i="9"/>
  <c r="BD754" i="9"/>
  <c r="BD755" i="9"/>
  <c r="BD756" i="9"/>
  <c r="BD757" i="9"/>
  <c r="BD758" i="9"/>
  <c r="BD759" i="9"/>
  <c r="BD760" i="9"/>
  <c r="BD761" i="9"/>
  <c r="BD762" i="9"/>
  <c r="BD763" i="9"/>
  <c r="BD764" i="9"/>
  <c r="BD765" i="9"/>
  <c r="BD766" i="9"/>
  <c r="BD767" i="9"/>
  <c r="BD768" i="9"/>
  <c r="BD769" i="9"/>
  <c r="BD770" i="9"/>
  <c r="BD771" i="9"/>
  <c r="BD772" i="9"/>
  <c r="BD773" i="9"/>
  <c r="BD774" i="9"/>
  <c r="BD775" i="9"/>
  <c r="BD776" i="9"/>
  <c r="BD777" i="9"/>
  <c r="BD778" i="9"/>
  <c r="BD779" i="9"/>
  <c r="BD780" i="9"/>
  <c r="BD781" i="9"/>
  <c r="BD782" i="9"/>
  <c r="BD783" i="9"/>
  <c r="BD784" i="9"/>
  <c r="BD785" i="9"/>
  <c r="BD786" i="9"/>
  <c r="BD787" i="9"/>
  <c r="BD788" i="9"/>
  <c r="BD789" i="9"/>
  <c r="BD790" i="9"/>
  <c r="BD791" i="9"/>
  <c r="BD792" i="9"/>
  <c r="BD793" i="9"/>
  <c r="BD794" i="9"/>
  <c r="BD795" i="9"/>
  <c r="BD796" i="9"/>
  <c r="BD797" i="9"/>
  <c r="BD798" i="9"/>
  <c r="BD799" i="9"/>
  <c r="BD800" i="9"/>
  <c r="BD801" i="9"/>
  <c r="BD802" i="9"/>
  <c r="BD803" i="9"/>
  <c r="BD804" i="9"/>
  <c r="BD805" i="9"/>
  <c r="BD806" i="9"/>
  <c r="BD807" i="9"/>
  <c r="BD808" i="9"/>
  <c r="BD809" i="9"/>
  <c r="BD810" i="9"/>
  <c r="BD811" i="9"/>
  <c r="BD812" i="9"/>
  <c r="BD813" i="9"/>
  <c r="BD814" i="9"/>
  <c r="BD815" i="9"/>
  <c r="BD816" i="9"/>
  <c r="BD817" i="9"/>
  <c r="BD818" i="9"/>
  <c r="BD819" i="9"/>
  <c r="BD820" i="9"/>
  <c r="BD821" i="9"/>
  <c r="BD822" i="9"/>
  <c r="BD823" i="9"/>
  <c r="BD824" i="9"/>
  <c r="BD825" i="9"/>
  <c r="BD826" i="9"/>
  <c r="BD827" i="9"/>
  <c r="BD828" i="9"/>
  <c r="BD829" i="9"/>
  <c r="BD830" i="9"/>
  <c r="BD831" i="9"/>
  <c r="BD832" i="9"/>
  <c r="BD833" i="9"/>
  <c r="BD834" i="9"/>
  <c r="BD835" i="9"/>
  <c r="BD836" i="9"/>
  <c r="BD837" i="9"/>
  <c r="BD838" i="9"/>
  <c r="BD839" i="9"/>
  <c r="BD840" i="9"/>
  <c r="BD841" i="9"/>
  <c r="BD842" i="9"/>
  <c r="BD843" i="9"/>
  <c r="BD844" i="9"/>
  <c r="BD845" i="9"/>
  <c r="BD846" i="9"/>
  <c r="BD847" i="9"/>
  <c r="BD848" i="9"/>
  <c r="BD849" i="9"/>
  <c r="BD850" i="9"/>
  <c r="BD851" i="9"/>
  <c r="BD852" i="9"/>
  <c r="BD853" i="9"/>
  <c r="BD854" i="9"/>
  <c r="BD855" i="9"/>
  <c r="BD856" i="9"/>
  <c r="BD857" i="9"/>
  <c r="BD858" i="9"/>
  <c r="BD859" i="9"/>
  <c r="BD860" i="9"/>
  <c r="BD861" i="9"/>
  <c r="BD862" i="9"/>
  <c r="BD863" i="9"/>
  <c r="BD864" i="9"/>
  <c r="BD865" i="9"/>
  <c r="BD866" i="9"/>
  <c r="BD867" i="9"/>
  <c r="BD868" i="9"/>
  <c r="BD869" i="9"/>
  <c r="BD870" i="9"/>
  <c r="BD871" i="9"/>
  <c r="BD872" i="9"/>
  <c r="BD873" i="9"/>
  <c r="BD874" i="9"/>
  <c r="BD875" i="9"/>
  <c r="BD876" i="9"/>
  <c r="BD877" i="9"/>
  <c r="BD878" i="9"/>
  <c r="BD879" i="9"/>
  <c r="BD880" i="9"/>
  <c r="BD881" i="9"/>
  <c r="BD882" i="9"/>
  <c r="BD883" i="9"/>
  <c r="BD884" i="9"/>
  <c r="BD885" i="9"/>
  <c r="BD886" i="9"/>
  <c r="BD887" i="9"/>
  <c r="BD888" i="9"/>
  <c r="BD889" i="9"/>
  <c r="BD890" i="9"/>
  <c r="BD891" i="9"/>
  <c r="BD892" i="9"/>
  <c r="BD893" i="9"/>
  <c r="BD894" i="9"/>
  <c r="BD895" i="9"/>
  <c r="BD896" i="9"/>
  <c r="BD897" i="9"/>
  <c r="BD898" i="9"/>
  <c r="BD899" i="9"/>
  <c r="BD900" i="9"/>
  <c r="BD901" i="9"/>
  <c r="BD902" i="9"/>
  <c r="BD903" i="9"/>
  <c r="BD904" i="9"/>
  <c r="BD905" i="9"/>
  <c r="BD906" i="9"/>
  <c r="BD907" i="9"/>
  <c r="BD908" i="9"/>
  <c r="BD909" i="9"/>
  <c r="BD910" i="9"/>
  <c r="BD911" i="9"/>
  <c r="BD912" i="9"/>
  <c r="BD913" i="9"/>
  <c r="BD914" i="9"/>
  <c r="BD915" i="9"/>
  <c r="BD916" i="9"/>
  <c r="BD917" i="9"/>
  <c r="BD918" i="9"/>
  <c r="BD919" i="9"/>
  <c r="BD920" i="9"/>
  <c r="BD921" i="9"/>
  <c r="BD922" i="9"/>
  <c r="BD923" i="9"/>
  <c r="BD924" i="9"/>
  <c r="BD925" i="9"/>
  <c r="BD926" i="9"/>
  <c r="BD927" i="9"/>
  <c r="BD928" i="9"/>
  <c r="BD929" i="9"/>
  <c r="BD930" i="9"/>
  <c r="BD931" i="9"/>
  <c r="BD932" i="9"/>
  <c r="BD933" i="9"/>
  <c r="BD934" i="9"/>
  <c r="BD935" i="9"/>
  <c r="BD936" i="9"/>
  <c r="BD937" i="9"/>
  <c r="BD938" i="9"/>
  <c r="BD939" i="9"/>
  <c r="BD940" i="9"/>
  <c r="BD941" i="9"/>
  <c r="BD942" i="9"/>
  <c r="BD943" i="9"/>
  <c r="BD944" i="9"/>
  <c r="BD945" i="9"/>
  <c r="BD946" i="9"/>
  <c r="BD947" i="9"/>
  <c r="BD948" i="9"/>
  <c r="BD949" i="9"/>
  <c r="BD950" i="9"/>
  <c r="BD951" i="9"/>
  <c r="BD952" i="9"/>
  <c r="BD953" i="9"/>
  <c r="BD954" i="9"/>
  <c r="BD955" i="9"/>
  <c r="BD956" i="9"/>
  <c r="BD957" i="9"/>
  <c r="BD958" i="9"/>
  <c r="BD959" i="9"/>
  <c r="BD960" i="9"/>
  <c r="BD961" i="9"/>
  <c r="BD962" i="9"/>
  <c r="BD963" i="9"/>
  <c r="BD964" i="9"/>
  <c r="BD965" i="9"/>
  <c r="BD966" i="9"/>
  <c r="BD967" i="9"/>
  <c r="BD968" i="9"/>
  <c r="BD969" i="9"/>
  <c r="BD970" i="9"/>
  <c r="BD971" i="9"/>
  <c r="BD972" i="9"/>
  <c r="BD973" i="9"/>
  <c r="BD974" i="9"/>
  <c r="BD975" i="9"/>
  <c r="BD976" i="9"/>
  <c r="BD977" i="9"/>
  <c r="BD978" i="9"/>
  <c r="BD979" i="9"/>
  <c r="BD980" i="9"/>
  <c r="BD981" i="9"/>
  <c r="BD982" i="9"/>
  <c r="BD983" i="9"/>
  <c r="BD984" i="9"/>
  <c r="BD985" i="9"/>
  <c r="BD986" i="9"/>
  <c r="BD987" i="9"/>
  <c r="BD988" i="9"/>
  <c r="BD989" i="9"/>
  <c r="BD990" i="9"/>
  <c r="BD991" i="9"/>
  <c r="BD992" i="9"/>
  <c r="BD993" i="9"/>
  <c r="BD994" i="9"/>
  <c r="BD995" i="9"/>
  <c r="BD996" i="9"/>
  <c r="BD997" i="9"/>
  <c r="BD998" i="9"/>
  <c r="BD999" i="9"/>
  <c r="BD1000" i="9"/>
  <c r="BD1001" i="9"/>
  <c r="BD1002" i="9"/>
  <c r="BD1003" i="9"/>
  <c r="BD1004" i="9"/>
  <c r="BD1005" i="9"/>
  <c r="BD1006" i="9"/>
  <c r="BD1007" i="9"/>
  <c r="BD1008" i="9"/>
  <c r="BD1009" i="9"/>
  <c r="BD1010" i="9"/>
  <c r="BD1011" i="9"/>
  <c r="BD1012" i="9"/>
  <c r="BD1013" i="9"/>
  <c r="BD1014" i="9"/>
  <c r="BD1015" i="9"/>
  <c r="BD1016" i="9"/>
  <c r="BD1017" i="9"/>
  <c r="BD1018" i="9"/>
  <c r="BD1019" i="9"/>
  <c r="BD1020" i="9"/>
  <c r="BD1021" i="9"/>
  <c r="BD1022" i="9"/>
  <c r="BD1023" i="9"/>
  <c r="BD1024" i="9"/>
  <c r="BD1025" i="9"/>
  <c r="BD1026" i="9"/>
  <c r="BD1027" i="9"/>
  <c r="BD1028" i="9"/>
  <c r="BD1029" i="9"/>
  <c r="BD1030" i="9"/>
  <c r="BD1031" i="9"/>
  <c r="BD1032" i="9"/>
  <c r="BD1033" i="9"/>
  <c r="BD1034" i="9"/>
  <c r="BD1035" i="9"/>
  <c r="BD1036" i="9"/>
  <c r="BD1037" i="9"/>
  <c r="BD1038" i="9"/>
  <c r="BD1039" i="9"/>
  <c r="BD1040" i="9"/>
  <c r="BD1041" i="9"/>
  <c r="BD1042" i="9"/>
  <c r="BD1043" i="9"/>
  <c r="BD1044" i="9"/>
  <c r="BD1045" i="9"/>
  <c r="BD1046" i="9"/>
  <c r="BD1047" i="9"/>
  <c r="BD1048" i="9"/>
  <c r="BD1049" i="9"/>
  <c r="BD1050" i="9"/>
  <c r="BD1051" i="9"/>
  <c r="BD1052" i="9"/>
  <c r="BD1053" i="9"/>
  <c r="BD1054" i="9"/>
  <c r="BD1055" i="9"/>
  <c r="BD1056" i="9"/>
  <c r="BD1057" i="9"/>
  <c r="BD1058" i="9"/>
  <c r="BD1059" i="9"/>
  <c r="BD1060" i="9"/>
  <c r="BD1061" i="9"/>
  <c r="BD1062" i="9"/>
  <c r="BD1063" i="9"/>
  <c r="BD1064" i="9"/>
  <c r="BD1065" i="9"/>
  <c r="BD1066" i="9"/>
  <c r="BD1067" i="9"/>
  <c r="BD1068" i="9"/>
  <c r="BD1069" i="9"/>
  <c r="BD1070" i="9"/>
  <c r="BD1071" i="9"/>
  <c r="BD1072" i="9"/>
  <c r="BD1073" i="9"/>
  <c r="BD1074" i="9"/>
  <c r="BD1075" i="9"/>
  <c r="BD1076" i="9"/>
  <c r="BD1077" i="9"/>
  <c r="BD1078" i="9"/>
  <c r="BD1079" i="9"/>
  <c r="BD1080" i="9"/>
  <c r="BD1081" i="9"/>
  <c r="BD1082" i="9"/>
  <c r="BD1083" i="9"/>
  <c r="BD1084" i="9"/>
  <c r="BD1085" i="9"/>
  <c r="BD1086" i="9"/>
  <c r="BD1087" i="9"/>
  <c r="BD1088" i="9"/>
  <c r="BD1089" i="9"/>
  <c r="BD1090" i="9"/>
  <c r="BD1091" i="9"/>
  <c r="BD1092" i="9"/>
  <c r="BD1093" i="9"/>
  <c r="BD1094" i="9"/>
  <c r="BD1095" i="9"/>
  <c r="BD1096" i="9"/>
  <c r="BD1097" i="9"/>
  <c r="BD1098" i="9"/>
  <c r="BD1099" i="9"/>
  <c r="BD1100" i="9"/>
  <c r="BD1101" i="9"/>
  <c r="BD1102" i="9"/>
  <c r="BD1103" i="9"/>
  <c r="BD1104" i="9"/>
  <c r="BD1105" i="9"/>
  <c r="BD1106" i="9"/>
  <c r="BD1107" i="9"/>
  <c r="BD1108" i="9"/>
  <c r="BD1109" i="9"/>
  <c r="BD1110" i="9"/>
  <c r="BD1111" i="9"/>
  <c r="BD1112" i="9"/>
  <c r="BD1113" i="9"/>
  <c r="BD1114" i="9"/>
  <c r="BD1115" i="9"/>
  <c r="BD1116" i="9"/>
  <c r="BD1117" i="9"/>
  <c r="BD1118" i="9"/>
  <c r="BD1119" i="9"/>
  <c r="BD1120" i="9"/>
  <c r="BD1121" i="9"/>
  <c r="BD1122" i="9"/>
  <c r="BD1123" i="9"/>
  <c r="BD1124" i="9"/>
  <c r="BD1125" i="9"/>
  <c r="BD1126" i="9"/>
  <c r="BD1127" i="9"/>
  <c r="BD1128" i="9"/>
  <c r="BD1129" i="9"/>
  <c r="BD1130" i="9"/>
  <c r="BD1131" i="9"/>
  <c r="BD1132" i="9"/>
  <c r="BD1133" i="9"/>
  <c r="BD1134" i="9"/>
  <c r="BD1135" i="9"/>
  <c r="BD1136" i="9"/>
  <c r="BD1137" i="9"/>
  <c r="BD1138" i="9"/>
  <c r="BD1139" i="9"/>
  <c r="BD1140" i="9"/>
  <c r="BD1141" i="9"/>
  <c r="BD1142" i="9"/>
  <c r="BD1143" i="9"/>
  <c r="BD1144" i="9"/>
  <c r="BD1145" i="9"/>
  <c r="BD1146" i="9"/>
  <c r="BD1147" i="9"/>
  <c r="BD1148" i="9"/>
  <c r="BD1149" i="9"/>
  <c r="BD1150" i="9"/>
  <c r="BD1151" i="9"/>
  <c r="BD1152" i="9"/>
  <c r="BD1153" i="9"/>
  <c r="BD1154" i="9"/>
  <c r="BD1155" i="9"/>
  <c r="BD1156" i="9"/>
  <c r="BD1157" i="9"/>
  <c r="BD1158" i="9"/>
  <c r="BD1159" i="9"/>
  <c r="BD1160" i="9"/>
  <c r="BD1161" i="9"/>
  <c r="BD1162" i="9"/>
  <c r="BD1163" i="9"/>
  <c r="BD1164" i="9"/>
  <c r="BD1165" i="9"/>
  <c r="BD1166" i="9"/>
  <c r="BD1167" i="9"/>
  <c r="BD1168" i="9"/>
  <c r="BD1169" i="9"/>
  <c r="BD1170" i="9"/>
  <c r="BD1171" i="9"/>
  <c r="BD1172" i="9"/>
  <c r="BD1173" i="9"/>
  <c r="BD1174" i="9"/>
  <c r="BD1175" i="9"/>
  <c r="BD1176" i="9"/>
  <c r="BD1177" i="9"/>
  <c r="BD1178" i="9"/>
  <c r="BD1179" i="9"/>
  <c r="BD1180" i="9"/>
  <c r="BD1181" i="9"/>
  <c r="BD1182" i="9"/>
  <c r="BD1183" i="9"/>
  <c r="BD1184" i="9"/>
  <c r="BD1185" i="9"/>
  <c r="BD1186" i="9"/>
  <c r="BD1187" i="9"/>
  <c r="BD1188" i="9"/>
  <c r="BD1189" i="9"/>
  <c r="BD1190" i="9"/>
  <c r="BD1191" i="9"/>
  <c r="BD1192" i="9"/>
  <c r="BD1193" i="9"/>
  <c r="BD1194" i="9"/>
  <c r="BD1195" i="9"/>
  <c r="BD1196" i="9"/>
  <c r="BD1197" i="9"/>
  <c r="BD1198" i="9"/>
  <c r="BD1199" i="9"/>
  <c r="BD1200" i="9"/>
  <c r="BD1201" i="9"/>
  <c r="BD1202" i="9"/>
  <c r="BD1203" i="9"/>
  <c r="BD1204" i="9"/>
  <c r="BD1205" i="9"/>
  <c r="BD1206" i="9"/>
  <c r="BD1207" i="9"/>
  <c r="BD1208" i="9"/>
  <c r="BD1209" i="9"/>
  <c r="BD1210" i="9"/>
  <c r="BD1211" i="9"/>
  <c r="BD1212" i="9"/>
  <c r="BD1213" i="9"/>
  <c r="BD1214" i="9"/>
  <c r="BD1215" i="9"/>
  <c r="BD1216" i="9"/>
  <c r="BD1217" i="9"/>
  <c r="BD1218" i="9"/>
  <c r="BD1219" i="9"/>
  <c r="BD1220" i="9"/>
  <c r="BD1221" i="9"/>
  <c r="BD1222" i="9"/>
  <c r="BD1223" i="9"/>
  <c r="BD1224" i="9"/>
  <c r="BD1225" i="9"/>
  <c r="BD1226" i="9"/>
  <c r="BD1227" i="9"/>
  <c r="BD1228" i="9"/>
  <c r="BD1229" i="9"/>
  <c r="BD1230" i="9"/>
  <c r="BD1231" i="9"/>
  <c r="BD1232" i="9"/>
  <c r="BD1233" i="9"/>
  <c r="BD1234" i="9"/>
  <c r="BD1235" i="9"/>
  <c r="BD1236" i="9"/>
  <c r="BD1237" i="9"/>
  <c r="BD1238" i="9"/>
  <c r="BD1239" i="9"/>
  <c r="BD1240" i="9"/>
  <c r="BD1241" i="9"/>
  <c r="BD1242" i="9"/>
  <c r="BD1243" i="9"/>
  <c r="BD1244" i="9"/>
  <c r="BD1245" i="9"/>
  <c r="BD1246" i="9"/>
  <c r="BD1247" i="9"/>
  <c r="BD1248" i="9"/>
  <c r="BD1249" i="9"/>
  <c r="BD1250" i="9"/>
  <c r="BD1251" i="9"/>
  <c r="BD1252" i="9"/>
  <c r="BD1253" i="9"/>
  <c r="BD1254" i="9"/>
  <c r="BD1255" i="9"/>
  <c r="BD1256" i="9"/>
  <c r="BD1257" i="9"/>
  <c r="BD1258" i="9"/>
  <c r="BD1259" i="9"/>
  <c r="BD1260" i="9"/>
  <c r="BD1261" i="9"/>
  <c r="BD1262" i="9"/>
  <c r="BD1263" i="9"/>
  <c r="BD1264" i="9"/>
  <c r="BD1265" i="9"/>
  <c r="BD1266" i="9"/>
  <c r="BD1267" i="9"/>
  <c r="BD1268" i="9"/>
  <c r="BD1269" i="9"/>
  <c r="BD1270" i="9"/>
  <c r="BD1271" i="9"/>
  <c r="BD1272" i="9"/>
  <c r="BD1273" i="9"/>
  <c r="BD1274" i="9"/>
  <c r="BD1275" i="9"/>
  <c r="BD1276" i="9"/>
  <c r="BD1277" i="9"/>
  <c r="BD1278" i="9"/>
  <c r="BD1279" i="9"/>
  <c r="BD1280" i="9"/>
  <c r="BD1281" i="9"/>
  <c r="BD1282" i="9"/>
  <c r="BD1283" i="9"/>
  <c r="BD1284" i="9"/>
  <c r="BD1285" i="9"/>
  <c r="BD1286" i="9"/>
  <c r="BD1287" i="9"/>
  <c r="BD1288" i="9"/>
  <c r="BD1289" i="9"/>
  <c r="BD1290" i="9"/>
  <c r="BD1291" i="9"/>
  <c r="BD1292" i="9"/>
  <c r="BD1293" i="9"/>
  <c r="BD1294" i="9"/>
  <c r="BD1295" i="9"/>
  <c r="BD1296" i="9"/>
  <c r="BD1297" i="9"/>
  <c r="BD1298" i="9"/>
  <c r="BD1299" i="9"/>
  <c r="BD1300" i="9"/>
  <c r="BD1301" i="9"/>
  <c r="BD1302" i="9"/>
  <c r="BD1303" i="9"/>
  <c r="BD1304" i="9"/>
  <c r="BD1305" i="9"/>
  <c r="BD1306" i="9"/>
  <c r="BD1307" i="9"/>
  <c r="BD1308" i="9"/>
  <c r="BD1309" i="9"/>
  <c r="BD1310" i="9"/>
  <c r="BD1311" i="9"/>
  <c r="BD1312" i="9"/>
  <c r="BD1313" i="9"/>
  <c r="BD1314" i="9"/>
  <c r="BD1315" i="9"/>
  <c r="BD1316" i="9"/>
  <c r="BD1317" i="9"/>
  <c r="BD1318" i="9"/>
  <c r="BD1319" i="9"/>
  <c r="BD1320" i="9"/>
  <c r="BD1321" i="9"/>
  <c r="BD1322" i="9"/>
  <c r="BD1323" i="9"/>
  <c r="BD1324" i="9"/>
  <c r="BD1325" i="9"/>
  <c r="BD1326" i="9"/>
  <c r="BD1327" i="9"/>
  <c r="BD1328" i="9"/>
  <c r="BD1329" i="9"/>
  <c r="BD1330" i="9"/>
  <c r="BD1331" i="9"/>
  <c r="BD1332" i="9"/>
  <c r="BD1333" i="9"/>
  <c r="BD1334" i="9"/>
  <c r="BD1335" i="9"/>
  <c r="BD1336" i="9"/>
  <c r="BD1337" i="9"/>
  <c r="BD1338" i="9"/>
  <c r="BD1339" i="9"/>
  <c r="BD1340" i="9"/>
  <c r="BD1341" i="9"/>
  <c r="BD1342" i="9"/>
  <c r="BD1343" i="9"/>
  <c r="BD1344" i="9"/>
  <c r="BD1345" i="9"/>
  <c r="BD1346" i="9"/>
  <c r="BD1347" i="9"/>
  <c r="BD1348" i="9"/>
  <c r="BD1349" i="9"/>
  <c r="BD1350" i="9"/>
  <c r="BD1351" i="9"/>
  <c r="BD1352" i="9"/>
  <c r="BD1353" i="9"/>
  <c r="BD1354" i="9"/>
  <c r="BD1355" i="9"/>
  <c r="BD1356" i="9"/>
  <c r="BD1357" i="9"/>
  <c r="BD1358" i="9"/>
  <c r="BD1359" i="9"/>
  <c r="BD1360" i="9"/>
  <c r="BD1361" i="9"/>
  <c r="BD1362" i="9"/>
  <c r="BD1363" i="9"/>
  <c r="BD1364" i="9"/>
  <c r="BD1365" i="9"/>
  <c r="BD1366" i="9"/>
  <c r="BD1367" i="9"/>
  <c r="BD1368" i="9"/>
  <c r="BD1369" i="9"/>
  <c r="BD1370" i="9"/>
  <c r="BD1371" i="9"/>
  <c r="BD1372" i="9"/>
  <c r="BD1373" i="9"/>
  <c r="BD1374" i="9"/>
  <c r="BD1375" i="9"/>
  <c r="BD1376" i="9"/>
  <c r="BD1377" i="9"/>
  <c r="BD1378" i="9"/>
  <c r="BD1379" i="9"/>
  <c r="BD1380" i="9"/>
  <c r="BD1381" i="9"/>
  <c r="BD1382" i="9"/>
  <c r="BD1383" i="9"/>
  <c r="BD1384" i="9"/>
  <c r="BD1385" i="9"/>
  <c r="BD1386" i="9"/>
  <c r="BD1387" i="9"/>
  <c r="BD1388" i="9"/>
  <c r="BD1389" i="9"/>
  <c r="BD1390" i="9"/>
  <c r="BD1391" i="9"/>
  <c r="BD1392" i="9"/>
  <c r="BD1393" i="9"/>
  <c r="BD1394" i="9"/>
  <c r="BD1395" i="9"/>
  <c r="BD1396" i="9"/>
  <c r="BD1397" i="9"/>
  <c r="BD1398" i="9"/>
  <c r="BD1399" i="9"/>
  <c r="BD1400" i="9"/>
  <c r="BD1401" i="9"/>
  <c r="BD1402" i="9"/>
  <c r="BD1403" i="9"/>
  <c r="BD1404" i="9"/>
  <c r="BD1405" i="9"/>
  <c r="BD1406" i="9"/>
  <c r="BD1407" i="9"/>
  <c r="BD1408" i="9"/>
  <c r="BD1409" i="9"/>
  <c r="BD1410" i="9"/>
  <c r="BD1411" i="9"/>
  <c r="BD1412" i="9"/>
  <c r="BD1413" i="9"/>
  <c r="BD1414" i="9"/>
  <c r="BD1415" i="9"/>
  <c r="BD1416" i="9"/>
  <c r="BD1417" i="9"/>
  <c r="BD1418" i="9"/>
  <c r="BD1419" i="9"/>
  <c r="BD1420" i="9"/>
  <c r="BD1421" i="9"/>
  <c r="BD1422" i="9"/>
  <c r="BD1423" i="9"/>
  <c r="BD1424" i="9"/>
  <c r="BD1425" i="9"/>
  <c r="BD1426" i="9"/>
  <c r="BD1427" i="9"/>
  <c r="BD1428" i="9"/>
  <c r="BD1429" i="9"/>
  <c r="BD1430" i="9"/>
  <c r="BD1431" i="9"/>
  <c r="BD1432" i="9"/>
  <c r="BD1433" i="9"/>
  <c r="BD1434" i="9"/>
  <c r="BD1435" i="9"/>
  <c r="BD1436" i="9"/>
  <c r="BD1437" i="9"/>
  <c r="BD1438" i="9"/>
  <c r="BD1439" i="9"/>
  <c r="BD1440" i="9"/>
  <c r="BD1441" i="9"/>
  <c r="BD1442" i="9"/>
  <c r="BD1443" i="9"/>
  <c r="BD1444" i="9"/>
  <c r="BD1445" i="9"/>
  <c r="BD1446" i="9"/>
  <c r="BD1447" i="9"/>
  <c r="BD1448" i="9"/>
  <c r="BD1449" i="9"/>
  <c r="BD1450" i="9"/>
  <c r="BD1451" i="9"/>
  <c r="BD1452" i="9"/>
  <c r="BD1453" i="9"/>
  <c r="BD1454" i="9"/>
  <c r="BD1455" i="9"/>
  <c r="BD1456" i="9"/>
  <c r="BD1457" i="9"/>
  <c r="BD1458" i="9"/>
  <c r="BD1459" i="9"/>
  <c r="BD1460" i="9"/>
  <c r="BD1461" i="9"/>
  <c r="BD1462" i="9"/>
  <c r="BD1463" i="9"/>
  <c r="BD1464" i="9"/>
  <c r="BD1465" i="9"/>
  <c r="BD1466" i="9"/>
  <c r="BD1467" i="9"/>
  <c r="BD1468" i="9"/>
  <c r="BD1469" i="9"/>
  <c r="BD1470" i="9"/>
  <c r="BD1471" i="9"/>
  <c r="BD1472" i="9"/>
  <c r="BD1473" i="9"/>
  <c r="BD1474" i="9"/>
  <c r="BD1475" i="9"/>
  <c r="BD1476" i="9"/>
  <c r="BD1477" i="9"/>
  <c r="BD1478" i="9"/>
  <c r="BD1479" i="9"/>
  <c r="BD1480" i="9"/>
  <c r="BD1481" i="9"/>
  <c r="BD1482" i="9"/>
  <c r="BD1483" i="9"/>
  <c r="BD1484" i="9"/>
  <c r="BD1485" i="9"/>
  <c r="BD1486" i="9"/>
  <c r="BD1487" i="9"/>
  <c r="BD1488" i="9"/>
  <c r="BD1489" i="9"/>
  <c r="BD1490" i="9"/>
  <c r="BD1491" i="9"/>
  <c r="BD1492" i="9"/>
  <c r="BD1493" i="9"/>
  <c r="BD1494" i="9"/>
  <c r="BD1495" i="9"/>
  <c r="BD1496" i="9"/>
  <c r="BD1497" i="9"/>
  <c r="BD1498" i="9"/>
  <c r="BD1499" i="9"/>
  <c r="BD1500" i="9"/>
  <c r="BD1501" i="9"/>
  <c r="BD1502" i="9"/>
  <c r="BD1503" i="9"/>
  <c r="BD1504" i="9"/>
  <c r="BD1505" i="9"/>
  <c r="BD1506" i="9"/>
  <c r="BD1507" i="9"/>
  <c r="BD1508" i="9"/>
  <c r="BD1509" i="9"/>
  <c r="BD1510" i="9"/>
  <c r="BD1511" i="9"/>
  <c r="BD1512" i="9"/>
  <c r="BD1513" i="9"/>
  <c r="BD1514" i="9"/>
  <c r="BD1515" i="9"/>
  <c r="BD1516" i="9"/>
  <c r="BD1517" i="9"/>
  <c r="BD1518" i="9"/>
  <c r="BD1519" i="9"/>
  <c r="BD1520" i="9"/>
  <c r="BD1521" i="9"/>
  <c r="BD1522" i="9"/>
  <c r="BD1523" i="9"/>
  <c r="BD1524" i="9"/>
  <c r="BD1525" i="9"/>
  <c r="BD1526" i="9"/>
  <c r="BD1527" i="9"/>
  <c r="BD1528" i="9"/>
  <c r="BD1529" i="9"/>
  <c r="BD1530" i="9"/>
  <c r="BD1531" i="9"/>
  <c r="BD1532" i="9"/>
  <c r="BD1533" i="9"/>
  <c r="BD1534" i="9"/>
  <c r="BD1535" i="9"/>
  <c r="BD1536" i="9"/>
  <c r="BD1537" i="9"/>
  <c r="BD1538" i="9"/>
  <c r="BD1539" i="9"/>
  <c r="BD1540" i="9"/>
  <c r="BD1541" i="9"/>
  <c r="BD1542" i="9"/>
  <c r="BD1543" i="9"/>
  <c r="BD1544" i="9"/>
  <c r="BD1545" i="9"/>
  <c r="BD1546" i="9"/>
  <c r="BD1547" i="9"/>
  <c r="BD1548" i="9"/>
  <c r="BD1549" i="9"/>
  <c r="BD1550" i="9"/>
  <c r="BD1551" i="9"/>
  <c r="BD1552" i="9"/>
  <c r="BD1553" i="9"/>
  <c r="BD1554" i="9"/>
  <c r="BD1555" i="9"/>
  <c r="BD1556" i="9"/>
  <c r="BD1557" i="9"/>
  <c r="BD1558" i="9"/>
  <c r="BD1559" i="9"/>
  <c r="BD1560" i="9"/>
  <c r="BD1561" i="9"/>
  <c r="BD1562" i="9"/>
  <c r="BD1563" i="9"/>
  <c r="BD1564" i="9"/>
  <c r="BD1565" i="9"/>
  <c r="BD1566" i="9"/>
  <c r="BD1567" i="9"/>
  <c r="BD1568" i="9"/>
  <c r="BD1569" i="9"/>
  <c r="BD1570" i="9"/>
  <c r="BD1571" i="9"/>
  <c r="BD1572" i="9"/>
  <c r="BD1573" i="9"/>
  <c r="BD1574" i="9"/>
  <c r="BD1575" i="9"/>
  <c r="BD1576" i="9"/>
  <c r="BD1577" i="9"/>
  <c r="BD1578" i="9"/>
  <c r="BD1579" i="9"/>
  <c r="BD1580" i="9"/>
  <c r="BD1581" i="9"/>
  <c r="BD1582" i="9"/>
  <c r="BD1583" i="9"/>
  <c r="BD1584" i="9"/>
  <c r="BD1585" i="9"/>
  <c r="BD1586" i="9"/>
  <c r="BD1587" i="9"/>
  <c r="BD1588" i="9"/>
  <c r="BD1589" i="9"/>
  <c r="BD1590" i="9"/>
  <c r="BD1591" i="9"/>
  <c r="BD1592" i="9"/>
  <c r="BD1593" i="9"/>
  <c r="BD1594" i="9"/>
  <c r="BD1595" i="9"/>
  <c r="BD1596" i="9"/>
  <c r="BD1597" i="9"/>
  <c r="BD1598" i="9"/>
  <c r="BD1599" i="9"/>
  <c r="BD1600" i="9"/>
  <c r="BD1601" i="9"/>
  <c r="BD1602" i="9"/>
  <c r="BD1603" i="9"/>
  <c r="BD1604" i="9"/>
  <c r="BD1605" i="9"/>
  <c r="BD1606" i="9"/>
  <c r="BD1607" i="9"/>
  <c r="BD1608" i="9"/>
  <c r="BD1609" i="9"/>
  <c r="BD1610" i="9"/>
  <c r="BD1611" i="9"/>
  <c r="BD1612" i="9"/>
  <c r="BD1613" i="9"/>
  <c r="BD1614" i="9"/>
  <c r="BD1615" i="9"/>
  <c r="BD1616" i="9"/>
  <c r="BD1617" i="9"/>
  <c r="BD1618" i="9"/>
  <c r="BD1619" i="9"/>
  <c r="BD1620" i="9"/>
  <c r="BD1621" i="9"/>
  <c r="BD1622" i="9"/>
  <c r="BD1623" i="9"/>
  <c r="BD1624" i="9"/>
  <c r="BD1625" i="9"/>
  <c r="BD1626" i="9"/>
  <c r="BD1627" i="9"/>
  <c r="BD1628" i="9"/>
  <c r="BD1629" i="9"/>
  <c r="BD1630" i="9"/>
  <c r="BD1631" i="9"/>
  <c r="BD1632" i="9"/>
  <c r="BD1633" i="9"/>
  <c r="BD1634" i="9"/>
  <c r="BD1635" i="9"/>
  <c r="BD1636" i="9"/>
  <c r="BD1637" i="9"/>
  <c r="BD1638" i="9"/>
  <c r="BD1639" i="9"/>
  <c r="BD1640" i="9"/>
  <c r="BD1641" i="9"/>
  <c r="BD1642" i="9"/>
  <c r="BD1643" i="9"/>
  <c r="BD1644" i="9"/>
  <c r="BD1645" i="9"/>
  <c r="BD1646" i="9"/>
  <c r="BD1647" i="9"/>
  <c r="BD1648" i="9"/>
  <c r="BD1649" i="9"/>
  <c r="BD1650" i="9"/>
  <c r="BD1651" i="9"/>
  <c r="BD1652" i="9"/>
  <c r="BD1653" i="9"/>
  <c r="BD1654" i="9"/>
  <c r="BD1655" i="9"/>
  <c r="BD1656" i="9"/>
  <c r="BD1657" i="9"/>
  <c r="BD1658" i="9"/>
  <c r="BD1659" i="9"/>
  <c r="BD1660" i="9"/>
  <c r="BD1661" i="9"/>
  <c r="BD1662" i="9"/>
  <c r="BD1663" i="9"/>
  <c r="BD1664" i="9"/>
  <c r="BD1665" i="9"/>
  <c r="BD1666" i="9"/>
  <c r="BD1667" i="9"/>
  <c r="BD1668" i="9"/>
  <c r="BD1669" i="9"/>
  <c r="BD1670" i="9"/>
  <c r="BD1671" i="9"/>
  <c r="BD1672" i="9"/>
  <c r="BD1673" i="9"/>
  <c r="BD1674" i="9"/>
  <c r="BD1675" i="9"/>
  <c r="BD1676" i="9"/>
  <c r="BD1677" i="9"/>
  <c r="BD1678" i="9"/>
  <c r="BD1679" i="9"/>
  <c r="BD1680" i="9"/>
  <c r="BD1681" i="9"/>
  <c r="BD1682" i="9"/>
  <c r="BD1683" i="9"/>
  <c r="BD1684" i="9"/>
  <c r="BD1685" i="9"/>
  <c r="BD1686" i="9"/>
  <c r="BD1687" i="9"/>
  <c r="BD1688" i="9"/>
  <c r="BD1689" i="9"/>
  <c r="BD1690" i="9"/>
  <c r="BD1691" i="9"/>
  <c r="BD1692" i="9"/>
  <c r="BD1693" i="9"/>
  <c r="BD1694" i="9"/>
  <c r="BD1695" i="9"/>
  <c r="BD1696" i="9"/>
  <c r="BD1697" i="9"/>
  <c r="BD1698" i="9"/>
  <c r="BD1699" i="9"/>
  <c r="BD1700" i="9"/>
  <c r="BD1701" i="9"/>
  <c r="BD1702" i="9"/>
  <c r="BD1703" i="9"/>
  <c r="BD1704" i="9"/>
  <c r="BD1705" i="9"/>
  <c r="BD1706" i="9"/>
  <c r="BD1707" i="9"/>
  <c r="BD1708" i="9"/>
  <c r="BD1709" i="9"/>
  <c r="BD1710" i="9"/>
  <c r="BD1711" i="9"/>
  <c r="BD1712" i="9"/>
  <c r="BD1713" i="9"/>
  <c r="BD1714" i="9"/>
  <c r="BD1715" i="9"/>
  <c r="BD1716" i="9"/>
  <c r="BD1717" i="9"/>
  <c r="BD1718" i="9"/>
  <c r="BD1719" i="9"/>
  <c r="BD1720" i="9"/>
  <c r="BD1721" i="9"/>
  <c r="BD1722" i="9"/>
  <c r="BD1723" i="9"/>
  <c r="BD1724" i="9"/>
  <c r="BD1725" i="9"/>
  <c r="BD1726" i="9"/>
  <c r="BD1727" i="9"/>
  <c r="BD1728" i="9"/>
  <c r="BD1729" i="9"/>
  <c r="BD1730" i="9"/>
  <c r="BD1731" i="9"/>
  <c r="BD1732" i="9"/>
  <c r="BD1733" i="9"/>
  <c r="BD1734" i="9"/>
  <c r="BD1735" i="9"/>
  <c r="BD1736" i="9"/>
  <c r="BD1737" i="9"/>
  <c r="BD1738" i="9"/>
  <c r="BD1739" i="9"/>
  <c r="BD1740" i="9"/>
  <c r="BD1741" i="9"/>
  <c r="BD1742" i="9"/>
  <c r="BD1743" i="9"/>
  <c r="BD1744" i="9"/>
  <c r="BD1745" i="9"/>
  <c r="BD1746" i="9"/>
  <c r="BD1747" i="9"/>
  <c r="BD1748" i="9"/>
  <c r="BD1749" i="9"/>
  <c r="BD1750" i="9"/>
  <c r="BD1751" i="9"/>
  <c r="BD1752" i="9"/>
  <c r="BD1753" i="9"/>
  <c r="BD1754" i="9"/>
  <c r="BD1755" i="9"/>
  <c r="BD1756" i="9"/>
  <c r="BD1757" i="9"/>
  <c r="BD1758" i="9"/>
  <c r="BD1759" i="9"/>
  <c r="BD1760" i="9"/>
  <c r="BD1761" i="9"/>
  <c r="BD1762" i="9"/>
  <c r="BD1763" i="9"/>
  <c r="BD1764" i="9"/>
  <c r="BD1765" i="9"/>
  <c r="BD1766" i="9"/>
  <c r="BD1767" i="9"/>
  <c r="BD1768" i="9"/>
  <c r="BD1769" i="9"/>
  <c r="BD1770" i="9"/>
  <c r="BD1771" i="9"/>
  <c r="BD1772" i="9"/>
  <c r="BD1773" i="9"/>
  <c r="BD1774" i="9"/>
  <c r="BD1775" i="9"/>
  <c r="BD1776" i="9"/>
  <c r="BD1777" i="9"/>
  <c r="BD1778" i="9"/>
  <c r="BD1779" i="9"/>
  <c r="BD1780" i="9"/>
  <c r="BD1781" i="9"/>
  <c r="BD1782" i="9"/>
  <c r="BD1783" i="9"/>
  <c r="BD1784" i="9"/>
  <c r="BD1785" i="9"/>
  <c r="BD1786" i="9"/>
  <c r="BD1787" i="9"/>
  <c r="BD1788" i="9"/>
  <c r="BD1789" i="9"/>
  <c r="BD1790" i="9"/>
  <c r="BD1791" i="9"/>
  <c r="BD1792" i="9"/>
  <c r="BD1793" i="9"/>
  <c r="BD1794" i="9"/>
  <c r="BD1795" i="9"/>
  <c r="BD1796" i="9"/>
  <c r="BD1797" i="9"/>
  <c r="BD1798" i="9"/>
  <c r="BD1799" i="9"/>
  <c r="BD1800" i="9"/>
  <c r="BD1801" i="9"/>
  <c r="BD1802" i="9"/>
  <c r="BD1803" i="9"/>
  <c r="BD1804" i="9"/>
  <c r="BD1805" i="9"/>
  <c r="BD1806" i="9"/>
  <c r="BD1807" i="9"/>
  <c r="BD1808" i="9"/>
  <c r="BD1809" i="9"/>
  <c r="BD1810" i="9"/>
  <c r="BD1811" i="9"/>
  <c r="BD1812" i="9"/>
  <c r="BD1813" i="9"/>
  <c r="BD1814" i="9"/>
  <c r="BD1815" i="9"/>
  <c r="BD1816" i="9"/>
  <c r="BD1817" i="9"/>
  <c r="BD1818" i="9"/>
  <c r="BD1819" i="9"/>
  <c r="BD1820" i="9"/>
  <c r="BD1821" i="9"/>
  <c r="BD1822" i="9"/>
  <c r="BD1823" i="9"/>
  <c r="BD1824" i="9"/>
  <c r="BD1825" i="9"/>
  <c r="BD1826" i="9"/>
  <c r="BD1827" i="9"/>
  <c r="BD1828" i="9"/>
  <c r="BD1829" i="9"/>
  <c r="BD1830" i="9"/>
  <c r="BD1831" i="9"/>
  <c r="BD1832" i="9"/>
  <c r="BD1833" i="9"/>
  <c r="BD1834" i="9"/>
  <c r="BD1835" i="9"/>
  <c r="BD1836" i="9"/>
  <c r="BD1837" i="9"/>
  <c r="BD1838" i="9"/>
  <c r="BD1839" i="9"/>
  <c r="BD1840" i="9"/>
  <c r="BD1841" i="9"/>
  <c r="BD1842" i="9"/>
  <c r="BD1843" i="9"/>
  <c r="BD1844" i="9"/>
  <c r="BD1845" i="9"/>
  <c r="BD1846" i="9"/>
  <c r="BD1847" i="9"/>
  <c r="BD1848" i="9"/>
  <c r="BD1849" i="9"/>
  <c r="BD1850" i="9"/>
  <c r="BD1851" i="9"/>
  <c r="BD1852" i="9"/>
  <c r="BD1853" i="9"/>
  <c r="BD1854" i="9"/>
  <c r="BD1855" i="9"/>
  <c r="BD1856" i="9"/>
  <c r="BD1857" i="9"/>
  <c r="BD1858" i="9"/>
  <c r="BD1859" i="9"/>
  <c r="BD1860" i="9"/>
  <c r="BD1861" i="9"/>
  <c r="BD1862" i="9"/>
  <c r="BD1863" i="9"/>
  <c r="BD1864" i="9"/>
  <c r="BD1865" i="9"/>
  <c r="BD1866" i="9"/>
  <c r="BD1867" i="9"/>
  <c r="BD1868" i="9"/>
  <c r="BD1869" i="9"/>
  <c r="BD1870" i="9"/>
  <c r="BD1871" i="9"/>
  <c r="BD1872" i="9"/>
  <c r="BD1873" i="9"/>
  <c r="BD1874" i="9"/>
  <c r="BD1875" i="9"/>
  <c r="BD1876" i="9"/>
  <c r="BD1877" i="9"/>
  <c r="BD1878" i="9"/>
  <c r="BD1879" i="9"/>
  <c r="BD1880" i="9"/>
  <c r="BD1881" i="9"/>
  <c r="BD1882" i="9"/>
  <c r="BD1883" i="9"/>
  <c r="BD1884" i="9"/>
  <c r="BD1885" i="9"/>
  <c r="BD1886" i="9"/>
  <c r="BD1887" i="9"/>
  <c r="BD1888" i="9"/>
  <c r="BD1889" i="9"/>
  <c r="BD1890" i="9"/>
  <c r="BD1891" i="9"/>
  <c r="BD1892" i="9"/>
  <c r="BD1893" i="9"/>
  <c r="BD1894" i="9"/>
  <c r="BD1895" i="9"/>
  <c r="BD1896" i="9"/>
  <c r="BD1897" i="9"/>
  <c r="BD1898" i="9"/>
  <c r="BD1899" i="9"/>
  <c r="BD1900" i="9"/>
  <c r="BD1901" i="9"/>
  <c r="BD1902" i="9"/>
  <c r="BD1903" i="9"/>
  <c r="BD1904" i="9"/>
  <c r="BD1905" i="9"/>
  <c r="BD1906" i="9"/>
  <c r="BD1907" i="9"/>
  <c r="BD1908" i="9"/>
  <c r="BD1909" i="9"/>
  <c r="BD1910" i="9"/>
  <c r="BD1911" i="9"/>
  <c r="BD1912" i="9"/>
  <c r="BD1913" i="9"/>
  <c r="BD1914" i="9"/>
  <c r="BD1915" i="9"/>
  <c r="BD1916" i="9"/>
  <c r="BD1917" i="9"/>
  <c r="BD1918" i="9"/>
  <c r="BD1919" i="9"/>
  <c r="BD1920" i="9"/>
  <c r="BD1921" i="9"/>
  <c r="BD1922" i="9"/>
  <c r="BD1923" i="9"/>
  <c r="BD1924" i="9"/>
  <c r="BD1925" i="9"/>
  <c r="BD1926" i="9"/>
  <c r="BD1927" i="9"/>
  <c r="BD1928" i="9"/>
  <c r="BD1929" i="9"/>
  <c r="BD1930" i="9"/>
  <c r="BD1931" i="9"/>
  <c r="BD1932" i="9"/>
  <c r="BD1933" i="9"/>
  <c r="BD1934" i="9"/>
  <c r="BD1935" i="9"/>
  <c r="BD1936" i="9"/>
  <c r="BD1937" i="9"/>
  <c r="BD1938" i="9"/>
  <c r="BD1939" i="9"/>
  <c r="BD1940" i="9"/>
  <c r="BD1941" i="9"/>
  <c r="BD1942" i="9"/>
  <c r="BD1943" i="9"/>
  <c r="BD1944" i="9"/>
  <c r="BD1945" i="9"/>
  <c r="BD1946" i="9"/>
  <c r="BD1947" i="9"/>
  <c r="BD1948" i="9"/>
  <c r="BD1949" i="9"/>
  <c r="BD1950" i="9"/>
  <c r="BD1951" i="9"/>
  <c r="BD1952" i="9"/>
  <c r="BD1953" i="9"/>
  <c r="BD1954" i="9"/>
  <c r="BD1955" i="9"/>
  <c r="BD1956" i="9"/>
  <c r="BD1957" i="9"/>
  <c r="BD1958" i="9"/>
  <c r="BD1959" i="9"/>
  <c r="BD1960" i="9"/>
  <c r="BD1961" i="9"/>
  <c r="BD1962" i="9"/>
  <c r="BD1963" i="9"/>
  <c r="BD1964" i="9"/>
  <c r="BD1965" i="9"/>
  <c r="BD1966" i="9"/>
  <c r="BD1967" i="9"/>
  <c r="BD1968" i="9"/>
  <c r="BD1969" i="9"/>
  <c r="BD1970" i="9"/>
  <c r="BD1971" i="9"/>
  <c r="BD1972" i="9"/>
  <c r="BD1973" i="9"/>
  <c r="BD1974" i="9"/>
  <c r="BD1975" i="9"/>
  <c r="BD1976" i="9"/>
  <c r="BD1977" i="9"/>
  <c r="BD1978" i="9"/>
  <c r="BD1979" i="9"/>
  <c r="BD1980" i="9"/>
  <c r="BD1981" i="9"/>
  <c r="BD1982" i="9"/>
  <c r="BD1983" i="9"/>
  <c r="BD1984" i="9"/>
  <c r="BD1985" i="9"/>
  <c r="BD1986" i="9"/>
  <c r="BD1987" i="9"/>
  <c r="BD1988" i="9"/>
  <c r="BD1989" i="9"/>
  <c r="BD1990" i="9"/>
  <c r="BD1991" i="9"/>
  <c r="BD1992" i="9"/>
  <c r="BD1993" i="9"/>
  <c r="BD1994" i="9"/>
  <c r="BD1995" i="9"/>
  <c r="BD1996" i="9"/>
  <c r="BD1997" i="9"/>
  <c r="BD1998" i="9"/>
  <c r="BD1999" i="9"/>
  <c r="BD2000" i="9"/>
  <c r="BD2001" i="9"/>
  <c r="BD2002" i="9"/>
  <c r="BD2003" i="9"/>
  <c r="BD2004" i="9"/>
  <c r="BD2005" i="9"/>
  <c r="BD2006" i="9"/>
  <c r="BD2007" i="9"/>
  <c r="BD2008" i="9"/>
  <c r="BD2009" i="9"/>
  <c r="BD2010" i="9"/>
  <c r="BD2011" i="9"/>
  <c r="BD2012" i="9"/>
  <c r="BD2013" i="9"/>
  <c r="BD2014" i="9"/>
  <c r="BD2015" i="9"/>
  <c r="BD2016" i="9"/>
  <c r="BD2017" i="9"/>
  <c r="BD2018" i="9"/>
  <c r="BD2019" i="9"/>
  <c r="BD2020" i="9"/>
  <c r="BD2021" i="9"/>
  <c r="BD2022" i="9"/>
  <c r="BD2023" i="9"/>
  <c r="BD2024" i="9"/>
  <c r="BD2025" i="9"/>
  <c r="BD2026" i="9"/>
  <c r="BD2027" i="9"/>
  <c r="BD2028" i="9"/>
  <c r="BD2029" i="9"/>
  <c r="BD2030" i="9"/>
  <c r="BD2031" i="9"/>
  <c r="BD2032" i="9"/>
  <c r="BD2033" i="9"/>
  <c r="BD2034" i="9"/>
  <c r="BD2035" i="9"/>
  <c r="BD2036" i="9"/>
  <c r="BD2037" i="9"/>
  <c r="BD2038" i="9"/>
  <c r="BD2039" i="9"/>
  <c r="BD2040" i="9"/>
  <c r="BD2041" i="9"/>
  <c r="BD2042" i="9"/>
  <c r="BD2043" i="9"/>
  <c r="BD2044" i="9"/>
  <c r="BD2045" i="9"/>
  <c r="BD2046" i="9"/>
  <c r="BD2047" i="9"/>
  <c r="BD2048" i="9"/>
  <c r="BD2049" i="9"/>
  <c r="BD2050" i="9"/>
  <c r="BD2051" i="9"/>
  <c r="BD2052" i="9"/>
  <c r="BD2053" i="9"/>
  <c r="BD2054" i="9"/>
  <c r="BD2055" i="9"/>
  <c r="BD2056" i="9"/>
  <c r="BD2057" i="9"/>
  <c r="BD2058" i="9"/>
  <c r="BD2059" i="9"/>
  <c r="BD2060" i="9"/>
  <c r="BD2061" i="9"/>
  <c r="BD2062" i="9"/>
  <c r="BD2063" i="9"/>
  <c r="BD2064" i="9"/>
  <c r="BD2065" i="9"/>
  <c r="BD2066" i="9"/>
  <c r="BD2067" i="9"/>
  <c r="BD2068" i="9"/>
  <c r="BD2069" i="9"/>
  <c r="BD2070" i="9"/>
  <c r="BD2071" i="9"/>
  <c r="BD2072" i="9"/>
  <c r="BD2073" i="9"/>
  <c r="BD2074" i="9"/>
  <c r="BD2075" i="9"/>
  <c r="BD2076" i="9"/>
  <c r="BD2077" i="9"/>
  <c r="BD2078" i="9"/>
  <c r="BD2079" i="9"/>
  <c r="BD2080" i="9"/>
  <c r="BD2081" i="9"/>
  <c r="BD2082" i="9"/>
  <c r="BD2083" i="9"/>
  <c r="BD2084" i="9"/>
  <c r="BD2085" i="9"/>
  <c r="BD2086" i="9"/>
  <c r="BD2087" i="9"/>
  <c r="BD2088" i="9"/>
  <c r="BD2089" i="9"/>
  <c r="BD2090" i="9"/>
  <c r="BD2091" i="9"/>
  <c r="BD2092" i="9"/>
  <c r="BD2093" i="9"/>
  <c r="BD2094" i="9"/>
  <c r="BD2095" i="9"/>
  <c r="BD2096" i="9"/>
  <c r="BD2097" i="9"/>
  <c r="BD2098" i="9"/>
  <c r="BD2099" i="9"/>
  <c r="BD2100" i="9"/>
  <c r="BD2101" i="9"/>
  <c r="BD2102" i="9"/>
  <c r="BD2103" i="9"/>
  <c r="BD2104" i="9"/>
  <c r="BD2105" i="9"/>
  <c r="BD2106" i="9"/>
  <c r="BD2107" i="9"/>
  <c r="BD2108" i="9"/>
  <c r="BD2109" i="9"/>
  <c r="BD2110" i="9"/>
  <c r="BD2111" i="9"/>
  <c r="BD2112" i="9"/>
  <c r="BD2113" i="9"/>
  <c r="BD2114" i="9"/>
  <c r="BD2115" i="9"/>
  <c r="BD2116" i="9"/>
  <c r="BD2117" i="9"/>
  <c r="BD2118" i="9"/>
  <c r="BD2119" i="9"/>
  <c r="BD2120" i="9"/>
  <c r="BD2121" i="9"/>
  <c r="BD2122" i="9"/>
  <c r="BD2123" i="9"/>
  <c r="BD2124" i="9"/>
  <c r="BD2125" i="9"/>
  <c r="BD2126" i="9"/>
  <c r="BD2127" i="9"/>
  <c r="BD2128" i="9"/>
  <c r="BD2129" i="9"/>
  <c r="BD2130" i="9"/>
  <c r="BD2131" i="9"/>
  <c r="BD2132" i="9"/>
  <c r="BD2133" i="9"/>
  <c r="BD2134" i="9"/>
  <c r="BD2135" i="9"/>
  <c r="BD2136" i="9"/>
  <c r="BD2137" i="9"/>
  <c r="BD2138" i="9"/>
  <c r="BD2139" i="9"/>
  <c r="BD2140" i="9"/>
  <c r="BD2141" i="9"/>
  <c r="BD2142" i="9"/>
  <c r="BD2143" i="9"/>
  <c r="BD2144" i="9"/>
  <c r="BD2145" i="9"/>
  <c r="BD2146" i="9"/>
  <c r="BD2147" i="9"/>
  <c r="BD2148" i="9"/>
  <c r="BD2149" i="9"/>
  <c r="BD2150" i="9"/>
  <c r="BD2151" i="9"/>
  <c r="BD2152" i="9"/>
  <c r="BD2153" i="9"/>
  <c r="BD2154" i="9"/>
  <c r="BD2155" i="9"/>
  <c r="BD2156" i="9"/>
  <c r="BD2157" i="9"/>
  <c r="BD2158" i="9"/>
  <c r="BD2159" i="9"/>
  <c r="BD2160" i="9"/>
  <c r="BD2161" i="9"/>
  <c r="BD2162" i="9"/>
  <c r="BD2163" i="9"/>
  <c r="BD2164" i="9"/>
  <c r="BD2165" i="9"/>
  <c r="BD2166" i="9"/>
  <c r="BD2167" i="9"/>
  <c r="BD2168" i="9"/>
  <c r="BD2169" i="9"/>
  <c r="BD2170" i="9"/>
  <c r="BD2171" i="9"/>
  <c r="BD2172" i="9"/>
  <c r="BD2173" i="9"/>
  <c r="BD2174" i="9"/>
  <c r="BD2175" i="9"/>
  <c r="BD2176" i="9"/>
  <c r="BD2177" i="9"/>
  <c r="BD2178" i="9"/>
  <c r="BD2179" i="9"/>
  <c r="BD2180" i="9"/>
  <c r="BD2181" i="9"/>
  <c r="BD2182" i="9"/>
  <c r="BD2183" i="9"/>
  <c r="BD2184" i="9"/>
  <c r="BD2185" i="9"/>
  <c r="BD2186" i="9"/>
  <c r="BD2187" i="9"/>
  <c r="BD2188" i="9"/>
  <c r="BD2189" i="9"/>
  <c r="BD2190" i="9"/>
  <c r="BD2191" i="9"/>
  <c r="BD2192" i="9"/>
  <c r="BD2193" i="9"/>
  <c r="BD2194" i="9"/>
  <c r="BD2195" i="9"/>
  <c r="BD2196" i="9"/>
  <c r="BD2197" i="9"/>
  <c r="BD2198" i="9"/>
  <c r="BD2199" i="9"/>
  <c r="BD2200" i="9"/>
  <c r="BD2201" i="9"/>
  <c r="BD2202" i="9"/>
  <c r="BD2203" i="9"/>
  <c r="BD2204" i="9"/>
  <c r="BD2205" i="9"/>
  <c r="BD2206" i="9"/>
  <c r="BD2207" i="9"/>
  <c r="BD2208" i="9"/>
  <c r="BD2209" i="9"/>
  <c r="BD2210" i="9"/>
  <c r="BD2211" i="9"/>
  <c r="BD2212" i="9"/>
  <c r="BD2213" i="9"/>
  <c r="BD2214" i="9"/>
  <c r="BD2215" i="9"/>
  <c r="BD2216" i="9"/>
  <c r="BD2217" i="9"/>
  <c r="BD2218" i="9"/>
  <c r="BD2219" i="9"/>
  <c r="BD2220" i="9"/>
  <c r="BD2221" i="9"/>
  <c r="BD2222" i="9"/>
  <c r="BD2223" i="9"/>
  <c r="BD2224" i="9"/>
  <c r="BD2225" i="9"/>
  <c r="BD2226" i="9"/>
  <c r="BD2227" i="9"/>
  <c r="BD2228" i="9"/>
  <c r="BD2229" i="9"/>
  <c r="BD2230" i="9"/>
  <c r="BD2231" i="9"/>
  <c r="BD2232" i="9"/>
  <c r="BD2233" i="9"/>
  <c r="BD2234" i="9"/>
  <c r="BD2235" i="9"/>
  <c r="BD2236" i="9"/>
  <c r="BD2237" i="9"/>
  <c r="BD2238" i="9"/>
  <c r="BD2239" i="9"/>
  <c r="BD2240" i="9"/>
  <c r="BD2241" i="9"/>
  <c r="BD2242" i="9"/>
  <c r="BD2243" i="9"/>
  <c r="BD2244" i="9"/>
  <c r="BD2245" i="9"/>
  <c r="BD2246" i="9"/>
  <c r="BD2247" i="9"/>
  <c r="BD2248" i="9"/>
  <c r="BD2249" i="9"/>
  <c r="BD2250" i="9"/>
  <c r="BD2251" i="9"/>
  <c r="BD2252" i="9"/>
  <c r="BD2253" i="9"/>
  <c r="BD2254" i="9"/>
  <c r="BD2255" i="9"/>
  <c r="BD2256" i="9"/>
  <c r="BD2257" i="9"/>
  <c r="BD2258" i="9"/>
  <c r="BD2259" i="9"/>
  <c r="BD2260" i="9"/>
  <c r="BD2261" i="9"/>
  <c r="BD2262" i="9"/>
  <c r="BD2263" i="9"/>
  <c r="BD2264" i="9"/>
  <c r="BD2265" i="9"/>
  <c r="BD2266" i="9"/>
  <c r="BD2267" i="9"/>
  <c r="BD2268" i="9"/>
  <c r="BD2269" i="9"/>
  <c r="BD2270" i="9"/>
  <c r="BD2271" i="9"/>
  <c r="BD2272" i="9"/>
  <c r="BD2273" i="9"/>
  <c r="BD2274" i="9"/>
  <c r="BD2275" i="9"/>
  <c r="BD2276" i="9"/>
  <c r="BD2277" i="9"/>
  <c r="BD2278" i="9"/>
  <c r="BD2279" i="9"/>
  <c r="BD2280" i="9"/>
  <c r="BD2281" i="9"/>
  <c r="BD2282" i="9"/>
  <c r="BD2283" i="9"/>
  <c r="BD2284" i="9"/>
  <c r="BD2285" i="9"/>
  <c r="BD2286" i="9"/>
  <c r="BD2287" i="9"/>
  <c r="BD2288" i="9"/>
  <c r="BD2289" i="9"/>
  <c r="BD2290" i="9"/>
  <c r="BD2291" i="9"/>
  <c r="BD2292" i="9"/>
  <c r="BD2293" i="9"/>
  <c r="BD2294" i="9"/>
  <c r="BD2295" i="9"/>
  <c r="BD2296" i="9"/>
  <c r="BD2297" i="9"/>
  <c r="BD2298" i="9"/>
  <c r="BD2299" i="9"/>
  <c r="BD2300" i="9"/>
  <c r="BD2301" i="9"/>
  <c r="BD2302" i="9"/>
  <c r="BD2303" i="9"/>
  <c r="BD2304" i="9"/>
  <c r="BD2305" i="9"/>
  <c r="BD2306" i="9"/>
  <c r="BD2307" i="9"/>
  <c r="BD2308" i="9"/>
  <c r="BD2309" i="9"/>
  <c r="BD2310" i="9"/>
  <c r="BD2311" i="9"/>
  <c r="BD2312" i="9"/>
  <c r="BD2313" i="9"/>
  <c r="BD2314" i="9"/>
  <c r="BD2315" i="9"/>
  <c r="BD2316" i="9"/>
  <c r="BD2317" i="9"/>
  <c r="BD2318" i="9"/>
  <c r="BD2319" i="9"/>
  <c r="BD2320" i="9"/>
  <c r="BD2321" i="9"/>
  <c r="BD2322" i="9"/>
  <c r="BD2323" i="9"/>
  <c r="BD2324" i="9"/>
  <c r="BD2325" i="9"/>
  <c r="BD2326" i="9"/>
  <c r="BD2327" i="9"/>
  <c r="BD2328" i="9"/>
  <c r="BD2329" i="9"/>
  <c r="BD2330" i="9"/>
  <c r="BD2331" i="9"/>
  <c r="BD2332" i="9"/>
  <c r="BD2333" i="9"/>
  <c r="BD2334" i="9"/>
  <c r="BD2335" i="9"/>
  <c r="BD2336" i="9"/>
  <c r="BD2337" i="9"/>
  <c r="BD2338" i="9"/>
  <c r="BD2339" i="9"/>
  <c r="BD2340" i="9"/>
  <c r="BD2341" i="9"/>
  <c r="BD2342" i="9"/>
  <c r="BD2343" i="9"/>
  <c r="BD2344" i="9"/>
  <c r="BD2345" i="9"/>
  <c r="BD2346" i="9"/>
  <c r="BD2347" i="9"/>
  <c r="BD2348" i="9"/>
  <c r="BD2349" i="9"/>
  <c r="BD2350" i="9"/>
  <c r="BD2351" i="9"/>
  <c r="BD2352" i="9"/>
  <c r="BD2353" i="9"/>
  <c r="BD2354" i="9"/>
  <c r="BD2355" i="9"/>
  <c r="BD2356" i="9"/>
  <c r="BD2357" i="9"/>
  <c r="BD2358" i="9"/>
  <c r="BD2359" i="9"/>
  <c r="BD2360" i="9"/>
  <c r="BD2361" i="9"/>
  <c r="BD2362" i="9"/>
  <c r="BD2363" i="9"/>
  <c r="BD2364" i="9"/>
  <c r="BD2365" i="9"/>
  <c r="BD2366" i="9"/>
  <c r="BD2367" i="9"/>
  <c r="BD2368" i="9"/>
  <c r="BD2369" i="9"/>
  <c r="BD2370" i="9"/>
  <c r="BD2371" i="9"/>
  <c r="BD2372" i="9"/>
  <c r="BD2373" i="9"/>
  <c r="BD2374" i="9"/>
  <c r="BD2375" i="9"/>
  <c r="BD2376" i="9"/>
  <c r="BD2377" i="9"/>
  <c r="BD2378" i="9"/>
  <c r="BD2379" i="9"/>
  <c r="BD2380" i="9"/>
  <c r="BD2381" i="9"/>
  <c r="BD2382" i="9"/>
  <c r="BD2383" i="9"/>
  <c r="BD2384" i="9"/>
  <c r="BD2385" i="9"/>
  <c r="BD2386" i="9"/>
  <c r="BD2387" i="9"/>
  <c r="BD2388" i="9"/>
  <c r="BD2389" i="9"/>
  <c r="BD2390" i="9"/>
  <c r="BD2391" i="9"/>
  <c r="BD2392" i="9"/>
  <c r="BD2393" i="9"/>
  <c r="BD2394" i="9"/>
  <c r="BD2395" i="9"/>
  <c r="BD2396" i="9"/>
  <c r="BD2397" i="9"/>
  <c r="BD2398" i="9"/>
  <c r="BD2399" i="9"/>
  <c r="BD2400" i="9"/>
  <c r="BD2401" i="9"/>
  <c r="BD2402" i="9"/>
  <c r="BD2403" i="9"/>
  <c r="BD2404" i="9"/>
  <c r="BD2405" i="9"/>
  <c r="BD2406" i="9"/>
  <c r="BD2407" i="9"/>
  <c r="BD2408" i="9"/>
  <c r="BD2409" i="9"/>
  <c r="BD2410" i="9"/>
  <c r="BD2411" i="9"/>
  <c r="BD2412" i="9"/>
  <c r="BD2413" i="9"/>
  <c r="BD2414" i="9"/>
  <c r="BD2415" i="9"/>
  <c r="BD2416" i="9"/>
  <c r="BD2417" i="9"/>
  <c r="BD2418" i="9"/>
  <c r="BD2419" i="9"/>
  <c r="BD2420" i="9"/>
  <c r="BD2421" i="9"/>
  <c r="BD2422" i="9"/>
  <c r="BD2423" i="9"/>
  <c r="BD2424" i="9"/>
  <c r="BD2425" i="9"/>
  <c r="BD2426" i="9"/>
  <c r="BD2427" i="9"/>
  <c r="BD2428" i="9"/>
  <c r="BD2429" i="9"/>
  <c r="BD2430" i="9"/>
  <c r="BD2431" i="9"/>
  <c r="BD2432" i="9"/>
  <c r="BD2433" i="9"/>
  <c r="BD2434" i="9"/>
  <c r="BD2435" i="9"/>
  <c r="BD2436" i="9"/>
  <c r="BD2437" i="9"/>
  <c r="BD2438" i="9"/>
  <c r="BD2439" i="9"/>
  <c r="BD2440" i="9"/>
  <c r="BD2441" i="9"/>
  <c r="BD2442" i="9"/>
  <c r="BD2443" i="9"/>
  <c r="BD2444" i="9"/>
  <c r="BD2445" i="9"/>
  <c r="BD2446" i="9"/>
  <c r="BD2447" i="9"/>
  <c r="BD2448" i="9"/>
  <c r="BD2449" i="9"/>
  <c r="BD2450" i="9"/>
  <c r="BD2451" i="9"/>
  <c r="BD2452" i="9"/>
  <c r="BD2453" i="9"/>
  <c r="BD2454" i="9"/>
  <c r="BD2455" i="9"/>
  <c r="BD2456" i="9"/>
  <c r="BD2457" i="9"/>
  <c r="BD2458" i="9"/>
  <c r="BD2459" i="9"/>
  <c r="BD2460" i="9"/>
  <c r="BD2461" i="9"/>
  <c r="BD2462" i="9"/>
  <c r="BD2463" i="9"/>
  <c r="BD2464" i="9"/>
  <c r="BD2465" i="9"/>
  <c r="BD2466" i="9"/>
  <c r="BD2467" i="9"/>
  <c r="BD2468" i="9"/>
  <c r="BD2469" i="9"/>
  <c r="BD2470" i="9"/>
  <c r="BD2471" i="9"/>
  <c r="BD2472" i="9"/>
  <c r="BD2473" i="9"/>
  <c r="BD2474" i="9"/>
  <c r="BD2475" i="9"/>
  <c r="BD2476" i="9"/>
  <c r="BD2477" i="9"/>
  <c r="BD2478" i="9"/>
  <c r="BD2479" i="9"/>
  <c r="BD2480" i="9"/>
  <c r="BD2481" i="9"/>
  <c r="BD2482" i="9"/>
  <c r="BD2483" i="9"/>
  <c r="BD2484" i="9"/>
  <c r="BD2485" i="9"/>
  <c r="BD2486" i="9"/>
  <c r="BD2487" i="9"/>
  <c r="BD2488" i="9"/>
  <c r="BD2489" i="9"/>
  <c r="BD2490" i="9"/>
  <c r="BD2491" i="9"/>
  <c r="BD2492" i="9"/>
  <c r="BD2493" i="9"/>
  <c r="BD2494" i="9"/>
  <c r="BD2495" i="9"/>
  <c r="BD2496" i="9"/>
  <c r="BD2497" i="9"/>
  <c r="BD2498" i="9"/>
  <c r="BD2499" i="9"/>
  <c r="BD2500" i="9"/>
  <c r="BD2501" i="9"/>
  <c r="BD2502" i="9"/>
  <c r="BD2503" i="9"/>
  <c r="BD2504" i="9"/>
  <c r="BD2505" i="9"/>
  <c r="BD2506" i="9"/>
  <c r="BD2507" i="9"/>
  <c r="BD2508" i="9"/>
  <c r="BD2509" i="9"/>
  <c r="BD2510" i="9"/>
  <c r="BD2511" i="9"/>
  <c r="BD2512" i="9"/>
  <c r="BD2513" i="9"/>
  <c r="BD2514" i="9"/>
  <c r="BD2515" i="9"/>
  <c r="BD2516" i="9"/>
  <c r="BD2517" i="9"/>
  <c r="BD2518" i="9"/>
  <c r="BD2519" i="9"/>
  <c r="BD2520" i="9"/>
  <c r="BD2521" i="9"/>
  <c r="BD2522" i="9"/>
  <c r="BD2523" i="9"/>
  <c r="BD2524" i="9"/>
  <c r="BD2525" i="9"/>
  <c r="BD2526" i="9"/>
  <c r="BD2527" i="9"/>
  <c r="BD2528" i="9"/>
  <c r="BD2529" i="9"/>
  <c r="BD2530" i="9"/>
  <c r="BD2531" i="9"/>
  <c r="BD2532" i="9"/>
  <c r="BD2533" i="9"/>
  <c r="BD2534" i="9"/>
  <c r="BD2535" i="9"/>
  <c r="BD2536" i="9"/>
  <c r="BD2537" i="9"/>
  <c r="BD2538" i="9"/>
  <c r="BD2539" i="9"/>
  <c r="BD2540" i="9"/>
  <c r="BD2541" i="9"/>
  <c r="BD2542" i="9"/>
  <c r="BD2543" i="9"/>
  <c r="BD2544" i="9"/>
  <c r="BD2545" i="9"/>
  <c r="BD2546" i="9"/>
  <c r="BD2547" i="9"/>
  <c r="BD2548" i="9"/>
  <c r="BD2549" i="9"/>
  <c r="BD2550" i="9"/>
  <c r="BD2551" i="9"/>
  <c r="BD2552" i="9"/>
  <c r="BD2553" i="9"/>
  <c r="BD2554" i="9"/>
  <c r="BD2555" i="9"/>
  <c r="BD2556" i="9"/>
  <c r="BD2557" i="9"/>
  <c r="BD2558" i="9"/>
  <c r="BD2559" i="9"/>
  <c r="BD2560" i="9"/>
  <c r="BD2561" i="9"/>
  <c r="BD2562" i="9"/>
  <c r="BD2563" i="9"/>
  <c r="BD2564" i="9"/>
  <c r="BD2565" i="9"/>
  <c r="BD2566" i="9"/>
  <c r="BD2567" i="9"/>
  <c r="BD2568" i="9"/>
  <c r="BD2569" i="9"/>
  <c r="BD2570" i="9"/>
  <c r="BD2571" i="9"/>
  <c r="BD2572" i="9"/>
  <c r="BD2573" i="9"/>
  <c r="BD2574" i="9"/>
  <c r="BD2575" i="9"/>
  <c r="BD2576" i="9"/>
  <c r="BD2577" i="9"/>
  <c r="BD2578" i="9"/>
  <c r="BD2579" i="9"/>
  <c r="BD2580" i="9"/>
  <c r="BD2581" i="9"/>
  <c r="BD2582" i="9"/>
  <c r="BD2583" i="9"/>
  <c r="BD2584" i="9"/>
  <c r="BD2585" i="9"/>
  <c r="BD2586" i="9"/>
  <c r="BD2587" i="9"/>
  <c r="BD2588" i="9"/>
  <c r="BD2589" i="9"/>
  <c r="BD2590" i="9"/>
  <c r="BD2591" i="9"/>
  <c r="BD2592" i="9"/>
  <c r="BD2593" i="9"/>
  <c r="BD2594" i="9"/>
  <c r="BD2595" i="9"/>
  <c r="BD2596" i="9"/>
  <c r="BD2597" i="9"/>
  <c r="BD2598" i="9"/>
  <c r="BD2599" i="9"/>
  <c r="BD2600" i="9"/>
  <c r="BD2601" i="9"/>
  <c r="BD2602" i="9"/>
  <c r="BD2603" i="9"/>
  <c r="BD2604" i="9"/>
  <c r="BD2605" i="9"/>
  <c r="BD2606" i="9"/>
  <c r="BD2607" i="9"/>
  <c r="BD2608" i="9"/>
  <c r="BD2609" i="9"/>
  <c r="BD2610" i="9"/>
  <c r="BD2611" i="9"/>
  <c r="BD2612" i="9"/>
  <c r="BD2613" i="9"/>
  <c r="BD2614" i="9"/>
  <c r="BD2615" i="9"/>
  <c r="BD2616" i="9"/>
  <c r="BD2617" i="9"/>
  <c r="BD2618" i="9"/>
  <c r="BD2619" i="9"/>
  <c r="BD2620" i="9"/>
  <c r="BD2621" i="9"/>
  <c r="BD2622" i="9"/>
  <c r="BD2623" i="9"/>
  <c r="BD2624" i="9"/>
  <c r="BD2625" i="9"/>
  <c r="BD2626" i="9"/>
  <c r="BD2627" i="9"/>
  <c r="BD2628" i="9"/>
  <c r="BD2629" i="9"/>
  <c r="BD2630" i="9"/>
  <c r="BD2631" i="9"/>
  <c r="BD2632" i="9"/>
  <c r="BD2633" i="9"/>
  <c r="BD2634" i="9"/>
  <c r="BD2635" i="9"/>
  <c r="BD2636" i="9"/>
  <c r="BD2637" i="9"/>
  <c r="BD2638" i="9"/>
  <c r="BD2639" i="9"/>
  <c r="BD2640" i="9"/>
  <c r="BD2641" i="9"/>
  <c r="BD2642" i="9"/>
  <c r="BD2643" i="9"/>
  <c r="BD2644" i="9"/>
  <c r="BD2645" i="9"/>
  <c r="BD2646" i="9"/>
  <c r="BD2647" i="9"/>
  <c r="BD2648" i="9"/>
  <c r="BD2649" i="9"/>
  <c r="BD2650" i="9"/>
  <c r="BD2651" i="9"/>
  <c r="BD2652" i="9"/>
  <c r="BD2653" i="9"/>
  <c r="BD2654" i="9"/>
  <c r="BD2655" i="9"/>
  <c r="BD2656" i="9"/>
  <c r="BD2657" i="9"/>
  <c r="BD2658" i="9"/>
  <c r="BD2659" i="9"/>
  <c r="BD2660" i="9"/>
  <c r="BD2661" i="9"/>
  <c r="BD2662" i="9"/>
  <c r="BD2663" i="9"/>
  <c r="BD2664" i="9"/>
  <c r="BD2665" i="9"/>
  <c r="BD2666" i="9"/>
  <c r="BD2667" i="9"/>
  <c r="BD2668" i="9"/>
  <c r="BD2669" i="9"/>
  <c r="BD2670" i="9"/>
  <c r="BD2671" i="9"/>
  <c r="BD2672" i="9"/>
  <c r="BD2673" i="9"/>
  <c r="BD2674" i="9"/>
  <c r="BD2675" i="9"/>
  <c r="BD2676" i="9"/>
  <c r="BD2677" i="9"/>
  <c r="BD2678" i="9"/>
  <c r="BD2679" i="9"/>
  <c r="BD2680" i="9"/>
  <c r="BD2681" i="9"/>
  <c r="BD2682" i="9"/>
  <c r="BD2683" i="9"/>
  <c r="BD2684" i="9"/>
  <c r="BD2685" i="9"/>
  <c r="BD2686" i="9"/>
  <c r="BD2687" i="9"/>
  <c r="BD2688" i="9"/>
  <c r="BD2689" i="9"/>
  <c r="BD2690" i="9"/>
  <c r="BD2691" i="9"/>
  <c r="BD2692" i="9"/>
  <c r="BD2693" i="9"/>
  <c r="BD2694" i="9"/>
  <c r="BD2695" i="9"/>
  <c r="BD2696" i="9"/>
  <c r="BD2697" i="9"/>
  <c r="BD2698" i="9"/>
  <c r="BD2699" i="9"/>
  <c r="BD2700" i="9"/>
  <c r="BD2701" i="9"/>
  <c r="BD2702" i="9"/>
  <c r="BD2703" i="9"/>
  <c r="BD2704" i="9"/>
  <c r="BD2705" i="9"/>
  <c r="BD2706" i="9"/>
  <c r="BD2707" i="9"/>
  <c r="BD2708" i="9"/>
  <c r="BD2709" i="9"/>
  <c r="BD2710" i="9"/>
  <c r="BD2711" i="9"/>
  <c r="BD2712" i="9"/>
  <c r="BD2713" i="9"/>
  <c r="BD2714" i="9"/>
  <c r="BD2715" i="9"/>
  <c r="BD2716" i="9"/>
  <c r="BD2717" i="9"/>
  <c r="BD2718" i="9"/>
  <c r="BD2719" i="9"/>
  <c r="BD2720" i="9"/>
  <c r="BD2721" i="9"/>
  <c r="BD2722" i="9"/>
  <c r="BD2723" i="9"/>
  <c r="BD2724" i="9"/>
  <c r="BD2725" i="9"/>
  <c r="BD2726" i="9"/>
  <c r="BD2727" i="9"/>
  <c r="BD2728" i="9"/>
  <c r="BD2729" i="9"/>
  <c r="BD2730" i="9"/>
  <c r="BD2731" i="9"/>
  <c r="BD2732" i="9"/>
  <c r="BD2733" i="9"/>
  <c r="BD2734" i="9"/>
  <c r="BD2735" i="9"/>
  <c r="BD2736" i="9"/>
  <c r="BD2737" i="9"/>
  <c r="BD2738" i="9"/>
  <c r="BD2739" i="9"/>
  <c r="BD2740" i="9"/>
  <c r="BD2741" i="9"/>
  <c r="BD2742" i="9"/>
  <c r="BD2743" i="9"/>
  <c r="BD2744" i="9"/>
  <c r="BD2745" i="9"/>
  <c r="BD2746" i="9"/>
  <c r="BD2747" i="9"/>
  <c r="BD2748" i="9"/>
  <c r="BD2749" i="9"/>
  <c r="BD2750" i="9"/>
  <c r="BD2751" i="9"/>
  <c r="BD2752" i="9"/>
  <c r="BD2753" i="9"/>
  <c r="BD2754" i="9"/>
  <c r="BD2755" i="9"/>
  <c r="BD2756" i="9"/>
  <c r="BD2757" i="9"/>
  <c r="BD2758" i="9"/>
  <c r="BD2759" i="9"/>
  <c r="BD2760" i="9"/>
  <c r="BD2761" i="9"/>
  <c r="BD2762" i="9"/>
  <c r="BD2763" i="9"/>
  <c r="BD2764" i="9"/>
  <c r="BD2765" i="9"/>
  <c r="BD2766" i="9"/>
  <c r="BD2767" i="9"/>
  <c r="BD2768" i="9"/>
  <c r="BD2769" i="9"/>
  <c r="BD2770" i="9"/>
  <c r="BD2771" i="9"/>
  <c r="BD2772" i="9"/>
  <c r="BD2773" i="9"/>
  <c r="BD2774" i="9"/>
  <c r="BD2775" i="9"/>
  <c r="BD2776" i="9"/>
  <c r="BD2777" i="9"/>
  <c r="BD2778" i="9"/>
  <c r="BD2779" i="9"/>
  <c r="BD2780" i="9"/>
  <c r="BD2781" i="9"/>
  <c r="BD2782" i="9"/>
  <c r="BD2783" i="9"/>
  <c r="BD2784" i="9"/>
  <c r="BD2785" i="9"/>
  <c r="BD2786" i="9"/>
  <c r="BD2787" i="9"/>
  <c r="BD2788" i="9"/>
  <c r="BD2789" i="9"/>
  <c r="BD2790" i="9"/>
  <c r="BD2791" i="9"/>
  <c r="BD2792" i="9"/>
  <c r="BD2793" i="9"/>
  <c r="BD2794" i="9"/>
  <c r="BD2795" i="9"/>
  <c r="BD2796" i="9"/>
  <c r="BD2797" i="9"/>
  <c r="BD2798" i="9"/>
  <c r="BD2799" i="9"/>
  <c r="BD2800" i="9"/>
  <c r="BD2801" i="9"/>
  <c r="BD2802" i="9"/>
  <c r="BD2803" i="9"/>
  <c r="BD2804" i="9"/>
  <c r="BD2805" i="9"/>
  <c r="BD2806" i="9"/>
  <c r="BD2807" i="9"/>
  <c r="BD2808" i="9"/>
  <c r="BD2809" i="9"/>
  <c r="BD2810" i="9"/>
  <c r="BD2811" i="9"/>
  <c r="BD2812" i="9"/>
  <c r="BD2813" i="9"/>
  <c r="BD2814" i="9"/>
  <c r="BD2815" i="9"/>
  <c r="BD2816" i="9"/>
  <c r="BD2817" i="9"/>
  <c r="BD2818" i="9"/>
  <c r="BD2819" i="9"/>
  <c r="BD2820" i="9"/>
  <c r="BD2821" i="9"/>
  <c r="BD2822" i="9"/>
  <c r="BD2823" i="9"/>
  <c r="BD2824" i="9"/>
  <c r="BD2825" i="9"/>
  <c r="BD2826" i="9"/>
  <c r="BD2827" i="9"/>
  <c r="BD2828" i="9"/>
  <c r="BD2829" i="9"/>
  <c r="BD2830" i="9"/>
  <c r="BD2831" i="9"/>
  <c r="BD2832" i="9"/>
  <c r="BD2833" i="9"/>
  <c r="BD2834" i="9"/>
  <c r="BD2835" i="9"/>
  <c r="BD2836" i="9"/>
  <c r="BD2837" i="9"/>
  <c r="BD2838" i="9"/>
  <c r="BD2839" i="9"/>
  <c r="BD2840" i="9"/>
  <c r="BD2841" i="9"/>
  <c r="BD2842" i="9"/>
  <c r="BD2843" i="9"/>
  <c r="BD2844" i="9"/>
  <c r="BD2845" i="9"/>
  <c r="BD2846" i="9"/>
  <c r="BD2847" i="9"/>
  <c r="BD2848" i="9"/>
  <c r="BD2849" i="9"/>
  <c r="BD2850" i="9"/>
  <c r="BD2851" i="9"/>
  <c r="BD2852" i="9"/>
  <c r="BD2853" i="9"/>
  <c r="BD2854" i="9"/>
  <c r="BD2855" i="9"/>
  <c r="BD2856" i="9"/>
  <c r="BD2857" i="9"/>
  <c r="BD2858" i="9"/>
  <c r="BD2859" i="9"/>
  <c r="BD2860" i="9"/>
  <c r="BD2861" i="9"/>
  <c r="BD2862" i="9"/>
  <c r="BD2863" i="9"/>
  <c r="BD2864" i="9"/>
  <c r="BD2865" i="9"/>
  <c r="BD2866" i="9"/>
  <c r="BD2867" i="9"/>
  <c r="BD2868" i="9"/>
  <c r="BD2869" i="9"/>
  <c r="BD2870" i="9"/>
  <c r="BD2871" i="9"/>
  <c r="BD2872" i="9"/>
  <c r="BD2873" i="9"/>
  <c r="BD2874" i="9"/>
  <c r="BD2875" i="9"/>
  <c r="BD2876" i="9"/>
  <c r="BD2877" i="9"/>
  <c r="BD2878" i="9"/>
  <c r="BD2879" i="9"/>
  <c r="BD2880" i="9"/>
  <c r="BD2881" i="9"/>
  <c r="BD2882" i="9"/>
  <c r="BD2883" i="9"/>
  <c r="BD2884" i="9"/>
  <c r="BD2885" i="9"/>
  <c r="BD2886" i="9"/>
  <c r="BD2887" i="9"/>
  <c r="BD2888" i="9"/>
  <c r="BD2889" i="9"/>
  <c r="BD2890" i="9"/>
  <c r="BD2891" i="9"/>
  <c r="BD2892" i="9"/>
  <c r="BD2893" i="9"/>
  <c r="BD2894" i="9"/>
  <c r="BD2895" i="9"/>
  <c r="BD2896" i="9"/>
  <c r="BD2897" i="9"/>
  <c r="BD2898" i="9"/>
  <c r="BD2899" i="9"/>
  <c r="BD2900" i="9"/>
  <c r="BD2901" i="9"/>
  <c r="BD2902" i="9"/>
  <c r="BD2903" i="9"/>
  <c r="BD2904" i="9"/>
  <c r="BD2905" i="9"/>
  <c r="BD2906" i="9"/>
  <c r="BD2907" i="9"/>
  <c r="BD2908" i="9"/>
  <c r="BD2909" i="9"/>
  <c r="BD2910" i="9"/>
  <c r="BD2911" i="9"/>
  <c r="BD2912" i="9"/>
  <c r="BD2913" i="9"/>
  <c r="BD2914" i="9"/>
  <c r="BD2915" i="9"/>
  <c r="BD2916" i="9"/>
  <c r="BD2917" i="9"/>
  <c r="BD2918" i="9"/>
  <c r="BD2919" i="9"/>
  <c r="BD2920" i="9"/>
  <c r="BD2921" i="9"/>
  <c r="BD2922" i="9"/>
  <c r="BD2923" i="9"/>
  <c r="BD2924" i="9"/>
  <c r="BD2925" i="9"/>
  <c r="BD2926" i="9"/>
  <c r="BD2927" i="9"/>
  <c r="BD2928" i="9"/>
  <c r="BD2929" i="9"/>
  <c r="BD2930" i="9"/>
  <c r="BD2931" i="9"/>
  <c r="BD2932" i="9"/>
  <c r="BD2933" i="9"/>
  <c r="BD2934" i="9"/>
  <c r="BD2935" i="9"/>
  <c r="BD2936" i="9"/>
  <c r="BD2937" i="9"/>
  <c r="BD2938" i="9"/>
  <c r="BD2939" i="9"/>
  <c r="BD2940" i="9"/>
  <c r="BD2941" i="9"/>
  <c r="BD2942" i="9"/>
  <c r="BD2943" i="9"/>
  <c r="BD2944" i="9"/>
  <c r="BD2945" i="9"/>
  <c r="BD2946" i="9"/>
  <c r="BD2947" i="9"/>
  <c r="BD2948" i="9"/>
  <c r="BD2949" i="9"/>
  <c r="BD2950" i="9"/>
  <c r="BD2951" i="9"/>
  <c r="BD2952" i="9"/>
  <c r="BD2953" i="9"/>
  <c r="BD2954" i="9"/>
  <c r="BD2955" i="9"/>
  <c r="BD2956" i="9"/>
  <c r="BD2957" i="9"/>
  <c r="BD2958" i="9"/>
  <c r="BD2959" i="9"/>
  <c r="BD2960" i="9"/>
  <c r="BD2961" i="9"/>
  <c r="BD2962" i="9"/>
  <c r="BD2963" i="9"/>
  <c r="BD2964" i="9"/>
  <c r="BD2965" i="9"/>
  <c r="BD2966" i="9"/>
  <c r="BD2967" i="9"/>
  <c r="BD2968" i="9"/>
  <c r="BD2969" i="9"/>
  <c r="BD2970" i="9"/>
  <c r="BD2971" i="9"/>
  <c r="BD2972" i="9"/>
  <c r="BD2973" i="9"/>
  <c r="BD2974" i="9"/>
  <c r="BD2975" i="9"/>
  <c r="BD2976" i="9"/>
  <c r="BD2977" i="9"/>
  <c r="BD2978" i="9"/>
  <c r="BD2979" i="9"/>
  <c r="BD2980" i="9"/>
  <c r="BD2981" i="9"/>
  <c r="BD2982" i="9"/>
  <c r="BD2983" i="9"/>
  <c r="BD2984" i="9"/>
  <c r="BD2985" i="9"/>
  <c r="BD2986" i="9"/>
  <c r="BD2987" i="9"/>
  <c r="BD2988" i="9"/>
  <c r="BD2989" i="9"/>
  <c r="BD2990" i="9"/>
  <c r="BD2991" i="9"/>
  <c r="BD2992" i="9"/>
  <c r="BD2993" i="9"/>
  <c r="BD2994" i="9"/>
  <c r="BD2995" i="9"/>
  <c r="BD2996" i="9"/>
  <c r="BD2997" i="9"/>
  <c r="BD2998" i="9"/>
  <c r="BD2999" i="9"/>
  <c r="BD3000" i="9"/>
  <c r="BD3001" i="9"/>
  <c r="BD3002" i="9"/>
  <c r="BD3003" i="9"/>
  <c r="BD3004" i="9"/>
  <c r="BD3005" i="9"/>
  <c r="BD3006" i="9"/>
  <c r="BD3007" i="9"/>
  <c r="BD3008" i="9"/>
  <c r="BD3009" i="9"/>
  <c r="BD3010" i="9"/>
  <c r="BD3011" i="9"/>
  <c r="BD3012" i="9"/>
  <c r="BD3013" i="9"/>
  <c r="BD3014" i="9"/>
  <c r="BD3015" i="9"/>
  <c r="BD3016" i="9"/>
  <c r="BD3017" i="9"/>
  <c r="BD3018" i="9"/>
  <c r="BD3019" i="9"/>
  <c r="BD3020" i="9"/>
  <c r="BD3021" i="9"/>
  <c r="BD3022" i="9"/>
  <c r="BD3023" i="9"/>
  <c r="BD3024" i="9"/>
  <c r="BD3025" i="9"/>
  <c r="BD3026" i="9"/>
  <c r="BD3027" i="9"/>
  <c r="BD3028" i="9"/>
  <c r="BD3029" i="9"/>
  <c r="BD3030" i="9"/>
  <c r="BD3031" i="9"/>
  <c r="BD3032" i="9"/>
  <c r="BD3033" i="9"/>
  <c r="BD3034" i="9"/>
  <c r="BD3035" i="9"/>
  <c r="BD3036" i="9"/>
  <c r="BD3037" i="9"/>
  <c r="BD3038" i="9"/>
  <c r="BD3039" i="9"/>
  <c r="BD3040" i="9"/>
  <c r="BD3041" i="9"/>
  <c r="BD3042" i="9"/>
  <c r="BD3043" i="9"/>
  <c r="BD3044" i="9"/>
  <c r="BD3045" i="9"/>
  <c r="BD3046" i="9"/>
  <c r="BD3047" i="9"/>
  <c r="BD3048" i="9"/>
  <c r="BD3049" i="9"/>
  <c r="BD3050" i="9"/>
  <c r="BD3051" i="9"/>
  <c r="BD3052" i="9"/>
  <c r="BD3053" i="9"/>
  <c r="BD3054" i="9"/>
  <c r="BD3055" i="9"/>
  <c r="BD3056" i="9"/>
  <c r="BD3057" i="9"/>
  <c r="BD3058" i="9"/>
  <c r="BD3059" i="9"/>
  <c r="BD3060" i="9"/>
  <c r="BD3061" i="9"/>
  <c r="BD3062" i="9"/>
  <c r="BD3063" i="9"/>
  <c r="BD3064" i="9"/>
  <c r="BD3065" i="9"/>
  <c r="BD3066" i="9"/>
  <c r="BD3067" i="9"/>
  <c r="BD3068" i="9"/>
  <c r="BD3069" i="9"/>
  <c r="BD3070" i="9"/>
  <c r="BD3071" i="9"/>
  <c r="BD3072" i="9"/>
  <c r="BD3073" i="9"/>
  <c r="BD3074" i="9"/>
  <c r="BD3075" i="9"/>
  <c r="BD3076" i="9"/>
  <c r="BD3077" i="9"/>
  <c r="BD3078" i="9"/>
  <c r="BD3079" i="9"/>
  <c r="BD3080" i="9"/>
  <c r="BD3081" i="9"/>
  <c r="BD3082" i="9"/>
  <c r="BD3083" i="9"/>
  <c r="BD3084" i="9"/>
  <c r="BD3085" i="9"/>
  <c r="BD3086" i="9"/>
  <c r="BD3087" i="9"/>
  <c r="BD3088" i="9"/>
  <c r="BD3089" i="9"/>
  <c r="BD3090" i="9"/>
  <c r="BD3091" i="9"/>
  <c r="BD3092" i="9"/>
  <c r="BD3093" i="9"/>
  <c r="BD3094" i="9"/>
  <c r="BD3095" i="9"/>
  <c r="BD3096" i="9"/>
  <c r="BD3097" i="9"/>
  <c r="BD3098" i="9"/>
  <c r="BD3099" i="9"/>
  <c r="BD3100" i="9"/>
  <c r="BD3101" i="9"/>
  <c r="BD3102" i="9"/>
  <c r="BD3103" i="9"/>
  <c r="BD3104" i="9"/>
  <c r="BD3105" i="9"/>
  <c r="BD3106" i="9"/>
  <c r="BD3107" i="9"/>
  <c r="BD3108" i="9"/>
  <c r="BD3109" i="9"/>
  <c r="BD3110" i="9"/>
  <c r="BD3111" i="9"/>
  <c r="BD3112" i="9"/>
  <c r="BD3113" i="9"/>
  <c r="BD3114" i="9"/>
  <c r="BD3115" i="9"/>
  <c r="BD3116" i="9"/>
  <c r="BD3117" i="9"/>
  <c r="BD3118" i="9"/>
  <c r="BD3119" i="9"/>
  <c r="BD3120" i="9"/>
  <c r="BD3121" i="9"/>
  <c r="BD3122" i="9"/>
  <c r="BD3123" i="9"/>
  <c r="BD3124" i="9"/>
  <c r="BD3125" i="9"/>
  <c r="BD3126" i="9"/>
  <c r="BD3127" i="9"/>
  <c r="BD3128" i="9"/>
  <c r="BD3129" i="9"/>
  <c r="BD3130" i="9"/>
  <c r="BD3131" i="9"/>
  <c r="BD3132" i="9"/>
  <c r="BD3133" i="9"/>
  <c r="BD3134" i="9"/>
  <c r="BD3135" i="9"/>
  <c r="BD3136" i="9"/>
  <c r="BD3137" i="9"/>
  <c r="BD3138" i="9"/>
  <c r="BD3139" i="9"/>
  <c r="BD3140" i="9"/>
  <c r="BD3141" i="9"/>
  <c r="BD3142" i="9"/>
  <c r="BD3143" i="9"/>
  <c r="BD3144" i="9"/>
  <c r="BD3145" i="9"/>
  <c r="BD3146" i="9"/>
  <c r="BD3147" i="9"/>
  <c r="BD3148" i="9"/>
  <c r="BD3149" i="9"/>
  <c r="BD3150" i="9"/>
  <c r="BD3151" i="9"/>
  <c r="BD3152" i="9"/>
  <c r="BD3153" i="9"/>
  <c r="BD3154" i="9"/>
  <c r="BD3155" i="9"/>
  <c r="BD3156" i="9"/>
  <c r="BD3157" i="9"/>
  <c r="BD3158" i="9"/>
  <c r="BD3159" i="9"/>
  <c r="BD3160" i="9"/>
  <c r="BD3161" i="9"/>
  <c r="BD3162" i="9"/>
  <c r="BD3163" i="9"/>
  <c r="BD3164" i="9"/>
  <c r="BD3165" i="9"/>
  <c r="BD3166" i="9"/>
  <c r="BD3167" i="9"/>
  <c r="BD3168" i="9"/>
  <c r="BD3169" i="9"/>
  <c r="BD3170" i="9"/>
  <c r="BD3171" i="9"/>
  <c r="BD3172" i="9"/>
  <c r="BD3173" i="9"/>
  <c r="BD3174" i="9"/>
  <c r="BD3175" i="9"/>
  <c r="BD3176" i="9"/>
  <c r="BD3177" i="9"/>
  <c r="BD3178" i="9"/>
  <c r="BD3179" i="9"/>
  <c r="BD3180" i="9"/>
  <c r="BD3181" i="9"/>
  <c r="BD3182" i="9"/>
  <c r="BD3183" i="9"/>
  <c r="BD3184" i="9"/>
  <c r="BD3185" i="9"/>
  <c r="BD3186" i="9"/>
  <c r="BD3187" i="9"/>
  <c r="BD3188" i="9"/>
  <c r="BD3189" i="9"/>
  <c r="BD3190" i="9"/>
  <c r="BD3191" i="9"/>
  <c r="BD3192" i="9"/>
  <c r="BD3193" i="9"/>
  <c r="BD3194" i="9"/>
  <c r="BD3195" i="9"/>
  <c r="BD3196" i="9"/>
  <c r="BD3197" i="9"/>
  <c r="BD3198" i="9"/>
  <c r="BD3199" i="9"/>
  <c r="BD3200" i="9"/>
  <c r="BD3201" i="9"/>
  <c r="BD3202" i="9"/>
  <c r="BD3203" i="9"/>
  <c r="BD3204" i="9"/>
  <c r="BD3205" i="9"/>
  <c r="BD3206" i="9"/>
  <c r="BD3207" i="9"/>
  <c r="BD3208" i="9"/>
  <c r="BD3209" i="9"/>
  <c r="BD3210" i="9"/>
  <c r="BD3211" i="9"/>
  <c r="BD3212" i="9"/>
  <c r="BD3213" i="9"/>
  <c r="BD3214" i="9"/>
  <c r="BD3215" i="9"/>
  <c r="BD3216" i="9"/>
  <c r="BD3217" i="9"/>
  <c r="BD3218" i="9"/>
  <c r="BD3219" i="9"/>
  <c r="BD3220" i="9"/>
  <c r="BD3221" i="9"/>
  <c r="BD3222" i="9"/>
  <c r="BD3223" i="9"/>
  <c r="BD3224" i="9"/>
  <c r="BD3225" i="9"/>
  <c r="BD3226" i="9"/>
  <c r="BD3227" i="9"/>
  <c r="BD3228" i="9"/>
  <c r="BD3229" i="9"/>
  <c r="BD3230" i="9"/>
  <c r="BD3231" i="9"/>
  <c r="BD3232" i="9"/>
  <c r="BD3233" i="9"/>
  <c r="BD3234" i="9"/>
  <c r="BD3235" i="9"/>
  <c r="BD3236" i="9"/>
  <c r="BD3237" i="9"/>
  <c r="BD3238" i="9"/>
  <c r="BD3239" i="9"/>
  <c r="BD3240" i="9"/>
  <c r="BD3241" i="9"/>
  <c r="BD3242" i="9"/>
  <c r="BD3243" i="9"/>
  <c r="BD3244" i="9"/>
  <c r="BD3245" i="9"/>
  <c r="BD3246" i="9"/>
  <c r="BD3247" i="9"/>
  <c r="BD3248" i="9"/>
  <c r="BD3249" i="9"/>
  <c r="BD3250" i="9"/>
  <c r="BD3251" i="9"/>
  <c r="BD3252" i="9"/>
  <c r="BD3253" i="9"/>
  <c r="BD3254" i="9"/>
  <c r="BD3255" i="9"/>
  <c r="BD3256" i="9"/>
  <c r="BD3257" i="9"/>
  <c r="BD3258" i="9"/>
  <c r="BD3259" i="9"/>
  <c r="BD3260" i="9"/>
  <c r="BD3261" i="9"/>
  <c r="BD3262" i="9"/>
  <c r="BD3263" i="9"/>
  <c r="BD3264" i="9"/>
  <c r="BD3265" i="9"/>
  <c r="BD3266" i="9"/>
  <c r="BD3267" i="9"/>
  <c r="BD3268" i="9"/>
  <c r="BD3269" i="9"/>
  <c r="BD3270" i="9"/>
  <c r="BD3271" i="9"/>
  <c r="BD3272" i="9"/>
  <c r="BD3273" i="9"/>
  <c r="BD3274" i="9"/>
  <c r="BD3275" i="9"/>
  <c r="BD3276" i="9"/>
  <c r="BD3277" i="9"/>
  <c r="BD3278" i="9"/>
  <c r="BD3279" i="9"/>
  <c r="BD3280" i="9"/>
  <c r="BD3281" i="9"/>
  <c r="BD3282" i="9"/>
  <c r="BD3283" i="9"/>
  <c r="BD3284" i="9"/>
  <c r="BD3285" i="9"/>
  <c r="BD3286" i="9"/>
  <c r="BD3287" i="9"/>
  <c r="BD3288" i="9"/>
  <c r="BD3289" i="9"/>
  <c r="BD3290" i="9"/>
  <c r="BD3291" i="9"/>
  <c r="BD3292" i="9"/>
  <c r="BD3293" i="9"/>
  <c r="BD3294" i="9"/>
  <c r="BD3295" i="9"/>
  <c r="BD3296" i="9"/>
  <c r="BD3297" i="9"/>
  <c r="BD3298" i="9"/>
  <c r="BD3299" i="9"/>
  <c r="BD3300" i="9"/>
  <c r="BD3301" i="9"/>
  <c r="BD3302" i="9"/>
  <c r="BD3303" i="9"/>
  <c r="BD3304" i="9"/>
  <c r="BD3305" i="9"/>
  <c r="BD3306" i="9"/>
  <c r="BD3307" i="9"/>
  <c r="BD3308" i="9"/>
  <c r="BD3309" i="9"/>
  <c r="BD3310" i="9"/>
  <c r="BD3311" i="9"/>
  <c r="BD3312" i="9"/>
  <c r="BD3313" i="9"/>
  <c r="BD3314" i="9"/>
  <c r="BD3315" i="9"/>
  <c r="BD3316" i="9"/>
  <c r="BD3317" i="9"/>
  <c r="BD3318" i="9"/>
  <c r="BD3319" i="9"/>
  <c r="BD3320" i="9"/>
  <c r="BD3321" i="9"/>
  <c r="BD3322" i="9"/>
  <c r="BD3323" i="9"/>
  <c r="BD3324" i="9"/>
  <c r="BD3325" i="9"/>
  <c r="BD3326" i="9"/>
  <c r="BD3327" i="9"/>
  <c r="BD3328" i="9"/>
  <c r="BD3329" i="9"/>
  <c r="BD3330" i="9"/>
  <c r="BD3331" i="9"/>
  <c r="BD3332" i="9"/>
  <c r="BD3333" i="9"/>
  <c r="BD3334" i="9"/>
  <c r="BD3335" i="9"/>
  <c r="BD3336" i="9"/>
  <c r="BD3337" i="9"/>
  <c r="BD3338" i="9"/>
  <c r="BD3339" i="9"/>
  <c r="BD3340" i="9"/>
  <c r="BD3341" i="9"/>
  <c r="BD3342" i="9"/>
  <c r="BD3343" i="9"/>
  <c r="BD3344" i="9"/>
  <c r="BD3345" i="9"/>
  <c r="BD3346" i="9"/>
  <c r="BD3347" i="9"/>
  <c r="BD3348" i="9"/>
  <c r="BD3349" i="9"/>
  <c r="BD3350" i="9"/>
  <c r="BD3351" i="9"/>
  <c r="BD3352" i="9"/>
  <c r="BD3353" i="9"/>
  <c r="BD3354" i="9"/>
  <c r="BD3355" i="9"/>
  <c r="BD3356" i="9"/>
  <c r="BD3357" i="9"/>
  <c r="BD3358" i="9"/>
  <c r="BD3359" i="9"/>
  <c r="BD3360" i="9"/>
  <c r="BD3361" i="9"/>
  <c r="BD3362" i="9"/>
  <c r="BD3363" i="9"/>
  <c r="BD3364" i="9"/>
  <c r="BD3365" i="9"/>
  <c r="BD3366" i="9"/>
  <c r="BD3367" i="9"/>
  <c r="BD3368" i="9"/>
  <c r="BD3369" i="9"/>
  <c r="BD3370" i="9"/>
  <c r="BD3371" i="9"/>
  <c r="BD3372" i="9"/>
  <c r="BD3373" i="9"/>
  <c r="BD3374" i="9"/>
  <c r="BD3375" i="9"/>
  <c r="BD3376" i="9"/>
  <c r="BD3377" i="9"/>
  <c r="BD3378" i="9"/>
  <c r="BD3379" i="9"/>
  <c r="BD3380" i="9"/>
  <c r="BD3381" i="9"/>
  <c r="BD3382" i="9"/>
  <c r="BD3383" i="9"/>
  <c r="BD3384" i="9"/>
  <c r="BD3385" i="9"/>
  <c r="BD3386" i="9"/>
  <c r="BD3387" i="9"/>
  <c r="BD3388" i="9"/>
  <c r="BD3389" i="9"/>
  <c r="BD3390" i="9"/>
  <c r="BD3391" i="9"/>
  <c r="BD3392" i="9"/>
  <c r="BD3393" i="9"/>
  <c r="BD3394" i="9"/>
  <c r="BD3395" i="9"/>
  <c r="BD3396" i="9"/>
  <c r="BD3397" i="9"/>
  <c r="BD3398" i="9"/>
  <c r="BD3399" i="9"/>
  <c r="BD3400" i="9"/>
  <c r="BD3401" i="9"/>
  <c r="BD3402" i="9"/>
  <c r="BD3403" i="9"/>
  <c r="BD3404" i="9"/>
  <c r="BD3405" i="9"/>
  <c r="BD3406" i="9"/>
  <c r="BD3407" i="9"/>
  <c r="BD3408" i="9"/>
  <c r="BD3409" i="9"/>
  <c r="BD3410" i="9"/>
  <c r="BD3411" i="9"/>
  <c r="BD3412" i="9"/>
  <c r="BD3413" i="9"/>
  <c r="BD3414" i="9"/>
  <c r="BD3415" i="9"/>
  <c r="BD3416" i="9"/>
  <c r="BD3417" i="9"/>
  <c r="BD3418" i="9"/>
  <c r="BD3419" i="9"/>
  <c r="BD3420" i="9"/>
  <c r="BD3421" i="9"/>
  <c r="BD3422" i="9"/>
  <c r="BD3423" i="9"/>
  <c r="BD3424" i="9"/>
  <c r="BD3425" i="9"/>
  <c r="BD3426" i="9"/>
  <c r="BD3427" i="9"/>
  <c r="BD3428" i="9"/>
  <c r="BD3429" i="9"/>
  <c r="BD3430" i="9"/>
  <c r="BD3431" i="9"/>
  <c r="BD3432" i="9"/>
  <c r="BD3433" i="9"/>
  <c r="BD3434" i="9"/>
  <c r="BD3435" i="9"/>
  <c r="BD3436" i="9"/>
  <c r="BD3437" i="9"/>
  <c r="BD3438" i="9"/>
  <c r="BD3439" i="9"/>
  <c r="BD3440" i="9"/>
  <c r="BD3441" i="9"/>
  <c r="BD3442" i="9"/>
  <c r="BD3443" i="9"/>
  <c r="BD3444" i="9"/>
  <c r="BD3445" i="9"/>
  <c r="BD3446" i="9"/>
  <c r="BD3447" i="9"/>
  <c r="BD3448" i="9"/>
  <c r="BD3449" i="9"/>
  <c r="BD3450" i="9"/>
  <c r="BD3451" i="9"/>
  <c r="BD3452" i="9"/>
  <c r="BD3453" i="9"/>
  <c r="BD3454" i="9"/>
  <c r="BD3455" i="9"/>
  <c r="BD3456" i="9"/>
  <c r="BD3457" i="9"/>
  <c r="BD3458" i="9"/>
  <c r="BD3459" i="9"/>
  <c r="BD3460" i="9"/>
  <c r="BD3461" i="9"/>
  <c r="BD3462" i="9"/>
  <c r="BD3463" i="9"/>
  <c r="BD3464" i="9"/>
  <c r="BD3465" i="9"/>
  <c r="BD3466" i="9"/>
  <c r="BD3467" i="9"/>
  <c r="BD3468" i="9"/>
  <c r="BD3469" i="9"/>
  <c r="BD3470" i="9"/>
  <c r="BD3471" i="9"/>
  <c r="BD3472" i="9"/>
  <c r="BD3473" i="9"/>
  <c r="BD3474" i="9"/>
  <c r="BD3475" i="9"/>
  <c r="BD3476" i="9"/>
  <c r="BD3477" i="9"/>
  <c r="BD3478" i="9"/>
  <c r="BD3479" i="9"/>
  <c r="BD3480" i="9"/>
  <c r="BD3481" i="9"/>
  <c r="BD3482" i="9"/>
  <c r="BD3483" i="9"/>
  <c r="BD3484" i="9"/>
  <c r="BD3485" i="9"/>
  <c r="BD3486" i="9"/>
  <c r="BD3487" i="9"/>
  <c r="BD3488" i="9"/>
  <c r="BD3489" i="9"/>
  <c r="BD3490" i="9"/>
  <c r="BD3491" i="9"/>
  <c r="BD3492" i="9"/>
  <c r="BD3493" i="9"/>
  <c r="BD3494" i="9"/>
  <c r="BD3495" i="9"/>
  <c r="BD3496" i="9"/>
  <c r="BD3497" i="9"/>
  <c r="BD3498" i="9"/>
  <c r="BD3499" i="9"/>
  <c r="BD3500" i="9"/>
  <c r="BD3501" i="9"/>
  <c r="BD3502" i="9"/>
  <c r="BD3503" i="9"/>
  <c r="BD3504" i="9"/>
  <c r="BD3505" i="9"/>
  <c r="BD3506" i="9"/>
  <c r="BD3507" i="9"/>
  <c r="BD3508" i="9"/>
  <c r="BD3509" i="9"/>
  <c r="BD3510" i="9"/>
  <c r="BD3511" i="9"/>
  <c r="BD3512" i="9"/>
  <c r="BD3513" i="9"/>
  <c r="BD3514" i="9"/>
  <c r="BD3515" i="9"/>
  <c r="BD3516" i="9"/>
  <c r="BD3517" i="9"/>
  <c r="BD3518" i="9"/>
  <c r="BD3519" i="9"/>
  <c r="BD3520" i="9"/>
  <c r="BD3521" i="9"/>
  <c r="BD3522" i="9"/>
  <c r="BD3523" i="9"/>
  <c r="BD3524" i="9"/>
  <c r="BD3525" i="9"/>
  <c r="BD3526" i="9"/>
  <c r="BD3527" i="9"/>
  <c r="BD3528" i="9"/>
  <c r="BD3529" i="9"/>
  <c r="BD3530" i="9"/>
  <c r="BD3531" i="9"/>
  <c r="BD3532" i="9"/>
  <c r="BD3533" i="9"/>
  <c r="BD3534" i="9"/>
  <c r="BD3535" i="9"/>
  <c r="BD3536" i="9"/>
  <c r="BD3537" i="9"/>
  <c r="BD3538" i="9"/>
  <c r="BD3539" i="9"/>
  <c r="BD3540" i="9"/>
  <c r="BD3541" i="9"/>
  <c r="BD3542" i="9"/>
  <c r="BD3543" i="9"/>
  <c r="BD3544" i="9"/>
  <c r="BD3545" i="9"/>
  <c r="BD3546" i="9"/>
  <c r="BD3547" i="9"/>
  <c r="BD3548" i="9"/>
  <c r="BD3549" i="9"/>
  <c r="BD3550" i="9"/>
  <c r="BD3551" i="9"/>
  <c r="BD3552" i="9"/>
  <c r="BD3553" i="9"/>
  <c r="BD3554" i="9"/>
  <c r="BD3555" i="9"/>
  <c r="BD3556" i="9"/>
  <c r="BD3557" i="9"/>
  <c r="BD3558" i="9"/>
  <c r="BD3559" i="9"/>
  <c r="BD3560" i="9"/>
  <c r="BD3561" i="9"/>
  <c r="BD3562" i="9"/>
  <c r="BD3563" i="9"/>
  <c r="BD3564" i="9"/>
  <c r="BD3565" i="9"/>
  <c r="BD3566" i="9"/>
  <c r="BD3567" i="9"/>
  <c r="BD3568" i="9"/>
  <c r="BD3569" i="9"/>
  <c r="BD3570" i="9"/>
  <c r="BD3571" i="9"/>
  <c r="BD3572" i="9"/>
  <c r="BD3573" i="9"/>
  <c r="BD3574" i="9"/>
  <c r="BD3575" i="9"/>
  <c r="BD3576" i="9"/>
  <c r="BD3577" i="9"/>
  <c r="BD3578" i="9"/>
  <c r="BD3579" i="9"/>
  <c r="BD3580" i="9"/>
  <c r="BD3581" i="9"/>
  <c r="BD3582" i="9"/>
  <c r="BD3583" i="9"/>
  <c r="BD3584" i="9"/>
  <c r="BD3585" i="9"/>
  <c r="BD3586" i="9"/>
  <c r="BD3587" i="9"/>
  <c r="BD3588" i="9"/>
  <c r="BD3589" i="9"/>
  <c r="BD3590" i="9"/>
  <c r="BD3591" i="9"/>
  <c r="BD3592" i="9"/>
  <c r="BD3593" i="9"/>
  <c r="BD3594" i="9"/>
  <c r="BD3595" i="9"/>
  <c r="BD3596" i="9"/>
  <c r="BD3597" i="9"/>
  <c r="BD3598" i="9"/>
  <c r="BD3599" i="9"/>
  <c r="BD3600" i="9"/>
  <c r="BD3601" i="9"/>
  <c r="BD3602" i="9"/>
  <c r="BD3603" i="9"/>
  <c r="BD3604" i="9"/>
  <c r="BD3605" i="9"/>
  <c r="BD3606" i="9"/>
  <c r="BD3607" i="9"/>
  <c r="BD3608" i="9"/>
  <c r="BD3609" i="9"/>
  <c r="BD3610" i="9"/>
  <c r="BD3611" i="9"/>
  <c r="BD3612" i="9"/>
  <c r="BD3613" i="9"/>
  <c r="BD3614" i="9"/>
  <c r="BD3615" i="9"/>
  <c r="BD3616" i="9"/>
  <c r="BD3617" i="9"/>
  <c r="BD3618" i="9"/>
  <c r="BD3619" i="9"/>
  <c r="BD3620" i="9"/>
  <c r="BD3621" i="9"/>
  <c r="BD3622" i="9"/>
  <c r="BD3623" i="9"/>
  <c r="BD3624" i="9"/>
  <c r="BD3625" i="9"/>
  <c r="BD3626" i="9"/>
  <c r="BD3627" i="9"/>
  <c r="BD3628" i="9"/>
  <c r="BD3629" i="9"/>
  <c r="BD3630" i="9"/>
  <c r="BD3631" i="9"/>
  <c r="BD3632" i="9"/>
  <c r="BD3633" i="9"/>
  <c r="BD3634" i="9"/>
  <c r="BD3635" i="9"/>
  <c r="BD3636" i="9"/>
  <c r="BD3637" i="9"/>
  <c r="BD3638" i="9"/>
  <c r="BD3639" i="9"/>
  <c r="BD3640" i="9"/>
  <c r="BD3641" i="9"/>
  <c r="BD3642" i="9"/>
  <c r="BD3643" i="9"/>
  <c r="BD3644" i="9"/>
  <c r="BD3645" i="9"/>
  <c r="BD3646" i="9"/>
  <c r="BD3647" i="9"/>
  <c r="BD3648" i="9"/>
  <c r="BD3649" i="9"/>
  <c r="BD3650" i="9"/>
  <c r="BD3651" i="9"/>
  <c r="BD3652" i="9"/>
  <c r="BD3653" i="9"/>
  <c r="BD3654" i="9"/>
  <c r="BD3655" i="9"/>
  <c r="BD3656" i="9"/>
  <c r="BD3657" i="9"/>
  <c r="BD3658" i="9"/>
  <c r="BD3659" i="9"/>
  <c r="BD3660" i="9"/>
  <c r="BD3661" i="9"/>
  <c r="BD3662" i="9"/>
  <c r="BD3663" i="9"/>
  <c r="BD3664" i="9"/>
  <c r="BD3665" i="9"/>
  <c r="BD3666" i="9"/>
  <c r="BD3667" i="9"/>
  <c r="BD3668" i="9"/>
  <c r="BD3669" i="9"/>
  <c r="BD3670" i="9"/>
  <c r="BD3671" i="9"/>
  <c r="BD3672" i="9"/>
  <c r="BD3673" i="9"/>
  <c r="BD3674" i="9"/>
  <c r="BD3675" i="9"/>
  <c r="BD3676" i="9"/>
  <c r="BD3677" i="9"/>
  <c r="BD3678" i="9"/>
  <c r="BD3679" i="9"/>
  <c r="BD3680" i="9"/>
  <c r="BD3681" i="9"/>
  <c r="BD3682" i="9"/>
  <c r="BD3683" i="9"/>
  <c r="BD3684" i="9"/>
  <c r="BD3685" i="9"/>
  <c r="BD3686" i="9"/>
  <c r="BD3687" i="9"/>
  <c r="BD3688" i="9"/>
  <c r="BD3689" i="9"/>
  <c r="BD3690" i="9"/>
  <c r="BD3691" i="9"/>
  <c r="BD3692" i="9"/>
  <c r="BD3693" i="9"/>
  <c r="BD3694" i="9"/>
  <c r="BD3695" i="9"/>
  <c r="BD3696" i="9"/>
  <c r="BD3697" i="9"/>
  <c r="BD3698" i="9"/>
  <c r="BD3699" i="9"/>
  <c r="BD3700" i="9"/>
  <c r="BD3701" i="9"/>
  <c r="BD3702" i="9"/>
  <c r="BD3703" i="9"/>
  <c r="BD3704" i="9"/>
  <c r="BD3705" i="9"/>
  <c r="BD3706" i="9"/>
  <c r="BD3707" i="9"/>
  <c r="BD3708" i="9"/>
  <c r="BD3709" i="9"/>
  <c r="BD3710" i="9"/>
  <c r="BD3711" i="9"/>
  <c r="BD3712" i="9"/>
  <c r="BD3713" i="9"/>
  <c r="BD3714" i="9"/>
  <c r="BD3715" i="9"/>
  <c r="BD3716" i="9"/>
  <c r="BD3717" i="9"/>
  <c r="BD3718" i="9"/>
  <c r="BD3719" i="9"/>
  <c r="BD3720" i="9"/>
  <c r="BD3721" i="9"/>
  <c r="BD3722" i="9"/>
  <c r="BD3723" i="9"/>
  <c r="BD3724" i="9"/>
  <c r="BD3725" i="9"/>
  <c r="BD3726" i="9"/>
  <c r="BD3727" i="9"/>
  <c r="BD3728" i="9"/>
  <c r="BD3729" i="9"/>
  <c r="BD3730" i="9"/>
  <c r="BD3731" i="9"/>
  <c r="BD3732" i="9"/>
  <c r="BD3733" i="9"/>
  <c r="BD3734" i="9"/>
  <c r="BD3735" i="9"/>
  <c r="BD3736" i="9"/>
  <c r="BD3737" i="9"/>
  <c r="BD3738" i="9"/>
  <c r="BD3739" i="9"/>
  <c r="BD3740" i="9"/>
  <c r="BD3741" i="9"/>
  <c r="BD3742" i="9"/>
  <c r="BD3743" i="9"/>
  <c r="BD3744" i="9"/>
  <c r="BD3745" i="9"/>
  <c r="BD3746" i="9"/>
  <c r="BD3747" i="9"/>
  <c r="BD3748" i="9"/>
  <c r="BD3749" i="9"/>
  <c r="BD3750" i="9"/>
  <c r="BD3751" i="9"/>
  <c r="BD3752" i="9"/>
  <c r="BD3753" i="9"/>
  <c r="BD3754" i="9"/>
  <c r="BD3755" i="9"/>
  <c r="BD3756" i="9"/>
  <c r="BD3757" i="9"/>
  <c r="BD3758" i="9"/>
  <c r="BD3759" i="9"/>
  <c r="BD3760" i="9"/>
  <c r="BD3761" i="9"/>
  <c r="BD3762" i="9"/>
  <c r="BD3763" i="9"/>
  <c r="BD3764" i="9"/>
  <c r="BD3765" i="9"/>
  <c r="BD3766" i="9"/>
  <c r="BD3767" i="9"/>
  <c r="BD3768" i="9"/>
  <c r="BD3769" i="9"/>
  <c r="BD3770" i="9"/>
  <c r="BD3771" i="9"/>
  <c r="BD3772" i="9"/>
  <c r="BD3773" i="9"/>
  <c r="BD3774" i="9"/>
  <c r="BD3775" i="9"/>
  <c r="BD3776" i="9"/>
  <c r="BD3777" i="9"/>
  <c r="BD3778" i="9"/>
  <c r="BD3779" i="9"/>
  <c r="BD3780" i="9"/>
  <c r="BD3781" i="9"/>
  <c r="BD3782" i="9"/>
  <c r="BD3783" i="9"/>
  <c r="BD3784" i="9"/>
  <c r="BD3785" i="9"/>
  <c r="BD3786" i="9"/>
  <c r="BD3787" i="9"/>
  <c r="BD3788" i="9"/>
  <c r="BD3789" i="9"/>
  <c r="BD3790" i="9"/>
  <c r="BD3791" i="9"/>
  <c r="BD3792" i="9"/>
  <c r="BD3793" i="9"/>
  <c r="BD3794" i="9"/>
  <c r="BD3795" i="9"/>
  <c r="BD3796" i="9"/>
  <c r="BD3797" i="9"/>
  <c r="BD3798" i="9"/>
  <c r="BD3799" i="9"/>
  <c r="BD3800" i="9"/>
  <c r="BD3801" i="9"/>
  <c r="BD3802" i="9"/>
  <c r="BD3803" i="9"/>
  <c r="BD3804" i="9"/>
  <c r="BD3805" i="9"/>
  <c r="BD3806" i="9"/>
  <c r="BD3807" i="9"/>
  <c r="BD3808" i="9"/>
  <c r="BD3809" i="9"/>
  <c r="BD3810" i="9"/>
  <c r="BD3811" i="9"/>
  <c r="BD3812" i="9"/>
  <c r="BD3813" i="9"/>
  <c r="BD3814" i="9"/>
  <c r="BD3815" i="9"/>
  <c r="BD3816" i="9"/>
  <c r="BD3817" i="9"/>
  <c r="BD3818" i="9"/>
  <c r="BD3819" i="9"/>
  <c r="BD3820" i="9"/>
  <c r="BD3821" i="9"/>
  <c r="BD3822" i="9"/>
  <c r="BD3823" i="9"/>
  <c r="BD3824" i="9"/>
  <c r="BD3825" i="9"/>
  <c r="BD3826" i="9"/>
  <c r="BD3827" i="9"/>
  <c r="BD3828" i="9"/>
  <c r="BD3829" i="9"/>
  <c r="BD3830" i="9"/>
  <c r="BD3831" i="9"/>
  <c r="BD3832" i="9"/>
  <c r="BD3833" i="9"/>
  <c r="BD3834" i="9"/>
  <c r="BD3835" i="9"/>
  <c r="BD3836" i="9"/>
  <c r="BD3837" i="9"/>
  <c r="BD3838" i="9"/>
  <c r="BD3839" i="9"/>
  <c r="BD3840" i="9"/>
  <c r="BD3841" i="9"/>
  <c r="BD3842" i="9"/>
  <c r="BD3843" i="9"/>
  <c r="BD3844" i="9"/>
  <c r="BD3845" i="9"/>
  <c r="BD3846" i="9"/>
  <c r="BD3847" i="9"/>
  <c r="BD3848" i="9"/>
  <c r="BD3849" i="9"/>
  <c r="BD3850" i="9"/>
  <c r="BD3851" i="9"/>
  <c r="BD3852" i="9"/>
  <c r="BD3853" i="9"/>
  <c r="BD3854" i="9"/>
  <c r="BD3855" i="9"/>
  <c r="BD3856" i="9"/>
  <c r="BD3857" i="9"/>
  <c r="BD3858" i="9"/>
  <c r="BD3859" i="9"/>
  <c r="BD3860" i="9"/>
  <c r="BD3861" i="9"/>
  <c r="BD3862" i="9"/>
  <c r="BD3863" i="9"/>
  <c r="BD3864" i="9"/>
  <c r="BD3865" i="9"/>
  <c r="BD3866" i="9"/>
  <c r="BD3867" i="9"/>
  <c r="BD3868" i="9"/>
  <c r="BD3869" i="9"/>
  <c r="BD3870" i="9"/>
  <c r="BD3871" i="9"/>
  <c r="BD3872" i="9"/>
  <c r="BD3873" i="9"/>
  <c r="BD3874" i="9"/>
  <c r="BD3875" i="9"/>
  <c r="BD3876" i="9"/>
  <c r="BD3877" i="9"/>
  <c r="BD3878" i="9"/>
  <c r="BD3879" i="9"/>
  <c r="BD3880" i="9"/>
  <c r="BD3881" i="9"/>
  <c r="BD3882" i="9"/>
  <c r="BD3883" i="9"/>
  <c r="BD3884" i="9"/>
  <c r="BD3885" i="9"/>
  <c r="BD3886" i="9"/>
  <c r="BD3887" i="9"/>
  <c r="BD3888" i="9"/>
  <c r="BD3889" i="9"/>
  <c r="BD3890" i="9"/>
  <c r="BD3891" i="9"/>
  <c r="BD3892" i="9"/>
  <c r="BD3893" i="9"/>
  <c r="BD3894" i="9"/>
  <c r="BD3895" i="9"/>
  <c r="BD3896" i="9"/>
  <c r="BD3897" i="9"/>
  <c r="BD3898" i="9"/>
  <c r="BD3899" i="9"/>
  <c r="BD3900" i="9"/>
  <c r="BD3901" i="9"/>
  <c r="BD3902" i="9"/>
  <c r="BD3903" i="9"/>
  <c r="BD3904" i="9"/>
  <c r="BD3905" i="9"/>
  <c r="BD3906" i="9"/>
  <c r="BD3907" i="9"/>
  <c r="BD3908" i="9"/>
  <c r="BD3909" i="9"/>
  <c r="BD3910" i="9"/>
  <c r="BD3911" i="9"/>
  <c r="BD3912" i="9"/>
  <c r="BD3913" i="9"/>
  <c r="BD3914" i="9"/>
  <c r="BD3915" i="9"/>
  <c r="BD3916" i="9"/>
  <c r="BD3917" i="9"/>
  <c r="BD3918" i="9"/>
  <c r="BD3919" i="9"/>
  <c r="BD3920" i="9"/>
  <c r="BD3921" i="9"/>
  <c r="BD3922" i="9"/>
  <c r="BD3923" i="9"/>
  <c r="BD3924" i="9"/>
  <c r="BD3925" i="9"/>
  <c r="BD3926" i="9"/>
  <c r="BD3927" i="9"/>
  <c r="BD3928" i="9"/>
  <c r="BD3929" i="9"/>
  <c r="BD3930" i="9"/>
  <c r="BD3931" i="9"/>
  <c r="BD3932" i="9"/>
  <c r="BD3933" i="9"/>
  <c r="BD3934" i="9"/>
  <c r="BD3935" i="9"/>
  <c r="BD3936" i="9"/>
  <c r="BD3937" i="9"/>
  <c r="BD3938" i="9"/>
  <c r="BD3939" i="9"/>
  <c r="BD3940" i="9"/>
  <c r="BD3941" i="9"/>
  <c r="BD3942" i="9"/>
  <c r="BD3943" i="9"/>
  <c r="BD3944" i="9"/>
  <c r="BD3945" i="9"/>
  <c r="BD3946" i="9"/>
  <c r="BD3947" i="9"/>
  <c r="BD3948" i="9"/>
  <c r="BD3949" i="9"/>
  <c r="BD3950" i="9"/>
  <c r="BD3951" i="9"/>
  <c r="BD3952" i="9"/>
  <c r="BD3953" i="9"/>
  <c r="BD3954" i="9"/>
  <c r="BD3955" i="9"/>
  <c r="BD3956" i="9"/>
  <c r="BD3957" i="9"/>
  <c r="BD3958" i="9"/>
  <c r="BD3959" i="9"/>
  <c r="BD3960" i="9"/>
  <c r="BD3961" i="9"/>
  <c r="BD3962" i="9"/>
  <c r="BD3963" i="9"/>
  <c r="BD3964" i="9"/>
  <c r="BD3965" i="9"/>
  <c r="BD3966" i="9"/>
  <c r="BD3967" i="9"/>
  <c r="BD3968" i="9"/>
  <c r="BD3969" i="9"/>
  <c r="BD3970" i="9"/>
  <c r="BD3971" i="9"/>
  <c r="BD3972" i="9"/>
  <c r="BD3973" i="9"/>
  <c r="BD3974" i="9"/>
  <c r="BD3975" i="9"/>
  <c r="BD3976" i="9"/>
  <c r="BD3977" i="9"/>
  <c r="BD3978" i="9"/>
  <c r="BD3979" i="9"/>
  <c r="BD3980" i="9"/>
  <c r="BD3981" i="9"/>
  <c r="BD3982" i="9"/>
  <c r="BD3983" i="9"/>
  <c r="BD3984" i="9"/>
  <c r="BD3985" i="9"/>
  <c r="BD3986" i="9"/>
  <c r="BD3987" i="9"/>
  <c r="BD3988" i="9"/>
  <c r="BD3989" i="9"/>
  <c r="BD3990" i="9"/>
  <c r="BD3991" i="9"/>
  <c r="BD3992" i="9"/>
  <c r="BD3993" i="9"/>
  <c r="BD3994" i="9"/>
  <c r="BD3995" i="9"/>
  <c r="BD3996" i="9"/>
  <c r="BD3997" i="9"/>
  <c r="BD3998" i="9"/>
  <c r="BD3999" i="9"/>
  <c r="BD4000" i="9"/>
  <c r="BD4001" i="9"/>
  <c r="BD4002" i="9"/>
  <c r="BD4003" i="9"/>
  <c r="BD4004" i="9"/>
  <c r="BD4005" i="9"/>
  <c r="BD4006" i="9"/>
  <c r="BD4007" i="9"/>
  <c r="BD4008" i="9"/>
  <c r="BD4009" i="9"/>
  <c r="BD4010" i="9"/>
  <c r="BD4011" i="9"/>
  <c r="BD4012" i="9"/>
  <c r="BD4013" i="9"/>
  <c r="BD4014" i="9"/>
  <c r="BD4015" i="9"/>
  <c r="BD4016" i="9"/>
  <c r="BD4017" i="9"/>
  <c r="BD4018" i="9"/>
  <c r="BD4019" i="9"/>
  <c r="BD4020" i="9"/>
  <c r="BD4021" i="9"/>
  <c r="BD4022" i="9"/>
  <c r="BD4023" i="9"/>
  <c r="BD4024" i="9"/>
  <c r="BD4025" i="9"/>
  <c r="BD4026" i="9"/>
  <c r="BD4027" i="9"/>
  <c r="BD4028" i="9"/>
  <c r="BD4029" i="9"/>
  <c r="BD4030" i="9"/>
  <c r="BD4031" i="9"/>
  <c r="BD4032" i="9"/>
  <c r="BD4033" i="9"/>
  <c r="BD4034" i="9"/>
  <c r="BD4035" i="9"/>
  <c r="BD4036" i="9"/>
  <c r="BD4037" i="9"/>
  <c r="BD4038" i="9"/>
  <c r="BD4039" i="9"/>
  <c r="BD4040" i="9"/>
  <c r="BD4041" i="9"/>
  <c r="BD4042" i="9"/>
  <c r="BD4043" i="9"/>
  <c r="BD4044" i="9"/>
  <c r="BD4045" i="9"/>
  <c r="BD4046" i="9"/>
  <c r="BD4047" i="9"/>
  <c r="BD4048" i="9"/>
  <c r="BD4049" i="9"/>
  <c r="BD4050" i="9"/>
  <c r="BD4051" i="9"/>
  <c r="BD4052" i="9"/>
  <c r="BD4053" i="9"/>
  <c r="BD4054" i="9"/>
  <c r="BD4055" i="9"/>
  <c r="BD4056" i="9"/>
  <c r="BD4057" i="9"/>
  <c r="BD4058" i="9"/>
  <c r="BD4059" i="9"/>
  <c r="BD4060" i="9"/>
  <c r="BD4061" i="9"/>
  <c r="BD4062" i="9"/>
  <c r="BD4063" i="9"/>
  <c r="BD4064" i="9"/>
  <c r="BD4065" i="9"/>
  <c r="BD4066" i="9"/>
  <c r="BD4067" i="9"/>
  <c r="BD4068" i="9"/>
  <c r="BD4069" i="9"/>
  <c r="BD4070" i="9"/>
  <c r="BD4071" i="9"/>
  <c r="BD4072" i="9"/>
  <c r="BD4073" i="9"/>
  <c r="BD4074" i="9"/>
  <c r="BD4075" i="9"/>
  <c r="BD4076" i="9"/>
  <c r="BD4077" i="9"/>
  <c r="BD4078" i="9"/>
  <c r="BD4079" i="9"/>
  <c r="BD4080" i="9"/>
  <c r="BD4081" i="9"/>
  <c r="BD4082" i="9"/>
  <c r="BD4083" i="9"/>
  <c r="BD4084" i="9"/>
  <c r="BD4085" i="9"/>
  <c r="BD4086" i="9"/>
  <c r="BD4087" i="9"/>
  <c r="BD4088" i="9"/>
  <c r="BD4089" i="9"/>
  <c r="BD4090" i="9"/>
  <c r="BD4091" i="9"/>
  <c r="BD4092" i="9"/>
  <c r="BD4093" i="9"/>
  <c r="BD4094" i="9"/>
  <c r="BD4095" i="9"/>
  <c r="BD4096" i="9"/>
  <c r="BD4097" i="9"/>
  <c r="BD4098" i="9"/>
  <c r="BD4099" i="9"/>
  <c r="BD4100" i="9"/>
  <c r="BD4101" i="9"/>
  <c r="BD4102" i="9"/>
  <c r="BD4103" i="9"/>
  <c r="BD4104" i="9"/>
  <c r="BD4105" i="9"/>
  <c r="BD4106" i="9"/>
  <c r="BD4107" i="9"/>
  <c r="BD4108" i="9"/>
  <c r="BD4109" i="9"/>
  <c r="BD4110" i="9"/>
  <c r="BD4111" i="9"/>
  <c r="BD4112" i="9"/>
  <c r="BD4113" i="9"/>
  <c r="BD4114" i="9"/>
  <c r="BD4115" i="9"/>
  <c r="BD4116" i="9"/>
  <c r="BD4117" i="9"/>
  <c r="BD4118" i="9"/>
  <c r="BD4119" i="9"/>
  <c r="BD4120" i="9"/>
  <c r="BD4121" i="9"/>
  <c r="BD4122" i="9"/>
  <c r="BD4123" i="9"/>
  <c r="BD4124" i="9"/>
  <c r="BD4125" i="9"/>
  <c r="BD4126" i="9"/>
  <c r="BD4127" i="9"/>
  <c r="BD4128" i="9"/>
  <c r="BD4129" i="9"/>
  <c r="BD4130" i="9"/>
  <c r="BD4131" i="9"/>
  <c r="BD4132" i="9"/>
  <c r="BD4133" i="9"/>
  <c r="BD4134" i="9"/>
  <c r="BD4135" i="9"/>
  <c r="BD4136" i="9"/>
  <c r="BD4137" i="9"/>
  <c r="BD4138" i="9"/>
  <c r="BD4139" i="9"/>
  <c r="BD4140" i="9"/>
  <c r="BD4141" i="9"/>
  <c r="BD4142" i="9"/>
  <c r="BD4143" i="9"/>
  <c r="BD4144" i="9"/>
  <c r="BD4145" i="9"/>
  <c r="BD4146" i="9"/>
  <c r="BD4147" i="9"/>
  <c r="BD4148" i="9"/>
  <c r="BD4149" i="9"/>
  <c r="BD4150" i="9"/>
  <c r="BD4151" i="9"/>
  <c r="BD4152" i="9"/>
  <c r="BD4153" i="9"/>
  <c r="BD4154" i="9"/>
  <c r="BD4155" i="9"/>
  <c r="BD4156" i="9"/>
  <c r="BD4157" i="9"/>
  <c r="BD4158" i="9"/>
  <c r="BD4159" i="9"/>
  <c r="BD4160" i="9"/>
  <c r="BD4161" i="9"/>
  <c r="BD4162" i="9"/>
  <c r="BD4163" i="9"/>
  <c r="BD4164" i="9"/>
  <c r="BD4165" i="9"/>
  <c r="BD4166" i="9"/>
  <c r="BD4167" i="9"/>
  <c r="BD4168" i="9"/>
  <c r="BD4169" i="9"/>
  <c r="BD4170" i="9"/>
  <c r="BD4171" i="9"/>
  <c r="BD4172" i="9"/>
  <c r="BD4173" i="9"/>
  <c r="BD4174" i="9"/>
  <c r="BD4175" i="9"/>
  <c r="BD4176" i="9"/>
  <c r="BD4177" i="9"/>
  <c r="BD4178" i="9"/>
  <c r="BD4179" i="9"/>
  <c r="BD4180" i="9"/>
  <c r="BD4181" i="9"/>
  <c r="BD4182" i="9"/>
  <c r="BD4183" i="9"/>
  <c r="BD4184" i="9"/>
  <c r="BD4185" i="9"/>
  <c r="BD4186" i="9"/>
  <c r="BD4187" i="9"/>
  <c r="BD4188" i="9"/>
  <c r="BD4189" i="9"/>
  <c r="BD4190" i="9"/>
  <c r="BD4191" i="9"/>
  <c r="BD4192" i="9"/>
  <c r="BD4193" i="9"/>
  <c r="BD4194" i="9"/>
  <c r="BD4195" i="9"/>
  <c r="BD4196" i="9"/>
  <c r="BD4197" i="9"/>
  <c r="BD4198" i="9"/>
  <c r="BD4199" i="9"/>
  <c r="BD4200" i="9"/>
  <c r="BD4201" i="9"/>
  <c r="BD4202" i="9"/>
  <c r="BD4203" i="9"/>
  <c r="BD4204" i="9"/>
  <c r="BD4205" i="9"/>
  <c r="BD4206" i="9"/>
  <c r="BD4207" i="9"/>
  <c r="BD4208" i="9"/>
  <c r="BD4209" i="9"/>
  <c r="BD4210" i="9"/>
  <c r="BD4211" i="9"/>
  <c r="BD4212" i="9"/>
  <c r="BD4213" i="9"/>
  <c r="BD4214" i="9"/>
  <c r="BD4215" i="9"/>
  <c r="BD4216" i="9"/>
  <c r="BD4217" i="9"/>
  <c r="BD4218" i="9"/>
  <c r="BD4219" i="9"/>
  <c r="BD4220" i="9"/>
  <c r="BD4221" i="9"/>
  <c r="BD4222" i="9"/>
  <c r="BD4223" i="9"/>
  <c r="BD4224" i="9"/>
  <c r="BD4225" i="9"/>
  <c r="BD4226" i="9"/>
  <c r="BD4227" i="9"/>
  <c r="BD4228" i="9"/>
  <c r="BD4229" i="9"/>
  <c r="BD4230" i="9"/>
  <c r="BD4231" i="9"/>
  <c r="BD4232" i="9"/>
  <c r="BD4233" i="9"/>
  <c r="BD4234" i="9"/>
  <c r="BD4235" i="9"/>
  <c r="BD4236" i="9"/>
  <c r="BD4237" i="9"/>
  <c r="BD4238" i="9"/>
  <c r="BD4239" i="9"/>
  <c r="BD4240" i="9"/>
  <c r="BD4241" i="9"/>
  <c r="BD4242" i="9"/>
  <c r="BD4243" i="9"/>
  <c r="BD4244" i="9"/>
  <c r="BD4245" i="9"/>
  <c r="BD4246" i="9"/>
  <c r="BD4247" i="9"/>
  <c r="BD4248" i="9"/>
  <c r="BD4249" i="9"/>
  <c r="BD4250" i="9"/>
  <c r="BD4251" i="9"/>
  <c r="BD4252" i="9"/>
  <c r="BD4253" i="9"/>
  <c r="BD4254" i="9"/>
  <c r="BD4255" i="9"/>
  <c r="BD4256" i="9"/>
  <c r="BD4257" i="9"/>
  <c r="BD4258" i="9"/>
  <c r="BD4259" i="9"/>
  <c r="BD4260" i="9"/>
  <c r="BD4261" i="9"/>
  <c r="BD4262" i="9"/>
  <c r="BD4263" i="9"/>
  <c r="BD4264" i="9"/>
  <c r="BD4265" i="9"/>
  <c r="BD4266" i="9"/>
  <c r="BD4267" i="9"/>
  <c r="BD4268" i="9"/>
  <c r="BD4269" i="9"/>
  <c r="BD4270" i="9"/>
  <c r="BD4271" i="9"/>
  <c r="BD4272" i="9"/>
  <c r="BD4273" i="9"/>
  <c r="BD4274" i="9"/>
  <c r="BD4275" i="9"/>
  <c r="BD4276" i="9"/>
  <c r="BD4277" i="9"/>
  <c r="BD4278" i="9"/>
  <c r="BD4279" i="9"/>
  <c r="BD4280" i="9"/>
  <c r="BD4281" i="9"/>
  <c r="BD4282" i="9"/>
  <c r="BD4283" i="9"/>
  <c r="BD4284" i="9"/>
  <c r="BD4285" i="9"/>
  <c r="BD4286" i="9"/>
  <c r="BD4287" i="9"/>
  <c r="BD4288" i="9"/>
  <c r="BD4289" i="9"/>
  <c r="BD4290" i="9"/>
  <c r="BD4291" i="9"/>
  <c r="BD4292" i="9"/>
  <c r="BD4293" i="9"/>
  <c r="BD4294" i="9"/>
  <c r="BD4295" i="9"/>
  <c r="BD4296" i="9"/>
  <c r="BD4297" i="9"/>
  <c r="BD4298" i="9"/>
  <c r="BD4299" i="9"/>
  <c r="BD4300" i="9"/>
  <c r="BD4301" i="9"/>
  <c r="BD4302" i="9"/>
  <c r="BD4303" i="9"/>
  <c r="BD4304" i="9"/>
  <c r="BD4305" i="9"/>
  <c r="BD4306" i="9"/>
  <c r="BD4307" i="9"/>
  <c r="BD4308" i="9"/>
  <c r="BD4309" i="9"/>
  <c r="BD4310" i="9"/>
  <c r="BD4311" i="9"/>
  <c r="BD4312" i="9"/>
  <c r="BD4313" i="9"/>
  <c r="BD4314" i="9"/>
  <c r="BD4315" i="9"/>
  <c r="BD4316" i="9"/>
  <c r="BD4317" i="9"/>
  <c r="BD4318" i="9"/>
  <c r="BD4319" i="9"/>
  <c r="BD4320" i="9"/>
  <c r="BD4321" i="9"/>
  <c r="BD4322" i="9"/>
  <c r="BD4323" i="9"/>
  <c r="BD4324" i="9"/>
  <c r="BD4325" i="9"/>
  <c r="BD4326" i="9"/>
  <c r="BD4327" i="9"/>
  <c r="BD4328" i="9"/>
  <c r="BD4329" i="9"/>
  <c r="BD4330" i="9"/>
  <c r="BD4331" i="9"/>
  <c r="BD4332" i="9"/>
  <c r="BD4333" i="9"/>
  <c r="BD4334" i="9"/>
  <c r="BD4335" i="9"/>
  <c r="BD4336" i="9"/>
  <c r="BD4337" i="9"/>
  <c r="BD4338" i="9"/>
  <c r="BD4339" i="9"/>
  <c r="BD4340" i="9"/>
  <c r="BD4341" i="9"/>
  <c r="BD4342" i="9"/>
  <c r="BD4343" i="9"/>
  <c r="BD4344" i="9"/>
  <c r="BD4345" i="9"/>
  <c r="BD4346" i="9"/>
  <c r="BD4347" i="9"/>
  <c r="BD4348" i="9"/>
  <c r="BD4349" i="9"/>
  <c r="BD4350" i="9"/>
  <c r="BD4351" i="9"/>
  <c r="BD4352" i="9"/>
  <c r="BD4353" i="9"/>
  <c r="BD4354" i="9"/>
  <c r="BD4355" i="9"/>
  <c r="BD4356" i="9"/>
  <c r="BD4357" i="9"/>
  <c r="BD4358" i="9"/>
  <c r="BD4359" i="9"/>
  <c r="BD4360" i="9"/>
  <c r="BD4361" i="9"/>
  <c r="BD4362" i="9"/>
  <c r="BD4363" i="9"/>
  <c r="BD4364" i="9"/>
  <c r="BD4365" i="9"/>
  <c r="BD4366" i="9"/>
  <c r="BD4367" i="9"/>
  <c r="BD4368" i="9"/>
  <c r="BD4369" i="9"/>
  <c r="BD4370" i="9"/>
  <c r="BD4371" i="9"/>
  <c r="BD4372" i="9"/>
  <c r="BD4373" i="9"/>
  <c r="BD4374" i="9"/>
  <c r="BD4375" i="9"/>
  <c r="BD4376" i="9"/>
  <c r="BD4377" i="9"/>
  <c r="BD4378" i="9"/>
  <c r="BD4379" i="9"/>
  <c r="BD4380" i="9"/>
  <c r="BD4381" i="9"/>
  <c r="BD4382" i="9"/>
  <c r="BD4383" i="9"/>
  <c r="BD4384" i="9"/>
  <c r="BD4385" i="9"/>
  <c r="BD4386" i="9"/>
  <c r="BD4387" i="9"/>
  <c r="BD4388" i="9"/>
  <c r="BD4389" i="9"/>
  <c r="BD4390" i="9"/>
  <c r="BD4391" i="9"/>
  <c r="BD4392" i="9"/>
  <c r="BD4393" i="9"/>
  <c r="BD4394" i="9"/>
  <c r="BD4395" i="9"/>
  <c r="BD4396" i="9"/>
  <c r="BD4397" i="9"/>
  <c r="BD4398" i="9"/>
  <c r="BD4399" i="9"/>
  <c r="BD4400" i="9"/>
  <c r="BD4401" i="9"/>
  <c r="BD4402" i="9"/>
  <c r="BD4403" i="9"/>
  <c r="BD4404" i="9"/>
  <c r="BD4405" i="9"/>
  <c r="BD4406" i="9"/>
  <c r="BD4407" i="9"/>
  <c r="BD4408" i="9"/>
  <c r="BD4409" i="9"/>
  <c r="BD4410" i="9"/>
  <c r="BD4411" i="9"/>
  <c r="BD4412" i="9"/>
  <c r="BD4413" i="9"/>
  <c r="BD4414" i="9"/>
  <c r="BD4415" i="9"/>
  <c r="BD4416" i="9"/>
  <c r="BD4417" i="9"/>
  <c r="BD4418" i="9"/>
  <c r="BD4419" i="9"/>
  <c r="BD4420" i="9"/>
  <c r="BD4421" i="9"/>
  <c r="BD4422" i="9"/>
  <c r="BD4423" i="9"/>
  <c r="BD4424" i="9"/>
  <c r="BD4425" i="9"/>
  <c r="BD4426" i="9"/>
  <c r="BD4427" i="9"/>
  <c r="BD4428" i="9"/>
  <c r="BD4429" i="9"/>
  <c r="BD4430" i="9"/>
  <c r="BD4431" i="9"/>
  <c r="BD4432" i="9"/>
  <c r="BD4433" i="9"/>
  <c r="BD4434" i="9"/>
  <c r="BD4435" i="9"/>
  <c r="BD4436" i="9"/>
  <c r="BD4437" i="9"/>
  <c r="BD4438" i="9"/>
  <c r="BD4439" i="9"/>
  <c r="BD4440" i="9"/>
  <c r="BD4441" i="9"/>
  <c r="BD4442" i="9"/>
  <c r="BD4443" i="9"/>
  <c r="BD4444" i="9"/>
  <c r="BD4445" i="9"/>
  <c r="BD4446" i="9"/>
  <c r="BD4447" i="9"/>
  <c r="BD4448" i="9"/>
  <c r="BD4449" i="9"/>
  <c r="BD4450" i="9"/>
  <c r="BD4451" i="9"/>
  <c r="BD4452" i="9"/>
  <c r="BD4453" i="9"/>
  <c r="BD4454" i="9"/>
  <c r="BD4455" i="9"/>
  <c r="BD4456" i="9"/>
  <c r="BD4457" i="9"/>
  <c r="BD4458" i="9"/>
  <c r="BD4459" i="9"/>
  <c r="BD4460" i="9"/>
  <c r="BD4461" i="9"/>
  <c r="BD4462" i="9"/>
  <c r="BD4463" i="9"/>
  <c r="BD4464" i="9"/>
  <c r="BD4465" i="9"/>
  <c r="BD4466" i="9"/>
  <c r="BD4467" i="9"/>
  <c r="BD4468" i="9"/>
  <c r="BD4469" i="9"/>
  <c r="BD4470" i="9"/>
  <c r="BD4471" i="9"/>
  <c r="BD4472" i="9"/>
  <c r="BD4473" i="9"/>
  <c r="BD4474" i="9"/>
  <c r="BD4475" i="9"/>
  <c r="BD4476" i="9"/>
  <c r="BD4477" i="9"/>
  <c r="BD4478" i="9"/>
  <c r="BD4479" i="9"/>
  <c r="BD4480" i="9"/>
  <c r="BD4481" i="9"/>
  <c r="BD4482" i="9"/>
  <c r="BD4483" i="9"/>
  <c r="BD4484" i="9"/>
  <c r="BD4485" i="9"/>
  <c r="BD4486" i="9"/>
  <c r="BD4487" i="9"/>
  <c r="BD4488" i="9"/>
  <c r="BD4489" i="9"/>
  <c r="BD4490" i="9"/>
  <c r="BD4491" i="9"/>
  <c r="BD4492" i="9"/>
  <c r="BD4493" i="9"/>
  <c r="BD4494" i="9"/>
  <c r="BD4495" i="9"/>
  <c r="BD4496" i="9"/>
  <c r="BD4497" i="9"/>
  <c r="BD4498" i="9"/>
  <c r="BD4499" i="9"/>
  <c r="BD4500" i="9"/>
  <c r="BD4501" i="9"/>
  <c r="BD4502" i="9"/>
  <c r="BD4503" i="9"/>
  <c r="BD4504" i="9"/>
  <c r="BD4505" i="9"/>
  <c r="BD4506" i="9"/>
  <c r="BD4507" i="9"/>
  <c r="BD4508" i="9"/>
  <c r="BD4509" i="9"/>
  <c r="BD4510" i="9"/>
  <c r="BD4511" i="9"/>
  <c r="BD4512" i="9"/>
  <c r="BD4513" i="9"/>
  <c r="BD4514" i="9"/>
  <c r="BD4515" i="9"/>
  <c r="BD4516" i="9"/>
  <c r="BD4517" i="9"/>
  <c r="BD4518" i="9"/>
  <c r="BD4519" i="9"/>
  <c r="BD4520" i="9"/>
  <c r="BD4521" i="9"/>
  <c r="BD4522" i="9"/>
  <c r="BD4523" i="9"/>
  <c r="BD4524" i="9"/>
  <c r="BD4525" i="9"/>
  <c r="BD4526" i="9"/>
  <c r="BD4527" i="9"/>
  <c r="BD4528" i="9"/>
  <c r="BD4529" i="9"/>
  <c r="BD4530" i="9"/>
  <c r="BD4531" i="9"/>
  <c r="BD4532" i="9"/>
  <c r="BD4533" i="9"/>
  <c r="BD4534" i="9"/>
  <c r="BD4535" i="9"/>
  <c r="BD4536" i="9"/>
  <c r="BD4537" i="9"/>
  <c r="BD4538" i="9"/>
  <c r="BD4539" i="9"/>
  <c r="BD4540" i="9"/>
  <c r="BD4541" i="9"/>
  <c r="BD4542" i="9"/>
  <c r="BD4543" i="9"/>
  <c r="BD4544" i="9"/>
  <c r="BD4545" i="9"/>
  <c r="BD4546" i="9"/>
  <c r="BD4547" i="9"/>
  <c r="BD4548" i="9"/>
  <c r="BD4549" i="9"/>
  <c r="BD4550" i="9"/>
  <c r="BD4551" i="9"/>
  <c r="BD4552" i="9"/>
  <c r="BD4553" i="9"/>
  <c r="BD4554" i="9"/>
  <c r="BD4555" i="9"/>
  <c r="BD4556" i="9"/>
  <c r="BD4557" i="9"/>
  <c r="BD4558" i="9"/>
  <c r="BD4559" i="9"/>
  <c r="BD4560" i="9"/>
  <c r="BD4561" i="9"/>
  <c r="BD4562" i="9"/>
  <c r="BD4563" i="9"/>
  <c r="BD4564" i="9"/>
  <c r="BD4565" i="9"/>
  <c r="BD4566" i="9"/>
  <c r="BD4567" i="9"/>
  <c r="BD4568" i="9"/>
  <c r="BD4569" i="9"/>
  <c r="BD4570" i="9"/>
  <c r="BD4571" i="9"/>
  <c r="BD4572" i="9"/>
  <c r="BD4573" i="9"/>
  <c r="BD4574" i="9"/>
  <c r="BD4575" i="9"/>
  <c r="BD4576" i="9"/>
  <c r="BD4577" i="9"/>
  <c r="BD4578" i="9"/>
  <c r="BD4579" i="9"/>
  <c r="BD4580" i="9"/>
  <c r="BD4581" i="9"/>
  <c r="BD4582" i="9"/>
  <c r="BD4583" i="9"/>
  <c r="BD4584" i="9"/>
  <c r="BD4585" i="9"/>
  <c r="BD4586" i="9"/>
  <c r="BD4587" i="9"/>
  <c r="BD4588" i="9"/>
  <c r="BD4589" i="9"/>
  <c r="BD4590" i="9"/>
  <c r="BD4591" i="9"/>
  <c r="BD4592" i="9"/>
  <c r="BD4593" i="9"/>
  <c r="BD4594" i="9"/>
  <c r="BD4595" i="9"/>
  <c r="BD4596" i="9"/>
  <c r="BD4597" i="9"/>
  <c r="BD4598" i="9"/>
  <c r="BD4599" i="9"/>
  <c r="BD4600" i="9"/>
  <c r="BD4601" i="9"/>
  <c r="BD4602" i="9"/>
  <c r="BD4603" i="9"/>
  <c r="BD4604" i="9"/>
  <c r="BD4605" i="9"/>
  <c r="BD4606" i="9"/>
  <c r="BD4607" i="9"/>
  <c r="BD4608" i="9"/>
  <c r="BD4609" i="9"/>
  <c r="BD4610" i="9"/>
  <c r="BD4611" i="9"/>
  <c r="BD4612" i="9"/>
  <c r="BD4613" i="9"/>
  <c r="BD4614" i="9"/>
  <c r="BD4615" i="9"/>
  <c r="BD4616" i="9"/>
  <c r="BD4617" i="9"/>
  <c r="BD4618" i="9"/>
  <c r="BD4619" i="9"/>
  <c r="BD4620" i="9"/>
  <c r="BD4621" i="9"/>
  <c r="BD4622" i="9"/>
  <c r="BD4623" i="9"/>
  <c r="BD4624" i="9"/>
  <c r="BD4625" i="9"/>
  <c r="BD4626" i="9"/>
  <c r="BD4627" i="9"/>
  <c r="BD4628" i="9"/>
  <c r="BD4629" i="9"/>
  <c r="BD4630" i="9"/>
  <c r="BD4631" i="9"/>
  <c r="BD4632" i="9"/>
  <c r="BD4633" i="9"/>
  <c r="BD4634" i="9"/>
  <c r="BD4635" i="9"/>
  <c r="BD4636" i="9"/>
  <c r="BD4637" i="9"/>
  <c r="BD4638" i="9"/>
  <c r="BD4639" i="9"/>
  <c r="BD4640" i="9"/>
  <c r="BD4641" i="9"/>
  <c r="BD4642" i="9"/>
  <c r="BD4643" i="9"/>
  <c r="BD4644" i="9"/>
  <c r="BD4645" i="9"/>
  <c r="BD4646" i="9"/>
  <c r="BD4647" i="9"/>
  <c r="BD4648" i="9"/>
  <c r="BD4649" i="9"/>
  <c r="BD4650" i="9"/>
  <c r="BD4651" i="9"/>
  <c r="BD4652" i="9"/>
  <c r="BD4653" i="9"/>
  <c r="BD4654" i="9"/>
  <c r="BD4655" i="9"/>
  <c r="BD4656" i="9"/>
  <c r="BD4657" i="9"/>
  <c r="BD4658" i="9"/>
  <c r="BD4659" i="9"/>
  <c r="BD4660" i="9"/>
  <c r="BD4661" i="9"/>
  <c r="BD4662" i="9"/>
  <c r="BD4663" i="9"/>
  <c r="BD4664" i="9"/>
  <c r="BD4665" i="9"/>
  <c r="BD4666" i="9"/>
  <c r="BD4667" i="9"/>
  <c r="BD4668" i="9"/>
  <c r="BD4669" i="9"/>
  <c r="BD4670" i="9"/>
  <c r="BD4671" i="9"/>
  <c r="BD4672" i="9"/>
  <c r="BD4673" i="9"/>
  <c r="BD4674" i="9"/>
  <c r="BD4675" i="9"/>
  <c r="BD4676" i="9"/>
  <c r="BD4677" i="9"/>
  <c r="BD4678" i="9"/>
  <c r="BD4679" i="9"/>
  <c r="BD4680" i="9"/>
  <c r="BD4681" i="9"/>
  <c r="BD4682" i="9"/>
  <c r="BD4683" i="9"/>
  <c r="BD4684" i="9"/>
  <c r="BD4685" i="9"/>
  <c r="BD4686" i="9"/>
  <c r="BD4687" i="9"/>
  <c r="BD4688" i="9"/>
  <c r="BD4689" i="9"/>
  <c r="BD4690" i="9"/>
  <c r="BD4691" i="9"/>
  <c r="BD4692" i="9"/>
  <c r="BD4693" i="9"/>
  <c r="BD4694" i="9"/>
  <c r="BD4695" i="9"/>
  <c r="BD4696" i="9"/>
  <c r="BD4697" i="9"/>
  <c r="BD4698" i="9"/>
  <c r="BD4699" i="9"/>
  <c r="BD4700" i="9"/>
  <c r="BD4701" i="9"/>
  <c r="BD4702" i="9"/>
  <c r="BD4703" i="9"/>
  <c r="BD4704" i="9"/>
  <c r="BD4705" i="9"/>
  <c r="BD4706" i="9"/>
  <c r="BD4707" i="9"/>
  <c r="BD4708" i="9"/>
  <c r="BD4709" i="9"/>
  <c r="BD4710" i="9"/>
  <c r="BD4711" i="9"/>
  <c r="BD4712" i="9"/>
  <c r="BD4713" i="9"/>
  <c r="BD4714" i="9"/>
  <c r="BD4715" i="9"/>
  <c r="BD4716" i="9"/>
  <c r="BD4717" i="9"/>
  <c r="BD4718" i="9"/>
  <c r="BD4719" i="9"/>
  <c r="BD4720" i="9"/>
  <c r="BD4721" i="9"/>
  <c r="BD4722" i="9"/>
  <c r="BD4723" i="9"/>
  <c r="BD4724" i="9"/>
  <c r="BD4725" i="9"/>
  <c r="BD4726" i="9"/>
  <c r="BD4727" i="9"/>
  <c r="BD4728" i="9"/>
  <c r="BD4729" i="9"/>
  <c r="BD4730" i="9"/>
  <c r="BD4731" i="9"/>
  <c r="BD4732" i="9"/>
  <c r="BD4733" i="9"/>
  <c r="BD4734" i="9"/>
  <c r="BD4735" i="9"/>
  <c r="BD4736" i="9"/>
  <c r="BD4737" i="9"/>
  <c r="BD4738" i="9"/>
  <c r="BD4739" i="9"/>
  <c r="BD4740" i="9"/>
  <c r="BD4741" i="9"/>
  <c r="BD4742" i="9"/>
  <c r="BD4743" i="9"/>
  <c r="BD4744" i="9"/>
  <c r="BD4745" i="9"/>
  <c r="BD4746" i="9"/>
  <c r="BD4747" i="9"/>
  <c r="BD4748" i="9"/>
  <c r="BD4749" i="9"/>
  <c r="BD4750" i="9"/>
  <c r="BD4751" i="9"/>
  <c r="BD4752" i="9"/>
  <c r="BD4753" i="9"/>
  <c r="BD4754" i="9"/>
  <c r="BD4755" i="9"/>
  <c r="BD4756" i="9"/>
  <c r="BD4757" i="9"/>
  <c r="BD4758" i="9"/>
  <c r="BD4759" i="9"/>
  <c r="BD4760" i="9"/>
  <c r="BD4761" i="9"/>
  <c r="BD4762" i="9"/>
  <c r="BD4763" i="9"/>
  <c r="BD4764" i="9"/>
  <c r="BD4765" i="9"/>
  <c r="BD4766" i="9"/>
  <c r="BD4767" i="9"/>
  <c r="BD4768" i="9"/>
  <c r="BD4769" i="9"/>
  <c r="BD4770" i="9"/>
  <c r="BD4771" i="9"/>
  <c r="BD4772" i="9"/>
  <c r="BD4773" i="9"/>
  <c r="BD4774" i="9"/>
  <c r="BD4775" i="9"/>
  <c r="BD4776" i="9"/>
  <c r="BD4777" i="9"/>
  <c r="BD4778" i="9"/>
  <c r="BD4779" i="9"/>
  <c r="BD4780" i="9"/>
  <c r="BD4781" i="9"/>
  <c r="BD4782" i="9"/>
  <c r="BD4783" i="9"/>
  <c r="BD4784" i="9"/>
  <c r="BD4785" i="9"/>
  <c r="BD4786" i="9"/>
  <c r="BD4787" i="9"/>
  <c r="BD4788" i="9"/>
  <c r="BD4789" i="9"/>
  <c r="BD4790" i="9"/>
  <c r="BD4791" i="9"/>
  <c r="BD4792" i="9"/>
  <c r="BD4793" i="9"/>
  <c r="BD4794" i="9"/>
  <c r="BD4795" i="9"/>
  <c r="BD4796" i="9"/>
  <c r="BD4797" i="9"/>
  <c r="BD4798" i="9"/>
  <c r="BD4799" i="9"/>
  <c r="BD4800" i="9"/>
  <c r="BD4801" i="9"/>
  <c r="BD4802" i="9"/>
  <c r="BD4803" i="9"/>
  <c r="BD4804" i="9"/>
  <c r="BD4805" i="9"/>
  <c r="BD4806" i="9"/>
  <c r="BD4807" i="9"/>
  <c r="BD4808" i="9"/>
  <c r="BD4809" i="9"/>
  <c r="BD4810" i="9"/>
  <c r="BD4811" i="9"/>
  <c r="BD4812" i="9"/>
  <c r="BD4813" i="9"/>
  <c r="BD4814" i="9"/>
  <c r="BD4815" i="9"/>
  <c r="BD4816" i="9"/>
  <c r="BD4817" i="9"/>
  <c r="BD4818" i="9"/>
  <c r="BD4819" i="9"/>
  <c r="BD4820" i="9"/>
  <c r="BD4821" i="9"/>
  <c r="BD4822" i="9"/>
  <c r="BD4823" i="9"/>
  <c r="BD4824" i="9"/>
  <c r="BD4825" i="9"/>
  <c r="BD4826" i="9"/>
  <c r="BD4827" i="9"/>
  <c r="BD4828" i="9"/>
  <c r="BD4829" i="9"/>
  <c r="BD4830" i="9"/>
  <c r="BD4831" i="9"/>
  <c r="BD4832" i="9"/>
  <c r="BD4833" i="9"/>
  <c r="BD4834" i="9"/>
  <c r="BD4835" i="9"/>
  <c r="BD4836" i="9"/>
  <c r="BD4837" i="9"/>
  <c r="BD4838" i="9"/>
  <c r="BD4839" i="9"/>
  <c r="BD4840" i="9"/>
  <c r="BD4841" i="9"/>
  <c r="BD4842" i="9"/>
  <c r="BD4843" i="9"/>
  <c r="BD4844" i="9"/>
  <c r="BD4845" i="9"/>
  <c r="BD4846" i="9"/>
  <c r="BD4847" i="9"/>
  <c r="BD4848" i="9"/>
  <c r="BD4849" i="9"/>
  <c r="BD4850" i="9"/>
  <c r="BD4851" i="9"/>
  <c r="BD4852" i="9"/>
  <c r="BD4853" i="9"/>
  <c r="BD4854" i="9"/>
  <c r="BD4855" i="9"/>
  <c r="BD4856" i="9"/>
  <c r="BD4857" i="9"/>
  <c r="BD4858" i="9"/>
  <c r="BD4859" i="9"/>
  <c r="BD4860" i="9"/>
  <c r="BD4861" i="9"/>
  <c r="BD4862" i="9"/>
  <c r="BD4863" i="9"/>
  <c r="BD4864" i="9"/>
  <c r="BD4865" i="9"/>
  <c r="BD4866" i="9"/>
  <c r="BD4867" i="9"/>
  <c r="BD4868" i="9"/>
  <c r="BD4869" i="9"/>
  <c r="BD4870" i="9"/>
  <c r="BD4871" i="9"/>
  <c r="BD4872" i="9"/>
  <c r="BD4873" i="9"/>
  <c r="BD4874" i="9"/>
  <c r="BD4875" i="9"/>
  <c r="BD4876" i="9"/>
  <c r="BD4877" i="9"/>
  <c r="BD4878" i="9"/>
  <c r="BD4879" i="9"/>
  <c r="BD4880" i="9"/>
  <c r="BD4881" i="9"/>
  <c r="BD4882" i="9"/>
  <c r="BD4883" i="9"/>
  <c r="BD4884" i="9"/>
  <c r="BD4885" i="9"/>
  <c r="BD4886" i="9"/>
  <c r="BD4887" i="9"/>
  <c r="BD4888" i="9"/>
  <c r="BD4889" i="9"/>
  <c r="BD4890" i="9"/>
  <c r="BD4891" i="9"/>
  <c r="BD4892" i="9"/>
  <c r="BD4893" i="9"/>
  <c r="BD4894" i="9"/>
  <c r="BD4895" i="9"/>
  <c r="BD4896" i="9"/>
  <c r="BD4897" i="9"/>
  <c r="BD4898" i="9"/>
  <c r="BD4899" i="9"/>
  <c r="BD4900" i="9"/>
  <c r="BD4901" i="9"/>
  <c r="BD4902" i="9"/>
  <c r="BD4903" i="9"/>
  <c r="BD4904" i="9"/>
  <c r="BD4905" i="9"/>
  <c r="BD4906" i="9"/>
  <c r="BD4907" i="9"/>
  <c r="BD4908" i="9"/>
  <c r="BD4909" i="9"/>
  <c r="BD4910" i="9"/>
  <c r="BD4911" i="9"/>
  <c r="BD4912" i="9"/>
  <c r="BD4913" i="9"/>
  <c r="BD4914" i="9"/>
  <c r="BD4915" i="9"/>
  <c r="BD4916" i="9"/>
  <c r="BD4917" i="9"/>
  <c r="BD4918" i="9"/>
  <c r="BD4919" i="9"/>
  <c r="BD4920" i="9"/>
  <c r="BD4921" i="9"/>
  <c r="BD4922" i="9"/>
  <c r="BD4923" i="9"/>
  <c r="BD4924" i="9"/>
  <c r="BD4925" i="9"/>
  <c r="BD4926" i="9"/>
  <c r="BD4927" i="9"/>
  <c r="BD4928" i="9"/>
  <c r="BD4929" i="9"/>
  <c r="BD4930" i="9"/>
  <c r="BD4931" i="9"/>
  <c r="BD4932" i="9"/>
  <c r="BD4933" i="9"/>
  <c r="BD4934" i="9"/>
  <c r="BD4935" i="9"/>
  <c r="BD4936" i="9"/>
  <c r="BD4937" i="9"/>
  <c r="BD4938" i="9"/>
  <c r="BD4939" i="9"/>
  <c r="BD4940" i="9"/>
  <c r="BD4941" i="9"/>
  <c r="BD4942" i="9"/>
  <c r="BD4943" i="9"/>
  <c r="BD4944" i="9"/>
  <c r="BD4945" i="9"/>
  <c r="BD4946" i="9"/>
  <c r="BD4947" i="9"/>
  <c r="BD4948" i="9"/>
  <c r="BD4949" i="9"/>
  <c r="BD4950" i="9"/>
  <c r="BD4951" i="9"/>
  <c r="BD4952" i="9"/>
  <c r="BD4953" i="9"/>
  <c r="BD4954" i="9"/>
  <c r="BD4955" i="9"/>
  <c r="BD4956" i="9"/>
  <c r="BD4957" i="9"/>
  <c r="BD4958" i="9"/>
  <c r="BD4959" i="9"/>
  <c r="BD4960" i="9"/>
  <c r="BD4961" i="9"/>
  <c r="BD4962" i="9"/>
  <c r="BD4963" i="9"/>
  <c r="BD4964" i="9"/>
  <c r="BD4965" i="9"/>
  <c r="BD4966" i="9"/>
  <c r="BD4967" i="9"/>
  <c r="BD4968" i="9"/>
  <c r="BD4969" i="9"/>
  <c r="BD4970" i="9"/>
  <c r="BD4971" i="9"/>
  <c r="BD4972" i="9"/>
  <c r="BD4973" i="9"/>
  <c r="BD4974" i="9"/>
  <c r="BD4975" i="9"/>
  <c r="BD4976" i="9"/>
  <c r="BD4977" i="9"/>
  <c r="BD4978" i="9"/>
  <c r="BD4979" i="9"/>
  <c r="BD4980" i="9"/>
  <c r="BD4981" i="9"/>
  <c r="BD4982" i="9"/>
  <c r="BD4983" i="9"/>
  <c r="BD4984" i="9"/>
  <c r="BD4985" i="9"/>
  <c r="BD4986" i="9"/>
  <c r="BD4987" i="9"/>
  <c r="BD4988" i="9"/>
  <c r="BD4989" i="9"/>
  <c r="BD4990" i="9"/>
  <c r="BD4991" i="9"/>
  <c r="BD4992" i="9"/>
  <c r="BD4993" i="9"/>
  <c r="BD4994" i="9"/>
  <c r="BD4995" i="9"/>
  <c r="BD4996" i="9"/>
  <c r="BD4997" i="9"/>
  <c r="BD4998" i="9"/>
  <c r="BD4999" i="9"/>
  <c r="BD5000" i="9"/>
  <c r="BD5001" i="9"/>
  <c r="BD5002" i="9"/>
  <c r="BD89" i="9"/>
  <c r="BD76" i="9"/>
  <c r="BD77" i="9"/>
  <c r="BD78" i="9"/>
  <c r="BD79" i="9"/>
  <c r="BD80" i="9"/>
  <c r="BD81" i="9"/>
  <c r="BD82" i="9"/>
  <c r="BD83" i="9"/>
  <c r="BD84" i="9"/>
  <c r="BD85" i="9"/>
  <c r="BD86" i="9"/>
  <c r="BD87" i="9"/>
  <c r="BD88" i="9"/>
  <c r="BD52" i="9"/>
  <c r="BD53" i="9"/>
  <c r="BD54" i="9"/>
  <c r="BD55" i="9"/>
  <c r="BD56" i="9"/>
  <c r="BD57" i="9"/>
  <c r="BD58" i="9"/>
  <c r="BD59" i="9"/>
  <c r="BD60" i="9"/>
  <c r="BD61" i="9"/>
  <c r="BD62" i="9"/>
  <c r="BD63" i="9"/>
  <c r="BD64" i="9"/>
  <c r="BD65" i="9"/>
  <c r="BD66" i="9"/>
  <c r="BD67" i="9"/>
  <c r="BD68" i="9"/>
  <c r="BD69" i="9"/>
  <c r="BD70" i="9"/>
  <c r="BD71" i="9"/>
  <c r="BD72" i="9"/>
  <c r="BD73" i="9"/>
  <c r="BD74" i="9"/>
  <c r="BD75" i="9"/>
  <c r="BD33" i="9"/>
  <c r="BD34" i="9"/>
  <c r="BD35" i="9"/>
  <c r="BD36" i="9"/>
  <c r="BD37" i="9"/>
  <c r="BD38" i="9"/>
  <c r="BD39" i="9"/>
  <c r="BD40" i="9"/>
  <c r="BD41" i="9"/>
  <c r="BD42" i="9"/>
  <c r="BD43" i="9"/>
  <c r="BD44" i="9"/>
  <c r="BD45" i="9"/>
  <c r="BD46" i="9"/>
  <c r="BD47" i="9"/>
  <c r="BD48" i="9"/>
  <c r="BD49" i="9"/>
  <c r="BD50" i="9"/>
  <c r="BD51" i="9"/>
  <c r="BD5" i="9"/>
  <c r="BD6" i="9"/>
  <c r="BD7" i="9"/>
  <c r="BD8" i="9"/>
  <c r="BD9" i="9"/>
  <c r="BD10" i="9"/>
  <c r="BD11" i="9"/>
  <c r="BD12" i="9"/>
  <c r="BD13" i="9"/>
  <c r="BD14" i="9"/>
  <c r="BD15" i="9"/>
  <c r="BD16" i="9"/>
  <c r="BD17" i="9"/>
  <c r="BD18" i="9"/>
  <c r="BD19" i="9"/>
  <c r="BD20" i="9"/>
  <c r="BD21" i="9"/>
  <c r="BD22" i="9"/>
  <c r="BD23" i="9"/>
  <c r="BD24" i="9"/>
  <c r="BD25" i="9"/>
  <c r="BD26" i="9"/>
  <c r="BD27" i="9"/>
  <c r="BD28" i="9"/>
  <c r="BD29" i="9"/>
  <c r="BD30" i="9"/>
  <c r="BD31" i="9"/>
  <c r="BD32" i="9"/>
  <c r="D64" i="2"/>
  <c r="D57" i="2"/>
  <c r="D56" i="2"/>
  <c r="D53" i="2"/>
  <c r="AQ15" i="10" l="1"/>
  <c r="AP15" i="10"/>
  <c r="AQ14" i="10"/>
  <c r="AQ6" i="10"/>
  <c r="AQ7" i="10"/>
  <c r="AQ8" i="10"/>
  <c r="AQ9" i="10"/>
  <c r="AQ10" i="10"/>
  <c r="AQ11" i="10"/>
  <c r="AQ12" i="10"/>
  <c r="AQ13" i="10"/>
  <c r="AQ5" i="10"/>
  <c r="AP6" i="10"/>
  <c r="AP7" i="10"/>
  <c r="AP8" i="10"/>
  <c r="AP9" i="10"/>
  <c r="AP10" i="10"/>
  <c r="AP11" i="10"/>
  <c r="AP12" i="10"/>
  <c r="AP13" i="10"/>
  <c r="AP14" i="10"/>
  <c r="AP5" i="10"/>
  <c r="Y5" i="10"/>
  <c r="I23" i="10"/>
  <c r="I12" i="10"/>
  <c r="M28" i="5"/>
  <c r="L28" i="5"/>
  <c r="M27" i="5"/>
  <c r="L27" i="5"/>
  <c r="M26" i="5"/>
  <c r="L26" i="5"/>
  <c r="M25" i="5"/>
  <c r="L25" i="5"/>
  <c r="M24" i="5"/>
  <c r="L24" i="5"/>
  <c r="M23" i="5"/>
  <c r="L23" i="5"/>
  <c r="M22" i="5"/>
  <c r="L22" i="5"/>
  <c r="M21" i="5"/>
  <c r="L21" i="5"/>
  <c r="M20" i="5"/>
  <c r="L20" i="5"/>
  <c r="M19" i="5"/>
  <c r="L19" i="5"/>
  <c r="M18" i="5"/>
  <c r="L18" i="5"/>
  <c r="B18" i="5"/>
  <c r="Z5" i="10" l="1"/>
  <c r="Z6" i="10"/>
  <c r="Z7" i="10"/>
  <c r="Z8" i="10"/>
  <c r="Z9" i="10"/>
  <c r="Z10" i="10"/>
  <c r="Z11" i="10"/>
  <c r="Z12" i="10"/>
  <c r="Z13" i="10"/>
  <c r="Z14" i="10"/>
  <c r="Z15" i="10"/>
  <c r="Y6" i="10"/>
  <c r="Y7" i="10"/>
  <c r="Y8" i="10"/>
  <c r="Y9" i="10"/>
  <c r="Y10" i="10"/>
  <c r="Y11" i="10"/>
  <c r="Y12" i="10"/>
  <c r="Y13" i="10"/>
  <c r="Y14" i="10"/>
  <c r="Y15" i="10"/>
  <c r="L3" i="5"/>
  <c r="L4" i="5"/>
  <c r="L11" i="5"/>
  <c r="AF4" i="10" l="1"/>
  <c r="O4" i="10" l="1"/>
  <c r="J23" i="10"/>
  <c r="J12" i="10"/>
  <c r="D12" i="2"/>
  <c r="D11" i="2"/>
  <c r="D16" i="2"/>
  <c r="D10" i="2"/>
  <c r="B47" i="2"/>
  <c r="B46" i="2"/>
  <c r="B59" i="2"/>
  <c r="B50" i="2"/>
  <c r="B43" i="2"/>
  <c r="M4" i="5"/>
  <c r="L5" i="5"/>
  <c r="M5" i="5"/>
  <c r="L6" i="5"/>
  <c r="M6" i="5"/>
  <c r="L7" i="5"/>
  <c r="M7" i="5"/>
  <c r="L8" i="5"/>
  <c r="M8" i="5"/>
  <c r="L9" i="5"/>
  <c r="M9" i="5"/>
  <c r="L10" i="5"/>
  <c r="M10" i="5"/>
  <c r="M11" i="5"/>
  <c r="L12" i="5"/>
  <c r="M12" i="5"/>
  <c r="D12" i="8"/>
  <c r="B12" i="2"/>
  <c r="B58" i="2"/>
  <c r="I22" i="10" l="1"/>
  <c r="I11" i="10"/>
  <c r="H22" i="10"/>
  <c r="H11" i="10"/>
  <c r="G11" i="10"/>
  <c r="G22" i="10"/>
  <c r="E11" i="10"/>
  <c r="C11" i="10"/>
  <c r="E22" i="10"/>
  <c r="C22" i="10"/>
  <c r="H21" i="10"/>
  <c r="I21" i="10"/>
  <c r="G20" i="10"/>
  <c r="I20" i="10"/>
  <c r="F20" i="10"/>
  <c r="E20" i="10"/>
  <c r="F19" i="10"/>
  <c r="I19" i="10"/>
  <c r="G18" i="10"/>
  <c r="I18" i="10"/>
  <c r="D18" i="10"/>
  <c r="I17" i="10"/>
  <c r="C18" i="10"/>
  <c r="I16" i="10"/>
  <c r="D17" i="10"/>
  <c r="E16" i="10"/>
  <c r="B16" i="10"/>
  <c r="C16" i="10"/>
  <c r="G19" i="4"/>
  <c r="I16" i="4"/>
  <c r="F7" i="4"/>
  <c r="G4" i="4"/>
  <c r="E19" i="4"/>
  <c r="D16" i="4"/>
  <c r="D19" i="5" s="1"/>
  <c r="C6" i="4"/>
  <c r="E8" i="4"/>
  <c r="E4" i="4"/>
  <c r="F19" i="4"/>
  <c r="C4" i="4"/>
  <c r="I19" i="4"/>
  <c r="D17" i="4"/>
  <c r="I15" i="4"/>
  <c r="I5" i="4"/>
  <c r="I17" i="4"/>
  <c r="G15" i="4"/>
  <c r="D5" i="4"/>
  <c r="C17" i="4"/>
  <c r="C15" i="4"/>
  <c r="I8" i="4"/>
  <c r="I7" i="4"/>
  <c r="I20" i="4"/>
  <c r="G6" i="4"/>
  <c r="H20" i="4"/>
  <c r="I4" i="4"/>
  <c r="F18" i="4"/>
  <c r="G17" i="4"/>
  <c r="E15" i="4"/>
  <c r="I9" i="4"/>
  <c r="H9" i="4"/>
  <c r="I6" i="4"/>
  <c r="B15" i="4"/>
  <c r="B19" i="5" s="1"/>
  <c r="D6" i="4"/>
  <c r="B4" i="4"/>
  <c r="F8" i="4"/>
  <c r="I18" i="4"/>
  <c r="G8" i="4"/>
  <c r="G16" i="10"/>
  <c r="I10" i="10"/>
  <c r="I9" i="10"/>
  <c r="H10" i="10"/>
  <c r="F9" i="10"/>
  <c r="G9" i="10"/>
  <c r="E9" i="10"/>
  <c r="F8" i="10"/>
  <c r="I8" i="10"/>
  <c r="I7" i="10"/>
  <c r="D7" i="10"/>
  <c r="G7" i="10"/>
  <c r="C7" i="10"/>
  <c r="D6" i="10"/>
  <c r="I6" i="10"/>
  <c r="I5" i="10"/>
  <c r="G5" i="10"/>
  <c r="E5" i="10"/>
  <c r="C5" i="10"/>
  <c r="B5" i="10"/>
  <c r="G13" i="8"/>
  <c r="G14" i="8"/>
  <c r="G15" i="8"/>
  <c r="G16" i="8"/>
  <c r="G17" i="8"/>
  <c r="G12" i="8"/>
  <c r="D13" i="8"/>
  <c r="D14" i="8"/>
  <c r="D15" i="8"/>
  <c r="D16" i="8"/>
  <c r="D17" i="8"/>
  <c r="C13" i="8"/>
  <c r="C14" i="8"/>
  <c r="C15" i="8"/>
  <c r="C16" i="8"/>
  <c r="C17" i="8"/>
  <c r="C12" i="8"/>
  <c r="B13" i="8"/>
  <c r="B14" i="8"/>
  <c r="B15" i="8"/>
  <c r="B16" i="8"/>
  <c r="B17" i="8"/>
  <c r="B12" i="8"/>
  <c r="D4" i="8"/>
  <c r="D5" i="8"/>
  <c r="D6" i="8"/>
  <c r="D7" i="8"/>
  <c r="D8" i="8"/>
  <c r="D3" i="8"/>
  <c r="M3" i="5"/>
  <c r="M2" i="5"/>
  <c r="L2" i="5"/>
  <c r="B2" i="5"/>
  <c r="I22" i="4"/>
  <c r="J22" i="4" s="1"/>
  <c r="I11" i="4"/>
  <c r="J11" i="4" s="1"/>
  <c r="G3" i="5" l="1"/>
  <c r="F19" i="5"/>
  <c r="G19" i="5"/>
  <c r="I19" i="5"/>
  <c r="H19" i="5"/>
  <c r="N19" i="5"/>
  <c r="C19" i="5"/>
  <c r="N3" i="5"/>
  <c r="E19" i="5"/>
  <c r="O19" i="5"/>
  <c r="C3" i="5"/>
  <c r="I3" i="5"/>
  <c r="F3" i="5"/>
  <c r="J6" i="10"/>
  <c r="AF5" i="10" a="1"/>
  <c r="AF5" i="10" s="1"/>
  <c r="O5" i="10" a="1"/>
  <c r="J22" i="10"/>
  <c r="J21" i="10"/>
  <c r="J20" i="10"/>
  <c r="J19" i="10"/>
  <c r="J18" i="10"/>
  <c r="J17" i="10"/>
  <c r="J16" i="10"/>
  <c r="J11" i="10"/>
  <c r="J10" i="10"/>
  <c r="J9" i="10"/>
  <c r="J8" i="10"/>
  <c r="J7" i="10"/>
  <c r="J5" i="10"/>
  <c r="M12" i="8"/>
  <c r="B38" i="2" s="1"/>
  <c r="D38" i="2" s="1"/>
  <c r="E3" i="5"/>
  <c r="O3" i="5"/>
  <c r="D3" i="5"/>
  <c r="J16" i="4"/>
  <c r="J20" i="4"/>
  <c r="H3" i="5"/>
  <c r="J7" i="4"/>
  <c r="J15" i="4"/>
  <c r="J4" i="4"/>
  <c r="J10" i="4"/>
  <c r="J8" i="4"/>
  <c r="J5" i="4"/>
  <c r="J9" i="4"/>
  <c r="J17" i="4"/>
  <c r="J19" i="4"/>
  <c r="J6" i="4"/>
  <c r="J21" i="4"/>
  <c r="J18" i="4"/>
  <c r="AN5" i="10" l="1"/>
  <c r="C20" i="5"/>
  <c r="N20" i="5"/>
  <c r="E20" i="5"/>
  <c r="AF6" i="10" a="1"/>
  <c r="AF6" i="10" s="1"/>
  <c r="AF7" i="10" s="1" a="1"/>
  <c r="AF7" i="10" s="1"/>
  <c r="H20" i="5"/>
  <c r="I20" i="5"/>
  <c r="F20" i="5"/>
  <c r="G20" i="5"/>
  <c r="AR5" i="10"/>
  <c r="B20" i="5"/>
  <c r="N4" i="5"/>
  <c r="K3" i="5"/>
  <c r="AS5" i="10"/>
  <c r="O20" i="5"/>
  <c r="K19" i="5"/>
  <c r="J19" i="5"/>
  <c r="D20" i="5"/>
  <c r="O5" i="10"/>
  <c r="W5" i="10" s="1"/>
  <c r="J3" i="5"/>
  <c r="E4" i="5"/>
  <c r="H4" i="5"/>
  <c r="F4" i="5"/>
  <c r="B4" i="5"/>
  <c r="C4" i="5"/>
  <c r="I4" i="5"/>
  <c r="G4" i="5"/>
  <c r="D4" i="5"/>
  <c r="O4" i="5"/>
  <c r="AN7" i="10" l="1"/>
  <c r="AR7" i="10"/>
  <c r="AS7" i="10"/>
  <c r="O21" i="5"/>
  <c r="C21" i="5"/>
  <c r="N21" i="5"/>
  <c r="B21" i="5"/>
  <c r="I21" i="5"/>
  <c r="D21" i="5"/>
  <c r="H21" i="5"/>
  <c r="G21" i="5"/>
  <c r="F21" i="5"/>
  <c r="E21" i="5"/>
  <c r="J20" i="5"/>
  <c r="K20" i="5"/>
  <c r="AF8" i="10" a="1"/>
  <c r="AF8" i="10" s="1"/>
  <c r="AF9" i="10" s="1" a="1"/>
  <c r="AF9" i="10" s="1"/>
  <c r="AN6" i="10"/>
  <c r="AR6" i="10"/>
  <c r="AS6" i="10"/>
  <c r="AB5" i="10"/>
  <c r="AA5" i="10"/>
  <c r="O6" i="10" a="1"/>
  <c r="J4" i="5"/>
  <c r="G5" i="5"/>
  <c r="I5" i="5"/>
  <c r="D5" i="5"/>
  <c r="H5" i="5"/>
  <c r="N5" i="5"/>
  <c r="C5" i="5"/>
  <c r="K4" i="5"/>
  <c r="E5" i="5"/>
  <c r="F5" i="5"/>
  <c r="O5" i="5"/>
  <c r="B5" i="5"/>
  <c r="AO7" i="10" l="1"/>
  <c r="AO6" i="10"/>
  <c r="H22" i="5"/>
  <c r="J21" i="5"/>
  <c r="G22" i="5"/>
  <c r="K21" i="5"/>
  <c r="F22" i="5"/>
  <c r="O22" i="5"/>
  <c r="I22" i="5"/>
  <c r="E22" i="5"/>
  <c r="N22" i="5"/>
  <c r="D22" i="5"/>
  <c r="B22" i="5"/>
  <c r="C22" i="5"/>
  <c r="AN8" i="10"/>
  <c r="AR8" i="10"/>
  <c r="AS8" i="10"/>
  <c r="AN9" i="10"/>
  <c r="AS9" i="10"/>
  <c r="AR9" i="10"/>
  <c r="X5" i="10"/>
  <c r="AO5" i="10"/>
  <c r="AF10" i="10" a="1"/>
  <c r="AF10" i="10" s="1"/>
  <c r="O6" i="10"/>
  <c r="H6" i="5"/>
  <c r="J5" i="5"/>
  <c r="K5" i="5"/>
  <c r="G6" i="5"/>
  <c r="I6" i="5"/>
  <c r="N6" i="5"/>
  <c r="C6" i="5"/>
  <c r="O6" i="5"/>
  <c r="E6" i="5"/>
  <c r="B6" i="5"/>
  <c r="D6" i="5"/>
  <c r="F6" i="5"/>
  <c r="AB6" i="10" l="1"/>
  <c r="W6" i="10"/>
  <c r="AO9" i="10"/>
  <c r="AO8" i="10"/>
  <c r="AN10" i="10"/>
  <c r="AS10" i="10"/>
  <c r="AR10" i="10"/>
  <c r="F23" i="5"/>
  <c r="H23" i="5"/>
  <c r="J22" i="5"/>
  <c r="G23" i="5"/>
  <c r="E23" i="5"/>
  <c r="D23" i="5"/>
  <c r="O23" i="5"/>
  <c r="C23" i="5"/>
  <c r="N23" i="5"/>
  <c r="K22" i="5"/>
  <c r="B23" i="5"/>
  <c r="I23" i="5"/>
  <c r="AF11" i="10" a="1"/>
  <c r="AF11" i="10" s="1"/>
  <c r="AA6" i="10"/>
  <c r="O7" i="10" a="1"/>
  <c r="B7" i="5"/>
  <c r="J6" i="5"/>
  <c r="F7" i="5"/>
  <c r="H7" i="5"/>
  <c r="K6" i="5"/>
  <c r="E7" i="5"/>
  <c r="D7" i="5"/>
  <c r="O7" i="5"/>
  <c r="N7" i="5"/>
  <c r="I7" i="5"/>
  <c r="G7" i="5"/>
  <c r="C7" i="5"/>
  <c r="AO10" i="10" l="1"/>
  <c r="AN11" i="10"/>
  <c r="AS11" i="10"/>
  <c r="AR11" i="10"/>
  <c r="F24" i="5"/>
  <c r="E24" i="5"/>
  <c r="D24" i="5"/>
  <c r="I24" i="5"/>
  <c r="K23" i="5"/>
  <c r="G24" i="5"/>
  <c r="O24" i="5"/>
  <c r="C24" i="5"/>
  <c r="N24" i="5"/>
  <c r="B24" i="5"/>
  <c r="J23" i="5"/>
  <c r="H24" i="5"/>
  <c r="AF12" i="10" a="1"/>
  <c r="AF12" i="10" s="1"/>
  <c r="X6" i="10"/>
  <c r="O7" i="10"/>
  <c r="W7" i="10" s="1"/>
  <c r="J7" i="5"/>
  <c r="H8" i="5"/>
  <c r="K7" i="5"/>
  <c r="N8" i="5"/>
  <c r="O8" i="5"/>
  <c r="B8" i="5"/>
  <c r="D8" i="5"/>
  <c r="I8" i="5"/>
  <c r="E8" i="5"/>
  <c r="C8" i="5"/>
  <c r="F8" i="5"/>
  <c r="G8" i="5"/>
  <c r="AO11" i="10" l="1"/>
  <c r="AN12" i="10"/>
  <c r="AS12" i="10"/>
  <c r="AR12" i="10"/>
  <c r="H25" i="5"/>
  <c r="K24" i="5"/>
  <c r="G25" i="5"/>
  <c r="F25" i="5"/>
  <c r="N25" i="5"/>
  <c r="I25" i="5"/>
  <c r="E25" i="5"/>
  <c r="D25" i="5"/>
  <c r="C25" i="5"/>
  <c r="O25" i="5"/>
  <c r="B25" i="5"/>
  <c r="J24" i="5"/>
  <c r="O8" i="10" a="1"/>
  <c r="O8" i="10" s="1"/>
  <c r="W8" i="10" s="1"/>
  <c r="AB7" i="10"/>
  <c r="AA7" i="10"/>
  <c r="AF13" i="10" a="1"/>
  <c r="AF13" i="10" s="1"/>
  <c r="C9" i="5"/>
  <c r="K8" i="5"/>
  <c r="G9" i="5"/>
  <c r="J8" i="5"/>
  <c r="I9" i="5"/>
  <c r="D9" i="5"/>
  <c r="F9" i="5"/>
  <c r="B9" i="5"/>
  <c r="N9" i="5"/>
  <c r="O9" i="5"/>
  <c r="E9" i="5"/>
  <c r="H9" i="5"/>
  <c r="AO12" i="10" l="1"/>
  <c r="AN13" i="10"/>
  <c r="AR13" i="10"/>
  <c r="AS13" i="10"/>
  <c r="E26" i="5"/>
  <c r="D26" i="5"/>
  <c r="C26" i="5"/>
  <c r="I26" i="5"/>
  <c r="H26" i="5"/>
  <c r="G26" i="5"/>
  <c r="N26" i="5"/>
  <c r="B26" i="5"/>
  <c r="K25" i="5"/>
  <c r="F26" i="5"/>
  <c r="J25" i="5"/>
  <c r="O26" i="5"/>
  <c r="X7" i="10"/>
  <c r="AF14" i="10" a="1"/>
  <c r="AF14" i="10" s="1"/>
  <c r="AB8" i="10"/>
  <c r="E10" i="5"/>
  <c r="F10" i="5"/>
  <c r="J9" i="5"/>
  <c r="K9" i="5"/>
  <c r="B10" i="5"/>
  <c r="N10" i="5"/>
  <c r="C10" i="5"/>
  <c r="O10" i="5"/>
  <c r="D10" i="5"/>
  <c r="G10" i="5"/>
  <c r="I10" i="5"/>
  <c r="H10" i="5"/>
  <c r="AO13" i="10" l="1"/>
  <c r="B27" i="5"/>
  <c r="F27" i="5"/>
  <c r="D27" i="5"/>
  <c r="O27" i="5"/>
  <c r="I27" i="5"/>
  <c r="K26" i="5"/>
  <c r="H27" i="5"/>
  <c r="J26" i="5"/>
  <c r="E27" i="5"/>
  <c r="G27" i="5"/>
  <c r="C27" i="5"/>
  <c r="N27" i="5"/>
  <c r="AN14" i="10"/>
  <c r="AS14" i="10"/>
  <c r="AR14" i="10"/>
  <c r="AF15" i="10" a="1"/>
  <c r="AF15" i="10" s="1"/>
  <c r="O9" i="10" a="1"/>
  <c r="AA8" i="10"/>
  <c r="O11" i="5"/>
  <c r="D11" i="5"/>
  <c r="E11" i="5"/>
  <c r="F11" i="5"/>
  <c r="G11" i="5"/>
  <c r="K10" i="5"/>
  <c r="H11" i="5"/>
  <c r="N11" i="5"/>
  <c r="J10" i="5"/>
  <c r="I11" i="5"/>
  <c r="B11" i="5"/>
  <c r="C11" i="5"/>
  <c r="AO14" i="10" l="1"/>
  <c r="AN15" i="10"/>
  <c r="R19" i="10" s="1"/>
  <c r="AR15" i="10"/>
  <c r="AS15" i="10"/>
  <c r="F28" i="5"/>
  <c r="H28" i="5"/>
  <c r="E28" i="5"/>
  <c r="O28" i="5"/>
  <c r="D28" i="5"/>
  <c r="C28" i="5"/>
  <c r="I28" i="5"/>
  <c r="K27" i="5"/>
  <c r="G28" i="5"/>
  <c r="N28" i="5"/>
  <c r="B28" i="5"/>
  <c r="J27" i="5"/>
  <c r="X8" i="10"/>
  <c r="O9" i="10"/>
  <c r="O12" i="5"/>
  <c r="B12" i="5"/>
  <c r="N12" i="5"/>
  <c r="D12" i="5"/>
  <c r="E12" i="5"/>
  <c r="I12" i="5"/>
  <c r="C12" i="5"/>
  <c r="H12" i="5"/>
  <c r="F12" i="5"/>
  <c r="K11" i="5"/>
  <c r="G12" i="5"/>
  <c r="J11" i="5"/>
  <c r="AB9" i="10" l="1"/>
  <c r="W9" i="10"/>
  <c r="AO15" i="10"/>
  <c r="R20" i="10" s="1"/>
  <c r="J28" i="5"/>
  <c r="C2" i="7" s="1"/>
  <c r="K28" i="5"/>
  <c r="C3" i="7" s="1"/>
  <c r="AA9" i="10"/>
  <c r="O10" i="10" a="1"/>
  <c r="J12" i="5"/>
  <c r="K12" i="5"/>
  <c r="B3" i="7" s="1"/>
  <c r="X9" i="10" l="1"/>
  <c r="O10" i="10"/>
  <c r="D3" i="7"/>
  <c r="AB10" i="10" l="1"/>
  <c r="W10" i="10"/>
  <c r="AA10" i="10"/>
  <c r="O11" i="10" a="1"/>
  <c r="X10" i="10" l="1"/>
  <c r="O11" i="10"/>
  <c r="AB11" i="10" l="1"/>
  <c r="W11" i="10"/>
  <c r="AA11" i="10"/>
  <c r="O12" i="10" a="1"/>
  <c r="X11" i="10" l="1"/>
  <c r="O12" i="10"/>
  <c r="AB12" i="10" l="1"/>
  <c r="W12" i="10"/>
  <c r="AA12" i="10"/>
  <c r="O13" i="10" a="1"/>
  <c r="X12" i="10" l="1"/>
  <c r="O13" i="10"/>
  <c r="W13" i="10" s="1"/>
  <c r="AB13" i="10" l="1"/>
  <c r="AA13" i="10"/>
  <c r="O14" i="10" a="1"/>
  <c r="X13" i="10" l="1"/>
  <c r="O14" i="10"/>
  <c r="AB14" i="10" l="1"/>
  <c r="W14" i="10"/>
  <c r="AA14" i="10"/>
  <c r="O15" i="10" a="1"/>
  <c r="X14" i="10" l="1"/>
  <c r="O15" i="10"/>
  <c r="AB15" i="10" l="1"/>
  <c r="W15" i="10"/>
  <c r="AA15" i="10"/>
  <c r="Q19" i="10" l="1"/>
  <c r="S19" i="10" s="1"/>
  <c r="X15" i="10"/>
  <c r="Q20" i="10" s="1"/>
  <c r="S20" i="10" s="1"/>
  <c r="G3" i="9" s="1"/>
  <c r="Q22" i="10" l="1"/>
  <c r="F3" i="9"/>
  <c r="BJ4" i="9" s="1"/>
  <c r="BJ2" i="9" s="1"/>
  <c r="S24" i="10"/>
  <c r="BI4" i="9" l="1"/>
  <c r="BI2" i="9" s="1"/>
  <c r="BE4" i="9"/>
  <c r="BE2" i="9" s="1"/>
  <c r="BH4" i="9"/>
  <c r="BH2" i="9" s="1"/>
  <c r="BD4" i="9"/>
  <c r="BD2" i="9" s="1"/>
  <c r="BG4" i="9"/>
  <c r="BG2" i="9" s="1"/>
  <c r="BF4" i="9"/>
  <c r="BF2" i="9" s="1"/>
  <c r="H3" i="9"/>
  <c r="K18"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<sst xmlns="http://schemas.openxmlformats.org/spreadsheetml/2006/main" count="319" uniqueCount="176">
  <si>
    <t>Parameter</t>
  </si>
  <si>
    <t>General</t>
  </si>
  <si>
    <t>Cycle length (years)</t>
  </si>
  <si>
    <t>Length of one Markov cycle in years</t>
  </si>
  <si>
    <t>Horizon (cycles)</t>
  </si>
  <si>
    <t>Total number of cycles</t>
  </si>
  <si>
    <t>Discount rate (costs)</t>
  </si>
  <si>
    <t>Annual rate</t>
  </si>
  <si>
    <t>Discount rate (QALYs)</t>
  </si>
  <si>
    <t>Initial cohort size</t>
  </si>
  <si>
    <t>Proportion (1.0 = 100%)</t>
  </si>
  <si>
    <t>Baseline hazards (annualized)</t>
  </si>
  <si>
    <t>h_stroke_base</t>
  </si>
  <si>
    <t>h_chd_base</t>
  </si>
  <si>
    <t>h_bg_death_base</t>
  </si>
  <si>
    <t>Annual non-CVD/background death hazard</t>
  </si>
  <si>
    <t>Case fatality ratios (per event)</t>
  </si>
  <si>
    <t>CFR_stroke</t>
  </si>
  <si>
    <t>CFR_chd</t>
  </si>
  <si>
    <t>Hazard multipliers by state</t>
  </si>
  <si>
    <t>mult_stroke_PostStrokeY1</t>
  </si>
  <si>
    <t>mult_stroke_PostStrokeY2p</t>
  </si>
  <si>
    <t>mult_stroke_PostCHDY1</t>
  </si>
  <si>
    <t>mult_stroke_PostCHDY2p</t>
  </si>
  <si>
    <t>mult_stroke_PostBothY1</t>
  </si>
  <si>
    <t>mult_stroke_PostBothY2p</t>
  </si>
  <si>
    <t>mult_chd_PostStrokeY1</t>
  </si>
  <si>
    <t>mult_chd_PostStrokeY2p</t>
  </si>
  <si>
    <t>mult_chd_PostCHDY1</t>
  </si>
  <si>
    <t>mult_chd_PostCHDY2p</t>
  </si>
  <si>
    <t>mult_chd_PostBothY1</t>
  </si>
  <si>
    <t>mult_chd_PostBothY2p</t>
  </si>
  <si>
    <t>mult_bg_death_Y1</t>
  </si>
  <si>
    <t>mult_bg_death_Y2p</t>
  </si>
  <si>
    <t>Treatment effects (hazard ratios)</t>
  </si>
  <si>
    <t>HR_Treated_stroke</t>
  </si>
  <si>
    <t>HR_Treated_chd</t>
  </si>
  <si>
    <t>HR_Treated_bgdeath</t>
  </si>
  <si>
    <t>Costs (2024 £)</t>
  </si>
  <si>
    <t>c_state_Base</t>
  </si>
  <si>
    <t>c_state_PostStrokeY1</t>
  </si>
  <si>
    <t>c_state_PostStrokeY2p</t>
  </si>
  <si>
    <t>c_state_PostCHDY1</t>
  </si>
  <si>
    <t>c_state_PostCHDY2p</t>
  </si>
  <si>
    <t>c_state_PostBothY1</t>
  </si>
  <si>
    <t>c_state_PostBothY2p</t>
  </si>
  <si>
    <t>c_state_Dead</t>
  </si>
  <si>
    <t>c_event_stroke_acute</t>
  </si>
  <si>
    <t>c_event_chd_acute</t>
  </si>
  <si>
    <t>Utilities</t>
  </si>
  <si>
    <t>u_Base</t>
  </si>
  <si>
    <t>u_PostStrokeY1</t>
  </si>
  <si>
    <t>u_PostStrokeY2p</t>
  </si>
  <si>
    <t>u_PostCHDY1</t>
  </si>
  <si>
    <t>u_PostCHDY2p</t>
  </si>
  <si>
    <t>u_PostBothY1</t>
  </si>
  <si>
    <t>u_PostBothY2p</t>
  </si>
  <si>
    <t>u_Dead</t>
  </si>
  <si>
    <t>One-off event disutilities</t>
  </si>
  <si>
    <t>du_event_stroke</t>
  </si>
  <si>
    <t>du_event_chd</t>
  </si>
  <si>
    <t>Base (no prior CVD)</t>
  </si>
  <si>
    <t>Post-Stroke (Y1 tunnel)</t>
  </si>
  <si>
    <t>Post-Stroke (Y2+)</t>
  </si>
  <si>
    <t>Post-CHD (Y1 tunnel)</t>
  </si>
  <si>
    <t>Post-CHD (Y2+)</t>
  </si>
  <si>
    <t>Post-Both (Y1 tunnel)</t>
  </si>
  <si>
    <t>Post-Both (Y2+)</t>
  </si>
  <si>
    <t>Dead (absorbing)</t>
  </si>
  <si>
    <t>Note: Transition probabilities per cycle. Rows sum to 1.</t>
  </si>
  <si>
    <t>Arm</t>
  </si>
  <si>
    <t>Base</t>
  </si>
  <si>
    <t>—</t>
  </si>
  <si>
    <t>Treated</t>
  </si>
  <si>
    <t>Cycle</t>
  </si>
  <si>
    <t>Costs</t>
  </si>
  <si>
    <t>QALYs</t>
  </si>
  <si>
    <t>Discount factor (costs)</t>
  </si>
  <si>
    <t>Discount factor (QALYs)</t>
  </si>
  <si>
    <t>Incident non-fatal stroke</t>
  </si>
  <si>
    <t>Incident non-fatal CHD</t>
  </si>
  <si>
    <t>Outcome</t>
  </si>
  <si>
    <t>Increment (Treated - Base)</t>
  </si>
  <si>
    <t>Total discounted costs (£)</t>
  </si>
  <si>
    <t>Total discounted QALYs</t>
  </si>
  <si>
    <t>ICER (ΔCost / ΔQALY)</t>
  </si>
  <si>
    <t>Net Monetary Benefit (λ=£20,000/QALY)</t>
  </si>
  <si>
    <t>Check</t>
  </si>
  <si>
    <t>How much higher the hazard becomes after prior events</t>
  </si>
  <si>
    <t>Perspective: NHS</t>
  </si>
  <si>
    <t xml:space="preserve">Markov model skeleton: Periodontal Therapy (severe) → CVD outcomes
Stroke and coronary heart disease (CHD)
States:
  0 Base (no prior CVD)
  1 Post-Stroke (Y1 tunnel)
  2 Post-Stroke (Y2+)
  3 Post-CHD (Y1 tunnel)
  4 Post-CHD (Y2+)
  5 Post-Both (Y1 tunnel)
  6 Post-Both (Y2+)
  7 Dead (absorbing)
How to use:
• Put inputs on the Parameters sheet.
• Transition_Arms computes transition matrices for Base and Treated.
• Trace_* multiply the state distribution by the matrix each cycle.
• Results aggregates discounted costs &amp; QALYs and computes ICER.
Assumptions:
• Competing risks per cycle for stroke, CHD, and background mortality; one event per cycle.
• Y1 tunnel suppresses within-cycle competing events (simplification).
• Recurrent events allowed from Y2+ and Post-Both Y2+.
• Treated arm uses hazard ratios you set in Parameters.
</t>
  </si>
  <si>
    <t>Per-cycle non-surgical periodontal cost (Treated)</t>
  </si>
  <si>
    <t>Source: Solowiej‐Wedderburn J, Ide M, Pennington M. Cost‐effectiveness of non‐surgical periodontal therapy for patients with type 2 diabetes in the UK. Journal of clinical periodontology. 2017 Jul;44(7):700-7.</t>
  </si>
  <si>
    <t>Procedure</t>
  </si>
  <si>
    <t>Labour cost (£)</t>
  </si>
  <si>
    <t>Laboratory cost (£)</t>
  </si>
  <si>
    <t>Total Cost (£)</t>
  </si>
  <si>
    <t>Patient copay (£)</t>
  </si>
  <si>
    <t>Initial peridontal treatment</t>
  </si>
  <si>
    <t>Periodontal re-treatment</t>
  </si>
  <si>
    <t>Periodontal maintenance (per visit)</t>
  </si>
  <si>
    <t>Extraction</t>
  </si>
  <si>
    <t>Resin-bonded bridge</t>
  </si>
  <si>
    <t xml:space="preserve">Removable partial denture </t>
  </si>
  <si>
    <t xml:space="preserve">Cost inflator </t>
  </si>
  <si>
    <t>Source</t>
  </si>
  <si>
    <t xml:space="preserve">Common sense </t>
  </si>
  <si>
    <t>1 time</t>
  </si>
  <si>
    <t>Each year</t>
  </si>
  <si>
    <t>Notes / Source</t>
  </si>
  <si>
    <t>Total costs</t>
  </si>
  <si>
    <t xml:space="preserve">Multiplicaitve approach </t>
  </si>
  <si>
    <t>Expected costs per cycle</t>
  </si>
  <si>
    <t>Thom HH, Hollingworth W, Sofat R, Wang Z, Fang W, Bodalia PN, Bryden PA, Davies PA, Caldwell DM, Dias S, Eaton D. Directly acting oral anticoagulants for the prevention of stroke in atrial fibrillation in England and Wales: cost-effectiveness model and value of information analysis. MDM Policy Pract. 2019 Aug;4(2):2381468319866828.</t>
  </si>
  <si>
    <t>Expected per cycle (1 year)</t>
  </si>
  <si>
    <t>Morton JI, Marquina C, Lloyd M, Watts GF, Zoungas S, Liew D, Ademi Z. Lipid-lowering strategies for primary prevention of coronary heart disease in the UK: a cost-effectiveness analysis. PharmacoEconomics. 2024 Jan;42(1):91-107.</t>
  </si>
  <si>
    <t>2014/2015 to 2024 inflator =</t>
  </si>
  <si>
    <t>2020/2021 to 2024 inflator =</t>
  </si>
  <si>
    <t>Verified</t>
  </si>
  <si>
    <t xml:space="preserve">Chosen highest of the two costs </t>
  </si>
  <si>
    <t>Lee YL, Hu HY, Huang N, Hwang DK, Chou P, Chu D. Dental prophylaxis and periodontal treatment are protective factors to ischemic stroke. Stroke. 2013 Apr;44(4):1026-30. doi:10.1161/STROKEAHA.111.000076 ; Kim YR, Son M, Kim SR. Association between regular dental scaling and stroke risk in patients with periodontal diseases: evidence from a Korean nationwide database. Epidemiol Health. 2025 Apr 19;47:e2025020.</t>
  </si>
  <si>
    <t>Kao YW, Shia BC, Chiang HC, Chen M, Wu SY. Association of tooth scaling with acute myocardial infarction and analysis of the corresponding medical expenditure: a nationwide population-based study. Int J Environ Res Public Health. 2021;18(14):7613. https://doi.org/10.3390/ijerph18147613 ; Lee YL, Hu HY, Chou P, Chu D. Dental prophylaxis decreases the risk of acute myocardial infarction: a nationwide population-based study in Taiwan. Clin Interv Aging. 2015 Jan 6;10:175–82. doi:10.2147/CIA.S67854</t>
  </si>
  <si>
    <t>Value (Deterministic)</t>
  </si>
  <si>
    <t>Value (Probablistic)</t>
  </si>
  <si>
    <t>Transition Matrix</t>
  </si>
  <si>
    <t>Trace</t>
  </si>
  <si>
    <t>BASE</t>
  </si>
  <si>
    <t>PSA Iteration</t>
  </si>
  <si>
    <t>Live</t>
  </si>
  <si>
    <t>Parameters</t>
  </si>
  <si>
    <t>Incremental Costs</t>
  </si>
  <si>
    <t>Incremental QALYs</t>
  </si>
  <si>
    <t>PSA Iterations</t>
  </si>
  <si>
    <t>Costs (Base)</t>
  </si>
  <si>
    <t>Costs (Treated)</t>
  </si>
  <si>
    <t>QALYs (Base)</t>
  </si>
  <si>
    <t>QALYs (Treated)</t>
  </si>
  <si>
    <t>(0.29-0.81)</t>
  </si>
  <si>
    <t>(0.44-0.95)</t>
  </si>
  <si>
    <t>95 % CI (or SE)</t>
  </si>
  <si>
    <t>(0.49-0.59)</t>
  </si>
  <si>
    <t>(0.45-0.54)</t>
  </si>
  <si>
    <t>(-0.045 - -0.015)</t>
  </si>
  <si>
    <t>ICER</t>
  </si>
  <si>
    <t>Average ICER</t>
  </si>
  <si>
    <t>Proportion CE</t>
  </si>
  <si>
    <t>WTP</t>
  </si>
  <si>
    <t xml:space="preserve"> </t>
  </si>
  <si>
    <t>(0.65-0.76)</t>
  </si>
  <si>
    <t>(0.64-0.74)</t>
  </si>
  <si>
    <t>(-0.885 - -0.295)</t>
  </si>
  <si>
    <t>(19748.38-21985.52)</t>
  </si>
  <si>
    <t>(5886.20-9550.01)</t>
  </si>
  <si>
    <t>(2020/2021) National Health Service. 2020/21 national cost collection for the NHS. Available from: https://www.england.nhs.uk/costing-in-the_x0002_nhs/national-cost-collection/</t>
  </si>
  <si>
    <t>(2020/2021)Morton JI, Marquina C, Lloyd M, Watts GF, Zoungas S, Liew D, Ademi Z. Lipid-lowering strategies for primary prevention of coronary heart disease in the UK: a cost-effectiveness analysis. Pharmacoeconomics. 2024 Jan;42(1):91–107.</t>
  </si>
  <si>
    <t>(2037.09-2756.07)</t>
  </si>
  <si>
    <t>Zemedikun DT, Chandan JS, Raindi D, Rajgor AD, Gokhale KM, Thomas T, Falahee M, De Pablo P, Lord JM, Raza K, Nirantharakumar K. Burden of chronic diseases associated with periodontal diseases: a retrospective cohort study using UK primary care data. BMJ open. 2021 Dec 1;11(12):e048296.</t>
  </si>
  <si>
    <t>Annual stroke hazard in Base state</t>
  </si>
  <si>
    <t>Annual CHD hazard in Base state</t>
  </si>
  <si>
    <t>Seoane T, Bullon B, Fernandez-Riejos P, Garcia-Rubira JC, Garcia-Gonzalez N, Villar-Calle P, Quiles JL, Battino M, Bullon P. Periodontitis and other risk factors related to myocardial infarction and its follow-up. Journal of clinical medicine. 2022 May 6;11(9):2618.</t>
  </si>
  <si>
    <t>Fatal fraction of stroke events within the cycle</t>
  </si>
  <si>
    <t>Morgan A, Sinnott SJ, Smeeth L, Minassian C, Quint J. Concordance in the recording of stroke across UK primary and secondary care datasets: a population-based cohort study. BJGP open. 2021 Apr 1;5(2).</t>
  </si>
  <si>
    <t>Fatal fraction of CHD events within the cycle</t>
  </si>
  <si>
    <t>Allara E, Shi W, Bolton T, Chalmers F, Brizzi LF, Musto L, Shah AS, Tomlinson C, Walter I, Conrad N, Danesh J. Burden of cardiovascular diseases in England (2020–24): a national cohort using electronic health records data. Lancet Public Health. 2025 Nov 1;10(11):e943–54.</t>
  </si>
  <si>
    <t>Danese MD, Pemberton-Ross P, Catterick D, Villa G. Estimation of the increased risk associated with recurrent events or polyvascular atherosclerotic cardiovascular disease in the United Kingdom. European journal of preventive cardiology. 2021 Mar 1;28(3):335-43.</t>
  </si>
  <si>
    <t>(2014/2015) Patel A, Berdunov V, Quayyum Z, King D, Knapp M, Wittenberg R. Estimated societal costs of stroke in the UK based on a discrete event simulation. Age Ageing. 2020 Feb 27;49(2):270–6.</t>
  </si>
  <si>
    <t>Lui JN, Williams C, Keng MJ, Hopewell JC, Sammons E, Chen F, Gray A, Bowman L, Landray SM, Mihaylova B; REVEAL Collaborative Group. Impact of new cardiovascular events on quality of life and hospital costs in people with cardiovascular disease in the United Kingdom and United States. J Am Heart Assoc. 2023 Oct 3;12(19):e030766.</t>
  </si>
  <si>
    <t>(2003)Youman P, Wilson K, Harraf F, Kalra L. The economic burden of stroke in the United Kingdom. Pharmacoeconomics. 2003 Dec;21(Suppl 1):43-50.</t>
  </si>
  <si>
    <t>Deterministic Results</t>
  </si>
  <si>
    <t>Group</t>
  </si>
  <si>
    <t>Cost</t>
  </si>
  <si>
    <t>Incremental Cost</t>
  </si>
  <si>
    <t>Effectiveness</t>
  </si>
  <si>
    <t>Incremental effectiveness</t>
  </si>
  <si>
    <t>-</t>
  </si>
  <si>
    <t xml:space="preserve">QALYs gained per 10,000 treated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</si>
</sst>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quot;£&quot;* #,##0.00_-;_-&quot;£&quot;* &quot;-&quot;??_-;_-@_-"/>
    <numFmt numFmtId="164" formatCode="0.000"/>
    <numFmt numFmtId="165" formatCode="\£#,##0"/>
    <numFmt numFmtId="166" formatCode="#,##0.00_ ;\-#,##0.00\ "/>
    <numFmt numFmtId="167" formatCode="0.0000"/>
    <numFmt numFmtId="168" formatCode="0.00000000"/>
    <numFmt numFmtId="169" formatCode="0.000000000"/>
    <numFmt numFmtId="170" formatCode="0.0000000"/>
    <numFmt numFmtId="171" formatCode="_-[$£-809]* #,##0.00_-;\-[$£-809]* #,##0.00_-;_-[$£-809]* &quot;-&quot;??_-;_-@_-"/>
  </numFmts>
  <fonts count="10">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11"/>
      <color rgb="FF000000"/>
      <name val="Calibri"/>
      <family val="2"/>
    </font>
    <font>
      <b/>
      <sz val="14"/>
      <color theme="1"/>
      <name val="Calibri"/>
      <family val="2"/>
      <scheme val="minor"/>
    </font>
    <font>
      <i/>
      <sz val="10"/>
      <color rgb="FF222222"/>
      <name val="Calibri"/>
      <family val="2"/>
      <scheme val="minor"/>
    </font>
    <font>
      <i/>
      <sz val="10"/>
      <color theme="1"/>
      <name val="Calibri"/>
      <family val="2"/>
      <scheme val="minor"/>
    </font>
    <font>
      <sz val="10"/>
      <color theme="1"/>
      <name val="Calibri"/>
      <family val="2"/>
      <scheme val="minor"/>
    </font>
    <font>
      <i/>
      <sz val="10"/>
      <color theme="1"/>
      <name val="Aptos"/>
      <family val="2"/>
    </font>
  </fonts>
  <fills count="10">
    <fill>
      <patternFill patternType="none"/>
    </fill>
    <fill>
      <patternFill patternType="gray125"/>
    </fill>
    <fill>
      <patternFill patternType="solid">
        <fgColor rgb="FFF2F2F2"/>
        <bgColor indexed="64"/>
      </patternFill>
    </fill>
    <fill>
      <patternFill patternType="solid">
        <fgColor rgb="FFFFFF00"/>
        <bgColor indexed="64"/>
      </patternFill>
    </fill>
    <fill>
      <patternFill patternType="solid">
        <fgColor rgb="FF92D050"/>
        <bgColor indexed="64"/>
      </patternFill>
    </fill>
    <fill>
      <patternFill patternType="solid">
        <fgColor theme="5"/>
        <bgColor indexed="64"/>
      </patternFill>
    </fill>
    <fill>
      <patternFill patternType="solid">
        <fgColor theme="9"/>
        <bgColor indexed="64"/>
      </patternFill>
    </fill>
    <fill>
      <patternFill patternType="solid">
        <fgColor theme="8"/>
        <bgColor indexed="64"/>
      </patternFill>
    </fill>
    <fill>
      <patternFill patternType="solid">
        <fgColor rgb="FFFF0000"/>
        <bgColor indexed="64"/>
      </patternFill>
    </fill>
    <fill>
      <patternFill patternType="solid">
        <fgColor rgb="FF0070C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diagonal/>
    </border>
    <border>
      <left/>
      <right style="medium">
        <color indexed="64"/>
      </right>
      <top/>
      <bottom/>
      <diagonal/>
    </border>
    <border>
      <left style="thin">
        <color auto="1"/>
      </left>
      <right style="thin">
        <color auto="1"/>
      </right>
      <top style="medium">
        <color indexed="64"/>
      </top>
      <bottom style="thin">
        <color auto="1"/>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bottom/>
      <diagonal/>
    </border>
    <border>
      <left/>
      <right style="thin">
        <color auto="1"/>
      </right>
      <top style="thin">
        <color auto="1"/>
      </top>
      <bottom style="thin">
        <color auto="1"/>
      </bottom>
      <diagonal/>
    </border>
    <border>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bottom style="thin">
        <color indexed="64"/>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87">
    <xf numFmtId="0" fontId="0" fillId="0" borderId="0" xfId="0"/>
    <xf numFmtId="0" fontId="0" fillId="0" borderId="0" xfId="0" applyAlignment="1">
      <alignment wrapText="1"/>
    </xf>
    <xf numFmtId="0" fontId="1" fillId="2" borderId="1" xfId="0" applyFont="1" applyFill="1" applyBorder="1"/>
    <xf numFmtId="164" fontId="0" fillId="0" borderId="0" xfId="0" applyNumberFormat="1"/>
    <xf numFmtId="0" fontId="1" fillId="3" borderId="0" xfId="0" applyFont="1" applyFill="1"/>
    <xf numFmtId="0" fontId="1" fillId="0" borderId="0" xfId="0" applyFont="1"/>
    <xf numFmtId="44" fontId="0" fillId="0" borderId="0" xfId="1" applyFont="1"/>
    <xf numFmtId="0" fontId="1" fillId="3" borderId="3" xfId="0" applyFont="1" applyFill="1" applyBorder="1"/>
    <xf numFmtId="0" fontId="1" fillId="3" borderId="4" xfId="0" applyFont="1" applyFill="1" applyBorder="1"/>
    <xf numFmtId="0" fontId="3" fillId="0" borderId="0" xfId="0" applyFont="1"/>
    <xf numFmtId="44" fontId="0" fillId="0" borderId="0" xfId="0" applyNumberFormat="1"/>
    <xf numFmtId="0" fontId="0" fillId="0" borderId="7" xfId="0" applyBorder="1"/>
    <xf numFmtId="0" fontId="0" fillId="0" borderId="8" xfId="0" applyBorder="1"/>
    <xf numFmtId="0" fontId="0" fillId="4" borderId="0" xfId="0" applyFill="1"/>
    <xf numFmtId="0" fontId="1" fillId="5" borderId="1" xfId="0" applyFont="1" applyFill="1" applyBorder="1"/>
    <xf numFmtId="0" fontId="1" fillId="5" borderId="5" xfId="0" applyFont="1" applyFill="1" applyBorder="1"/>
    <xf numFmtId="0" fontId="1" fillId="5" borderId="6" xfId="0" applyFont="1" applyFill="1" applyBorder="1"/>
    <xf numFmtId="0" fontId="1" fillId="5" borderId="2" xfId="0" applyFont="1" applyFill="1" applyBorder="1"/>
    <xf numFmtId="167" fontId="0" fillId="4" borderId="0" xfId="0" applyNumberFormat="1" applyFill="1"/>
    <xf numFmtId="0" fontId="0" fillId="0" borderId="3" xfId="0" applyBorder="1"/>
    <xf numFmtId="44" fontId="0" fillId="4" borderId="4" xfId="0" applyNumberFormat="1" applyFill="1" applyBorder="1"/>
    <xf numFmtId="0" fontId="1" fillId="5" borderId="9" xfId="0" applyFont="1" applyFill="1" applyBorder="1"/>
    <xf numFmtId="165" fontId="0" fillId="0" borderId="1" xfId="0" applyNumberFormat="1" applyBorder="1"/>
    <xf numFmtId="164" fontId="0" fillId="0" borderId="1" xfId="0" applyNumberFormat="1" applyBorder="1"/>
    <xf numFmtId="0" fontId="0" fillId="0" borderId="10" xfId="0" applyBorder="1"/>
    <xf numFmtId="165" fontId="0" fillId="4" borderId="11" xfId="0" applyNumberFormat="1" applyFill="1" applyBorder="1"/>
    <xf numFmtId="0" fontId="0" fillId="0" borderId="11" xfId="0" applyBorder="1"/>
    <xf numFmtId="0" fontId="0" fillId="0" borderId="12" xfId="0" applyBorder="1"/>
    <xf numFmtId="0" fontId="0" fillId="0" borderId="13" xfId="0" applyBorder="1"/>
    <xf numFmtId="165" fontId="0" fillId="0" borderId="14" xfId="0" applyNumberFormat="1" applyBorder="1"/>
    <xf numFmtId="165" fontId="0" fillId="0" borderId="15" xfId="0" applyNumberFormat="1" applyBorder="1"/>
    <xf numFmtId="2" fontId="0" fillId="4" borderId="0" xfId="0" applyNumberFormat="1" applyFill="1"/>
    <xf numFmtId="0" fontId="0" fillId="0" borderId="16" xfId="0" applyBorder="1"/>
    <xf numFmtId="165" fontId="0" fillId="0" borderId="17" xfId="0" applyNumberFormat="1" applyBorder="1"/>
    <xf numFmtId="164" fontId="0" fillId="0" borderId="17" xfId="0" applyNumberFormat="1" applyBorder="1"/>
    <xf numFmtId="0" fontId="0" fillId="6" borderId="0" xfId="0" applyFill="1"/>
    <xf numFmtId="0" fontId="0" fillId="7" borderId="0" xfId="0" applyFill="1"/>
    <xf numFmtId="0" fontId="1" fillId="5" borderId="18" xfId="0" applyFont="1" applyFill="1" applyBorder="1"/>
    <xf numFmtId="0" fontId="1" fillId="5" borderId="19" xfId="0" applyFont="1" applyFill="1" applyBorder="1"/>
    <xf numFmtId="0" fontId="0" fillId="0" borderId="2" xfId="0" applyBorder="1"/>
    <xf numFmtId="0" fontId="0" fillId="0" borderId="20" xfId="0" applyBorder="1"/>
    <xf numFmtId="168" fontId="0" fillId="0" borderId="0" xfId="0" applyNumberFormat="1"/>
    <xf numFmtId="169" fontId="0" fillId="0" borderId="0" xfId="0" applyNumberFormat="1"/>
    <xf numFmtId="170" fontId="0" fillId="0" borderId="0" xfId="0" applyNumberFormat="1"/>
    <xf numFmtId="171" fontId="0" fillId="0" borderId="0" xfId="0" applyNumberFormat="1"/>
    <xf numFmtId="165" fontId="0" fillId="0" borderId="0" xfId="0" applyNumberFormat="1"/>
    <xf numFmtId="0" fontId="1" fillId="8" borderId="4" xfId="0" applyFont="1" applyFill="1" applyBorder="1"/>
    <xf numFmtId="0" fontId="0" fillId="9" borderId="0" xfId="0" applyFill="1"/>
    <xf numFmtId="0" fontId="1" fillId="0" borderId="18" xfId="0" applyFont="1" applyBorder="1"/>
    <xf numFmtId="0" fontId="1" fillId="5" borderId="0" xfId="0" applyFont="1" applyFill="1"/>
    <xf numFmtId="0" fontId="1" fillId="5" borderId="21" xfId="0" applyFont="1" applyFill="1" applyBorder="1"/>
    <xf numFmtId="0" fontId="5" fillId="5" borderId="0" xfId="0" applyFont="1" applyFill="1"/>
    <xf numFmtId="2" fontId="0" fillId="0" borderId="0" xfId="0" applyNumberFormat="1"/>
    <xf numFmtId="0" fontId="1" fillId="5" borderId="1" xfId="0" applyFont="1" applyFill="1" applyBorder="1" applyAlignment="1">
      <alignment horizontal="center"/>
    </xf>
    <xf numFmtId="0" fontId="0" fillId="0" borderId="0" xfId="0" applyAlignment="1">
      <alignment horizontal="center"/>
    </xf>
    <xf numFmtId="0" fontId="0" fillId="9" borderId="0" xfId="0" applyFill="1" applyAlignment="1">
      <alignment horizontal="center"/>
    </xf>
    <xf numFmtId="0" fontId="0" fillId="4" borderId="0" xfId="0" applyFill="1" applyAlignment="1">
      <alignment horizontal="center"/>
    </xf>
    <xf numFmtId="167" fontId="0" fillId="4" borderId="0" xfId="0" applyNumberFormat="1" applyFill="1" applyAlignment="1">
      <alignment horizontal="center"/>
    </xf>
    <xf numFmtId="0" fontId="0" fillId="6" borderId="0" xfId="0" applyFill="1" applyAlignment="1">
      <alignment horizontal="center"/>
    </xf>
    <xf numFmtId="2" fontId="0" fillId="4" borderId="0" xfId="0" applyNumberFormat="1" applyFill="1" applyAlignment="1">
      <alignment horizontal="center"/>
    </xf>
    <xf numFmtId="0" fontId="0" fillId="7" borderId="0" xfId="0" applyFill="1" applyAlignment="1">
      <alignment horizontal="center"/>
    </xf>
    <xf numFmtId="0" fontId="1" fillId="5" borderId="3" xfId="0" applyFont="1" applyFill="1" applyBorder="1"/>
    <xf numFmtId="165" fontId="0" fillId="8" borderId="22" xfId="0" applyNumberFormat="1" applyFill="1" applyBorder="1"/>
    <xf numFmtId="10" fontId="1" fillId="5" borderId="0" xfId="2" applyNumberFormat="1" applyFont="1" applyFill="1"/>
    <xf numFmtId="0" fontId="0" fillId="4" borderId="0" xfId="0" applyFill="1" applyBorder="1"/>
    <xf numFmtId="0" fontId="0" fillId="9" borderId="23" xfId="0" applyFill="1" applyBorder="1"/>
    <xf numFmtId="0" fontId="0" fillId="9" borderId="23" xfId="0" applyFill="1" applyBorder="1" applyAlignment="1">
      <alignment horizontal="center"/>
    </xf>
    <xf numFmtId="0" fontId="0" fillId="6" borderId="23" xfId="0" applyFill="1" applyBorder="1"/>
    <xf numFmtId="166" fontId="0" fillId="6" borderId="23" xfId="0" applyNumberFormat="1" applyFill="1" applyBorder="1"/>
    <xf numFmtId="166" fontId="0" fillId="6" borderId="23" xfId="0" applyNumberFormat="1" applyFill="1" applyBorder="1" applyAlignment="1">
      <alignment horizontal="center"/>
    </xf>
    <xf numFmtId="4" fontId="0" fillId="6" borderId="23" xfId="0" applyNumberFormat="1" applyFill="1" applyBorder="1"/>
    <xf numFmtId="0" fontId="0" fillId="7" borderId="23" xfId="0" applyFill="1" applyBorder="1"/>
    <xf numFmtId="0" fontId="0" fillId="7" borderId="23" xfId="0" applyFill="1" applyBorder="1" applyAlignment="1">
      <alignment horizontal="center"/>
    </xf>
    <xf numFmtId="0" fontId="1" fillId="4" borderId="22" xfId="0" applyFont="1" applyFill="1" applyBorder="1"/>
    <xf numFmtId="0" fontId="0" fillId="5" borderId="24" xfId="0" applyFill="1" applyBorder="1"/>
    <xf numFmtId="0" fontId="1" fillId="3" borderId="4" xfId="0" applyFont="1" applyFill="1" applyBorder="1" applyAlignment="1">
      <alignment horizontal="left"/>
    </xf>
    <xf numFmtId="0" fontId="1" fillId="9" borderId="23" xfId="0" applyFont="1" applyFill="1" applyBorder="1"/>
    <xf numFmtId="0" fontId="1" fillId="9" borderId="0" xfId="0" applyFont="1" applyFill="1"/>
    <xf numFmtId="0" fontId="1" fillId="6" borderId="23" xfId="0" applyFont="1" applyFill="1" applyBorder="1"/>
    <xf numFmtId="0" fontId="1" fillId="6" borderId="0" xfId="0" applyFont="1" applyFill="1"/>
    <xf numFmtId="0" fontId="1" fillId="7" borderId="23" xfId="0" applyFont="1" applyFill="1" applyBorder="1"/>
    <xf numFmtId="0" fontId="1" fillId="7"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9" fontId="0" fillId="0" borderId="0" xfId="2" applyFont="1"/>
  </cellXfs>
  <cellStyles count="3">
    <cellStyle name="Currency" xfId="1" builtinId="4"/>
    <cellStyle name="Normal" xfId="0" builtinId="0"/>
    <cellStyle name="Percent"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000" b="1"/>
              <a:t>Cost-Effectiveness Plane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282904416480325E-3"/>
          <c:y val="3.3219310776160325E-2"/>
          <c:w val="0.97887748578902678"/>
          <c:h val="0.9610212765957446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PSA_Results!$G$4:$G$1503</c:f>
              <c:numCache>
                <c:formatCode>General</c:formatCode>
                <c:ptCount val="1500"/>
                <c:pt idx="0">
                  <c:v>0.34875764520189634</c:v>
                </c:pt>
                <c:pt idx="1">
                  <c:v>0.23160648903613623</c:v>
                </c:pt>
                <c:pt idx="2">
                  <c:v>0.13876266332325748</c:v>
                </c:pt>
                <c:pt idx="3">
                  <c:v>5.8658948460757365E-2</c:v>
                </c:pt>
                <c:pt idx="4">
                  <c:v>0.5505839493282032</c:v>
                </c:pt>
                <c:pt idx="5">
                  <c:v>0.24276620469192611</c:v>
                </c:pt>
                <c:pt idx="6">
                  <c:v>0.44954078279676946</c:v>
                </c:pt>
                <c:pt idx="7">
                  <c:v>0.34858675931069616</c:v>
                </c:pt>
                <c:pt idx="8">
                  <c:v>0.57839941404003792</c:v>
                </c:pt>
                <c:pt idx="9">
                  <c:v>0.80166046990318929</c:v>
                </c:pt>
                <c:pt idx="10">
                  <c:v>0.12321978692155522</c:v>
                </c:pt>
                <c:pt idx="11">
                  <c:v>0.75211261635625792</c:v>
                </c:pt>
                <c:pt idx="12">
                  <c:v>0.35997998018570954</c:v>
                </c:pt>
                <c:pt idx="13">
                  <c:v>0.2340591922438664</c:v>
                </c:pt>
                <c:pt idx="14">
                  <c:v>0.28260707278716524</c:v>
                </c:pt>
                <c:pt idx="15">
                  <c:v>0.52682915598464319</c:v>
                </c:pt>
                <c:pt idx="16">
                  <c:v>8.3781810660275013E-2</c:v>
                </c:pt>
                <c:pt idx="17">
                  <c:v>0.74586457014169305</c:v>
                </c:pt>
                <c:pt idx="18">
                  <c:v>0.1212378516006547</c:v>
                </c:pt>
                <c:pt idx="19">
                  <c:v>0.12137228935444</c:v>
                </c:pt>
                <c:pt idx="20">
                  <c:v>0.65530703758555831</c:v>
                </c:pt>
                <c:pt idx="21">
                  <c:v>0.24126220174692925</c:v>
                </c:pt>
                <c:pt idx="22">
                  <c:v>0.42908024348930418</c:v>
                </c:pt>
                <c:pt idx="23">
                  <c:v>0.69687056286022031</c:v>
                </c:pt>
                <c:pt idx="24">
                  <c:v>5.016484791792486E-2</c:v>
                </c:pt>
                <c:pt idx="25">
                  <c:v>0.19513457812359825</c:v>
                </c:pt>
                <c:pt idx="26">
                  <c:v>0.21540844502978018</c:v>
                </c:pt>
                <c:pt idx="27">
                  <c:v>-3.0035835950936729E-4</c:v>
                </c:pt>
                <c:pt idx="28">
                  <c:v>0.30403762648417043</c:v>
                </c:pt>
                <c:pt idx="29">
                  <c:v>0.13863627906195752</c:v>
                </c:pt>
                <c:pt idx="30">
                  <c:v>6.1997621288205629E-2</c:v>
                </c:pt>
                <c:pt idx="31">
                  <c:v>0.87876500992957496</c:v>
                </c:pt>
                <c:pt idx="32">
                  <c:v>7.482862729492723E-2</c:v>
                </c:pt>
                <c:pt idx="33">
                  <c:v>0.26099475324633303</c:v>
                </c:pt>
                <c:pt idx="34">
                  <c:v>0.30910663940168259</c:v>
                </c:pt>
                <c:pt idx="35">
                  <c:v>0.21167176058130543</c:v>
                </c:pt>
                <c:pt idx="36">
                  <c:v>0.96431987241280748</c:v>
                </c:pt>
                <c:pt idx="37">
                  <c:v>0.53932768541071141</c:v>
                </c:pt>
                <c:pt idx="38">
                  <c:v>0.90624291562756021</c:v>
                </c:pt>
                <c:pt idx="39">
                  <c:v>0.41248547370536848</c:v>
                </c:pt>
                <c:pt idx="40">
                  <c:v>0.11880832688628384</c:v>
                </c:pt>
                <c:pt idx="41">
                  <c:v>0.3370501547327649</c:v>
                </c:pt>
                <c:pt idx="42">
                  <c:v>0.94612588262289332</c:v>
                </c:pt>
                <c:pt idx="43">
                  <c:v>0.60037025507522301</c:v>
                </c:pt>
                <c:pt idx="44">
                  <c:v>0.30816320884006387</c:v>
                </c:pt>
                <c:pt idx="45">
                  <c:v>0.22257147375467756</c:v>
                </c:pt>
                <c:pt idx="46">
                  <c:v>0.33640353203140982</c:v>
                </c:pt>
                <c:pt idx="47">
                  <c:v>1.1283718106400435</c:v>
                </c:pt>
                <c:pt idx="48">
                  <c:v>0.52908017392540607</c:v>
                </c:pt>
                <c:pt idx="49">
                  <c:v>0.25482758535057037</c:v>
                </c:pt>
                <c:pt idx="50">
                  <c:v>9.6793008573435202E-2</c:v>
                </c:pt>
                <c:pt idx="51">
                  <c:v>0.84054294031026799</c:v>
                </c:pt>
                <c:pt idx="52">
                  <c:v>0.28153701438908563</c:v>
                </c:pt>
                <c:pt idx="53">
                  <c:v>0.65434988601533828</c:v>
                </c:pt>
                <c:pt idx="54">
                  <c:v>0.17537127345029901</c:v>
                </c:pt>
                <c:pt idx="55">
                  <c:v>0.65684326600346044</c:v>
                </c:pt>
                <c:pt idx="56">
                  <c:v>0.42044782281898918</c:v>
                </c:pt>
                <c:pt idx="57">
                  <c:v>0.17273900729710867</c:v>
                </c:pt>
                <c:pt idx="58">
                  <c:v>0.51035342218103175</c:v>
                </c:pt>
                <c:pt idx="59">
                  <c:v>0.38169234304556632</c:v>
                </c:pt>
                <c:pt idx="60">
                  <c:v>0.38498000098559171</c:v>
                </c:pt>
                <c:pt idx="61">
                  <c:v>0.57011154407136289</c:v>
                </c:pt>
                <c:pt idx="62">
                  <c:v>0.14349949851896593</c:v>
                </c:pt>
                <c:pt idx="63">
                  <c:v>0.26542179367781404</c:v>
                </c:pt>
                <c:pt idx="64">
                  <c:v>0.36970396176417442</c:v>
                </c:pt>
                <c:pt idx="65">
                  <c:v>1.9780309757981342</c:v>
                </c:pt>
                <c:pt idx="66">
                  <c:v>1.0133804055223958</c:v>
                </c:pt>
                <c:pt idx="67">
                  <c:v>0.1996310543601103</c:v>
                </c:pt>
                <c:pt idx="68">
                  <c:v>0.54360234648961381</c:v>
                </c:pt>
                <c:pt idx="69">
                  <c:v>0.33645510822998137</c:v>
                </c:pt>
                <c:pt idx="70">
                  <c:v>0.51641319480218684</c:v>
                </c:pt>
                <c:pt idx="71">
                  <c:v>0.45381885215967621</c:v>
                </c:pt>
                <c:pt idx="72">
                  <c:v>0.62863306016252629</c:v>
                </c:pt>
                <c:pt idx="73">
                  <c:v>0.32690568079871873</c:v>
                </c:pt>
                <c:pt idx="74">
                  <c:v>0.14034557967396921</c:v>
                </c:pt>
                <c:pt idx="75">
                  <c:v>0.336803961252512</c:v>
                </c:pt>
                <c:pt idx="76">
                  <c:v>0.41667608297578518</c:v>
                </c:pt>
                <c:pt idx="77">
                  <c:v>0.63413752706665871</c:v>
                </c:pt>
                <c:pt idx="78">
                  <c:v>0.4042483368691725</c:v>
                </c:pt>
                <c:pt idx="79">
                  <c:v>0.53217419808475253</c:v>
                </c:pt>
                <c:pt idx="80">
                  <c:v>0.69963016095755126</c:v>
                </c:pt>
                <c:pt idx="81">
                  <c:v>0.34051269752909974</c:v>
                </c:pt>
                <c:pt idx="82">
                  <c:v>0.82139454867717099</c:v>
                </c:pt>
                <c:pt idx="83">
                  <c:v>5.1161011643353405E-2</c:v>
                </c:pt>
                <c:pt idx="84">
                  <c:v>0.12542864625625416</c:v>
                </c:pt>
                <c:pt idx="85">
                  <c:v>0.92643548475709636</c:v>
                </c:pt>
                <c:pt idx="86">
                  <c:v>0.67605229719014392</c:v>
                </c:pt>
                <c:pt idx="87">
                  <c:v>0.26950751432212439</c:v>
                </c:pt>
                <c:pt idx="88">
                  <c:v>7.3053739796272055E-2</c:v>
                </c:pt>
                <c:pt idx="89">
                  <c:v>0.48038968208839439</c:v>
                </c:pt>
                <c:pt idx="90">
                  <c:v>0.58758138617984024</c:v>
                </c:pt>
                <c:pt idx="91">
                  <c:v>0.1374321422277589</c:v>
                </c:pt>
                <c:pt idx="92">
                  <c:v>0.1232469784439747</c:v>
                </c:pt>
                <c:pt idx="93">
                  <c:v>0.60409112146293076</c:v>
                </c:pt>
                <c:pt idx="94">
                  <c:v>0.10068441984781096</c:v>
                </c:pt>
                <c:pt idx="95">
                  <c:v>0.4112063889972557</c:v>
                </c:pt>
                <c:pt idx="96">
                  <c:v>0.95216765420580085</c:v>
                </c:pt>
                <c:pt idx="97">
                  <c:v>0.30002449485647897</c:v>
                </c:pt>
                <c:pt idx="98">
                  <c:v>0.20146771095731264</c:v>
                </c:pt>
                <c:pt idx="99">
                  <c:v>0.52102562723400681</c:v>
                </c:pt>
                <c:pt idx="100">
                  <c:v>0.34294455962550785</c:v>
                </c:pt>
                <c:pt idx="101">
                  <c:v>0.43526857693861487</c:v>
                </c:pt>
                <c:pt idx="102">
                  <c:v>0.29084932974260358</c:v>
                </c:pt>
                <c:pt idx="103">
                  <c:v>0.99895000093953534</c:v>
                </c:pt>
                <c:pt idx="104">
                  <c:v>0.29021709642856308</c:v>
                </c:pt>
                <c:pt idx="105">
                  <c:v>0.71643033848241178</c:v>
                </c:pt>
                <c:pt idx="106">
                  <c:v>0.3087990812353123</c:v>
                </c:pt>
                <c:pt idx="107">
                  <c:v>0.24388861121697047</c:v>
                </c:pt>
                <c:pt idx="108">
                  <c:v>0.31811270202181241</c:v>
                </c:pt>
                <c:pt idx="109">
                  <c:v>0.14718052762753153</c:v>
                </c:pt>
                <c:pt idx="110">
                  <c:v>0.13896693827209017</c:v>
                </c:pt>
                <c:pt idx="111">
                  <c:v>0.14577648157578782</c:v>
                </c:pt>
                <c:pt idx="112">
                  <c:v>1.4397598181835782</c:v>
                </c:pt>
                <c:pt idx="113">
                  <c:v>0.23470664207108172</c:v>
                </c:pt>
                <c:pt idx="114">
                  <c:v>0.24695495093009256</c:v>
                </c:pt>
                <c:pt idx="115">
                  <c:v>0.33772736598549535</c:v>
                </c:pt>
                <c:pt idx="116">
                  <c:v>0.20820248319044499</c:v>
                </c:pt>
                <c:pt idx="117">
                  <c:v>0.60319838769282264</c:v>
                </c:pt>
                <c:pt idx="118">
                  <c:v>0.28647716411828839</c:v>
                </c:pt>
                <c:pt idx="119">
                  <c:v>0.86867552511719648</c:v>
                </c:pt>
                <c:pt idx="120">
                  <c:v>0.14339132260363296</c:v>
                </c:pt>
                <c:pt idx="121">
                  <c:v>1.4093817427258033</c:v>
                </c:pt>
                <c:pt idx="122">
                  <c:v>0.31025886204682518</c:v>
                </c:pt>
                <c:pt idx="123">
                  <c:v>0.20699611837213361</c:v>
                </c:pt>
                <c:pt idx="124">
                  <c:v>0.26211935182155166</c:v>
                </c:pt>
                <c:pt idx="125">
                  <c:v>1.2893187743653787</c:v>
                </c:pt>
                <c:pt idx="126">
                  <c:v>0.1438764989609016</c:v>
                </c:pt>
                <c:pt idx="127">
                  <c:v>0.46979114796352039</c:v>
                </c:pt>
                <c:pt idx="128">
                  <c:v>0.13606560880904972</c:v>
                </c:pt>
                <c:pt idx="129">
                  <c:v>0.1668473357427791</c:v>
                </c:pt>
                <c:pt idx="130">
                  <c:v>0.7751123194805043</c:v>
                </c:pt>
                <c:pt idx="131">
                  <c:v>1.1842144972344704</c:v>
                </c:pt>
                <c:pt idx="132">
                  <c:v>0.19751339444250426</c:v>
                </c:pt>
                <c:pt idx="133">
                  <c:v>4.6886711175589291E-2</c:v>
                </c:pt>
                <c:pt idx="134">
                  <c:v>0.40781239994224805</c:v>
                </c:pt>
                <c:pt idx="135">
                  <c:v>0.2901032826823986</c:v>
                </c:pt>
                <c:pt idx="136">
                  <c:v>0.42055982424797822</c:v>
                </c:pt>
                <c:pt idx="137">
                  <c:v>0.40777787097688911</c:v>
                </c:pt>
                <c:pt idx="138">
                  <c:v>0.47959409244976747</c:v>
                </c:pt>
                <c:pt idx="139">
                  <c:v>0.11945779090552744</c:v>
                </c:pt>
                <c:pt idx="140">
                  <c:v>0.54563306134626544</c:v>
                </c:pt>
                <c:pt idx="141">
                  <c:v>0.22702447752245458</c:v>
                </c:pt>
                <c:pt idx="142">
                  <c:v>0.73139252054007997</c:v>
                </c:pt>
                <c:pt idx="143">
                  <c:v>0.39141048174620785</c:v>
                </c:pt>
                <c:pt idx="144">
                  <c:v>0.23915509189440165</c:v>
                </c:pt>
                <c:pt idx="145">
                  <c:v>0.37969840241502606</c:v>
                </c:pt>
                <c:pt idx="146">
                  <c:v>0.24230975713038205</c:v>
                </c:pt>
                <c:pt idx="147">
                  <c:v>0.37601903072511966</c:v>
                </c:pt>
                <c:pt idx="148">
                  <c:v>0.24807024058346805</c:v>
                </c:pt>
                <c:pt idx="149">
                  <c:v>0.20145550884573815</c:v>
                </c:pt>
                <c:pt idx="150">
                  <c:v>0.36372633843068058</c:v>
                </c:pt>
                <c:pt idx="151">
                  <c:v>0.95598101664005242</c:v>
                </c:pt>
                <c:pt idx="152">
                  <c:v>0.10730692732952374</c:v>
                </c:pt>
                <c:pt idx="153">
                  <c:v>0.36842412864676533</c:v>
                </c:pt>
                <c:pt idx="154">
                  <c:v>6.4446668175478727E-2</c:v>
                </c:pt>
                <c:pt idx="155">
                  <c:v>0.68427522756110193</c:v>
                </c:pt>
                <c:pt idx="156">
                  <c:v>0.10447331121701442</c:v>
                </c:pt>
                <c:pt idx="157">
                  <c:v>0.14423667942814777</c:v>
                </c:pt>
                <c:pt idx="158">
                  <c:v>0.12941078629783398</c:v>
                </c:pt>
                <c:pt idx="159">
                  <c:v>0.24909392471849223</c:v>
                </c:pt>
                <c:pt idx="160">
                  <c:v>0.54237600526940177</c:v>
                </c:pt>
                <c:pt idx="161">
                  <c:v>0.74994167828675984</c:v>
                </c:pt>
                <c:pt idx="162">
                  <c:v>0.26699307143123363</c:v>
                </c:pt>
                <c:pt idx="163">
                  <c:v>0.21188114150210957</c:v>
                </c:pt>
                <c:pt idx="164">
                  <c:v>0.54677494352260592</c:v>
                </c:pt>
                <c:pt idx="165">
                  <c:v>0.70066132056694208</c:v>
                </c:pt>
                <c:pt idx="166">
                  <c:v>0.39787936597187379</c:v>
                </c:pt>
                <c:pt idx="167">
                  <c:v>0.44292151376460964</c:v>
                </c:pt>
                <c:pt idx="168">
                  <c:v>8.1021469187034789E-2</c:v>
                </c:pt>
                <c:pt idx="169">
                  <c:v>0.38569003386114353</c:v>
                </c:pt>
                <c:pt idx="170">
                  <c:v>0.46678551684401004</c:v>
                </c:pt>
                <c:pt idx="171">
                  <c:v>0.22357743865600632</c:v>
                </c:pt>
                <c:pt idx="172">
                  <c:v>0.45233042853045369</c:v>
                </c:pt>
                <c:pt idx="173">
                  <c:v>0.34060891175092145</c:v>
                </c:pt>
                <c:pt idx="174">
                  <c:v>0.37363505331678226</c:v>
                </c:pt>
                <c:pt idx="175">
                  <c:v>5.8206746497351247E-2</c:v>
                </c:pt>
                <c:pt idx="176">
                  <c:v>0.19754731053592955</c:v>
                </c:pt>
                <c:pt idx="177">
                  <c:v>0.67139237468471613</c:v>
                </c:pt>
                <c:pt idx="178">
                  <c:v>0.18722912965789806</c:v>
                </c:pt>
                <c:pt idx="179">
                  <c:v>0.33796923637765097</c:v>
                </c:pt>
                <c:pt idx="180">
                  <c:v>0.30218542409330595</c:v>
                </c:pt>
                <c:pt idx="181">
                  <c:v>0.46917253463371367</c:v>
                </c:pt>
                <c:pt idx="182">
                  <c:v>0.92048056198914185</c:v>
                </c:pt>
                <c:pt idx="183">
                  <c:v>0.24089819930960044</c:v>
                </c:pt>
                <c:pt idx="184">
                  <c:v>0.29349478309303656</c:v>
                </c:pt>
                <c:pt idx="185">
                  <c:v>0.11681590826832444</c:v>
                </c:pt>
                <c:pt idx="186">
                  <c:v>4.6465861913929096E-2</c:v>
                </c:pt>
                <c:pt idx="187">
                  <c:v>0.38206888565590091</c:v>
                </c:pt>
                <c:pt idx="188">
                  <c:v>0.3326290525675093</c:v>
                </c:pt>
                <c:pt idx="189">
                  <c:v>0.53795015003383995</c:v>
                </c:pt>
                <c:pt idx="190">
                  <c:v>0.39343406048152474</c:v>
                </c:pt>
                <c:pt idx="191">
                  <c:v>0.59104295097187798</c:v>
                </c:pt>
                <c:pt idx="192">
                  <c:v>0.18391684962561694</c:v>
                </c:pt>
                <c:pt idx="193">
                  <c:v>0.12876971487778377</c:v>
                </c:pt>
                <c:pt idx="194">
                  <c:v>0.28444328026266152</c:v>
                </c:pt>
                <c:pt idx="195">
                  <c:v>0.74036774604810063</c:v>
                </c:pt>
                <c:pt idx="196">
                  <c:v>0.30243345953041789</c:v>
                </c:pt>
                <c:pt idx="197">
                  <c:v>0.63147913454547755</c:v>
                </c:pt>
                <c:pt idx="198">
                  <c:v>0.85776069622633599</c:v>
                </c:pt>
                <c:pt idx="199">
                  <c:v>1.0165770256953879</c:v>
                </c:pt>
                <c:pt idx="200">
                  <c:v>0.53516698560490106</c:v>
                </c:pt>
                <c:pt idx="201">
                  <c:v>0.17778349672463012</c:v>
                </c:pt>
                <c:pt idx="202">
                  <c:v>0.57547347676410432</c:v>
                </c:pt>
                <c:pt idx="203">
                  <c:v>0.36430512098493395</c:v>
                </c:pt>
                <c:pt idx="204">
                  <c:v>0.34636697493821345</c:v>
                </c:pt>
                <c:pt idx="205">
                  <c:v>0.36878681433538762</c:v>
                </c:pt>
                <c:pt idx="206">
                  <c:v>0.16994300864518497</c:v>
                </c:pt>
                <c:pt idx="207">
                  <c:v>0.38468958082851845</c:v>
                </c:pt>
                <c:pt idx="208">
                  <c:v>0.32391286963248778</c:v>
                </c:pt>
                <c:pt idx="209">
                  <c:v>0.70408177094155455</c:v>
                </c:pt>
                <c:pt idx="210">
                  <c:v>0.24147895516951312</c:v>
                </c:pt>
                <c:pt idx="211">
                  <c:v>0.49517238888007054</c:v>
                </c:pt>
                <c:pt idx="212">
                  <c:v>0.63444351873944527</c:v>
                </c:pt>
                <c:pt idx="213">
                  <c:v>0.19827740944839967</c:v>
                </c:pt>
                <c:pt idx="214">
                  <c:v>0.27943327614335445</c:v>
                </c:pt>
                <c:pt idx="215">
                  <c:v>0.10148292266949355</c:v>
                </c:pt>
                <c:pt idx="216">
                  <c:v>0.29770319839999448</c:v>
                </c:pt>
                <c:pt idx="217">
                  <c:v>0.35701395841468919</c:v>
                </c:pt>
                <c:pt idx="218">
                  <c:v>0.29970805136137635</c:v>
                </c:pt>
                <c:pt idx="219">
                  <c:v>0.25014846958289549</c:v>
                </c:pt>
                <c:pt idx="220">
                  <c:v>0.39680779315181347</c:v>
                </c:pt>
                <c:pt idx="221">
                  <c:v>0.28441485765602703</c:v>
                </c:pt>
                <c:pt idx="222">
                  <c:v>0.86650995075342774</c:v>
                </c:pt>
                <c:pt idx="223">
                  <c:v>0.75769915223664519</c:v>
                </c:pt>
                <c:pt idx="224">
                  <c:v>0.18382554274652119</c:v>
                </c:pt>
                <c:pt idx="225">
                  <c:v>0.23942194221573931</c:v>
                </c:pt>
                <c:pt idx="226">
                  <c:v>0.44538476972822316</c:v>
                </c:pt>
                <c:pt idx="227">
                  <c:v>0.32821702328331703</c:v>
                </c:pt>
                <c:pt idx="228">
                  <c:v>0.3363752837161833</c:v>
                </c:pt>
                <c:pt idx="229">
                  <c:v>0.63680230553740103</c:v>
                </c:pt>
                <c:pt idx="230">
                  <c:v>0.29575449137758536</c:v>
                </c:pt>
                <c:pt idx="231">
                  <c:v>0.26282493042639565</c:v>
                </c:pt>
                <c:pt idx="232">
                  <c:v>-2.0689636525863087E-2</c:v>
                </c:pt>
                <c:pt idx="233">
                  <c:v>0.29753925852701446</c:v>
                </c:pt>
                <c:pt idx="234">
                  <c:v>0.12402165703780099</c:v>
                </c:pt>
                <c:pt idx="235">
                  <c:v>0.77452829602063922</c:v>
                </c:pt>
                <c:pt idx="236">
                  <c:v>0.15050385747738382</c:v>
                </c:pt>
                <c:pt idx="237">
                  <c:v>0.69548452847627296</c:v>
                </c:pt>
                <c:pt idx="238">
                  <c:v>0.55893781303090151</c:v>
                </c:pt>
                <c:pt idx="239">
                  <c:v>8.2985178557517081E-2</c:v>
                </c:pt>
                <c:pt idx="240">
                  <c:v>0.49067208822565256</c:v>
                </c:pt>
                <c:pt idx="241">
                  <c:v>0.23692688804647766</c:v>
                </c:pt>
                <c:pt idx="242">
                  <c:v>0.17763087794370502</c:v>
                </c:pt>
                <c:pt idx="243">
                  <c:v>6.4708271159489072E-2</c:v>
                </c:pt>
                <c:pt idx="244">
                  <c:v>0.20298283083739932</c:v>
                </c:pt>
                <c:pt idx="245">
                  <c:v>9.0353656898876089E-2</c:v>
                </c:pt>
                <c:pt idx="246">
                  <c:v>0.24205108217237026</c:v>
                </c:pt>
                <c:pt idx="247">
                  <c:v>0.44805235260475751</c:v>
                </c:pt>
                <c:pt idx="248">
                  <c:v>0.21380327057469284</c:v>
                </c:pt>
                <c:pt idx="249">
                  <c:v>5.6128796677548998E-2</c:v>
                </c:pt>
                <c:pt idx="250">
                  <c:v>0.37548843130323384</c:v>
                </c:pt>
                <c:pt idx="251">
                  <c:v>0.38072699230838047</c:v>
                </c:pt>
                <c:pt idx="252">
                  <c:v>0.59492131002859328</c:v>
                </c:pt>
                <c:pt idx="253">
                  <c:v>0.69229944799821297</c:v>
                </c:pt>
                <c:pt idx="254">
                  <c:v>0.1104127917503801</c:v>
                </c:pt>
                <c:pt idx="255">
                  <c:v>0.36307608908240674</c:v>
                </c:pt>
                <c:pt idx="256">
                  <c:v>0.54575556545039738</c:v>
                </c:pt>
                <c:pt idx="257">
                  <c:v>0.40340429507870557</c:v>
                </c:pt>
                <c:pt idx="258">
                  <c:v>0.35280916450985078</c:v>
                </c:pt>
                <c:pt idx="259">
                  <c:v>0.42264123053842173</c:v>
                </c:pt>
                <c:pt idx="260">
                  <c:v>0.71084345046118447</c:v>
                </c:pt>
                <c:pt idx="261">
                  <c:v>0.88035894943199633</c:v>
                </c:pt>
                <c:pt idx="262">
                  <c:v>0.37606281466794478</c:v>
                </c:pt>
                <c:pt idx="263">
                  <c:v>0.31195384988137498</c:v>
                </c:pt>
                <c:pt idx="264">
                  <c:v>0.7354509315401323</c:v>
                </c:pt>
                <c:pt idx="265">
                  <c:v>0.21028364745101769</c:v>
                </c:pt>
                <c:pt idx="266">
                  <c:v>0.27630437703031419</c:v>
                </c:pt>
                <c:pt idx="267">
                  <c:v>0.6299435625930867</c:v>
                </c:pt>
                <c:pt idx="268">
                  <c:v>0.42717075336734389</c:v>
                </c:pt>
                <c:pt idx="269">
                  <c:v>0.13842677073085952</c:v>
                </c:pt>
                <c:pt idx="270">
                  <c:v>0.40473161773794608</c:v>
                </c:pt>
                <c:pt idx="271">
                  <c:v>-8.9946487802745168E-2</c:v>
                </c:pt>
                <c:pt idx="272">
                  <c:v>0.532505056692127</c:v>
                </c:pt>
                <c:pt idx="273">
                  <c:v>0.46825431663711026</c:v>
                </c:pt>
                <c:pt idx="274">
                  <c:v>0.49600563607632342</c:v>
                </c:pt>
                <c:pt idx="275">
                  <c:v>0.8610698527174474</c:v>
                </c:pt>
                <c:pt idx="276">
                  <c:v>0.14679299584006422</c:v>
                </c:pt>
                <c:pt idx="277">
                  <c:v>0.4712528760154493</c:v>
                </c:pt>
                <c:pt idx="278">
                  <c:v>0.42091842464929208</c:v>
                </c:pt>
                <c:pt idx="279">
                  <c:v>0.15224254709392682</c:v>
                </c:pt>
                <c:pt idx="280">
                  <c:v>0.58267008628478667</c:v>
                </c:pt>
                <c:pt idx="281">
                  <c:v>0.24739961970356283</c:v>
                </c:pt>
                <c:pt idx="282">
                  <c:v>0.30907495727985612</c:v>
                </c:pt>
                <c:pt idx="283">
                  <c:v>0.10152355289406412</c:v>
                </c:pt>
                <c:pt idx="284">
                  <c:v>0.39868449672843109</c:v>
                </c:pt>
                <c:pt idx="285">
                  <c:v>0.4234735591555765</c:v>
                </c:pt>
                <c:pt idx="286">
                  <c:v>0.45571101172257489</c:v>
                </c:pt>
                <c:pt idx="287">
                  <c:v>0.30637826078836738</c:v>
                </c:pt>
                <c:pt idx="288">
                  <c:v>0.50024629086454375</c:v>
                </c:pt>
                <c:pt idx="289">
                  <c:v>0.39570185054703799</c:v>
                </c:pt>
                <c:pt idx="290">
                  <c:v>0.36711124696153519</c:v>
                </c:pt>
                <c:pt idx="291">
                  <c:v>0.62943112313220162</c:v>
                </c:pt>
                <c:pt idx="292">
                  <c:v>0.67279120217800426</c:v>
                </c:pt>
                <c:pt idx="293">
                  <c:v>0.45256080095087015</c:v>
                </c:pt>
                <c:pt idx="294">
                  <c:v>0.33327232325354483</c:v>
                </c:pt>
                <c:pt idx="295">
                  <c:v>0.28268182949669463</c:v>
                </c:pt>
                <c:pt idx="296">
                  <c:v>0.12177406297787119</c:v>
                </c:pt>
                <c:pt idx="297">
                  <c:v>0.75571938723652909</c:v>
                </c:pt>
                <c:pt idx="298">
                  <c:v>0.38631970339824484</c:v>
                </c:pt>
                <c:pt idx="299">
                  <c:v>0.18396873876589126</c:v>
                </c:pt>
                <c:pt idx="300">
                  <c:v>1.6906026514059924E-2</c:v>
                </c:pt>
                <c:pt idx="301">
                  <c:v>0.31947984326358281</c:v>
                </c:pt>
                <c:pt idx="302">
                  <c:v>0.29783954569626481</c:v>
                </c:pt>
                <c:pt idx="303">
                  <c:v>0.39946170931058145</c:v>
                </c:pt>
                <c:pt idx="304">
                  <c:v>0.33235797973348191</c:v>
                </c:pt>
                <c:pt idx="305">
                  <c:v>0.20956302409900829</c:v>
                </c:pt>
                <c:pt idx="306">
                  <c:v>0.6015399778369801</c:v>
                </c:pt>
                <c:pt idx="307">
                  <c:v>1.176894842001011</c:v>
                </c:pt>
                <c:pt idx="308">
                  <c:v>0.16029902516309047</c:v>
                </c:pt>
                <c:pt idx="309">
                  <c:v>0.46476775348031207</c:v>
                </c:pt>
                <c:pt idx="310">
                  <c:v>1.1413578335206669</c:v>
                </c:pt>
                <c:pt idx="311">
                  <c:v>0.55375949739324426</c:v>
                </c:pt>
                <c:pt idx="312">
                  <c:v>0.17288386666621047</c:v>
                </c:pt>
                <c:pt idx="313">
                  <c:v>0.18019828514793268</c:v>
                </c:pt>
                <c:pt idx="314">
                  <c:v>0.69380371803359608</c:v>
                </c:pt>
                <c:pt idx="315">
                  <c:v>0.23523711677332937</c:v>
                </c:pt>
                <c:pt idx="316">
                  <c:v>0.41781539107337817</c:v>
                </c:pt>
                <c:pt idx="317">
                  <c:v>0.21894658269481937</c:v>
                </c:pt>
                <c:pt idx="318">
                  <c:v>0.22936046626664996</c:v>
                </c:pt>
                <c:pt idx="319">
                  <c:v>0.45759832150106217</c:v>
                </c:pt>
                <c:pt idx="320">
                  <c:v>0.52301296490438531</c:v>
                </c:pt>
                <c:pt idx="321">
                  <c:v>0.71302221359750728</c:v>
                </c:pt>
                <c:pt idx="322">
                  <c:v>0.20597596607249002</c:v>
                </c:pt>
                <c:pt idx="323">
                  <c:v>0.32100902942954868</c:v>
                </c:pt>
                <c:pt idx="324">
                  <c:v>0.58688234591097199</c:v>
                </c:pt>
                <c:pt idx="325">
                  <c:v>-0.18608595718237186</c:v>
                </c:pt>
                <c:pt idx="326">
                  <c:v>0.34201956173323023</c:v>
                </c:pt>
                <c:pt idx="327">
                  <c:v>0.87485812757068349</c:v>
                </c:pt>
                <c:pt idx="328">
                  <c:v>0.35408208340821634</c:v>
                </c:pt>
                <c:pt idx="329">
                  <c:v>0.24459150823302345</c:v>
                </c:pt>
                <c:pt idx="330">
                  <c:v>0.3163846218147226</c:v>
                </c:pt>
                <c:pt idx="331">
                  <c:v>0.29179761730591469</c:v>
                </c:pt>
                <c:pt idx="332">
                  <c:v>0.29205883164698321</c:v>
                </c:pt>
                <c:pt idx="333">
                  <c:v>0.40309330919416198</c:v>
                </c:pt>
                <c:pt idx="334">
                  <c:v>0.18342500677794771</c:v>
                </c:pt>
                <c:pt idx="335">
                  <c:v>0.61907875932919687</c:v>
                </c:pt>
                <c:pt idx="336">
                  <c:v>0.367298150380444</c:v>
                </c:pt>
                <c:pt idx="337">
                  <c:v>0.11703847648839449</c:v>
                </c:pt>
                <c:pt idx="338">
                  <c:v>1.1111559465526888E-2</c:v>
                </c:pt>
                <c:pt idx="339">
                  <c:v>0.51852769102506002</c:v>
                </c:pt>
                <c:pt idx="340">
                  <c:v>0.10025501928149705</c:v>
                </c:pt>
                <c:pt idx="341">
                  <c:v>0.11678778793025124</c:v>
                </c:pt>
                <c:pt idx="342">
                  <c:v>0.28020357768893245</c:v>
                </c:pt>
                <c:pt idx="343">
                  <c:v>8.9009668391502927E-2</c:v>
                </c:pt>
                <c:pt idx="344">
                  <c:v>0.3434111245955469</c:v>
                </c:pt>
                <c:pt idx="345">
                  <c:v>0.1957795180014763</c:v>
                </c:pt>
                <c:pt idx="346">
                  <c:v>0.15032807966115058</c:v>
                </c:pt>
                <c:pt idx="347">
                  <c:v>0.20558338959920786</c:v>
                </c:pt>
                <c:pt idx="348">
                  <c:v>0.16029541993716379</c:v>
                </c:pt>
                <c:pt idx="349">
                  <c:v>0.53674298582486024</c:v>
                </c:pt>
                <c:pt idx="350">
                  <c:v>0.66644463258770337</c:v>
                </c:pt>
                <c:pt idx="351">
                  <c:v>0.59073453825297495</c:v>
                </c:pt>
                <c:pt idx="352">
                  <c:v>0.2846001541740204</c:v>
                </c:pt>
                <c:pt idx="353">
                  <c:v>0.19017582762585228</c:v>
                </c:pt>
                <c:pt idx="354">
                  <c:v>0.46191896231084772</c:v>
                </c:pt>
                <c:pt idx="355">
                  <c:v>0.27479569394549141</c:v>
                </c:pt>
                <c:pt idx="356">
                  <c:v>0.28709733178750962</c:v>
                </c:pt>
                <c:pt idx="357">
                  <c:v>0.26039226906962565</c:v>
                </c:pt>
                <c:pt idx="358">
                  <c:v>0.71006573489912306</c:v>
                </c:pt>
                <c:pt idx="359">
                  <c:v>0.35978048437012156</c:v>
                </c:pt>
                <c:pt idx="360">
                  <c:v>0.53942203138668177</c:v>
                </c:pt>
                <c:pt idx="361">
                  <c:v>0.17662089940383385</c:v>
                </c:pt>
                <c:pt idx="362">
                  <c:v>1.1004063173169136</c:v>
                </c:pt>
                <c:pt idx="363">
                  <c:v>0.49303853058134095</c:v>
                </c:pt>
                <c:pt idx="364">
                  <c:v>0.17504363995167083</c:v>
                </c:pt>
                <c:pt idx="365">
                  <c:v>0.35417439527745564</c:v>
                </c:pt>
                <c:pt idx="366">
                  <c:v>0.28442686535579753</c:v>
                </c:pt>
                <c:pt idx="367">
                  <c:v>0.74014754492446766</c:v>
                </c:pt>
                <c:pt idx="368">
                  <c:v>0.50125255035422889</c:v>
                </c:pt>
                <c:pt idx="369">
                  <c:v>0.64383537123241741</c:v>
                </c:pt>
                <c:pt idx="370">
                  <c:v>0.33910249704021211</c:v>
                </c:pt>
                <c:pt idx="371">
                  <c:v>0.6296602979953434</c:v>
                </c:pt>
                <c:pt idx="372">
                  <c:v>0.32369077887016218</c:v>
                </c:pt>
                <c:pt idx="373">
                  <c:v>7.2698428631987611E-2</c:v>
                </c:pt>
                <c:pt idx="374">
                  <c:v>0.19353442975392632</c:v>
                </c:pt>
                <c:pt idx="375">
                  <c:v>1.3926365849754179</c:v>
                </c:pt>
                <c:pt idx="376">
                  <c:v>0.52064569795905591</c:v>
                </c:pt>
                <c:pt idx="377">
                  <c:v>0.28483023682609687</c:v>
                </c:pt>
                <c:pt idx="378">
                  <c:v>0.30132466325942708</c:v>
                </c:pt>
                <c:pt idx="379">
                  <c:v>0.16024381198162185</c:v>
                </c:pt>
                <c:pt idx="380">
                  <c:v>0.48856829819016401</c:v>
                </c:pt>
                <c:pt idx="381">
                  <c:v>0.28990719544556853</c:v>
                </c:pt>
                <c:pt idx="382">
                  <c:v>0.36136879072202621</c:v>
                </c:pt>
                <c:pt idx="383">
                  <c:v>0.25327100323028429</c:v>
                </c:pt>
                <c:pt idx="384">
                  <c:v>1.0660530021154724</c:v>
                </c:pt>
                <c:pt idx="385">
                  <c:v>0.84503587932748658</c:v>
                </c:pt>
                <c:pt idx="386">
                  <c:v>0.95799718729852756</c:v>
                </c:pt>
                <c:pt idx="387">
                  <c:v>0.89494823052808048</c:v>
                </c:pt>
                <c:pt idx="388">
                  <c:v>-5.5220177742721255E-2</c:v>
                </c:pt>
                <c:pt idx="389">
                  <c:v>0.12417015700600942</c:v>
                </c:pt>
                <c:pt idx="390">
                  <c:v>0.31787863188596344</c:v>
                </c:pt>
                <c:pt idx="391">
                  <c:v>0.35721789604663012</c:v>
                </c:pt>
                <c:pt idx="392">
                  <c:v>0.43931994520743345</c:v>
                </c:pt>
                <c:pt idx="393">
                  <c:v>0.39273730183342614</c:v>
                </c:pt>
                <c:pt idx="394">
                  <c:v>-5.9314745054450668E-4</c:v>
                </c:pt>
                <c:pt idx="395">
                  <c:v>0.56294984131326054</c:v>
                </c:pt>
                <c:pt idx="396">
                  <c:v>7.6652098840323646E-2</c:v>
                </c:pt>
                <c:pt idx="397">
                  <c:v>0.42376632827644478</c:v>
                </c:pt>
                <c:pt idx="398">
                  <c:v>0.33159901400617819</c:v>
                </c:pt>
                <c:pt idx="399">
                  <c:v>0.31957518759559633</c:v>
                </c:pt>
                <c:pt idx="400">
                  <c:v>0.65524193423153587</c:v>
                </c:pt>
                <c:pt idx="401">
                  <c:v>0.21140702056166383</c:v>
                </c:pt>
                <c:pt idx="402">
                  <c:v>0.12922909594619902</c:v>
                </c:pt>
                <c:pt idx="403">
                  <c:v>1.3199764539287999</c:v>
                </c:pt>
                <c:pt idx="404">
                  <c:v>0.1910138790938829</c:v>
                </c:pt>
                <c:pt idx="405">
                  <c:v>5.5109563896627023E-2</c:v>
                </c:pt>
                <c:pt idx="406">
                  <c:v>0.20017895956262777</c:v>
                </c:pt>
                <c:pt idx="407">
                  <c:v>0.40881067397672766</c:v>
                </c:pt>
                <c:pt idx="408">
                  <c:v>0.60055228398487426</c:v>
                </c:pt>
                <c:pt idx="409">
                  <c:v>0.4539750689800135</c:v>
                </c:pt>
                <c:pt idx="410">
                  <c:v>0.77284906444906998</c:v>
                </c:pt>
                <c:pt idx="411">
                  <c:v>0.16200712765257563</c:v>
                </c:pt>
                <c:pt idx="412">
                  <c:v>0.77756132987993531</c:v>
                </c:pt>
                <c:pt idx="413">
                  <c:v>0.28538140676329871</c:v>
                </c:pt>
                <c:pt idx="414">
                  <c:v>0.22207886445825142</c:v>
                </c:pt>
                <c:pt idx="415">
                  <c:v>0.15573295008988453</c:v>
                </c:pt>
                <c:pt idx="416">
                  <c:v>0.31495470208533227</c:v>
                </c:pt>
                <c:pt idx="417">
                  <c:v>0.55341303032519651</c:v>
                </c:pt>
                <c:pt idx="418">
                  <c:v>0.24522991686896312</c:v>
                </c:pt>
                <c:pt idx="419">
                  <c:v>0.37753175165878083</c:v>
                </c:pt>
                <c:pt idx="420">
                  <c:v>0.56568169074195129</c:v>
                </c:pt>
                <c:pt idx="421">
                  <c:v>8.1066807371756866E-3</c:v>
                </c:pt>
                <c:pt idx="422">
                  <c:v>0.28193292149599714</c:v>
                </c:pt>
                <c:pt idx="423">
                  <c:v>0.2535284793497965</c:v>
                </c:pt>
                <c:pt idx="424">
                  <c:v>1.4688314140338221E-2</c:v>
                </c:pt>
                <c:pt idx="425">
                  <c:v>0.45765114840161569</c:v>
                </c:pt>
                <c:pt idx="426">
                  <c:v>0.16598939235791654</c:v>
                </c:pt>
                <c:pt idx="427">
                  <c:v>0.36026002715382077</c:v>
                </c:pt>
                <c:pt idx="428">
                  <c:v>0.21955665863588436</c:v>
                </c:pt>
                <c:pt idx="429">
                  <c:v>1.1207210385050512</c:v>
                </c:pt>
                <c:pt idx="430">
                  <c:v>0.22084418465754307</c:v>
                </c:pt>
                <c:pt idx="431">
                  <c:v>0.65763117240376623</c:v>
                </c:pt>
                <c:pt idx="432">
                  <c:v>0.61680858597310895</c:v>
                </c:pt>
                <c:pt idx="433">
                  <c:v>0.35688936025226425</c:v>
                </c:pt>
                <c:pt idx="434">
                  <c:v>0.34440202267800224</c:v>
                </c:pt>
                <c:pt idx="435">
                  <c:v>0.2209534097534549</c:v>
                </c:pt>
                <c:pt idx="436">
                  <c:v>0.69802963760323511</c:v>
                </c:pt>
                <c:pt idx="437">
                  <c:v>0.26327023983498332</c:v>
                </c:pt>
                <c:pt idx="438">
                  <c:v>0.3516473956680688</c:v>
                </c:pt>
                <c:pt idx="439">
                  <c:v>0.28097686291786239</c:v>
                </c:pt>
                <c:pt idx="440">
                  <c:v>0.37103811697284872</c:v>
                </c:pt>
                <c:pt idx="441">
                  <c:v>0.31074933911209612</c:v>
                </c:pt>
                <c:pt idx="442">
                  <c:v>0.29041026507637113</c:v>
                </c:pt>
                <c:pt idx="443">
                  <c:v>0.60617876349506083</c:v>
                </c:pt>
                <c:pt idx="444">
                  <c:v>5.2142559730971705E-2</c:v>
                </c:pt>
                <c:pt idx="445">
                  <c:v>0.46988033109726324</c:v>
                </c:pt>
                <c:pt idx="446">
                  <c:v>0.47934740595540593</c:v>
                </c:pt>
                <c:pt idx="447">
                  <c:v>1.0117022458098512</c:v>
                </c:pt>
                <c:pt idx="448">
                  <c:v>0.35381054715711802</c:v>
                </c:pt>
                <c:pt idx="449">
                  <c:v>0.6010796364643145</c:v>
                </c:pt>
                <c:pt idx="450">
                  <c:v>0.27231123429572168</c:v>
                </c:pt>
                <c:pt idx="451">
                  <c:v>0.17990396633876671</c:v>
                </c:pt>
                <c:pt idx="452">
                  <c:v>0.45881104839839892</c:v>
                </c:pt>
                <c:pt idx="453">
                  <c:v>9.3203820158874073E-2</c:v>
                </c:pt>
                <c:pt idx="454">
                  <c:v>2.6574540598890195E-2</c:v>
                </c:pt>
                <c:pt idx="455">
                  <c:v>0.42524707288487473</c:v>
                </c:pt>
                <c:pt idx="456">
                  <c:v>0.35333655237093797</c:v>
                </c:pt>
                <c:pt idx="457">
                  <c:v>0.29272109929418022</c:v>
                </c:pt>
                <c:pt idx="458">
                  <c:v>0.14688417427163269</c:v>
                </c:pt>
                <c:pt idx="459">
                  <c:v>0.66742367341896802</c:v>
                </c:pt>
                <c:pt idx="460">
                  <c:v>0.37521199769479718</c:v>
                </c:pt>
                <c:pt idx="461">
                  <c:v>0.77062462682740751</c:v>
                </c:pt>
                <c:pt idx="462">
                  <c:v>0.21389980825776256</c:v>
                </c:pt>
                <c:pt idx="463">
                  <c:v>0.61789671324819029</c:v>
                </c:pt>
                <c:pt idx="464">
                  <c:v>0.19188444867728016</c:v>
                </c:pt>
                <c:pt idx="465">
                  <c:v>5.6885686158352655E-2</c:v>
                </c:pt>
                <c:pt idx="466">
                  <c:v>0.54723650302972437</c:v>
                </c:pt>
                <c:pt idx="467">
                  <c:v>0.48344361866285723</c:v>
                </c:pt>
                <c:pt idx="468">
                  <c:v>0.36598424267584928</c:v>
                </c:pt>
                <c:pt idx="469">
                  <c:v>0.36139166370814912</c:v>
                </c:pt>
                <c:pt idx="470">
                  <c:v>7.0085891954178692E-2</c:v>
                </c:pt>
                <c:pt idx="471">
                  <c:v>0.481145228738729</c:v>
                </c:pt>
                <c:pt idx="472">
                  <c:v>0.25793057781485196</c:v>
                </c:pt>
                <c:pt idx="473">
                  <c:v>0.31556673825078807</c:v>
                </c:pt>
                <c:pt idx="474">
                  <c:v>0.52042049444503746</c:v>
                </c:pt>
                <c:pt idx="475">
                  <c:v>0.47438841097634299</c:v>
                </c:pt>
                <c:pt idx="476">
                  <c:v>0.18107973632819263</c:v>
                </c:pt>
                <c:pt idx="477">
                  <c:v>8.1989760870055939E-2</c:v>
                </c:pt>
                <c:pt idx="478">
                  <c:v>0.57061312994937285</c:v>
                </c:pt>
                <c:pt idx="479">
                  <c:v>0.53917026082665043</c:v>
                </c:pt>
                <c:pt idx="480">
                  <c:v>0.59865131438426911</c:v>
                </c:pt>
                <c:pt idx="481">
                  <c:v>0.18265640148901507</c:v>
                </c:pt>
                <c:pt idx="482">
                  <c:v>0.41710347190271868</c:v>
                </c:pt>
                <c:pt idx="483">
                  <c:v>0.1583390342873976</c:v>
                </c:pt>
                <c:pt idx="484">
                  <c:v>0.1185223757573084</c:v>
                </c:pt>
                <c:pt idx="485">
                  <c:v>0.51286300744017765</c:v>
                </c:pt>
                <c:pt idx="486">
                  <c:v>4.8121321556896746E-2</c:v>
                </c:pt>
                <c:pt idx="487">
                  <c:v>0.1752333047478043</c:v>
                </c:pt>
                <c:pt idx="488">
                  <c:v>0.76897128470174803</c:v>
                </c:pt>
                <c:pt idx="489">
                  <c:v>0.11810313710320397</c:v>
                </c:pt>
                <c:pt idx="490">
                  <c:v>-7.7704698708521036E-2</c:v>
                </c:pt>
                <c:pt idx="491">
                  <c:v>0.41897283702656996</c:v>
                </c:pt>
                <c:pt idx="492">
                  <c:v>0.43727193339058879</c:v>
                </c:pt>
                <c:pt idx="493">
                  <c:v>0.5282589569586511</c:v>
                </c:pt>
                <c:pt idx="494">
                  <c:v>0.36441572372988595</c:v>
                </c:pt>
                <c:pt idx="495">
                  <c:v>0.79559402222109465</c:v>
                </c:pt>
                <c:pt idx="496">
                  <c:v>0.79973503427667136</c:v>
                </c:pt>
                <c:pt idx="497">
                  <c:v>0.4123661084755792</c:v>
                </c:pt>
                <c:pt idx="498">
                  <c:v>0.25232941327134206</c:v>
                </c:pt>
                <c:pt idx="499">
                  <c:v>0.78509771677107665</c:v>
                </c:pt>
                <c:pt idx="500">
                  <c:v>0.76344750975247422</c:v>
                </c:pt>
                <c:pt idx="501">
                  <c:v>0.2913794896776345</c:v>
                </c:pt>
                <c:pt idx="502">
                  <c:v>0.60835116600785888</c:v>
                </c:pt>
                <c:pt idx="503">
                  <c:v>0.32551932238597914</c:v>
                </c:pt>
                <c:pt idx="504">
                  <c:v>0.88901063621983401</c:v>
                </c:pt>
                <c:pt idx="505">
                  <c:v>0.23839853019011059</c:v>
                </c:pt>
                <c:pt idx="506">
                  <c:v>0.51444474445470689</c:v>
                </c:pt>
                <c:pt idx="507">
                  <c:v>0.29612400473696887</c:v>
                </c:pt>
                <c:pt idx="508">
                  <c:v>0.61469294094075888</c:v>
                </c:pt>
                <c:pt idx="509">
                  <c:v>0.62474501525475112</c:v>
                </c:pt>
                <c:pt idx="510">
                  <c:v>0.32926394045566632</c:v>
                </c:pt>
                <c:pt idx="511">
                  <c:v>0.33580538407603999</c:v>
                </c:pt>
                <c:pt idx="512">
                  <c:v>0.15429038850687515</c:v>
                </c:pt>
                <c:pt idx="513">
                  <c:v>0.15928130931916584</c:v>
                </c:pt>
                <c:pt idx="514">
                  <c:v>0.13421018663831319</c:v>
                </c:pt>
                <c:pt idx="515">
                  <c:v>0.55389433584776704</c:v>
                </c:pt>
                <c:pt idx="516">
                  <c:v>0.46720850816082748</c:v>
                </c:pt>
                <c:pt idx="517">
                  <c:v>0.27347648307995254</c:v>
                </c:pt>
                <c:pt idx="518">
                  <c:v>0.11281476903059495</c:v>
                </c:pt>
                <c:pt idx="519">
                  <c:v>0.10430318480256151</c:v>
                </c:pt>
                <c:pt idx="520">
                  <c:v>0.67225811172581817</c:v>
                </c:pt>
                <c:pt idx="521">
                  <c:v>0.35163660236913774</c:v>
                </c:pt>
                <c:pt idx="522">
                  <c:v>0.20198905754118357</c:v>
                </c:pt>
                <c:pt idx="523">
                  <c:v>0.17997211155221038</c:v>
                </c:pt>
                <c:pt idx="524">
                  <c:v>0.47817873907176178</c:v>
                </c:pt>
                <c:pt idx="525">
                  <c:v>0.25572647883537236</c:v>
                </c:pt>
                <c:pt idx="526">
                  <c:v>0.5237691293616269</c:v>
                </c:pt>
                <c:pt idx="527">
                  <c:v>0.86229661867761642</c:v>
                </c:pt>
                <c:pt idx="528">
                  <c:v>0.33114840009619506</c:v>
                </c:pt>
                <c:pt idx="529">
                  <c:v>0.36971475934045728</c:v>
                </c:pt>
                <c:pt idx="530">
                  <c:v>0.40384158895601097</c:v>
                </c:pt>
                <c:pt idx="531">
                  <c:v>0.22524536506692172</c:v>
                </c:pt>
                <c:pt idx="532">
                  <c:v>0.11739299906256306</c:v>
                </c:pt>
                <c:pt idx="533">
                  <c:v>0.2236626746953192</c:v>
                </c:pt>
                <c:pt idx="534">
                  <c:v>0.20967531843792209</c:v>
                </c:pt>
                <c:pt idx="535">
                  <c:v>0.54793085638792771</c:v>
                </c:pt>
                <c:pt idx="536">
                  <c:v>0.36171249958118423</c:v>
                </c:pt>
                <c:pt idx="537">
                  <c:v>0.35659041454415785</c:v>
                </c:pt>
                <c:pt idx="538">
                  <c:v>0.21639744692814844</c:v>
                </c:pt>
                <c:pt idx="539">
                  <c:v>0.19806021860354228</c:v>
                </c:pt>
                <c:pt idx="540">
                  <c:v>0.20780850858504074</c:v>
                </c:pt>
                <c:pt idx="541">
                  <c:v>0.18063289815546835</c:v>
                </c:pt>
                <c:pt idx="542">
                  <c:v>0.29665723592452764</c:v>
                </c:pt>
                <c:pt idx="543">
                  <c:v>0.28587308698071467</c:v>
                </c:pt>
                <c:pt idx="544">
                  <c:v>0.48385124527196233</c:v>
                </c:pt>
                <c:pt idx="545">
                  <c:v>0.13484865322639017</c:v>
                </c:pt>
                <c:pt idx="546">
                  <c:v>0.43638308938252823</c:v>
                </c:pt>
                <c:pt idx="547">
                  <c:v>0.11580464228960974</c:v>
                </c:pt>
                <c:pt idx="548">
                  <c:v>0.4253837559826632</c:v>
                </c:pt>
                <c:pt idx="549">
                  <c:v>0.16346724889350916</c:v>
                </c:pt>
                <c:pt idx="550">
                  <c:v>0.23989217114962003</c:v>
                </c:pt>
                <c:pt idx="551">
                  <c:v>0.13663287814133085</c:v>
                </c:pt>
                <c:pt idx="552">
                  <c:v>0.37132722521929828</c:v>
                </c:pt>
                <c:pt idx="553">
                  <c:v>0.22151672469566286</c:v>
                </c:pt>
                <c:pt idx="554">
                  <c:v>0.14705039488118654</c:v>
                </c:pt>
                <c:pt idx="555">
                  <c:v>0.61345856181978942</c:v>
                </c:pt>
                <c:pt idx="556">
                  <c:v>0.45235423820646581</c:v>
                </c:pt>
                <c:pt idx="557">
                  <c:v>0.43197617016663337</c:v>
                </c:pt>
                <c:pt idx="558">
                  <c:v>0.82372164688651939</c:v>
                </c:pt>
                <c:pt idx="559">
                  <c:v>9.034479375593385E-2</c:v>
                </c:pt>
                <c:pt idx="560">
                  <c:v>0.2975143369840838</c:v>
                </c:pt>
                <c:pt idx="561">
                  <c:v>0.20502011744357329</c:v>
                </c:pt>
                <c:pt idx="562">
                  <c:v>0.361798153524302</c:v>
                </c:pt>
                <c:pt idx="563">
                  <c:v>0.35488946745631456</c:v>
                </c:pt>
                <c:pt idx="564">
                  <c:v>0.46995244045308393</c:v>
                </c:pt>
                <c:pt idx="565">
                  <c:v>0.26845384471171485</c:v>
                </c:pt>
                <c:pt idx="566">
                  <c:v>0.37925866583809587</c:v>
                </c:pt>
                <c:pt idx="567">
                  <c:v>0.30050423842574681</c:v>
                </c:pt>
                <c:pt idx="568">
                  <c:v>0.27319313166744585</c:v>
                </c:pt>
                <c:pt idx="569">
                  <c:v>0.31204622689233297</c:v>
                </c:pt>
                <c:pt idx="570">
                  <c:v>0.18415212284564397</c:v>
                </c:pt>
                <c:pt idx="571">
                  <c:v>1.1129919260183287</c:v>
                </c:pt>
                <c:pt idx="572">
                  <c:v>1.0164580755903572</c:v>
                </c:pt>
                <c:pt idx="573">
                  <c:v>0.30610576665730349</c:v>
                </c:pt>
                <c:pt idx="574">
                  <c:v>0.17373132817933801</c:v>
                </c:pt>
                <c:pt idx="575">
                  <c:v>0.47745844157181061</c:v>
                </c:pt>
                <c:pt idx="576">
                  <c:v>0.25089698135868677</c:v>
                </c:pt>
                <c:pt idx="577">
                  <c:v>0.389142752535931</c:v>
                </c:pt>
                <c:pt idx="578">
                  <c:v>0.47469151357345041</c:v>
                </c:pt>
                <c:pt idx="579">
                  <c:v>0.75849780276075496</c:v>
                </c:pt>
                <c:pt idx="580">
                  <c:v>0.31703539117936153</c:v>
                </c:pt>
                <c:pt idx="581">
                  <c:v>0.3225434562348628</c:v>
                </c:pt>
                <c:pt idx="582">
                  <c:v>0.24144759741724009</c:v>
                </c:pt>
                <c:pt idx="583">
                  <c:v>0.5007935888084738</c:v>
                </c:pt>
                <c:pt idx="584">
                  <c:v>0.14907930937440561</c:v>
                </c:pt>
                <c:pt idx="585">
                  <c:v>0.21489024755402841</c:v>
                </c:pt>
                <c:pt idx="586">
                  <c:v>0.24546658313332603</c:v>
                </c:pt>
                <c:pt idx="587">
                  <c:v>0.25792548691883432</c:v>
                </c:pt>
                <c:pt idx="588">
                  <c:v>5.1121170451561504E-2</c:v>
                </c:pt>
                <c:pt idx="589">
                  <c:v>0.15177886402157448</c:v>
                </c:pt>
                <c:pt idx="590">
                  <c:v>0.66194851773301977</c:v>
                </c:pt>
                <c:pt idx="591">
                  <c:v>0.22046125938362948</c:v>
                </c:pt>
                <c:pt idx="592">
                  <c:v>0.37468297809794926</c:v>
                </c:pt>
                <c:pt idx="593">
                  <c:v>0.9427021008320855</c:v>
                </c:pt>
                <c:pt idx="594">
                  <c:v>0.44583441032374616</c:v>
                </c:pt>
                <c:pt idx="595">
                  <c:v>0.54186474368485449</c:v>
                </c:pt>
                <c:pt idx="596">
                  <c:v>0.10407529358471557</c:v>
                </c:pt>
                <c:pt idx="597">
                  <c:v>8.7905261667968304E-2</c:v>
                </c:pt>
                <c:pt idx="598">
                  <c:v>0.61869099416560758</c:v>
                </c:pt>
                <c:pt idx="599">
                  <c:v>0.39341606597347756</c:v>
                </c:pt>
                <c:pt idx="600">
                  <c:v>0.20542054792421727</c:v>
                </c:pt>
                <c:pt idx="601">
                  <c:v>0.28178521067212969</c:v>
                </c:pt>
                <c:pt idx="602">
                  <c:v>0.2235561862818054</c:v>
                </c:pt>
                <c:pt idx="603">
                  <c:v>0.57032712488701431</c:v>
                </c:pt>
                <c:pt idx="604">
                  <c:v>0.23009580114127814</c:v>
                </c:pt>
                <c:pt idx="605">
                  <c:v>0.18641613584423133</c:v>
                </c:pt>
                <c:pt idx="606">
                  <c:v>1.0299934867348073</c:v>
                </c:pt>
                <c:pt idx="607">
                  <c:v>0.4057215176068647</c:v>
                </c:pt>
                <c:pt idx="608">
                  <c:v>0.34894797916596776</c:v>
                </c:pt>
                <c:pt idx="609">
                  <c:v>0.17106414221286936</c:v>
                </c:pt>
                <c:pt idx="610">
                  <c:v>0.34309661998790375</c:v>
                </c:pt>
                <c:pt idx="611">
                  <c:v>0.15685303242984983</c:v>
                </c:pt>
                <c:pt idx="612">
                  <c:v>0.61369062025819154</c:v>
                </c:pt>
                <c:pt idx="613">
                  <c:v>0.36328979652045224</c:v>
                </c:pt>
                <c:pt idx="614">
                  <c:v>0.16291425517568747</c:v>
                </c:pt>
                <c:pt idx="615">
                  <c:v>8.2440212217107067E-2</c:v>
                </c:pt>
                <c:pt idx="616">
                  <c:v>0.3562613609723515</c:v>
                </c:pt>
                <c:pt idx="617">
                  <c:v>0.56854563881703779</c:v>
                </c:pt>
                <c:pt idx="618">
                  <c:v>0.31743000541599997</c:v>
                </c:pt>
                <c:pt idx="619">
                  <c:v>0.10503906269846297</c:v>
                </c:pt>
                <c:pt idx="620">
                  <c:v>0.14756007289966799</c:v>
                </c:pt>
                <c:pt idx="621">
                  <c:v>0.11664005320360715</c:v>
                </c:pt>
                <c:pt idx="622">
                  <c:v>0.22062684761553886</c:v>
                </c:pt>
                <c:pt idx="623">
                  <c:v>0.69509248618714281</c:v>
                </c:pt>
                <c:pt idx="624">
                  <c:v>0.24845731995602804</c:v>
                </c:pt>
                <c:pt idx="625">
                  <c:v>0.28176457231196839</c:v>
                </c:pt>
                <c:pt idx="626">
                  <c:v>0.2030520863254015</c:v>
                </c:pt>
                <c:pt idx="627">
                  <c:v>0.16778969307152281</c:v>
                </c:pt>
                <c:pt idx="628">
                  <c:v>0.39504931688868083</c:v>
                </c:pt>
                <c:pt idx="629">
                  <c:v>0.11388615015794201</c:v>
                </c:pt>
                <c:pt idx="630">
                  <c:v>0.19962629249985397</c:v>
                </c:pt>
                <c:pt idx="631">
                  <c:v>0.60497876791614402</c:v>
                </c:pt>
                <c:pt idx="632">
                  <c:v>0.36957846626455826</c:v>
                </c:pt>
                <c:pt idx="633">
                  <c:v>0.30392775579466758</c:v>
                </c:pt>
                <c:pt idx="634">
                  <c:v>0.36485999904465505</c:v>
                </c:pt>
                <c:pt idx="635">
                  <c:v>0.344988825458028</c:v>
                </c:pt>
                <c:pt idx="636">
                  <c:v>0.18925635647440764</c:v>
                </c:pt>
                <c:pt idx="637">
                  <c:v>0.29823786738293023</c:v>
                </c:pt>
                <c:pt idx="638">
                  <c:v>0.3311497555781111</c:v>
                </c:pt>
                <c:pt idx="639">
                  <c:v>0.30113462035708238</c:v>
                </c:pt>
                <c:pt idx="640">
                  <c:v>0.71557146744748223</c:v>
                </c:pt>
                <c:pt idx="641">
                  <c:v>0.47926645105560794</c:v>
                </c:pt>
                <c:pt idx="642">
                  <c:v>0.76325834066330245</c:v>
                </c:pt>
                <c:pt idx="643">
                  <c:v>0.51388370914180737</c:v>
                </c:pt>
                <c:pt idx="644">
                  <c:v>0.45888689027037</c:v>
                </c:pt>
                <c:pt idx="645">
                  <c:v>0.36383788449726762</c:v>
                </c:pt>
                <c:pt idx="646">
                  <c:v>0.34008746605186513</c:v>
                </c:pt>
                <c:pt idx="647">
                  <c:v>0.12664986635364173</c:v>
                </c:pt>
                <c:pt idx="648">
                  <c:v>0.89235419221079137</c:v>
                </c:pt>
                <c:pt idx="649">
                  <c:v>0.38030279757023866</c:v>
                </c:pt>
                <c:pt idx="650">
                  <c:v>0.70823736251020986</c:v>
                </c:pt>
                <c:pt idx="651">
                  <c:v>0.14253539697372641</c:v>
                </c:pt>
                <c:pt idx="652">
                  <c:v>0.65537838919786662</c:v>
                </c:pt>
                <c:pt idx="653">
                  <c:v>0.4320384379597213</c:v>
                </c:pt>
                <c:pt idx="654">
                  <c:v>0.30320939221363563</c:v>
                </c:pt>
                <c:pt idx="655">
                  <c:v>0.24535064478099056</c:v>
                </c:pt>
                <c:pt idx="656">
                  <c:v>0.23092853117252776</c:v>
                </c:pt>
                <c:pt idx="657">
                  <c:v>0.41835040167785653</c:v>
                </c:pt>
                <c:pt idx="658">
                  <c:v>0.22458548497358155</c:v>
                </c:pt>
                <c:pt idx="659">
                  <c:v>0.11760856666444575</c:v>
                </c:pt>
                <c:pt idx="660">
                  <c:v>0.76057494385682389</c:v>
                </c:pt>
                <c:pt idx="661">
                  <c:v>0.37914339808435837</c:v>
                </c:pt>
                <c:pt idx="662">
                  <c:v>0.27078489134722528</c:v>
                </c:pt>
                <c:pt idx="663">
                  <c:v>0.58553418711753391</c:v>
                </c:pt>
                <c:pt idx="664">
                  <c:v>0.20452425541884622</c:v>
                </c:pt>
                <c:pt idx="665">
                  <c:v>0.57323829032157825</c:v>
                </c:pt>
                <c:pt idx="666">
                  <c:v>0.1664164050728667</c:v>
                </c:pt>
                <c:pt idx="667">
                  <c:v>0.6162115596762705</c:v>
                </c:pt>
                <c:pt idx="668">
                  <c:v>0.23631840190764297</c:v>
                </c:pt>
                <c:pt idx="669">
                  <c:v>0.49734743864250319</c:v>
                </c:pt>
                <c:pt idx="670">
                  <c:v>0.28299252371785499</c:v>
                </c:pt>
                <c:pt idx="671">
                  <c:v>0.33273977986997938</c:v>
                </c:pt>
                <c:pt idx="672">
                  <c:v>0.12323333746337628</c:v>
                </c:pt>
                <c:pt idx="673">
                  <c:v>0.83293240719735362</c:v>
                </c:pt>
                <c:pt idx="674">
                  <c:v>8.8547462684918088E-3</c:v>
                </c:pt>
                <c:pt idx="675">
                  <c:v>0.25333703076735237</c:v>
                </c:pt>
                <c:pt idx="676">
                  <c:v>0.1841755468990085</c:v>
                </c:pt>
                <c:pt idx="677">
                  <c:v>0.71749725242603901</c:v>
                </c:pt>
                <c:pt idx="678">
                  <c:v>0.16216456715131056</c:v>
                </c:pt>
                <c:pt idx="679">
                  <c:v>4.4362075127395428E-3</c:v>
                </c:pt>
                <c:pt idx="680">
                  <c:v>0.34578891231045539</c:v>
                </c:pt>
                <c:pt idx="681">
                  <c:v>0.2900733636193733</c:v>
                </c:pt>
                <c:pt idx="682">
                  <c:v>0.85013611627280294</c:v>
                </c:pt>
                <c:pt idx="683">
                  <c:v>0.26683080418392802</c:v>
                </c:pt>
                <c:pt idx="684">
                  <c:v>0.27653055449574815</c:v>
                </c:pt>
                <c:pt idx="685">
                  <c:v>0.24143817607656537</c:v>
                </c:pt>
                <c:pt idx="686">
                  <c:v>0.43213799073873282</c:v>
                </c:pt>
                <c:pt idx="687">
                  <c:v>0.30842910864776751</c:v>
                </c:pt>
                <c:pt idx="688">
                  <c:v>0.37141310037400821</c:v>
                </c:pt>
                <c:pt idx="689">
                  <c:v>0.61965068742053031</c:v>
                </c:pt>
                <c:pt idx="690">
                  <c:v>0.59252650502686688</c:v>
                </c:pt>
                <c:pt idx="691">
                  <c:v>2.7185545919845566E-3</c:v>
                </c:pt>
                <c:pt idx="692">
                  <c:v>0.38549678880830918</c:v>
                </c:pt>
                <c:pt idx="693">
                  <c:v>0.24416926685100471</c:v>
                </c:pt>
                <c:pt idx="694">
                  <c:v>0.43609272703119739</c:v>
                </c:pt>
                <c:pt idx="695">
                  <c:v>0.47013999688793717</c:v>
                </c:pt>
                <c:pt idx="696">
                  <c:v>0.55877702040490895</c:v>
                </c:pt>
                <c:pt idx="697">
                  <c:v>0.44245119227566221</c:v>
                </c:pt>
                <c:pt idx="698">
                  <c:v>0.98031223147584079</c:v>
                </c:pt>
                <c:pt idx="699">
                  <c:v>0.65338549901431442</c:v>
                </c:pt>
                <c:pt idx="700">
                  <c:v>0.24929979220763876</c:v>
                </c:pt>
                <c:pt idx="701">
                  <c:v>0.42183844786700142</c:v>
                </c:pt>
                <c:pt idx="702">
                  <c:v>0.25661769234408016</c:v>
                </c:pt>
                <c:pt idx="703">
                  <c:v>0.59676341428072277</c:v>
                </c:pt>
                <c:pt idx="704">
                  <c:v>0.41450138095052846</c:v>
                </c:pt>
                <c:pt idx="705">
                  <c:v>0.67899382198364577</c:v>
                </c:pt>
                <c:pt idx="706">
                  <c:v>0.51066755633975358</c:v>
                </c:pt>
                <c:pt idx="707">
                  <c:v>0.43780277248726129</c:v>
                </c:pt>
                <c:pt idx="708">
                  <c:v>0.41732884847020113</c:v>
                </c:pt>
                <c:pt idx="709">
                  <c:v>0.47132013106661041</c:v>
                </c:pt>
                <c:pt idx="710">
                  <c:v>0.40591278241385709</c:v>
                </c:pt>
                <c:pt idx="711">
                  <c:v>0.31951134065917586</c:v>
                </c:pt>
                <c:pt idx="712">
                  <c:v>0.19692743836892657</c:v>
                </c:pt>
                <c:pt idx="713">
                  <c:v>0.45440749907770162</c:v>
                </c:pt>
                <c:pt idx="714">
                  <c:v>0.20578941297080977</c:v>
                </c:pt>
                <c:pt idx="715">
                  <c:v>0.51951081569939639</c:v>
                </c:pt>
                <c:pt idx="716">
                  <c:v>0.32105967205814956</c:v>
                </c:pt>
                <c:pt idx="717">
                  <c:v>0.11527739890566924</c:v>
                </c:pt>
                <c:pt idx="718">
                  <c:v>0.72565762145826795</c:v>
                </c:pt>
                <c:pt idx="719">
                  <c:v>8.6809544765379165E-2</c:v>
                </c:pt>
                <c:pt idx="720">
                  <c:v>0.53947874161255882</c:v>
                </c:pt>
                <c:pt idx="721">
                  <c:v>0.65405717080303827</c:v>
                </c:pt>
                <c:pt idx="722">
                  <c:v>1.1349647647375765</c:v>
                </c:pt>
                <c:pt idx="723">
                  <c:v>0.60488222306635464</c:v>
                </c:pt>
                <c:pt idx="724">
                  <c:v>0.5807114195739107</c:v>
                </c:pt>
                <c:pt idx="725">
                  <c:v>0.23854413464945701</c:v>
                </c:pt>
                <c:pt idx="726">
                  <c:v>0.21790105165176499</c:v>
                </c:pt>
                <c:pt idx="727">
                  <c:v>0.22809072481939374</c:v>
                </c:pt>
                <c:pt idx="728">
                  <c:v>0.66707762308617458</c:v>
                </c:pt>
                <c:pt idx="729">
                  <c:v>0.2722646008645091</c:v>
                </c:pt>
                <c:pt idx="730">
                  <c:v>0.53226139289145902</c:v>
                </c:pt>
                <c:pt idx="731">
                  <c:v>6.9693416808652486E-2</c:v>
                </c:pt>
                <c:pt idx="732">
                  <c:v>0.13610849831019856</c:v>
                </c:pt>
                <c:pt idx="733">
                  <c:v>0.70509923234672733</c:v>
                </c:pt>
                <c:pt idx="734">
                  <c:v>0.43709126913063123</c:v>
                </c:pt>
                <c:pt idx="735">
                  <c:v>0.14541352459597245</c:v>
                </c:pt>
                <c:pt idx="736">
                  <c:v>0.16869360107596343</c:v>
                </c:pt>
                <c:pt idx="737">
                  <c:v>0.38350602980013804</c:v>
                </c:pt>
                <c:pt idx="738">
                  <c:v>0.25379430479687848</c:v>
                </c:pt>
                <c:pt idx="739">
                  <c:v>0.27734647019393766</c:v>
                </c:pt>
                <c:pt idx="740">
                  <c:v>7.6168025117690163E-2</c:v>
                </c:pt>
                <c:pt idx="741">
                  <c:v>4.1063292210477442E-2</c:v>
                </c:pt>
                <c:pt idx="742">
                  <c:v>0.17373732208384585</c:v>
                </c:pt>
                <c:pt idx="743">
                  <c:v>0.94039774101284923</c:v>
                </c:pt>
                <c:pt idx="744">
                  <c:v>0.24198543070143774</c:v>
                </c:pt>
                <c:pt idx="745">
                  <c:v>0.61272905099019681</c:v>
                </c:pt>
                <c:pt idx="746">
                  <c:v>0.41071470673124644</c:v>
                </c:pt>
                <c:pt idx="747">
                  <c:v>0.60756055611027548</c:v>
                </c:pt>
                <c:pt idx="748">
                  <c:v>0.33671246175286562</c:v>
                </c:pt>
                <c:pt idx="749">
                  <c:v>0.86552715143722736</c:v>
                </c:pt>
                <c:pt idx="750">
                  <c:v>0.28741982195901983</c:v>
                </c:pt>
                <c:pt idx="751">
                  <c:v>0.18426936385916726</c:v>
                </c:pt>
                <c:pt idx="752">
                  <c:v>4.4425511685710184E-2</c:v>
                </c:pt>
                <c:pt idx="753">
                  <c:v>0.13891729509617701</c:v>
                </c:pt>
                <c:pt idx="754">
                  <c:v>0.18866729727722298</c:v>
                </c:pt>
                <c:pt idx="755">
                  <c:v>0.18388334349576319</c:v>
                </c:pt>
                <c:pt idx="756">
                  <c:v>0.85828169722927328</c:v>
                </c:pt>
                <c:pt idx="757">
                  <c:v>0.18108161091948283</c:v>
                </c:pt>
                <c:pt idx="758">
                  <c:v>0.26185230006832594</c:v>
                </c:pt>
                <c:pt idx="759">
                  <c:v>0.63802637667888895</c:v>
                </c:pt>
                <c:pt idx="760">
                  <c:v>0.9720456468869747</c:v>
                </c:pt>
                <c:pt idx="761">
                  <c:v>0.30494090293757381</c:v>
                </c:pt>
                <c:pt idx="762">
                  <c:v>0.31822771484149204</c:v>
                </c:pt>
                <c:pt idx="763">
                  <c:v>0.20572871860580122</c:v>
                </c:pt>
                <c:pt idx="764">
                  <c:v>0.30613745147520888</c:v>
                </c:pt>
                <c:pt idx="765">
                  <c:v>0.14006673201053399</c:v>
                </c:pt>
                <c:pt idx="766">
                  <c:v>0.24447223707856658</c:v>
                </c:pt>
                <c:pt idx="767">
                  <c:v>0.5056474434975291</c:v>
                </c:pt>
                <c:pt idx="768">
                  <c:v>0.39727580574828991</c:v>
                </c:pt>
                <c:pt idx="769">
                  <c:v>0.47127795599353473</c:v>
                </c:pt>
                <c:pt idx="770">
                  <c:v>0.22186012900276797</c:v>
                </c:pt>
                <c:pt idx="771">
                  <c:v>4.9960993349843719E-2</c:v>
                </c:pt>
                <c:pt idx="772">
                  <c:v>0.29768212322618304</c:v>
                </c:pt>
                <c:pt idx="773">
                  <c:v>0.31805858947390586</c:v>
                </c:pt>
                <c:pt idx="774">
                  <c:v>0.18227566587888244</c:v>
                </c:pt>
                <c:pt idx="775">
                  <c:v>0.27147881398980456</c:v>
                </c:pt>
                <c:pt idx="776">
                  <c:v>0.74101284972602777</c:v>
                </c:pt>
                <c:pt idx="777">
                  <c:v>0.22743665973413396</c:v>
                </c:pt>
                <c:pt idx="778">
                  <c:v>0.25603864890408445</c:v>
                </c:pt>
                <c:pt idx="779">
                  <c:v>0.2374480004674604</c:v>
                </c:pt>
                <c:pt idx="780">
                  <c:v>0.32629768793126068</c:v>
                </c:pt>
                <c:pt idx="781">
                  <c:v>1.0459937964118007</c:v>
                </c:pt>
                <c:pt idx="782">
                  <c:v>0.261678390859716</c:v>
                </c:pt>
                <c:pt idx="783">
                  <c:v>0.40398040889779097</c:v>
                </c:pt>
                <c:pt idx="784">
                  <c:v>0.50356989700630983</c:v>
                </c:pt>
                <c:pt idx="785">
                  <c:v>1.0792265774490462</c:v>
                </c:pt>
                <c:pt idx="786">
                  <c:v>0.60983664937855231</c:v>
                </c:pt>
                <c:pt idx="787">
                  <c:v>0.37750238489626131</c:v>
                </c:pt>
                <c:pt idx="788">
                  <c:v>7.3478774574804007E-2</c:v>
                </c:pt>
                <c:pt idx="789">
                  <c:v>0.13677375702770878</c:v>
                </c:pt>
                <c:pt idx="790">
                  <c:v>0.58919966119445721</c:v>
                </c:pt>
                <c:pt idx="791">
                  <c:v>0.39888186383138624</c:v>
                </c:pt>
                <c:pt idx="792">
                  <c:v>0.18328998532895024</c:v>
                </c:pt>
                <c:pt idx="793">
                  <c:v>0.2053901603913264</c:v>
                </c:pt>
                <c:pt idx="794">
                  <c:v>0.52233381998920247</c:v>
                </c:pt>
                <c:pt idx="795">
                  <c:v>0.67431173820273571</c:v>
                </c:pt>
                <c:pt idx="796">
                  <c:v>0.10838214444151006</c:v>
                </c:pt>
                <c:pt idx="797">
                  <c:v>0.29352287666002486</c:v>
                </c:pt>
                <c:pt idx="798">
                  <c:v>1.0926736103529651</c:v>
                </c:pt>
                <c:pt idx="799">
                  <c:v>0.82658686918022095</c:v>
                </c:pt>
                <c:pt idx="800">
                  <c:v>0.98594237758032133</c:v>
                </c:pt>
                <c:pt idx="801">
                  <c:v>0.1535436012199618</c:v>
                </c:pt>
                <c:pt idx="802">
                  <c:v>0.34521203608816897</c:v>
                </c:pt>
                <c:pt idx="803">
                  <c:v>0.38646368530402953</c:v>
                </c:pt>
                <c:pt idx="804">
                  <c:v>0.19191971290674736</c:v>
                </c:pt>
                <c:pt idx="805">
                  <c:v>0.81941850910833303</c:v>
                </c:pt>
                <c:pt idx="806">
                  <c:v>0.15414815323389952</c:v>
                </c:pt>
                <c:pt idx="807">
                  <c:v>0.37168539919982813</c:v>
                </c:pt>
                <c:pt idx="808">
                  <c:v>0.77566064184260597</c:v>
                </c:pt>
                <c:pt idx="809">
                  <c:v>0.37615059511760851</c:v>
                </c:pt>
                <c:pt idx="810">
                  <c:v>0.34080390141544026</c:v>
                </c:pt>
                <c:pt idx="811">
                  <c:v>0.1559929653979486</c:v>
                </c:pt>
                <c:pt idx="812">
                  <c:v>0.18469774127881333</c:v>
                </c:pt>
                <c:pt idx="813">
                  <c:v>0.32094685784485222</c:v>
                </c:pt>
                <c:pt idx="814">
                  <c:v>0.72077879369546416</c:v>
                </c:pt>
                <c:pt idx="815">
                  <c:v>0.19262281539671022</c:v>
                </c:pt>
                <c:pt idx="816">
                  <c:v>0.34097785543975156</c:v>
                </c:pt>
                <c:pt idx="817">
                  <c:v>0.62987131116625594</c:v>
                </c:pt>
                <c:pt idx="818">
                  <c:v>0.16710586517025927</c:v>
                </c:pt>
                <c:pt idx="819">
                  <c:v>0.20406033274235913</c:v>
                </c:pt>
                <c:pt idx="820">
                  <c:v>0.54936376917746799</c:v>
                </c:pt>
                <c:pt idx="821">
                  <c:v>0.37327117969805457</c:v>
                </c:pt>
                <c:pt idx="822">
                  <c:v>0.43197073845607292</c:v>
                </c:pt>
                <c:pt idx="823">
                  <c:v>0.33175362015873944</c:v>
                </c:pt>
                <c:pt idx="824">
                  <c:v>0.51676420012548441</c:v>
                </c:pt>
                <c:pt idx="825">
                  <c:v>7.7651195141914542E-2</c:v>
                </c:pt>
                <c:pt idx="826">
                  <c:v>0.95363946686140189</c:v>
                </c:pt>
                <c:pt idx="827">
                  <c:v>0.41775148746073132</c:v>
                </c:pt>
                <c:pt idx="828">
                  <c:v>0.19666219941188068</c:v>
                </c:pt>
                <c:pt idx="829">
                  <c:v>0.46997113003344104</c:v>
                </c:pt>
                <c:pt idx="830">
                  <c:v>0.17697005713562497</c:v>
                </c:pt>
                <c:pt idx="831">
                  <c:v>0.1168653522842229</c:v>
                </c:pt>
                <c:pt idx="832">
                  <c:v>0.14734185963322677</c:v>
                </c:pt>
                <c:pt idx="833">
                  <c:v>0.93522559651216053</c:v>
                </c:pt>
                <c:pt idx="834">
                  <c:v>1.0743259158918557</c:v>
                </c:pt>
                <c:pt idx="835">
                  <c:v>0.30377222206699805</c:v>
                </c:pt>
                <c:pt idx="836">
                  <c:v>0.25094384411459547</c:v>
                </c:pt>
                <c:pt idx="837">
                  <c:v>0.34051239574075609</c:v>
                </c:pt>
                <c:pt idx="838">
                  <c:v>0.14555151755067186</c:v>
                </c:pt>
                <c:pt idx="839">
                  <c:v>1.0640580801212609</c:v>
                </c:pt>
                <c:pt idx="840">
                  <c:v>0.10997824891522701</c:v>
                </c:pt>
                <c:pt idx="841">
                  <c:v>0.92515841063085702</c:v>
                </c:pt>
                <c:pt idx="842">
                  <c:v>0.38178347855774053</c:v>
                </c:pt>
                <c:pt idx="843">
                  <c:v>0.34698312833711498</c:v>
                </c:pt>
                <c:pt idx="844">
                  <c:v>0.34918028193003448</c:v>
                </c:pt>
                <c:pt idx="845">
                  <c:v>0.63499038608978786</c:v>
                </c:pt>
                <c:pt idx="846">
                  <c:v>8.6786979715764545E-2</c:v>
                </c:pt>
                <c:pt idx="847">
                  <c:v>0.20415238276365244</c:v>
                </c:pt>
                <c:pt idx="848">
                  <c:v>0.42828221620839724</c:v>
                </c:pt>
                <c:pt idx="849">
                  <c:v>0.1831771700020397</c:v>
                </c:pt>
                <c:pt idx="850">
                  <c:v>0.4025626871992749</c:v>
                </c:pt>
                <c:pt idx="851">
                  <c:v>0.17594671160729014</c:v>
                </c:pt>
                <c:pt idx="852">
                  <c:v>0.26863851034763364</c:v>
                </c:pt>
                <c:pt idx="853">
                  <c:v>0.17228744668063189</c:v>
                </c:pt>
                <c:pt idx="854">
                  <c:v>0.29877767764880758</c:v>
                </c:pt>
                <c:pt idx="855">
                  <c:v>0.49076580404355319</c:v>
                </c:pt>
                <c:pt idx="856">
                  <c:v>0.77710382246301002</c:v>
                </c:pt>
                <c:pt idx="857">
                  <c:v>0.12180720842021842</c:v>
                </c:pt>
                <c:pt idx="858">
                  <c:v>0.58495932610690193</c:v>
                </c:pt>
                <c:pt idx="859">
                  <c:v>3.5178280360515402E-2</c:v>
                </c:pt>
                <c:pt idx="860">
                  <c:v>0.56966449409252284</c:v>
                </c:pt>
                <c:pt idx="861">
                  <c:v>0.42096286948012374</c:v>
                </c:pt>
                <c:pt idx="862">
                  <c:v>0.44077852385322558</c:v>
                </c:pt>
                <c:pt idx="863">
                  <c:v>0.35331810195622637</c:v>
                </c:pt>
                <c:pt idx="864">
                  <c:v>9.0240454403759607E-2</c:v>
                </c:pt>
                <c:pt idx="865">
                  <c:v>0.14161808412098509</c:v>
                </c:pt>
                <c:pt idx="866">
                  <c:v>0.52308298769813355</c:v>
                </c:pt>
                <c:pt idx="867">
                  <c:v>0.34769586400856412</c:v>
                </c:pt>
                <c:pt idx="868">
                  <c:v>0.38718466146136343</c:v>
                </c:pt>
                <c:pt idx="869">
                  <c:v>0.70540422343423703</c:v>
                </c:pt>
                <c:pt idx="870">
                  <c:v>0.45652920093224481</c:v>
                </c:pt>
                <c:pt idx="871">
                  <c:v>0.1552423576123978</c:v>
                </c:pt>
                <c:pt idx="872">
                  <c:v>0.43208561126225309</c:v>
                </c:pt>
                <c:pt idx="873">
                  <c:v>0.38500994982100512</c:v>
                </c:pt>
                <c:pt idx="874">
                  <c:v>0.18618089547142347</c:v>
                </c:pt>
                <c:pt idx="875">
                  <c:v>0.223163205975629</c:v>
                </c:pt>
                <c:pt idx="876">
                  <c:v>0.5660906512525381</c:v>
                </c:pt>
                <c:pt idx="877">
                  <c:v>7.290305601940883E-2</c:v>
                </c:pt>
                <c:pt idx="878">
                  <c:v>0.40655463299884342</c:v>
                </c:pt>
                <c:pt idx="879">
                  <c:v>0.19291183538008649</c:v>
                </c:pt>
                <c:pt idx="880">
                  <c:v>0.16685801568723946</c:v>
                </c:pt>
                <c:pt idx="881">
                  <c:v>0.2221024777429248</c:v>
                </c:pt>
                <c:pt idx="882">
                  <c:v>0.430694743306546</c:v>
                </c:pt>
                <c:pt idx="883">
                  <c:v>0.42890079782268575</c:v>
                </c:pt>
                <c:pt idx="884">
                  <c:v>0.64057508015617692</c:v>
                </c:pt>
                <c:pt idx="885">
                  <c:v>0.20932888864515675</c:v>
                </c:pt>
                <c:pt idx="886">
                  <c:v>0.42639847401664355</c:v>
                </c:pt>
                <c:pt idx="887">
                  <c:v>0.35324833912043641</c:v>
                </c:pt>
                <c:pt idx="888">
                  <c:v>0.16549592816762182</c:v>
                </c:pt>
                <c:pt idx="889">
                  <c:v>0.18833465643690062</c:v>
                </c:pt>
                <c:pt idx="890">
                  <c:v>0.21820846699610819</c:v>
                </c:pt>
                <c:pt idx="891">
                  <c:v>1.9380326920065922</c:v>
                </c:pt>
                <c:pt idx="892">
                  <c:v>0.10153107134696349</c:v>
                </c:pt>
                <c:pt idx="893">
                  <c:v>-3.4258043403374572E-3</c:v>
                </c:pt>
                <c:pt idx="894">
                  <c:v>0.27992680960075056</c:v>
                </c:pt>
                <c:pt idx="895">
                  <c:v>0.65564946054258577</c:v>
                </c:pt>
                <c:pt idx="896">
                  <c:v>0.30504063624431055</c:v>
                </c:pt>
                <c:pt idx="897">
                  <c:v>0.23413949877873463</c:v>
                </c:pt>
                <c:pt idx="898">
                  <c:v>0.19670833520904374</c:v>
                </c:pt>
                <c:pt idx="899">
                  <c:v>0.60550144024138053</c:v>
                </c:pt>
                <c:pt idx="900">
                  <c:v>0.3892918632964939</c:v>
                </c:pt>
                <c:pt idx="901">
                  <c:v>0.90012522925604799</c:v>
                </c:pt>
                <c:pt idx="902">
                  <c:v>0.46690860828939673</c:v>
                </c:pt>
                <c:pt idx="903">
                  <c:v>0.30700061804104095</c:v>
                </c:pt>
                <c:pt idx="904">
                  <c:v>0.96830158290970658</c:v>
                </c:pt>
                <c:pt idx="905">
                  <c:v>0.29010562094742021</c:v>
                </c:pt>
                <c:pt idx="906">
                  <c:v>0.23060206570891584</c:v>
                </c:pt>
                <c:pt idx="907">
                  <c:v>0.35182214862730632</c:v>
                </c:pt>
                <c:pt idx="908">
                  <c:v>0.51775323097139481</c:v>
                </c:pt>
                <c:pt idx="909">
                  <c:v>0.42916497000047471</c:v>
                </c:pt>
                <c:pt idx="910">
                  <c:v>0.34023438385097382</c:v>
                </c:pt>
                <c:pt idx="911">
                  <c:v>0.86792391504623811</c:v>
                </c:pt>
                <c:pt idx="912">
                  <c:v>0.35836888877905437</c:v>
                </c:pt>
                <c:pt idx="913">
                  <c:v>1.1734921227749293</c:v>
                </c:pt>
                <c:pt idx="914">
                  <c:v>0.36482053466193065</c:v>
                </c:pt>
                <c:pt idx="915">
                  <c:v>0.34539890534454631</c:v>
                </c:pt>
                <c:pt idx="916">
                  <c:v>0.30568378259958529</c:v>
                </c:pt>
                <c:pt idx="917">
                  <c:v>0.26542827870796515</c:v>
                </c:pt>
                <c:pt idx="918">
                  <c:v>0.29602046821935168</c:v>
                </c:pt>
                <c:pt idx="919">
                  <c:v>0.21229260219978663</c:v>
                </c:pt>
                <c:pt idx="920">
                  <c:v>0.56084203214960571</c:v>
                </c:pt>
                <c:pt idx="921">
                  <c:v>0.2037929447526512</c:v>
                </c:pt>
                <c:pt idx="922">
                  <c:v>0.42511059673508456</c:v>
                </c:pt>
                <c:pt idx="923">
                  <c:v>0.32196305794959379</c:v>
                </c:pt>
                <c:pt idx="924">
                  <c:v>5.4249882017667339E-2</c:v>
                </c:pt>
                <c:pt idx="925">
                  <c:v>0.44200306640639919</c:v>
                </c:pt>
                <c:pt idx="926">
                  <c:v>0.29697563438598351</c:v>
                </c:pt>
                <c:pt idx="927">
                  <c:v>0.21659213740834993</c:v>
                </c:pt>
                <c:pt idx="928">
                  <c:v>3.1910394218791716E-2</c:v>
                </c:pt>
                <c:pt idx="929">
                  <c:v>0.30397113540514198</c:v>
                </c:pt>
                <c:pt idx="930">
                  <c:v>0.69948087443484308</c:v>
                </c:pt>
                <c:pt idx="931">
                  <c:v>0.43059373413571045</c:v>
                </c:pt>
                <c:pt idx="932">
                  <c:v>0.51694305461775247</c:v>
                </c:pt>
                <c:pt idx="933">
                  <c:v>9.7259331525412662E-2</c:v>
                </c:pt>
                <c:pt idx="934">
                  <c:v>0.56966890169883655</c:v>
                </c:pt>
                <c:pt idx="935">
                  <c:v>0.1453370291495073</c:v>
                </c:pt>
                <c:pt idx="936">
                  <c:v>0.35879262271723178</c:v>
                </c:pt>
                <c:pt idx="937">
                  <c:v>0.13454689686391408</c:v>
                </c:pt>
                <c:pt idx="938">
                  <c:v>0.32896918842780298</c:v>
                </c:pt>
                <c:pt idx="939">
                  <c:v>0.28676897832681192</c:v>
                </c:pt>
                <c:pt idx="940">
                  <c:v>0.45810599646504624</c:v>
                </c:pt>
                <c:pt idx="941">
                  <c:v>0.41133763146773461</c:v>
                </c:pt>
                <c:pt idx="942">
                  <c:v>0.34948956710487344</c:v>
                </c:pt>
                <c:pt idx="943">
                  <c:v>0.58155956958629584</c:v>
                </c:pt>
                <c:pt idx="944">
                  <c:v>0.19815635823507183</c:v>
                </c:pt>
                <c:pt idx="945">
                  <c:v>0.21347004645391099</c:v>
                </c:pt>
                <c:pt idx="946">
                  <c:v>0.4279388082643365</c:v>
                </c:pt>
                <c:pt idx="947">
                  <c:v>0.36613971092902275</c:v>
                </c:pt>
                <c:pt idx="948">
                  <c:v>0.91395395682329195</c:v>
                </c:pt>
                <c:pt idx="949">
                  <c:v>0.67306997221037612</c:v>
                </c:pt>
                <c:pt idx="950">
                  <c:v>0.73689722550997772</c:v>
                </c:pt>
                <c:pt idx="951">
                  <c:v>0.33156855782591421</c:v>
                </c:pt>
                <c:pt idx="952">
                  <c:v>2.0191252529309978E-2</c:v>
                </c:pt>
                <c:pt idx="953">
                  <c:v>0.12030296911434668</c:v>
                </c:pt>
                <c:pt idx="954">
                  <c:v>0.53711013957071607</c:v>
                </c:pt>
                <c:pt idx="955">
                  <c:v>0.13459606936315982</c:v>
                </c:pt>
                <c:pt idx="956">
                  <c:v>1.2345146342335607</c:v>
                </c:pt>
                <c:pt idx="957">
                  <c:v>0.42710709126062518</c:v>
                </c:pt>
                <c:pt idx="958">
                  <c:v>0.11320663864520952</c:v>
                </c:pt>
                <c:pt idx="959">
                  <c:v>0.20033913916766721</c:v>
                </c:pt>
                <c:pt idx="960">
                  <c:v>0.41348862743971715</c:v>
                </c:pt>
                <c:pt idx="961">
                  <c:v>0.48927971853428254</c:v>
                </c:pt>
                <c:pt idx="962">
                  <c:v>0.38069348896505684</c:v>
                </c:pt>
                <c:pt idx="963">
                  <c:v>0.2299380651352525</c:v>
                </c:pt>
                <c:pt idx="964">
                  <c:v>4.3742054175218925E-2</c:v>
                </c:pt>
                <c:pt idx="965">
                  <c:v>0.1096840603390774</c:v>
                </c:pt>
                <c:pt idx="966">
                  <c:v>0.59786316370713166</c:v>
                </c:pt>
                <c:pt idx="967">
                  <c:v>0.54280406911483858</c:v>
                </c:pt>
                <c:pt idx="968">
                  <c:v>0.4497226789114448</c:v>
                </c:pt>
                <c:pt idx="969">
                  <c:v>0.28533149233804878</c:v>
                </c:pt>
                <c:pt idx="970">
                  <c:v>0.23502495170907878</c:v>
                </c:pt>
                <c:pt idx="971">
                  <c:v>0.16105529432088517</c:v>
                </c:pt>
                <c:pt idx="972">
                  <c:v>0.29744445359324878</c:v>
                </c:pt>
                <c:pt idx="973">
                  <c:v>0.29596413215471173</c:v>
                </c:pt>
                <c:pt idx="974">
                  <c:v>0.8307840460807947</c:v>
                </c:pt>
                <c:pt idx="975">
                  <c:v>0.2494297633857947</c:v>
                </c:pt>
                <c:pt idx="976">
                  <c:v>0.99853056741300339</c:v>
                </c:pt>
                <c:pt idx="977">
                  <c:v>0.2148495466840572</c:v>
                </c:pt>
                <c:pt idx="978">
                  <c:v>0.85925602778974941</c:v>
                </c:pt>
                <c:pt idx="979">
                  <c:v>0.50512009760159327</c:v>
                </c:pt>
                <c:pt idx="980">
                  <c:v>0.24154849964395275</c:v>
                </c:pt>
                <c:pt idx="981">
                  <c:v>0.38444181810910472</c:v>
                </c:pt>
                <c:pt idx="982">
                  <c:v>0.49930697363362508</c:v>
                </c:pt>
                <c:pt idx="983">
                  <c:v>0.36705938050003084</c:v>
                </c:pt>
                <c:pt idx="984">
                  <c:v>5.0287198361654184E-2</c:v>
                </c:pt>
                <c:pt idx="985">
                  <c:v>0.47834135097594022</c:v>
                </c:pt>
                <c:pt idx="986">
                  <c:v>0.32426509796019154</c:v>
                </c:pt>
                <c:pt idx="987">
                  <c:v>0.59258610871120077</c:v>
                </c:pt>
                <c:pt idx="988">
                  <c:v>0.28396489330544838</c:v>
                </c:pt>
                <c:pt idx="989">
                  <c:v>0.31701136103457195</c:v>
                </c:pt>
                <c:pt idx="990">
                  <c:v>0.85461321804416102</c:v>
                </c:pt>
                <c:pt idx="991">
                  <c:v>0.48272682265269484</c:v>
                </c:pt>
                <c:pt idx="992">
                  <c:v>0.45756380784782991</c:v>
                </c:pt>
                <c:pt idx="993">
                  <c:v>0.69462905102676142</c:v>
                </c:pt>
                <c:pt idx="994">
                  <c:v>0.42002224025774737</c:v>
                </c:pt>
                <c:pt idx="995">
                  <c:v>0.52482163276612326</c:v>
                </c:pt>
                <c:pt idx="996">
                  <c:v>0.19888542469653636</c:v>
                </c:pt>
                <c:pt idx="997">
                  <c:v>0.22373872257133876</c:v>
                </c:pt>
                <c:pt idx="998">
                  <c:v>0.32453709641097106</c:v>
                </c:pt>
                <c:pt idx="999">
                  <c:v>0.21697522582786544</c:v>
                </c:pt>
                <c:pt idx="1000">
                  <c:v>0.66789940739982256</c:v>
                </c:pt>
                <c:pt idx="1001">
                  <c:v>0.56108234719205896</c:v>
                </c:pt>
                <c:pt idx="1002">
                  <c:v>0.32383433145350438</c:v>
                </c:pt>
                <c:pt idx="1003">
                  <c:v>0.30917256955391892</c:v>
                </c:pt>
                <c:pt idx="1004">
                  <c:v>0.52872488255080352</c:v>
                </c:pt>
                <c:pt idx="1005">
                  <c:v>7.2986598841943362E-2</c:v>
                </c:pt>
                <c:pt idx="1006">
                  <c:v>0.35752691351298349</c:v>
                </c:pt>
                <c:pt idx="1007">
                  <c:v>0.14565278105615054</c:v>
                </c:pt>
                <c:pt idx="1008">
                  <c:v>0.48317119924629015</c:v>
                </c:pt>
                <c:pt idx="1009">
                  <c:v>0.23293304266585402</c:v>
                </c:pt>
                <c:pt idx="1010">
                  <c:v>0.49935385212659433</c:v>
                </c:pt>
                <c:pt idx="1011">
                  <c:v>0.32005597891014226</c:v>
                </c:pt>
                <c:pt idx="1012">
                  <c:v>0.91563252616695578</c:v>
                </c:pt>
                <c:pt idx="1013">
                  <c:v>0.46318158209750493</c:v>
                </c:pt>
                <c:pt idx="1014">
                  <c:v>0.41342831820883674</c:v>
                </c:pt>
                <c:pt idx="1015">
                  <c:v>0.83467239880153876</c:v>
                </c:pt>
                <c:pt idx="1016">
                  <c:v>0.83948976939452269</c:v>
                </c:pt>
                <c:pt idx="1017">
                  <c:v>0.503627149034096</c:v>
                </c:pt>
                <c:pt idx="1018">
                  <c:v>0.28555826612824031</c:v>
                </c:pt>
                <c:pt idx="1019">
                  <c:v>0.21011817735921046</c:v>
                </c:pt>
                <c:pt idx="1020">
                  <c:v>0.66047586787971291</c:v>
                </c:pt>
                <c:pt idx="1021">
                  <c:v>0.31089696176207315</c:v>
                </c:pt>
                <c:pt idx="1022">
                  <c:v>1.1583173397470095</c:v>
                </c:pt>
                <c:pt idx="1023">
                  <c:v>0.44755341649654756</c:v>
                </c:pt>
                <c:pt idx="1024">
                  <c:v>0.47751391644153429</c:v>
                </c:pt>
                <c:pt idx="1025">
                  <c:v>0.30601135372023691</c:v>
                </c:pt>
                <c:pt idx="1026">
                  <c:v>0.19487290147173919</c:v>
                </c:pt>
                <c:pt idx="1027">
                  <c:v>0.21734173173107685</c:v>
                </c:pt>
                <c:pt idx="1028">
                  <c:v>0.88466781109622161</c:v>
                </c:pt>
                <c:pt idx="1029">
                  <c:v>0.25700296808433176</c:v>
                </c:pt>
                <c:pt idx="1030">
                  <c:v>0.1366461089346469</c:v>
                </c:pt>
                <c:pt idx="1031">
                  <c:v>0.14054752522933178</c:v>
                </c:pt>
                <c:pt idx="1032">
                  <c:v>0.53830948999741057</c:v>
                </c:pt>
                <c:pt idx="1033">
                  <c:v>0.36664899324871847</c:v>
                </c:pt>
                <c:pt idx="1034">
                  <c:v>0.32172869770132895</c:v>
                </c:pt>
                <c:pt idx="1035">
                  <c:v>0.55328324733843726</c:v>
                </c:pt>
                <c:pt idx="1036">
                  <c:v>0.17225670515885838</c:v>
                </c:pt>
                <c:pt idx="1037">
                  <c:v>-2.3511314858257748E-2</c:v>
                </c:pt>
                <c:pt idx="1038">
                  <c:v>0.28069231884272572</c:v>
                </c:pt>
                <c:pt idx="1039">
                  <c:v>0.51843046584918717</c:v>
                </c:pt>
                <c:pt idx="1040">
                  <c:v>2.4590198106748673E-3</c:v>
                </c:pt>
                <c:pt idx="1041">
                  <c:v>0.30519601936247476</c:v>
                </c:pt>
                <c:pt idx="1042">
                  <c:v>0.39393647832663348</c:v>
                </c:pt>
                <c:pt idx="1043">
                  <c:v>0.97488250008245014</c:v>
                </c:pt>
                <c:pt idx="1044">
                  <c:v>0.15641916096998099</c:v>
                </c:pt>
                <c:pt idx="1045">
                  <c:v>0.29960286006713766</c:v>
                </c:pt>
                <c:pt idx="1046">
                  <c:v>7.5164727385462982E-2</c:v>
                </c:pt>
                <c:pt idx="1047">
                  <c:v>0.14829710140732111</c:v>
                </c:pt>
                <c:pt idx="1048">
                  <c:v>0.88118920622430075</c:v>
                </c:pt>
                <c:pt idx="1049">
                  <c:v>0.24184280634878697</c:v>
                </c:pt>
                <c:pt idx="1050">
                  <c:v>0.15834902506196169</c:v>
                </c:pt>
                <c:pt idx="1051">
                  <c:v>0.21756716715816626</c:v>
                </c:pt>
                <c:pt idx="1052">
                  <c:v>0.27116937736897562</c:v>
                </c:pt>
                <c:pt idx="1053">
                  <c:v>0.60314525025483334</c:v>
                </c:pt>
                <c:pt idx="1054">
                  <c:v>0.27449450406568765</c:v>
                </c:pt>
                <c:pt idx="1055">
                  <c:v>0.71616288231049552</c:v>
                </c:pt>
                <c:pt idx="1056">
                  <c:v>0.11507814384027348</c:v>
                </c:pt>
                <c:pt idx="1057">
                  <c:v>0.22887678232826492</c:v>
                </c:pt>
                <c:pt idx="1058">
                  <c:v>0.18859399583610248</c:v>
                </c:pt>
                <c:pt idx="1059">
                  <c:v>0.25101529792767696</c:v>
                </c:pt>
                <c:pt idx="1060">
                  <c:v>0.18505339507121654</c:v>
                </c:pt>
                <c:pt idx="1061">
                  <c:v>0.29383224987443324</c:v>
                </c:pt>
                <c:pt idx="1062">
                  <c:v>0.6075597146024343</c:v>
                </c:pt>
                <c:pt idx="1063">
                  <c:v>0.26607733804607392</c:v>
                </c:pt>
                <c:pt idx="1064">
                  <c:v>0.28442007580212714</c:v>
                </c:pt>
                <c:pt idx="1065">
                  <c:v>0.3053184503339974</c:v>
                </c:pt>
                <c:pt idx="1066">
                  <c:v>0.14239749203415375</c:v>
                </c:pt>
                <c:pt idx="1067">
                  <c:v>0.40033422509254191</c:v>
                </c:pt>
                <c:pt idx="1068">
                  <c:v>0.27237773718291525</c:v>
                </c:pt>
                <c:pt idx="1069">
                  <c:v>0.46646323899895581</c:v>
                </c:pt>
                <c:pt idx="1070">
                  <c:v>0.38679765448151304</c:v>
                </c:pt>
                <c:pt idx="1071">
                  <c:v>0.31859875123916837</c:v>
                </c:pt>
                <c:pt idx="1072">
                  <c:v>8.5515194455751953E-2</c:v>
                </c:pt>
                <c:pt idx="1073">
                  <c:v>0.43735660406930954</c:v>
                </c:pt>
                <c:pt idx="1074">
                  <c:v>0.28770028470015241</c:v>
                </c:pt>
                <c:pt idx="1075">
                  <c:v>0.3904665680235313</c:v>
                </c:pt>
                <c:pt idx="1076">
                  <c:v>0.7691000606077969</c:v>
                </c:pt>
                <c:pt idx="1077">
                  <c:v>0.46540314807236616</c:v>
                </c:pt>
                <c:pt idx="1078">
                  <c:v>0.36251251408845153</c:v>
                </c:pt>
                <c:pt idx="1079">
                  <c:v>6.8927448456467921E-2</c:v>
                </c:pt>
                <c:pt idx="1080">
                  <c:v>0.491521458408962</c:v>
                </c:pt>
                <c:pt idx="1081">
                  <c:v>8.548079104011741E-2</c:v>
                </c:pt>
                <c:pt idx="1082">
                  <c:v>0.81391837160153813</c:v>
                </c:pt>
                <c:pt idx="1083">
                  <c:v>0.29421167900647394</c:v>
                </c:pt>
                <c:pt idx="1084">
                  <c:v>0.36791130860734889</c:v>
                </c:pt>
                <c:pt idx="1085">
                  <c:v>0.42962170058912985</c:v>
                </c:pt>
                <c:pt idx="1086">
                  <c:v>1.0461570906263109</c:v>
                </c:pt>
                <c:pt idx="1087">
                  <c:v>1.0204237946140147</c:v>
                </c:pt>
                <c:pt idx="1088">
                  <c:v>0.399070263734286</c:v>
                </c:pt>
                <c:pt idx="1089">
                  <c:v>0.49269847915254861</c:v>
                </c:pt>
                <c:pt idx="1090">
                  <c:v>1.0878208756908485</c:v>
                </c:pt>
                <c:pt idx="1091">
                  <c:v>9.7167218188272564E-2</c:v>
                </c:pt>
                <c:pt idx="1092">
                  <c:v>0.99393531790497036</c:v>
                </c:pt>
                <c:pt idx="1093">
                  <c:v>0.15273945466649863</c:v>
                </c:pt>
                <c:pt idx="1094">
                  <c:v>0.56434763917640929</c:v>
                </c:pt>
                <c:pt idx="1095">
                  <c:v>0.21053406570172584</c:v>
                </c:pt>
                <c:pt idx="1096">
                  <c:v>0.54950850951942876</c:v>
                </c:pt>
                <c:pt idx="1097">
                  <c:v>0.28539063885023275</c:v>
                </c:pt>
                <c:pt idx="1098">
                  <c:v>0.18110238708166548</c:v>
                </c:pt>
                <c:pt idx="1099">
                  <c:v>0.15902638065390473</c:v>
                </c:pt>
                <c:pt idx="1100">
                  <c:v>0.51160967171446092</c:v>
                </c:pt>
                <c:pt idx="1101">
                  <c:v>0.41146539493930856</c:v>
                </c:pt>
                <c:pt idx="1102">
                  <c:v>0.42049164650103599</c:v>
                </c:pt>
                <c:pt idx="1103">
                  <c:v>0.22285038391802825</c:v>
                </c:pt>
                <c:pt idx="1104">
                  <c:v>0.38474228298470337</c:v>
                </c:pt>
                <c:pt idx="1105">
                  <c:v>0.36387602484628623</c:v>
                </c:pt>
                <c:pt idx="1106">
                  <c:v>1.1338238164332362</c:v>
                </c:pt>
                <c:pt idx="1107">
                  <c:v>0.80615670518438254</c:v>
                </c:pt>
                <c:pt idx="1108">
                  <c:v>0.22959696407102292</c:v>
                </c:pt>
                <c:pt idx="1109">
                  <c:v>0.74466483010927398</c:v>
                </c:pt>
                <c:pt idx="1110">
                  <c:v>0.39949004104199748</c:v>
                </c:pt>
                <c:pt idx="1111">
                  <c:v>0.19425035676275915</c:v>
                </c:pt>
                <c:pt idx="1112">
                  <c:v>0.49544538353950074</c:v>
                </c:pt>
                <c:pt idx="1113">
                  <c:v>0.69695382220672375</c:v>
                </c:pt>
                <c:pt idx="1114">
                  <c:v>0.4389388535518961</c:v>
                </c:pt>
                <c:pt idx="1115">
                  <c:v>0.37421059730850548</c:v>
                </c:pt>
                <c:pt idx="1116">
                  <c:v>5.0135749291329468E-2</c:v>
                </c:pt>
                <c:pt idx="1117">
                  <c:v>0.43495631093524345</c:v>
                </c:pt>
                <c:pt idx="1118">
                  <c:v>0.20024629980119801</c:v>
                </c:pt>
                <c:pt idx="1119">
                  <c:v>0.41746944255312357</c:v>
                </c:pt>
                <c:pt idx="1120">
                  <c:v>0.62731012965971811</c:v>
                </c:pt>
                <c:pt idx="1121">
                  <c:v>0.59254638569899409</c:v>
                </c:pt>
                <c:pt idx="1122">
                  <c:v>1.3557874670135046</c:v>
                </c:pt>
                <c:pt idx="1123">
                  <c:v>-3.1770053209969618E-3</c:v>
                </c:pt>
                <c:pt idx="1124">
                  <c:v>0.30229996228614908</c:v>
                </c:pt>
                <c:pt idx="1125">
                  <c:v>0.48747993590309502</c:v>
                </c:pt>
                <c:pt idx="1126">
                  <c:v>0.61034097668769594</c:v>
                </c:pt>
                <c:pt idx="1127">
                  <c:v>0.24220486070850189</c:v>
                </c:pt>
                <c:pt idx="1128">
                  <c:v>0.1821066006846781</c:v>
                </c:pt>
                <c:pt idx="1129">
                  <c:v>0.4663270235012984</c:v>
                </c:pt>
                <c:pt idx="1130">
                  <c:v>0.11861445026626338</c:v>
                </c:pt>
                <c:pt idx="1131">
                  <c:v>0.5120435316336458</c:v>
                </c:pt>
                <c:pt idx="1132">
                  <c:v>0.42760800649406683</c:v>
                </c:pt>
                <c:pt idx="1133">
                  <c:v>0.88432655409144623</c:v>
                </c:pt>
                <c:pt idx="1134">
                  <c:v>0.30449519713688566</c:v>
                </c:pt>
                <c:pt idx="1135">
                  <c:v>0.13246882924174042</c:v>
                </c:pt>
                <c:pt idx="1136">
                  <c:v>7.7959460392869495E-2</c:v>
                </c:pt>
                <c:pt idx="1137">
                  <c:v>0.6188458359862441</c:v>
                </c:pt>
                <c:pt idx="1138">
                  <c:v>0.19019464079867543</c:v>
                </c:pt>
                <c:pt idx="1139">
                  <c:v>6.893804228231204E-2</c:v>
                </c:pt>
                <c:pt idx="1140">
                  <c:v>0.50951776889551681</c:v>
                </c:pt>
                <c:pt idx="1141">
                  <c:v>0.19869230421725081</c:v>
                </c:pt>
                <c:pt idx="1142">
                  <c:v>0.45901621145544969</c:v>
                </c:pt>
                <c:pt idx="1143">
                  <c:v>0.81205191861344961</c:v>
                </c:pt>
                <c:pt idx="1144">
                  <c:v>0.40217565048626902</c:v>
                </c:pt>
                <c:pt idx="1145">
                  <c:v>0.78683051940032911</c:v>
                </c:pt>
                <c:pt idx="1146">
                  <c:v>0.18947647654468103</c:v>
                </c:pt>
                <c:pt idx="1147">
                  <c:v>0.36510346346775613</c:v>
                </c:pt>
                <c:pt idx="1148">
                  <c:v>0.15804946982845358</c:v>
                </c:pt>
                <c:pt idx="1149">
                  <c:v>0.45817422079049042</c:v>
                </c:pt>
                <c:pt idx="1150">
                  <c:v>0.17838455694253064</c:v>
                </c:pt>
                <c:pt idx="1151">
                  <c:v>0.8948086256158021</c:v>
                </c:pt>
                <c:pt idx="1152">
                  <c:v>0.60661417878539581</c:v>
                </c:pt>
                <c:pt idx="1153">
                  <c:v>0.41059446298972535</c:v>
                </c:pt>
                <c:pt idx="1154">
                  <c:v>0.36920349493975646</c:v>
                </c:pt>
                <c:pt idx="1155">
                  <c:v>1.0256019032483339</c:v>
                </c:pt>
                <c:pt idx="1156">
                  <c:v>0.45308819588345006</c:v>
                </c:pt>
                <c:pt idx="1157">
                  <c:v>0.7171153570934905</c:v>
                </c:pt>
                <c:pt idx="1158">
                  <c:v>1.3014928589532007</c:v>
                </c:pt>
                <c:pt idx="1159">
                  <c:v>0.36961607993106682</c:v>
                </c:pt>
                <c:pt idx="1160">
                  <c:v>0.57251730157625857</c:v>
                </c:pt>
                <c:pt idx="1161">
                  <c:v>0.52002389044660546</c:v>
                </c:pt>
                <c:pt idx="1162">
                  <c:v>0.2361036627004971</c:v>
                </c:pt>
                <c:pt idx="1163">
                  <c:v>0.93085657596930282</c:v>
                </c:pt>
                <c:pt idx="1164">
                  <c:v>0.79437712446591391</c:v>
                </c:pt>
                <c:pt idx="1165">
                  <c:v>0.35694453596316933</c:v>
                </c:pt>
                <c:pt idx="1166">
                  <c:v>0.52816653369040978</c:v>
                </c:pt>
                <c:pt idx="1167">
                  <c:v>0.16581083065397362</c:v>
                </c:pt>
                <c:pt idx="1168">
                  <c:v>0.14594809437606404</c:v>
                </c:pt>
                <c:pt idx="1169">
                  <c:v>0.23600964260505908</c:v>
                </c:pt>
                <c:pt idx="1170">
                  <c:v>0.66586904935421298</c:v>
                </c:pt>
                <c:pt idx="1171">
                  <c:v>0.14891784085491455</c:v>
                </c:pt>
                <c:pt idx="1172">
                  <c:v>1.0685813433010258</c:v>
                </c:pt>
                <c:pt idx="1173">
                  <c:v>0.11199709126418167</c:v>
                </c:pt>
                <c:pt idx="1174">
                  <c:v>0.82332072274475276</c:v>
                </c:pt>
                <c:pt idx="1175">
                  <c:v>0.24503942757316377</c:v>
                </c:pt>
                <c:pt idx="1176">
                  <c:v>0.2465244644418938</c:v>
                </c:pt>
                <c:pt idx="1177">
                  <c:v>0.42837847600022005</c:v>
                </c:pt>
                <c:pt idx="1178">
                  <c:v>0.60154495197998514</c:v>
                </c:pt>
                <c:pt idx="1179">
                  <c:v>0.32860911884244093</c:v>
                </c:pt>
                <c:pt idx="1180">
                  <c:v>0.37007885191683609</c:v>
                </c:pt>
                <c:pt idx="1181">
                  <c:v>0.30375593913459298</c:v>
                </c:pt>
                <c:pt idx="1182">
                  <c:v>0.65627248112118242</c:v>
                </c:pt>
                <c:pt idx="1183">
                  <c:v>0.87894501596025254</c:v>
                </c:pt>
                <c:pt idx="1184">
                  <c:v>0.24111043629989393</c:v>
                </c:pt>
                <c:pt idx="1185">
                  <c:v>0.20693844113193194</c:v>
                </c:pt>
                <c:pt idx="1186">
                  <c:v>0.44972212301742509</c:v>
                </c:pt>
                <c:pt idx="1187">
                  <c:v>0.30141571957500002</c:v>
                </c:pt>
                <c:pt idx="1188">
                  <c:v>0.22126293060422686</c:v>
                </c:pt>
                <c:pt idx="1189">
                  <c:v>0.31383151963509981</c:v>
                </c:pt>
                <c:pt idx="1190">
                  <c:v>0.39571664664237716</c:v>
                </c:pt>
                <c:pt idx="1191">
                  <c:v>0.27637539639359154</c:v>
                </c:pt>
                <c:pt idx="1192">
                  <c:v>6.9105952860835984E-2</c:v>
                </c:pt>
                <c:pt idx="1193">
                  <c:v>0.30581420881559929</c:v>
                </c:pt>
                <c:pt idx="1194">
                  <c:v>0.53438792778439925</c:v>
                </c:pt>
                <c:pt idx="1195">
                  <c:v>0.41791308452241438</c:v>
                </c:pt>
                <c:pt idx="1196">
                  <c:v>0.57005525255167466</c:v>
                </c:pt>
                <c:pt idx="1197">
                  <c:v>0.28918785844265926</c:v>
                </c:pt>
                <c:pt idx="1198">
                  <c:v>0.26099793243565017</c:v>
                </c:pt>
                <c:pt idx="1199">
                  <c:v>0.70437324524589684</c:v>
                </c:pt>
                <c:pt idx="1200">
                  <c:v>0.37157566057465719</c:v>
                </c:pt>
                <c:pt idx="1201">
                  <c:v>0.22046845296230266</c:v>
                </c:pt>
                <c:pt idx="1202">
                  <c:v>0.53104822976600907</c:v>
                </c:pt>
                <c:pt idx="1203">
                  <c:v>5.4292877600311762E-2</c:v>
                </c:pt>
                <c:pt idx="1204">
                  <c:v>0.32951992596337831</c:v>
                </c:pt>
                <c:pt idx="1205">
                  <c:v>0.35155395949924273</c:v>
                </c:pt>
                <c:pt idx="1206">
                  <c:v>0.85612078827789162</c:v>
                </c:pt>
                <c:pt idx="1207">
                  <c:v>0.39354968698721038</c:v>
                </c:pt>
                <c:pt idx="1208">
                  <c:v>0.3229436460565811</c:v>
                </c:pt>
                <c:pt idx="1209">
                  <c:v>6.9462642112648076E-2</c:v>
                </c:pt>
                <c:pt idx="1210">
                  <c:v>0.42287197913790298</c:v>
                </c:pt>
                <c:pt idx="1211">
                  <c:v>0.51824769545120652</c:v>
                </c:pt>
                <c:pt idx="1212">
                  <c:v>0.19110242852828474</c:v>
                </c:pt>
                <c:pt idx="1213">
                  <c:v>0.32351682121442771</c:v>
                </c:pt>
                <c:pt idx="1214">
                  <c:v>0.74194661999938383</c:v>
                </c:pt>
                <c:pt idx="1215">
                  <c:v>0.72233032239766626</c:v>
                </c:pt>
                <c:pt idx="1216">
                  <c:v>0.34394895636599276</c:v>
                </c:pt>
                <c:pt idx="1217">
                  <c:v>0.83285772404218061</c:v>
                </c:pt>
                <c:pt idx="1218">
                  <c:v>0.13062000475941105</c:v>
                </c:pt>
                <c:pt idx="1219">
                  <c:v>5.4901318841963587E-2</c:v>
                </c:pt>
                <c:pt idx="1220">
                  <c:v>0.47516776353153833</c:v>
                </c:pt>
                <c:pt idx="1221">
                  <c:v>0.86867493651063032</c:v>
                </c:pt>
                <c:pt idx="1222">
                  <c:v>0.16745156022605023</c:v>
                </c:pt>
                <c:pt idx="1223">
                  <c:v>0.88501212775970917</c:v>
                </c:pt>
                <c:pt idx="1224">
                  <c:v>5.4958793598227196E-2</c:v>
                </c:pt>
                <c:pt idx="1225">
                  <c:v>0.77091996439443022</c:v>
                </c:pt>
                <c:pt idx="1226">
                  <c:v>0.66572874765838108</c:v>
                </c:pt>
                <c:pt idx="1227">
                  <c:v>0.19348054558864014</c:v>
                </c:pt>
                <c:pt idx="1228">
                  <c:v>0.29495838223524906</c:v>
                </c:pt>
                <c:pt idx="1229">
                  <c:v>0.22893240465027986</c:v>
                </c:pt>
                <c:pt idx="1230">
                  <c:v>0.18515997609543433</c:v>
                </c:pt>
                <c:pt idx="1231">
                  <c:v>0.32071454984864545</c:v>
                </c:pt>
                <c:pt idx="1232">
                  <c:v>0.55039088299892391</c:v>
                </c:pt>
                <c:pt idx="1233">
                  <c:v>0.46326462143880409</c:v>
                </c:pt>
                <c:pt idx="1234">
                  <c:v>0.70544788166294925</c:v>
                </c:pt>
                <c:pt idx="1235">
                  <c:v>0.25081580789322366</c:v>
                </c:pt>
                <c:pt idx="1236">
                  <c:v>0.39883023214031255</c:v>
                </c:pt>
                <c:pt idx="1237">
                  <c:v>0.41188546951896043</c:v>
                </c:pt>
                <c:pt idx="1238">
                  <c:v>0.81746441253187907</c:v>
                </c:pt>
                <c:pt idx="1239">
                  <c:v>0.60215336371483552</c:v>
                </c:pt>
                <c:pt idx="1240">
                  <c:v>0.3768127646864432</c:v>
                </c:pt>
                <c:pt idx="1241">
                  <c:v>0.95391942015858877</c:v>
                </c:pt>
                <c:pt idx="1242">
                  <c:v>0.30269742765291152</c:v>
                </c:pt>
                <c:pt idx="1243">
                  <c:v>0.37358089457161725</c:v>
                </c:pt>
                <c:pt idx="1244">
                  <c:v>0.4104492764201062</c:v>
                </c:pt>
                <c:pt idx="1245">
                  <c:v>0.4307301451478871</c:v>
                </c:pt>
                <c:pt idx="1246">
                  <c:v>0.40085784901339849</c:v>
                </c:pt>
                <c:pt idx="1247">
                  <c:v>2.0015680260613067E-2</c:v>
                </c:pt>
                <c:pt idx="1248">
                  <c:v>0.18132976298280212</c:v>
                </c:pt>
                <c:pt idx="1249">
                  <c:v>0.69399545516387384</c:v>
                </c:pt>
                <c:pt idx="1250">
                  <c:v>0.46345233924342555</c:v>
                </c:pt>
                <c:pt idx="1251">
                  <c:v>0.14060412163579983</c:v>
                </c:pt>
                <c:pt idx="1252">
                  <c:v>0.18845488642856267</c:v>
                </c:pt>
                <c:pt idx="1253">
                  <c:v>0.1855086788622442</c:v>
                </c:pt>
                <c:pt idx="1254">
                  <c:v>0.35138500877205203</c:v>
                </c:pt>
                <c:pt idx="1255">
                  <c:v>0.43215803296895494</c:v>
                </c:pt>
                <c:pt idx="1256">
                  <c:v>0.34276603069328981</c:v>
                </c:pt>
                <c:pt idx="1257">
                  <c:v>0.2497381891519197</c:v>
                </c:pt>
                <c:pt idx="1258">
                  <c:v>0.32092495240182295</c:v>
                </c:pt>
                <c:pt idx="1259">
                  <c:v>9.6703176656425249E-2</c:v>
                </c:pt>
                <c:pt idx="1260">
                  <c:v>1.2275289106794878</c:v>
                </c:pt>
                <c:pt idx="1261">
                  <c:v>0.25938303784294536</c:v>
                </c:pt>
                <c:pt idx="1262">
                  <c:v>0.14956614448356831</c:v>
                </c:pt>
                <c:pt idx="1263">
                  <c:v>0.15521538586151795</c:v>
                </c:pt>
                <c:pt idx="1264">
                  <c:v>0.58325695586833426</c:v>
                </c:pt>
                <c:pt idx="1265">
                  <c:v>0.32663429609183936</c:v>
                </c:pt>
                <c:pt idx="1266">
                  <c:v>0.6656450262489102</c:v>
                </c:pt>
                <c:pt idx="1267">
                  <c:v>0.31821382441349488</c:v>
                </c:pt>
                <c:pt idx="1268">
                  <c:v>0.75266713958560061</c:v>
                </c:pt>
                <c:pt idx="1269">
                  <c:v>0.28709789305346511</c:v>
                </c:pt>
                <c:pt idx="1270">
                  <c:v>0.27183525399764275</c:v>
                </c:pt>
                <c:pt idx="1271">
                  <c:v>0.11087464968152716</c:v>
                </c:pt>
                <c:pt idx="1272">
                  <c:v>0.96093419271293001</c:v>
                </c:pt>
                <c:pt idx="1273">
                  <c:v>0.63554898334364207</c:v>
                </c:pt>
                <c:pt idx="1274">
                  <c:v>0.56088137048548692</c:v>
                </c:pt>
                <c:pt idx="1275">
                  <c:v>0.17889219294629122</c:v>
                </c:pt>
                <c:pt idx="1276">
                  <c:v>0.20842383657132224</c:v>
                </c:pt>
                <c:pt idx="1277">
                  <c:v>0.52077275588767069</c:v>
                </c:pt>
                <c:pt idx="1278">
                  <c:v>0.26699811561911169</c:v>
                </c:pt>
                <c:pt idx="1279">
                  <c:v>0.42839646104202522</c:v>
                </c:pt>
                <c:pt idx="1280">
                  <c:v>0.40876654420275038</c:v>
                </c:pt>
                <c:pt idx="1281">
                  <c:v>0.25703595571643501</c:v>
                </c:pt>
                <c:pt idx="1282">
                  <c:v>0.31406626216553768</c:v>
                </c:pt>
                <c:pt idx="1283">
                  <c:v>0.20393070235732935</c:v>
                </c:pt>
                <c:pt idx="1284">
                  <c:v>0.24691499118119076</c:v>
                </c:pt>
                <c:pt idx="1285">
                  <c:v>0.41458709047898168</c:v>
                </c:pt>
                <c:pt idx="1286">
                  <c:v>0.40474527583538755</c:v>
                </c:pt>
                <c:pt idx="1287">
                  <c:v>0.63516503521973888</c:v>
                </c:pt>
                <c:pt idx="1288">
                  <c:v>0.12167763469171344</c:v>
                </c:pt>
                <c:pt idx="1289">
                  <c:v>7.3596921399653681E-2</c:v>
                </c:pt>
                <c:pt idx="1290">
                  <c:v>0.16992802284348585</c:v>
                </c:pt>
                <c:pt idx="1291">
                  <c:v>0.22163987024853782</c:v>
                </c:pt>
                <c:pt idx="1292">
                  <c:v>0.3136066738757366</c:v>
                </c:pt>
                <c:pt idx="1293">
                  <c:v>0.33855903481499183</c:v>
                </c:pt>
                <c:pt idx="1294">
                  <c:v>1.4466695985470679E-2</c:v>
                </c:pt>
                <c:pt idx="1295">
                  <c:v>2.6020373340848835E-2</c:v>
                </c:pt>
                <c:pt idx="1296">
                  <c:v>0.25145381174893089</c:v>
                </c:pt>
                <c:pt idx="1297">
                  <c:v>0.21729381319261876</c:v>
                </c:pt>
                <c:pt idx="1298">
                  <c:v>0.20923702291098767</c:v>
                </c:pt>
                <c:pt idx="1299">
                  <c:v>9.3416968320042315E-2</c:v>
                </c:pt>
                <c:pt idx="1300">
                  <c:v>0.63445983963186237</c:v>
                </c:pt>
                <c:pt idx="1301">
                  <c:v>0.32038776997097962</c:v>
                </c:pt>
                <c:pt idx="1302">
                  <c:v>0.47828960425125544</c:v>
                </c:pt>
                <c:pt idx="1303">
                  <c:v>0.32800444795714956</c:v>
                </c:pt>
                <c:pt idx="1304">
                  <c:v>0.30555182877432241</c:v>
                </c:pt>
                <c:pt idx="1305">
                  <c:v>0.41276545981960311</c:v>
                </c:pt>
                <c:pt idx="1306">
                  <c:v>0.25663200409034737</c:v>
                </c:pt>
                <c:pt idx="1307">
                  <c:v>0.38410671338409763</c:v>
                </c:pt>
                <c:pt idx="1308">
                  <c:v>0.4454180870713671</c:v>
                </c:pt>
                <c:pt idx="1309">
                  <c:v>0.65571736757245702</c:v>
                </c:pt>
                <c:pt idx="1310">
                  <c:v>0.19620871572710108</c:v>
                </c:pt>
                <c:pt idx="1311">
                  <c:v>6.5881831036468164E-2</c:v>
                </c:pt>
                <c:pt idx="1312">
                  <c:v>0.29154366002776833</c:v>
                </c:pt>
                <c:pt idx="1313">
                  <c:v>0.17153744382114855</c:v>
                </c:pt>
                <c:pt idx="1314">
                  <c:v>0.20406751557062819</c:v>
                </c:pt>
                <c:pt idx="1315">
                  <c:v>0.7281485792675646</c:v>
                </c:pt>
                <c:pt idx="1316">
                  <c:v>0.47783999835487556</c:v>
                </c:pt>
                <c:pt idx="1317">
                  <c:v>0.34131030496066384</c:v>
                </c:pt>
                <c:pt idx="1318">
                  <c:v>0.2688399592719346</c:v>
                </c:pt>
                <c:pt idx="1319">
                  <c:v>0.29571066090568365</c:v>
                </c:pt>
                <c:pt idx="1320">
                  <c:v>0.5791584053325689</c:v>
                </c:pt>
                <c:pt idx="1321">
                  <c:v>0.52859801732037948</c:v>
                </c:pt>
                <c:pt idx="1322">
                  <c:v>0.12082407569039511</c:v>
                </c:pt>
                <c:pt idx="1323">
                  <c:v>0.34580968491030006</c:v>
                </c:pt>
                <c:pt idx="1324">
                  <c:v>0.46633260316711933</c:v>
                </c:pt>
                <c:pt idx="1325">
                  <c:v>0.31047522242706815</c:v>
                </c:pt>
                <c:pt idx="1326">
                  <c:v>0.61296873020822762</c:v>
                </c:pt>
                <c:pt idx="1327">
                  <c:v>0.86318036004190812</c:v>
                </c:pt>
                <c:pt idx="1328">
                  <c:v>0.29513181589376369</c:v>
                </c:pt>
                <c:pt idx="1329">
                  <c:v>0.11502732777065727</c:v>
                </c:pt>
                <c:pt idx="1330">
                  <c:v>0.59730766123548573</c:v>
                </c:pt>
                <c:pt idx="1331">
                  <c:v>0.556162736046665</c:v>
                </c:pt>
                <c:pt idx="1332">
                  <c:v>0.16416237803640321</c:v>
                </c:pt>
                <c:pt idx="1333">
                  <c:v>0.5704375098909269</c:v>
                </c:pt>
                <c:pt idx="1334">
                  <c:v>0.35757585931437674</c:v>
                </c:pt>
                <c:pt idx="1335">
                  <c:v>0.36463064805603462</c:v>
                </c:pt>
                <c:pt idx="1336">
                  <c:v>0.16560023639672483</c:v>
                </c:pt>
                <c:pt idx="1337">
                  <c:v>0.172736870043952</c:v>
                </c:pt>
                <c:pt idx="1338">
                  <c:v>0.69757926882076582</c:v>
                </c:pt>
                <c:pt idx="1339">
                  <c:v>0.17305108650822199</c:v>
                </c:pt>
                <c:pt idx="1340">
                  <c:v>0.74542830483327016</c:v>
                </c:pt>
                <c:pt idx="1341">
                  <c:v>0.33477969995529566</c:v>
                </c:pt>
                <c:pt idx="1342">
                  <c:v>4.1516370458582585E-2</c:v>
                </c:pt>
                <c:pt idx="1343">
                  <c:v>0.40164663809745882</c:v>
                </c:pt>
                <c:pt idx="1344">
                  <c:v>0.77004822708967424</c:v>
                </c:pt>
                <c:pt idx="1345">
                  <c:v>0.17439865533805765</c:v>
                </c:pt>
                <c:pt idx="1346">
                  <c:v>0.7289270829813761</c:v>
                </c:pt>
                <c:pt idx="1347">
                  <c:v>0.29617503416708857</c:v>
                </c:pt>
                <c:pt idx="1348">
                  <c:v>0.39937787471364672</c:v>
                </c:pt>
                <c:pt idx="1349">
                  <c:v>0.26144488158698742</c:v>
                </c:pt>
                <c:pt idx="1350">
                  <c:v>0.8576580758584651</c:v>
                </c:pt>
                <c:pt idx="1351">
                  <c:v>0.56042226290657204</c:v>
                </c:pt>
                <c:pt idx="1352">
                  <c:v>0.378717886280449</c:v>
                </c:pt>
                <c:pt idx="1353">
                  <c:v>0.39710840158188176</c:v>
                </c:pt>
                <c:pt idx="1354">
                  <c:v>0.3689279592483512</c:v>
                </c:pt>
                <c:pt idx="1355">
                  <c:v>0.54506798364363718</c:v>
                </c:pt>
                <c:pt idx="1356">
                  <c:v>8.6374260936825209E-2</c:v>
                </c:pt>
                <c:pt idx="1357">
                  <c:v>0.68114663085446203</c:v>
                </c:pt>
                <c:pt idx="1358">
                  <c:v>0.17345185612200531</c:v>
                </c:pt>
                <c:pt idx="1359">
                  <c:v>3.9853425208448812E-2</c:v>
                </c:pt>
                <c:pt idx="1360">
                  <c:v>0.27399845002502055</c:v>
                </c:pt>
                <c:pt idx="1361">
                  <c:v>0.35059370638409337</c:v>
                </c:pt>
                <c:pt idx="1362">
                  <c:v>0.48266169614979404</c:v>
                </c:pt>
                <c:pt idx="1363">
                  <c:v>0.14503197428231118</c:v>
                </c:pt>
                <c:pt idx="1364">
                  <c:v>0.53921658721026766</c:v>
                </c:pt>
                <c:pt idx="1365">
                  <c:v>9.7476584298352265E-2</c:v>
                </c:pt>
                <c:pt idx="1366">
                  <c:v>0.32458453024512757</c:v>
                </c:pt>
                <c:pt idx="1367">
                  <c:v>0.94290318981469223</c:v>
                </c:pt>
                <c:pt idx="1368">
                  <c:v>0.32567517230072696</c:v>
                </c:pt>
                <c:pt idx="1369">
                  <c:v>0.48589235547309784</c:v>
                </c:pt>
                <c:pt idx="1370">
                  <c:v>0.54540804366345164</c:v>
                </c:pt>
                <c:pt idx="1371">
                  <c:v>0.51898857032989554</c:v>
                </c:pt>
                <c:pt idx="1372">
                  <c:v>0.32388464009849827</c:v>
                </c:pt>
                <c:pt idx="1373">
                  <c:v>0.21104576863084912</c:v>
                </c:pt>
                <c:pt idx="1374">
                  <c:v>0.1384212630942887</c:v>
                </c:pt>
                <c:pt idx="1375">
                  <c:v>0.47604782259280221</c:v>
                </c:pt>
                <c:pt idx="1376">
                  <c:v>0.26108906546133603</c:v>
                </c:pt>
                <c:pt idx="1377">
                  <c:v>8.6239264316989583E-2</c:v>
                </c:pt>
                <c:pt idx="1378">
                  <c:v>0.4535752416718557</c:v>
                </c:pt>
                <c:pt idx="1379">
                  <c:v>0.49221155822758345</c:v>
                </c:pt>
                <c:pt idx="1380">
                  <c:v>9.2564882901094769E-2</c:v>
                </c:pt>
                <c:pt idx="1381">
                  <c:v>8.1178359303959446E-2</c:v>
                </c:pt>
                <c:pt idx="1382">
                  <c:v>0.59322390846489537</c:v>
                </c:pt>
                <c:pt idx="1383">
                  <c:v>0.13148605984762618</c:v>
                </c:pt>
                <c:pt idx="1384">
                  <c:v>0.42621699686580161</c:v>
                </c:pt>
                <c:pt idx="1385">
                  <c:v>0.16022493876297972</c:v>
                </c:pt>
                <c:pt idx="1386">
                  <c:v>0.30958529350377262</c:v>
                </c:pt>
                <c:pt idx="1387">
                  <c:v>0.58135906642954893</c:v>
                </c:pt>
                <c:pt idx="1388">
                  <c:v>0.49359951633738142</c:v>
                </c:pt>
                <c:pt idx="1389">
                  <c:v>0.30133797681493668</c:v>
                </c:pt>
                <c:pt idx="1390">
                  <c:v>0.29417954655724277</c:v>
                </c:pt>
                <c:pt idx="1391">
                  <c:v>0.32525818398695172</c:v>
                </c:pt>
                <c:pt idx="1392">
                  <c:v>0.78291227543146924</c:v>
                </c:pt>
                <c:pt idx="1393">
                  <c:v>0.48977569746487504</c:v>
                </c:pt>
                <c:pt idx="1394">
                  <c:v>0.49077341318351042</c:v>
                </c:pt>
                <c:pt idx="1395">
                  <c:v>0.13596562948402635</c:v>
                </c:pt>
                <c:pt idx="1396">
                  <c:v>0.46083286580343952</c:v>
                </c:pt>
                <c:pt idx="1397">
                  <c:v>0.39885162723231016</c:v>
                </c:pt>
                <c:pt idx="1398">
                  <c:v>0.35368392405524496</c:v>
                </c:pt>
                <c:pt idx="1399">
                  <c:v>0.8020394063308558</c:v>
                </c:pt>
                <c:pt idx="1400">
                  <c:v>0.25011426192567399</c:v>
                </c:pt>
                <c:pt idx="1401">
                  <c:v>0.7056358700721912</c:v>
                </c:pt>
                <c:pt idx="1402">
                  <c:v>0.19228871661800895</c:v>
                </c:pt>
                <c:pt idx="1403">
                  <c:v>0.82288744532427316</c:v>
                </c:pt>
                <c:pt idx="1404">
                  <c:v>0.45851996101384263</c:v>
                </c:pt>
                <c:pt idx="1405">
                  <c:v>0.3521704946814106</c:v>
                </c:pt>
                <c:pt idx="1406">
                  <c:v>0.14214409142749318</c:v>
                </c:pt>
                <c:pt idx="1407">
                  <c:v>0.22138859720597193</c:v>
                </c:pt>
                <c:pt idx="1408">
                  <c:v>0.60401050511420173</c:v>
                </c:pt>
                <c:pt idx="1409">
                  <c:v>0.26358642544972</c:v>
                </c:pt>
                <c:pt idx="1410">
                  <c:v>0.38968454394520258</c:v>
                </c:pt>
                <c:pt idx="1411">
                  <c:v>0.72032487327623507</c:v>
                </c:pt>
                <c:pt idx="1412">
                  <c:v>0.17827290645041938</c:v>
                </c:pt>
                <c:pt idx="1413">
                  <c:v>1.0877376987136467</c:v>
                </c:pt>
                <c:pt idx="1414">
                  <c:v>0.9709351385071221</c:v>
                </c:pt>
                <c:pt idx="1415">
                  <c:v>1.0391130708234089</c:v>
                </c:pt>
                <c:pt idx="1416">
                  <c:v>0.19610575601868518</c:v>
                </c:pt>
                <c:pt idx="1417">
                  <c:v>0.42824661489693394</c:v>
                </c:pt>
                <c:pt idx="1418">
                  <c:v>0.59180413021095202</c:v>
                </c:pt>
                <c:pt idx="1419">
                  <c:v>0.31110704169048908</c:v>
                </c:pt>
                <c:pt idx="1420">
                  <c:v>0.5295315297185752</c:v>
                </c:pt>
                <c:pt idx="1421">
                  <c:v>0.38859193793696889</c:v>
                </c:pt>
                <c:pt idx="1422">
                  <c:v>0.2395136967644369</c:v>
                </c:pt>
                <c:pt idx="1423">
                  <c:v>0.13260085664229138</c:v>
                </c:pt>
                <c:pt idx="1424">
                  <c:v>0.32297539642614925</c:v>
                </c:pt>
                <c:pt idx="1425">
                  <c:v>0.84879710472003289</c:v>
                </c:pt>
                <c:pt idx="1426">
                  <c:v>9.0730316700024183E-2</c:v>
                </c:pt>
                <c:pt idx="1427">
                  <c:v>0.14358441838538738</c:v>
                </c:pt>
                <c:pt idx="1428">
                  <c:v>0.27491038006719393</c:v>
                </c:pt>
                <c:pt idx="1429">
                  <c:v>0.84784726509382935</c:v>
                </c:pt>
                <c:pt idx="1430">
                  <c:v>0.33701073511031066</c:v>
                </c:pt>
                <c:pt idx="1431">
                  <c:v>0.74317338341713501</c:v>
                </c:pt>
                <c:pt idx="1432">
                  <c:v>0.11810616760766646</c:v>
                </c:pt>
                <c:pt idx="1433">
                  <c:v>0.30716420731396354</c:v>
                </c:pt>
                <c:pt idx="1434">
                  <c:v>0.22205475309291955</c:v>
                </c:pt>
                <c:pt idx="1435">
                  <c:v>0.11593814921223444</c:v>
                </c:pt>
                <c:pt idx="1436">
                  <c:v>0.60564190600113132</c:v>
                </c:pt>
                <c:pt idx="1437">
                  <c:v>1.8575277241437149E-3</c:v>
                </c:pt>
                <c:pt idx="1438">
                  <c:v>0.43889017915086015</c:v>
                </c:pt>
                <c:pt idx="1439">
                  <c:v>0.4368604211436109</c:v>
                </c:pt>
                <c:pt idx="1440">
                  <c:v>0.17585732265687248</c:v>
                </c:pt>
                <c:pt idx="1441">
                  <c:v>0.42266222251888763</c:v>
                </c:pt>
                <c:pt idx="1442">
                  <c:v>0.51158469450669042</c:v>
                </c:pt>
                <c:pt idx="1443">
                  <c:v>0.30843954519052375</c:v>
                </c:pt>
                <c:pt idx="1444">
                  <c:v>0.13646727652957669</c:v>
                </c:pt>
                <c:pt idx="1445">
                  <c:v>0.28169832830494901</c:v>
                </c:pt>
                <c:pt idx="1446">
                  <c:v>0.36855211912059183</c:v>
                </c:pt>
                <c:pt idx="1447">
                  <c:v>0.64621291218920174</c:v>
                </c:pt>
                <c:pt idx="1448">
                  <c:v>0.3819572984104358</c:v>
                </c:pt>
                <c:pt idx="1449">
                  <c:v>0.58793577622618631</c:v>
                </c:pt>
                <c:pt idx="1450">
                  <c:v>0.24490530702854585</c:v>
                </c:pt>
                <c:pt idx="1451">
                  <c:v>0.35473526039970604</c:v>
                </c:pt>
                <c:pt idx="1452">
                  <c:v>0.12855080433641763</c:v>
                </c:pt>
                <c:pt idx="1453">
                  <c:v>0.19789982479959445</c:v>
                </c:pt>
                <c:pt idx="1454">
                  <c:v>0.86937726852727781</c:v>
                </c:pt>
                <c:pt idx="1455">
                  <c:v>0.5779629643887958</c:v>
                </c:pt>
                <c:pt idx="1456">
                  <c:v>0.46539830832330598</c:v>
                </c:pt>
                <c:pt idx="1457">
                  <c:v>0.15836017536497149</c:v>
                </c:pt>
                <c:pt idx="1458">
                  <c:v>0.17961852411310275</c:v>
                </c:pt>
                <c:pt idx="1459">
                  <c:v>1.603908316814155</c:v>
                </c:pt>
                <c:pt idx="1460">
                  <c:v>0.16640915011365021</c:v>
                </c:pt>
                <c:pt idx="1461">
                  <c:v>0.4471075210470179</c:v>
                </c:pt>
                <c:pt idx="1462">
                  <c:v>0.64874901237484117</c:v>
                </c:pt>
                <c:pt idx="1463">
                  <c:v>0.28206746434474006</c:v>
                </c:pt>
                <c:pt idx="1464">
                  <c:v>0.35802032307481468</c:v>
                </c:pt>
                <c:pt idx="1465">
                  <c:v>0.23690663190169836</c:v>
                </c:pt>
                <c:pt idx="1466">
                  <c:v>0.18234756625544613</c:v>
                </c:pt>
                <c:pt idx="1467">
                  <c:v>0.32993847389446618</c:v>
                </c:pt>
                <c:pt idx="1468">
                  <c:v>0.28781469047363117</c:v>
                </c:pt>
                <c:pt idx="1469">
                  <c:v>0.56794808535660213</c:v>
                </c:pt>
                <c:pt idx="1470">
                  <c:v>0.66975888315873355</c:v>
                </c:pt>
                <c:pt idx="1471">
                  <c:v>0.43660903057369271</c:v>
                </c:pt>
                <c:pt idx="1472">
                  <c:v>0.13668232921996282</c:v>
                </c:pt>
                <c:pt idx="1473">
                  <c:v>0.19239037803923509</c:v>
                </c:pt>
                <c:pt idx="1474">
                  <c:v>0.32247639465632005</c:v>
                </c:pt>
                <c:pt idx="1475">
                  <c:v>0.20443251800308637</c:v>
                </c:pt>
                <c:pt idx="1476">
                  <c:v>0.11753547094740391</c:v>
                </c:pt>
                <c:pt idx="1477">
                  <c:v>0.54130890011233213</c:v>
                </c:pt>
                <c:pt idx="1478">
                  <c:v>0.43847283289408701</c:v>
                </c:pt>
                <c:pt idx="1479">
                  <c:v>0.67795084857440546</c:v>
                </c:pt>
                <c:pt idx="1480">
                  <c:v>0.40531575278285104</c:v>
                </c:pt>
                <c:pt idx="1481">
                  <c:v>0.53106907675109216</c:v>
                </c:pt>
                <c:pt idx="1482">
                  <c:v>1.0012133883760104</c:v>
                </c:pt>
                <c:pt idx="1483">
                  <c:v>0.88545078876767302</c:v>
                </c:pt>
                <c:pt idx="1484">
                  <c:v>1.1780589548990861E-2</c:v>
                </c:pt>
                <c:pt idx="1485">
                  <c:v>0.36372055926719327</c:v>
                </c:pt>
                <c:pt idx="1486">
                  <c:v>0.28477462448296986</c:v>
                </c:pt>
                <c:pt idx="1487">
                  <c:v>0.60253690905781454</c:v>
                </c:pt>
                <c:pt idx="1488">
                  <c:v>0.2565324751687319</c:v>
                </c:pt>
                <c:pt idx="1489">
                  <c:v>0.27839037065783145</c:v>
                </c:pt>
                <c:pt idx="1490">
                  <c:v>0.17260757614327815</c:v>
                </c:pt>
                <c:pt idx="1491">
                  <c:v>0.23741014844351049</c:v>
                </c:pt>
                <c:pt idx="1492">
                  <c:v>0.39024935878433453</c:v>
                </c:pt>
                <c:pt idx="1493">
                  <c:v>0.48301532977598782</c:v>
                </c:pt>
                <c:pt idx="1494">
                  <c:v>0.2949974764307246</c:v>
                </c:pt>
                <c:pt idx="1495">
                  <c:v>0.41702109158901113</c:v>
                </c:pt>
                <c:pt idx="1496">
                  <c:v>0.26174217591237259</c:v>
                </c:pt>
                <c:pt idx="1497">
                  <c:v>0.32944566543624187</c:v>
                </c:pt>
                <c:pt idx="1498">
                  <c:v>0.1442992849099447</c:v>
                </c:pt>
                <c:pt idx="1499">
                  <c:v>0.21923347406784721</c:v>
                </c:pt>
              </c:numCache>
            </c:numRef>
          </c:xVal>
          <c:yVal>
            <c:numRef>
              <c:f>PSA_Results!$F$4:$F$1503</c:f>
              <c:numCache>
                <c:formatCode>_-[$£-809]* #,##0.00_-;\-[$£-809]* #,##0.00_-;_-[$£-809]* "-"??_-;_-@_-</c:formatCode>
                <c:ptCount val="1500"/>
                <c:pt idx="0">
                  <c:v>12148.967651281004</c:v>
                </c:pt>
                <c:pt idx="1">
                  <c:v>3428.0410084869982</c:v>
                </c:pt>
                <c:pt idx="2">
                  <c:v>10868.395580605837</c:v>
                </c:pt>
                <c:pt idx="3">
                  <c:v>11589.636009635144</c:v>
                </c:pt>
                <c:pt idx="4">
                  <c:v>5941.0579174837476</c:v>
                </c:pt>
                <c:pt idx="5">
                  <c:v>11445.246103558458</c:v>
                </c:pt>
                <c:pt idx="6">
                  <c:v>6473.4169438837016</c:v>
                </c:pt>
                <c:pt idx="7">
                  <c:v>13963.780087743511</c:v>
                </c:pt>
                <c:pt idx="8">
                  <c:v>13241.02261508021</c:v>
                </c:pt>
                <c:pt idx="9">
                  <c:v>11893.44798903652</c:v>
                </c:pt>
                <c:pt idx="10">
                  <c:v>4654.8006006731775</c:v>
                </c:pt>
                <c:pt idx="11">
                  <c:v>4277.1366301083253</c:v>
                </c:pt>
                <c:pt idx="12">
                  <c:v>9864.5187301008991</c:v>
                </c:pt>
                <c:pt idx="13">
                  <c:v>9169.4317121038439</c:v>
                </c:pt>
                <c:pt idx="14">
                  <c:v>6905.015597066933</c:v>
                </c:pt>
                <c:pt idx="15">
                  <c:v>14001.6793849766</c:v>
                </c:pt>
                <c:pt idx="16">
                  <c:v>10552.30199956604</c:v>
                </c:pt>
                <c:pt idx="17">
                  <c:v>7642.8365581841717</c:v>
                </c:pt>
                <c:pt idx="18">
                  <c:v>8982.0107081307488</c:v>
                </c:pt>
                <c:pt idx="19">
                  <c:v>3140.6321910865518</c:v>
                </c:pt>
                <c:pt idx="20">
                  <c:v>-1451.163792545336</c:v>
                </c:pt>
                <c:pt idx="21">
                  <c:v>2806.1196442516994</c:v>
                </c:pt>
                <c:pt idx="22">
                  <c:v>10176.87869765295</c:v>
                </c:pt>
                <c:pt idx="23">
                  <c:v>5964.3226968401068</c:v>
                </c:pt>
                <c:pt idx="24">
                  <c:v>7174.4118123677908</c:v>
                </c:pt>
                <c:pt idx="25">
                  <c:v>-11333.692780076231</c:v>
                </c:pt>
                <c:pt idx="26">
                  <c:v>5328.0775469247164</c:v>
                </c:pt>
                <c:pt idx="27">
                  <c:v>12636.877901001448</c:v>
                </c:pt>
                <c:pt idx="28">
                  <c:v>-435.43316773923652</c:v>
                </c:pt>
                <c:pt idx="29">
                  <c:v>2438.0608778247333</c:v>
                </c:pt>
                <c:pt idx="30">
                  <c:v>17259.148018100219</c:v>
                </c:pt>
                <c:pt idx="31">
                  <c:v>7373.720038244548</c:v>
                </c:pt>
                <c:pt idx="32">
                  <c:v>10225.125981385452</c:v>
                </c:pt>
                <c:pt idx="33">
                  <c:v>4329.1037296147624</c:v>
                </c:pt>
                <c:pt idx="34">
                  <c:v>4609.7495054738065</c:v>
                </c:pt>
                <c:pt idx="35">
                  <c:v>12931.280348754653</c:v>
                </c:pt>
                <c:pt idx="36">
                  <c:v>2924.6690660526892</c:v>
                </c:pt>
                <c:pt idx="37">
                  <c:v>21014.678277776169</c:v>
                </c:pt>
                <c:pt idx="38">
                  <c:v>-793.70759143876057</c:v>
                </c:pt>
                <c:pt idx="39">
                  <c:v>5246.8640869735718</c:v>
                </c:pt>
                <c:pt idx="40">
                  <c:v>1565.6251648281104</c:v>
                </c:pt>
                <c:pt idx="41">
                  <c:v>6337.1169789455125</c:v>
                </c:pt>
                <c:pt idx="42">
                  <c:v>8769.0323809357924</c:v>
                </c:pt>
                <c:pt idx="43">
                  <c:v>15074.859695568397</c:v>
                </c:pt>
                <c:pt idx="44">
                  <c:v>4164.1671406569403</c:v>
                </c:pt>
                <c:pt idx="45">
                  <c:v>11088.345850557096</c:v>
                </c:pt>
                <c:pt idx="46">
                  <c:v>1618.9726547899299</c:v>
                </c:pt>
                <c:pt idx="47">
                  <c:v>9740.5465576797287</c:v>
                </c:pt>
                <c:pt idx="48">
                  <c:v>8555.4000653839757</c:v>
                </c:pt>
                <c:pt idx="49">
                  <c:v>13912.203805743717</c:v>
                </c:pt>
                <c:pt idx="50">
                  <c:v>8224.3647295464598</c:v>
                </c:pt>
                <c:pt idx="51">
                  <c:v>7166.9704305945452</c:v>
                </c:pt>
                <c:pt idx="52">
                  <c:v>14369.245845145788</c:v>
                </c:pt>
                <c:pt idx="53">
                  <c:v>14410.275406457371</c:v>
                </c:pt>
                <c:pt idx="54">
                  <c:v>4977.3544430452021</c:v>
                </c:pt>
                <c:pt idx="55">
                  <c:v>9232.1157150501531</c:v>
                </c:pt>
                <c:pt idx="56">
                  <c:v>1494.2247713926663</c:v>
                </c:pt>
                <c:pt idx="57">
                  <c:v>7518.6892754571672</c:v>
                </c:pt>
                <c:pt idx="58">
                  <c:v>12628.39908549061</c:v>
                </c:pt>
                <c:pt idx="59">
                  <c:v>4078.3239667601738</c:v>
                </c:pt>
                <c:pt idx="60">
                  <c:v>6262.8762214108792</c:v>
                </c:pt>
                <c:pt idx="61">
                  <c:v>1402.0622534708345</c:v>
                </c:pt>
                <c:pt idx="62">
                  <c:v>13519.99779892697</c:v>
                </c:pt>
                <c:pt idx="63">
                  <c:v>11331.035699647382</c:v>
                </c:pt>
                <c:pt idx="64">
                  <c:v>7752.7760382186989</c:v>
                </c:pt>
                <c:pt idx="65">
                  <c:v>4673.0349270682236</c:v>
                </c:pt>
                <c:pt idx="66">
                  <c:v>14925.177871164891</c:v>
                </c:pt>
                <c:pt idx="67">
                  <c:v>10154.171038286528</c:v>
                </c:pt>
                <c:pt idx="68">
                  <c:v>7110.6635821655309</c:v>
                </c:pt>
                <c:pt idx="69">
                  <c:v>8856.1729276772512</c:v>
                </c:pt>
                <c:pt idx="70">
                  <c:v>12091.602366820687</c:v>
                </c:pt>
                <c:pt idx="71">
                  <c:v>13193.178011629288</c:v>
                </c:pt>
                <c:pt idx="72">
                  <c:v>7011.954290067788</c:v>
                </c:pt>
                <c:pt idx="73">
                  <c:v>-503.43189740266826</c:v>
                </c:pt>
                <c:pt idx="74">
                  <c:v>7537.662585622109</c:v>
                </c:pt>
                <c:pt idx="75">
                  <c:v>6325.0143649113561</c:v>
                </c:pt>
                <c:pt idx="76">
                  <c:v>11028.355712055121</c:v>
                </c:pt>
                <c:pt idx="77">
                  <c:v>2980.4311743034668</c:v>
                </c:pt>
                <c:pt idx="78">
                  <c:v>6281.0016654283036</c:v>
                </c:pt>
                <c:pt idx="79">
                  <c:v>4819.997762189947</c:v>
                </c:pt>
                <c:pt idx="80">
                  <c:v>1931.6642098051416</c:v>
                </c:pt>
                <c:pt idx="81">
                  <c:v>8735.7459551004995</c:v>
                </c:pt>
                <c:pt idx="82">
                  <c:v>8207.9943234656275</c:v>
                </c:pt>
                <c:pt idx="83">
                  <c:v>13938.931939220533</c:v>
                </c:pt>
                <c:pt idx="84">
                  <c:v>13283.98848181414</c:v>
                </c:pt>
                <c:pt idx="85">
                  <c:v>8049.6772744888913</c:v>
                </c:pt>
                <c:pt idx="86">
                  <c:v>-88.443217233198084</c:v>
                </c:pt>
                <c:pt idx="87">
                  <c:v>11558.463792685772</c:v>
                </c:pt>
                <c:pt idx="88">
                  <c:v>11120.558840301641</c:v>
                </c:pt>
                <c:pt idx="89">
                  <c:v>9388.1150320411434</c:v>
                </c:pt>
                <c:pt idx="90">
                  <c:v>1811.2073835378105</c:v>
                </c:pt>
                <c:pt idx="91">
                  <c:v>6169.2957307790748</c:v>
                </c:pt>
                <c:pt idx="92">
                  <c:v>11757.806051811982</c:v>
                </c:pt>
                <c:pt idx="93">
                  <c:v>9740.5969128324232</c:v>
                </c:pt>
                <c:pt idx="94">
                  <c:v>9538.2794427801873</c:v>
                </c:pt>
                <c:pt idx="95">
                  <c:v>9940.1231243923758</c:v>
                </c:pt>
                <c:pt idx="96">
                  <c:v>241.04076376555895</c:v>
                </c:pt>
                <c:pt idx="97">
                  <c:v>6505.8734514731623</c:v>
                </c:pt>
                <c:pt idx="98">
                  <c:v>4079.9097823504562</c:v>
                </c:pt>
                <c:pt idx="99">
                  <c:v>8735.6412159729116</c:v>
                </c:pt>
                <c:pt idx="100">
                  <c:v>11572.581494444114</c:v>
                </c:pt>
                <c:pt idx="101">
                  <c:v>12532.366383815592</c:v>
                </c:pt>
                <c:pt idx="102">
                  <c:v>6834.7700082563388</c:v>
                </c:pt>
                <c:pt idx="103">
                  <c:v>7905.4431374163396</c:v>
                </c:pt>
                <c:pt idx="104">
                  <c:v>9606.747822844447</c:v>
                </c:pt>
                <c:pt idx="105">
                  <c:v>10313.343842986091</c:v>
                </c:pt>
                <c:pt idx="106">
                  <c:v>11499.792276187889</c:v>
                </c:pt>
                <c:pt idx="107">
                  <c:v>6174.6409842253415</c:v>
                </c:pt>
                <c:pt idx="108">
                  <c:v>8997.1973051045861</c:v>
                </c:pt>
                <c:pt idx="109">
                  <c:v>9189.4737358985603</c:v>
                </c:pt>
                <c:pt idx="110">
                  <c:v>13225.005141377142</c:v>
                </c:pt>
                <c:pt idx="111">
                  <c:v>9892.2489393001106</c:v>
                </c:pt>
                <c:pt idx="112">
                  <c:v>370.91472384117515</c:v>
                </c:pt>
                <c:pt idx="113">
                  <c:v>1510.0749770424482</c:v>
                </c:pt>
                <c:pt idx="114">
                  <c:v>5482.5575680388429</c:v>
                </c:pt>
                <c:pt idx="115">
                  <c:v>3665.4562397361442</c:v>
                </c:pt>
                <c:pt idx="116">
                  <c:v>13100.474384701516</c:v>
                </c:pt>
                <c:pt idx="117">
                  <c:v>-4217.4211723480876</c:v>
                </c:pt>
                <c:pt idx="118">
                  <c:v>12230.657878807933</c:v>
                </c:pt>
                <c:pt idx="119">
                  <c:v>-4533.8123409514665</c:v>
                </c:pt>
                <c:pt idx="120">
                  <c:v>7554.2333836709731</c:v>
                </c:pt>
                <c:pt idx="121">
                  <c:v>12944.17720937595</c:v>
                </c:pt>
                <c:pt idx="122">
                  <c:v>10244.689132784315</c:v>
                </c:pt>
                <c:pt idx="123">
                  <c:v>17659.521569830831</c:v>
                </c:pt>
                <c:pt idx="124">
                  <c:v>12483.554011387703</c:v>
                </c:pt>
                <c:pt idx="125">
                  <c:v>11387.525027026311</c:v>
                </c:pt>
                <c:pt idx="126">
                  <c:v>13127.967866612727</c:v>
                </c:pt>
                <c:pt idx="127">
                  <c:v>888.5777729576912</c:v>
                </c:pt>
                <c:pt idx="128">
                  <c:v>2667.8090903110569</c:v>
                </c:pt>
                <c:pt idx="129">
                  <c:v>15187.919610303223</c:v>
                </c:pt>
                <c:pt idx="130">
                  <c:v>10817.21951926596</c:v>
                </c:pt>
                <c:pt idx="131">
                  <c:v>-1074.4340995951898</c:v>
                </c:pt>
                <c:pt idx="132">
                  <c:v>9137.361814756594</c:v>
                </c:pt>
                <c:pt idx="133">
                  <c:v>4183.2675568178311</c:v>
                </c:pt>
                <c:pt idx="134">
                  <c:v>12016.812353053092</c:v>
                </c:pt>
                <c:pt idx="135">
                  <c:v>2444.9321440912063</c:v>
                </c:pt>
                <c:pt idx="136">
                  <c:v>9255.1068264068363</c:v>
                </c:pt>
                <c:pt idx="137">
                  <c:v>10830.948106687052</c:v>
                </c:pt>
                <c:pt idx="138">
                  <c:v>8339.449129035851</c:v>
                </c:pt>
                <c:pt idx="139">
                  <c:v>6890.8374872236309</c:v>
                </c:pt>
                <c:pt idx="140">
                  <c:v>7771.1943016695841</c:v>
                </c:pt>
                <c:pt idx="141">
                  <c:v>1093.7498042238076</c:v>
                </c:pt>
                <c:pt idx="142">
                  <c:v>8080.5256124631524</c:v>
                </c:pt>
                <c:pt idx="143">
                  <c:v>9185.6575616024438</c:v>
                </c:pt>
                <c:pt idx="144">
                  <c:v>10073.592395875559</c:v>
                </c:pt>
                <c:pt idx="145">
                  <c:v>7960.9621757081386</c:v>
                </c:pt>
                <c:pt idx="146">
                  <c:v>11515.294422472542</c:v>
                </c:pt>
                <c:pt idx="147">
                  <c:v>7485.1423577412024</c:v>
                </c:pt>
                <c:pt idx="148">
                  <c:v>-883.42973631876157</c:v>
                </c:pt>
                <c:pt idx="149">
                  <c:v>10423.729589671691</c:v>
                </c:pt>
                <c:pt idx="150">
                  <c:v>3158.6722554661137</c:v>
                </c:pt>
                <c:pt idx="151">
                  <c:v>71.79336762368257</c:v>
                </c:pt>
                <c:pt idx="152">
                  <c:v>5800.1292236599948</c:v>
                </c:pt>
                <c:pt idx="153">
                  <c:v>-8641.6372093732098</c:v>
                </c:pt>
                <c:pt idx="154">
                  <c:v>7282.2282971800305</c:v>
                </c:pt>
                <c:pt idx="155">
                  <c:v>13029.819271835649</c:v>
                </c:pt>
                <c:pt idx="156">
                  <c:v>11349.166136948294</c:v>
                </c:pt>
                <c:pt idx="157">
                  <c:v>8975.6995510620127</c:v>
                </c:pt>
                <c:pt idx="158">
                  <c:v>9032.3435208427909</c:v>
                </c:pt>
                <c:pt idx="159">
                  <c:v>8788.0169613062753</c:v>
                </c:pt>
                <c:pt idx="160">
                  <c:v>2161.9492660102042</c:v>
                </c:pt>
                <c:pt idx="161">
                  <c:v>5361.0066476782522</c:v>
                </c:pt>
                <c:pt idx="162">
                  <c:v>14928.844776694084</c:v>
                </c:pt>
                <c:pt idx="163">
                  <c:v>9481.5499976567335</c:v>
                </c:pt>
                <c:pt idx="164">
                  <c:v>9984.0800484682932</c:v>
                </c:pt>
                <c:pt idx="165">
                  <c:v>5749.2998812145324</c:v>
                </c:pt>
                <c:pt idx="166">
                  <c:v>1989.6829792733915</c:v>
                </c:pt>
                <c:pt idx="167">
                  <c:v>10619.113645799558</c:v>
                </c:pt>
                <c:pt idx="168">
                  <c:v>7694.6597730346621</c:v>
                </c:pt>
                <c:pt idx="169">
                  <c:v>7935.3770216364283</c:v>
                </c:pt>
                <c:pt idx="170">
                  <c:v>5600.3183716795029</c:v>
                </c:pt>
                <c:pt idx="171">
                  <c:v>4123.2759562588326</c:v>
                </c:pt>
                <c:pt idx="172">
                  <c:v>11883.900353541905</c:v>
                </c:pt>
                <c:pt idx="173">
                  <c:v>9056.3697430996945</c:v>
                </c:pt>
                <c:pt idx="174">
                  <c:v>9677.2290194069938</c:v>
                </c:pt>
                <c:pt idx="175">
                  <c:v>11375.9592271943</c:v>
                </c:pt>
                <c:pt idx="176">
                  <c:v>8757.3888509406806</c:v>
                </c:pt>
                <c:pt idx="177">
                  <c:v>5704.6288533835977</c:v>
                </c:pt>
                <c:pt idx="178">
                  <c:v>10583.292229419836</c:v>
                </c:pt>
                <c:pt idx="179">
                  <c:v>7730.2176835968021</c:v>
                </c:pt>
                <c:pt idx="180">
                  <c:v>-1394.6885392397671</c:v>
                </c:pt>
                <c:pt idx="181">
                  <c:v>8508.9543659756691</c:v>
                </c:pt>
                <c:pt idx="182">
                  <c:v>2847.1285778406309</c:v>
                </c:pt>
                <c:pt idx="183">
                  <c:v>416.41184845338285</c:v>
                </c:pt>
                <c:pt idx="184">
                  <c:v>6951.4397782143024</c:v>
                </c:pt>
                <c:pt idx="185">
                  <c:v>16149.471202437348</c:v>
                </c:pt>
                <c:pt idx="186">
                  <c:v>10171.454669464241</c:v>
                </c:pt>
                <c:pt idx="187">
                  <c:v>3913.374562100762</c:v>
                </c:pt>
                <c:pt idx="188">
                  <c:v>13213.565688632814</c:v>
                </c:pt>
                <c:pt idx="189">
                  <c:v>11936.3561547026</c:v>
                </c:pt>
                <c:pt idx="190">
                  <c:v>12753.603835348997</c:v>
                </c:pt>
                <c:pt idx="191">
                  <c:v>8729.2520361802235</c:v>
                </c:pt>
                <c:pt idx="192">
                  <c:v>12703.948557847321</c:v>
                </c:pt>
                <c:pt idx="193">
                  <c:v>9893.5123567053342</c:v>
                </c:pt>
                <c:pt idx="194">
                  <c:v>7003.9501220190996</c:v>
                </c:pt>
                <c:pt idx="195">
                  <c:v>5481.4812406858218</c:v>
                </c:pt>
                <c:pt idx="196">
                  <c:v>7362.3502583737391</c:v>
                </c:pt>
                <c:pt idx="197">
                  <c:v>2387.7122775544558</c:v>
                </c:pt>
                <c:pt idx="198">
                  <c:v>16700.788851392794</c:v>
                </c:pt>
                <c:pt idx="199">
                  <c:v>10620.7483051536</c:v>
                </c:pt>
                <c:pt idx="200">
                  <c:v>11318.280795957242</c:v>
                </c:pt>
                <c:pt idx="201">
                  <c:v>9317.2710846063183</c:v>
                </c:pt>
                <c:pt idx="202">
                  <c:v>9725.3579487403113</c:v>
                </c:pt>
                <c:pt idx="203">
                  <c:v>4691.2703417708544</c:v>
                </c:pt>
                <c:pt idx="204">
                  <c:v>2120.4166231004674</c:v>
                </c:pt>
                <c:pt idx="205">
                  <c:v>1261.7279209254302</c:v>
                </c:pt>
                <c:pt idx="206">
                  <c:v>13856.641339899999</c:v>
                </c:pt>
                <c:pt idx="207">
                  <c:v>2766.3091117879121</c:v>
                </c:pt>
                <c:pt idx="208">
                  <c:v>4402.7599375725367</c:v>
                </c:pt>
                <c:pt idx="209">
                  <c:v>7623.1075306201601</c:v>
                </c:pt>
                <c:pt idx="210">
                  <c:v>9545.5184196547125</c:v>
                </c:pt>
                <c:pt idx="211">
                  <c:v>2915.2077179176122</c:v>
                </c:pt>
                <c:pt idx="212">
                  <c:v>1566.7053892480708</c:v>
                </c:pt>
                <c:pt idx="213">
                  <c:v>12144.376611082811</c:v>
                </c:pt>
                <c:pt idx="214">
                  <c:v>11391.476387831985</c:v>
                </c:pt>
                <c:pt idx="215">
                  <c:v>15083.901307491536</c:v>
                </c:pt>
                <c:pt idx="216">
                  <c:v>12425.328568820787</c:v>
                </c:pt>
                <c:pt idx="217">
                  <c:v>7975.58113042271</c:v>
                </c:pt>
                <c:pt idx="218">
                  <c:v>3687.5652218934702</c:v>
                </c:pt>
                <c:pt idx="219">
                  <c:v>10645.925685439539</c:v>
                </c:pt>
                <c:pt idx="220">
                  <c:v>4413.0001375486263</c:v>
                </c:pt>
                <c:pt idx="221">
                  <c:v>6878.1923551469099</c:v>
                </c:pt>
                <c:pt idx="222">
                  <c:v>7798.6377878173807</c:v>
                </c:pt>
                <c:pt idx="223">
                  <c:v>5470.210807331041</c:v>
                </c:pt>
                <c:pt idx="224">
                  <c:v>9148.1493213110989</c:v>
                </c:pt>
                <c:pt idx="225">
                  <c:v>10616.623551705739</c:v>
                </c:pt>
                <c:pt idx="226">
                  <c:v>-680.84317603660747</c:v>
                </c:pt>
                <c:pt idx="227">
                  <c:v>7009.6974653980506</c:v>
                </c:pt>
                <c:pt idx="228">
                  <c:v>8627.6466206066689</c:v>
                </c:pt>
                <c:pt idx="229">
                  <c:v>2332.9429470385112</c:v>
                </c:pt>
                <c:pt idx="230">
                  <c:v>5324.359368936246</c:v>
                </c:pt>
                <c:pt idx="231">
                  <c:v>10455.709924200546</c:v>
                </c:pt>
                <c:pt idx="232">
                  <c:v>2040.6784919378406</c:v>
                </c:pt>
                <c:pt idx="233">
                  <c:v>11232.401095730851</c:v>
                </c:pt>
                <c:pt idx="234">
                  <c:v>7494.8314597531389</c:v>
                </c:pt>
                <c:pt idx="235">
                  <c:v>5714.1457936733314</c:v>
                </c:pt>
                <c:pt idx="236">
                  <c:v>6004.8354711166849</c:v>
                </c:pt>
                <c:pt idx="237">
                  <c:v>10736.763237998288</c:v>
                </c:pt>
                <c:pt idx="238">
                  <c:v>9463.7510272760919</c:v>
                </c:pt>
                <c:pt idx="239">
                  <c:v>11552.456790671462</c:v>
                </c:pt>
                <c:pt idx="240">
                  <c:v>4122.4831410566621</c:v>
                </c:pt>
                <c:pt idx="241">
                  <c:v>16565.244392517663</c:v>
                </c:pt>
                <c:pt idx="242">
                  <c:v>13830.543225091049</c:v>
                </c:pt>
                <c:pt idx="243">
                  <c:v>7879.2471884643128</c:v>
                </c:pt>
                <c:pt idx="244">
                  <c:v>10599.673638963442</c:v>
                </c:pt>
                <c:pt idx="245">
                  <c:v>14483.481686438256</c:v>
                </c:pt>
                <c:pt idx="246">
                  <c:v>11968.702437496759</c:v>
                </c:pt>
                <c:pt idx="247">
                  <c:v>4351.7056632770764</c:v>
                </c:pt>
                <c:pt idx="248">
                  <c:v>13131.42553614039</c:v>
                </c:pt>
                <c:pt idx="249">
                  <c:v>11987.173513352296</c:v>
                </c:pt>
                <c:pt idx="250">
                  <c:v>11055.867609455598</c:v>
                </c:pt>
                <c:pt idx="251">
                  <c:v>12887.972852014087</c:v>
                </c:pt>
                <c:pt idx="252">
                  <c:v>-775.89042789456289</c:v>
                </c:pt>
                <c:pt idx="253">
                  <c:v>1553.690480365105</c:v>
                </c:pt>
                <c:pt idx="254">
                  <c:v>8913.0523224920435</c:v>
                </c:pt>
                <c:pt idx="255">
                  <c:v>9260.438719894466</c:v>
                </c:pt>
                <c:pt idx="256">
                  <c:v>3479.7825814899516</c:v>
                </c:pt>
                <c:pt idx="257">
                  <c:v>11216.911318221964</c:v>
                </c:pt>
                <c:pt idx="258">
                  <c:v>11752.994828474624</c:v>
                </c:pt>
                <c:pt idx="259">
                  <c:v>15140.456755629377</c:v>
                </c:pt>
                <c:pt idx="260">
                  <c:v>-544.39825914506582</c:v>
                </c:pt>
                <c:pt idx="261">
                  <c:v>196.58250609236165</c:v>
                </c:pt>
                <c:pt idx="262">
                  <c:v>10593.153064966322</c:v>
                </c:pt>
                <c:pt idx="263">
                  <c:v>11704.315958728406</c:v>
                </c:pt>
                <c:pt idx="264">
                  <c:v>9326.8191623340936</c:v>
                </c:pt>
                <c:pt idx="265">
                  <c:v>8741.9598269514172</c:v>
                </c:pt>
                <c:pt idx="266">
                  <c:v>7968.7044458447199</c:v>
                </c:pt>
                <c:pt idx="267">
                  <c:v>8135.0972025086958</c:v>
                </c:pt>
                <c:pt idx="268">
                  <c:v>-1261.9705052529243</c:v>
                </c:pt>
                <c:pt idx="269">
                  <c:v>11904.578066523271</c:v>
                </c:pt>
                <c:pt idx="270">
                  <c:v>21393.880807891572</c:v>
                </c:pt>
                <c:pt idx="271">
                  <c:v>14789.075244500766</c:v>
                </c:pt>
                <c:pt idx="272">
                  <c:v>12200.977152357191</c:v>
                </c:pt>
                <c:pt idx="273">
                  <c:v>11356.710991499909</c:v>
                </c:pt>
                <c:pt idx="274">
                  <c:v>5607.2765558762567</c:v>
                </c:pt>
                <c:pt idx="275">
                  <c:v>4665.5921479883291</c:v>
                </c:pt>
                <c:pt idx="276">
                  <c:v>4623.9291145803945</c:v>
                </c:pt>
                <c:pt idx="277">
                  <c:v>8047.1527162247094</c:v>
                </c:pt>
                <c:pt idx="278">
                  <c:v>10678.608734894146</c:v>
                </c:pt>
                <c:pt idx="279">
                  <c:v>7249.5435588497876</c:v>
                </c:pt>
                <c:pt idx="280">
                  <c:v>13449.368307402332</c:v>
                </c:pt>
                <c:pt idx="281">
                  <c:v>6950.7719493771165</c:v>
                </c:pt>
                <c:pt idx="282">
                  <c:v>7258.6141264024336</c:v>
                </c:pt>
                <c:pt idx="283">
                  <c:v>10874.483893727145</c:v>
                </c:pt>
                <c:pt idx="284">
                  <c:v>13141.934651159312</c:v>
                </c:pt>
                <c:pt idx="285">
                  <c:v>9226.4443110268003</c:v>
                </c:pt>
                <c:pt idx="286">
                  <c:v>10100.928925499804</c:v>
                </c:pt>
                <c:pt idx="287">
                  <c:v>3793.8567523634556</c:v>
                </c:pt>
                <c:pt idx="288">
                  <c:v>16698.670212982477</c:v>
                </c:pt>
                <c:pt idx="289">
                  <c:v>-1334.5793525253976</c:v>
                </c:pt>
                <c:pt idx="290">
                  <c:v>2437.9881676209152</c:v>
                </c:pt>
                <c:pt idx="291">
                  <c:v>-173.76955406761772</c:v>
                </c:pt>
                <c:pt idx="292">
                  <c:v>5366.4560314215432</c:v>
                </c:pt>
                <c:pt idx="293">
                  <c:v>2475.8204710196951</c:v>
                </c:pt>
                <c:pt idx="294">
                  <c:v>5792.7736594480266</c:v>
                </c:pt>
                <c:pt idx="295">
                  <c:v>12634.552229581517</c:v>
                </c:pt>
                <c:pt idx="296">
                  <c:v>8005.4532019486523</c:v>
                </c:pt>
                <c:pt idx="297">
                  <c:v>7390.2813993124455</c:v>
                </c:pt>
                <c:pt idx="298">
                  <c:v>6249.4681856086554</c:v>
                </c:pt>
                <c:pt idx="299">
                  <c:v>7402.1893203463551</c:v>
                </c:pt>
                <c:pt idx="300">
                  <c:v>14017.795111258565</c:v>
                </c:pt>
                <c:pt idx="301">
                  <c:v>9395.5852444701704</c:v>
                </c:pt>
                <c:pt idx="302">
                  <c:v>19630.022297190775</c:v>
                </c:pt>
                <c:pt idx="303">
                  <c:v>7850.5513243767564</c:v>
                </c:pt>
                <c:pt idx="304">
                  <c:v>8257.8455850577175</c:v>
                </c:pt>
                <c:pt idx="305">
                  <c:v>-4113.4910711284028</c:v>
                </c:pt>
                <c:pt idx="306">
                  <c:v>717.00346914192778</c:v>
                </c:pt>
                <c:pt idx="307">
                  <c:v>10575.099956274868</c:v>
                </c:pt>
                <c:pt idx="308">
                  <c:v>17421.363833486699</c:v>
                </c:pt>
                <c:pt idx="309">
                  <c:v>2862.0886699596467</c:v>
                </c:pt>
                <c:pt idx="310">
                  <c:v>3726.4160552597104</c:v>
                </c:pt>
                <c:pt idx="311">
                  <c:v>-4792.4487787523685</c:v>
                </c:pt>
                <c:pt idx="312">
                  <c:v>1170.7241726252214</c:v>
                </c:pt>
                <c:pt idx="313">
                  <c:v>6202.9693043029711</c:v>
                </c:pt>
                <c:pt idx="314">
                  <c:v>6466.8939289674199</c:v>
                </c:pt>
                <c:pt idx="315">
                  <c:v>6695.7645279049502</c:v>
                </c:pt>
                <c:pt idx="316">
                  <c:v>12945.797878667709</c:v>
                </c:pt>
                <c:pt idx="317">
                  <c:v>7666.1232216723984</c:v>
                </c:pt>
                <c:pt idx="318">
                  <c:v>5506.8620534221991</c:v>
                </c:pt>
                <c:pt idx="319">
                  <c:v>10886.596126000824</c:v>
                </c:pt>
                <c:pt idx="320">
                  <c:v>-2965.7819704460599</c:v>
                </c:pt>
                <c:pt idx="321">
                  <c:v>9006.0806731695393</c:v>
                </c:pt>
                <c:pt idx="322">
                  <c:v>12528.93625591039</c:v>
                </c:pt>
                <c:pt idx="323">
                  <c:v>12276.2693059474</c:v>
                </c:pt>
                <c:pt idx="324">
                  <c:v>1310.1447212508756</c:v>
                </c:pt>
                <c:pt idx="325">
                  <c:v>-2820.4070070077614</c:v>
                </c:pt>
                <c:pt idx="326">
                  <c:v>2642.9838652103244</c:v>
                </c:pt>
                <c:pt idx="327">
                  <c:v>7621.9020474165336</c:v>
                </c:pt>
                <c:pt idx="328">
                  <c:v>7907.6110447766332</c:v>
                </c:pt>
                <c:pt idx="329">
                  <c:v>9149.5681086069162</c:v>
                </c:pt>
                <c:pt idx="330">
                  <c:v>10656.290554594292</c:v>
                </c:pt>
                <c:pt idx="331">
                  <c:v>2379.2393345953315</c:v>
                </c:pt>
                <c:pt idx="332">
                  <c:v>3114.6874713056714</c:v>
                </c:pt>
                <c:pt idx="333">
                  <c:v>10915.723429557002</c:v>
                </c:pt>
                <c:pt idx="334">
                  <c:v>9568.5413467561266</c:v>
                </c:pt>
                <c:pt idx="335">
                  <c:v>3571.7498098726974</c:v>
                </c:pt>
                <c:pt idx="336">
                  <c:v>11802.804357505698</c:v>
                </c:pt>
                <c:pt idx="337">
                  <c:v>12275.713077444027</c:v>
                </c:pt>
                <c:pt idx="338">
                  <c:v>9377.1105538041629</c:v>
                </c:pt>
                <c:pt idx="339">
                  <c:v>4741.2282307451751</c:v>
                </c:pt>
                <c:pt idx="340">
                  <c:v>12999.828281736773</c:v>
                </c:pt>
                <c:pt idx="341">
                  <c:v>9858.981505579628</c:v>
                </c:pt>
                <c:pt idx="342">
                  <c:v>14173.972245476756</c:v>
                </c:pt>
                <c:pt idx="343">
                  <c:v>12058.94650660238</c:v>
                </c:pt>
                <c:pt idx="344">
                  <c:v>3908.3607103651993</c:v>
                </c:pt>
                <c:pt idx="345">
                  <c:v>18454.088464762015</c:v>
                </c:pt>
                <c:pt idx="346">
                  <c:v>6949.8607557718988</c:v>
                </c:pt>
                <c:pt idx="347">
                  <c:v>7997.5273501831198</c:v>
                </c:pt>
                <c:pt idx="348">
                  <c:v>6582.0345521693598</c:v>
                </c:pt>
                <c:pt idx="349">
                  <c:v>6321.7703042984776</c:v>
                </c:pt>
                <c:pt idx="350">
                  <c:v>9147.686606104764</c:v>
                </c:pt>
                <c:pt idx="351">
                  <c:v>9284.5676084275328</c:v>
                </c:pt>
                <c:pt idx="352">
                  <c:v>13069.970065285119</c:v>
                </c:pt>
                <c:pt idx="353">
                  <c:v>4051.6932747638639</c:v>
                </c:pt>
                <c:pt idx="354">
                  <c:v>10549.852946291892</c:v>
                </c:pt>
                <c:pt idx="355">
                  <c:v>8240.6946288798717</c:v>
                </c:pt>
                <c:pt idx="356">
                  <c:v>7577.1483597677343</c:v>
                </c:pt>
                <c:pt idx="357">
                  <c:v>14877.274431845904</c:v>
                </c:pt>
                <c:pt idx="358">
                  <c:v>-6804.9243835008347</c:v>
                </c:pt>
                <c:pt idx="359">
                  <c:v>10768.878071628566</c:v>
                </c:pt>
                <c:pt idx="360">
                  <c:v>7466.9773840876223</c:v>
                </c:pt>
                <c:pt idx="361">
                  <c:v>5143.5569017969028</c:v>
                </c:pt>
                <c:pt idx="362">
                  <c:v>123.84915066923713</c:v>
                </c:pt>
                <c:pt idx="363">
                  <c:v>8581.8766899272632</c:v>
                </c:pt>
                <c:pt idx="364">
                  <c:v>-7594.7531922494491</c:v>
                </c:pt>
                <c:pt idx="365">
                  <c:v>5359.4739089017421</c:v>
                </c:pt>
                <c:pt idx="366">
                  <c:v>9336.4541842796043</c:v>
                </c:pt>
                <c:pt idx="367">
                  <c:v>-1730.5343206761681</c:v>
                </c:pt>
                <c:pt idx="368">
                  <c:v>7487.246273975441</c:v>
                </c:pt>
                <c:pt idx="369">
                  <c:v>3709.37501335868</c:v>
                </c:pt>
                <c:pt idx="370">
                  <c:v>9766.3599637943735</c:v>
                </c:pt>
                <c:pt idx="371">
                  <c:v>1969.6227658825774</c:v>
                </c:pt>
                <c:pt idx="372">
                  <c:v>10142.967215786935</c:v>
                </c:pt>
                <c:pt idx="373">
                  <c:v>15400.969094951941</c:v>
                </c:pt>
                <c:pt idx="374">
                  <c:v>7185.3181631719199</c:v>
                </c:pt>
                <c:pt idx="375">
                  <c:v>-5511.9147159626446</c:v>
                </c:pt>
                <c:pt idx="376">
                  <c:v>6013.9326419995705</c:v>
                </c:pt>
                <c:pt idx="377">
                  <c:v>8827.2312538065617</c:v>
                </c:pt>
                <c:pt idx="378">
                  <c:v>54.055758710426744</c:v>
                </c:pt>
                <c:pt idx="379">
                  <c:v>8679.2292592944596</c:v>
                </c:pt>
                <c:pt idx="380">
                  <c:v>9592.8314307718647</c:v>
                </c:pt>
                <c:pt idx="381">
                  <c:v>-1605.0338626390221</c:v>
                </c:pt>
                <c:pt idx="382">
                  <c:v>4355.3761299783073</c:v>
                </c:pt>
                <c:pt idx="383">
                  <c:v>13271.410128051317</c:v>
                </c:pt>
                <c:pt idx="384">
                  <c:v>7366.7324973175273</c:v>
                </c:pt>
                <c:pt idx="385">
                  <c:v>8275.82568475265</c:v>
                </c:pt>
                <c:pt idx="386">
                  <c:v>12286.656203058623</c:v>
                </c:pt>
                <c:pt idx="387">
                  <c:v>-2203.0332523362231</c:v>
                </c:pt>
                <c:pt idx="388">
                  <c:v>4218.6057717512922</c:v>
                </c:pt>
                <c:pt idx="389">
                  <c:v>10152.998948827</c:v>
                </c:pt>
                <c:pt idx="390">
                  <c:v>7633.6111276702832</c:v>
                </c:pt>
                <c:pt idx="391">
                  <c:v>4980.750447055445</c:v>
                </c:pt>
                <c:pt idx="392">
                  <c:v>-2420.6143772678552</c:v>
                </c:pt>
                <c:pt idx="393">
                  <c:v>-13845.301650429326</c:v>
                </c:pt>
                <c:pt idx="394">
                  <c:v>11264.827777792645</c:v>
                </c:pt>
                <c:pt idx="395">
                  <c:v>-5682.7055101531696</c:v>
                </c:pt>
                <c:pt idx="396">
                  <c:v>9669.3221223549663</c:v>
                </c:pt>
                <c:pt idx="397">
                  <c:v>8127.5850896421071</c:v>
                </c:pt>
                <c:pt idx="398">
                  <c:v>10112.463269183776</c:v>
                </c:pt>
                <c:pt idx="399">
                  <c:v>5176.3543667038393</c:v>
                </c:pt>
                <c:pt idx="400">
                  <c:v>3268.6934891961973</c:v>
                </c:pt>
                <c:pt idx="401">
                  <c:v>4670.611827800707</c:v>
                </c:pt>
                <c:pt idx="402">
                  <c:v>17948.834746584311</c:v>
                </c:pt>
                <c:pt idx="403">
                  <c:v>6593.8866635174682</c:v>
                </c:pt>
                <c:pt idx="404">
                  <c:v>14516.876122366195</c:v>
                </c:pt>
                <c:pt idx="405">
                  <c:v>13420.808720939351</c:v>
                </c:pt>
                <c:pt idx="406">
                  <c:v>8669.1103367111427</c:v>
                </c:pt>
                <c:pt idx="407">
                  <c:v>5945.8563332454833</c:v>
                </c:pt>
                <c:pt idx="408">
                  <c:v>11723.988802720249</c:v>
                </c:pt>
                <c:pt idx="409">
                  <c:v>9022.1346610840847</c:v>
                </c:pt>
                <c:pt idx="410">
                  <c:v>-4294.0247907396952</c:v>
                </c:pt>
                <c:pt idx="411">
                  <c:v>11861.473378266575</c:v>
                </c:pt>
                <c:pt idx="412">
                  <c:v>5646.3861984118557</c:v>
                </c:pt>
                <c:pt idx="413">
                  <c:v>-198.76901690249906</c:v>
                </c:pt>
                <c:pt idx="414">
                  <c:v>5637.7027272396299</c:v>
                </c:pt>
                <c:pt idx="415">
                  <c:v>8179.5396158870717</c:v>
                </c:pt>
                <c:pt idx="416">
                  <c:v>4556.8381687114488</c:v>
                </c:pt>
                <c:pt idx="417">
                  <c:v>13417.845754386231</c:v>
                </c:pt>
                <c:pt idx="418">
                  <c:v>5045.7098720008289</c:v>
                </c:pt>
                <c:pt idx="419">
                  <c:v>-4399.2202311661604</c:v>
                </c:pt>
                <c:pt idx="420">
                  <c:v>7623.7577218641127</c:v>
                </c:pt>
                <c:pt idx="421">
                  <c:v>16233.492675869793</c:v>
                </c:pt>
                <c:pt idx="422">
                  <c:v>10461.858647984664</c:v>
                </c:pt>
                <c:pt idx="423">
                  <c:v>5493.6053689479522</c:v>
                </c:pt>
                <c:pt idx="424">
                  <c:v>16952.538113429862</c:v>
                </c:pt>
                <c:pt idx="425">
                  <c:v>9554.0320455999754</c:v>
                </c:pt>
                <c:pt idx="426">
                  <c:v>14076.861548302142</c:v>
                </c:pt>
                <c:pt idx="427">
                  <c:v>3493.5466183974149</c:v>
                </c:pt>
                <c:pt idx="428">
                  <c:v>10247.942257214298</c:v>
                </c:pt>
                <c:pt idx="429">
                  <c:v>-1492.1048461332866</c:v>
                </c:pt>
                <c:pt idx="430">
                  <c:v>13140.57049211025</c:v>
                </c:pt>
                <c:pt idx="431">
                  <c:v>-7923.9143385783718</c:v>
                </c:pt>
                <c:pt idx="432">
                  <c:v>3502.7235511980562</c:v>
                </c:pt>
                <c:pt idx="433">
                  <c:v>9309.4834273434735</c:v>
                </c:pt>
                <c:pt idx="434">
                  <c:v>7645.7703508790764</c:v>
                </c:pt>
                <c:pt idx="435">
                  <c:v>6345.4608639760299</c:v>
                </c:pt>
                <c:pt idx="436">
                  <c:v>6247.2505422451941</c:v>
                </c:pt>
                <c:pt idx="437">
                  <c:v>8290.8286488737467</c:v>
                </c:pt>
                <c:pt idx="438">
                  <c:v>4602.0066185196556</c:v>
                </c:pt>
                <c:pt idx="439">
                  <c:v>6623.043651464357</c:v>
                </c:pt>
                <c:pt idx="440">
                  <c:v>3202.8451077581703</c:v>
                </c:pt>
                <c:pt idx="441">
                  <c:v>3356.6255691715123</c:v>
                </c:pt>
                <c:pt idx="442">
                  <c:v>10679.360519390186</c:v>
                </c:pt>
                <c:pt idx="443">
                  <c:v>-8118.3241956322672</c:v>
                </c:pt>
                <c:pt idx="444">
                  <c:v>6728.8857981757028</c:v>
                </c:pt>
                <c:pt idx="445">
                  <c:v>9743.2062301263541</c:v>
                </c:pt>
                <c:pt idx="446">
                  <c:v>11304.336798691515</c:v>
                </c:pt>
                <c:pt idx="447">
                  <c:v>6757.5168987647412</c:v>
                </c:pt>
                <c:pt idx="448">
                  <c:v>4776.1722022682934</c:v>
                </c:pt>
                <c:pt idx="449">
                  <c:v>-1749.5618719217855</c:v>
                </c:pt>
                <c:pt idx="450">
                  <c:v>6186.633007001139</c:v>
                </c:pt>
                <c:pt idx="451">
                  <c:v>12457.838494656025</c:v>
                </c:pt>
                <c:pt idx="452">
                  <c:v>11277.079534428678</c:v>
                </c:pt>
                <c:pt idx="453">
                  <c:v>14901.754698007313</c:v>
                </c:pt>
                <c:pt idx="454">
                  <c:v>16444.965661231272</c:v>
                </c:pt>
                <c:pt idx="455">
                  <c:v>6108.3925403223566</c:v>
                </c:pt>
                <c:pt idx="456">
                  <c:v>9495.0500002878416</c:v>
                </c:pt>
                <c:pt idx="457">
                  <c:v>4385.4826205585596</c:v>
                </c:pt>
                <c:pt idx="458">
                  <c:v>5718.4431164613743</c:v>
                </c:pt>
                <c:pt idx="459">
                  <c:v>12581.193560993872</c:v>
                </c:pt>
                <c:pt idx="460">
                  <c:v>14543.264386053712</c:v>
                </c:pt>
                <c:pt idx="461">
                  <c:v>11577.779759137258</c:v>
                </c:pt>
                <c:pt idx="462">
                  <c:v>6814.1288105396998</c:v>
                </c:pt>
                <c:pt idx="463">
                  <c:v>10450.063144753527</c:v>
                </c:pt>
                <c:pt idx="464">
                  <c:v>13522.613884140817</c:v>
                </c:pt>
                <c:pt idx="465">
                  <c:v>7782.7494463119656</c:v>
                </c:pt>
                <c:pt idx="466">
                  <c:v>2851.2485564583803</c:v>
                </c:pt>
                <c:pt idx="467">
                  <c:v>2460.4909586916292</c:v>
                </c:pt>
                <c:pt idx="468">
                  <c:v>5337.5222275012165</c:v>
                </c:pt>
                <c:pt idx="469">
                  <c:v>9703.6144382719322</c:v>
                </c:pt>
                <c:pt idx="470">
                  <c:v>15691.75484427845</c:v>
                </c:pt>
                <c:pt idx="471">
                  <c:v>11339.832820960357</c:v>
                </c:pt>
                <c:pt idx="472">
                  <c:v>4427.8841462943892</c:v>
                </c:pt>
                <c:pt idx="473">
                  <c:v>8157.1012974049991</c:v>
                </c:pt>
                <c:pt idx="474">
                  <c:v>9378.1877928980884</c:v>
                </c:pt>
                <c:pt idx="475">
                  <c:v>8652.4916433756844</c:v>
                </c:pt>
                <c:pt idx="476">
                  <c:v>9681.4029593935466</c:v>
                </c:pt>
                <c:pt idx="477">
                  <c:v>9050.6098336309879</c:v>
                </c:pt>
                <c:pt idx="478">
                  <c:v>-2526.3743591729253</c:v>
                </c:pt>
                <c:pt idx="479">
                  <c:v>8384.383592547596</c:v>
                </c:pt>
                <c:pt idx="480">
                  <c:v>18070.759737752829</c:v>
                </c:pt>
                <c:pt idx="481">
                  <c:v>10445.447156004575</c:v>
                </c:pt>
                <c:pt idx="482">
                  <c:v>3969.5171725350774</c:v>
                </c:pt>
                <c:pt idx="483">
                  <c:v>12663.22962180063</c:v>
                </c:pt>
                <c:pt idx="484">
                  <c:v>12908.573559365634</c:v>
                </c:pt>
                <c:pt idx="485">
                  <c:v>9020.7657968410458</c:v>
                </c:pt>
                <c:pt idx="486">
                  <c:v>5274.1294427225221</c:v>
                </c:pt>
                <c:pt idx="487">
                  <c:v>9435.807960938213</c:v>
                </c:pt>
                <c:pt idx="488">
                  <c:v>3780.2046594487801</c:v>
                </c:pt>
                <c:pt idx="489">
                  <c:v>10700.880183468871</c:v>
                </c:pt>
                <c:pt idx="490">
                  <c:v>2766.8244631224225</c:v>
                </c:pt>
                <c:pt idx="491">
                  <c:v>6102.6605509316105</c:v>
                </c:pt>
                <c:pt idx="492">
                  <c:v>7536.9188648705858</c:v>
                </c:pt>
                <c:pt idx="493">
                  <c:v>3996.1546663882436</c:v>
                </c:pt>
                <c:pt idx="494">
                  <c:v>5660.0051391176748</c:v>
                </c:pt>
                <c:pt idx="495">
                  <c:v>-12501.614929916192</c:v>
                </c:pt>
                <c:pt idx="496">
                  <c:v>8046.7811408561465</c:v>
                </c:pt>
                <c:pt idx="497">
                  <c:v>603.44877771769825</c:v>
                </c:pt>
                <c:pt idx="498">
                  <c:v>8789.1119274072862</c:v>
                </c:pt>
                <c:pt idx="499">
                  <c:v>13591.61386615821</c:v>
                </c:pt>
                <c:pt idx="500">
                  <c:v>12132.391531278365</c:v>
                </c:pt>
                <c:pt idx="501">
                  <c:v>16092.369383871166</c:v>
                </c:pt>
                <c:pt idx="502">
                  <c:v>8679.9752047825987</c:v>
                </c:pt>
                <c:pt idx="503">
                  <c:v>-617.66904000328941</c:v>
                </c:pt>
                <c:pt idx="504">
                  <c:v>-7302.4788561968999</c:v>
                </c:pt>
                <c:pt idx="505">
                  <c:v>3932.0523628442716</c:v>
                </c:pt>
                <c:pt idx="506">
                  <c:v>8366.7509641175038</c:v>
                </c:pt>
                <c:pt idx="507">
                  <c:v>12828.490279545462</c:v>
                </c:pt>
                <c:pt idx="508">
                  <c:v>9523.4749062549581</c:v>
                </c:pt>
                <c:pt idx="509">
                  <c:v>12967.32726777979</c:v>
                </c:pt>
                <c:pt idx="510">
                  <c:v>4339.8430952861672</c:v>
                </c:pt>
                <c:pt idx="511">
                  <c:v>12295.684158785469</c:v>
                </c:pt>
                <c:pt idx="512">
                  <c:v>125.37983873706617</c:v>
                </c:pt>
                <c:pt idx="513">
                  <c:v>7087.0741232172077</c:v>
                </c:pt>
                <c:pt idx="514">
                  <c:v>-3056.0680886935261</c:v>
                </c:pt>
                <c:pt idx="515">
                  <c:v>-8513.9408398943706</c:v>
                </c:pt>
                <c:pt idx="516">
                  <c:v>7677.583200745561</c:v>
                </c:pt>
                <c:pt idx="517">
                  <c:v>3358.5603059288096</c:v>
                </c:pt>
                <c:pt idx="518">
                  <c:v>13124.79423708648</c:v>
                </c:pt>
                <c:pt idx="519">
                  <c:v>10449.196537522563</c:v>
                </c:pt>
                <c:pt idx="520">
                  <c:v>7306.851785142504</c:v>
                </c:pt>
                <c:pt idx="521">
                  <c:v>9566.9880237231191</c:v>
                </c:pt>
                <c:pt idx="522">
                  <c:v>7476.5317900112059</c:v>
                </c:pt>
                <c:pt idx="523">
                  <c:v>13576.988415510594</c:v>
                </c:pt>
                <c:pt idx="524">
                  <c:v>12856.0789055961</c:v>
                </c:pt>
                <c:pt idx="525">
                  <c:v>13161.405726967578</c:v>
                </c:pt>
                <c:pt idx="526">
                  <c:v>7917.7768684992407</c:v>
                </c:pt>
                <c:pt idx="527">
                  <c:v>4764.4303814553023</c:v>
                </c:pt>
                <c:pt idx="528">
                  <c:v>6585.2677266442588</c:v>
                </c:pt>
                <c:pt idx="529">
                  <c:v>7183.1635729946174</c:v>
                </c:pt>
                <c:pt idx="530">
                  <c:v>1303.3690257168055</c:v>
                </c:pt>
                <c:pt idx="531">
                  <c:v>668.97731253630627</c:v>
                </c:pt>
                <c:pt idx="532">
                  <c:v>7869.6018203250424</c:v>
                </c:pt>
                <c:pt idx="533">
                  <c:v>11233.216097451899</c:v>
                </c:pt>
                <c:pt idx="534">
                  <c:v>12385.258682264342</c:v>
                </c:pt>
                <c:pt idx="535">
                  <c:v>7528.9194155447003</c:v>
                </c:pt>
                <c:pt idx="536">
                  <c:v>14366.753610245107</c:v>
                </c:pt>
                <c:pt idx="537">
                  <c:v>5596.6318901739287</c:v>
                </c:pt>
                <c:pt idx="538">
                  <c:v>14119.776078373587</c:v>
                </c:pt>
                <c:pt idx="539">
                  <c:v>14635.51530750197</c:v>
                </c:pt>
                <c:pt idx="540">
                  <c:v>11408.107206650091</c:v>
                </c:pt>
                <c:pt idx="541">
                  <c:v>9996.3344293153896</c:v>
                </c:pt>
                <c:pt idx="542">
                  <c:v>17631.333448107634</c:v>
                </c:pt>
                <c:pt idx="543">
                  <c:v>3876.2368235702943</c:v>
                </c:pt>
                <c:pt idx="544">
                  <c:v>5800.3552080459485</c:v>
                </c:pt>
                <c:pt idx="545">
                  <c:v>139.77846694244363</c:v>
                </c:pt>
                <c:pt idx="546">
                  <c:v>6192.2802039684357</c:v>
                </c:pt>
                <c:pt idx="547">
                  <c:v>10920.585334894426</c:v>
                </c:pt>
                <c:pt idx="548">
                  <c:v>9971.7424707221253</c:v>
                </c:pt>
                <c:pt idx="549">
                  <c:v>5400.6847767756299</c:v>
                </c:pt>
                <c:pt idx="550">
                  <c:v>6989.4766284458674</c:v>
                </c:pt>
                <c:pt idx="551">
                  <c:v>12622.878663529884</c:v>
                </c:pt>
                <c:pt idx="552">
                  <c:v>4734.4295322344533</c:v>
                </c:pt>
                <c:pt idx="553">
                  <c:v>9063.4796886060431</c:v>
                </c:pt>
                <c:pt idx="554">
                  <c:v>12142.660598280285</c:v>
                </c:pt>
                <c:pt idx="555">
                  <c:v>4251.7852890297363</c:v>
                </c:pt>
                <c:pt idx="556">
                  <c:v>-404.29417299793204</c:v>
                </c:pt>
                <c:pt idx="557">
                  <c:v>9995.7504163549129</c:v>
                </c:pt>
                <c:pt idx="558">
                  <c:v>9687.8989662259446</c:v>
                </c:pt>
                <c:pt idx="559">
                  <c:v>11243.96563841321</c:v>
                </c:pt>
                <c:pt idx="560">
                  <c:v>8515.9507635063346</c:v>
                </c:pt>
                <c:pt idx="561">
                  <c:v>14027.306755576497</c:v>
                </c:pt>
                <c:pt idx="562">
                  <c:v>9964.5997988029703</c:v>
                </c:pt>
                <c:pt idx="563">
                  <c:v>14342.795173903394</c:v>
                </c:pt>
                <c:pt idx="564">
                  <c:v>4155.8204140023081</c:v>
                </c:pt>
                <c:pt idx="565">
                  <c:v>13911.646373776744</c:v>
                </c:pt>
                <c:pt idx="566">
                  <c:v>590.28457751001406</c:v>
                </c:pt>
                <c:pt idx="567">
                  <c:v>14011.98497158077</c:v>
                </c:pt>
                <c:pt idx="568">
                  <c:v>4014.0528198283428</c:v>
                </c:pt>
                <c:pt idx="569">
                  <c:v>15578.483196697216</c:v>
                </c:pt>
                <c:pt idx="570">
                  <c:v>3718.4778459138324</c:v>
                </c:pt>
                <c:pt idx="571">
                  <c:v>14307.01767155993</c:v>
                </c:pt>
                <c:pt idx="572">
                  <c:v>8170.9205894001825</c:v>
                </c:pt>
                <c:pt idx="573">
                  <c:v>549.88054024179655</c:v>
                </c:pt>
                <c:pt idx="574">
                  <c:v>5756.3094635794496</c:v>
                </c:pt>
                <c:pt idx="575">
                  <c:v>9775.388265906844</c:v>
                </c:pt>
                <c:pt idx="576">
                  <c:v>9879.3352837693201</c:v>
                </c:pt>
                <c:pt idx="577">
                  <c:v>10154.743024632628</c:v>
                </c:pt>
                <c:pt idx="578">
                  <c:v>5286.7009304836065</c:v>
                </c:pt>
                <c:pt idx="579">
                  <c:v>8861.8813961119049</c:v>
                </c:pt>
                <c:pt idx="580">
                  <c:v>7838.1710166056255</c:v>
                </c:pt>
                <c:pt idx="581">
                  <c:v>12978.523481950506</c:v>
                </c:pt>
                <c:pt idx="582">
                  <c:v>4425.934357907252</c:v>
                </c:pt>
                <c:pt idx="583">
                  <c:v>11371.172544874617</c:v>
                </c:pt>
                <c:pt idx="584">
                  <c:v>5869.9500650607843</c:v>
                </c:pt>
                <c:pt idx="585">
                  <c:v>4824.813604968258</c:v>
                </c:pt>
                <c:pt idx="586">
                  <c:v>-5481.1571081289003</c:v>
                </c:pt>
                <c:pt idx="587">
                  <c:v>11194.608666786156</c:v>
                </c:pt>
                <c:pt idx="588">
                  <c:v>12765.229450792314</c:v>
                </c:pt>
                <c:pt idx="589">
                  <c:v>11978.285131826822</c:v>
                </c:pt>
                <c:pt idx="590">
                  <c:v>4437.5564324614716</c:v>
                </c:pt>
                <c:pt idx="591">
                  <c:v>9669.619388579762</c:v>
                </c:pt>
                <c:pt idx="592">
                  <c:v>7726.3211933588846</c:v>
                </c:pt>
                <c:pt idx="593">
                  <c:v>6538.7334579452909</c:v>
                </c:pt>
                <c:pt idx="594">
                  <c:v>4769.8046706628884</c:v>
                </c:pt>
                <c:pt idx="595">
                  <c:v>7060.2357267843799</c:v>
                </c:pt>
                <c:pt idx="596">
                  <c:v>1315.0302810717185</c:v>
                </c:pt>
                <c:pt idx="597">
                  <c:v>14643.491392522732</c:v>
                </c:pt>
                <c:pt idx="598">
                  <c:v>672.54229660286728</c:v>
                </c:pt>
                <c:pt idx="599">
                  <c:v>8002.3971659394929</c:v>
                </c:pt>
                <c:pt idx="600">
                  <c:v>-5585.0400759578879</c:v>
                </c:pt>
                <c:pt idx="601">
                  <c:v>9312.5407729024955</c:v>
                </c:pt>
                <c:pt idx="602">
                  <c:v>4673.430708722899</c:v>
                </c:pt>
                <c:pt idx="603">
                  <c:v>12891.696468828151</c:v>
                </c:pt>
                <c:pt idx="604">
                  <c:v>11691.875147745985</c:v>
                </c:pt>
                <c:pt idx="605">
                  <c:v>7620.3721255365454</c:v>
                </c:pt>
                <c:pt idx="606">
                  <c:v>8712.9967438017156</c:v>
                </c:pt>
                <c:pt idx="607">
                  <c:v>10518.030900299058</c:v>
                </c:pt>
                <c:pt idx="608">
                  <c:v>5955.8569996969964</c:v>
                </c:pt>
                <c:pt idx="609">
                  <c:v>12608.886717546418</c:v>
                </c:pt>
                <c:pt idx="610">
                  <c:v>6686.3342830719521</c:v>
                </c:pt>
                <c:pt idx="611">
                  <c:v>6682.8834985111644</c:v>
                </c:pt>
                <c:pt idx="612">
                  <c:v>12284.590177084392</c:v>
                </c:pt>
                <c:pt idx="613">
                  <c:v>-1858.909870526837</c:v>
                </c:pt>
                <c:pt idx="614">
                  <c:v>9612.004868939528</c:v>
                </c:pt>
                <c:pt idx="615">
                  <c:v>9590.9807049479041</c:v>
                </c:pt>
                <c:pt idx="616">
                  <c:v>3332.4479986939241</c:v>
                </c:pt>
                <c:pt idx="617">
                  <c:v>7155.0418974575341</c:v>
                </c:pt>
                <c:pt idx="618">
                  <c:v>8753.3152588782341</c:v>
                </c:pt>
                <c:pt idx="619">
                  <c:v>11824.578314350823</c:v>
                </c:pt>
                <c:pt idx="620">
                  <c:v>13077.836156776219</c:v>
                </c:pt>
                <c:pt idx="621">
                  <c:v>12886.084899327536</c:v>
                </c:pt>
                <c:pt idx="622">
                  <c:v>12988.697897107566</c:v>
                </c:pt>
                <c:pt idx="623">
                  <c:v>273.95071327757978</c:v>
                </c:pt>
                <c:pt idx="624">
                  <c:v>10808.663247377955</c:v>
                </c:pt>
                <c:pt idx="625">
                  <c:v>6260.8339306241051</c:v>
                </c:pt>
                <c:pt idx="626">
                  <c:v>5340.3304279917902</c:v>
                </c:pt>
                <c:pt idx="627">
                  <c:v>19243.748718345723</c:v>
                </c:pt>
                <c:pt idx="628">
                  <c:v>9829.3169870286147</c:v>
                </c:pt>
                <c:pt idx="629">
                  <c:v>5788.3959154857439</c:v>
                </c:pt>
                <c:pt idx="630">
                  <c:v>-2095.838148543171</c:v>
                </c:pt>
                <c:pt idx="631">
                  <c:v>4907.7483634210112</c:v>
                </c:pt>
                <c:pt idx="632">
                  <c:v>3715.7888334866166</c:v>
                </c:pt>
                <c:pt idx="633">
                  <c:v>13224.350455099006</c:v>
                </c:pt>
                <c:pt idx="634">
                  <c:v>5371.7914329235573</c:v>
                </c:pt>
                <c:pt idx="635">
                  <c:v>20973.353713613469</c:v>
                </c:pt>
                <c:pt idx="636">
                  <c:v>7033.0312170019715</c:v>
                </c:pt>
                <c:pt idx="637">
                  <c:v>4560.920182181253</c:v>
                </c:pt>
                <c:pt idx="638">
                  <c:v>-1720.6387941974972</c:v>
                </c:pt>
                <c:pt idx="639">
                  <c:v>7926.855830663877</c:v>
                </c:pt>
                <c:pt idx="640">
                  <c:v>-766.59318781765978</c:v>
                </c:pt>
                <c:pt idx="641">
                  <c:v>10548.136502290296</c:v>
                </c:pt>
                <c:pt idx="642">
                  <c:v>7523.4205381642896</c:v>
                </c:pt>
                <c:pt idx="643">
                  <c:v>6736.5835314375481</c:v>
                </c:pt>
                <c:pt idx="644">
                  <c:v>11871.468696378499</c:v>
                </c:pt>
                <c:pt idx="645">
                  <c:v>6478.9916108320976</c:v>
                </c:pt>
                <c:pt idx="646">
                  <c:v>12211.310460057899</c:v>
                </c:pt>
                <c:pt idx="647">
                  <c:v>3684.7146991328045</c:v>
                </c:pt>
                <c:pt idx="648">
                  <c:v>9788.3411597378308</c:v>
                </c:pt>
                <c:pt idx="649">
                  <c:v>10027.749935258245</c:v>
                </c:pt>
                <c:pt idx="650">
                  <c:v>3769.4489883447259</c:v>
                </c:pt>
                <c:pt idx="651">
                  <c:v>5614.9886561457915</c:v>
                </c:pt>
                <c:pt idx="652">
                  <c:v>7219.9980299667586</c:v>
                </c:pt>
                <c:pt idx="653">
                  <c:v>11029.074181569655</c:v>
                </c:pt>
                <c:pt idx="654">
                  <c:v>10300.904261838916</c:v>
                </c:pt>
                <c:pt idx="655">
                  <c:v>5284.1607536969241</c:v>
                </c:pt>
                <c:pt idx="656">
                  <c:v>9128.5130489585681</c:v>
                </c:pt>
                <c:pt idx="657">
                  <c:v>15317.18271653151</c:v>
                </c:pt>
                <c:pt idx="658">
                  <c:v>9563.5504553776409</c:v>
                </c:pt>
                <c:pt idx="659">
                  <c:v>13388.835926429978</c:v>
                </c:pt>
                <c:pt idx="660">
                  <c:v>-5700.1741129701331</c:v>
                </c:pt>
                <c:pt idx="661">
                  <c:v>6456.7913048733717</c:v>
                </c:pt>
                <c:pt idx="662">
                  <c:v>10204.347957303562</c:v>
                </c:pt>
                <c:pt idx="663">
                  <c:v>2584.3741780282544</c:v>
                </c:pt>
                <c:pt idx="664">
                  <c:v>2300.3546970492753</c:v>
                </c:pt>
                <c:pt idx="665">
                  <c:v>5106.0113681179391</c:v>
                </c:pt>
                <c:pt idx="666">
                  <c:v>6101.4058361689804</c:v>
                </c:pt>
                <c:pt idx="667">
                  <c:v>-7158.1436495594244</c:v>
                </c:pt>
                <c:pt idx="668">
                  <c:v>8735.2319951030931</c:v>
                </c:pt>
                <c:pt idx="669">
                  <c:v>5700.980893999309</c:v>
                </c:pt>
                <c:pt idx="670">
                  <c:v>7269.8888272415752</c:v>
                </c:pt>
                <c:pt idx="671">
                  <c:v>6760.2068319449427</c:v>
                </c:pt>
                <c:pt idx="672">
                  <c:v>10444.62729675174</c:v>
                </c:pt>
                <c:pt idx="673">
                  <c:v>7264.8416907009941</c:v>
                </c:pt>
                <c:pt idx="674">
                  <c:v>8681.1834182992789</c:v>
                </c:pt>
                <c:pt idx="675">
                  <c:v>7605.8867190914734</c:v>
                </c:pt>
                <c:pt idx="676">
                  <c:v>12723.445091981735</c:v>
                </c:pt>
                <c:pt idx="677">
                  <c:v>692.71054021242162</c:v>
                </c:pt>
                <c:pt idx="678">
                  <c:v>4359.9905911031256</c:v>
                </c:pt>
                <c:pt idx="679">
                  <c:v>10504.07578604186</c:v>
                </c:pt>
                <c:pt idx="680">
                  <c:v>21122.387479300363</c:v>
                </c:pt>
                <c:pt idx="681">
                  <c:v>9106.6329352711782</c:v>
                </c:pt>
                <c:pt idx="682">
                  <c:v>4140.8639473596759</c:v>
                </c:pt>
                <c:pt idx="683">
                  <c:v>8081.9929503779758</c:v>
                </c:pt>
                <c:pt idx="684">
                  <c:v>-1883.4111110139056</c:v>
                </c:pt>
                <c:pt idx="685">
                  <c:v>5423.9716716564617</c:v>
                </c:pt>
                <c:pt idx="686">
                  <c:v>7169.783782624756</c:v>
                </c:pt>
                <c:pt idx="687">
                  <c:v>10243.764956441155</c:v>
                </c:pt>
                <c:pt idx="688">
                  <c:v>3751.3506704689789</c:v>
                </c:pt>
                <c:pt idx="689">
                  <c:v>72.912445903748448</c:v>
                </c:pt>
                <c:pt idx="690">
                  <c:v>9078.5621267725946</c:v>
                </c:pt>
                <c:pt idx="691">
                  <c:v>1692.3529639151038</c:v>
                </c:pt>
                <c:pt idx="692">
                  <c:v>7543.1291893049365</c:v>
                </c:pt>
                <c:pt idx="693">
                  <c:v>13207.206628357197</c:v>
                </c:pt>
                <c:pt idx="694">
                  <c:v>5247.5518841858684</c:v>
                </c:pt>
                <c:pt idx="695">
                  <c:v>9936.6824525758529</c:v>
                </c:pt>
                <c:pt idx="696">
                  <c:v>8742.3098367848543</c:v>
                </c:pt>
                <c:pt idx="697">
                  <c:v>7002.6868628026514</c:v>
                </c:pt>
                <c:pt idx="698">
                  <c:v>-1023.8267302412496</c:v>
                </c:pt>
                <c:pt idx="699">
                  <c:v>4994.9071522542818</c:v>
                </c:pt>
                <c:pt idx="700">
                  <c:v>12122.288094979876</c:v>
                </c:pt>
                <c:pt idx="701">
                  <c:v>10846.815510623164</c:v>
                </c:pt>
                <c:pt idx="702">
                  <c:v>10705.898565888549</c:v>
                </c:pt>
                <c:pt idx="703">
                  <c:v>8675.0169905615894</c:v>
                </c:pt>
                <c:pt idx="704">
                  <c:v>9349.9450090077335</c:v>
                </c:pt>
                <c:pt idx="705">
                  <c:v>-5881.2992297938254</c:v>
                </c:pt>
                <c:pt idx="706">
                  <c:v>8106.0328766099483</c:v>
                </c:pt>
                <c:pt idx="707">
                  <c:v>9447.0133593003557</c:v>
                </c:pt>
                <c:pt idx="708">
                  <c:v>1228.76207537339</c:v>
                </c:pt>
                <c:pt idx="709">
                  <c:v>-4858.8604978466064</c:v>
                </c:pt>
                <c:pt idx="710">
                  <c:v>7490.2421092994209</c:v>
                </c:pt>
                <c:pt idx="711">
                  <c:v>12182.517336370935</c:v>
                </c:pt>
                <c:pt idx="712">
                  <c:v>7262.6327591447334</c:v>
                </c:pt>
                <c:pt idx="713">
                  <c:v>6494.7327678159818</c:v>
                </c:pt>
                <c:pt idx="714">
                  <c:v>14845.804399687415</c:v>
                </c:pt>
                <c:pt idx="715">
                  <c:v>8656.1345154507362</c:v>
                </c:pt>
                <c:pt idx="716">
                  <c:v>10601.950439459395</c:v>
                </c:pt>
                <c:pt idx="717">
                  <c:v>8305.0610203114975</c:v>
                </c:pt>
                <c:pt idx="718">
                  <c:v>10949.151231619899</c:v>
                </c:pt>
                <c:pt idx="719">
                  <c:v>5666.0197996131101</c:v>
                </c:pt>
                <c:pt idx="720">
                  <c:v>7969.1772973552434</c:v>
                </c:pt>
                <c:pt idx="721">
                  <c:v>2303.3157791125923</c:v>
                </c:pt>
                <c:pt idx="722">
                  <c:v>-3358.144727889201</c:v>
                </c:pt>
                <c:pt idx="723">
                  <c:v>2057.62652438039</c:v>
                </c:pt>
                <c:pt idx="724">
                  <c:v>12944.488019098659</c:v>
                </c:pt>
                <c:pt idx="725">
                  <c:v>15062.327859211553</c:v>
                </c:pt>
                <c:pt idx="726">
                  <c:v>9059.7114467979827</c:v>
                </c:pt>
                <c:pt idx="727">
                  <c:v>11233.475517337607</c:v>
                </c:pt>
                <c:pt idx="728">
                  <c:v>7923.56826762327</c:v>
                </c:pt>
                <c:pt idx="729">
                  <c:v>14870.83042840704</c:v>
                </c:pt>
                <c:pt idx="730">
                  <c:v>9639.1728144261706</c:v>
                </c:pt>
                <c:pt idx="731">
                  <c:v>14194.346495151411</c:v>
                </c:pt>
                <c:pt idx="732">
                  <c:v>10135.856161964643</c:v>
                </c:pt>
                <c:pt idx="733">
                  <c:v>10348.317576343314</c:v>
                </c:pt>
                <c:pt idx="734">
                  <c:v>10549.683634530673</c:v>
                </c:pt>
                <c:pt idx="735">
                  <c:v>8398.0980191633826</c:v>
                </c:pt>
                <c:pt idx="736">
                  <c:v>11709.419753299979</c:v>
                </c:pt>
                <c:pt idx="737">
                  <c:v>12587.679026464315</c:v>
                </c:pt>
                <c:pt idx="738">
                  <c:v>2759.3597338313702</c:v>
                </c:pt>
                <c:pt idx="739">
                  <c:v>10719.166156162708</c:v>
                </c:pt>
                <c:pt idx="740">
                  <c:v>11113.656031559676</c:v>
                </c:pt>
                <c:pt idx="741">
                  <c:v>11233.972889457837</c:v>
                </c:pt>
                <c:pt idx="742">
                  <c:v>5504.6682588252406</c:v>
                </c:pt>
                <c:pt idx="743">
                  <c:v>11380.449010747237</c:v>
                </c:pt>
                <c:pt idx="744">
                  <c:v>12177.096424503576</c:v>
                </c:pt>
                <c:pt idx="745">
                  <c:v>6789.9849544592616</c:v>
                </c:pt>
                <c:pt idx="746">
                  <c:v>7327.4433209201743</c:v>
                </c:pt>
                <c:pt idx="747">
                  <c:v>2445.6069093691622</c:v>
                </c:pt>
                <c:pt idx="748">
                  <c:v>13709.631913202071</c:v>
                </c:pt>
                <c:pt idx="749">
                  <c:v>-922.7329210754142</c:v>
                </c:pt>
                <c:pt idx="750">
                  <c:v>13556.354531183235</c:v>
                </c:pt>
                <c:pt idx="751">
                  <c:v>9679.7616196891122</c:v>
                </c:pt>
                <c:pt idx="752">
                  <c:v>15881.630541290973</c:v>
                </c:pt>
                <c:pt idx="753">
                  <c:v>-3055.9310009640139</c:v>
                </c:pt>
                <c:pt idx="754">
                  <c:v>7921.5566248591567</c:v>
                </c:pt>
                <c:pt idx="755">
                  <c:v>9232.2497396466424</c:v>
                </c:pt>
                <c:pt idx="756">
                  <c:v>9392.0410252093097</c:v>
                </c:pt>
                <c:pt idx="757">
                  <c:v>7899.504370706487</c:v>
                </c:pt>
                <c:pt idx="758">
                  <c:v>7284.4702880272089</c:v>
                </c:pt>
                <c:pt idx="759">
                  <c:v>13089.239350487236</c:v>
                </c:pt>
                <c:pt idx="760">
                  <c:v>-1640.8568923413914</c:v>
                </c:pt>
                <c:pt idx="761">
                  <c:v>8362.9079169822944</c:v>
                </c:pt>
                <c:pt idx="762">
                  <c:v>11742.606210687074</c:v>
                </c:pt>
                <c:pt idx="763">
                  <c:v>3513.6514558699309</c:v>
                </c:pt>
                <c:pt idx="764">
                  <c:v>11052.636069204689</c:v>
                </c:pt>
                <c:pt idx="765">
                  <c:v>14204.909987197683</c:v>
                </c:pt>
                <c:pt idx="766">
                  <c:v>9020.7923789091765</c:v>
                </c:pt>
                <c:pt idx="767">
                  <c:v>4979.8880343356086</c:v>
                </c:pt>
                <c:pt idx="768">
                  <c:v>-1340.816325408694</c:v>
                </c:pt>
                <c:pt idx="769">
                  <c:v>11126.346608998831</c:v>
                </c:pt>
                <c:pt idx="770">
                  <c:v>7694.0728773167575</c:v>
                </c:pt>
                <c:pt idx="771">
                  <c:v>10765.595155247174</c:v>
                </c:pt>
                <c:pt idx="772">
                  <c:v>7330.9324048146082</c:v>
                </c:pt>
                <c:pt idx="773">
                  <c:v>5910.8804484081011</c:v>
                </c:pt>
                <c:pt idx="774">
                  <c:v>3916.8896750994318</c:v>
                </c:pt>
                <c:pt idx="775">
                  <c:v>6023.8871704629128</c:v>
                </c:pt>
                <c:pt idx="776">
                  <c:v>11812.736534728916</c:v>
                </c:pt>
                <c:pt idx="777">
                  <c:v>12240.447606121141</c:v>
                </c:pt>
                <c:pt idx="778">
                  <c:v>17840.920163470837</c:v>
                </c:pt>
                <c:pt idx="779">
                  <c:v>8922.8767341976745</c:v>
                </c:pt>
                <c:pt idx="780">
                  <c:v>14573.124184198152</c:v>
                </c:pt>
                <c:pt idx="781">
                  <c:v>5984.1339142704219</c:v>
                </c:pt>
                <c:pt idx="782">
                  <c:v>7072.504415635598</c:v>
                </c:pt>
                <c:pt idx="783">
                  <c:v>2426.3006474075519</c:v>
                </c:pt>
                <c:pt idx="784">
                  <c:v>5208.6311371125012</c:v>
                </c:pt>
                <c:pt idx="785">
                  <c:v>1358.5839990139575</c:v>
                </c:pt>
                <c:pt idx="786">
                  <c:v>10998.385766039544</c:v>
                </c:pt>
                <c:pt idx="787">
                  <c:v>4309.6332311983861</c:v>
                </c:pt>
                <c:pt idx="788">
                  <c:v>11308.552834884489</c:v>
                </c:pt>
                <c:pt idx="789">
                  <c:v>7152.7511405677251</c:v>
                </c:pt>
                <c:pt idx="790">
                  <c:v>6164.8393512587354</c:v>
                </c:pt>
                <c:pt idx="791">
                  <c:v>1493.3191650403387</c:v>
                </c:pt>
                <c:pt idx="792">
                  <c:v>7336.1457639226101</c:v>
                </c:pt>
                <c:pt idx="793">
                  <c:v>11191.497921018214</c:v>
                </c:pt>
                <c:pt idx="794">
                  <c:v>7184.2147516992409</c:v>
                </c:pt>
                <c:pt idx="795">
                  <c:v>6774.9968263080809</c:v>
                </c:pt>
                <c:pt idx="796">
                  <c:v>5650.3800425069749</c:v>
                </c:pt>
                <c:pt idx="797">
                  <c:v>10899.756887650747</c:v>
                </c:pt>
                <c:pt idx="798">
                  <c:v>1726.4938596104694</c:v>
                </c:pt>
                <c:pt idx="799">
                  <c:v>15176.062812821165</c:v>
                </c:pt>
                <c:pt idx="800">
                  <c:v>3074.9097447039076</c:v>
                </c:pt>
                <c:pt idx="801">
                  <c:v>13110.143165983936</c:v>
                </c:pt>
                <c:pt idx="802">
                  <c:v>11963.023483645375</c:v>
                </c:pt>
                <c:pt idx="803">
                  <c:v>7911.1336574479465</c:v>
                </c:pt>
                <c:pt idx="804">
                  <c:v>4457.5424812562123</c:v>
                </c:pt>
                <c:pt idx="805">
                  <c:v>6503.1606278470317</c:v>
                </c:pt>
                <c:pt idx="806">
                  <c:v>10095.92992556985</c:v>
                </c:pt>
                <c:pt idx="807">
                  <c:v>6078.0746829971686</c:v>
                </c:pt>
                <c:pt idx="808">
                  <c:v>6821.6036839812114</c:v>
                </c:pt>
                <c:pt idx="809">
                  <c:v>591.88033461847954</c:v>
                </c:pt>
                <c:pt idx="810">
                  <c:v>12115.962442344355</c:v>
                </c:pt>
                <c:pt idx="811">
                  <c:v>3499.7075244344851</c:v>
                </c:pt>
                <c:pt idx="812">
                  <c:v>11624.520918646202</c:v>
                </c:pt>
                <c:pt idx="813">
                  <c:v>11348.571291936745</c:v>
                </c:pt>
                <c:pt idx="814">
                  <c:v>-117.36217555509938</c:v>
                </c:pt>
                <c:pt idx="815">
                  <c:v>7106.3227266013491</c:v>
                </c:pt>
                <c:pt idx="816">
                  <c:v>7615.289630639496</c:v>
                </c:pt>
                <c:pt idx="817">
                  <c:v>2165.7640135024812</c:v>
                </c:pt>
                <c:pt idx="818">
                  <c:v>12599.683987467524</c:v>
                </c:pt>
                <c:pt idx="819">
                  <c:v>11495.405633932336</c:v>
                </c:pt>
                <c:pt idx="820">
                  <c:v>3565.3848182051006</c:v>
                </c:pt>
                <c:pt idx="821">
                  <c:v>2492.1039875848292</c:v>
                </c:pt>
                <c:pt idx="822">
                  <c:v>10251.303797733173</c:v>
                </c:pt>
                <c:pt idx="823">
                  <c:v>12825.356671619591</c:v>
                </c:pt>
                <c:pt idx="824">
                  <c:v>14909.677551615772</c:v>
                </c:pt>
                <c:pt idx="825">
                  <c:v>13848.546409003266</c:v>
                </c:pt>
                <c:pt idx="826">
                  <c:v>8345.5644511781229</c:v>
                </c:pt>
                <c:pt idx="827">
                  <c:v>8476.0455313350976</c:v>
                </c:pt>
                <c:pt idx="828">
                  <c:v>11399.940501535526</c:v>
                </c:pt>
                <c:pt idx="829">
                  <c:v>993.83432621843713</c:v>
                </c:pt>
                <c:pt idx="830">
                  <c:v>1886.6252146012775</c:v>
                </c:pt>
                <c:pt idx="831">
                  <c:v>7232.7060841290549</c:v>
                </c:pt>
                <c:pt idx="832">
                  <c:v>13280.824069193124</c:v>
                </c:pt>
                <c:pt idx="833">
                  <c:v>3149.151120596589</c:v>
                </c:pt>
                <c:pt idx="834">
                  <c:v>-611.37168133954219</c:v>
                </c:pt>
                <c:pt idx="835">
                  <c:v>1566.6480135952734</c:v>
                </c:pt>
                <c:pt idx="836">
                  <c:v>4545.5536158137838</c:v>
                </c:pt>
                <c:pt idx="837">
                  <c:v>15772.566157211018</c:v>
                </c:pt>
                <c:pt idx="838">
                  <c:v>10391.17312072009</c:v>
                </c:pt>
                <c:pt idx="839">
                  <c:v>3700.2504838881978</c:v>
                </c:pt>
                <c:pt idx="840">
                  <c:v>11684.041244010994</c:v>
                </c:pt>
                <c:pt idx="841">
                  <c:v>1217.1694480990354</c:v>
                </c:pt>
                <c:pt idx="842">
                  <c:v>9911.4770557978209</c:v>
                </c:pt>
                <c:pt idx="843">
                  <c:v>3857.9217184496629</c:v>
                </c:pt>
                <c:pt idx="844">
                  <c:v>11138.649230769586</c:v>
                </c:pt>
                <c:pt idx="845">
                  <c:v>12056.18841836476</c:v>
                </c:pt>
                <c:pt idx="846">
                  <c:v>16687.045613616468</c:v>
                </c:pt>
                <c:pt idx="847">
                  <c:v>10694.370693075347</c:v>
                </c:pt>
                <c:pt idx="848">
                  <c:v>11893.645305469927</c:v>
                </c:pt>
                <c:pt idx="849">
                  <c:v>10887.844870921013</c:v>
                </c:pt>
                <c:pt idx="850">
                  <c:v>11333.569141608088</c:v>
                </c:pt>
                <c:pt idx="851">
                  <c:v>390.0474271813946</c:v>
                </c:pt>
                <c:pt idx="852">
                  <c:v>7509.3766514228337</c:v>
                </c:pt>
                <c:pt idx="853">
                  <c:v>4614.0144016684117</c:v>
                </c:pt>
                <c:pt idx="854">
                  <c:v>13102.715020799616</c:v>
                </c:pt>
                <c:pt idx="855">
                  <c:v>6170.0181787658548</c:v>
                </c:pt>
                <c:pt idx="856">
                  <c:v>2865.0848182844784</c:v>
                </c:pt>
                <c:pt idx="857">
                  <c:v>7040.2919022562492</c:v>
                </c:pt>
                <c:pt idx="858">
                  <c:v>7899.487715010102</c:v>
                </c:pt>
                <c:pt idx="859">
                  <c:v>8084.5886334183779</c:v>
                </c:pt>
                <c:pt idx="860">
                  <c:v>3781.6693111498153</c:v>
                </c:pt>
                <c:pt idx="861">
                  <c:v>5334.9824090325455</c:v>
                </c:pt>
                <c:pt idx="862">
                  <c:v>-7357.3603928526027</c:v>
                </c:pt>
                <c:pt idx="863">
                  <c:v>10072.101747892111</c:v>
                </c:pt>
                <c:pt idx="864">
                  <c:v>8102.6137101050954</c:v>
                </c:pt>
                <c:pt idx="865">
                  <c:v>6319.1371580474233</c:v>
                </c:pt>
                <c:pt idx="866">
                  <c:v>9591.0993433120129</c:v>
                </c:pt>
                <c:pt idx="867">
                  <c:v>6913.1182912413751</c:v>
                </c:pt>
                <c:pt idx="868">
                  <c:v>9632.3943154965455</c:v>
                </c:pt>
                <c:pt idx="869">
                  <c:v>4495.6998526980569</c:v>
                </c:pt>
                <c:pt idx="870">
                  <c:v>-2457.9468139429264</c:v>
                </c:pt>
                <c:pt idx="871">
                  <c:v>13316.743005935015</c:v>
                </c:pt>
                <c:pt idx="872">
                  <c:v>-3164.3679930403305</c:v>
                </c:pt>
                <c:pt idx="873">
                  <c:v>-5526.9174895688557</c:v>
                </c:pt>
                <c:pt idx="874">
                  <c:v>7585.3316653936236</c:v>
                </c:pt>
                <c:pt idx="875">
                  <c:v>4994.3535944645428</c:v>
                </c:pt>
                <c:pt idx="876">
                  <c:v>12379.832925968036</c:v>
                </c:pt>
                <c:pt idx="877">
                  <c:v>13255.653158943809</c:v>
                </c:pt>
                <c:pt idx="878">
                  <c:v>7014.4876282276564</c:v>
                </c:pt>
                <c:pt idx="879">
                  <c:v>5016.5422957463197</c:v>
                </c:pt>
                <c:pt idx="880">
                  <c:v>7656.573892968303</c:v>
                </c:pt>
                <c:pt idx="881">
                  <c:v>6032.6549283620661</c:v>
                </c:pt>
                <c:pt idx="882">
                  <c:v>3808.0877405347546</c:v>
                </c:pt>
                <c:pt idx="883">
                  <c:v>9290.5806994295108</c:v>
                </c:pt>
                <c:pt idx="884">
                  <c:v>8163.1434821692656</c:v>
                </c:pt>
                <c:pt idx="885">
                  <c:v>11645.253072963136</c:v>
                </c:pt>
                <c:pt idx="886">
                  <c:v>9943.7449432157173</c:v>
                </c:pt>
                <c:pt idx="887">
                  <c:v>10276.085207251788</c:v>
                </c:pt>
                <c:pt idx="888">
                  <c:v>19377.900679283452</c:v>
                </c:pt>
                <c:pt idx="889">
                  <c:v>5043.1093524830176</c:v>
                </c:pt>
                <c:pt idx="890">
                  <c:v>13987.319164147186</c:v>
                </c:pt>
                <c:pt idx="891">
                  <c:v>1107.1237883600479</c:v>
                </c:pt>
                <c:pt idx="892">
                  <c:v>5462.9470957206704</c:v>
                </c:pt>
                <c:pt idx="893">
                  <c:v>5895.3559498884752</c:v>
                </c:pt>
                <c:pt idx="894">
                  <c:v>8926.0451485393751</c:v>
                </c:pt>
                <c:pt idx="895">
                  <c:v>10861.402427787478</c:v>
                </c:pt>
                <c:pt idx="896">
                  <c:v>12083.281961212444</c:v>
                </c:pt>
                <c:pt idx="897">
                  <c:v>9633.3352695541344</c:v>
                </c:pt>
                <c:pt idx="898">
                  <c:v>5990.336917728122</c:v>
                </c:pt>
                <c:pt idx="899">
                  <c:v>11964.041216573234</c:v>
                </c:pt>
                <c:pt idx="900">
                  <c:v>5081.8405471713268</c:v>
                </c:pt>
                <c:pt idx="901">
                  <c:v>8966.0821940294682</c:v>
                </c:pt>
                <c:pt idx="902">
                  <c:v>75.904137653222278</c:v>
                </c:pt>
                <c:pt idx="903">
                  <c:v>6647.8598137067347</c:v>
                </c:pt>
                <c:pt idx="904">
                  <c:v>5561.9443709151456</c:v>
                </c:pt>
                <c:pt idx="905">
                  <c:v>2457.3830961050626</c:v>
                </c:pt>
                <c:pt idx="906">
                  <c:v>12574.216574573376</c:v>
                </c:pt>
                <c:pt idx="907">
                  <c:v>15232.20197142074</c:v>
                </c:pt>
                <c:pt idx="908">
                  <c:v>10795.285885690157</c:v>
                </c:pt>
                <c:pt idx="909">
                  <c:v>3940.7542252005715</c:v>
                </c:pt>
                <c:pt idx="910">
                  <c:v>9854.7380455235943</c:v>
                </c:pt>
                <c:pt idx="911">
                  <c:v>-192.78972363522189</c:v>
                </c:pt>
                <c:pt idx="912">
                  <c:v>7943.4734156799896</c:v>
                </c:pt>
                <c:pt idx="913">
                  <c:v>7738.7885413799613</c:v>
                </c:pt>
                <c:pt idx="914">
                  <c:v>3296.8639365925301</c:v>
                </c:pt>
                <c:pt idx="915">
                  <c:v>6285.1654582663614</c:v>
                </c:pt>
                <c:pt idx="916">
                  <c:v>9541.4167795136946</c:v>
                </c:pt>
                <c:pt idx="917">
                  <c:v>11283.690301402774</c:v>
                </c:pt>
                <c:pt idx="918">
                  <c:v>8594.2151105123194</c:v>
                </c:pt>
                <c:pt idx="919">
                  <c:v>10488.363148677767</c:v>
                </c:pt>
                <c:pt idx="920">
                  <c:v>2693.829665846617</c:v>
                </c:pt>
                <c:pt idx="921">
                  <c:v>7895.5366784467642</c:v>
                </c:pt>
                <c:pt idx="922">
                  <c:v>-1738.3223331076297</c:v>
                </c:pt>
                <c:pt idx="923">
                  <c:v>4087.4684078697173</c:v>
                </c:pt>
                <c:pt idx="924">
                  <c:v>9486.3759922444751</c:v>
                </c:pt>
                <c:pt idx="925">
                  <c:v>-248.3472805702695</c:v>
                </c:pt>
                <c:pt idx="926">
                  <c:v>10275.784291377138</c:v>
                </c:pt>
                <c:pt idx="927">
                  <c:v>9415.1806387293036</c:v>
                </c:pt>
                <c:pt idx="928">
                  <c:v>11530.231263590293</c:v>
                </c:pt>
                <c:pt idx="929">
                  <c:v>12868.482677969054</c:v>
                </c:pt>
                <c:pt idx="930">
                  <c:v>8550.0745138861021</c:v>
                </c:pt>
                <c:pt idx="931">
                  <c:v>6398.3025187944659</c:v>
                </c:pt>
                <c:pt idx="932">
                  <c:v>4358.8302373658298</c:v>
                </c:pt>
                <c:pt idx="933">
                  <c:v>7173.8376722162138</c:v>
                </c:pt>
                <c:pt idx="934">
                  <c:v>4105.9564613679686</c:v>
                </c:pt>
                <c:pt idx="935">
                  <c:v>15428.54441991332</c:v>
                </c:pt>
                <c:pt idx="936">
                  <c:v>11157.890479545546</c:v>
                </c:pt>
                <c:pt idx="937">
                  <c:v>9865.4567353551283</c:v>
                </c:pt>
                <c:pt idx="938">
                  <c:v>-1323.1600084992679</c:v>
                </c:pt>
                <c:pt idx="939">
                  <c:v>-686.95518574981907</c:v>
                </c:pt>
                <c:pt idx="940">
                  <c:v>9346.1580634779639</c:v>
                </c:pt>
                <c:pt idx="941">
                  <c:v>8194.7840797499266</c:v>
                </c:pt>
                <c:pt idx="942">
                  <c:v>9702.4733315787435</c:v>
                </c:pt>
                <c:pt idx="943">
                  <c:v>8124.5146346212859</c:v>
                </c:pt>
                <c:pt idx="944">
                  <c:v>7498.8397988997494</c:v>
                </c:pt>
                <c:pt idx="945">
                  <c:v>9221.0304749423376</c:v>
                </c:pt>
                <c:pt idx="946">
                  <c:v>906.65519655885146</c:v>
                </c:pt>
                <c:pt idx="947">
                  <c:v>12352.736837947499</c:v>
                </c:pt>
                <c:pt idx="948">
                  <c:v>1868.0649524827422</c:v>
                </c:pt>
                <c:pt idx="949">
                  <c:v>435.94007233969387</c:v>
                </c:pt>
                <c:pt idx="950">
                  <c:v>3065.8755499300423</c:v>
                </c:pt>
                <c:pt idx="951">
                  <c:v>9228.6705754946815</c:v>
                </c:pt>
                <c:pt idx="952">
                  <c:v>8164.4452327161598</c:v>
                </c:pt>
                <c:pt idx="953">
                  <c:v>7762.3353146636255</c:v>
                </c:pt>
                <c:pt idx="954">
                  <c:v>6677.2136230115157</c:v>
                </c:pt>
                <c:pt idx="955">
                  <c:v>3229.0335472777624</c:v>
                </c:pt>
                <c:pt idx="956">
                  <c:v>-1858.356985822682</c:v>
                </c:pt>
                <c:pt idx="957">
                  <c:v>8404.0199124371102</c:v>
                </c:pt>
                <c:pt idx="958">
                  <c:v>7273.7826017709594</c:v>
                </c:pt>
                <c:pt idx="959">
                  <c:v>13035.064970739404</c:v>
                </c:pt>
                <c:pt idx="960">
                  <c:v>2230.7819158602397</c:v>
                </c:pt>
                <c:pt idx="961">
                  <c:v>12572.360980555375</c:v>
                </c:pt>
                <c:pt idx="962">
                  <c:v>12306.693848452189</c:v>
                </c:pt>
                <c:pt idx="963">
                  <c:v>12299.6993748858</c:v>
                </c:pt>
                <c:pt idx="964">
                  <c:v>11329.301147173093</c:v>
                </c:pt>
                <c:pt idx="965">
                  <c:v>9348.0082263358127</c:v>
                </c:pt>
                <c:pt idx="966">
                  <c:v>-7997.2603271338303</c:v>
                </c:pt>
                <c:pt idx="967">
                  <c:v>10019.881348678391</c:v>
                </c:pt>
                <c:pt idx="968">
                  <c:v>10017.767468460857</c:v>
                </c:pt>
                <c:pt idx="969">
                  <c:v>12691.300772247308</c:v>
                </c:pt>
                <c:pt idx="970">
                  <c:v>9386.5204885305466</c:v>
                </c:pt>
                <c:pt idx="971">
                  <c:v>6024.3710847251423</c:v>
                </c:pt>
                <c:pt idx="972">
                  <c:v>9138.6468348288654</c:v>
                </c:pt>
                <c:pt idx="973">
                  <c:v>3410.9573377438392</c:v>
                </c:pt>
                <c:pt idx="974">
                  <c:v>11579.70146885678</c:v>
                </c:pt>
                <c:pt idx="975">
                  <c:v>13906.140098518481</c:v>
                </c:pt>
                <c:pt idx="976">
                  <c:v>4107.2531480801008</c:v>
                </c:pt>
                <c:pt idx="977">
                  <c:v>75.763744907992077</c:v>
                </c:pt>
                <c:pt idx="978">
                  <c:v>5788.700484924575</c:v>
                </c:pt>
                <c:pt idx="979">
                  <c:v>229.33407237798747</c:v>
                </c:pt>
                <c:pt idx="980">
                  <c:v>13492.099970643321</c:v>
                </c:pt>
                <c:pt idx="981">
                  <c:v>6975.0447400646972</c:v>
                </c:pt>
                <c:pt idx="982">
                  <c:v>5547.9891640843271</c:v>
                </c:pt>
                <c:pt idx="983">
                  <c:v>9448.9262011802057</c:v>
                </c:pt>
                <c:pt idx="984">
                  <c:v>3697.9475924787366</c:v>
                </c:pt>
                <c:pt idx="985">
                  <c:v>9874.6247559757139</c:v>
                </c:pt>
                <c:pt idx="986">
                  <c:v>7154.2760451550057</c:v>
                </c:pt>
                <c:pt idx="987">
                  <c:v>6932.6192630867044</c:v>
                </c:pt>
                <c:pt idx="988">
                  <c:v>8095.7935236821722</c:v>
                </c:pt>
                <c:pt idx="989">
                  <c:v>6652.0344664018739</c:v>
                </c:pt>
                <c:pt idx="990">
                  <c:v>5536.1766837776959</c:v>
                </c:pt>
                <c:pt idx="991">
                  <c:v>12194.397034834374</c:v>
                </c:pt>
                <c:pt idx="992">
                  <c:v>8488.7757377863654</c:v>
                </c:pt>
                <c:pt idx="993">
                  <c:v>7255.5690431749354</c:v>
                </c:pt>
                <c:pt idx="994">
                  <c:v>4246.3399816400415</c:v>
                </c:pt>
                <c:pt idx="995">
                  <c:v>331.86572508343488</c:v>
                </c:pt>
                <c:pt idx="996">
                  <c:v>-5888.5528771595309</c:v>
                </c:pt>
                <c:pt idx="997">
                  <c:v>4653.817572984286</c:v>
                </c:pt>
                <c:pt idx="998">
                  <c:v>3122.6635713848991</c:v>
                </c:pt>
                <c:pt idx="999">
                  <c:v>14882.754709588258</c:v>
                </c:pt>
                <c:pt idx="1000">
                  <c:v>1293.6797283365631</c:v>
                </c:pt>
                <c:pt idx="1001">
                  <c:v>13995.874988737465</c:v>
                </c:pt>
                <c:pt idx="1002">
                  <c:v>481.17344342477008</c:v>
                </c:pt>
                <c:pt idx="1003">
                  <c:v>6760.8164928609076</c:v>
                </c:pt>
                <c:pt idx="1004">
                  <c:v>4435.197827312164</c:v>
                </c:pt>
                <c:pt idx="1005">
                  <c:v>13538.918961363133</c:v>
                </c:pt>
                <c:pt idx="1006">
                  <c:v>7300.0344006987252</c:v>
                </c:pt>
                <c:pt idx="1007">
                  <c:v>11383.21762787686</c:v>
                </c:pt>
                <c:pt idx="1008">
                  <c:v>6825.5010720554619</c:v>
                </c:pt>
                <c:pt idx="1009">
                  <c:v>7895.4651346286337</c:v>
                </c:pt>
                <c:pt idx="1010">
                  <c:v>6306.8690687272174</c:v>
                </c:pt>
                <c:pt idx="1011">
                  <c:v>3190.8028814310746</c:v>
                </c:pt>
                <c:pt idx="1012">
                  <c:v>7935.4523226174824</c:v>
                </c:pt>
                <c:pt idx="1013">
                  <c:v>11276.340950708924</c:v>
                </c:pt>
                <c:pt idx="1014">
                  <c:v>3480.7749056181201</c:v>
                </c:pt>
                <c:pt idx="1015">
                  <c:v>3658.1866089324158</c:v>
                </c:pt>
                <c:pt idx="1016">
                  <c:v>6008.5733875592887</c:v>
                </c:pt>
                <c:pt idx="1017">
                  <c:v>10980.72417910388</c:v>
                </c:pt>
                <c:pt idx="1018">
                  <c:v>4445.8964491685365</c:v>
                </c:pt>
                <c:pt idx="1019">
                  <c:v>6532.5719063524448</c:v>
                </c:pt>
                <c:pt idx="1020">
                  <c:v>5584.4096051860706</c:v>
                </c:pt>
                <c:pt idx="1021">
                  <c:v>13219.78605475045</c:v>
                </c:pt>
                <c:pt idx="1022">
                  <c:v>10450.404071160208</c:v>
                </c:pt>
                <c:pt idx="1023">
                  <c:v>2787.8424325979504</c:v>
                </c:pt>
                <c:pt idx="1024">
                  <c:v>3022.9047838707738</c:v>
                </c:pt>
                <c:pt idx="1025">
                  <c:v>10845.825544584754</c:v>
                </c:pt>
                <c:pt idx="1026">
                  <c:v>3378.4008586915479</c:v>
                </c:pt>
                <c:pt idx="1027">
                  <c:v>3501.818923985702</c:v>
                </c:pt>
                <c:pt idx="1028">
                  <c:v>7253.0443136431168</c:v>
                </c:pt>
                <c:pt idx="1029">
                  <c:v>7257.5208377113158</c:v>
                </c:pt>
                <c:pt idx="1030">
                  <c:v>10924.718681480539</c:v>
                </c:pt>
                <c:pt idx="1031">
                  <c:v>9330.949945421522</c:v>
                </c:pt>
                <c:pt idx="1032">
                  <c:v>7092.1808942419812</c:v>
                </c:pt>
                <c:pt idx="1033">
                  <c:v>13666.32311414817</c:v>
                </c:pt>
                <c:pt idx="1034">
                  <c:v>10671.90899065643</c:v>
                </c:pt>
                <c:pt idx="1035">
                  <c:v>8246.7220516827892</c:v>
                </c:pt>
                <c:pt idx="1036">
                  <c:v>8974.1386227661569</c:v>
                </c:pt>
                <c:pt idx="1037">
                  <c:v>13453.974465716445</c:v>
                </c:pt>
                <c:pt idx="1038">
                  <c:v>10641.188964585497</c:v>
                </c:pt>
                <c:pt idx="1039">
                  <c:v>3840.3969007468331</c:v>
                </c:pt>
                <c:pt idx="1040">
                  <c:v>9203.4958018359066</c:v>
                </c:pt>
                <c:pt idx="1041">
                  <c:v>3997.6654094817422</c:v>
                </c:pt>
                <c:pt idx="1042">
                  <c:v>6740.5982634689663</c:v>
                </c:pt>
                <c:pt idx="1043">
                  <c:v>284.68707429476126</c:v>
                </c:pt>
                <c:pt idx="1044">
                  <c:v>10579.465139263819</c:v>
                </c:pt>
                <c:pt idx="1045">
                  <c:v>8324.5199048131144</c:v>
                </c:pt>
                <c:pt idx="1046">
                  <c:v>10715.31795348422</c:v>
                </c:pt>
                <c:pt idx="1047">
                  <c:v>11919.736883938825</c:v>
                </c:pt>
                <c:pt idx="1048">
                  <c:v>8191.0799051480117</c:v>
                </c:pt>
                <c:pt idx="1049">
                  <c:v>9382.7126122335758</c:v>
                </c:pt>
                <c:pt idx="1050">
                  <c:v>10911.215693643469</c:v>
                </c:pt>
                <c:pt idx="1051">
                  <c:v>9824.8370632867045</c:v>
                </c:pt>
                <c:pt idx="1052">
                  <c:v>4385.0621942124271</c:v>
                </c:pt>
                <c:pt idx="1053">
                  <c:v>-2605.1461546513892</c:v>
                </c:pt>
                <c:pt idx="1054">
                  <c:v>11762.970196966589</c:v>
                </c:pt>
                <c:pt idx="1055">
                  <c:v>8261.5473468862474</c:v>
                </c:pt>
                <c:pt idx="1056">
                  <c:v>9414.8234881216631</c:v>
                </c:pt>
                <c:pt idx="1057">
                  <c:v>16151.82015488099</c:v>
                </c:pt>
                <c:pt idx="1058">
                  <c:v>8570.0128962494364</c:v>
                </c:pt>
                <c:pt idx="1059">
                  <c:v>7850.2457284783413</c:v>
                </c:pt>
                <c:pt idx="1060">
                  <c:v>15032.47434559455</c:v>
                </c:pt>
                <c:pt idx="1061">
                  <c:v>7621.0698867358278</c:v>
                </c:pt>
                <c:pt idx="1062">
                  <c:v>14040.834421853917</c:v>
                </c:pt>
                <c:pt idx="1063">
                  <c:v>11996.248493301848</c:v>
                </c:pt>
                <c:pt idx="1064">
                  <c:v>12445.815388203706</c:v>
                </c:pt>
                <c:pt idx="1065">
                  <c:v>11365.83708105131</c:v>
                </c:pt>
                <c:pt idx="1066">
                  <c:v>11807.198083342486</c:v>
                </c:pt>
                <c:pt idx="1067">
                  <c:v>4367.0008903716589</c:v>
                </c:pt>
                <c:pt idx="1068">
                  <c:v>13986.066852877322</c:v>
                </c:pt>
                <c:pt idx="1069">
                  <c:v>12374.097177906657</c:v>
                </c:pt>
                <c:pt idx="1070">
                  <c:v>6088.8196736641439</c:v>
                </c:pt>
                <c:pt idx="1071">
                  <c:v>8613.3468318374016</c:v>
                </c:pt>
                <c:pt idx="1072">
                  <c:v>8234.8198309400632</c:v>
                </c:pt>
                <c:pt idx="1073">
                  <c:v>12232.477563118442</c:v>
                </c:pt>
                <c:pt idx="1074">
                  <c:v>7439.6765993720801</c:v>
                </c:pt>
                <c:pt idx="1075">
                  <c:v>11159.224822959675</c:v>
                </c:pt>
                <c:pt idx="1076">
                  <c:v>8522.0895253368417</c:v>
                </c:pt>
                <c:pt idx="1077">
                  <c:v>8959.0746431110092</c:v>
                </c:pt>
                <c:pt idx="1078">
                  <c:v>11891.068281609472</c:v>
                </c:pt>
                <c:pt idx="1079">
                  <c:v>13248.782290549399</c:v>
                </c:pt>
                <c:pt idx="1080">
                  <c:v>2368.7294234512992</c:v>
                </c:pt>
                <c:pt idx="1081">
                  <c:v>12715.563700308136</c:v>
                </c:pt>
                <c:pt idx="1082">
                  <c:v>7015.6054918489262</c:v>
                </c:pt>
                <c:pt idx="1083">
                  <c:v>7953.5174497935441</c:v>
                </c:pt>
                <c:pt idx="1084">
                  <c:v>6446.2793916861465</c:v>
                </c:pt>
                <c:pt idx="1085">
                  <c:v>10265.975210088169</c:v>
                </c:pt>
                <c:pt idx="1086">
                  <c:v>2270.7596479543354</c:v>
                </c:pt>
                <c:pt idx="1087">
                  <c:v>8281.2804995134902</c:v>
                </c:pt>
                <c:pt idx="1088">
                  <c:v>9608.6357772120973</c:v>
                </c:pt>
                <c:pt idx="1089">
                  <c:v>2197.9162031011037</c:v>
                </c:pt>
                <c:pt idx="1090">
                  <c:v>9845.106542177371</c:v>
                </c:pt>
                <c:pt idx="1091">
                  <c:v>13904.028006501227</c:v>
                </c:pt>
                <c:pt idx="1092">
                  <c:v>4156.5832456145436</c:v>
                </c:pt>
                <c:pt idx="1093">
                  <c:v>8201.0716956117194</c:v>
                </c:pt>
                <c:pt idx="1094">
                  <c:v>8134.0027322114802</c:v>
                </c:pt>
                <c:pt idx="1095">
                  <c:v>4020.2273627834402</c:v>
                </c:pt>
                <c:pt idx="1096">
                  <c:v>-6091.319688657426</c:v>
                </c:pt>
                <c:pt idx="1097">
                  <c:v>7497.5005992266615</c:v>
                </c:pt>
                <c:pt idx="1098">
                  <c:v>7904.1393700945846</c:v>
                </c:pt>
                <c:pt idx="1099">
                  <c:v>13108.273445430928</c:v>
                </c:pt>
                <c:pt idx="1100">
                  <c:v>8688.0498995983089</c:v>
                </c:pt>
                <c:pt idx="1101">
                  <c:v>8003.4562444200965</c:v>
                </c:pt>
                <c:pt idx="1102">
                  <c:v>1997.7038747999977</c:v>
                </c:pt>
                <c:pt idx="1103">
                  <c:v>7300.0874295671147</c:v>
                </c:pt>
                <c:pt idx="1104">
                  <c:v>12875.707943742007</c:v>
                </c:pt>
                <c:pt idx="1105">
                  <c:v>8097.0535830440513</c:v>
                </c:pt>
                <c:pt idx="1106">
                  <c:v>1405.2640737917209</c:v>
                </c:pt>
                <c:pt idx="1107">
                  <c:v>3339.4951705917993</c:v>
                </c:pt>
                <c:pt idx="1108">
                  <c:v>14221.955443574137</c:v>
                </c:pt>
                <c:pt idx="1109">
                  <c:v>1635.4757737720684</c:v>
                </c:pt>
                <c:pt idx="1110">
                  <c:v>5608.904902806069</c:v>
                </c:pt>
                <c:pt idx="1111">
                  <c:v>9001.120945683524</c:v>
                </c:pt>
                <c:pt idx="1112">
                  <c:v>6428.7490741264191</c:v>
                </c:pt>
                <c:pt idx="1113">
                  <c:v>4543.4314410298502</c:v>
                </c:pt>
                <c:pt idx="1114">
                  <c:v>10021.10710401912</c:v>
                </c:pt>
                <c:pt idx="1115">
                  <c:v>-882.26750660929974</c:v>
                </c:pt>
                <c:pt idx="1116">
                  <c:v>13331.068647414282</c:v>
                </c:pt>
                <c:pt idx="1117">
                  <c:v>5558.9275060092295</c:v>
                </c:pt>
                <c:pt idx="1118">
                  <c:v>14351.601430111788</c:v>
                </c:pt>
                <c:pt idx="1119">
                  <c:v>13198.722543367083</c:v>
                </c:pt>
                <c:pt idx="1120">
                  <c:v>7014.3304072140163</c:v>
                </c:pt>
                <c:pt idx="1121">
                  <c:v>6363.3239220893083</c:v>
                </c:pt>
                <c:pt idx="1122">
                  <c:v>4475.7685235269037</c:v>
                </c:pt>
                <c:pt idx="1123">
                  <c:v>13855.099025747328</c:v>
                </c:pt>
                <c:pt idx="1124">
                  <c:v>12927.804418042666</c:v>
                </c:pt>
                <c:pt idx="1125">
                  <c:v>6527.9975797588231</c:v>
                </c:pt>
                <c:pt idx="1126">
                  <c:v>6848.2167909381114</c:v>
                </c:pt>
                <c:pt idx="1127">
                  <c:v>10602.085351042122</c:v>
                </c:pt>
                <c:pt idx="1128">
                  <c:v>13438.322713174181</c:v>
                </c:pt>
                <c:pt idx="1129">
                  <c:v>3975.668155241714</c:v>
                </c:pt>
                <c:pt idx="1130">
                  <c:v>17292.140850507134</c:v>
                </c:pt>
                <c:pt idx="1131">
                  <c:v>4281.291430041656</c:v>
                </c:pt>
                <c:pt idx="1132">
                  <c:v>12963.587070928514</c:v>
                </c:pt>
                <c:pt idx="1133">
                  <c:v>16116.719706357249</c:v>
                </c:pt>
                <c:pt idx="1134">
                  <c:v>7766.4391058287929</c:v>
                </c:pt>
                <c:pt idx="1135">
                  <c:v>10910.742131389474</c:v>
                </c:pt>
                <c:pt idx="1136">
                  <c:v>14154.565125180459</c:v>
                </c:pt>
                <c:pt idx="1137">
                  <c:v>6154.7661058955928</c:v>
                </c:pt>
                <c:pt idx="1138">
                  <c:v>9754.5138716230085</c:v>
                </c:pt>
                <c:pt idx="1139">
                  <c:v>10372.901909388798</c:v>
                </c:pt>
                <c:pt idx="1140">
                  <c:v>12826.68003156942</c:v>
                </c:pt>
                <c:pt idx="1141">
                  <c:v>4931.6247373819824</c:v>
                </c:pt>
                <c:pt idx="1142">
                  <c:v>6676.5974163251049</c:v>
                </c:pt>
                <c:pt idx="1143">
                  <c:v>12710.548352093421</c:v>
                </c:pt>
                <c:pt idx="1144">
                  <c:v>6576.9554107451804</c:v>
                </c:pt>
                <c:pt idx="1145">
                  <c:v>5705.497170451079</c:v>
                </c:pt>
                <c:pt idx="1146">
                  <c:v>8539.3953127257519</c:v>
                </c:pt>
                <c:pt idx="1147">
                  <c:v>-2408.7674635984331</c:v>
                </c:pt>
                <c:pt idx="1148">
                  <c:v>8857.032308099122</c:v>
                </c:pt>
                <c:pt idx="1149">
                  <c:v>8536.6022131163445</c:v>
                </c:pt>
                <c:pt idx="1150">
                  <c:v>18154.389453476469</c:v>
                </c:pt>
                <c:pt idx="1151">
                  <c:v>216.74025061714929</c:v>
                </c:pt>
                <c:pt idx="1152">
                  <c:v>2877.6675018567912</c:v>
                </c:pt>
                <c:pt idx="1153">
                  <c:v>7576.9811539281873</c:v>
                </c:pt>
                <c:pt idx="1154">
                  <c:v>1739.5331129213555</c:v>
                </c:pt>
                <c:pt idx="1155">
                  <c:v>-7875.081786210616</c:v>
                </c:pt>
                <c:pt idx="1156">
                  <c:v>-1216.6072338339418</c:v>
                </c:pt>
                <c:pt idx="1157">
                  <c:v>6394.7250247492047</c:v>
                </c:pt>
                <c:pt idx="1158">
                  <c:v>2281.5170914297014</c:v>
                </c:pt>
                <c:pt idx="1159">
                  <c:v>2190.156907804776</c:v>
                </c:pt>
                <c:pt idx="1160">
                  <c:v>-13613.778783908539</c:v>
                </c:pt>
                <c:pt idx="1161">
                  <c:v>1930.5198891233013</c:v>
                </c:pt>
                <c:pt idx="1162">
                  <c:v>8766.4842043712524</c:v>
                </c:pt>
                <c:pt idx="1163">
                  <c:v>184.34412138226253</c:v>
                </c:pt>
                <c:pt idx="1164">
                  <c:v>-10493.094658056674</c:v>
                </c:pt>
                <c:pt idx="1165">
                  <c:v>16217.786174675128</c:v>
                </c:pt>
                <c:pt idx="1166">
                  <c:v>6095.3663702109734</c:v>
                </c:pt>
                <c:pt idx="1167">
                  <c:v>14682.928080795598</c:v>
                </c:pt>
                <c:pt idx="1168">
                  <c:v>13464.532567961334</c:v>
                </c:pt>
                <c:pt idx="1169">
                  <c:v>13330.332509881489</c:v>
                </c:pt>
                <c:pt idx="1170">
                  <c:v>7746.8485321020926</c:v>
                </c:pt>
                <c:pt idx="1171">
                  <c:v>4950.2391497781537</c:v>
                </c:pt>
                <c:pt idx="1172">
                  <c:v>-4099.9419871939826</c:v>
                </c:pt>
                <c:pt idx="1173">
                  <c:v>7102.4173193954775</c:v>
                </c:pt>
                <c:pt idx="1174">
                  <c:v>12079.932825840919</c:v>
                </c:pt>
                <c:pt idx="1175">
                  <c:v>4716.4566545816961</c:v>
                </c:pt>
                <c:pt idx="1176">
                  <c:v>9961.1764623099916</c:v>
                </c:pt>
                <c:pt idx="1177">
                  <c:v>639.79439513334728</c:v>
                </c:pt>
                <c:pt idx="1178">
                  <c:v>6440.7507761342204</c:v>
                </c:pt>
                <c:pt idx="1179">
                  <c:v>11226.670013420693</c:v>
                </c:pt>
                <c:pt idx="1180">
                  <c:v>10167.933189381723</c:v>
                </c:pt>
                <c:pt idx="1181">
                  <c:v>16246.440393317644</c:v>
                </c:pt>
                <c:pt idx="1182">
                  <c:v>12512.343607731709</c:v>
                </c:pt>
                <c:pt idx="1183">
                  <c:v>1290.4524400781411</c:v>
                </c:pt>
                <c:pt idx="1184">
                  <c:v>-2982.0791063002616</c:v>
                </c:pt>
                <c:pt idx="1185">
                  <c:v>4174.5135481230282</c:v>
                </c:pt>
                <c:pt idx="1186">
                  <c:v>3585.0708520572298</c:v>
                </c:pt>
                <c:pt idx="1187">
                  <c:v>11360.810379685219</c:v>
                </c:pt>
                <c:pt idx="1188">
                  <c:v>3849.4558538452511</c:v>
                </c:pt>
                <c:pt idx="1189">
                  <c:v>8192.1510232428845</c:v>
                </c:pt>
                <c:pt idx="1190">
                  <c:v>1618.9782617157471</c:v>
                </c:pt>
                <c:pt idx="1191">
                  <c:v>16317.421470951922</c:v>
                </c:pt>
                <c:pt idx="1192">
                  <c:v>8907.4055946599765</c:v>
                </c:pt>
                <c:pt idx="1193">
                  <c:v>3418.8784556823648</c:v>
                </c:pt>
                <c:pt idx="1194">
                  <c:v>9293.3778450325517</c:v>
                </c:pt>
                <c:pt idx="1195">
                  <c:v>10331.958932593529</c:v>
                </c:pt>
                <c:pt idx="1196">
                  <c:v>6486.6122064300598</c:v>
                </c:pt>
                <c:pt idx="1197">
                  <c:v>8238.9673404763525</c:v>
                </c:pt>
                <c:pt idx="1198">
                  <c:v>5569.2718242638948</c:v>
                </c:pt>
                <c:pt idx="1199">
                  <c:v>84.172618967699236</c:v>
                </c:pt>
                <c:pt idx="1200">
                  <c:v>17793.678114174545</c:v>
                </c:pt>
                <c:pt idx="1201">
                  <c:v>9946.9010610340192</c:v>
                </c:pt>
                <c:pt idx="1202">
                  <c:v>2988.2809588455038</c:v>
                </c:pt>
                <c:pt idx="1203">
                  <c:v>10583.022951382891</c:v>
                </c:pt>
                <c:pt idx="1204">
                  <c:v>-10922.323799910155</c:v>
                </c:pt>
                <c:pt idx="1205">
                  <c:v>12382.276570952086</c:v>
                </c:pt>
                <c:pt idx="1206">
                  <c:v>3435.5374396211591</c:v>
                </c:pt>
                <c:pt idx="1207">
                  <c:v>4790.0346476688155</c:v>
                </c:pt>
                <c:pt idx="1208">
                  <c:v>6019.5227931226691</c:v>
                </c:pt>
                <c:pt idx="1209">
                  <c:v>9718.5778925228587</c:v>
                </c:pt>
                <c:pt idx="1210">
                  <c:v>7584.9730790652902</c:v>
                </c:pt>
                <c:pt idx="1211">
                  <c:v>-2592.9605030033235</c:v>
                </c:pt>
                <c:pt idx="1212">
                  <c:v>7988.916459169548</c:v>
                </c:pt>
                <c:pt idx="1213">
                  <c:v>6101.4836106484727</c:v>
                </c:pt>
                <c:pt idx="1214">
                  <c:v>3553.708213589638</c:v>
                </c:pt>
                <c:pt idx="1215">
                  <c:v>8121.7700507841582</c:v>
                </c:pt>
                <c:pt idx="1216">
                  <c:v>4730.5614176155086</c:v>
                </c:pt>
                <c:pt idx="1217">
                  <c:v>9799.8548995844685</c:v>
                </c:pt>
                <c:pt idx="1218">
                  <c:v>8390.5521342789798</c:v>
                </c:pt>
                <c:pt idx="1219">
                  <c:v>3972.8441260292238</c:v>
                </c:pt>
                <c:pt idx="1220">
                  <c:v>4812.4069607962265</c:v>
                </c:pt>
                <c:pt idx="1221">
                  <c:v>9413.5167387132642</c:v>
                </c:pt>
                <c:pt idx="1222">
                  <c:v>5379.9515916441087</c:v>
                </c:pt>
                <c:pt idx="1223">
                  <c:v>-6951.6261455738677</c:v>
                </c:pt>
                <c:pt idx="1224">
                  <c:v>12201.683845248699</c:v>
                </c:pt>
                <c:pt idx="1225">
                  <c:v>1912.955540183475</c:v>
                </c:pt>
                <c:pt idx="1226">
                  <c:v>-1749.7800199345111</c:v>
                </c:pt>
                <c:pt idx="1227">
                  <c:v>15658.604893310043</c:v>
                </c:pt>
                <c:pt idx="1228">
                  <c:v>841.35395007584884</c:v>
                </c:pt>
                <c:pt idx="1229">
                  <c:v>3744.0042584482653</c:v>
                </c:pt>
                <c:pt idx="1230">
                  <c:v>13094.937944037043</c:v>
                </c:pt>
                <c:pt idx="1231">
                  <c:v>13778.91381155304</c:v>
                </c:pt>
                <c:pt idx="1232">
                  <c:v>8933.8661241347181</c:v>
                </c:pt>
                <c:pt idx="1233">
                  <c:v>12014.991193268674</c:v>
                </c:pt>
                <c:pt idx="1234">
                  <c:v>11536.233487824982</c:v>
                </c:pt>
                <c:pt idx="1235">
                  <c:v>5571.7427432262484</c:v>
                </c:pt>
                <c:pt idx="1236">
                  <c:v>4194.9645736029015</c:v>
                </c:pt>
                <c:pt idx="1237">
                  <c:v>4211.3912052802407</c:v>
                </c:pt>
                <c:pt idx="1238">
                  <c:v>9392.0955722591279</c:v>
                </c:pt>
                <c:pt idx="1239">
                  <c:v>-3147.4805171400985</c:v>
                </c:pt>
                <c:pt idx="1240">
                  <c:v>10909.535637711251</c:v>
                </c:pt>
                <c:pt idx="1241">
                  <c:v>8326.4902324816849</c:v>
                </c:pt>
                <c:pt idx="1242">
                  <c:v>8142.9713339337231</c:v>
                </c:pt>
                <c:pt idx="1243">
                  <c:v>11977.238906945962</c:v>
                </c:pt>
                <c:pt idx="1244">
                  <c:v>3129.1573495387602</c:v>
                </c:pt>
                <c:pt idx="1245">
                  <c:v>11276.793834154027</c:v>
                </c:pt>
                <c:pt idx="1246">
                  <c:v>2525.9360568036354</c:v>
                </c:pt>
                <c:pt idx="1247">
                  <c:v>11998.156733460204</c:v>
                </c:pt>
                <c:pt idx="1248">
                  <c:v>13725.704007493345</c:v>
                </c:pt>
                <c:pt idx="1249">
                  <c:v>5434.009409640581</c:v>
                </c:pt>
                <c:pt idx="1250">
                  <c:v>7064.6526937343988</c:v>
                </c:pt>
                <c:pt idx="1251">
                  <c:v>17000.026368229202</c:v>
                </c:pt>
                <c:pt idx="1252">
                  <c:v>13464.565670252878</c:v>
                </c:pt>
                <c:pt idx="1253">
                  <c:v>7573.6528166843964</c:v>
                </c:pt>
                <c:pt idx="1254">
                  <c:v>4603.6564266939513</c:v>
                </c:pt>
                <c:pt idx="1255">
                  <c:v>5463.8742349048625</c:v>
                </c:pt>
                <c:pt idx="1256">
                  <c:v>13972.151023729786</c:v>
                </c:pt>
                <c:pt idx="1257">
                  <c:v>10061.325513920425</c:v>
                </c:pt>
                <c:pt idx="1258">
                  <c:v>8917.1581130600607</c:v>
                </c:pt>
                <c:pt idx="1259">
                  <c:v>11133.180824697511</c:v>
                </c:pt>
                <c:pt idx="1260">
                  <c:v>9186.2407561667769</c:v>
                </c:pt>
                <c:pt idx="1261">
                  <c:v>949.22636781214533</c:v>
                </c:pt>
                <c:pt idx="1262">
                  <c:v>8974.0691436377292</c:v>
                </c:pt>
                <c:pt idx="1263">
                  <c:v>7728.9039641318013</c:v>
                </c:pt>
                <c:pt idx="1264">
                  <c:v>14273.820163280885</c:v>
                </c:pt>
                <c:pt idx="1265">
                  <c:v>7339.5269975445972</c:v>
                </c:pt>
                <c:pt idx="1266">
                  <c:v>8880.5695260652683</c:v>
                </c:pt>
                <c:pt idx="1267">
                  <c:v>8770.882305781568</c:v>
                </c:pt>
                <c:pt idx="1268">
                  <c:v>10284.630701015598</c:v>
                </c:pt>
                <c:pt idx="1269">
                  <c:v>15715.856211531413</c:v>
                </c:pt>
                <c:pt idx="1270">
                  <c:v>141.09664343645636</c:v>
                </c:pt>
                <c:pt idx="1271">
                  <c:v>12468.504729352364</c:v>
                </c:pt>
                <c:pt idx="1272">
                  <c:v>3591.2232274949783</c:v>
                </c:pt>
                <c:pt idx="1273">
                  <c:v>11053.998718366789</c:v>
                </c:pt>
                <c:pt idx="1274">
                  <c:v>2419.6059641852262</c:v>
                </c:pt>
                <c:pt idx="1275">
                  <c:v>-4946.9576812892883</c:v>
                </c:pt>
                <c:pt idx="1276">
                  <c:v>12155.968128594737</c:v>
                </c:pt>
                <c:pt idx="1277">
                  <c:v>-2808.5335596552432</c:v>
                </c:pt>
                <c:pt idx="1278">
                  <c:v>4880.335675392309</c:v>
                </c:pt>
                <c:pt idx="1279">
                  <c:v>4464.0207887549186</c:v>
                </c:pt>
                <c:pt idx="1280">
                  <c:v>-33.460966834310966</c:v>
                </c:pt>
                <c:pt idx="1281">
                  <c:v>11546.314351549274</c:v>
                </c:pt>
                <c:pt idx="1282">
                  <c:v>10245.101296936082</c:v>
                </c:pt>
                <c:pt idx="1283">
                  <c:v>9576.1772720851877</c:v>
                </c:pt>
                <c:pt idx="1284">
                  <c:v>3340.9216549679386</c:v>
                </c:pt>
                <c:pt idx="1285">
                  <c:v>6268.2619499848479</c:v>
                </c:pt>
                <c:pt idx="1286">
                  <c:v>14005.398905955662</c:v>
                </c:pt>
                <c:pt idx="1287">
                  <c:v>-1932.1764963228197</c:v>
                </c:pt>
                <c:pt idx="1288">
                  <c:v>8376.5560910916502</c:v>
                </c:pt>
                <c:pt idx="1289">
                  <c:v>12893.802520380243</c:v>
                </c:pt>
                <c:pt idx="1290">
                  <c:v>3690.404562004187</c:v>
                </c:pt>
                <c:pt idx="1291">
                  <c:v>14032.553286828164</c:v>
                </c:pt>
                <c:pt idx="1292">
                  <c:v>17266.959155369375</c:v>
                </c:pt>
                <c:pt idx="1293">
                  <c:v>10666.536219514657</c:v>
                </c:pt>
                <c:pt idx="1294">
                  <c:v>4873.6752879154992</c:v>
                </c:pt>
                <c:pt idx="1295">
                  <c:v>7507.3528025023952</c:v>
                </c:pt>
                <c:pt idx="1296">
                  <c:v>10786.028535697908</c:v>
                </c:pt>
                <c:pt idx="1297">
                  <c:v>10639.217365876004</c:v>
                </c:pt>
                <c:pt idx="1298">
                  <c:v>12544.061882567206</c:v>
                </c:pt>
                <c:pt idx="1299">
                  <c:v>10754.227051615935</c:v>
                </c:pt>
                <c:pt idx="1300">
                  <c:v>16742.441647326341</c:v>
                </c:pt>
                <c:pt idx="1301">
                  <c:v>5262.0871179620481</c:v>
                </c:pt>
                <c:pt idx="1302">
                  <c:v>14121.705055474249</c:v>
                </c:pt>
                <c:pt idx="1303">
                  <c:v>-16079.527649771117</c:v>
                </c:pt>
                <c:pt idx="1304">
                  <c:v>13532.815879287868</c:v>
                </c:pt>
                <c:pt idx="1305">
                  <c:v>11238.699730006751</c:v>
                </c:pt>
                <c:pt idx="1306">
                  <c:v>10527.02438809775</c:v>
                </c:pt>
                <c:pt idx="1307">
                  <c:v>13202.941057017943</c:v>
                </c:pt>
                <c:pt idx="1308">
                  <c:v>8201.0116006213229</c:v>
                </c:pt>
                <c:pt idx="1309">
                  <c:v>2300.5616856207962</c:v>
                </c:pt>
                <c:pt idx="1310">
                  <c:v>6587.806374624528</c:v>
                </c:pt>
                <c:pt idx="1311">
                  <c:v>7038.4536267229778</c:v>
                </c:pt>
                <c:pt idx="1312">
                  <c:v>11236.963626302082</c:v>
                </c:pt>
                <c:pt idx="1313">
                  <c:v>5133.3985913535544</c:v>
                </c:pt>
                <c:pt idx="1314">
                  <c:v>3485.0492912106602</c:v>
                </c:pt>
                <c:pt idx="1315">
                  <c:v>3636.219957745885</c:v>
                </c:pt>
                <c:pt idx="1316">
                  <c:v>-2654.5294905422106</c:v>
                </c:pt>
                <c:pt idx="1317">
                  <c:v>13152.258351611719</c:v>
                </c:pt>
                <c:pt idx="1318">
                  <c:v>12959.1015386978</c:v>
                </c:pt>
                <c:pt idx="1319">
                  <c:v>10719.447983089633</c:v>
                </c:pt>
                <c:pt idx="1320">
                  <c:v>5511.1676965922943</c:v>
                </c:pt>
                <c:pt idx="1321">
                  <c:v>10327.03786226</c:v>
                </c:pt>
                <c:pt idx="1322">
                  <c:v>8895.174983558376</c:v>
                </c:pt>
                <c:pt idx="1323">
                  <c:v>10236.951841571341</c:v>
                </c:pt>
                <c:pt idx="1324">
                  <c:v>3570.8622708810508</c:v>
                </c:pt>
                <c:pt idx="1325">
                  <c:v>8797.0686904288305</c:v>
                </c:pt>
                <c:pt idx="1326">
                  <c:v>1980.7175611380335</c:v>
                </c:pt>
                <c:pt idx="1327">
                  <c:v>12505.556285794652</c:v>
                </c:pt>
                <c:pt idx="1328">
                  <c:v>1618.2765137604729</c:v>
                </c:pt>
                <c:pt idx="1329">
                  <c:v>8435.6951616066672</c:v>
                </c:pt>
                <c:pt idx="1330">
                  <c:v>4159.2468398562414</c:v>
                </c:pt>
                <c:pt idx="1331">
                  <c:v>-373.71180332401127</c:v>
                </c:pt>
                <c:pt idx="1332">
                  <c:v>3780.3629276929569</c:v>
                </c:pt>
                <c:pt idx="1333">
                  <c:v>12701.466482393018</c:v>
                </c:pt>
                <c:pt idx="1334">
                  <c:v>12190.155960941867</c:v>
                </c:pt>
                <c:pt idx="1335">
                  <c:v>6737.596351469263</c:v>
                </c:pt>
                <c:pt idx="1336">
                  <c:v>7643.9502692266224</c:v>
                </c:pt>
                <c:pt idx="1337">
                  <c:v>7737.5813721116792</c:v>
                </c:pt>
                <c:pt idx="1338">
                  <c:v>-1652.9527365520298</c:v>
                </c:pt>
                <c:pt idx="1339">
                  <c:v>12698.564497881867</c:v>
                </c:pt>
                <c:pt idx="1340">
                  <c:v>-2998.6816926700631</c:v>
                </c:pt>
                <c:pt idx="1341">
                  <c:v>2048.2510746699372</c:v>
                </c:pt>
                <c:pt idx="1342">
                  <c:v>9636.4086189432564</c:v>
                </c:pt>
                <c:pt idx="1343">
                  <c:v>11913.232369651461</c:v>
                </c:pt>
                <c:pt idx="1344">
                  <c:v>5265.0239522372685</c:v>
                </c:pt>
                <c:pt idx="1345">
                  <c:v>3499.2917491918779</c:v>
                </c:pt>
                <c:pt idx="1346">
                  <c:v>14602.389812101843</c:v>
                </c:pt>
                <c:pt idx="1347">
                  <c:v>10078.102080696397</c:v>
                </c:pt>
                <c:pt idx="1348">
                  <c:v>11033.075861158934</c:v>
                </c:pt>
                <c:pt idx="1349">
                  <c:v>11140.369678969873</c:v>
                </c:pt>
                <c:pt idx="1350">
                  <c:v>11632.830195973549</c:v>
                </c:pt>
                <c:pt idx="1351">
                  <c:v>10931.726331470963</c:v>
                </c:pt>
                <c:pt idx="1352">
                  <c:v>9262.9437517560509</c:v>
                </c:pt>
                <c:pt idx="1353">
                  <c:v>210.0835114972142</c:v>
                </c:pt>
                <c:pt idx="1354">
                  <c:v>4665.8147940258496</c:v>
                </c:pt>
                <c:pt idx="1355">
                  <c:v>3307.5640921761733</c:v>
                </c:pt>
                <c:pt idx="1356">
                  <c:v>8675.3888446963701</c:v>
                </c:pt>
                <c:pt idx="1357">
                  <c:v>14671.854554135338</c:v>
                </c:pt>
                <c:pt idx="1358">
                  <c:v>17111.845352619064</c:v>
                </c:pt>
                <c:pt idx="1359">
                  <c:v>12833.946559336013</c:v>
                </c:pt>
                <c:pt idx="1360">
                  <c:v>17631.874291722183</c:v>
                </c:pt>
                <c:pt idx="1361">
                  <c:v>11900.01460899475</c:v>
                </c:pt>
                <c:pt idx="1362">
                  <c:v>9003.5170550999137</c:v>
                </c:pt>
                <c:pt idx="1363">
                  <c:v>6742.8788260733527</c:v>
                </c:pt>
                <c:pt idx="1364">
                  <c:v>2819.0451118478159</c:v>
                </c:pt>
                <c:pt idx="1365">
                  <c:v>-533.6106161913267</c:v>
                </c:pt>
                <c:pt idx="1366">
                  <c:v>7622.1247974746402</c:v>
                </c:pt>
                <c:pt idx="1367">
                  <c:v>5919.4603968681295</c:v>
                </c:pt>
                <c:pt idx="1368">
                  <c:v>7417.065845893816</c:v>
                </c:pt>
                <c:pt idx="1369">
                  <c:v>8300.2033989318916</c:v>
                </c:pt>
                <c:pt idx="1370">
                  <c:v>7836.1225912985356</c:v>
                </c:pt>
                <c:pt idx="1371">
                  <c:v>5342.3125794366642</c:v>
                </c:pt>
                <c:pt idx="1372">
                  <c:v>15213.987432051455</c:v>
                </c:pt>
                <c:pt idx="1373">
                  <c:v>6649.5398260341935</c:v>
                </c:pt>
                <c:pt idx="1374">
                  <c:v>18743.827943875815</c:v>
                </c:pt>
                <c:pt idx="1375">
                  <c:v>12490.871867814969</c:v>
                </c:pt>
                <c:pt idx="1376">
                  <c:v>6953.474918969463</c:v>
                </c:pt>
                <c:pt idx="1377">
                  <c:v>12084.240396560956</c:v>
                </c:pt>
                <c:pt idx="1378">
                  <c:v>13024.501394191688</c:v>
                </c:pt>
                <c:pt idx="1379">
                  <c:v>7684.3945495951357</c:v>
                </c:pt>
                <c:pt idx="1380">
                  <c:v>12511.505065342066</c:v>
                </c:pt>
                <c:pt idx="1381">
                  <c:v>9748.2167355453566</c:v>
                </c:pt>
                <c:pt idx="1382">
                  <c:v>5648.0021845337287</c:v>
                </c:pt>
                <c:pt idx="1383">
                  <c:v>12195.06981805949</c:v>
                </c:pt>
                <c:pt idx="1384">
                  <c:v>12592.053647196399</c:v>
                </c:pt>
                <c:pt idx="1385">
                  <c:v>8765.1950770969306</c:v>
                </c:pt>
                <c:pt idx="1386">
                  <c:v>7207.4685030395049</c:v>
                </c:pt>
                <c:pt idx="1387">
                  <c:v>9057.8226494863848</c:v>
                </c:pt>
                <c:pt idx="1388">
                  <c:v>-1241.2716187219812</c:v>
                </c:pt>
                <c:pt idx="1389">
                  <c:v>7141.1356521142716</c:v>
                </c:pt>
                <c:pt idx="1390">
                  <c:v>-7580.8229467460042</c:v>
                </c:pt>
                <c:pt idx="1391">
                  <c:v>7231.4414296568157</c:v>
                </c:pt>
                <c:pt idx="1392">
                  <c:v>11052.316521534496</c:v>
                </c:pt>
                <c:pt idx="1393">
                  <c:v>9669.0241355920243</c:v>
                </c:pt>
                <c:pt idx="1394">
                  <c:v>-983.15542079162697</c:v>
                </c:pt>
                <c:pt idx="1395">
                  <c:v>12673.859156047161</c:v>
                </c:pt>
                <c:pt idx="1396">
                  <c:v>5955.5745979504754</c:v>
                </c:pt>
                <c:pt idx="1397">
                  <c:v>12587.581540288651</c:v>
                </c:pt>
                <c:pt idx="1398">
                  <c:v>11445.751658612102</c:v>
                </c:pt>
                <c:pt idx="1399">
                  <c:v>-5212.207887153234</c:v>
                </c:pt>
                <c:pt idx="1400">
                  <c:v>-247.25696779193095</c:v>
                </c:pt>
                <c:pt idx="1401">
                  <c:v>9842.1793383485856</c:v>
                </c:pt>
                <c:pt idx="1402">
                  <c:v>2343.3341743681267</c:v>
                </c:pt>
                <c:pt idx="1403">
                  <c:v>372.0469681906543</c:v>
                </c:pt>
                <c:pt idx="1404">
                  <c:v>519.82029329842771</c:v>
                </c:pt>
                <c:pt idx="1405">
                  <c:v>-7580.3840678606357</c:v>
                </c:pt>
                <c:pt idx="1406">
                  <c:v>11275.148969498192</c:v>
                </c:pt>
                <c:pt idx="1407">
                  <c:v>14077.307009938049</c:v>
                </c:pt>
                <c:pt idx="1408">
                  <c:v>5557.5426443126216</c:v>
                </c:pt>
                <c:pt idx="1409">
                  <c:v>6795.6952922584169</c:v>
                </c:pt>
                <c:pt idx="1410">
                  <c:v>12989.375229689063</c:v>
                </c:pt>
                <c:pt idx="1411">
                  <c:v>1294.7383472880501</c:v>
                </c:pt>
                <c:pt idx="1412">
                  <c:v>13241.895765265777</c:v>
                </c:pt>
                <c:pt idx="1413">
                  <c:v>577.92765472384417</c:v>
                </c:pt>
                <c:pt idx="1414">
                  <c:v>618.27725173791259</c:v>
                </c:pt>
                <c:pt idx="1415">
                  <c:v>8751.9017485754266</c:v>
                </c:pt>
                <c:pt idx="1416">
                  <c:v>15424.004429642049</c:v>
                </c:pt>
                <c:pt idx="1417">
                  <c:v>8082.2676243049809</c:v>
                </c:pt>
                <c:pt idx="1418">
                  <c:v>-393.94842575297662</c:v>
                </c:pt>
                <c:pt idx="1419">
                  <c:v>8041.4033941617345</c:v>
                </c:pt>
                <c:pt idx="1420">
                  <c:v>6831.2090843102706</c:v>
                </c:pt>
                <c:pt idx="1421">
                  <c:v>10220.131391649336</c:v>
                </c:pt>
                <c:pt idx="1422">
                  <c:v>9888.6053178264483</c:v>
                </c:pt>
                <c:pt idx="1423">
                  <c:v>5085.1214152391058</c:v>
                </c:pt>
                <c:pt idx="1424">
                  <c:v>11631.732844539341</c:v>
                </c:pt>
                <c:pt idx="1425">
                  <c:v>5139.0219886235882</c:v>
                </c:pt>
                <c:pt idx="1426">
                  <c:v>16355.73964515531</c:v>
                </c:pt>
                <c:pt idx="1427">
                  <c:v>2750.1285103178652</c:v>
                </c:pt>
                <c:pt idx="1428">
                  <c:v>6997.521692354705</c:v>
                </c:pt>
                <c:pt idx="1429">
                  <c:v>3858.789389159916</c:v>
                </c:pt>
                <c:pt idx="1430">
                  <c:v>4376.4489320174143</c:v>
                </c:pt>
                <c:pt idx="1431">
                  <c:v>3887.5681533716961</c:v>
                </c:pt>
                <c:pt idx="1432">
                  <c:v>10053.856786253076</c:v>
                </c:pt>
                <c:pt idx="1433">
                  <c:v>8604.5975359703898</c:v>
                </c:pt>
                <c:pt idx="1434">
                  <c:v>8962.6207491259083</c:v>
                </c:pt>
                <c:pt idx="1435">
                  <c:v>3462.5225170172998</c:v>
                </c:pt>
                <c:pt idx="1436">
                  <c:v>5855.5937215587401</c:v>
                </c:pt>
                <c:pt idx="1437">
                  <c:v>11907.828646209593</c:v>
                </c:pt>
                <c:pt idx="1438">
                  <c:v>-1878.6558670969753</c:v>
                </c:pt>
                <c:pt idx="1439">
                  <c:v>10605.131837461669</c:v>
                </c:pt>
                <c:pt idx="1440">
                  <c:v>495.44558745687755</c:v>
                </c:pt>
                <c:pt idx="1441">
                  <c:v>5263.8736878682066</c:v>
                </c:pt>
                <c:pt idx="1442">
                  <c:v>5597.63856442221</c:v>
                </c:pt>
                <c:pt idx="1443">
                  <c:v>1341.2769951097071</c:v>
                </c:pt>
                <c:pt idx="1444">
                  <c:v>12744.291681514325</c:v>
                </c:pt>
                <c:pt idx="1445">
                  <c:v>7200.3572389398214</c:v>
                </c:pt>
                <c:pt idx="1446">
                  <c:v>6497.9140902566432</c:v>
                </c:pt>
                <c:pt idx="1447">
                  <c:v>4595.7704257413679</c:v>
                </c:pt>
                <c:pt idx="1448">
                  <c:v>-1091.7553104185681</c:v>
                </c:pt>
                <c:pt idx="1449">
                  <c:v>14359.475111359199</c:v>
                </c:pt>
                <c:pt idx="1450">
                  <c:v>10839.426640048805</c:v>
                </c:pt>
                <c:pt idx="1451">
                  <c:v>10174.030713312244</c:v>
                </c:pt>
                <c:pt idx="1452">
                  <c:v>13263.144129437094</c:v>
                </c:pt>
                <c:pt idx="1453">
                  <c:v>15049.373041009094</c:v>
                </c:pt>
                <c:pt idx="1454">
                  <c:v>8535.2206182228292</c:v>
                </c:pt>
                <c:pt idx="1455">
                  <c:v>-6233.5039468543764</c:v>
                </c:pt>
                <c:pt idx="1456">
                  <c:v>5926.0571382897251</c:v>
                </c:pt>
                <c:pt idx="1457">
                  <c:v>11381.880987768945</c:v>
                </c:pt>
                <c:pt idx="1458">
                  <c:v>9144.8110993321352</c:v>
                </c:pt>
                <c:pt idx="1459">
                  <c:v>-7040.5228963839472</c:v>
                </c:pt>
                <c:pt idx="1460">
                  <c:v>13479.323947358558</c:v>
                </c:pt>
                <c:pt idx="1461">
                  <c:v>13587.911497269955</c:v>
                </c:pt>
                <c:pt idx="1462">
                  <c:v>11954.553728855119</c:v>
                </c:pt>
                <c:pt idx="1463">
                  <c:v>10651.230881489268</c:v>
                </c:pt>
                <c:pt idx="1464">
                  <c:v>6901.86658240211</c:v>
                </c:pt>
                <c:pt idx="1465">
                  <c:v>10775.923448203066</c:v>
                </c:pt>
                <c:pt idx="1466">
                  <c:v>11045.037593613935</c:v>
                </c:pt>
                <c:pt idx="1467">
                  <c:v>-1318.0216459100884</c:v>
                </c:pt>
                <c:pt idx="1468">
                  <c:v>7611.7658174236822</c:v>
                </c:pt>
                <c:pt idx="1469">
                  <c:v>2348.2750451439715</c:v>
                </c:pt>
                <c:pt idx="1470">
                  <c:v>3922.6216308679432</c:v>
                </c:pt>
                <c:pt idx="1471">
                  <c:v>5661.9269054784418</c:v>
                </c:pt>
                <c:pt idx="1472">
                  <c:v>7996.113164715478</c:v>
                </c:pt>
                <c:pt idx="1473">
                  <c:v>10568.212024433473</c:v>
                </c:pt>
                <c:pt idx="1474">
                  <c:v>7477.7593311600576</c:v>
                </c:pt>
                <c:pt idx="1475">
                  <c:v>15032.154958982024</c:v>
                </c:pt>
                <c:pt idx="1476">
                  <c:v>7377.0274497061109</c:v>
                </c:pt>
                <c:pt idx="1477">
                  <c:v>1523.4583341528341</c:v>
                </c:pt>
                <c:pt idx="1478">
                  <c:v>16120.640212532615</c:v>
                </c:pt>
                <c:pt idx="1479">
                  <c:v>4235.0224968828261</c:v>
                </c:pt>
                <c:pt idx="1480">
                  <c:v>11814.253821415476</c:v>
                </c:pt>
                <c:pt idx="1481">
                  <c:v>13662.744269569443</c:v>
                </c:pt>
                <c:pt idx="1482">
                  <c:v>7017.0135999969352</c:v>
                </c:pt>
                <c:pt idx="1483">
                  <c:v>10343.266989648069</c:v>
                </c:pt>
                <c:pt idx="1484">
                  <c:v>8869.5985595831808</c:v>
                </c:pt>
                <c:pt idx="1485">
                  <c:v>9520.1509741264927</c:v>
                </c:pt>
                <c:pt idx="1486">
                  <c:v>8881.2189968016901</c:v>
                </c:pt>
                <c:pt idx="1487">
                  <c:v>7653.5842349786963</c:v>
                </c:pt>
                <c:pt idx="1488">
                  <c:v>9111.281503190392</c:v>
                </c:pt>
                <c:pt idx="1489">
                  <c:v>4768.3666249309535</c:v>
                </c:pt>
                <c:pt idx="1490">
                  <c:v>12550.65280392583</c:v>
                </c:pt>
                <c:pt idx="1491">
                  <c:v>11716.703149825713</c:v>
                </c:pt>
                <c:pt idx="1492">
                  <c:v>11403.272446598436</c:v>
                </c:pt>
                <c:pt idx="1493">
                  <c:v>9272.1893642650957</c:v>
                </c:pt>
                <c:pt idx="1494">
                  <c:v>12175.083574099281</c:v>
                </c:pt>
                <c:pt idx="1495">
                  <c:v>11980.779698271288</c:v>
                </c:pt>
                <c:pt idx="1496">
                  <c:v>10699.921530641775</c:v>
                </c:pt>
                <c:pt idx="1497">
                  <c:v>3714.2157223812865</c:v>
                </c:pt>
                <c:pt idx="1498">
                  <c:v>30.122822351084324</c:v>
                </c:pt>
                <c:pt idx="1499">
                  <c:v>6227.6452153629652</c:v>
                </c:pt>
              </c:numCache>
            </c:numRef>
          </c:yVal>
          <c:smooth val="0"/>
          <c:extLst>
            <c:ext xmlns:c16="http://schemas.microsoft.com/office/drawing/2014/chart" uri="{C3380CC4-5D6E-409C-BE32-E72D297353CC}">
              <c16:uniqueId val="{00000000-0AA2-4FC0-9B70-91F07F90793B}"/>
            </c:ext>
          </c:extLst>
        </c:ser>
        <c:dLbls>
          <c:showLegendKey val="0"/>
          <c:showVal val="0"/>
          <c:showCatName val="0"/>
          <c:showSerName val="0"/>
          <c:showPercent val="0"/>
          <c:showBubbleSize val="0"/>
        </c:dLbls>
        <c:axId val="1781328320"/>
        <c:axId val="1781328800"/>
      </c:scatterChart>
      <c:valAx>
        <c:axId val="178132832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328800"/>
        <c:crosses val="autoZero"/>
        <c:crossBetween val="midCat"/>
      </c:valAx>
      <c:valAx>
        <c:axId val="1781328800"/>
        <c:scaling>
          <c:orientation val="minMax"/>
          <c:max val="30000"/>
          <c:min val="-20000"/>
        </c:scaling>
        <c:delete val="0"/>
        <c:axPos val="l"/>
        <c:majorGridlines>
          <c:spPr>
            <a:ln w="9525" cap="flat" cmpd="sng" algn="ctr">
              <a:noFill/>
              <a:round/>
            </a:ln>
            <a:effectLst/>
          </c:spPr>
        </c:majorGridlines>
        <c:numFmt formatCode="_-[$£-809]* #,##0.00_-;\-[$£-809]* #,##0.00_-;_-[$£-809]*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13283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000" b="1"/>
              <a:t>Cost-Effectiveness</a:t>
            </a:r>
            <a:r>
              <a:rPr lang="en-GB" sz="2000" b="1" baseline="0"/>
              <a:t> Acceptability Curve</a:t>
            </a:r>
            <a:endParaRPr lang="en-GB"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Cost-Effectiveness Acceptability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PSA_Results!$BD$3:$BJ$3</c:f>
              <c:numCache>
                <c:formatCode>General</c:formatCode>
                <c:ptCount val="7"/>
                <c:pt idx="0">
                  <c:v>5000</c:v>
                </c:pt>
                <c:pt idx="1">
                  <c:v>10000</c:v>
                </c:pt>
                <c:pt idx="2">
                  <c:v>15000</c:v>
                </c:pt>
                <c:pt idx="3">
                  <c:v>20000</c:v>
                </c:pt>
                <c:pt idx="4">
                  <c:v>25000</c:v>
                </c:pt>
                <c:pt idx="5">
                  <c:v>30000</c:v>
                </c:pt>
                <c:pt idx="6">
                  <c:v>35000</c:v>
                </c:pt>
              </c:numCache>
            </c:numRef>
          </c:xVal>
          <c:yVal>
            <c:numRef>
              <c:f>PSA_Results!$BD$2:$BJ$2</c:f>
              <c:numCache>
                <c:formatCode>0.00%</c:formatCode>
                <c:ptCount val="7"/>
                <c:pt idx="0">
                  <c:v>0.15509999999999999</c:v>
                </c:pt>
                <c:pt idx="1">
                  <c:v>0.25559999999999999</c:v>
                </c:pt>
                <c:pt idx="2">
                  <c:v>0.35730000000000001</c:v>
                </c:pt>
                <c:pt idx="3">
                  <c:v>0.4572</c:v>
                </c:pt>
                <c:pt idx="4">
                  <c:v>0.54300000000000004</c:v>
                </c:pt>
                <c:pt idx="5">
                  <c:v>0.62080000000000002</c:v>
                </c:pt>
                <c:pt idx="6">
                  <c:v>0.67759999999999998</c:v>
                </c:pt>
              </c:numCache>
            </c:numRef>
          </c:yVal>
          <c:smooth val="1"/>
          <c:extLst>
            <c:ext xmlns:c16="http://schemas.microsoft.com/office/drawing/2014/chart" uri="{C3380CC4-5D6E-409C-BE32-E72D297353CC}">
              <c16:uniqueId val="{00000000-D8F7-4405-B1AD-DB4E12E7E507}"/>
            </c:ext>
          </c:extLst>
        </c:ser>
        <c:dLbls>
          <c:showLegendKey val="0"/>
          <c:showVal val="0"/>
          <c:showCatName val="0"/>
          <c:showSerName val="0"/>
          <c:showPercent val="0"/>
          <c:showBubbleSize val="0"/>
        </c:dLbls>
        <c:axId val="965212816"/>
        <c:axId val="965210416"/>
      </c:scatterChart>
      <c:valAx>
        <c:axId val="965212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210416"/>
        <c:crosses val="autoZero"/>
        <c:crossBetween val="midCat"/>
      </c:valAx>
      <c:valAx>
        <c:axId val="96521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2128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5867400</xdr:colOff>
      <xdr:row>0</xdr:row>
      <xdr:rowOff>306161</xdr:rowOff>
    </xdr:from>
    <xdr:to>
      <xdr:col>8</xdr:col>
      <xdr:colOff>40821</xdr:colOff>
      <xdr:row>2</xdr:row>
      <xdr:rowOff>92507</xdr:rowOff>
    </xdr:to>
    <xdr:pic>
      <xdr:nvPicPr>
        <xdr:cNvPr id="4" name="Picture 3">
          <a:extLst>
            <a:ext uri="{FF2B5EF4-FFF2-40B4-BE49-F238E27FC236}">
              <a16:creationId xmlns:a16="http://schemas.microsoft.com/office/drawing/2014/main" id="{44AE7033-BB33-3385-60D6-74767D28B522}"/>
            </a:ext>
          </a:extLst>
        </xdr:cNvPr>
        <xdr:cNvPicPr>
          <a:picLocks noChangeAspect="1"/>
        </xdr:cNvPicPr>
      </xdr:nvPicPr>
      <xdr:blipFill>
        <a:blip xmlns:r="http://schemas.openxmlformats.org/officeDocument/2006/relationships" r:embed="rId1"/>
        <a:stretch>
          <a:fillRect/>
        </a:stretch>
      </xdr:blipFill>
      <xdr:spPr>
        <a:xfrm>
          <a:off x="5867400" y="306161"/>
          <a:ext cx="6508296" cy="49298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242455</xdr:colOff>
      <xdr:row>4</xdr:row>
      <xdr:rowOff>121228</xdr:rowOff>
    </xdr:from>
    <xdr:to>
      <xdr:col>49</xdr:col>
      <xdr:colOff>259774</xdr:colOff>
      <xdr:row>81</xdr:row>
      <xdr:rowOff>1</xdr:rowOff>
    </xdr:to>
    <xdr:graphicFrame macro="">
      <xdr:nvGraphicFramePr>
        <xdr:cNvPr id="7" name="Chart 6">
          <a:extLst>
            <a:ext uri="{FF2B5EF4-FFF2-40B4-BE49-F238E27FC236}">
              <a16:creationId xmlns:a16="http://schemas.microsoft.com/office/drawing/2014/main" id="{4D1A333D-7CAC-7F01-8DA0-61A285831C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333375</xdr:colOff>
          <xdr:row>1</xdr:row>
          <xdr:rowOff>133350</xdr:rowOff>
        </xdr:from>
        <xdr:to>
          <xdr:col>14</xdr:col>
          <xdr:colOff>276225</xdr:colOff>
          <xdr:row>6</xdr:row>
          <xdr:rowOff>47625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390525</xdr:colOff>
          <xdr:row>7</xdr:row>
          <xdr:rowOff>180975</xdr:rowOff>
        </xdr:from>
        <xdr:to>
          <xdr:col>14</xdr:col>
          <xdr:colOff>247650</xdr:colOff>
          <xdr:row>13</xdr:row>
          <xdr:rowOff>9525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Clear PSA Results</a:t>
              </a:r>
            </a:p>
          </xdr:txBody>
        </xdr:sp>
        <xdr:clientData fPrintsWithSheet="0"/>
      </xdr:twoCellAnchor>
    </mc:Choice>
    <mc:Fallback/>
  </mc:AlternateContent>
  <xdr:twoCellAnchor>
    <xdr:from>
      <xdr:col>15</xdr:col>
      <xdr:colOff>364300</xdr:colOff>
      <xdr:row>2</xdr:row>
      <xdr:rowOff>173800</xdr:rowOff>
    </xdr:from>
    <xdr:to>
      <xdr:col>18</xdr:col>
      <xdr:colOff>350693</xdr:colOff>
      <xdr:row>6</xdr:row>
      <xdr:rowOff>121846</xdr:rowOff>
    </xdr:to>
    <xdr:sp macro="" textlink="">
      <xdr:nvSpPr>
        <xdr:cNvPr id="3" name="TextBox 2">
          <a:extLst>
            <a:ext uri="{FF2B5EF4-FFF2-40B4-BE49-F238E27FC236}">
              <a16:creationId xmlns:a16="http://schemas.microsoft.com/office/drawing/2014/main" id="{655E03FE-CC4A-958D-1626-2D8183854BBE}"/>
            </a:ext>
          </a:extLst>
        </xdr:cNvPr>
        <xdr:cNvSpPr txBox="1"/>
      </xdr:nvSpPr>
      <xdr:spPr>
        <a:xfrm>
          <a:off x="15379164" y="624073"/>
          <a:ext cx="2307029"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Less effective</a:t>
          </a:r>
          <a:r>
            <a:rPr lang="en-GB" sz="1800" b="1" baseline="0"/>
            <a:t> and more costly</a:t>
          </a:r>
          <a:endParaRPr lang="en-GB" sz="1800" b="1"/>
        </a:p>
      </xdr:txBody>
    </xdr:sp>
    <xdr:clientData/>
  </xdr:twoCellAnchor>
  <xdr:twoCellAnchor>
    <xdr:from>
      <xdr:col>16</xdr:col>
      <xdr:colOff>74776</xdr:colOff>
      <xdr:row>73</xdr:row>
      <xdr:rowOff>3030</xdr:rowOff>
    </xdr:from>
    <xdr:to>
      <xdr:col>19</xdr:col>
      <xdr:colOff>67972</xdr:colOff>
      <xdr:row>77</xdr:row>
      <xdr:rowOff>3030</xdr:rowOff>
    </xdr:to>
    <xdr:sp macro="" textlink="">
      <xdr:nvSpPr>
        <xdr:cNvPr id="4" name="TextBox 3">
          <a:extLst>
            <a:ext uri="{FF2B5EF4-FFF2-40B4-BE49-F238E27FC236}">
              <a16:creationId xmlns:a16="http://schemas.microsoft.com/office/drawing/2014/main" id="{E2F2DDD4-0F9E-4DA0-A8D6-777CB31C7018}"/>
            </a:ext>
          </a:extLst>
        </xdr:cNvPr>
        <xdr:cNvSpPr txBox="1"/>
      </xdr:nvSpPr>
      <xdr:spPr>
        <a:xfrm>
          <a:off x="15695776" y="14065394"/>
          <a:ext cx="231383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Less effective</a:t>
          </a:r>
          <a:r>
            <a:rPr lang="en-GB" sz="1800" b="1" baseline="0"/>
            <a:t> and less costly</a:t>
          </a:r>
          <a:endParaRPr lang="en-GB" sz="1800" b="1"/>
        </a:p>
      </xdr:txBody>
    </xdr:sp>
    <xdr:clientData/>
  </xdr:twoCellAnchor>
  <xdr:twoCellAnchor>
    <xdr:from>
      <xdr:col>44</xdr:col>
      <xdr:colOff>219755</xdr:colOff>
      <xdr:row>73</xdr:row>
      <xdr:rowOff>104095</xdr:rowOff>
    </xdr:from>
    <xdr:to>
      <xdr:col>47</xdr:col>
      <xdr:colOff>512308</xdr:colOff>
      <xdr:row>77</xdr:row>
      <xdr:rowOff>104095</xdr:rowOff>
    </xdr:to>
    <xdr:sp macro="" textlink="">
      <xdr:nvSpPr>
        <xdr:cNvPr id="5" name="TextBox 4">
          <a:extLst>
            <a:ext uri="{FF2B5EF4-FFF2-40B4-BE49-F238E27FC236}">
              <a16:creationId xmlns:a16="http://schemas.microsoft.com/office/drawing/2014/main" id="{656FE593-840D-4BAF-8EF1-0898E80A07B9}"/>
            </a:ext>
          </a:extLst>
        </xdr:cNvPr>
        <xdr:cNvSpPr txBox="1"/>
      </xdr:nvSpPr>
      <xdr:spPr>
        <a:xfrm>
          <a:off x="33342943" y="14010595"/>
          <a:ext cx="2149928"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More effective</a:t>
          </a:r>
          <a:r>
            <a:rPr lang="en-GB" sz="1800" b="1" baseline="0"/>
            <a:t> and less costly</a:t>
          </a:r>
          <a:endParaRPr lang="en-GB" sz="1800" b="1"/>
        </a:p>
      </xdr:txBody>
    </xdr:sp>
    <xdr:clientData/>
  </xdr:twoCellAnchor>
  <xdr:twoCellAnchor>
    <xdr:from>
      <xdr:col>43</xdr:col>
      <xdr:colOff>219570</xdr:colOff>
      <xdr:row>5</xdr:row>
      <xdr:rowOff>167718</xdr:rowOff>
    </xdr:from>
    <xdr:to>
      <xdr:col>46</xdr:col>
      <xdr:colOff>502433</xdr:colOff>
      <xdr:row>9</xdr:row>
      <xdr:rowOff>163389</xdr:rowOff>
    </xdr:to>
    <xdr:sp macro="" textlink="">
      <xdr:nvSpPr>
        <xdr:cNvPr id="6" name="TextBox 5">
          <a:extLst>
            <a:ext uri="{FF2B5EF4-FFF2-40B4-BE49-F238E27FC236}">
              <a16:creationId xmlns:a16="http://schemas.microsoft.com/office/drawing/2014/main" id="{000E42A6-EEF5-4AA8-AA06-EA46D8BEEDED}"/>
            </a:ext>
          </a:extLst>
        </xdr:cNvPr>
        <xdr:cNvSpPr txBox="1"/>
      </xdr:nvSpPr>
      <xdr:spPr>
        <a:xfrm>
          <a:off x="32620445" y="1247218"/>
          <a:ext cx="2092613" cy="7576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More effective</a:t>
          </a:r>
          <a:r>
            <a:rPr lang="en-GB" sz="1800" b="1" baseline="0"/>
            <a:t> and more costly</a:t>
          </a:r>
          <a:endParaRPr lang="en-GB" sz="1800" b="1"/>
        </a:p>
      </xdr:txBody>
    </xdr:sp>
    <xdr:clientData/>
  </xdr:twoCellAnchor>
  <xdr:twoCellAnchor>
    <xdr:from>
      <xdr:col>15</xdr:col>
      <xdr:colOff>181838</xdr:colOff>
      <xdr:row>84</xdr:row>
      <xdr:rowOff>137245</xdr:rowOff>
    </xdr:from>
    <xdr:to>
      <xdr:col>50</xdr:col>
      <xdr:colOff>47624</xdr:colOff>
      <xdr:row>159</xdr:row>
      <xdr:rowOff>71437</xdr:rowOff>
    </xdr:to>
    <xdr:graphicFrame macro="">
      <xdr:nvGraphicFramePr>
        <xdr:cNvPr id="11" name="Chart 10">
          <a:extLst>
            <a:ext uri="{FF2B5EF4-FFF2-40B4-BE49-F238E27FC236}">
              <a16:creationId xmlns:a16="http://schemas.microsoft.com/office/drawing/2014/main" id="{B5C58715-970A-EEF5-6088-209BB61663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256061</xdr:colOff>
      <xdr:row>87</xdr:row>
      <xdr:rowOff>136071</xdr:rowOff>
    </xdr:from>
    <xdr:to>
      <xdr:col>32</xdr:col>
      <xdr:colOff>283275</xdr:colOff>
      <xdr:row>157</xdr:row>
      <xdr:rowOff>136071</xdr:rowOff>
    </xdr:to>
    <xdr:cxnSp macro="">
      <xdr:nvCxnSpPr>
        <xdr:cNvPr id="8" name="Straight Connector 7">
          <a:extLst>
            <a:ext uri="{FF2B5EF4-FFF2-40B4-BE49-F238E27FC236}">
              <a16:creationId xmlns:a16="http://schemas.microsoft.com/office/drawing/2014/main" id="{88A13FBA-A4D7-5D2D-9CBC-89BEA66D3A33}"/>
            </a:ext>
          </a:extLst>
        </xdr:cNvPr>
        <xdr:cNvCxnSpPr/>
      </xdr:nvCxnSpPr>
      <xdr:spPr>
        <a:xfrm flipH="1" flipV="1">
          <a:off x="26077470" y="16865435"/>
          <a:ext cx="27214" cy="13335000"/>
        </a:xfrm>
        <a:prstGeom prst="line">
          <a:avLst/>
        </a:prstGeom>
        <a:ln w="19050" cap="flat" cmpd="sng" algn="ctr">
          <a:solidFill>
            <a:schemeClr val="accent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40</xdr:col>
      <xdr:colOff>601436</xdr:colOff>
      <xdr:row>87</xdr:row>
      <xdr:rowOff>138793</xdr:rowOff>
    </xdr:from>
    <xdr:to>
      <xdr:col>41</xdr:col>
      <xdr:colOff>16329</xdr:colOff>
      <xdr:row>157</xdr:row>
      <xdr:rowOff>138793</xdr:rowOff>
    </xdr:to>
    <xdr:cxnSp macro="">
      <xdr:nvCxnSpPr>
        <xdr:cNvPr id="9" name="Straight Connector 8">
          <a:extLst>
            <a:ext uri="{FF2B5EF4-FFF2-40B4-BE49-F238E27FC236}">
              <a16:creationId xmlns:a16="http://schemas.microsoft.com/office/drawing/2014/main" id="{497893B0-AB95-4AFB-94EA-FDE783AF24A2}"/>
            </a:ext>
          </a:extLst>
        </xdr:cNvPr>
        <xdr:cNvCxnSpPr/>
      </xdr:nvCxnSpPr>
      <xdr:spPr>
        <a:xfrm flipH="1" flipV="1">
          <a:off x="31271936" y="16868157"/>
          <a:ext cx="21029" cy="13335000"/>
        </a:xfrm>
        <a:prstGeom prst="line">
          <a:avLst/>
        </a:prstGeom>
        <a:ln w="19050" cap="flat" cmpd="sng" algn="ctr">
          <a:solidFill>
            <a:schemeClr val="accent2"/>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33</xdr:col>
      <xdr:colOff>311728</xdr:colOff>
      <xdr:row>135</xdr:row>
      <xdr:rowOff>69272</xdr:rowOff>
    </xdr:from>
    <xdr:to>
      <xdr:col>39</xdr:col>
      <xdr:colOff>380999</xdr:colOff>
      <xdr:row>138</xdr:row>
      <xdr:rowOff>138545</xdr:rowOff>
    </xdr:to>
    <xdr:sp macro="" textlink="">
      <xdr:nvSpPr>
        <xdr:cNvPr id="10" name="TextBox 9">
          <a:extLst>
            <a:ext uri="{FF2B5EF4-FFF2-40B4-BE49-F238E27FC236}">
              <a16:creationId xmlns:a16="http://schemas.microsoft.com/office/drawing/2014/main" id="{4E831DAD-0B86-A45A-DD98-940A827F4158}"/>
            </a:ext>
          </a:extLst>
        </xdr:cNvPr>
        <xdr:cNvSpPr txBox="1"/>
      </xdr:nvSpPr>
      <xdr:spPr>
        <a:xfrm>
          <a:off x="26739273" y="25942636"/>
          <a:ext cx="3706090" cy="640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200" b="1">
              <a:solidFill>
                <a:srgbClr val="FF0000"/>
              </a:solidFill>
            </a:rPr>
            <a:t>NICE Threshold</a:t>
          </a:r>
          <a:endParaRPr lang="en-GB" sz="1100" b="1">
            <a:solidFill>
              <a:srgbClr val="FF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zoomScale="140" zoomScaleNormal="140" workbookViewId="0">
      <selection activeCell="F8" sqref="F8"/>
    </sheetView>
  </sheetViews>
  <sheetFormatPr defaultRowHeight="15"/>
  <cols>
    <col min="1" max="1" width="120.7109375" customWidth="1"/>
  </cols>
  <sheetData>
    <row r="1" spans="1:1" ht="390">
      <c r="A1" s="1" t="s">
        <v>90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64"/>
  <sheetViews>
    <sheetView zoomScale="130" zoomScaleNormal="130" workbookViewId="0">
      <pane ySplit="1" topLeftCell="A25" activePane="bottomLeft" state="frozen"/>
      <selection pane="bottomLeft" activeCell="D3" sqref="D3"/>
    </sheetView>
  </sheetViews>
  <sheetFormatPr defaultRowHeight="15"/>
  <cols>
    <col min="1" max="1" width="45.85546875" bestFit="1" customWidth="1"/>
    <col min="2" max="2" width="21.85546875" customWidth="1"/>
    <col min="3" max="3" width="22" style="54" customWidth="1"/>
    <col min="4" max="4" width="24" customWidth="1"/>
    <col min="5" max="5" width="54.140625" customWidth="1"/>
    <col min="6" max="6" width="25.5703125" customWidth="1"/>
    <col min="7" max="7" width="8.28515625" bestFit="1" customWidth="1"/>
    <col min="8" max="8" width="25.5703125" bestFit="1" customWidth="1"/>
  </cols>
  <sheetData>
    <row r="1" spans="1:19">
      <c r="A1" s="14" t="s">
        <v>0</v>
      </c>
      <c r="B1" s="14" t="s">
        <v>122</v>
      </c>
      <c r="C1" s="53" t="s">
        <v>139</v>
      </c>
      <c r="D1" s="14" t="s">
        <v>123</v>
      </c>
      <c r="E1" s="14" t="s">
        <v>109</v>
      </c>
      <c r="F1" s="74"/>
      <c r="G1" s="74"/>
      <c r="H1" s="74"/>
      <c r="I1" s="74"/>
      <c r="J1" s="74"/>
      <c r="K1" s="74"/>
      <c r="L1" s="74"/>
      <c r="M1" s="74"/>
      <c r="N1" s="74"/>
      <c r="O1" s="74"/>
      <c r="P1" s="74"/>
      <c r="Q1" s="74"/>
      <c r="R1" s="74"/>
      <c r="S1" s="74"/>
    </row>
    <row r="2" spans="1:19" ht="15.75" thickBot="1">
      <c r="A2" t="s">
        <v>1</v>
      </c>
      <c r="E2" t="s">
        <v>89</v>
      </c>
      <c r="G2" s="73" t="s">
        <v>118</v>
      </c>
    </row>
    <row r="3" spans="1:19">
      <c r="A3" t="s">
        <v>2</v>
      </c>
      <c r="B3">
        <v>1</v>
      </c>
      <c r="E3" t="s">
        <v>3</v>
      </c>
    </row>
    <row r="4" spans="1:19">
      <c r="A4" t="s">
        <v>4</v>
      </c>
      <c r="B4">
        <v>10</v>
      </c>
      <c r="E4" t="s">
        <v>5</v>
      </c>
    </row>
    <row r="5" spans="1:19">
      <c r="A5" t="s">
        <v>6</v>
      </c>
      <c r="B5" s="64">
        <v>3.5000000000000003E-2</v>
      </c>
      <c r="E5" t="s">
        <v>7</v>
      </c>
    </row>
    <row r="6" spans="1:19">
      <c r="A6" t="s">
        <v>8</v>
      </c>
      <c r="B6" s="64">
        <v>3.5000000000000003E-2</v>
      </c>
      <c r="E6" t="s">
        <v>7</v>
      </c>
    </row>
    <row r="7" spans="1:19">
      <c r="A7" t="s">
        <v>9</v>
      </c>
      <c r="B7">
        <v>1</v>
      </c>
      <c r="E7" t="s">
        <v>10</v>
      </c>
    </row>
    <row r="9" spans="1:19" s="65" customFormat="1">
      <c r="A9" s="76" t="s">
        <v>11</v>
      </c>
      <c r="C9" s="66"/>
    </row>
    <row r="10" spans="1:19">
      <c r="A10" t="s">
        <v>12</v>
      </c>
      <c r="B10" s="13">
        <v>3.3599999999999998E-2</v>
      </c>
      <c r="C10" s="56"/>
      <c r="D10" s="52">
        <f ca="1">_xlfn.BETA.INV(RAND(),4,96)</f>
        <v>3.1987980875086523E-2</v>
      </c>
      <c r="E10" t="s">
        <v>157</v>
      </c>
      <c r="F10" s="83" t="s">
        <v>156</v>
      </c>
    </row>
    <row r="11" spans="1:19">
      <c r="A11" t="s">
        <v>13</v>
      </c>
      <c r="B11" s="13">
        <v>4.6300000000000001E-2</v>
      </c>
      <c r="C11" s="56"/>
      <c r="D11" s="52">
        <f ca="1">_xlfn.BETA.INV(RAND(),12.5,258)</f>
        <v>3.1966628071897291E-2</v>
      </c>
      <c r="E11" t="s">
        <v>158</v>
      </c>
      <c r="F11" s="83" t="s">
        <v>159</v>
      </c>
    </row>
    <row r="12" spans="1:19">
      <c r="A12" t="s">
        <v>14</v>
      </c>
      <c r="B12" s="18">
        <f>-LN(1-0.012545)</f>
        <v>1.2624352865440001E-2</v>
      </c>
      <c r="C12" s="57"/>
      <c r="D12" s="52">
        <f ca="1">_xlfn.BETA.INV(RAND(), 1.7, 132.5)</f>
        <v>1.0417971881703014E-2</v>
      </c>
      <c r="E12" t="s">
        <v>15</v>
      </c>
    </row>
    <row r="14" spans="1:19" s="47" customFormat="1">
      <c r="A14" s="77" t="s">
        <v>16</v>
      </c>
      <c r="C14" s="55"/>
    </row>
    <row r="15" spans="1:19">
      <c r="A15" t="s">
        <v>17</v>
      </c>
      <c r="B15" s="13">
        <v>0.1</v>
      </c>
      <c r="C15" s="56"/>
      <c r="D15" s="52">
        <f ca="1">_xlfn.BETA.INV(RAND(),1,3)</f>
        <v>0.21031791994337423</v>
      </c>
      <c r="E15" t="s">
        <v>160</v>
      </c>
      <c r="F15" s="83" t="s">
        <v>161</v>
      </c>
    </row>
    <row r="16" spans="1:19">
      <c r="A16" t="s">
        <v>18</v>
      </c>
      <c r="B16" s="13">
        <v>0.14000000000000001</v>
      </c>
      <c r="C16" s="56"/>
      <c r="D16" s="52">
        <f ca="1">_xlfn.BETA.INV(RAND(),1,4)</f>
        <v>0.32688420628416404</v>
      </c>
      <c r="E16" t="s">
        <v>162</v>
      </c>
      <c r="F16" s="83" t="s">
        <v>163</v>
      </c>
    </row>
    <row r="18" spans="1:6" s="47" customFormat="1">
      <c r="A18" s="77" t="s">
        <v>19</v>
      </c>
      <c r="C18" s="55"/>
      <c r="E18" s="47" t="s">
        <v>88</v>
      </c>
    </row>
    <row r="19" spans="1:6">
      <c r="A19" t="s">
        <v>20</v>
      </c>
      <c r="B19">
        <v>1.36</v>
      </c>
      <c r="E19" t="s">
        <v>147</v>
      </c>
      <c r="F19" s="82" t="s">
        <v>164</v>
      </c>
    </row>
    <row r="20" spans="1:6">
      <c r="A20" t="s">
        <v>21</v>
      </c>
      <c r="B20">
        <v>1.36</v>
      </c>
      <c r="F20" s="82" t="s">
        <v>164</v>
      </c>
    </row>
    <row r="21" spans="1:6">
      <c r="A21" t="s">
        <v>22</v>
      </c>
      <c r="B21">
        <v>1.2</v>
      </c>
    </row>
    <row r="22" spans="1:6">
      <c r="A22" t="s">
        <v>23</v>
      </c>
      <c r="B22">
        <v>1.2</v>
      </c>
    </row>
    <row r="23" spans="1:6">
      <c r="A23" t="s">
        <v>24</v>
      </c>
      <c r="B23">
        <v>1.94</v>
      </c>
      <c r="F23" s="82" t="s">
        <v>164</v>
      </c>
    </row>
    <row r="24" spans="1:6">
      <c r="A24" t="s">
        <v>25</v>
      </c>
      <c r="B24">
        <v>1.2</v>
      </c>
    </row>
    <row r="25" spans="1:6">
      <c r="A25" t="s">
        <v>26</v>
      </c>
      <c r="B25">
        <v>1.19</v>
      </c>
      <c r="F25" s="82" t="s">
        <v>164</v>
      </c>
    </row>
    <row r="26" spans="1:6">
      <c r="A26" t="s">
        <v>27</v>
      </c>
      <c r="B26">
        <v>1.2</v>
      </c>
    </row>
    <row r="27" spans="1:6">
      <c r="A27" t="s">
        <v>28</v>
      </c>
      <c r="B27">
        <v>1.19</v>
      </c>
    </row>
    <row r="28" spans="1:6">
      <c r="A28" t="s">
        <v>29</v>
      </c>
      <c r="B28">
        <v>1.19</v>
      </c>
      <c r="F28" s="82" t="s">
        <v>164</v>
      </c>
    </row>
    <row r="29" spans="1:6">
      <c r="A29" t="s">
        <v>30</v>
      </c>
      <c r="B29">
        <v>1.94</v>
      </c>
      <c r="F29" s="82" t="s">
        <v>164</v>
      </c>
    </row>
    <row r="30" spans="1:6">
      <c r="A30" t="s">
        <v>31</v>
      </c>
      <c r="B30">
        <v>1.94</v>
      </c>
      <c r="F30" s="82" t="s">
        <v>164</v>
      </c>
    </row>
    <row r="31" spans="1:6">
      <c r="A31" t="s">
        <v>32</v>
      </c>
      <c r="B31">
        <v>1.2</v>
      </c>
      <c r="F31" s="82" t="s">
        <v>164</v>
      </c>
    </row>
    <row r="32" spans="1:6">
      <c r="A32" t="s">
        <v>33</v>
      </c>
      <c r="B32">
        <v>1.2</v>
      </c>
    </row>
    <row r="34" spans="1:9" s="47" customFormat="1">
      <c r="A34" s="77" t="s">
        <v>34</v>
      </c>
      <c r="C34" s="55"/>
    </row>
    <row r="35" spans="1:9">
      <c r="A35" t="s">
        <v>35</v>
      </c>
      <c r="B35" s="13">
        <v>0.59</v>
      </c>
      <c r="C35" s="56" t="s">
        <v>137</v>
      </c>
      <c r="D35" s="31">
        <f ca="1">_xlfn.BETA.INV(RAND(),1.9,1.5)</f>
        <v>0.89821775230544354</v>
      </c>
      <c r="F35" s="9" t="s">
        <v>120</v>
      </c>
    </row>
    <row r="36" spans="1:9">
      <c r="A36" t="s">
        <v>36</v>
      </c>
      <c r="B36" s="13">
        <v>0.72</v>
      </c>
      <c r="C36" s="56" t="s">
        <v>138</v>
      </c>
      <c r="D36" s="31">
        <f ca="1">_xlfn.BETA.INV(RAND(),2.15,2.3,0.44,0.95)</f>
        <v>0.62914222699349953</v>
      </c>
      <c r="F36" s="9" t="s">
        <v>121</v>
      </c>
    </row>
    <row r="37" spans="1:9">
      <c r="A37" t="s">
        <v>37</v>
      </c>
      <c r="B37">
        <v>1</v>
      </c>
    </row>
    <row r="38" spans="1:9" s="67" customFormat="1" ht="15.75" thickBot="1">
      <c r="A38" s="78" t="s">
        <v>91</v>
      </c>
      <c r="B38" s="68">
        <f>Periodontal_Costs!M12</f>
        <v>1274.8208</v>
      </c>
      <c r="C38" s="69"/>
      <c r="D38" s="70">
        <f ca="1">_xlfn.GAMMA.INV(RAND(),(1/0.2)^2,Per_cycle_periodontal_maintenance_cost_Treated/((1/0.2)^2))</f>
        <v>1414.1623557859095</v>
      </c>
    </row>
    <row r="39" spans="1:9" ht="15.75" thickBot="1">
      <c r="F39" s="7" t="s">
        <v>117</v>
      </c>
      <c r="G39" s="75">
        <v>1.1706000000000001</v>
      </c>
      <c r="H39" s="7" t="s">
        <v>116</v>
      </c>
      <c r="I39" s="75">
        <v>1.3395999999999999</v>
      </c>
    </row>
    <row r="40" spans="1:9" s="35" customFormat="1">
      <c r="A40" s="79" t="s">
        <v>38</v>
      </c>
      <c r="C40" s="58"/>
    </row>
    <row r="41" spans="1:9">
      <c r="A41" t="s">
        <v>39</v>
      </c>
      <c r="B41" s="13">
        <v>0</v>
      </c>
      <c r="C41" s="56"/>
      <c r="D41" s="13">
        <v>0</v>
      </c>
    </row>
    <row r="42" spans="1:9">
      <c r="A42" t="s">
        <v>40</v>
      </c>
      <c r="B42" s="31">
        <f>E42*I39</f>
        <v>20866.949199999999</v>
      </c>
      <c r="C42" s="59" t="s">
        <v>151</v>
      </c>
      <c r="D42" s="31">
        <f ca="1">_xlfn.GAMMA.INV(RAND(), 1337.4, 15.61)</f>
        <v>20733.911427251664</v>
      </c>
      <c r="E42">
        <v>15577</v>
      </c>
      <c r="F42" s="83" t="s">
        <v>165</v>
      </c>
    </row>
    <row r="43" spans="1:9">
      <c r="A43" t="s">
        <v>41</v>
      </c>
      <c r="B43" s="31">
        <f>E43*I39</f>
        <v>7717.4355999999998</v>
      </c>
      <c r="C43" s="59" t="s">
        <v>152</v>
      </c>
      <c r="D43" s="31">
        <f ca="1">_xlfn.GAMMA.INV(RAND(), 68.2, 113.2)</f>
        <v>7955.3908947613309</v>
      </c>
      <c r="E43">
        <v>5761</v>
      </c>
      <c r="F43" s="83" t="s">
        <v>165</v>
      </c>
    </row>
    <row r="44" spans="1:9">
      <c r="A44" t="s">
        <v>42</v>
      </c>
      <c r="B44" s="31">
        <f>E44*I39</f>
        <v>6303.4208199999994</v>
      </c>
      <c r="C44" s="56">
        <v>112.71</v>
      </c>
      <c r="D44" s="31">
        <f ca="1">_xlfn.GAMMA.INV(RAND(),3127.72,2.01)</f>
        <v>6478.2492747542374</v>
      </c>
      <c r="E44">
        <v>4705.45</v>
      </c>
      <c r="F44" s="83" t="s">
        <v>154</v>
      </c>
    </row>
    <row r="45" spans="1:9">
      <c r="A45" t="s">
        <v>43</v>
      </c>
      <c r="B45" s="31">
        <f>E45*I39</f>
        <v>1359.975316</v>
      </c>
      <c r="C45" s="59">
        <v>171.23</v>
      </c>
      <c r="D45" s="31">
        <f ca="1">_xlfn.GAMMA.INV(RAND(),63.17,21.56)</f>
        <v>1282.7914772582326</v>
      </c>
      <c r="E45">
        <v>1015.21</v>
      </c>
      <c r="F45" s="83" t="s">
        <v>154</v>
      </c>
    </row>
    <row r="46" spans="1:9">
      <c r="A46" t="s">
        <v>44</v>
      </c>
      <c r="B46" s="31">
        <f>c_state_PostStrokeY1</f>
        <v>20866.949199999999</v>
      </c>
      <c r="C46" s="59"/>
      <c r="D46" s="31">
        <f ca="1">_xlfn.GAMMA.INV(RAND(), 1337.4, 15.61)</f>
        <v>21055.579561005121</v>
      </c>
      <c r="F46" s="83" t="s">
        <v>119</v>
      </c>
    </row>
    <row r="47" spans="1:9">
      <c r="A47" t="s">
        <v>45</v>
      </c>
      <c r="B47" s="31">
        <f>c_state_PostStrokeY2p</f>
        <v>7717.4355999999998</v>
      </c>
      <c r="C47" s="59"/>
      <c r="D47" s="31">
        <f ca="1">_xlfn.GAMMA.INV(RAND(), 68.2, 113.2)</f>
        <v>6849.493712923826</v>
      </c>
      <c r="F47" s="84"/>
    </row>
    <row r="48" spans="1:9">
      <c r="A48" t="s">
        <v>46</v>
      </c>
      <c r="B48" s="13">
        <v>0</v>
      </c>
      <c r="C48" s="56"/>
      <c r="D48" s="31">
        <v>0</v>
      </c>
      <c r="F48" s="84"/>
    </row>
    <row r="49" spans="1:6">
      <c r="A49" t="s">
        <v>47</v>
      </c>
      <c r="B49" s="31">
        <f>E49*1.712</f>
        <v>5240.7743999999993</v>
      </c>
      <c r="C49" s="59"/>
      <c r="D49" s="31">
        <f ca="1">_xlfn.GAMMA.INV(RAND(),(1/0.2)^2,c_event_stroke_acute/((1/0.2)^2))</f>
        <v>6020.9149205293652</v>
      </c>
      <c r="E49">
        <v>3061.2</v>
      </c>
      <c r="F49" s="83" t="s">
        <v>167</v>
      </c>
    </row>
    <row r="50" spans="1:6">
      <c r="A50" t="s">
        <v>48</v>
      </c>
      <c r="B50" s="31">
        <f>E50*G39</f>
        <v>2396.5810860000001</v>
      </c>
      <c r="C50" s="59" t="s">
        <v>155</v>
      </c>
      <c r="D50" s="31">
        <f ca="1">_xlfn.GAMMA.INV(RAND(), 170.6, 14.05)</f>
        <v>2415.5983840374824</v>
      </c>
      <c r="E50">
        <v>2047.31</v>
      </c>
      <c r="F50" s="83" t="s">
        <v>153</v>
      </c>
    </row>
    <row r="52" spans="1:6" s="71" customFormat="1">
      <c r="A52" s="80" t="s">
        <v>49</v>
      </c>
      <c r="C52" s="72"/>
    </row>
    <row r="53" spans="1:6">
      <c r="A53" t="s">
        <v>50</v>
      </c>
      <c r="B53" s="13">
        <v>0.83</v>
      </c>
      <c r="C53" s="56">
        <v>1.7999999999999999E-2</v>
      </c>
      <c r="D53" s="31">
        <f ca="1">_xlfn.BETA.INV(RAND(),16.9,3.5)</f>
        <v>0.88991726347481026</v>
      </c>
      <c r="F53" s="85" t="s">
        <v>166</v>
      </c>
    </row>
    <row r="54" spans="1:6">
      <c r="A54" t="s">
        <v>51</v>
      </c>
      <c r="B54" s="13">
        <v>0.7</v>
      </c>
      <c r="C54" s="56" t="s">
        <v>148</v>
      </c>
      <c r="D54" s="31">
        <f ca="1">_xlfn.BETA.INV(RAND(),11.1,4.8,0.65,0.76)</f>
        <v>0.72297994595570936</v>
      </c>
      <c r="F54" s="85" t="s">
        <v>166</v>
      </c>
    </row>
    <row r="55" spans="1:6">
      <c r="A55" t="s">
        <v>52</v>
      </c>
      <c r="B55" s="13">
        <v>0.68</v>
      </c>
      <c r="C55" s="56" t="s">
        <v>149</v>
      </c>
      <c r="D55" s="31">
        <f ca="1">_xlfn.BETA.INV(RAND(),12.1,5.6,0.64,0.74)</f>
        <v>0.69499129275389271</v>
      </c>
      <c r="F55" s="85" t="s">
        <v>166</v>
      </c>
    </row>
    <row r="56" spans="1:6">
      <c r="A56" t="s">
        <v>53</v>
      </c>
      <c r="B56" s="13">
        <v>0.77</v>
      </c>
      <c r="C56" s="56">
        <v>1.7999999999999999E-2</v>
      </c>
      <c r="D56" s="31">
        <f ca="1">_xlfn.BETA.INV(RAND(),420.1,125.5)</f>
        <v>0.76802560637124362</v>
      </c>
      <c r="F56" s="85" t="s">
        <v>166</v>
      </c>
    </row>
    <row r="57" spans="1:6">
      <c r="A57" t="s">
        <v>54</v>
      </c>
      <c r="B57" s="13">
        <v>0.74</v>
      </c>
      <c r="C57" s="56">
        <v>1.7999999999999999E-2</v>
      </c>
      <c r="D57" s="31">
        <f ca="1">_xlfn.BETA.INV(RAND(),16.7,5.9)</f>
        <v>0.80515317734772329</v>
      </c>
      <c r="F57" s="85" t="s">
        <v>166</v>
      </c>
    </row>
    <row r="58" spans="1:6">
      <c r="A58" t="s">
        <v>55</v>
      </c>
      <c r="B58" s="13">
        <f>u_PostStrokeY1*u_PostCHDY1</f>
        <v>0.53899999999999992</v>
      </c>
      <c r="C58" s="56" t="s">
        <v>140</v>
      </c>
      <c r="D58" s="31">
        <f ca="1">_xlfn.BETA.INV(RAND(),10.5,9,0.49,0.59)</f>
        <v>0.54422307539744841</v>
      </c>
      <c r="F58" s="85" t="s">
        <v>111</v>
      </c>
    </row>
    <row r="59" spans="1:6">
      <c r="A59" t="s">
        <v>56</v>
      </c>
      <c r="B59" s="13">
        <f>u_PostStrokeY2p*u_PostCHDY2p</f>
        <v>0.50319999999999998</v>
      </c>
      <c r="C59" s="56" t="s">
        <v>141</v>
      </c>
      <c r="D59" s="31">
        <f ca="1">_xlfn.BETA.INV(RAND(),10.75,10.61,0.45,0.54)</f>
        <v>0.49609912156637992</v>
      </c>
      <c r="F59" s="85" t="s">
        <v>111</v>
      </c>
    </row>
    <row r="60" spans="1:6">
      <c r="A60" t="s">
        <v>57</v>
      </c>
      <c r="B60">
        <v>0</v>
      </c>
    </row>
    <row r="62" spans="1:6" s="36" customFormat="1">
      <c r="A62" s="81" t="s">
        <v>58</v>
      </c>
      <c r="C62" s="60"/>
    </row>
    <row r="63" spans="1:6">
      <c r="A63" t="s">
        <v>59</v>
      </c>
      <c r="B63" s="13">
        <v>-0.59</v>
      </c>
      <c r="C63" s="56" t="s">
        <v>150</v>
      </c>
      <c r="D63" s="31">
        <f ca="1">_xlfn.BETA.INV(RAND(), 5, 5, -0.885, -0.295)</f>
        <v>-0.53601506722593029</v>
      </c>
      <c r="F63" s="83" t="s">
        <v>113</v>
      </c>
    </row>
    <row r="64" spans="1:6">
      <c r="A64" t="s">
        <v>60</v>
      </c>
      <c r="B64" s="13">
        <v>-0.03</v>
      </c>
      <c r="C64" s="56" t="s">
        <v>142</v>
      </c>
      <c r="D64" s="31">
        <f ca="1">_xlfn.BETA.INV(RAND(), 5, 5, -0.045, -0.015)</f>
        <v>-3.1998410000337527E-2</v>
      </c>
      <c r="F64" s="83" t="s">
        <v>115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602A3-FCAE-4A97-A6D7-5BB518DC0F0F}">
  <sheetPr codeName="Sheet3"/>
  <dimension ref="A1:M17"/>
  <sheetViews>
    <sheetView zoomScale="130" zoomScaleNormal="130" workbookViewId="0">
      <selection activeCell="H7" sqref="H7"/>
    </sheetView>
  </sheetViews>
  <sheetFormatPr defaultRowHeight="15"/>
  <cols>
    <col min="1" max="1" width="30.42578125" bestFit="1" customWidth="1"/>
    <col min="2" max="2" width="13.28515625" bestFit="1" customWidth="1"/>
    <col min="3" max="3" width="16.5703125" bestFit="1" customWidth="1"/>
    <col min="4" max="4" width="12.7109375" customWidth="1"/>
    <col min="5" max="5" width="17.140625" customWidth="1"/>
    <col min="6" max="6" width="25.140625" customWidth="1"/>
    <col min="7" max="7" width="23.28515625" customWidth="1"/>
    <col min="12" max="12" width="12.7109375" customWidth="1"/>
    <col min="13" max="13" width="11.42578125" customWidth="1"/>
  </cols>
  <sheetData>
    <row r="1" spans="1:13">
      <c r="A1" s="5">
        <v>2017</v>
      </c>
      <c r="F1" s="9" t="s">
        <v>92</v>
      </c>
    </row>
    <row r="2" spans="1:13">
      <c r="A2" s="5" t="s">
        <v>93</v>
      </c>
      <c r="B2" s="5" t="s">
        <v>94</v>
      </c>
      <c r="C2" s="5" t="s">
        <v>95</v>
      </c>
      <c r="D2" s="5" t="s">
        <v>96</v>
      </c>
    </row>
    <row r="3" spans="1:13">
      <c r="A3" t="s">
        <v>98</v>
      </c>
      <c r="B3" s="6">
        <v>414</v>
      </c>
      <c r="C3" s="6">
        <v>0</v>
      </c>
      <c r="D3" s="6">
        <f>SUM(B3:C3)</f>
        <v>414</v>
      </c>
    </row>
    <row r="4" spans="1:13">
      <c r="A4" t="s">
        <v>99</v>
      </c>
      <c r="B4" s="6">
        <v>207</v>
      </c>
      <c r="C4" s="6">
        <v>0</v>
      </c>
      <c r="D4" s="6">
        <f t="shared" ref="D4:D8" si="0">SUM(B4:C4)</f>
        <v>207</v>
      </c>
    </row>
    <row r="5" spans="1:13">
      <c r="A5" t="s">
        <v>100</v>
      </c>
      <c r="B5" s="6">
        <v>28</v>
      </c>
      <c r="C5" s="6">
        <v>0</v>
      </c>
      <c r="D5" s="6">
        <f t="shared" si="0"/>
        <v>28</v>
      </c>
    </row>
    <row r="6" spans="1:13" ht="15.75" thickBot="1">
      <c r="A6" t="s">
        <v>101</v>
      </c>
      <c r="B6" s="6">
        <v>56</v>
      </c>
      <c r="C6" s="6">
        <v>0</v>
      </c>
      <c r="D6" s="6">
        <f t="shared" si="0"/>
        <v>56</v>
      </c>
    </row>
    <row r="7" spans="1:13" ht="15.75" thickBot="1">
      <c r="A7" t="s">
        <v>102</v>
      </c>
      <c r="B7" s="6">
        <v>223</v>
      </c>
      <c r="C7" s="6">
        <v>75</v>
      </c>
      <c r="D7" s="6">
        <f t="shared" si="0"/>
        <v>298</v>
      </c>
      <c r="G7" s="7" t="s">
        <v>104</v>
      </c>
      <c r="H7" s="8">
        <v>1.282</v>
      </c>
    </row>
    <row r="8" spans="1:13">
      <c r="A8" t="s">
        <v>103</v>
      </c>
      <c r="B8" s="6">
        <v>278</v>
      </c>
      <c r="C8" s="6">
        <v>100</v>
      </c>
      <c r="D8" s="6">
        <f t="shared" si="0"/>
        <v>378</v>
      </c>
    </row>
    <row r="10" spans="1:13">
      <c r="A10" s="5">
        <v>2024</v>
      </c>
    </row>
    <row r="11" spans="1:13" ht="15.75" thickBot="1">
      <c r="A11" s="5" t="s">
        <v>93</v>
      </c>
      <c r="B11" s="5" t="s">
        <v>94</v>
      </c>
      <c r="C11" s="5" t="s">
        <v>95</v>
      </c>
      <c r="D11" s="5" t="s">
        <v>96</v>
      </c>
      <c r="E11" s="5" t="s">
        <v>97</v>
      </c>
      <c r="F11" s="5" t="s">
        <v>114</v>
      </c>
      <c r="G11" s="5" t="s">
        <v>112</v>
      </c>
      <c r="H11" s="5" t="s">
        <v>105</v>
      </c>
    </row>
    <row r="12" spans="1:13" ht="15.75" thickBot="1">
      <c r="A12" t="s">
        <v>98</v>
      </c>
      <c r="B12" s="6">
        <f t="shared" ref="B12:C17" si="1">B3*$H$7</f>
        <v>530.74800000000005</v>
      </c>
      <c r="C12" s="6">
        <f t="shared" si="1"/>
        <v>0</v>
      </c>
      <c r="D12" s="6">
        <f>SUM(B12:C12)</f>
        <v>530.74800000000005</v>
      </c>
      <c r="E12" s="6">
        <v>27.4</v>
      </c>
      <c r="F12">
        <v>0.1</v>
      </c>
      <c r="G12" s="10">
        <f>D12*F12</f>
        <v>53.07480000000001</v>
      </c>
      <c r="H12" t="s">
        <v>106</v>
      </c>
      <c r="J12" t="s">
        <v>107</v>
      </c>
      <c r="L12" s="19" t="s">
        <v>110</v>
      </c>
      <c r="M12" s="20">
        <f>SUM(G12:G17)</f>
        <v>1274.8208</v>
      </c>
    </row>
    <row r="13" spans="1:13">
      <c r="A13" t="s">
        <v>99</v>
      </c>
      <c r="B13" s="6">
        <f t="shared" si="1"/>
        <v>265.37400000000002</v>
      </c>
      <c r="C13" s="6">
        <f t="shared" si="1"/>
        <v>0</v>
      </c>
      <c r="D13" s="6">
        <f t="shared" ref="D13:D17" si="2">SUM(B13:C13)</f>
        <v>265.37400000000002</v>
      </c>
      <c r="E13" s="6">
        <v>27.4</v>
      </c>
      <c r="F13">
        <v>1</v>
      </c>
      <c r="G13" s="10">
        <f t="shared" ref="G13:G17" si="3">D13*F13</f>
        <v>265.37400000000002</v>
      </c>
      <c r="J13" t="s">
        <v>108</v>
      </c>
    </row>
    <row r="14" spans="1:13">
      <c r="A14" t="s">
        <v>100</v>
      </c>
      <c r="B14" s="6">
        <f t="shared" si="1"/>
        <v>35.896000000000001</v>
      </c>
      <c r="C14" s="6">
        <f t="shared" si="1"/>
        <v>0</v>
      </c>
      <c r="D14" s="6">
        <f t="shared" si="2"/>
        <v>35.896000000000001</v>
      </c>
      <c r="E14" s="6">
        <v>27.4</v>
      </c>
      <c r="F14">
        <v>0.5</v>
      </c>
      <c r="G14" s="10">
        <f t="shared" si="3"/>
        <v>17.948</v>
      </c>
    </row>
    <row r="15" spans="1:13">
      <c r="A15" t="s">
        <v>101</v>
      </c>
      <c r="B15" s="6">
        <f t="shared" si="1"/>
        <v>71.792000000000002</v>
      </c>
      <c r="C15" s="6">
        <f t="shared" si="1"/>
        <v>0</v>
      </c>
      <c r="D15" s="6">
        <f t="shared" si="2"/>
        <v>71.792000000000002</v>
      </c>
      <c r="E15" s="6">
        <v>75.3</v>
      </c>
      <c r="F15">
        <v>1</v>
      </c>
      <c r="G15" s="10">
        <f t="shared" si="3"/>
        <v>71.792000000000002</v>
      </c>
    </row>
    <row r="16" spans="1:13">
      <c r="A16" t="s">
        <v>102</v>
      </c>
      <c r="B16" s="6">
        <f t="shared" si="1"/>
        <v>285.88600000000002</v>
      </c>
      <c r="C16" s="6">
        <f t="shared" si="1"/>
        <v>96.15</v>
      </c>
      <c r="D16" s="6">
        <f t="shared" si="2"/>
        <v>382.03600000000006</v>
      </c>
      <c r="E16" s="6">
        <v>326.7</v>
      </c>
      <c r="F16">
        <v>1</v>
      </c>
      <c r="G16" s="10">
        <f t="shared" si="3"/>
        <v>382.03600000000006</v>
      </c>
    </row>
    <row r="17" spans="1:7">
      <c r="A17" t="s">
        <v>103</v>
      </c>
      <c r="B17" s="6">
        <f t="shared" si="1"/>
        <v>356.39600000000002</v>
      </c>
      <c r="C17" s="6">
        <f t="shared" si="1"/>
        <v>128.19999999999999</v>
      </c>
      <c r="D17" s="6">
        <f t="shared" si="2"/>
        <v>484.596</v>
      </c>
      <c r="E17" s="6">
        <v>326.7</v>
      </c>
      <c r="F17">
        <v>1</v>
      </c>
      <c r="G17" s="10">
        <f t="shared" si="3"/>
        <v>484.596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22"/>
  <sheetViews>
    <sheetView zoomScale="170" zoomScaleNormal="170" workbookViewId="0">
      <selection activeCell="B11" sqref="B11"/>
    </sheetView>
  </sheetViews>
  <sheetFormatPr defaultRowHeight="15"/>
  <cols>
    <col min="1" max="1" width="28.7109375" customWidth="1"/>
    <col min="2" max="2" width="18.7109375" customWidth="1"/>
    <col min="3" max="3" width="22" bestFit="1" customWidth="1"/>
    <col min="4" max="4" width="18.7109375" customWidth="1"/>
    <col min="5" max="5" width="19.85546875" bestFit="1" customWidth="1"/>
    <col min="6" max="6" width="18.7109375" customWidth="1"/>
    <col min="7" max="7" width="20.28515625" bestFit="1" customWidth="1"/>
    <col min="8" max="10" width="18.7109375" customWidth="1"/>
  </cols>
  <sheetData>
    <row r="1" spans="1:11">
      <c r="A1" s="2" t="s">
        <v>69</v>
      </c>
    </row>
    <row r="2" spans="1:11">
      <c r="A2" s="14" t="s">
        <v>70</v>
      </c>
      <c r="B2" s="14" t="s">
        <v>61</v>
      </c>
      <c r="C2" s="14" t="s">
        <v>62</v>
      </c>
      <c r="D2" s="14" t="s">
        <v>63</v>
      </c>
      <c r="E2" s="14" t="s">
        <v>64</v>
      </c>
      <c r="F2" s="14" t="s">
        <v>65</v>
      </c>
      <c r="G2" s="14" t="s">
        <v>66</v>
      </c>
      <c r="H2" s="14" t="s">
        <v>67</v>
      </c>
      <c r="I2" s="14" t="s">
        <v>68</v>
      </c>
      <c r="J2" s="17" t="s">
        <v>87</v>
      </c>
      <c r="K2" s="48"/>
    </row>
    <row r="3" spans="1:11">
      <c r="A3" s="4" t="s">
        <v>71</v>
      </c>
    </row>
    <row r="4" spans="1:11">
      <c r="A4" s="14" t="s">
        <v>61</v>
      </c>
      <c r="B4" s="3">
        <f>EXP(-(h_bg_death_base*1*1)*Cycle_length_years)*EXP(-(h_stroke_base*1*1)*Cycle_length_years)*EXP(-(h_chd_base*1*1)*Cycle_length_years)</f>
        <v>0.91162700996422863</v>
      </c>
      <c r="C4" s="3">
        <f>EXP(-(h_bg_death_base*1*1)*Cycle_length_years)*(1-EXP(-(h_stroke_base*1*1)*Cycle_length_years))*EXP(-(h_chd_base*1*1)*Cycle_length_years)*(1-CFR_stroke)</f>
        <v>2.8035967460463617E-2</v>
      </c>
      <c r="D4" s="3">
        <v>0</v>
      </c>
      <c r="E4" s="3">
        <f>EXP(-(h_bg_death_base*1*1)*Cycle_length_years)*(1-EXP(-(h_chd_base*1*1)*Cycle_length_years))*EXP(-(h_stroke_base*1*1)*Cycle_length_years)*(1-CFR_chd)</f>
        <v>3.7152610479166674E-2</v>
      </c>
      <c r="F4" s="3">
        <v>0</v>
      </c>
      <c r="G4" s="3">
        <f>EXP(-(h_bg_death_base*1*1)*Cycle_length_years)*(1-EXP(-(h_stroke_base*1*1)*Cycle_length_years))*(1-EXP(-(h_chd_base*1*1)*Cycle_length_years))*(1-CFR_stroke)*(1-CFR_chd)</f>
        <v>1.1425828404382932E-3</v>
      </c>
      <c r="H4" s="3">
        <v>0</v>
      </c>
      <c r="I4" s="3">
        <f>(1-EXP(-(h_bg_death_base*1*1)*Cycle_length_years))+EXP(-(h_bg_death_base*1*1)*Cycle_length_years)*((1-EXP(-(h_stroke_base*1*1)*Cycle_length_years))*EXP(-(h_chd_base*1*1)*Cycle_length_years)*CFR_stroke+(1-EXP(-(h_chd_base*1*1)*Cycle_length_years))*EXP(-(h_stroke_base*1*1)*Cycle_length_years)*CFR_chd+(1-EXP(-(h_stroke_base*1*1)*Cycle_length_years))*(1-EXP(-(h_chd_base*1*1)*Cycle_length_years))*(1-((1-CFR_stroke)*(1-CFR_chd))))</f>
        <v>2.2041829255702777E-2</v>
      </c>
      <c r="J4">
        <f t="shared" ref="J4:J11" si="0">SUM(B4:I4)</f>
        <v>1</v>
      </c>
    </row>
    <row r="5" spans="1:11">
      <c r="A5" s="14" t="s">
        <v>62</v>
      </c>
      <c r="B5" s="3">
        <v>0</v>
      </c>
      <c r="C5" s="3">
        <v>0</v>
      </c>
      <c r="D5" s="3">
        <f>EXP(-(h_bg_death_base*mult_bg_death_Y1*1)*Cycle_length_years)</f>
        <v>0.98496494877961094</v>
      </c>
      <c r="E5" s="3">
        <v>0</v>
      </c>
      <c r="F5" s="3">
        <v>0</v>
      </c>
      <c r="G5" s="3">
        <v>0</v>
      </c>
      <c r="H5" s="3">
        <v>0</v>
      </c>
      <c r="I5" s="3">
        <f>1-EXP(-(h_bg_death_base*mult_bg_death_Y1*1)*Cycle_length_years)</f>
        <v>1.5035051220389062E-2</v>
      </c>
      <c r="J5">
        <f t="shared" si="0"/>
        <v>1</v>
      </c>
    </row>
    <row r="6" spans="1:11">
      <c r="A6" s="14" t="s">
        <v>63</v>
      </c>
      <c r="B6" s="3">
        <v>0</v>
      </c>
      <c r="C6" s="3">
        <f>EXP(-(h_bg_death_base*mult_bg_death_Y2p*1)*Cycle_length_years) *
 (1-EXP(-(h_stroke_base*mult_stroke_PostStrokeY2p*1)*Cycle_length_years)) *
 EXP(-(h_chd_base*mult_chd_PostStrokeY2p*1)*Cycle_length_years) *
 (1-CFR_stroke)</f>
        <v>3.7456491446255603E-2</v>
      </c>
      <c r="D6" s="3">
        <f>EXP(-(h_bg_death_base*mult_bg_death_Y2p*1)*Cycle_length_years) *
 EXP(-(h_stroke_base*mult_stroke_PostStrokeY2p*1)*Cycle_length_years) *
 EXP(-(h_chd_base*mult_chd_PostStrokeY2p*1)*Cycle_length_years)</f>
        <v>0.89011445496639252</v>
      </c>
      <c r="E6" s="3">
        <v>0</v>
      </c>
      <c r="F6" s="3">
        <v>0</v>
      </c>
      <c r="G6" s="3">
        <f>EXP(-(h_bg_death_base*mult_bg_death_Y2p*1)*Cycle_length_years) * (
   (1-EXP(-(h_chd_base*mult_chd_PostStrokeY2p*1)*Cycle_length_years)) *
   EXP(-(h_stroke_base*mult_stroke_PostStrokeY2p*1)*Cycle_length_years) *
   (1-CFR_chd)
 + (1-EXP(-(h_stroke_base*mult_stroke_PostStrokeY2p*1)*Cycle_length_years)) *
   (1-EXP(-(h_chd_base*mult_chd_PostStrokeY2p*1)*Cycle_length_years)) *
   (1-CFR_stroke) * (1-CFR_chd)
)</f>
        <v>4.5575179125665541E-2</v>
      </c>
      <c r="H6" s="3">
        <v>0</v>
      </c>
      <c r="I6" s="3">
        <f>(1-EXP(-(h_bg_death_base*mult_bg_death_Y2p*1)*Cycle_length_years))
+EXP(-(h_bg_death_base*mult_bg_death_Y2p*1)*Cycle_length_years) * (
     (1-EXP(-(h_stroke_base*mult_stroke_PostStrokeY2p*1)*Cycle_length_years)) *
     EXP(-(h_chd_base*mult_chd_PostStrokeY2p*1)*Cycle_length_years) *
     CFR_stroke
   + (1-EXP(-(h_chd_base*mult_chd_PostStrokeY2p*1)*Cycle_length_years)) *
     EXP(-(h_stroke_base*mult_stroke_PostStrokeY2p*1)*Cycle_length_years) *
     CFR_chd
   + (1-EXP(-(h_stroke_base*mult_stroke_PostStrokeY2p*1)*Cycle_length_years)) *
     (1-EXP(-(h_chd_base*mult_chd_PostStrokeY2p*1)*Cycle_length_years)) *
     (1 - (1-CFR_stroke)*(1-CFR_chd))
)</f>
        <v>2.6853874461686265E-2</v>
      </c>
      <c r="J6">
        <f t="shared" si="0"/>
        <v>1</v>
      </c>
    </row>
    <row r="7" spans="1:11">
      <c r="A7" s="14" t="s">
        <v>64</v>
      </c>
      <c r="B7" s="3">
        <v>0</v>
      </c>
      <c r="C7" s="3">
        <v>0</v>
      </c>
      <c r="D7" s="3">
        <v>0</v>
      </c>
      <c r="E7" s="3">
        <v>0</v>
      </c>
      <c r="F7" s="3">
        <f>EXP(-(h_bg_death_base*mult_bg_death_Y1*1)*Cycle_length_years)</f>
        <v>0.98496494877961094</v>
      </c>
      <c r="G7" s="3">
        <v>0</v>
      </c>
      <c r="H7" s="3">
        <v>0</v>
      </c>
      <c r="I7" s="3">
        <f>1-EXP(-(h_bg_death_base*mult_bg_death_Y1*1)*Cycle_length_years)</f>
        <v>1.5035051220389062E-2</v>
      </c>
      <c r="J7">
        <f t="shared" si="0"/>
        <v>1</v>
      </c>
    </row>
    <row r="8" spans="1:11">
      <c r="A8" s="14" t="s">
        <v>65</v>
      </c>
      <c r="B8" s="3">
        <v>0</v>
      </c>
      <c r="C8" s="3">
        <v>0</v>
      </c>
      <c r="D8" s="3">
        <v>0</v>
      </c>
      <c r="E8" s="3">
        <f>EXP(-(h_bg_death_base*mult_bg_death_Y2p*1)*Cycle_length_years) *
 (1-EXP(-(h_chd_base*mult_chd_PostCHDY2p*1)*Cycle_length_years)) *
 EXP(-(h_stroke_base*mult_stroke_PostCHDY2p*1)*Cycle_length_years) *
 (1-CFR_chd)</f>
        <v>4.3614128171022025E-2</v>
      </c>
      <c r="F8" s="3">
        <f>EXP(-(h_bg_death_base*mult_bg_death_Y2p*1)*Cycle_length_years) *
 EXP(-(h_stroke_base*mult_stroke_PostCHDY2p*1)*Cycle_length_years) *
 EXP(-(h_chd_base*mult_chd_PostCHDY2p*1)*Cycle_length_years)</f>
        <v>0.89532703659122459</v>
      </c>
      <c r="G8" s="3">
        <f>EXP(-(h_bg_death_base*mult_bg_death_Y2p*1)*Cycle_length_years) * (
   (1-EXP(-(h_stroke_base*mult_stroke_PostCHDY2p*1)*Cycle_length_years)) *
   EXP(-(h_chd_base*mult_chd_PostCHDY2p*1)*Cycle_length_years) *
   (1-CFR_stroke)
 + (1-EXP(-(h_stroke_base*mult_stroke_PostCHDY2p*1)*Cycle_length_years)) *
   (1-EXP(-(h_chd_base*mult_chd_PostCHDY2p*1)*Cycle_length_years)) *
   (1-CFR_stroke) * (1-CFR_chd)
)</f>
        <v>3.4768520209711162E-2</v>
      </c>
      <c r="H8" s="3">
        <v>0</v>
      </c>
      <c r="I8" s="3">
        <f>(1-EXP(-(h_bg_death_base*mult_bg_death_Y2p*1)*Cycle_length_years))
+EXP(-(h_bg_death_base*mult_bg_death_Y2p*1)*Cycle_length_years) * (
    (1-EXP(-(h_stroke_base*mult_stroke_PostCHDY2p*1)*Cycle_length_years)) *
    EXP(-(h_chd_base*mult_chd_PostCHDY2p*1)*Cycle_length_years) *
    CFR_stroke
  + (1-EXP(-(h_chd_base*mult_chd_PostCHDY2p*1)*Cycle_length_years)) *
    EXP(-(h_stroke_base*mult_stroke_PostCHDY2p*1)*Cycle_length_years) *
    CFR_chd
  + (1-EXP(-(h_stroke_base*mult_stroke_PostCHDY2p*1)*Cycle_length_years)) *
    (1-EXP(-(h_chd_base*mult_chd_PostCHDY2p*1)*Cycle_length_years)) *
    (1 - (1-CFR_stroke)*(1-CFR_chd))
)</f>
        <v>2.6290315028042299E-2</v>
      </c>
      <c r="J8">
        <f t="shared" si="0"/>
        <v>1</v>
      </c>
    </row>
    <row r="9" spans="1:11">
      <c r="A9" s="14" t="s">
        <v>66</v>
      </c>
      <c r="B9" s="3">
        <v>0</v>
      </c>
      <c r="C9" s="3">
        <v>0</v>
      </c>
      <c r="D9" s="3">
        <v>0</v>
      </c>
      <c r="E9" s="3">
        <v>0</v>
      </c>
      <c r="F9" s="3">
        <v>0</v>
      </c>
      <c r="G9" s="3">
        <v>0</v>
      </c>
      <c r="H9" s="3">
        <f>EXP(-(h_bg_death_base*mult_bg_death_Y1*1)*Cycle_length_years)</f>
        <v>0.98496494877961094</v>
      </c>
      <c r="I9" s="3">
        <f>1-EXP(-(h_bg_death_base*mult_bg_death_Y1*1)*Cycle_length_years)</f>
        <v>1.5035051220389062E-2</v>
      </c>
      <c r="J9">
        <f t="shared" si="0"/>
        <v>1</v>
      </c>
    </row>
    <row r="10" spans="1:11">
      <c r="A10" s="14" t="s">
        <v>67</v>
      </c>
      <c r="B10" s="3">
        <v>0</v>
      </c>
      <c r="C10" s="3">
        <f>EXP(-(h_bg_death_base*mult_bg_death_Y2p)*Cycle_length_years)
 *(1-EXP(-(h_stroke_base*mult_stroke_PostBothY2p)*Cycle_length_years))
 *EXP(-(h_chd_base*mult_chd_PostBothY2p)*Cycle_length_years)
 *(1-CFR_stroke)</f>
        <v>3.2022014562624046E-2</v>
      </c>
      <c r="D10" s="3">
        <v>0</v>
      </c>
      <c r="E10" s="3">
        <f>EXP(-(h_bg_death_base*mult_bg_death_Y2p)*Cycle_length_years)
 *(1-EXP(-(h_chd_base*mult_chd_PostBothY2p)*Cycle_length_years))
 *EXP(-(h_stroke_base*mult_stroke_PostBothY2p)*Cycle_length_years)
 *(1-CFR_chd)</f>
        <v>6.9892822720280023E-2</v>
      </c>
      <c r="F10" s="3">
        <v>0</v>
      </c>
      <c r="G10" s="3">
        <f>EXP(-(h_bg_death_base*mult_bg_death_Y2p)*Cycle_length_years)
 *(1-EXP(-(h_stroke_base*mult_stroke_PostBothY2p)*Cycle_length_years))
 *(1-EXP(-(h_chd_base*mult_chd_PostBothY2p)*Cycle_length_years))
 *(1-CFR_stroke)*(1-CFR_chd)</f>
        <v>2.5880961560345948E-3</v>
      </c>
      <c r="H10" s="3">
        <f>EXP(-(h_bg_death_base*mult_bg_death_Y2p)*Cycle_length_years)
 *EXP(-(h_stroke_base*mult_stroke_PostBothY2p)*Cycle_length_years)
 *EXP(-(h_chd_base*mult_chd_PostBothY2p)*Cycle_length_years)</f>
        <v>0.86477041502231988</v>
      </c>
      <c r="I10" s="3">
        <f>(1-EXP(-(h_bg_death_base*mult_bg_death_Y2p)*Cycle_length_years))
+EXP(-(h_bg_death_base*mult_bg_death_Y2p)*Cycle_length_years)*(
   (1-EXP(-(h_stroke_base*mult_stroke_PostBothY2p)*Cycle_length_years))
   *EXP(-(h_chd_base*mult_chd_PostBothY2p)*Cycle_length_years)
   *CFR_stroke
 + (1-EXP(-(h_chd_base*mult_chd_PostBothY2p)*Cycle_length_years))
   *EXP(-(h_stroke_base*mult_stroke_PostBothY2p)*Cycle_length_years)
   *CFR_chd
 + (1-EXP(-(h_stroke_base*mult_stroke_PostBothY2p)*Cycle_length_years))
   *(1-EXP(-(h_chd_base*mult_chd_PostBothY2p)*Cycle_length_years))
   *(1-(1-CFR_stroke)*(1-CFR_chd))
)</f>
        <v>3.0726651538741476E-2</v>
      </c>
      <c r="J10">
        <f t="shared" si="0"/>
        <v>1</v>
      </c>
    </row>
    <row r="11" spans="1:11">
      <c r="A11" s="14" t="s">
        <v>68</v>
      </c>
      <c r="B11" s="3">
        <v>0</v>
      </c>
      <c r="C11" s="3">
        <v>0</v>
      </c>
      <c r="D11" s="3">
        <v>0</v>
      </c>
      <c r="E11" s="3">
        <v>0</v>
      </c>
      <c r="F11" s="3">
        <v>0</v>
      </c>
      <c r="G11" s="3">
        <v>0</v>
      </c>
      <c r="H11" s="3">
        <v>0</v>
      </c>
      <c r="I11" s="3">
        <f>1</f>
        <v>1</v>
      </c>
      <c r="J11">
        <f t="shared" si="0"/>
        <v>1</v>
      </c>
    </row>
    <row r="12" spans="1:11">
      <c r="B12" s="3"/>
      <c r="C12" s="3"/>
      <c r="D12" s="3"/>
      <c r="E12" s="3"/>
      <c r="F12" s="3"/>
      <c r="G12" s="3"/>
      <c r="H12" s="3"/>
      <c r="I12" s="3"/>
    </row>
    <row r="13" spans="1:11">
      <c r="A13" s="2" t="s">
        <v>72</v>
      </c>
      <c r="B13" s="3"/>
      <c r="C13" s="3"/>
      <c r="D13" s="3"/>
      <c r="E13" s="3"/>
      <c r="F13" s="3"/>
      <c r="G13" s="3"/>
      <c r="H13" s="3"/>
      <c r="I13" s="3"/>
    </row>
    <row r="14" spans="1:11">
      <c r="A14" s="4" t="s">
        <v>73</v>
      </c>
      <c r="B14" s="3"/>
      <c r="C14" s="3"/>
      <c r="D14" s="3"/>
      <c r="E14" s="3"/>
      <c r="F14" s="3"/>
      <c r="G14" s="3"/>
      <c r="H14" s="3"/>
      <c r="I14" s="3"/>
    </row>
    <row r="15" spans="1:11">
      <c r="A15" s="14" t="s">
        <v>61</v>
      </c>
      <c r="B15" s="3">
        <f>EXP(-(h_bg_death_base*HR_Treated_bgdeath)*Cycle_length_years)
 *EXP(-(h_stroke_base*HR_Treated_stroke)*Cycle_length_years)
 *EXP(-(h_chd_base*HR_Treated_chd)*Cycle_length_years)</f>
        <v>0.93633275999840948</v>
      </c>
      <c r="C15" s="3">
        <f>EXP(-(h_bg_death_base*HR_Treated_bgdeath)*Cycle_length_years)
 *(1-EXP(-(h_stroke_base*HR_Treated_stroke)*Cycle_length_years))
 *EXP(-(h_chd_base*HR_Treated_chd)*Cycle_length_years)
 *(1-CFR_stroke)</f>
        <v>1.6872360858102172E-2</v>
      </c>
      <c r="D15" s="3">
        <v>0</v>
      </c>
      <c r="E15" s="3">
        <f>EXP(-(h_bg_death_base*HR_Treated_bgdeath)*Cycle_length_years)
 *(1-EXP(-(h_chd_base*HR_Treated_chd)*Cycle_length_years))
 *EXP(-(h_stroke_base*HR_Treated_stroke)*Cycle_length_years)
 *(1-CFR_chd)</f>
        <v>2.7296130570347826E-2</v>
      </c>
      <c r="F15" s="3">
        <v>0</v>
      </c>
      <c r="G15" s="3">
        <f>EXP(-(h_bg_death_base*HR_Treated_bgdeath)*Cycle_length_years)
 *(1-EXP(-(h_stroke_base*HR_Treated_stroke)*Cycle_length_years))
 *(1-EXP(-(h_chd_base*HR_Treated_chd)*Cycle_length_years))
 *(1-CFR_stroke)*(1-CFR_chd)</f>
        <v>4.9186590995018169E-4</v>
      </c>
      <c r="H15" s="3">
        <v>0</v>
      </c>
      <c r="I15" s="3">
        <f>(1-EXP(-(h_bg_death_base*HR_Treated_bgdeath)*Cycle_length_years))
+EXP(-(h_bg_death_base*HR_Treated_bgdeath)*Cycle_length_years)*(
   (1-EXP(-(h_stroke_base*HR_Treated_stroke)*Cycle_length_years))
   *EXP(-(h_chd_base*HR_Treated_chd)*Cycle_length_years)
   *CFR_stroke
 + (1-EXP(-(h_chd_base*HR_Treated_chd)*Cycle_length_years))
   *EXP(-(h_stroke_base*HR_Treated_stroke)*Cycle_length_years)
   *CFR_chd
 + (1-EXP(-(h_stroke_base*HR_Treated_stroke)*Cycle_length_years))
   *(1-EXP(-(h_chd_base*HR_Treated_chd)*Cycle_length_years))
   *(1-(1-CFR_stroke)*(1-CFR_chd))
)</f>
        <v>1.9006882663190408E-2</v>
      </c>
      <c r="J15">
        <f>SUM(B15:I15)</f>
        <v>1.0000000000000002</v>
      </c>
    </row>
    <row r="16" spans="1:11">
      <c r="A16" s="14" t="s">
        <v>62</v>
      </c>
      <c r="B16" s="3">
        <v>0</v>
      </c>
      <c r="C16" s="3">
        <v>0</v>
      </c>
      <c r="D16" s="3">
        <f>EXP(-(h_bg_death_base*mult_bg_death_Y1*HR_Treated_bgdeath)*Cycle_length_years)</f>
        <v>0.98496494877961094</v>
      </c>
      <c r="E16" s="3">
        <v>0</v>
      </c>
      <c r="F16" s="3">
        <v>0</v>
      </c>
      <c r="G16" s="3">
        <v>0</v>
      </c>
      <c r="H16" s="3">
        <v>0</v>
      </c>
      <c r="I16" s="3">
        <f>1-EXP(-(h_bg_death_base*mult_bg_death_Y1*HR_Treated_bgdeath)*Cycle_length_years)</f>
        <v>1.5035051220389062E-2</v>
      </c>
      <c r="J16">
        <f t="shared" ref="J16:J22" si="1">SUM(B16:I16)</f>
        <v>1</v>
      </c>
    </row>
    <row r="17" spans="1:10">
      <c r="A17" s="14" t="s">
        <v>63</v>
      </c>
      <c r="B17" s="3">
        <v>0</v>
      </c>
      <c r="C17" s="3">
        <f>EXP(-(h_bg_death_base*mult_bg_death_Y2p*HR_Treated_bgdeath)*Cycle_length_years) *
 (1-EXP(-(h_stroke_base*mult_stroke_PostStrokeY2p*HR_Treated_stroke)*Cycle_length_years)) *
 EXP(-(h_chd_base*mult_chd_PostStrokeY2p*HR_Treated_chd)*Cycle_length_years) *
 (1-CFR_stroke)</f>
        <v>2.2655781016050754E-2</v>
      </c>
      <c r="D17" s="3">
        <f>EXP(-(h_bg_death_base*mult_bg_death_Y2p*HR_Treated_bgdeath)*Cycle_length_years)
 *EXP(-(h_stroke_base*mult_stroke_PostStrokeY2p*HR_Treated_stroke)*Cycle_length_years)
 *EXP(-(h_chd_base*mult_chd_PostStrokeY2p*HR_Treated_chd)*Cycle_length_years)</f>
        <v>0.92116780240912399</v>
      </c>
      <c r="E17" s="3">
        <v>0</v>
      </c>
      <c r="F17" s="3">
        <v>0</v>
      </c>
      <c r="G17" s="3">
        <f>EXP(-(h_bg_death_base*mult_bg_death_Y2p*HR_Treated_bgdeath)*Cycle_length_years) * (
   (1-EXP(-(h_chd_base*mult_chd_PostStrokeY2p*HR_Treated_chd)*Cycle_length_years)) *
   EXP(-(h_stroke_base*mult_stroke_PostStrokeY2p*HR_Treated_stroke)*Cycle_length_years) *
   (1-CFR_chd)
 + (1-EXP(-(h_stroke_base*mult_stroke_PostStrokeY2p*HR_Treated_stroke)*Cycle_length_years)) *
   (1-EXP(-(h_chd_base*mult_chd_PostStrokeY2p*HR_Treated_chd)*Cycle_length_years)) *
   (1-CFR_stroke) * (1-CFR_chd)
)</f>
        <v>3.3128330589763333E-2</v>
      </c>
      <c r="H17" s="3">
        <v>0</v>
      </c>
      <c r="I17" s="3">
        <f>(1-EXP(-(h_bg_death_base*mult_bg_death_Y2p*HR_Treated_bgdeath)*Cycle_length_years))
+EXP(-(h_bg_death_base*mult_bg_death_Y2p*HR_Treated_bgdeath)*Cycle_length_years) * (
     (1-EXP(-(h_stroke_base*mult_stroke_PostStrokeY2p*HR_Treated_stroke)*Cycle_length_years)) *
     EXP(-(h_chd_base*mult_chd_PostStrokeY2p*HR_Treated_chd)*Cycle_length_years) *
     CFR_stroke
   + (1-EXP(-(h_chd_base*mult_chd_PostStrokeY2p*HR_Treated_chd)*Cycle_length_years)) *
     EXP(-(h_stroke_base*mult_stroke_PostStrokeY2p*HR_Treated_stroke)*Cycle_length_years) *
     CFR_chd
   + (1-EXP(-(h_stroke_base*mult_stroke_PostStrokeY2p*HR_Treated_stroke)*Cycle_length_years)) *
     (1-EXP(-(h_chd_base*mult_chd_PostStrokeY2p*HR_Treated_chd)*Cycle_length_years)) *
     (1 - (1-CFR_stroke)*(1-CFR_chd))
)</f>
        <v>2.3048085985061958E-2</v>
      </c>
      <c r="J17">
        <f t="shared" si="1"/>
        <v>1</v>
      </c>
    </row>
    <row r="18" spans="1:10">
      <c r="A18" s="14" t="s">
        <v>64</v>
      </c>
      <c r="B18" s="3">
        <v>0</v>
      </c>
      <c r="C18" s="3">
        <v>0</v>
      </c>
      <c r="D18" s="3">
        <v>0</v>
      </c>
      <c r="E18" s="3">
        <v>0</v>
      </c>
      <c r="F18" s="3">
        <f>EXP(-(h_bg_death_base*mult_bg_death_Y1*HR_Treated_bgdeath)*Cycle_length_years)</f>
        <v>0.98496494877961094</v>
      </c>
      <c r="G18" s="3">
        <v>0</v>
      </c>
      <c r="H18" s="3">
        <v>0</v>
      </c>
      <c r="I18" s="3">
        <f>1-EXP(-(h_bg_death_base*mult_bg_death_Y1*HR_Treated_bgdeath)*Cycle_length_years)</f>
        <v>1.5035051220389062E-2</v>
      </c>
      <c r="J18">
        <f t="shared" si="1"/>
        <v>1</v>
      </c>
    </row>
    <row r="19" spans="1:10">
      <c r="A19" s="14" t="s">
        <v>65</v>
      </c>
      <c r="B19" s="3">
        <v>0</v>
      </c>
      <c r="C19" s="3">
        <v>0</v>
      </c>
      <c r="D19" s="3">
        <v>0</v>
      </c>
      <c r="E19" s="3">
        <f>EXP(-(h_bg_death_base*mult_bg_death_Y2p*HR_Treated_bgdeath)*Cycle_length_years)
 *(1-EXP(-(h_chd_base*mult_chd_PostCHDY2p*HR_Treated_chd)*Cycle_length_years))
 *EXP(-(h_stroke_base*mult_stroke_PostCHDY2p*HR_Treated_stroke)*Cycle_length_years)
 *(1-CFR_chd)</f>
        <v>3.2170855625122945E-2</v>
      </c>
      <c r="F19" s="3">
        <f>EXP(-(h_bg_death_base*mult_bg_death_Y2p*HR_Treated_bgdeath)*Cycle_length_years) *
 EXP(-(h_stroke_base*mult_stroke_PostCHDY2p*HR_Treated_stroke)*Cycle_length_years) *
 EXP(-(h_chd_base*mult_chd_PostCHDY2p*HR_Treated_chd)*Cycle_length_years)</f>
        <v>0.92440234533831889</v>
      </c>
      <c r="G19" s="3">
        <f>EXP(-(h_bg_death_base*mult_bg_death_Y2p*HR_Treated_bgdeath)*Cycle_length_years) * (
   (1-EXP(-(h_stroke_base*mult_stroke_PostCHDY2p*HR_Treated_stroke)*Cycle_length_years)) *
   EXP(-(h_chd_base*mult_chd_PostCHDY2p*HR_Treated_chd)*Cycle_length_years) *
   (1-CFR_stroke)
 + (1-EXP(-(h_stroke_base*mult_stroke_PostCHDY2p*HR_Treated_stroke)*Cycle_length_years)) *
   (1-EXP(-(h_chd_base*mult_chd_PostCHDY2p*HR_Treated_chd)*Cycle_length_years)) *
   (1-CFR_stroke) * (1-CFR_chd)
)</f>
        <v>2.0725698057487765E-2</v>
      </c>
      <c r="H19" s="3">
        <v>0</v>
      </c>
      <c r="I19" s="3">
        <f>(1-EXP(-(h_bg_death_base*mult_bg_death_Y2p*HR_Treated_bgdeath)*Cycle_length_years))
+EXP(-(h_bg_death_base*mult_bg_death_Y2p*HR_Treated_bgdeath)*Cycle_length_years) * (
     (1-EXP(-(h_stroke_base*mult_stroke_PostCHDY2p*HR_Treated_stroke)*Cycle_length_years)) *
     EXP(-(h_chd_base*mult_chd_PostCHDY2p*HR_Treated_chd)*Cycle_length_years) *
     CFR_stroke
   + (1-EXP(-(h_chd_base*mult_chd_PostCHDY2p*HR_Treated_chd)*Cycle_length_years)) *
     EXP(-(h_stroke_base*mult_stroke_PostCHDY2p*HR_Treated_stroke)*Cycle_length_years) *
     CFR_chd
   + (1-EXP(-(h_stroke_base*mult_stroke_PostCHDY2p*HR_Treated_stroke)*Cycle_length_years)) *
     (1-EXP(-(h_chd_base*mult_chd_PostCHDY2p*HR_Treated_chd)*Cycle_length_years)) *
     (1 - (1-CFR_stroke)*(1-CFR_chd))
)</f>
        <v>2.2701100979070427E-2</v>
      </c>
      <c r="J19">
        <f t="shared" si="1"/>
        <v>1</v>
      </c>
    </row>
    <row r="20" spans="1:10">
      <c r="A20" s="14" t="s">
        <v>66</v>
      </c>
      <c r="B20" s="3">
        <v>0</v>
      </c>
      <c r="C20" s="3">
        <v>0</v>
      </c>
      <c r="D20" s="3">
        <v>0</v>
      </c>
      <c r="E20" s="3">
        <v>0</v>
      </c>
      <c r="F20" s="3">
        <v>0</v>
      </c>
      <c r="G20" s="3">
        <v>0</v>
      </c>
      <c r="H20" s="3">
        <f>EXP(-(h_bg_death_base*mult_bg_death_Y1*HR_Treated_bgdeath)*Cycle_length_years)</f>
        <v>0.98496494877961094</v>
      </c>
      <c r="I20" s="3">
        <f>1-EXP(-(h_bg_death_base*mult_bg_death_Y1*HR_Treated_bgdeath)*Cycle_length_years)</f>
        <v>1.5035051220389062E-2</v>
      </c>
      <c r="J20">
        <f t="shared" si="1"/>
        <v>1</v>
      </c>
    </row>
    <row r="21" spans="1:10">
      <c r="A21" s="14" t="s">
        <v>67</v>
      </c>
      <c r="B21" s="3">
        <v>0</v>
      </c>
      <c r="C21" s="3">
        <f>EXP(-(h_bg_death_base*mult_bg_death_Y2p*HR_Treated_bgdeath)*Cycle_length_years)
 *(1-EXP(-(h_stroke_base*mult_stroke_PostBothY2p*HR_Treated_stroke)*Cycle_length_years))
 *EXP(-(h_chd_base*mult_chd_PostBothY2p*HR_Treated_chd)*Cycle_length_years)
 *(1-CFR_stroke)</f>
        <v>1.9534116128148066E-2</v>
      </c>
      <c r="D21" s="3">
        <v>0</v>
      </c>
      <c r="E21" s="3">
        <f>EXP(-(h_bg_death_base*mult_bg_death_Y2p*HR_Treated_bgdeath)*Cycle_length_years)
 *(1-EXP(-(h_chd_base*mult_chd_PostBothY2p*HR_Treated_chd)*Cycle_length_years))
 *EXP(-(h_stroke_base*mult_stroke_PostBothY2p*HR_Treated_stroke)*Cycle_length_years)
 *(1-CFR_chd)</f>
        <v>5.1800681034808893E-2</v>
      </c>
      <c r="F21" s="3">
        <v>0</v>
      </c>
      <c r="G21" s="3">
        <f>EXP(-(h_bg_death_base*mult_bg_death_Y2p*HR_Treated_bgdeath)*Cycle_length_years)
 *(1-EXP(-(h_stroke_base*mult_stroke_PostBothY2p*HR_Treated_stroke)*Cycle_length_years))
 *(1-EXP(-(h_chd_base*mult_chd_PostBothY2p*HR_Treated_chd)*Cycle_length_years))
 *(1-CFR_stroke)*(1-CFR_chd)</f>
        <v>1.1223451307420776E-3</v>
      </c>
      <c r="H21" s="3">
        <f>EXP(-(h_bg_death_base*mult_bg_death_Y2p*HR_Treated_bgdeath)*Cycle_length_years)
 *EXP(-(h_stroke_base*mult_stroke_PostBothY2p*HR_Treated_stroke)*Cycle_length_years)
 *EXP(-(h_chd_base*mult_chd_PostBothY2p*HR_Treated_chd)*Cycle_length_years)</f>
        <v>0.90157696695496314</v>
      </c>
      <c r="I21" s="3">
        <f>(1-EXP(-(h_bg_death_base*mult_bg_death_Y2p*HR_Treated_bgdeath)*Cycle_length_years))
+EXP(-(h_bg_death_base*mult_bg_death_Y2p*HR_Treated_bgdeath)*Cycle_length_years)*(
   (1-EXP(-(h_stroke_base*mult_stroke_PostBothY2p*HR_Treated_stroke)*Cycle_length_years))
   *EXP(-(h_chd_base*mult_chd_PostBothY2p*HR_Treated_chd)*Cycle_length_years)
   *CFR_stroke
 + (1-EXP(-(h_chd_base*mult_chd_PostBothY2p*HR_Treated_chd)*Cycle_length_years))
   *EXP(-(h_stroke_base*mult_stroke_PostBothY2p*HR_Treated_stroke)*Cycle_length_years)
   *CFR_chd
 + (1-EXP(-(h_stroke_base*mult_stroke_PostBothY2p*HR_Treated_stroke)*Cycle_length_years))
   *(1-EXP(-(h_chd_base*mult_chd_PostBothY2p*HR_Treated_chd)*Cycle_length_years))
   *(1-(1-CFR_stroke)*(1-CFR_chd))
)</f>
        <v>2.5965890751337851E-2</v>
      </c>
      <c r="J21">
        <f t="shared" si="1"/>
        <v>1</v>
      </c>
    </row>
    <row r="22" spans="1:10">
      <c r="A22" s="14" t="s">
        <v>68</v>
      </c>
      <c r="B22" s="3">
        <v>0</v>
      </c>
      <c r="C22" s="3">
        <v>0</v>
      </c>
      <c r="D22" s="3">
        <v>0</v>
      </c>
      <c r="E22" s="3">
        <v>0</v>
      </c>
      <c r="F22" s="3">
        <v>0</v>
      </c>
      <c r="G22" s="3">
        <v>0</v>
      </c>
      <c r="H22" s="3">
        <v>0</v>
      </c>
      <c r="I22" s="3">
        <f>1</f>
        <v>1</v>
      </c>
      <c r="J22">
        <f t="shared" si="1"/>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Q42"/>
  <sheetViews>
    <sheetView zoomScaleNormal="100" workbookViewId="0">
      <selection activeCell="J4" sqref="J4"/>
    </sheetView>
  </sheetViews>
  <sheetFormatPr defaultRowHeight="15"/>
  <cols>
    <col min="1" max="1" width="12.5703125" customWidth="1"/>
    <col min="2" max="9" width="20.7109375" customWidth="1"/>
    <col min="10" max="11" width="18.7109375" customWidth="1"/>
    <col min="12" max="12" width="20.85546875" bestFit="1" customWidth="1"/>
    <col min="13" max="13" width="22.140625" bestFit="1" customWidth="1"/>
    <col min="14" max="14" width="23.28515625" bestFit="1" customWidth="1"/>
    <col min="15" max="15" width="23.28515625" customWidth="1"/>
    <col min="16" max="16" width="8.5703125" customWidth="1"/>
  </cols>
  <sheetData>
    <row r="1" spans="1:17">
      <c r="A1" s="14" t="s">
        <v>74</v>
      </c>
      <c r="B1" s="14" t="s">
        <v>61</v>
      </c>
      <c r="C1" s="14" t="s">
        <v>62</v>
      </c>
      <c r="D1" s="14" t="s">
        <v>63</v>
      </c>
      <c r="E1" s="14" t="s">
        <v>64</v>
      </c>
      <c r="F1" s="14" t="s">
        <v>65</v>
      </c>
      <c r="G1" s="14" t="s">
        <v>66</v>
      </c>
      <c r="H1" s="14" t="s">
        <v>67</v>
      </c>
      <c r="I1" s="14" t="s">
        <v>68</v>
      </c>
      <c r="J1" s="14" t="s">
        <v>75</v>
      </c>
      <c r="K1" s="14" t="s">
        <v>76</v>
      </c>
      <c r="L1" s="14" t="s">
        <v>77</v>
      </c>
      <c r="M1" s="14" t="s">
        <v>78</v>
      </c>
      <c r="N1" s="14" t="s">
        <v>79</v>
      </c>
      <c r="O1" s="14" t="s">
        <v>80</v>
      </c>
      <c r="P1" s="5" t="s">
        <v>126</v>
      </c>
      <c r="Q1" s="37" t="s">
        <v>87</v>
      </c>
    </row>
    <row r="2" spans="1:17">
      <c r="A2">
        <v>0</v>
      </c>
      <c r="B2">
        <f>Initial_cohort_size</f>
        <v>1</v>
      </c>
      <c r="C2" s="3">
        <v>0</v>
      </c>
      <c r="D2" s="3">
        <v>0</v>
      </c>
      <c r="E2" s="3">
        <v>0</v>
      </c>
      <c r="F2" s="3">
        <v>0</v>
      </c>
      <c r="G2" s="3">
        <v>0</v>
      </c>
      <c r="H2" s="3">
        <v>0</v>
      </c>
      <c r="I2" s="3">
        <v>0</v>
      </c>
      <c r="L2">
        <f>1</f>
        <v>1</v>
      </c>
      <c r="M2">
        <f>1</f>
        <v>1</v>
      </c>
      <c r="N2">
        <v>0</v>
      </c>
      <c r="O2">
        <v>0</v>
      </c>
    </row>
    <row r="3" spans="1:17">
      <c r="A3">
        <v>1</v>
      </c>
      <c r="B3" s="3">
        <f>B2*Transition_Arms!$B$4+C2*Transition_Arms!$B$5+D2*Transition_Arms!$B$6+E2*Transition_Arms!$B$7+F2*Transition_Arms!$B$8+G2*Transition_Arms!$B$9+H2*Transition_Arms!$B$10+I2*Transition_Arms!$B$11</f>
        <v>0.91162700996422863</v>
      </c>
      <c r="C3" s="3">
        <f>B2*Transition_Arms!$C$4+C2*Transition_Arms!$C$5+D2*Transition_Arms!$C$6+E2*Transition_Arms!$C$7+F2*Transition_Arms!$C$8+G2*Transition_Arms!$C$9+H2*Transition_Arms!$C$10+I2*Transition_Arms!$C$11</f>
        <v>2.8035967460463617E-2</v>
      </c>
      <c r="D3" s="3">
        <f>B2*Transition_Arms!$D$4+C2*Transition_Arms!$D$5+D2*Transition_Arms!$D$6+E2*Transition_Arms!$D$7+F2*Transition_Arms!$D$8+G2*Transition_Arms!$D$9+H2*Transition_Arms!$D$10+I2*Transition_Arms!$D$11</f>
        <v>0</v>
      </c>
      <c r="E3" s="3">
        <f>B2*Transition_Arms!$E$4+C2*Transition_Arms!$E$5+D2*Transition_Arms!$E$6+E2*Transition_Arms!$E$7+F2*Transition_Arms!$E$8+G2*Transition_Arms!$E$9+H2*Transition_Arms!$E$10+I2*Transition_Arms!$E$11</f>
        <v>3.7152610479166674E-2</v>
      </c>
      <c r="F3" s="3">
        <f>B2*Transition_Arms!$F$4+C2*Transition_Arms!$F$5+D2*Transition_Arms!$F$6+E2*Transition_Arms!$F$7+F2*Transition_Arms!$F$8+G2*Transition_Arms!$F$9+H2*Transition_Arms!$F$10+I2*Transition_Arms!$F$11</f>
        <v>0</v>
      </c>
      <c r="G3" s="3">
        <f>B2*Transition_Arms!$G$4+C2*Transition_Arms!$G$5+D2*Transition_Arms!$G$6+E2*Transition_Arms!$G$7+F2*Transition_Arms!$G$8+G2*Transition_Arms!$G$9+H2*Transition_Arms!$G$10+I2*Transition_Arms!$G$11</f>
        <v>1.1425828404382932E-3</v>
      </c>
      <c r="H3" s="3">
        <f>B2*Transition_Arms!$H$4+C2*Transition_Arms!$H$5+D2*Transition_Arms!$H$6+E2*Transition_Arms!$H$7+F2*Transition_Arms!$H$8+G2*Transition_Arms!$H$9+H2*Transition_Arms!$H$10+I2*Transition_Arms!$H$11</f>
        <v>0</v>
      </c>
      <c r="I3" s="3">
        <f>B2*Transition_Arms!$I$4+C2*Transition_Arms!$I$5+D2*Transition_Arms!$I$6+E2*Transition_Arms!$I$7+F2*Transition_Arms!$I$8+G2*Transition_Arms!$I$9+H2*Transition_Arms!$I$10+I2*Transition_Arms!$I$11</f>
        <v>2.2041829255702777E-2</v>
      </c>
      <c r="J3" s="6">
        <f>(B3*c_state_Base+C3*c_state_PostStrokeY1+D3*c_state_PostStrokeY2p+E3*c_state_PostCHDY1+F3*c_state_PostCHDY2p+G3*c_state_PostBothY1+H3*c_state_PostBothY2p+I3*c_state_Dead)*L3</f>
        <v>814.546729729753</v>
      </c>
      <c r="K3" s="3">
        <f>((B3*u_Base+C3*u_PostStrokeY1+D3*u_PostStrokeY2p+E3*u_PostCHDY1+F3*u_PostCHDY2p+G3*u_PostBothY1+H3*u_PostBothY2p+I3*u_Dead) - (du_event_stroke*N3 + du_event_chd*O3))*Cycle_length_years*M3</f>
        <v>0.79531860563153378</v>
      </c>
      <c r="L3">
        <f>1/((1+Discount_rate_costs)^(1*Cycle_length_years))</f>
        <v>0.96618357487922713</v>
      </c>
      <c r="M3">
        <f t="shared" ref="M3:M12" si="0">1/((1+Discount_rate_QALYs)^(1*Cycle_length_years))</f>
        <v>0.96618357487922713</v>
      </c>
      <c r="N3" s="3">
        <f>B2*Transition_Arms!$C$4+C2*Transition_Arms!$C$5+D2*Transition_Arms!$C$6+E2*Transition_Arms!$C$7+F2*Transition_Arms!$C$8+G2*Transition_Arms!$C$9+H2*Transition_Arms!$C$10+I2*Transition_Arms!$C$11</f>
        <v>2.8035967460463617E-2</v>
      </c>
      <c r="O3" s="3">
        <f>B2*Transition_Arms!$E$4+C2*Transition_Arms!$E$5+D2*Transition_Arms!$E$6+E2*Transition_Arms!$E$7+F2*Transition_Arms!$E$8+G2*Transition_Arms!$E$9+H2*Transition_Arms!$E$10+I2*Transition_Arms!$E$11</f>
        <v>3.7152610479166674E-2</v>
      </c>
      <c r="Q3" s="3">
        <f>SUM(B3:I3)</f>
        <v>1</v>
      </c>
    </row>
    <row r="4" spans="1:17">
      <c r="A4">
        <v>2</v>
      </c>
      <c r="B4" s="3">
        <f>B3*Transition_Arms!$B$4+C3*Transition_Arms!$B$5+D3*Transition_Arms!$B$6+E3*Transition_Arms!$B$7+F3*Transition_Arms!$B$8+G3*Transition_Arms!$B$9+H3*Transition_Arms!$B$10+I3*Transition_Arms!$B$11</f>
        <v>0.83106380529631985</v>
      </c>
      <c r="C4" s="3">
        <f>B3*Transition_Arms!$C$4+C3*Transition_Arms!$C$5+D3*Transition_Arms!$C$6+E3*Transition_Arms!$C$7+F3*Transition_Arms!$C$8+G3*Transition_Arms!$C$9+H3*Transition_Arms!$C$10+I3*Transition_Arms!$C$11</f>
        <v>2.5558345187436854E-2</v>
      </c>
      <c r="D4" s="3">
        <f>B3*Transition_Arms!$D$4+C3*Transition_Arms!$D$5+D3*Transition_Arms!$D$6+E3*Transition_Arms!$D$7+F3*Transition_Arms!$D$8+G3*Transition_Arms!$D$9+H3*Transition_Arms!$D$10+I3*Transition_Arms!$D$11</f>
        <v>2.7614445253682385E-2</v>
      </c>
      <c r="E4" s="3">
        <f>B3*Transition_Arms!$E$4+C3*Transition_Arms!$E$5+D3*Transition_Arms!$E$6+E3*Transition_Arms!$E$7+F3*Transition_Arms!$E$8+G3*Transition_Arms!$E$9+H3*Transition_Arms!$E$10+I3*Transition_Arms!$E$11</f>
        <v>3.3869323203488386E-2</v>
      </c>
      <c r="F4" s="3">
        <f>B3*Transition_Arms!$F$4+C3*Transition_Arms!$F$5+D3*Transition_Arms!$F$6+E3*Transition_Arms!$F$7+F3*Transition_Arms!$F$8+G3*Transition_Arms!$F$9+H3*Transition_Arms!$F$10+I3*Transition_Arms!$F$11</f>
        <v>3.6594019077641239E-2</v>
      </c>
      <c r="G4" s="3">
        <f>B3*Transition_Arms!$G$4+C3*Transition_Arms!$G$5+D3*Transition_Arms!$G$6+E3*Transition_Arms!$G$7+F3*Transition_Arms!$G$8+G3*Transition_Arms!$G$9+H3*Transition_Arms!$G$10+I3*Transition_Arms!$G$11</f>
        <v>1.0416093784651967E-3</v>
      </c>
      <c r="H4" s="3">
        <f>B3*Transition_Arms!$H$4+C3*Transition_Arms!$H$5+D3*Transition_Arms!$H$6+E3*Transition_Arms!$H$7+F3*Transition_Arms!$H$8+G3*Transition_Arms!$H$9+H3*Transition_Arms!$H$10+I3*Transition_Arms!$H$11</f>
        <v>1.1254040489087659E-3</v>
      </c>
      <c r="I4" s="3">
        <f>B3*Transition_Arms!$I$4+C3*Transition_Arms!$I$5+D3*Transition_Arms!$I$6+E3*Transition_Arms!$I$7+F3*Transition_Arms!$I$8+G3*Transition_Arms!$I$9+H3*Transition_Arms!$I$10+I3*Transition_Arms!$I$11</f>
        <v>4.3133048554057356E-2</v>
      </c>
      <c r="J4" s="6">
        <f>(B4*c_state_Base+C4*c_state_PostStrokeY1+D4*c_state_PostStrokeY2p+E4*c_state_PostCHDY1+F4*c_state_PostCHDY2p+G4*c_state_PostBothY1+H4*c_state_PostBothY2p+I4*c_state_Dead)*L4</f>
        <v>1004.9443444390737</v>
      </c>
      <c r="K4" s="3">
        <f t="shared" ref="K4:K12" si="1">((B4*u_Base+C4*u_PostStrokeY1+D4*u_PostStrokeY2p+E4*u_PostCHDY1+F4*u_PostCHDY2p+G4*u_PostBothY1+H4*u_PostBothY2p+I4*u_Dead) - (du_event_stroke*N4 + du_event_chd*O4))*Cycle_length_years*M4</f>
        <v>0.7698877390462725</v>
      </c>
      <c r="L4">
        <f>1/((1+Discount_rate_costs)^(1*Cycle_length_years))</f>
        <v>0.96618357487922713</v>
      </c>
      <c r="M4">
        <f t="shared" si="0"/>
        <v>0.96618357487922713</v>
      </c>
      <c r="N4" s="3">
        <f>B3*Transition_Arms!$C$4+C3*Transition_Arms!$C$5+D3*Transition_Arms!$C$6+E3*Transition_Arms!$C$7+F3*Transition_Arms!$C$8+G3*Transition_Arms!$C$9+H3*Transition_Arms!$C$10+I3*Transition_Arms!$C$11</f>
        <v>2.5558345187436854E-2</v>
      </c>
      <c r="O4" s="3">
        <f>B3*Transition_Arms!$E$4+C3*Transition_Arms!$E$5+D3*Transition_Arms!$E$6+E3*Transition_Arms!$E$7+F3*Transition_Arms!$E$8+G3*Transition_Arms!$E$9+H3*Transition_Arms!$E$10+I3*Transition_Arms!$E$11</f>
        <v>3.3869323203488386E-2</v>
      </c>
      <c r="Q4" s="3">
        <f t="shared" ref="Q4:Q12" si="2">SUM(B4:I4)</f>
        <v>1</v>
      </c>
    </row>
    <row r="5" spans="1:17">
      <c r="A5">
        <v>3</v>
      </c>
      <c r="B5" s="3">
        <f>B4*Transition_Arms!$B$4+C4*Transition_Arms!$B$5+D4*Transition_Arms!$B$6+E4*Transition_Arms!$B$7+F4*Transition_Arms!$B$8+G4*Transition_Arms!$B$9+H4*Transition_Arms!$B$10+I4*Transition_Arms!$B$11</f>
        <v>0.75762021191177797</v>
      </c>
      <c r="C5" s="3">
        <f>B4*Transition_Arms!$C$4+C4*Transition_Arms!$C$5+D4*Transition_Arms!$C$6+E4*Transition_Arms!$C$7+F4*Transition_Arms!$C$8+G4*Transition_Arms!$C$9+H4*Transition_Arms!$C$10+I4*Transition_Arms!$C$11</f>
        <v>2.4370055740137335E-2</v>
      </c>
      <c r="D5" s="3">
        <f>B4*Transition_Arms!$D$4+C4*Transition_Arms!$D$5+D4*Transition_Arms!$D$6+E4*Transition_Arms!$D$7+F4*Transition_Arms!$D$8+G4*Transition_Arms!$D$9+H4*Transition_Arms!$D$10+I4*Transition_Arms!$D$11</f>
        <v>4.9754091044616137E-2</v>
      </c>
      <c r="E5" s="3">
        <f>B4*Transition_Arms!$E$4+C4*Transition_Arms!$E$5+D4*Transition_Arms!$E$6+E4*Transition_Arms!$E$7+F4*Transition_Arms!$E$8+G4*Transition_Arms!$E$9+H4*Transition_Arms!$E$10+I4*Transition_Arms!$E$11</f>
        <v>3.2550863745532316E-2</v>
      </c>
      <c r="F5" s="3">
        <f>B4*Transition_Arms!$F$4+C4*Transition_Arms!$F$5+D4*Transition_Arms!$F$6+E4*Transition_Arms!$F$7+F4*Transition_Arms!$F$8+G4*Transition_Arms!$F$9+H4*Transition_Arms!$F$10+I4*Transition_Arms!$F$11</f>
        <v>6.6123710852071305E-2</v>
      </c>
      <c r="G5" s="3">
        <f>B4*Transition_Arms!$G$4+C4*Transition_Arms!$G$5+D4*Transition_Arms!$G$6+E4*Transition_Arms!$G$7+F4*Transition_Arms!$G$8+G4*Transition_Arms!$G$9+H4*Transition_Arms!$G$10+I4*Transition_Arms!$G$11</f>
        <v>3.483325077881877E-3</v>
      </c>
      <c r="H5" s="3">
        <f>B4*Transition_Arms!$H$4+C4*Transition_Arms!$H$5+D4*Transition_Arms!$H$6+E4*Transition_Arms!$H$7+F4*Transition_Arms!$H$8+G4*Transition_Arms!$H$9+H4*Transition_Arms!$H$10+I4*Transition_Arms!$H$11</f>
        <v>1.9991648545509676E-3</v>
      </c>
      <c r="I5" s="3">
        <f>B4*Transition_Arms!$I$4+C4*Transition_Arms!$I$5+D4*Transition_Arms!$I$6+E4*Transition_Arms!$I$7+F4*Transition_Arms!$I$8+G4*Transition_Arms!$I$9+H4*Transition_Arms!$I$10+I4*Transition_Arms!$I$11</f>
        <v>6.4098576773432156E-2</v>
      </c>
      <c r="J5" s="6">
        <f t="shared" ref="J5:J12" si="3">(B5*c_state_Base+C5*c_state_PostStrokeY1+D5*c_state_PostStrokeY2p+E5*c_state_PostCHDY1+F5*c_state_PostCHDY2p+G5*c_state_PostBothY1+H5*c_state_PostBothY2p+I5*c_state_Dead)*L5</f>
        <v>1232.5854192016557</v>
      </c>
      <c r="K5" s="3">
        <f t="shared" si="1"/>
        <v>0.74584604705375723</v>
      </c>
      <c r="L5">
        <f t="shared" ref="L5:L12" si="4">1/((1+Discount_rate_costs)^(1*Cycle_length_years))</f>
        <v>0.96618357487922713</v>
      </c>
      <c r="M5">
        <f t="shared" si="0"/>
        <v>0.96618357487922713</v>
      </c>
      <c r="N5" s="3">
        <f>B4*Transition_Arms!$C$4+C4*Transition_Arms!$C$5+D4*Transition_Arms!$C$6+E4*Transition_Arms!$C$7+F4*Transition_Arms!$C$8+G4*Transition_Arms!$C$9+H4*Transition_Arms!$C$10+I4*Transition_Arms!$C$11</f>
        <v>2.4370055740137335E-2</v>
      </c>
      <c r="O5" s="3">
        <f>B4*Transition_Arms!$E$4+C4*Transition_Arms!$E$5+D4*Transition_Arms!$E$6+E4*Transition_Arms!$E$7+F4*Transition_Arms!$E$8+G4*Transition_Arms!$E$9+H4*Transition_Arms!$E$10+I4*Transition_Arms!$E$11</f>
        <v>3.2550863745532316E-2</v>
      </c>
      <c r="Q5" s="3">
        <f t="shared" si="2"/>
        <v>1</v>
      </c>
    </row>
    <row r="6" spans="1:17">
      <c r="A6">
        <v>4</v>
      </c>
      <c r="B6" s="3">
        <f>B5*Transition_Arms!$B$4+C5*Transition_Arms!$B$5+D5*Transition_Arms!$B$6+E5*Transition_Arms!$B$7+F5*Transition_Arms!$B$8+G5*Transition_Arms!$B$9+H5*Transition_Arms!$B$10+I5*Transition_Arms!$B$11</f>
        <v>0.69066704847359939</v>
      </c>
      <c r="C6" s="3">
        <f>B5*Transition_Arms!$C$4+C5*Transition_Arms!$C$5+D5*Transition_Arms!$C$6+E5*Transition_Arms!$C$7+F5*Transition_Arms!$C$8+G5*Transition_Arms!$C$9+H5*Transition_Arms!$C$10+I5*Transition_Arms!$C$11</f>
        <v>2.316824658026256E-2</v>
      </c>
      <c r="D6" s="3">
        <f>B5*Transition_Arms!$D$4+C5*Transition_Arms!$D$5+D5*Transition_Arms!$D$6+E5*Transition_Arms!$D$7+F5*Transition_Arms!$D$8+G5*Transition_Arms!$D$9+H5*Transition_Arms!$D$10+I5*Transition_Arms!$D$11</f>
        <v>6.829048633636739E-2</v>
      </c>
      <c r="E6" s="3">
        <f>B5*Transition_Arms!$E$4+C5*Transition_Arms!$E$5+D5*Transition_Arms!$E$6+E5*Transition_Arms!$E$7+F5*Transition_Arms!$E$8+G5*Transition_Arms!$E$9+H5*Transition_Arms!$E$10+I5*Transition_Arms!$E$11</f>
        <v>3.1171223899315585E-2</v>
      </c>
      <c r="F6" s="3">
        <f>B5*Transition_Arms!$F$4+C5*Transition_Arms!$F$5+D5*Transition_Arms!$F$6+E5*Transition_Arms!$F$7+F5*Transition_Arms!$F$8+G5*Transition_Arms!$F$9+H5*Transition_Arms!$F$10+I5*Transition_Arms!$F$11</f>
        <v>9.1263805927450342E-2</v>
      </c>
      <c r="G6" s="3">
        <f>B5*Transition_Arms!$G$4+C5*Transition_Arms!$G$5+D5*Transition_Arms!$G$6+E5*Transition_Arms!$G$7+F5*Transition_Arms!$G$8+G5*Transition_Arms!$G$9+H5*Transition_Arms!$G$10+I5*Transition_Arms!$G$11</f>
        <v>5.4373930732693554E-3</v>
      </c>
      <c r="H6" s="3">
        <f>B5*Transition_Arms!$H$4+C5*Transition_Arms!$H$5+D5*Transition_Arms!$H$6+E5*Transition_Arms!$H$7+F5*Transition_Arms!$H$8+G5*Transition_Arms!$H$9+H5*Transition_Arms!$H$10+I5*Transition_Arms!$H$11</f>
        <v>5.1597717278867332E-3</v>
      </c>
      <c r="I6" s="3">
        <f>B5*Transition_Arms!$I$4+C5*Transition_Arms!$I$5+D5*Transition_Arms!$I$6+E5*Transition_Arms!$I$7+F5*Transition_Arms!$I$8+G5*Transition_Arms!$I$9+H5*Transition_Arms!$I$10+I5*Transition_Arms!$I$11</f>
        <v>8.4842023981848674E-2</v>
      </c>
      <c r="J6" s="6">
        <f t="shared" si="3"/>
        <v>1434.1661168264661</v>
      </c>
      <c r="K6" s="3">
        <f t="shared" si="1"/>
        <v>0.72229716573534941</v>
      </c>
      <c r="L6">
        <f t="shared" si="4"/>
        <v>0.96618357487922713</v>
      </c>
      <c r="M6">
        <f t="shared" si="0"/>
        <v>0.96618357487922713</v>
      </c>
      <c r="N6" s="3">
        <f>B5*Transition_Arms!$C$4+C5*Transition_Arms!$C$5+D5*Transition_Arms!$C$6+E5*Transition_Arms!$C$7+F5*Transition_Arms!$C$8+G5*Transition_Arms!$C$9+H5*Transition_Arms!$C$10+I5*Transition_Arms!$C$11</f>
        <v>2.316824658026256E-2</v>
      </c>
      <c r="O6" s="3">
        <f>B5*Transition_Arms!$E$4+C5*Transition_Arms!$E$5+D5*Transition_Arms!$E$6+E5*Transition_Arms!$E$7+F5*Transition_Arms!$E$8+G5*Transition_Arms!$E$9+H5*Transition_Arms!$E$10+I5*Transition_Arms!$E$11</f>
        <v>3.1171223899315585E-2</v>
      </c>
      <c r="Q6" s="3">
        <f t="shared" si="2"/>
        <v>1</v>
      </c>
    </row>
    <row r="7" spans="1:17">
      <c r="A7">
        <v>5</v>
      </c>
      <c r="B7" s="3">
        <f>B6*Transition_Arms!$B$4+C6*Transition_Arms!$B$5+D6*Transition_Arms!$B$6+E6*Transition_Arms!$B$7+F6*Transition_Arms!$B$8+G6*Transition_Arms!$B$9+H6*Transition_Arms!$B$10+I6*Transition_Arms!$B$11</f>
        <v>0.62963073628080635</v>
      </c>
      <c r="C7" s="3">
        <f>B6*Transition_Arms!$C$4+C6*Transition_Arms!$C$5+D6*Transition_Arms!$C$6+E6*Transition_Arms!$C$7+F6*Transition_Arms!$C$8+G6*Transition_Arms!$C$9+H6*Transition_Arms!$C$10+I6*Transition_Arms!$C$11</f>
        <v>2.2086667199749263E-2</v>
      </c>
      <c r="D7" s="3">
        <f>B6*Transition_Arms!$D$4+C6*Transition_Arms!$D$5+D6*Transition_Arms!$D$6+E6*Transition_Arms!$D$7+F6*Transition_Arms!$D$8+G6*Transition_Arms!$D$9+H6*Transition_Arms!$D$10+I6*Transition_Arms!$D$11</f>
        <v>8.3606259830927246E-2</v>
      </c>
      <c r="E7" s="3">
        <f>B6*Transition_Arms!$E$4+C6*Transition_Arms!$E$5+D6*Transition_Arms!$E$6+E6*Transition_Arms!$E$7+F6*Transition_Arms!$E$8+G6*Transition_Arms!$E$9+H6*Transition_Arms!$E$10+I6*Transition_Arms!$E$11</f>
        <v>3.0001106162484765E-2</v>
      </c>
      <c r="F7" s="3">
        <f>B6*Transition_Arms!$F$4+C6*Transition_Arms!$F$5+D6*Transition_Arms!$F$6+E6*Transition_Arms!$F$7+F6*Transition_Arms!$F$8+G6*Transition_Arms!$F$9+H6*Transition_Arms!$F$10+I6*Transition_Arms!$F$11</f>
        <v>0.1124135158604479</v>
      </c>
      <c r="G7" s="3">
        <f>B6*Transition_Arms!$G$4+C6*Transition_Arms!$G$5+D6*Transition_Arms!$G$6+E6*Transition_Arms!$G$7+F6*Transition_Arms!$G$8+G6*Transition_Arms!$G$9+H6*Transition_Arms!$G$10+I6*Transition_Arms!$G$11</f>
        <v>7.08795693157953E-3</v>
      </c>
      <c r="H7" s="3">
        <f>B6*Transition_Arms!$H$4+C6*Transition_Arms!$H$5+D6*Transition_Arms!$H$6+E6*Transition_Arms!$H$7+F6*Transition_Arms!$H$8+G6*Transition_Arms!$H$9+H6*Transition_Arms!$H$10+I6*Transition_Arms!$H$11</f>
        <v>9.8176595284524045E-3</v>
      </c>
      <c r="I7" s="3">
        <f>B6*Transition_Arms!$I$4+C6*Transition_Arms!$I$5+D6*Transition_Arms!$I$6+E6*Transition_Arms!$I$7+F6*Transition_Arms!$I$8+G6*Transition_Arms!$I$9+H6*Transition_Arms!$I$10+I6*Transition_Arms!$I$11</f>
        <v>0.10535609820555253</v>
      </c>
      <c r="J7" s="6">
        <f t="shared" si="3"/>
        <v>1615.2344780635344</v>
      </c>
      <c r="K7" s="3">
        <f t="shared" si="1"/>
        <v>0.69940590358776256</v>
      </c>
      <c r="L7">
        <f t="shared" si="4"/>
        <v>0.96618357487922713</v>
      </c>
      <c r="M7">
        <f t="shared" si="0"/>
        <v>0.96618357487922713</v>
      </c>
      <c r="N7" s="3">
        <f>B6*Transition_Arms!$C$4+C6*Transition_Arms!$C$5+D6*Transition_Arms!$C$6+E6*Transition_Arms!$C$7+F6*Transition_Arms!$C$8+G6*Transition_Arms!$C$9+H6*Transition_Arms!$C$10+I6*Transition_Arms!$C$11</f>
        <v>2.2086667199749263E-2</v>
      </c>
      <c r="O7" s="3">
        <f>B6*Transition_Arms!$E$4+C6*Transition_Arms!$E$5+D6*Transition_Arms!$E$6+E6*Transition_Arms!$E$7+F6*Transition_Arms!$E$8+G6*Transition_Arms!$E$9+H6*Transition_Arms!$E$10+I6*Transition_Arms!$E$11</f>
        <v>3.0001106162484765E-2</v>
      </c>
      <c r="Q7" s="3">
        <f t="shared" si="2"/>
        <v>1</v>
      </c>
    </row>
    <row r="8" spans="1:17">
      <c r="A8">
        <v>6</v>
      </c>
      <c r="B8" s="3">
        <f>B7*Transition_Arms!$B$4+C7*Transition_Arms!$B$5+D7*Transition_Arms!$B$6+E7*Transition_Arms!$B$7+F7*Transition_Arms!$B$8+G7*Transition_Arms!$B$9+H7*Transition_Arms!$B$10+I7*Transition_Arms!$B$11</f>
        <v>0.57398838549724729</v>
      </c>
      <c r="C8" s="3">
        <f>B7*Transition_Arms!$C$4+C7*Transition_Arms!$C$5+D7*Transition_Arms!$C$6+E7*Transition_Arms!$C$7+F7*Transition_Arms!$C$8+G7*Transition_Arms!$C$9+H7*Transition_Arms!$C$10+I7*Transition_Arms!$C$11</f>
        <v>2.1098285227077976E-2</v>
      </c>
      <c r="D8" s="3">
        <f>B7*Transition_Arms!$D$4+C7*Transition_Arms!$D$5+D7*Transition_Arms!$D$6+E7*Transition_Arms!$D$7+F7*Transition_Arms!$D$8+G7*Transition_Arms!$D$9+H7*Transition_Arms!$D$10+I7*Transition_Arms!$D$11</f>
        <v>9.6173733428297742E-2</v>
      </c>
      <c r="E8" s="3">
        <f>B7*Transition_Arms!$E$4+C7*Transition_Arms!$E$5+D7*Transition_Arms!$E$6+E7*Transition_Arms!$E$7+F7*Transition_Arms!$E$8+G7*Transition_Arms!$E$9+H7*Transition_Arms!$E$10+I7*Transition_Arms!$E$11</f>
        <v>2.8981426916594697E-2</v>
      </c>
      <c r="F8" s="3">
        <f>B7*Transition_Arms!$F$4+C7*Transition_Arms!$F$5+D7*Transition_Arms!$F$6+E7*Transition_Arms!$F$7+F7*Transition_Arms!$F$8+G7*Transition_Arms!$F$9+H7*Transition_Arms!$F$10+I7*Transition_Arms!$F$11</f>
        <v>0.13019689802279893</v>
      </c>
      <c r="G8" s="3">
        <f>B7*Transition_Arms!$G$4+C7*Transition_Arms!$G$5+D7*Transition_Arms!$G$6+E7*Transition_Arms!$G$7+F7*Transition_Arms!$G$8+G7*Transition_Arms!$G$9+H7*Transition_Arms!$G$10+I7*Transition_Arms!$G$11</f>
        <v>8.4636361878339342E-3</v>
      </c>
      <c r="H8" s="3">
        <f>B7*Transition_Arms!$H$4+C7*Transition_Arms!$H$5+D7*Transition_Arms!$H$6+E7*Transition_Arms!$H$7+F7*Transition_Arms!$H$8+G7*Transition_Arms!$H$9+H7*Transition_Arms!$H$10+I7*Transition_Arms!$H$11</f>
        <v>1.5471410641032938E-2</v>
      </c>
      <c r="I8" s="3">
        <f>B7*Transition_Arms!$I$4+C7*Transition_Arms!$I$5+D7*Transition_Arms!$I$6+E7*Transition_Arms!$I$7+F7*Transition_Arms!$I$8+G7*Transition_Arms!$I$9+H7*Transition_Arms!$I$10+I7*Transition_Arms!$I$11</f>
        <v>0.1256262240791165</v>
      </c>
      <c r="J8" s="6">
        <f t="shared" si="3"/>
        <v>1776.0657190118723</v>
      </c>
      <c r="K8" s="3">
        <f t="shared" si="1"/>
        <v>0.67720120429646902</v>
      </c>
      <c r="L8">
        <f t="shared" si="4"/>
        <v>0.96618357487922713</v>
      </c>
      <c r="M8">
        <f t="shared" si="0"/>
        <v>0.96618357487922713</v>
      </c>
      <c r="N8" s="3">
        <f>B7*Transition_Arms!$C$4+C7*Transition_Arms!$C$5+D7*Transition_Arms!$C$6+E7*Transition_Arms!$C$7+F7*Transition_Arms!$C$8+G7*Transition_Arms!$C$9+H7*Transition_Arms!$C$10+I7*Transition_Arms!$C$11</f>
        <v>2.1098285227077976E-2</v>
      </c>
      <c r="O8" s="3">
        <f>B7*Transition_Arms!$E$4+C7*Transition_Arms!$E$5+D7*Transition_Arms!$E$6+E7*Transition_Arms!$E$7+F7*Transition_Arms!$E$8+G7*Transition_Arms!$E$9+H7*Transition_Arms!$E$10+I7*Transition_Arms!$E$11</f>
        <v>2.8981426916594697E-2</v>
      </c>
      <c r="Q8" s="3">
        <f>SUM(B8:I8)</f>
        <v>1</v>
      </c>
    </row>
    <row r="9" spans="1:17">
      <c r="A9">
        <v>7</v>
      </c>
      <c r="B9" s="3">
        <f>B8*Transition_Arms!$B$4+C8*Transition_Arms!$B$5+D8*Transition_Arms!$B$6+E8*Transition_Arms!$B$7+F8*Transition_Arms!$B$8+G8*Transition_Arms!$B$9+H8*Transition_Arms!$B$10+I8*Transition_Arms!$B$11</f>
        <v>0.52326331562505057</v>
      </c>
      <c r="C9" s="3">
        <f>B8*Transition_Arms!$C$4+C8*Transition_Arms!$C$5+D8*Transition_Arms!$C$6+E8*Transition_Arms!$C$7+F8*Transition_Arms!$C$8+G8*Transition_Arms!$C$9+H8*Transition_Arms!$C$10+I8*Transition_Arms!$C$11</f>
        <v>2.0190076058847865E-2</v>
      </c>
      <c r="D9" s="3">
        <f>B8*Transition_Arms!$D$4+C8*Transition_Arms!$D$5+D8*Transition_Arms!$D$6+E8*Transition_Arms!$D$7+F8*Transition_Arms!$D$8+G8*Transition_Arms!$D$9+H8*Transition_Arms!$D$10+I8*Transition_Arms!$D$11</f>
        <v>0.10638670174063886</v>
      </c>
      <c r="E9" s="3">
        <f>B8*Transition_Arms!$E$4+C8*Transition_Arms!$E$5+D8*Transition_Arms!$E$6+E8*Transition_Arms!$E$7+F8*Transition_Arms!$E$8+G8*Transition_Arms!$E$9+H8*Transition_Arms!$E$10+I8*Transition_Arms!$E$11</f>
        <v>2.8084931664947195E-2</v>
      </c>
      <c r="F9" s="3">
        <f>B8*Transition_Arms!$F$4+C8*Transition_Arms!$F$5+D8*Transition_Arms!$F$6+E8*Transition_Arms!$F$7+F8*Transition_Arms!$F$8+G8*Transition_Arms!$F$9+H8*Transition_Arms!$F$10+I8*Transition_Arms!$F$11</f>
        <v>0.14511449255858616</v>
      </c>
      <c r="G9" s="3">
        <f>B8*Transition_Arms!$G$4+C8*Transition_Arms!$G$5+D8*Transition_Arms!$G$6+E8*Transition_Arms!$G$7+F8*Transition_Arms!$G$8+G8*Transition_Arms!$G$9+H8*Transition_Arms!$G$10+I8*Transition_Arms!$G$11</f>
        <v>9.6057593866145912E-3</v>
      </c>
      <c r="H9" s="3">
        <f>B8*Transition_Arms!$H$4+C8*Transition_Arms!$H$5+D8*Transition_Arms!$H$6+E8*Transition_Arms!$H$7+F8*Transition_Arms!$H$8+G8*Transition_Arms!$H$9+H8*Transition_Arms!$H$10+I8*Transition_Arms!$H$11</f>
        <v>2.1715603185265903E-2</v>
      </c>
      <c r="I9" s="3">
        <f>B8*Transition_Arms!$I$4+C8*Transition_Arms!$I$5+D8*Transition_Arms!$I$6+E8*Transition_Arms!$I$7+F8*Transition_Arms!$I$8+G8*Transition_Arms!$I$9+H8*Transition_Arms!$I$10+I8*Transition_Arms!$I$11</f>
        <v>0.14563911978004887</v>
      </c>
      <c r="J9" s="6">
        <f t="shared" si="3"/>
        <v>1917.6355013989426</v>
      </c>
      <c r="K9" s="3">
        <f t="shared" si="1"/>
        <v>0.65570451490421522</v>
      </c>
      <c r="L9">
        <f t="shared" si="4"/>
        <v>0.96618357487922713</v>
      </c>
      <c r="M9">
        <f t="shared" si="0"/>
        <v>0.96618357487922713</v>
      </c>
      <c r="N9" s="3">
        <f>B8*Transition_Arms!$C$4+C8*Transition_Arms!$C$5+D8*Transition_Arms!$C$6+E8*Transition_Arms!$C$7+F8*Transition_Arms!$C$8+G8*Transition_Arms!$C$9+H8*Transition_Arms!$C$10+I8*Transition_Arms!$C$11</f>
        <v>2.0190076058847865E-2</v>
      </c>
      <c r="O9" s="3">
        <f>B8*Transition_Arms!$E$4+C8*Transition_Arms!$E$5+D8*Transition_Arms!$E$6+E8*Transition_Arms!$E$7+F8*Transition_Arms!$E$8+G8*Transition_Arms!$E$9+H8*Transition_Arms!$E$10+I8*Transition_Arms!$E$11</f>
        <v>2.8084931664947195E-2</v>
      </c>
      <c r="Q9" s="3">
        <f t="shared" si="2"/>
        <v>0.99999999999999978</v>
      </c>
    </row>
    <row r="10" spans="1:17">
      <c r="A10">
        <v>8</v>
      </c>
      <c r="B10" s="3">
        <f>B9*Transition_Arms!$B$4+C9*Transition_Arms!$B$5+D9*Transition_Arms!$B$6+E9*Transition_Arms!$B$7+F9*Transition_Arms!$B$8+G9*Transition_Arms!$B$9+H9*Transition_Arms!$B$10+I9*Transition_Arms!$B$11</f>
        <v>0.4770209718472333</v>
      </c>
      <c r="C10" s="3">
        <f>B9*Transition_Arms!$C$4+C9*Transition_Arms!$C$5+D9*Transition_Arms!$C$6+E9*Transition_Arms!$C$7+F9*Transition_Arms!$C$8+G9*Transition_Arms!$C$9+H9*Transition_Arms!$C$10+I9*Transition_Arms!$C$11</f>
        <v>1.9350443235296558E-2</v>
      </c>
      <c r="D10" s="3">
        <f>B9*Transition_Arms!$D$4+C9*Transition_Arms!$D$5+D9*Transition_Arms!$D$6+E9*Transition_Arms!$D$7+F9*Transition_Arms!$D$8+G9*Transition_Arms!$D$9+H9*Transition_Arms!$D$10+I9*Transition_Arms!$D$11</f>
        <v>0.11458285826670045</v>
      </c>
      <c r="E10" s="3">
        <f>B9*Transition_Arms!$E$4+C9*Transition_Arms!$E$5+D9*Transition_Arms!$E$6+E9*Transition_Arms!$E$7+F9*Transition_Arms!$E$8+G9*Transition_Arms!$E$9+H9*Transition_Arms!$E$10+I9*Transition_Arms!$E$11</f>
        <v>2.7287405025069489E-2</v>
      </c>
      <c r="F10" s="3">
        <f>B9*Transition_Arms!$F$4+C9*Transition_Arms!$F$5+D9*Transition_Arms!$F$6+E9*Transition_Arms!$F$7+F9*Transition_Arms!$F$8+G9*Transition_Arms!$F$9+H9*Transition_Arms!$F$10+I9*Transition_Arms!$F$11</f>
        <v>0.15758760186776186</v>
      </c>
      <c r="G10" s="3">
        <f>B9*Transition_Arms!$G$4+C9*Transition_Arms!$G$5+D9*Transition_Arms!$G$6+E9*Transition_Arms!$G$7+F9*Transition_Arms!$G$8+G9*Transition_Arms!$G$9+H9*Transition_Arms!$G$10+I9*Transition_Arms!$G$11</f>
        <v>1.0548082910257342E-2</v>
      </c>
      <c r="H10" s="3">
        <f>B9*Transition_Arms!$H$4+C9*Transition_Arms!$H$5+D9*Transition_Arms!$H$6+E9*Transition_Arms!$H$7+F9*Transition_Arms!$H$8+G9*Transition_Arms!$H$9+H9*Transition_Arms!$H$10+I9*Transition_Arms!$H$11</f>
        <v>2.8240347481208516E-2</v>
      </c>
      <c r="I10" s="3">
        <f>B9*Transition_Arms!$I$4+C9*Transition_Arms!$I$5+D9*Transition_Arms!$I$6+E9*Transition_Arms!$I$7+F9*Transition_Arms!$I$8+G9*Transition_Arms!$I$9+H9*Transition_Arms!$I$10+I9*Transition_Arms!$I$11</f>
        <v>0.16538228936647253</v>
      </c>
      <c r="J10" s="6">
        <f t="shared" si="3"/>
        <v>2041.00402356113</v>
      </c>
      <c r="K10" s="3">
        <f t="shared" si="1"/>
        <v>0.63492418451349242</v>
      </c>
      <c r="L10">
        <f t="shared" si="4"/>
        <v>0.96618357487922713</v>
      </c>
      <c r="M10">
        <f t="shared" si="0"/>
        <v>0.96618357487922713</v>
      </c>
      <c r="N10" s="3">
        <f>B9*Transition_Arms!$C$4+C9*Transition_Arms!$C$5+D9*Transition_Arms!$C$6+E9*Transition_Arms!$C$7+F9*Transition_Arms!$C$8+G9*Transition_Arms!$C$9+H9*Transition_Arms!$C$10+I9*Transition_Arms!$C$11</f>
        <v>1.9350443235296558E-2</v>
      </c>
      <c r="O10" s="3">
        <f>B9*Transition_Arms!$E$4+C9*Transition_Arms!$E$5+D9*Transition_Arms!$E$6+E9*Transition_Arms!$E$7+F9*Transition_Arms!$E$8+G9*Transition_Arms!$E$9+H9*Transition_Arms!$E$10+I9*Transition_Arms!$E$11</f>
        <v>2.7287405025069489E-2</v>
      </c>
      <c r="Q10" s="3">
        <f t="shared" si="2"/>
        <v>1.0000000000000002</v>
      </c>
    </row>
    <row r="11" spans="1:17">
      <c r="A11">
        <v>9</v>
      </c>
      <c r="B11" s="3">
        <f>B10*Transition_Arms!$B$4+C10*Transition_Arms!$B$5+D10*Transition_Arms!$B$6+E10*Transition_Arms!$B$7+F10*Transition_Arms!$B$8+G10*Transition_Arms!$B$9+H10*Transition_Arms!$B$10+I10*Transition_Arms!$B$11</f>
        <v>0.43486520225532377</v>
      </c>
      <c r="C11" s="3">
        <f>B10*Transition_Arms!$C$4+C10*Transition_Arms!$C$5+D10*Transition_Arms!$C$6+E10*Transition_Arms!$C$7+F10*Transition_Arms!$C$8+G10*Transition_Arms!$C$9+H10*Transition_Arms!$C$10+I10*Transition_Arms!$C$11</f>
        <v>1.856992911351877E-2</v>
      </c>
      <c r="D11" s="3">
        <f>B10*Transition_Arms!$D$4+C10*Transition_Arms!$D$5+D10*Transition_Arms!$D$6+E10*Transition_Arms!$D$7+F10*Transition_Arms!$D$8+G10*Transition_Arms!$D$9+H10*Transition_Arms!$D$10+I10*Transition_Arms!$D$11</f>
        <v>0.12105136676467212</v>
      </c>
      <c r="E11" s="3">
        <f>B10*Transition_Arms!$E$4+C10*Transition_Arms!$E$5+D10*Transition_Arms!$E$6+E10*Transition_Arms!$E$7+F10*Transition_Arms!$E$8+G10*Transition_Arms!$E$9+H10*Transition_Arms!$E$10+I10*Transition_Arms!$E$11</f>
        <v>2.6569417823521561E-2</v>
      </c>
      <c r="F11" s="3">
        <f>B10*Transition_Arms!$F$4+C10*Transition_Arms!$F$5+D10*Transition_Arms!$F$6+E10*Transition_Arms!$F$7+F10*Transition_Arms!$F$8+G10*Transition_Arms!$F$9+H10*Transition_Arms!$F$10+I10*Transition_Arms!$F$11</f>
        <v>0.16796957807662702</v>
      </c>
      <c r="G11" s="3">
        <f>B10*Transition_Arms!$G$4+C10*Transition_Arms!$G$5+D10*Transition_Arms!$G$6+E10*Transition_Arms!$G$7+F10*Transition_Arms!$G$8+G10*Transition_Arms!$G$9+H10*Transition_Arms!$G$10+I10*Transition_Arms!$G$11</f>
        <v>1.1319346722297856E-2</v>
      </c>
      <c r="H11" s="3">
        <f>B10*Transition_Arms!$H$4+C10*Transition_Arms!$H$5+D10*Transition_Arms!$H$6+E10*Transition_Arms!$H$7+F10*Transition_Arms!$H$8+G10*Transition_Arms!$H$9+H10*Transition_Arms!$H$10+I10*Transition_Arms!$H$11</f>
        <v>3.4810908955123926E-2</v>
      </c>
      <c r="I11" s="3">
        <f>B10*Transition_Arms!$I$4+C10*Transition_Arms!$I$5+D10*Transition_Arms!$I$6+E10*Transition_Arms!$I$7+F10*Transition_Arms!$I$8+G10*Transition_Arms!$I$9+H10*Transition_Arms!$I$10+I10*Transition_Arms!$I$11</f>
        <v>0.18484425028891502</v>
      </c>
      <c r="J11" s="6">
        <f t="shared" si="3"/>
        <v>2147.3118621593767</v>
      </c>
      <c r="K11" s="3">
        <f t="shared" si="1"/>
        <v>0.61485918370376147</v>
      </c>
      <c r="L11">
        <f t="shared" si="4"/>
        <v>0.96618357487922713</v>
      </c>
      <c r="M11">
        <f t="shared" si="0"/>
        <v>0.96618357487922713</v>
      </c>
      <c r="N11" s="3">
        <f>B10*Transition_Arms!$C$4+C10*Transition_Arms!$C$5+D10*Transition_Arms!$C$6+E10*Transition_Arms!$C$7+F10*Transition_Arms!$C$8+G10*Transition_Arms!$C$9+H10*Transition_Arms!$C$10+I10*Transition_Arms!$C$11</f>
        <v>1.856992911351877E-2</v>
      </c>
      <c r="O11" s="3">
        <f>B10*Transition_Arms!$E$4+C10*Transition_Arms!$E$5+D10*Transition_Arms!$E$6+E10*Transition_Arms!$E$7+F10*Transition_Arms!$E$8+G10*Transition_Arms!$E$9+H10*Transition_Arms!$E$10+I10*Transition_Arms!$E$11</f>
        <v>2.6569417823521561E-2</v>
      </c>
      <c r="Q11" s="3">
        <f t="shared" si="2"/>
        <v>1</v>
      </c>
    </row>
    <row r="12" spans="1:17">
      <c r="A12">
        <v>10</v>
      </c>
      <c r="B12" s="3">
        <f>B11*Transition_Arms!$B$4+C11*Transition_Arms!$B$5+D11*Transition_Arms!$B$6+E11*Transition_Arms!$B$7+F11*Transition_Arms!$B$8+G11*Transition_Arms!$B$9+H11*Transition_Arms!$B$10+I11*Transition_Arms!$B$11</f>
        <v>0.39643486406951034</v>
      </c>
      <c r="C12" s="3">
        <f>B11*Transition_Arms!$C$4+C11*Transition_Arms!$C$5+D11*Transition_Arms!$C$6+E11*Transition_Arms!$C$7+F11*Transition_Arms!$C$8+G11*Transition_Arms!$C$9+H11*Transition_Arms!$C$10+I11*Transition_Arms!$C$11</f>
        <v>1.7840741577395836E-2</v>
      </c>
      <c r="D12" s="3">
        <f>B11*Transition_Arms!$D$4+C11*Transition_Arms!$D$5+D11*Transition_Arms!$D$6+E11*Transition_Arms!$D$7+F11*Transition_Arms!$D$8+G11*Transition_Arms!$D$9+H11*Transition_Arms!$D$10+I11*Transition_Arms!$D$11</f>
        <v>0.12604030062881103</v>
      </c>
      <c r="E12" s="3">
        <f>B11*Transition_Arms!$E$4+C11*Transition_Arms!$E$5+D11*Transition_Arms!$E$6+E11*Transition_Arms!$E$7+F11*Transition_Arms!$E$8+G11*Transition_Arms!$E$9+H11*Transition_Arms!$E$10+I11*Transition_Arms!$E$11</f>
        <v>2.5915256865734867E-2</v>
      </c>
      <c r="F12" s="3">
        <f>B11*Transition_Arms!$F$4+C11*Transition_Arms!$F$5+D11*Transition_Arms!$F$6+E11*Transition_Arms!$F$7+F11*Transition_Arms!$F$8+G11*Transition_Arms!$F$9+H11*Transition_Arms!$F$10+I11*Transition_Arms!$F$11</f>
        <v>0.1765576498424738</v>
      </c>
      <c r="G12" s="3">
        <f>B11*Transition_Arms!$G$4+C11*Transition_Arms!$G$5+D11*Transition_Arms!$G$6+E11*Transition_Arms!$G$7+F11*Transition_Arms!$G$8+G11*Transition_Arms!$G$9+H11*Transition_Arms!$G$10+I11*Transition_Arms!$G$11</f>
        <v>1.194395489133592E-2</v>
      </c>
      <c r="H12" s="3">
        <f>B11*Transition_Arms!$H$4+C11*Transition_Arms!$H$5+D11*Transition_Arms!$H$6+E11*Transition_Arms!$H$7+F11*Transition_Arms!$H$8+G11*Transition_Arms!$H$9+H11*Transition_Arms!$H$10+I11*Transition_Arms!$H$11</f>
        <v>4.1252603948973475E-2</v>
      </c>
      <c r="I12" s="3">
        <f>B11*Transition_Arms!$I$4+C11*Transition_Arms!$I$5+D11*Transition_Arms!$I$6+E11*Transition_Arms!$I$7+F11*Transition_Arms!$I$8+G11*Transition_Arms!$I$9+H11*Transition_Arms!$I$10+I11*Transition_Arms!$I$11</f>
        <v>0.2040146281757648</v>
      </c>
      <c r="J12" s="6">
        <f t="shared" si="3"/>
        <v>2237.7360201799988</v>
      </c>
      <c r="K12" s="3">
        <f t="shared" si="1"/>
        <v>0.59550132039584325</v>
      </c>
      <c r="L12">
        <f t="shared" si="4"/>
        <v>0.96618357487922713</v>
      </c>
      <c r="M12">
        <f t="shared" si="0"/>
        <v>0.96618357487922713</v>
      </c>
      <c r="N12" s="3">
        <f>B11*Transition_Arms!$C$4+C11*Transition_Arms!$C$5+D11*Transition_Arms!$C$6+E11*Transition_Arms!$C$7+F11*Transition_Arms!$C$8+G11*Transition_Arms!$C$9+H11*Transition_Arms!$C$10+I11*Transition_Arms!$C$11</f>
        <v>1.7840741577395836E-2</v>
      </c>
      <c r="O12" s="3">
        <f>B11*Transition_Arms!$E$4+C11*Transition_Arms!$E$5+D11*Transition_Arms!$E$6+E11*Transition_Arms!$E$7+F11*Transition_Arms!$E$8+G11*Transition_Arms!$E$9+H11*Transition_Arms!$E$10+I11*Transition_Arms!$E$11</f>
        <v>2.5915256865734867E-2</v>
      </c>
      <c r="Q12" s="3">
        <f t="shared" si="2"/>
        <v>1</v>
      </c>
    </row>
    <row r="13" spans="1:17">
      <c r="B13" s="3"/>
      <c r="C13" s="3"/>
      <c r="D13" s="3"/>
      <c r="E13" s="3"/>
      <c r="F13" s="3"/>
      <c r="G13" s="3"/>
      <c r="H13" s="3"/>
      <c r="I13" s="3"/>
      <c r="J13" s="3"/>
      <c r="K13" s="3"/>
      <c r="N13" s="3"/>
      <c r="O13" s="3"/>
    </row>
    <row r="14" spans="1:17">
      <c r="B14" s="3"/>
      <c r="C14" s="3"/>
      <c r="D14" s="3"/>
      <c r="E14" s="3"/>
      <c r="F14" s="3"/>
      <c r="G14" s="3"/>
      <c r="H14" s="3"/>
      <c r="I14" s="3"/>
      <c r="J14" s="3"/>
      <c r="K14" s="3"/>
      <c r="N14" s="3"/>
      <c r="O14" s="3"/>
    </row>
    <row r="15" spans="1:17">
      <c r="B15" s="3"/>
      <c r="C15" s="3"/>
      <c r="D15" s="3"/>
      <c r="E15" s="3"/>
      <c r="F15" s="3"/>
      <c r="G15" s="3"/>
      <c r="H15" s="3"/>
      <c r="I15" s="3"/>
      <c r="J15" s="3"/>
      <c r="K15" s="3"/>
      <c r="N15" s="3"/>
      <c r="O15" s="3"/>
    </row>
    <row r="16" spans="1:17">
      <c r="A16" s="5" t="s">
        <v>73</v>
      </c>
      <c r="B16" s="3"/>
      <c r="C16" s="3"/>
      <c r="D16" s="3"/>
      <c r="E16" s="3"/>
      <c r="F16" s="3"/>
      <c r="G16" s="3"/>
      <c r="H16" s="3"/>
      <c r="I16" s="3"/>
      <c r="J16" s="3"/>
      <c r="K16" s="3"/>
      <c r="N16" s="3"/>
      <c r="O16" s="3"/>
    </row>
    <row r="17" spans="1:17">
      <c r="A17" s="14" t="s">
        <v>74</v>
      </c>
      <c r="B17" s="14" t="s">
        <v>61</v>
      </c>
      <c r="C17" s="14" t="s">
        <v>62</v>
      </c>
      <c r="D17" s="14" t="s">
        <v>63</v>
      </c>
      <c r="E17" s="14" t="s">
        <v>64</v>
      </c>
      <c r="F17" s="14" t="s">
        <v>65</v>
      </c>
      <c r="G17" s="14" t="s">
        <v>66</v>
      </c>
      <c r="H17" s="14" t="s">
        <v>67</v>
      </c>
      <c r="I17" s="14" t="s">
        <v>68</v>
      </c>
      <c r="J17" s="14" t="s">
        <v>75</v>
      </c>
      <c r="K17" s="14" t="s">
        <v>76</v>
      </c>
      <c r="L17" s="14" t="s">
        <v>77</v>
      </c>
      <c r="M17" s="14" t="s">
        <v>78</v>
      </c>
      <c r="N17" s="14" t="s">
        <v>79</v>
      </c>
      <c r="O17" s="14" t="s">
        <v>80</v>
      </c>
    </row>
    <row r="18" spans="1:17">
      <c r="A18">
        <v>0</v>
      </c>
      <c r="B18">
        <f>Initial_cohort_size</f>
        <v>1</v>
      </c>
      <c r="C18" s="3">
        <v>0</v>
      </c>
      <c r="D18" s="3">
        <v>0</v>
      </c>
      <c r="E18" s="3">
        <v>0</v>
      </c>
      <c r="F18" s="3">
        <v>0</v>
      </c>
      <c r="G18" s="3">
        <v>0</v>
      </c>
      <c r="H18" s="3">
        <v>0</v>
      </c>
      <c r="I18" s="3">
        <v>0</v>
      </c>
      <c r="L18">
        <f>1</f>
        <v>1</v>
      </c>
      <c r="M18">
        <f>1</f>
        <v>1</v>
      </c>
      <c r="N18">
        <v>0</v>
      </c>
      <c r="O18">
        <v>0</v>
      </c>
    </row>
    <row r="19" spans="1:17">
      <c r="A19">
        <v>1</v>
      </c>
      <c r="B19" s="3">
        <f>B18*Transition_Arms!$B$15+C18*Transition_Arms!$B$16+D18*Transition_Arms!$B$17+E18*Transition_Arms!$B$18+F18*Transition_Arms!$B$19+G18*Transition_Arms!$B$20+H18*Transition_Arms!$B$21+I18*Transition_Arms!$B$22</f>
        <v>0.93633275999840948</v>
      </c>
      <c r="C19" s="3">
        <f>B18*Transition_Arms!$C$15+C18*Transition_Arms!$C$16+D18*Transition_Arms!$C$17+E18*Transition_Arms!$C$18+F18*Transition_Arms!$C$19+G18*Transition_Arms!$C$20+H18*Transition_Arms!$C$21+I18*Transition_Arms!$C$22</f>
        <v>1.6872360858102172E-2</v>
      </c>
      <c r="D19" s="3">
        <f>B18*Transition_Arms!$D$15+C18*Transition_Arms!$D$16+D18*Transition_Arms!$D$17+E18*Transition_Arms!$D$18+F18*Transition_Arms!$D$19+G18*Transition_Arms!$D$20+H18*Transition_Arms!$D$21+I18*Transition_Arms!$D$22</f>
        <v>0</v>
      </c>
      <c r="E19" s="3">
        <f>B18*Transition_Arms!$E$15+C18*Transition_Arms!$E$16+D18*Transition_Arms!$E$17+E18*Transition_Arms!$E$18+F18*Transition_Arms!$E$19+G18*Transition_Arms!$E$20+H18*Transition_Arms!$E$21+I18*Transition_Arms!$E$22</f>
        <v>2.7296130570347826E-2</v>
      </c>
      <c r="F19" s="3">
        <f>B18*Transition_Arms!$F$15+C18*Transition_Arms!$F$16+D18*Transition_Arms!$F$17+E18*Transition_Arms!$F$18+F18*Transition_Arms!$F$19+G18*Transition_Arms!$F$20+H18*Transition_Arms!$F$21+I18*Transition_Arms!$F$22</f>
        <v>0</v>
      </c>
      <c r="G19" s="3">
        <f>B18*Transition_Arms!$G$15+C18*Transition_Arms!$G$16+D18*Transition_Arms!$G$17+E18*Transition_Arms!$G$18+F18*Transition_Arms!$G$19+G18*Transition_Arms!$G$20+H18*Transition_Arms!$G$21+I18*Transition_Arms!$G$22</f>
        <v>4.9186590995018169E-4</v>
      </c>
      <c r="H19" s="3">
        <f>B18*Transition_Arms!$H$15+C18*Transition_Arms!$H$16+D18*Transition_Arms!$H$17+E18*Transition_Arms!$H$18+F18*Transition_Arms!$H$19+G18*Transition_Arms!$H$20+H18*Transition_Arms!$H$21+I18*Transition_Arms!$H$22</f>
        <v>0</v>
      </c>
      <c r="I19" s="3">
        <f>B18*Transition_Arms!$I$15+C18*Transition_Arms!$I$16+D18*Transition_Arms!$I$17+E18*Transition_Arms!$I$18+F18*Transition_Arms!$I$19+G18*Transition_Arms!$I$20+H18*Transition_Arms!$I$21+I18*Transition_Arms!$I$22</f>
        <v>1.9006882663190408E-2</v>
      </c>
      <c r="J19" s="6">
        <f>(B19*c_state_Base+C19*c_state_PostStrokeY1+D19*c_state_PostStrokeY2p+E19*c_state_PostCHDY1+F19*c_state_PostCHDY2p+G19*c_state_PostBothY1+H19*c_state_PostBothY2p+I19*c_state_Dead+Per_cycle_periodontal_maintenance_cost_Treated)*L19</f>
        <v>1748.0369426171956</v>
      </c>
      <c r="K19" s="3">
        <f t="shared" ref="K19:K28" si="5">((B19*u_Base+C19*u_PostStrokeY1+D19*u_PostStrokeY2p+E19*u_PostCHDY1+F19*u_PostCHDY2p+G19*u_PostBothY1+H19*u_PostBothY2p+I19*u_Dead) - (du_event_stroke*N19 + du_event_chd*O19))*Cycle_length_years*M19</f>
        <v>0.79325947486702708</v>
      </c>
      <c r="L19">
        <f t="shared" ref="L19:L28" si="6">1/((1+Discount_rate_costs)^(1*Cycle_length_years))</f>
        <v>0.96618357487922713</v>
      </c>
      <c r="M19">
        <f t="shared" ref="M19:M28" si="7">1/((1+Discount_rate_QALYs)^(1*Cycle_length_years))</f>
        <v>0.96618357487922713</v>
      </c>
      <c r="N19" s="3">
        <f>B18*Transition_Arms!$C$15+C18*Transition_Arms!$C$16+D18*Transition_Arms!$C$17+E18*Transition_Arms!$C$18+F18*Transition_Arms!$C$19+G18*Transition_Arms!$C$20+H18*Transition_Arms!$C$21+I18*Transition_Arms!$C$22</f>
        <v>1.6872360858102172E-2</v>
      </c>
      <c r="O19" s="3">
        <f>B18*Transition_Arms!$E$15+C18*Transition_Arms!$E$16+D18*Transition_Arms!$E$17+E18*Transition_Arms!$E$18+F18*Transition_Arms!$E$19+G18*Transition_Arms!$E$20+H18*Transition_Arms!$E$21+I18*Transition_Arms!$E$22</f>
        <v>2.7296130570347826E-2</v>
      </c>
      <c r="Q19" s="3">
        <f>SUM(B19:I19)</f>
        <v>1.0000000000000002</v>
      </c>
    </row>
    <row r="20" spans="1:17">
      <c r="A20">
        <v>2</v>
      </c>
      <c r="B20" s="3">
        <f>B19*Transition_Arms!$B$15+C19*Transition_Arms!$B$16+D19*Transition_Arms!$B$17+E19*Transition_Arms!$B$18+F19*Transition_Arms!$B$19+G19*Transition_Arms!$B$20+H19*Transition_Arms!$B$21+I19*Transition_Arms!$B$22</f>
        <v>0.87671903744623914</v>
      </c>
      <c r="C20" s="3">
        <f>B19*Transition_Arms!$C$15+C19*Transition_Arms!$C$16+D19*Transition_Arms!$C$17+E19*Transition_Arms!$C$18+F19*Transition_Arms!$C$19+G19*Transition_Arms!$C$20+H19*Transition_Arms!$C$21+I19*Transition_Arms!$C$22</f>
        <v>1.5798144209955938E-2</v>
      </c>
      <c r="D20" s="3">
        <f>B19*Transition_Arms!$D$15+C19*Transition_Arms!$D$16+D19*Transition_Arms!$D$17+E19*Transition_Arms!$D$18+F19*Transition_Arms!$D$19+G19*Transition_Arms!$D$20+H19*Transition_Arms!$D$21+I19*Transition_Arms!$D$22</f>
        <v>1.6618684048391719E-2</v>
      </c>
      <c r="E20" s="3">
        <f>B19*Transition_Arms!$E$15+C19*Transition_Arms!$E$16+D19*Transition_Arms!$E$17+E19*Transition_Arms!$E$18+F19*Transition_Arms!$E$19+G19*Transition_Arms!$E$20+H19*Transition_Arms!$E$21+I19*Transition_Arms!$E$22</f>
        <v>2.555826127421074E-2</v>
      </c>
      <c r="F20" s="3">
        <f>B19*Transition_Arms!$F$15+C19*Transition_Arms!$F$16+D19*Transition_Arms!$F$17+E19*Transition_Arms!$F$18+F19*Transition_Arms!$F$19+G19*Transition_Arms!$F$20+H19*Transition_Arms!$F$21+I19*Transition_Arms!$F$22</f>
        <v>2.688573184910422E-2</v>
      </c>
      <c r="G20" s="3">
        <f>B19*Transition_Arms!$G$15+C19*Transition_Arms!$G$16+D19*Transition_Arms!$G$17+E19*Transition_Arms!$G$18+F19*Transition_Arms!$G$19+G19*Transition_Arms!$G$20+H19*Transition_Arms!$G$21+I19*Transition_Arms!$G$22</f>
        <v>4.6055016501278274E-4</v>
      </c>
      <c r="H20" s="3">
        <f>B19*Transition_Arms!$H$15+C19*Transition_Arms!$H$16+D19*Transition_Arms!$H$17+E19*Transition_Arms!$H$18+F19*Transition_Arms!$H$19+G19*Transition_Arms!$H$20+H19*Transition_Arms!$H$21+I19*Transition_Arms!$H$22</f>
        <v>4.8447068080051744E-4</v>
      </c>
      <c r="I20" s="3">
        <f>B19*Transition_Arms!$I$15+C19*Transition_Arms!$I$16+D19*Transition_Arms!$I$17+E19*Transition_Arms!$I$18+F19*Transition_Arms!$I$19+G19*Transition_Arms!$I$20+H19*Transition_Arms!$I$21+I19*Transition_Arms!$I$22</f>
        <v>3.7475120326285125E-2</v>
      </c>
      <c r="J20" s="6">
        <f t="shared" ref="J20:J28" si="8">(B20*c_state_Base+C20*c_state_PostStrokeY1+D20*c_state_PostStrokeY2p+E20*c_state_PostCHDY1+F20*c_state_PostCHDY2p+G20*c_state_PostBothY1+H20*c_state_PostBothY2p+I20*c_state_Dead+Per_cycle_periodontal_maintenance_cost_Treated)*L20</f>
        <v>1878.0203407404938</v>
      </c>
      <c r="K20" s="3">
        <f t="shared" si="5"/>
        <v>0.77313157974623625</v>
      </c>
      <c r="L20">
        <f t="shared" si="6"/>
        <v>0.96618357487922713</v>
      </c>
      <c r="M20">
        <f t="shared" si="7"/>
        <v>0.96618357487922713</v>
      </c>
      <c r="N20" s="3">
        <f>B19*Transition_Arms!$C$15+C19*Transition_Arms!$C$16+D19*Transition_Arms!$C$17+E19*Transition_Arms!$C$18+F19*Transition_Arms!$C$19+G19*Transition_Arms!$C$20+H19*Transition_Arms!$C$21+I19*Transition_Arms!$C$22</f>
        <v>1.5798144209955938E-2</v>
      </c>
      <c r="O20" s="3">
        <f>B19*Transition_Arms!$E$15+C19*Transition_Arms!$E$16+D19*Transition_Arms!$E$17+E19*Transition_Arms!$E$18+F19*Transition_Arms!$E$19+G19*Transition_Arms!$E$20+H19*Transition_Arms!$E$21+I19*Transition_Arms!$E$22</f>
        <v>2.555826127421074E-2</v>
      </c>
      <c r="Q20" s="3">
        <f t="shared" ref="Q20:Q28" si="9">SUM(B20:I20)</f>
        <v>1.0000000000000002</v>
      </c>
    </row>
    <row r="21" spans="1:17">
      <c r="A21">
        <v>3</v>
      </c>
      <c r="B21" s="3">
        <f>B20*Transition_Arms!$B$15+C20*Transition_Arms!$B$16+D20*Transition_Arms!$B$17+E20*Transition_Arms!$B$18+F20*Transition_Arms!$B$19+G20*Transition_Arms!$B$20+H20*Transition_Arms!$B$21+I20*Transition_Arms!$B$22</f>
        <v>0.82090075607518598</v>
      </c>
      <c r="C21" s="3">
        <f>B20*Transition_Arms!$C$15+C20*Transition_Arms!$C$16+D20*Transition_Arms!$C$17+E20*Transition_Arms!$C$18+F20*Transition_Arms!$C$19+G20*Transition_Arms!$C$20+H20*Transition_Arms!$C$21+I20*Transition_Arms!$C$22</f>
        <v>1.5178292944075678E-2</v>
      </c>
      <c r="D21" s="3">
        <f>B20*Transition_Arms!$D$15+C20*Transition_Arms!$D$16+D20*Transition_Arms!$D$17+E20*Transition_Arms!$D$18+F20*Transition_Arms!$D$19+G20*Transition_Arms!$D$20+H20*Transition_Arms!$D$21+I20*Transition_Arms!$D$22</f>
        <v>3.0869214966360723E-2</v>
      </c>
      <c r="E21" s="3">
        <f>B20*Transition_Arms!$E$15+C20*Transition_Arms!$E$16+D20*Transition_Arms!$E$17+E20*Transition_Arms!$E$18+F20*Transition_Arms!$E$19+G20*Transition_Arms!$E$20+H20*Transition_Arms!$E$21+I20*Transition_Arms!$E$22</f>
        <v>2.4821070228542373E-2</v>
      </c>
      <c r="F21" s="3">
        <f>B20*Transition_Arms!$F$15+C20*Transition_Arms!$F$16+D20*Transition_Arms!$F$17+E20*Transition_Arms!$F$18+F20*Transition_Arms!$F$19+G20*Transition_Arms!$F$20+H20*Transition_Arms!$F$21+I20*Transition_Arms!$F$22</f>
        <v>5.0027225084297973E-2</v>
      </c>
      <c r="G21" s="3">
        <f>B20*Transition_Arms!$G$15+C20*Transition_Arms!$G$16+D20*Transition_Arms!$G$17+E20*Transition_Arms!$G$18+F20*Transition_Arms!$G$19+G20*Transition_Arms!$G$20+H20*Transition_Arms!$G$21+I20*Transition_Arms!$G$22</f>
        <v>1.5395467699147892E-3</v>
      </c>
      <c r="H21" s="3">
        <f>B20*Transition_Arms!$H$15+C20*Transition_Arms!$H$16+D20*Transition_Arms!$H$17+E20*Transition_Arms!$H$18+F20*Transition_Arms!$H$19+G20*Transition_Arms!$H$20+H20*Transition_Arms!$H$21+I20*Transition_Arms!$H$22</f>
        <v>8.9041337666699344E-4</v>
      </c>
      <c r="I21" s="3">
        <f>B20*Transition_Arms!$I$15+C20*Transition_Arms!$I$16+D20*Transition_Arms!$I$17+E20*Transition_Arms!$I$18+F20*Transition_Arms!$I$19+G20*Transition_Arms!$I$20+H20*Transition_Arms!$I$21+I20*Transition_Arms!$I$22</f>
        <v>5.5773480554955707E-2</v>
      </c>
      <c r="J21" s="6">
        <f t="shared" si="8"/>
        <v>2022.4806188973241</v>
      </c>
      <c r="K21" s="3">
        <f t="shared" si="5"/>
        <v>0.7536942667465939</v>
      </c>
      <c r="L21">
        <f t="shared" si="6"/>
        <v>0.96618357487922713</v>
      </c>
      <c r="M21">
        <f t="shared" si="7"/>
        <v>0.96618357487922713</v>
      </c>
      <c r="N21" s="3">
        <f>B20*Transition_Arms!$C$15+C20*Transition_Arms!$C$16+D20*Transition_Arms!$C$17+E20*Transition_Arms!$C$18+F20*Transition_Arms!$C$19+G20*Transition_Arms!$C$20+H20*Transition_Arms!$C$21+I20*Transition_Arms!$C$22</f>
        <v>1.5178292944075678E-2</v>
      </c>
      <c r="O21" s="3">
        <f>B20*Transition_Arms!$E$15+C20*Transition_Arms!$E$16+D20*Transition_Arms!$E$17+E20*Transition_Arms!$E$18+F20*Transition_Arms!$E$19+G20*Transition_Arms!$E$20+H20*Transition_Arms!$E$21+I20*Transition_Arms!$E$22</f>
        <v>2.4821070228542373E-2</v>
      </c>
      <c r="Q21" s="3">
        <f t="shared" si="9"/>
        <v>1.0000000000000002</v>
      </c>
    </row>
    <row r="22" spans="1:17">
      <c r="A22">
        <v>4</v>
      </c>
      <c r="B22" s="3">
        <f>B21*Transition_Arms!$B$15+C21*Transition_Arms!$B$16+D21*Transition_Arms!$B$17+E21*Transition_Arms!$B$18+F21*Transition_Arms!$B$19+G21*Transition_Arms!$B$20+H21*Transition_Arms!$B$21+I21*Transition_Arms!$B$22</f>
        <v>0.76863627062065998</v>
      </c>
      <c r="C22" s="3">
        <f>B21*Transition_Arms!$C$15+C21*Transition_Arms!$C$16+D21*Transition_Arms!$C$17+E21*Transition_Arms!$C$18+F21*Transition_Arms!$C$19+G21*Transition_Arms!$C$20+H21*Transition_Arms!$C$21+I21*Transition_Arms!$C$22</f>
        <v>1.4567293397906581E-2</v>
      </c>
      <c r="D22" s="3">
        <f>B21*Transition_Arms!$D$15+C21*Transition_Arms!$D$16+D21*Transition_Arms!$D$17+E21*Transition_Arms!$D$18+F21*Transition_Arms!$D$19+G21*Transition_Arms!$D$20+H21*Transition_Arms!$D$21+I21*Transition_Arms!$D$22</f>
        <v>4.338581344488078E-2</v>
      </c>
      <c r="E22" s="3">
        <f>B21*Transition_Arms!$E$15+C21*Transition_Arms!$E$16+D21*Transition_Arms!$E$17+E21*Transition_Arms!$E$18+F21*Transition_Arms!$E$19+G21*Transition_Arms!$E$20+H21*Transition_Arms!$E$21+I21*Transition_Arms!$E$22</f>
        <v>2.4062956877951864E-2</v>
      </c>
      <c r="F22" s="3">
        <f>B21*Transition_Arms!$F$15+C21*Transition_Arms!$F$16+D21*Transition_Arms!$F$17+E21*Transition_Arms!$F$18+F21*Transition_Arms!$F$19+G21*Transition_Arms!$F$20+H21*Transition_Arms!$F$21+I21*Transition_Arms!$F$22</f>
        <v>7.0693168365004388E-2</v>
      </c>
      <c r="G22" s="3">
        <f>B21*Transition_Arms!$G$15+C21*Transition_Arms!$G$16+D21*Transition_Arms!$G$17+E21*Transition_Arms!$G$18+F21*Transition_Arms!$G$19+G21*Transition_Arms!$G$20+H21*Transition_Arms!$G$21+I21*Transition_Arms!$G$22</f>
        <v>2.4642671686865691E-3</v>
      </c>
      <c r="H22" s="3">
        <f>B21*Transition_Arms!$H$15+C21*Transition_Arms!$H$16+D21*Transition_Arms!$H$17+E21*Transition_Arms!$H$18+F21*Transition_Arms!$H$19+G21*Transition_Arms!$H$20+H21*Transition_Arms!$H$21+I21*Transition_Arms!$H$22</f>
        <v>2.3191757968444911E-3</v>
      </c>
      <c r="I22" s="3">
        <f>B21*Transition_Arms!$I$15+C21*Transition_Arms!$I$16+D21*Transition_Arms!$I$17+E21*Transition_Arms!$I$18+F21*Transition_Arms!$I$19+G21*Transition_Arms!$I$20+H21*Transition_Arms!$I$21+I21*Transition_Arms!$I$22</f>
        <v>7.3871054328065608E-2</v>
      </c>
      <c r="J22" s="6">
        <f t="shared" si="8"/>
        <v>2155.3263068338283</v>
      </c>
      <c r="K22" s="3">
        <f t="shared" si="5"/>
        <v>0.73460949333171521</v>
      </c>
      <c r="L22">
        <f t="shared" si="6"/>
        <v>0.96618357487922713</v>
      </c>
      <c r="M22">
        <f t="shared" si="7"/>
        <v>0.96618357487922713</v>
      </c>
      <c r="N22" s="3">
        <f>B21*Transition_Arms!$C$15+C21*Transition_Arms!$C$16+D21*Transition_Arms!$C$17+E21*Transition_Arms!$C$18+F21*Transition_Arms!$C$19+G21*Transition_Arms!$C$20+H21*Transition_Arms!$C$21+I21*Transition_Arms!$C$22</f>
        <v>1.4567293397906581E-2</v>
      </c>
      <c r="O22" s="3">
        <f>B21*Transition_Arms!$E$15+C21*Transition_Arms!$E$16+D21*Transition_Arms!$E$17+E21*Transition_Arms!$E$18+F21*Transition_Arms!$E$19+G21*Transition_Arms!$E$20+H21*Transition_Arms!$E$21+I21*Transition_Arms!$E$22</f>
        <v>2.4062956877951864E-2</v>
      </c>
      <c r="Q22" s="3">
        <f t="shared" si="9"/>
        <v>1.0000000000000002</v>
      </c>
    </row>
    <row r="23" spans="1:17">
      <c r="A23">
        <v>5</v>
      </c>
      <c r="B23" s="3">
        <f>B22*Transition_Arms!$B$15+C22*Transition_Arms!$B$16+D22*Transition_Arms!$B$17+E22*Transition_Arms!$B$18+F22*Transition_Arms!$B$19+G22*Transition_Arms!$B$20+H22*Transition_Arms!$B$21+I22*Transition_Arms!$B$22</f>
        <v>0.71969932070512699</v>
      </c>
      <c r="C23" s="3">
        <f>B22*Transition_Arms!$C$15+C22*Transition_Arms!$C$16+D22*Transition_Arms!$C$17+E22*Transition_Arms!$C$18+F22*Transition_Arms!$C$19+G22*Transition_Arms!$C$20+H22*Transition_Arms!$C$21+I22*Transition_Arms!$C$22</f>
        <v>1.3996951064485253E-2</v>
      </c>
      <c r="D23" s="3">
        <f>B22*Transition_Arms!$D$15+C22*Transition_Arms!$D$16+D22*Transition_Arms!$D$17+E22*Transition_Arms!$D$18+F22*Transition_Arms!$D$19+G22*Transition_Arms!$D$20+H22*Transition_Arms!$D$21+I22*Transition_Arms!$D$22</f>
        <v>5.4313887822279673E-2</v>
      </c>
      <c r="E23" s="3">
        <f>B22*Transition_Arms!$E$15+C22*Transition_Arms!$E$16+D22*Transition_Arms!$E$17+E22*Transition_Arms!$E$18+F22*Transition_Arms!$E$19+G22*Transition_Arms!$E$20+H22*Transition_Arms!$E$21+I22*Transition_Arms!$E$22</f>
        <v>2.3375190602835799E-2</v>
      </c>
      <c r="F23" s="3">
        <f>B22*Transition_Arms!$F$15+C22*Transition_Arms!$F$16+D22*Transition_Arms!$F$17+E22*Transition_Arms!$F$18+F22*Transition_Arms!$F$19+G22*Transition_Arms!$F$20+H22*Transition_Arms!$F$21+I22*Transition_Arms!$F$22</f>
        <v>8.9050099724784545E-2</v>
      </c>
      <c r="G23" s="3">
        <f>B22*Transition_Arms!$G$15+C22*Transition_Arms!$G$16+D22*Transition_Arms!$G$17+E22*Transition_Arms!$G$18+F22*Transition_Arms!$G$19+G22*Transition_Arms!$G$20+H22*Transition_Arms!$G$21+I22*Transition_Arms!$G$22</f>
        <v>3.2831337273005047E-3</v>
      </c>
      <c r="H23" s="3">
        <f>B22*Transition_Arms!$H$15+C22*Transition_Arms!$H$16+D22*Transition_Arms!$H$17+E22*Transition_Arms!$H$18+F22*Transition_Arms!$H$19+G22*Transition_Arms!$H$20+H22*Transition_Arms!$H$21+I22*Transition_Arms!$H$22</f>
        <v>4.5181322663390595E-3</v>
      </c>
      <c r="I23" s="3">
        <f>B22*Transition_Arms!$I$15+C22*Transition_Arms!$I$16+D22*Transition_Arms!$I$17+E22*Transition_Arms!$I$18+F22*Transition_Arms!$I$19+G22*Transition_Arms!$I$20+H22*Transition_Arms!$I$21+I22*Transition_Arms!$I$22</f>
        <v>9.1763284086848543E-2</v>
      </c>
      <c r="J23" s="6">
        <f t="shared" si="8"/>
        <v>2278.1501240619673</v>
      </c>
      <c r="K23" s="3">
        <f t="shared" si="5"/>
        <v>0.71592300124795905</v>
      </c>
      <c r="L23">
        <f t="shared" si="6"/>
        <v>0.96618357487922713</v>
      </c>
      <c r="M23">
        <f t="shared" si="7"/>
        <v>0.96618357487922713</v>
      </c>
      <c r="N23" s="3">
        <f>B22*Transition_Arms!$C$15+C22*Transition_Arms!$C$16+D22*Transition_Arms!$C$17+E22*Transition_Arms!$C$18+F22*Transition_Arms!$C$19+G22*Transition_Arms!$C$20+H22*Transition_Arms!$C$21+I22*Transition_Arms!$C$22</f>
        <v>1.3996951064485253E-2</v>
      </c>
      <c r="O23" s="3">
        <f>B22*Transition_Arms!$E$15+C22*Transition_Arms!$E$16+D22*Transition_Arms!$E$17+E22*Transition_Arms!$E$18+F22*Transition_Arms!$E$19+G22*Transition_Arms!$E$20+H22*Transition_Arms!$E$21+I22*Transition_Arms!$E$22</f>
        <v>2.3375190602835799E-2</v>
      </c>
      <c r="Q23" s="3">
        <f t="shared" si="9"/>
        <v>1.0000000000000002</v>
      </c>
    </row>
    <row r="24" spans="1:17">
      <c r="A24">
        <v>6</v>
      </c>
      <c r="B24" s="3">
        <f>B23*Transition_Arms!$B$15+C23*Transition_Arms!$B$16+D23*Transition_Arms!$B$17+E23*Transition_Arms!$B$18+F23*Transition_Arms!$B$19+G23*Transition_Arms!$B$20+H23*Transition_Arms!$B$21+I23*Transition_Arms!$B$22</f>
        <v>0.67387805132481204</v>
      </c>
      <c r="C24" s="3">
        <f>B23*Transition_Arms!$C$15+C23*Transition_Arms!$C$16+D23*Transition_Arms!$C$17+E23*Transition_Arms!$C$18+F23*Transition_Arms!$C$19+G23*Transition_Arms!$C$20+H23*Transition_Arms!$C$21+I23*Transition_Arms!$C$22</f>
        <v>1.3461807917272821E-2</v>
      </c>
      <c r="D24" s="3">
        <f>B23*Transition_Arms!$D$15+C23*Transition_Arms!$D$16+D23*Transition_Arms!$D$17+E23*Transition_Arms!$D$18+F23*Transition_Arms!$D$19+G23*Transition_Arms!$D$20+H23*Transition_Arms!$D$21+I23*Transition_Arms!$D$22</f>
        <v>6.3818710873846482E-2</v>
      </c>
      <c r="E24" s="3">
        <f>B23*Transition_Arms!$E$15+C23*Transition_Arms!$E$16+D23*Transition_Arms!$E$17+E23*Transition_Arms!$E$18+F23*Transition_Arms!$E$19+G23*Transition_Arms!$E$20+H23*Transition_Arms!$E$21+I23*Transition_Arms!$E$22</f>
        <v>2.2743866859408334E-2</v>
      </c>
      <c r="F24" s="3">
        <f>B23*Transition_Arms!$F$15+C23*Transition_Arms!$F$16+D23*Transition_Arms!$F$17+E23*Transition_Arms!$F$18+F23*Transition_Arms!$F$19+G23*Transition_Arms!$F$20+H23*Transition_Arms!$F$21+I23*Transition_Arms!$F$22</f>
        <v>0.10534186445303782</v>
      </c>
      <c r="G24" s="3">
        <f>B23*Transition_Arms!$G$15+C23*Transition_Arms!$G$16+D23*Transition_Arms!$G$17+E23*Transition_Arms!$G$18+F23*Transition_Arms!$G$19+G23*Transition_Arms!$G$20+H23*Transition_Arms!$G$21+I23*Transition_Arms!$G$22</f>
        <v>4.0040203752951904E-3</v>
      </c>
      <c r="H24" s="3">
        <f>B23*Transition_Arms!$H$15+C23*Transition_Arms!$H$16+D23*Transition_Arms!$H$17+E23*Transition_Arms!$H$18+F23*Transition_Arms!$H$19+G23*Transition_Arms!$H$20+H23*Transition_Arms!$H$21+I23*Transition_Arms!$H$22</f>
        <v>7.3072156285344777E-3</v>
      </c>
      <c r="I24" s="3">
        <f>B23*Transition_Arms!$I$15+C23*Transition_Arms!$I$16+D23*Transition_Arms!$I$17+E23*Transition_Arms!$I$18+F23*Transition_Arms!$I$19+G23*Transition_Arms!$I$20+H23*Transition_Arms!$I$21+I23*Transition_Arms!$I$22</f>
        <v>0.10944446256779329</v>
      </c>
      <c r="J24" s="6">
        <f t="shared" si="8"/>
        <v>2391.1261915708692</v>
      </c>
      <c r="K24" s="3">
        <f t="shared" si="5"/>
        <v>0.69764683021877183</v>
      </c>
      <c r="L24">
        <f t="shared" si="6"/>
        <v>0.96618357487922713</v>
      </c>
      <c r="M24">
        <f t="shared" si="7"/>
        <v>0.96618357487922713</v>
      </c>
      <c r="N24" s="3">
        <f>B23*Transition_Arms!$C$15+C23*Transition_Arms!$C$16+D23*Transition_Arms!$C$17+E23*Transition_Arms!$C$18+F23*Transition_Arms!$C$19+G23*Transition_Arms!$C$20+H23*Transition_Arms!$C$21+I23*Transition_Arms!$C$22</f>
        <v>1.3461807917272821E-2</v>
      </c>
      <c r="O24" s="3">
        <f>B23*Transition_Arms!$E$15+C23*Transition_Arms!$E$16+D23*Transition_Arms!$E$17+E23*Transition_Arms!$E$18+F23*Transition_Arms!$E$19+G23*Transition_Arms!$E$20+H23*Transition_Arms!$E$21+I23*Transition_Arms!$E$22</f>
        <v>2.2743866859408334E-2</v>
      </c>
      <c r="Q24" s="3">
        <f t="shared" si="9"/>
        <v>1.0000000000000004</v>
      </c>
    </row>
    <row r="25" spans="1:17">
      <c r="A25">
        <v>7</v>
      </c>
      <c r="B25" s="3">
        <f>B24*Transition_Arms!$B$15+C24*Transition_Arms!$B$16+D24*Transition_Arms!$B$17+E24*Transition_Arms!$B$18+F24*Transition_Arms!$B$19+G24*Transition_Arms!$B$20+H24*Transition_Arms!$B$21+I24*Transition_Arms!$B$22</f>
        <v>0.63097409569931107</v>
      </c>
      <c r="C25" s="3">
        <f>B24*Transition_Arms!$C$15+C24*Transition_Arms!$C$16+D24*Transition_Arms!$C$17+E24*Transition_Arms!$C$18+F24*Transition_Arms!$C$19+G24*Transition_Arms!$C$20+H24*Transition_Arms!$C$21+I24*Transition_Arms!$C$22</f>
        <v>1.2958516393252659E-2</v>
      </c>
      <c r="D25" s="3">
        <f>B24*Transition_Arms!$D$15+C24*Transition_Arms!$D$16+D24*Transition_Arms!$D$17+E24*Transition_Arms!$D$18+F24*Transition_Arms!$D$19+G24*Transition_Arms!$D$20+H24*Transition_Arms!$D$21+I24*Transition_Arms!$D$22</f>
        <v>7.2047150593962009E-2</v>
      </c>
      <c r="E25" s="3">
        <f>B24*Transition_Arms!$E$15+C24*Transition_Arms!$E$16+D24*Transition_Arms!$E$17+E24*Transition_Arms!$E$18+F24*Transition_Arms!$E$19+G24*Transition_Arms!$E$20+H24*Transition_Arms!$E$21+I24*Transition_Arms!$E$22</f>
        <v>2.2161719936079859E-2</v>
      </c>
      <c r="F25" s="3">
        <f>B24*Transition_Arms!$F$15+C24*Transition_Arms!$F$16+D24*Transition_Arms!$F$17+E24*Transition_Arms!$F$18+F24*Transition_Arms!$F$19+G24*Transition_Arms!$F$20+H24*Transition_Arms!$F$21+I24*Transition_Arms!$F$22</f>
        <v>0.11978017821892686</v>
      </c>
      <c r="G25" s="3">
        <f>B24*Transition_Arms!$G$15+C24*Transition_Arms!$G$16+D24*Transition_Arms!$G$17+E24*Transition_Arms!$G$18+F24*Transition_Arms!$G$19+G24*Transition_Arms!$G$20+H24*Transition_Arms!$G$21+I24*Transition_Arms!$G$22</f>
        <v>4.6371498858980773E-3</v>
      </c>
      <c r="H25" s="3">
        <f>B24*Transition_Arms!$H$15+C24*Transition_Arms!$H$16+D24*Transition_Arms!$H$17+E24*Transition_Arms!$H$18+F24*Transition_Arms!$H$19+G24*Transition_Arms!$H$20+H24*Transition_Arms!$H$21+I24*Transition_Arms!$H$22</f>
        <v>1.0531837027125165E-2</v>
      </c>
      <c r="I25" s="3">
        <f>B24*Transition_Arms!$I$15+C24*Transition_Arms!$I$16+D24*Transition_Arms!$I$17+E24*Transition_Arms!$I$18+F24*Transition_Arms!$I$19+G24*Transition_Arms!$I$20+H24*Transition_Arms!$I$21+I24*Transition_Arms!$I$22</f>
        <v>0.12690935224544478</v>
      </c>
      <c r="J25" s="6">
        <f t="shared" si="8"/>
        <v>2494.5694935671931</v>
      </c>
      <c r="K25" s="3">
        <f t="shared" si="5"/>
        <v>0.67979014492080825</v>
      </c>
      <c r="L25">
        <f t="shared" si="6"/>
        <v>0.96618357487922713</v>
      </c>
      <c r="M25">
        <f t="shared" si="7"/>
        <v>0.96618357487922713</v>
      </c>
      <c r="N25" s="3">
        <f>B24*Transition_Arms!$C$15+C24*Transition_Arms!$C$16+D24*Transition_Arms!$C$17+E24*Transition_Arms!$C$18+F24*Transition_Arms!$C$19+G24*Transition_Arms!$C$20+H24*Transition_Arms!$C$21+I24*Transition_Arms!$C$22</f>
        <v>1.2958516393252659E-2</v>
      </c>
      <c r="O25" s="3">
        <f>B24*Transition_Arms!$E$15+C24*Transition_Arms!$E$16+D24*Transition_Arms!$E$17+E24*Transition_Arms!$E$18+F24*Transition_Arms!$E$19+G24*Transition_Arms!$E$20+H24*Transition_Arms!$E$21+I24*Transition_Arms!$E$22</f>
        <v>2.2161719936079859E-2</v>
      </c>
      <c r="Q25" s="3">
        <f t="shared" si="9"/>
        <v>1.0000000000000004</v>
      </c>
    </row>
    <row r="26" spans="1:17">
      <c r="A26">
        <v>8</v>
      </c>
      <c r="B26" s="3">
        <f>B25*Transition_Arms!$B$15+C25*Transition_Arms!$B$16+D25*Transition_Arms!$B$17+E25*Transition_Arms!$B$18+F25*Transition_Arms!$B$19+G25*Transition_Arms!$B$20+H25*Transition_Arms!$B$21+I25*Transition_Arms!$B$22</f>
        <v>0.59080171651363644</v>
      </c>
      <c r="C26" s="3">
        <f>B25*Transition_Arms!$C$15+C25*Transition_Arms!$C$16+D25*Transition_Arms!$C$17+E25*Transition_Arms!$C$18+F25*Transition_Arms!$C$19+G25*Transition_Arms!$C$20+H25*Transition_Arms!$C$21+I25*Transition_Arms!$C$22</f>
        <v>1.2484037228971298E-2</v>
      </c>
      <c r="D26" s="3">
        <f>B25*Transition_Arms!$D$15+C25*Transition_Arms!$D$16+D25*Transition_Arms!$D$17+E25*Transition_Arms!$D$18+F25*Transition_Arms!$D$19+G25*Transition_Arms!$D$20+H25*Transition_Arms!$D$21+I25*Transition_Arms!$D$22</f>
        <v>7.9131199818019041E-2</v>
      </c>
      <c r="E26" s="3">
        <f>B25*Transition_Arms!$E$15+C25*Transition_Arms!$E$16+D25*Transition_Arms!$E$17+E25*Transition_Arms!$E$18+F25*Transition_Arms!$E$19+G25*Transition_Arms!$E$20+H25*Transition_Arms!$E$21+I25*Transition_Arms!$E$22</f>
        <v>2.1622138453500833E-2</v>
      </c>
      <c r="F26" s="3">
        <f>B25*Transition_Arms!$F$15+C25*Transition_Arms!$F$16+D25*Transition_Arms!$F$17+E25*Transition_Arms!$F$18+F25*Transition_Arms!$F$19+G25*Transition_Arms!$F$20+H25*Transition_Arms!$F$21+I25*Transition_Arms!$F$22</f>
        <v>0.1325535950123268</v>
      </c>
      <c r="G26" s="3">
        <f>B25*Transition_Arms!$G$15+C25*Transition_Arms!$G$16+D25*Transition_Arms!$G$17+E25*Transition_Arms!$G$18+F25*Transition_Arms!$G$19+G25*Transition_Arms!$G$20+H25*Transition_Arms!$G$21+I25*Transition_Arms!$G$22</f>
        <v>5.1915046337060863E-3</v>
      </c>
      <c r="H26" s="3">
        <f>B25*Transition_Arms!$H$15+C25*Transition_Arms!$H$16+D25*Transition_Arms!$H$17+E25*Transition_Arms!$H$18+F25*Transition_Arms!$H$19+G25*Transition_Arms!$H$20+H25*Transition_Arms!$H$21+I25*Transition_Arms!$H$22</f>
        <v>1.4062691783226462E-2</v>
      </c>
      <c r="I26" s="3">
        <f>B25*Transition_Arms!$I$15+C25*Transition_Arms!$I$16+D25*Transition_Arms!$I$17+E25*Transition_Arms!$I$18+F25*Transition_Arms!$I$19+G25*Transition_Arms!$I$20+H25*Transition_Arms!$I$21+I25*Transition_Arms!$I$22</f>
        <v>0.14415311655661353</v>
      </c>
      <c r="J26" s="6">
        <f t="shared" si="8"/>
        <v>2588.8273872864743</v>
      </c>
      <c r="K26" s="3">
        <f t="shared" si="5"/>
        <v>0.66235844172246738</v>
      </c>
      <c r="L26">
        <f t="shared" si="6"/>
        <v>0.96618357487922713</v>
      </c>
      <c r="M26">
        <f t="shared" si="7"/>
        <v>0.96618357487922713</v>
      </c>
      <c r="N26" s="3">
        <f>B25*Transition_Arms!$C$15+C25*Transition_Arms!$C$16+D25*Transition_Arms!$C$17+E25*Transition_Arms!$C$18+F25*Transition_Arms!$C$19+G25*Transition_Arms!$C$20+H25*Transition_Arms!$C$21+I25*Transition_Arms!$C$22</f>
        <v>1.2484037228971298E-2</v>
      </c>
      <c r="O26" s="3">
        <f>B25*Transition_Arms!$E$15+C25*Transition_Arms!$E$16+D25*Transition_Arms!$E$17+E25*Transition_Arms!$E$18+F25*Transition_Arms!$E$19+G25*Transition_Arms!$E$20+H25*Transition_Arms!$E$21+I25*Transition_Arms!$E$22</f>
        <v>2.1622138453500833E-2</v>
      </c>
      <c r="Q26" s="3">
        <f t="shared" si="9"/>
        <v>1.0000000000000004</v>
      </c>
    </row>
    <row r="27" spans="1:17">
      <c r="A27">
        <v>9</v>
      </c>
      <c r="B27" s="3">
        <f>B26*Transition_Arms!$B$15+C26*Transition_Arms!$B$16+D26*Transition_Arms!$B$17+E26*Transition_Arms!$B$18+F26*Transition_Arms!$B$19+G26*Transition_Arms!$B$20+H26*Transition_Arms!$B$21+I26*Transition_Arms!$B$22</f>
        <v>0.55318700183501113</v>
      </c>
      <c r="C27" s="3">
        <f>B26*Transition_Arms!$C$15+C26*Transition_Arms!$C$16+D26*Transition_Arms!$C$17+E26*Transition_Arms!$C$18+F26*Transition_Arms!$C$19+G26*Transition_Arms!$C$20+H26*Transition_Arms!$C$21+I26*Transition_Arms!$C$22</f>
        <v>1.2035701145586549E-2</v>
      </c>
      <c r="D27" s="3">
        <f>B26*Transition_Arms!$D$15+C26*Transition_Arms!$D$16+D26*Transition_Arms!$D$17+E26*Transition_Arms!$D$18+F26*Transition_Arms!$D$19+G26*Transition_Arms!$D$20+H26*Transition_Arms!$D$21+I26*Transition_Arms!$D$22</f>
        <v>8.5189452528158335E-2</v>
      </c>
      <c r="E27" s="3">
        <f>B26*Transition_Arms!$E$15+C26*Transition_Arms!$E$16+D26*Transition_Arms!$E$17+E26*Transition_Arms!$E$18+F26*Transition_Arms!$E$19+G26*Transition_Arms!$E$20+H26*Transition_Arms!$E$21+I26*Transition_Arms!$E$22</f>
        <v>2.1119420374428165E-2</v>
      </c>
      <c r="F27" s="3">
        <f>B26*Transition_Arms!$F$15+C26*Transition_Arms!$F$16+D26*Transition_Arms!$F$17+E26*Transition_Arms!$F$18+F26*Transition_Arms!$F$19+G26*Transition_Arms!$F$20+H26*Transition_Arms!$F$21+I26*Transition_Arms!$F$22</f>
        <v>0.14382990260677869</v>
      </c>
      <c r="G27" s="3">
        <f>B26*Transition_Arms!$G$15+C26*Transition_Arms!$G$16+D26*Transition_Arms!$G$17+E26*Transition_Arms!$G$18+F26*Transition_Arms!$G$19+G26*Transition_Arms!$G$20+H26*Transition_Arms!$G$21+I26*Transition_Arms!$G$22</f>
        <v>5.6751287517370968E-3</v>
      </c>
      <c r="H27" s="3">
        <f>B26*Transition_Arms!$H$15+C26*Transition_Arms!$H$16+D26*Transition_Arms!$H$17+E26*Transition_Arms!$H$18+F26*Transition_Arms!$H$19+G26*Transition_Arms!$H$20+H26*Transition_Arms!$H$21+I26*Transition_Arms!$H$22</f>
        <v>1.7792049100771222E-2</v>
      </c>
      <c r="I27" s="3">
        <f>B26*Transition_Arms!$I$15+C26*Transition_Arms!$I$16+D26*Transition_Arms!$I$17+E26*Transition_Arms!$I$18+F26*Transition_Arms!$I$19+G26*Transition_Arms!$I$20+H26*Transition_Arms!$I$21+I26*Transition_Arms!$I$22</f>
        <v>0.16117134365752939</v>
      </c>
      <c r="J27" s="6">
        <f t="shared" si="8"/>
        <v>2674.2749815577381</v>
      </c>
      <c r="K27" s="3">
        <f t="shared" si="5"/>
        <v>0.64535421396450898</v>
      </c>
      <c r="L27">
        <f t="shared" si="6"/>
        <v>0.96618357487922713</v>
      </c>
      <c r="M27">
        <f t="shared" si="7"/>
        <v>0.96618357487922713</v>
      </c>
      <c r="N27" s="3">
        <f>B26*Transition_Arms!$C$15+C26*Transition_Arms!$C$16+D26*Transition_Arms!$C$17+E26*Transition_Arms!$C$18+F26*Transition_Arms!$C$19+G26*Transition_Arms!$C$20+H26*Transition_Arms!$C$21+I26*Transition_Arms!$C$22</f>
        <v>1.2035701145586549E-2</v>
      </c>
      <c r="O27" s="3">
        <f>B26*Transition_Arms!$E$15+C26*Transition_Arms!$E$16+D26*Transition_Arms!$E$17+E26*Transition_Arms!$E$18+F26*Transition_Arms!$E$19+G26*Transition_Arms!$E$20+H26*Transition_Arms!$E$21+I26*Transition_Arms!$E$22</f>
        <v>2.1119420374428165E-2</v>
      </c>
      <c r="Q27" s="3">
        <f t="shared" si="9"/>
        <v>1.0000000000000004</v>
      </c>
    </row>
    <row r="28" spans="1:17">
      <c r="A28">
        <v>10</v>
      </c>
      <c r="B28" s="3">
        <f>B27*Transition_Arms!$B$15+C27*Transition_Arms!$B$16+D27*Transition_Arms!$B$17+E27*Transition_Arms!$B$18+F27*Transition_Arms!$B$19+G27*Transition_Arms!$B$20+H27*Transition_Arms!$B$21+I27*Transition_Arms!$B$22</f>
        <v>0.51796711222342118</v>
      </c>
      <c r="C28" s="3">
        <f>B27*Transition_Arms!$C$15+C27*Transition_Arms!$C$16+D27*Transition_Arms!$C$17+E27*Transition_Arms!$C$18+F27*Transition_Arms!$C$19+G27*Transition_Arms!$C$20+H27*Transition_Arms!$C$21+I27*Transition_Arms!$C$22</f>
        <v>1.161115625161932E-2</v>
      </c>
      <c r="D28" s="3">
        <f>B27*Transition_Arms!$D$15+C27*Transition_Arms!$D$16+D27*Transition_Arms!$D$17+E27*Transition_Arms!$D$18+F27*Transition_Arms!$D$19+G27*Transition_Arms!$D$20+H27*Transition_Arms!$D$21+I27*Transition_Arms!$D$22</f>
        <v>9.0328524536189364E-2</v>
      </c>
      <c r="E28" s="3">
        <f>B27*Transition_Arms!$E$15+C27*Transition_Arms!$E$16+D27*Transition_Arms!$E$17+E27*Transition_Arms!$E$18+F27*Transition_Arms!$E$19+G27*Transition_Arms!$E$20+H27*Transition_Arms!$E$21+I27*Transition_Arms!$E$22</f>
        <v>2.0648635923670586E-2</v>
      </c>
      <c r="F28" s="3">
        <f>B27*Transition_Arms!$F$15+C27*Transition_Arms!$F$16+D27*Transition_Arms!$F$17+E27*Transition_Arms!$F$18+F27*Transition_Arms!$F$19+G27*Transition_Arms!$F$20+H27*Transition_Arms!$F$21+I27*Transition_Arms!$F$22</f>
        <v>0.1537585881068419</v>
      </c>
      <c r="G28" s="3">
        <f>B27*Transition_Arms!$G$15+C27*Transition_Arms!$G$16+D27*Transition_Arms!$G$17+E27*Transition_Arms!$G$18+F27*Transition_Arms!$G$19+G27*Transition_Arms!$G$20+H27*Transition_Arms!$G$21+I27*Transition_Arms!$G$22</f>
        <v>6.0952221268841117E-3</v>
      </c>
      <c r="H28" s="3">
        <f>B27*Transition_Arms!$H$15+C27*Transition_Arms!$H$16+D27*Transition_Arms!$H$17+E27*Transition_Arms!$H$18+F27*Transition_Arms!$H$19+G27*Transition_Arms!$H$20+H27*Transition_Arms!$H$21+I27*Transition_Arms!$H$22</f>
        <v>2.1630704564459525E-2</v>
      </c>
      <c r="I28" s="3">
        <f>B27*Transition_Arms!$I$15+C27*Transition_Arms!$I$16+D27*Transition_Arms!$I$17+E27*Transition_Arms!$I$18+F27*Transition_Arms!$I$19+G27*Transition_Arms!$I$20+H27*Transition_Arms!$I$21+I27*Transition_Arms!$I$22</f>
        <v>0.17796005626691461</v>
      </c>
      <c r="J28" s="6">
        <f t="shared" si="8"/>
        <v>2751.3062459751636</v>
      </c>
      <c r="K28" s="3">
        <f t="shared" si="5"/>
        <v>0.62877744018923987</v>
      </c>
      <c r="L28">
        <f t="shared" si="6"/>
        <v>0.96618357487922713</v>
      </c>
      <c r="M28">
        <f t="shared" si="7"/>
        <v>0.96618357487922713</v>
      </c>
      <c r="N28" s="3">
        <f>B27*Transition_Arms!$C$15+C27*Transition_Arms!$C$16+D27*Transition_Arms!$C$17+E27*Transition_Arms!$C$18+F27*Transition_Arms!$C$19+G27*Transition_Arms!$C$20+H27*Transition_Arms!$C$21+I27*Transition_Arms!$C$22</f>
        <v>1.161115625161932E-2</v>
      </c>
      <c r="O28" s="3">
        <f>B27*Transition_Arms!$E$15+C27*Transition_Arms!$E$16+D27*Transition_Arms!$E$17+E27*Transition_Arms!$E$18+F27*Transition_Arms!$E$19+G27*Transition_Arms!$E$20+H27*Transition_Arms!$E$21+I27*Transition_Arms!$E$22</f>
        <v>2.0648635923670586E-2</v>
      </c>
      <c r="Q28" s="3">
        <f t="shared" si="9"/>
        <v>1.0000000000000007</v>
      </c>
    </row>
    <row r="29" spans="1:17">
      <c r="B29" s="3"/>
      <c r="C29" s="3"/>
      <c r="D29" s="3"/>
      <c r="E29" s="3"/>
      <c r="F29" s="3"/>
      <c r="G29" s="3"/>
      <c r="H29" s="3"/>
      <c r="I29" s="3"/>
      <c r="J29" s="3"/>
      <c r="K29" s="3"/>
      <c r="N29" s="3"/>
      <c r="O29" s="3"/>
    </row>
    <row r="30" spans="1:17">
      <c r="B30" s="3"/>
      <c r="C30" s="86"/>
      <c r="D30" s="3"/>
      <c r="E30" s="3"/>
      <c r="F30" s="3"/>
      <c r="G30" s="3"/>
      <c r="H30" s="3"/>
      <c r="I30" s="3"/>
      <c r="J30" s="3"/>
      <c r="K30" s="3"/>
      <c r="N30" s="3"/>
      <c r="O30" s="3"/>
    </row>
    <row r="31" spans="1:17">
      <c r="B31" s="3"/>
      <c r="C31" s="3"/>
      <c r="D31" s="3"/>
      <c r="E31" s="3"/>
      <c r="F31" s="3"/>
      <c r="G31" s="3"/>
      <c r="H31" s="3"/>
      <c r="I31" s="3"/>
      <c r="J31" s="3"/>
      <c r="K31" s="3"/>
      <c r="N31" s="3"/>
      <c r="O31" s="3"/>
    </row>
    <row r="32" spans="1:17">
      <c r="B32" s="3"/>
      <c r="C32" s="3"/>
      <c r="D32" s="3"/>
      <c r="E32" s="3"/>
      <c r="F32" s="3"/>
      <c r="G32" s="3"/>
      <c r="H32" s="3"/>
      <c r="I32" s="3"/>
      <c r="J32" s="3"/>
      <c r="K32" s="3"/>
      <c r="N32" s="3"/>
      <c r="O32" s="3"/>
    </row>
    <row r="33" spans="2:15">
      <c r="B33" s="3"/>
      <c r="C33" s="3"/>
      <c r="D33" s="3"/>
      <c r="E33" s="3"/>
      <c r="F33" s="3"/>
      <c r="G33" s="3"/>
      <c r="H33" s="3"/>
      <c r="I33" s="3"/>
      <c r="J33" s="3"/>
      <c r="K33" s="3"/>
      <c r="N33" s="3"/>
      <c r="O33" s="3"/>
    </row>
    <row r="34" spans="2:15">
      <c r="B34" s="3"/>
      <c r="C34" s="3"/>
      <c r="D34" s="3"/>
      <c r="E34" s="3"/>
      <c r="F34" s="3"/>
      <c r="G34" s="3"/>
      <c r="H34" s="3"/>
      <c r="I34" s="3"/>
      <c r="J34" s="3"/>
      <c r="K34" s="3"/>
      <c r="N34" s="3"/>
      <c r="O34" s="3"/>
    </row>
    <row r="35" spans="2:15">
      <c r="B35" s="3"/>
      <c r="C35" s="3"/>
      <c r="D35" s="3"/>
      <c r="E35" s="3"/>
      <c r="F35" s="3"/>
      <c r="G35" s="3"/>
      <c r="H35" s="3"/>
      <c r="I35" s="3"/>
      <c r="J35" s="3"/>
      <c r="K35" s="3"/>
      <c r="N35" s="3"/>
      <c r="O35" s="3"/>
    </row>
    <row r="36" spans="2:15">
      <c r="B36" s="3"/>
      <c r="C36" s="3"/>
      <c r="D36" s="3"/>
      <c r="E36" s="3"/>
      <c r="F36" s="3"/>
      <c r="G36" s="3"/>
      <c r="H36" s="3"/>
      <c r="I36" s="3"/>
      <c r="J36" s="3"/>
      <c r="K36" s="3"/>
      <c r="N36" s="3"/>
      <c r="O36" s="3"/>
    </row>
    <row r="37" spans="2:15">
      <c r="B37" s="3"/>
      <c r="C37" s="3"/>
      <c r="D37" s="3"/>
      <c r="E37" s="3"/>
      <c r="F37" s="3"/>
      <c r="G37" s="3"/>
      <c r="H37" s="3"/>
      <c r="I37" s="3"/>
      <c r="J37" s="3"/>
      <c r="K37" s="3"/>
      <c r="N37" s="3"/>
      <c r="O37" s="3"/>
    </row>
    <row r="38" spans="2:15">
      <c r="B38" s="3"/>
      <c r="C38" s="3"/>
      <c r="D38" s="3"/>
      <c r="E38" s="3"/>
      <c r="F38" s="3"/>
      <c r="G38" s="3"/>
      <c r="H38" s="3"/>
      <c r="I38" s="3"/>
      <c r="J38" s="3"/>
      <c r="K38" s="3"/>
      <c r="N38" s="3"/>
      <c r="O38" s="3"/>
    </row>
    <row r="39" spans="2:15">
      <c r="B39" s="3"/>
      <c r="C39" s="3"/>
      <c r="D39" s="3"/>
      <c r="E39" s="3"/>
      <c r="F39" s="3"/>
      <c r="G39" s="3"/>
      <c r="H39" s="3"/>
      <c r="I39" s="3"/>
      <c r="J39" s="3"/>
      <c r="K39" s="3"/>
      <c r="N39" s="3"/>
      <c r="O39" s="3"/>
    </row>
    <row r="40" spans="2:15">
      <c r="B40" s="3"/>
      <c r="C40" s="3"/>
      <c r="D40" s="3"/>
      <c r="E40" s="3"/>
      <c r="F40" s="3"/>
      <c r="G40" s="3"/>
      <c r="H40" s="3"/>
      <c r="I40" s="3"/>
      <c r="J40" s="3"/>
      <c r="K40" s="3"/>
      <c r="N40" s="3"/>
      <c r="O40" s="3"/>
    </row>
    <row r="41" spans="2:15">
      <c r="B41" s="3"/>
      <c r="C41" s="3"/>
      <c r="D41" s="3"/>
      <c r="E41" s="3"/>
      <c r="F41" s="3"/>
      <c r="G41" s="3"/>
      <c r="H41" s="3"/>
      <c r="I41" s="3"/>
      <c r="J41" s="3"/>
      <c r="K41" s="3"/>
      <c r="N41" s="3"/>
      <c r="O41" s="3"/>
    </row>
    <row r="42" spans="2:15">
      <c r="B42" s="3"/>
      <c r="C42" s="3"/>
      <c r="D42" s="3"/>
      <c r="E42" s="3"/>
      <c r="F42" s="3"/>
      <c r="G42" s="3"/>
      <c r="H42" s="3"/>
      <c r="I42" s="3"/>
      <c r="J42" s="3"/>
      <c r="K42" s="3"/>
      <c r="N42" s="3"/>
      <c r="O42" s="3"/>
    </row>
  </sheetData>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7"/>
  <sheetViews>
    <sheetView showGridLines="0" zoomScale="280" zoomScaleNormal="280" workbookViewId="0">
      <selection activeCell="B5" sqref="B5"/>
    </sheetView>
  </sheetViews>
  <sheetFormatPr defaultRowHeight="15"/>
  <cols>
    <col min="1" max="1" width="36.7109375" customWidth="1"/>
    <col min="2" max="3" width="20.7109375" customWidth="1"/>
    <col min="4" max="4" width="25.85546875" customWidth="1"/>
  </cols>
  <sheetData>
    <row r="1" spans="1:4">
      <c r="A1" s="15" t="s">
        <v>81</v>
      </c>
      <c r="B1" s="21" t="s">
        <v>71</v>
      </c>
      <c r="C1" s="21" t="s">
        <v>73</v>
      </c>
      <c r="D1" s="16" t="s">
        <v>82</v>
      </c>
    </row>
    <row r="2" spans="1:4">
      <c r="A2" s="32" t="s">
        <v>83</v>
      </c>
      <c r="B2" s="22">
        <f>SUM(MARKOV_DETERMINISTIC!J3:'MARKOV_DETERMINISTIC'!J12)</f>
        <v>16221.230214571804</v>
      </c>
      <c r="C2" s="22">
        <f>SUM(MARKOV_DETERMINISTIC!J19:J28)</f>
        <v>22982.118633108246</v>
      </c>
      <c r="D2" s="33">
        <f>C2-B2</f>
        <v>6760.8884185364423</v>
      </c>
    </row>
    <row r="3" spans="1:4">
      <c r="A3" s="32" t="s">
        <v>84</v>
      </c>
      <c r="B3" s="23">
        <f>SUM(MARKOV_DETERMINISTIC!K3:'MARKOV_DETERMINISTIC'!K12)</f>
        <v>6.9109458688684562</v>
      </c>
      <c r="C3" s="23">
        <f>SUM(MARKOV_DETERMINISTIC!K19:K28)</f>
        <v>7.0845448869553289</v>
      </c>
      <c r="D3" s="34">
        <f>C3-B3</f>
        <v>0.17359901808687273</v>
      </c>
    </row>
    <row r="4" spans="1:4">
      <c r="A4" s="11"/>
      <c r="D4" s="12"/>
    </row>
    <row r="5" spans="1:4">
      <c r="A5" s="24" t="s">
        <v>85</v>
      </c>
      <c r="B5" s="25">
        <f>D2/D3</f>
        <v>38945.430066621382</v>
      </c>
      <c r="C5" s="26"/>
      <c r="D5" s="27"/>
    </row>
    <row r="6" spans="1:4">
      <c r="A6" s="11"/>
      <c r="D6" s="12"/>
    </row>
    <row r="7" spans="1:4" ht="15.75" thickBot="1">
      <c r="A7" s="28" t="s">
        <v>86</v>
      </c>
      <c r="B7" s="29" t="s">
        <v>174</v>
      </c>
      <c r="C7" s="29" t="s">
        <v>174</v>
      </c>
      <c r="D7" s="30">
        <f>20000*(C3-B3)-(C2-B2)</f>
        <v>-3288.9080567989877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A2CA9-E1AE-4D4A-934C-4489B9A2C6E4}">
  <sheetPr codeName="Sheet7"/>
  <dimension ref="A1:AS24"/>
  <sheetViews>
    <sheetView topLeftCell="F1" zoomScaleNormal="100" workbookViewId="0">
      <selection activeCell="W13" sqref="W13"/>
    </sheetView>
  </sheetViews>
  <sheetFormatPr defaultRowHeight="15"/>
  <cols>
    <col min="1" max="1" width="24.5703125" customWidth="1"/>
    <col min="2" max="2" width="21.85546875" customWidth="1"/>
    <col min="3" max="3" width="22" bestFit="1" customWidth="1"/>
    <col min="4" max="4" width="16.42578125" bestFit="1" customWidth="1"/>
    <col min="5" max="5" width="19.85546875" bestFit="1" customWidth="1"/>
    <col min="6" max="6" width="14.42578125" bestFit="1" customWidth="1"/>
    <col min="7" max="7" width="20.28515625" bestFit="1" customWidth="1"/>
    <col min="8" max="8" width="15" customWidth="1"/>
    <col min="9" max="9" width="16.28515625" bestFit="1" customWidth="1"/>
    <col min="10" max="10" width="9.7109375" bestFit="1" customWidth="1"/>
    <col min="11" max="11" width="6" customWidth="1"/>
    <col min="12" max="12" width="2.85546875" style="39" customWidth="1"/>
    <col min="13" max="13" width="5.5703125" customWidth="1"/>
    <col min="15" max="15" width="21.42578125" bestFit="1" customWidth="1"/>
    <col min="16" max="16" width="24.5703125" bestFit="1" customWidth="1"/>
    <col min="17" max="17" width="18.85546875" bestFit="1" customWidth="1"/>
    <col min="18" max="18" width="22.42578125" bestFit="1" customWidth="1"/>
    <col min="19" max="19" width="24.42578125" customWidth="1"/>
    <col min="20" max="20" width="22.5703125" bestFit="1" customWidth="1"/>
    <col min="21" max="21" width="16.85546875" bestFit="1" customWidth="1"/>
    <col min="22" max="22" width="18.5703125" bestFit="1" customWidth="1"/>
    <col min="23" max="23" width="18.140625" customWidth="1"/>
    <col min="24" max="24" width="14" customWidth="1"/>
    <col min="25" max="25" width="20.85546875" bestFit="1" customWidth="1"/>
    <col min="26" max="26" width="25" customWidth="1"/>
    <col min="27" max="27" width="25.85546875" bestFit="1" customWidth="1"/>
    <col min="28" max="28" width="24.42578125" customWidth="1"/>
    <col min="29" max="29" width="4.42578125" customWidth="1"/>
    <col min="30" max="30" width="4.85546875" customWidth="1"/>
    <col min="32" max="32" width="21.140625" bestFit="1" customWidth="1"/>
    <col min="33" max="33" width="22" bestFit="1" customWidth="1"/>
    <col min="34" max="34" width="16.42578125" bestFit="1" customWidth="1"/>
    <col min="35" max="35" width="19.85546875" bestFit="1" customWidth="1"/>
    <col min="36" max="36" width="14.42578125" bestFit="1" customWidth="1"/>
    <col min="37" max="37" width="22.5703125" bestFit="1" customWidth="1"/>
    <col min="38" max="38" width="16.85546875" bestFit="1" customWidth="1"/>
    <col min="39" max="39" width="18.5703125" bestFit="1" customWidth="1"/>
    <col min="40" max="40" width="12.85546875" customWidth="1"/>
    <col min="41" max="41" width="14.42578125" customWidth="1"/>
    <col min="42" max="42" width="24.28515625" bestFit="1" customWidth="1"/>
    <col min="43" max="43" width="25.7109375" bestFit="1" customWidth="1"/>
    <col min="44" max="44" width="25.85546875" bestFit="1" customWidth="1"/>
    <col min="45" max="45" width="23.85546875" bestFit="1" customWidth="1"/>
  </cols>
  <sheetData>
    <row r="1" spans="1:45">
      <c r="A1" s="5" t="s">
        <v>124</v>
      </c>
      <c r="N1" s="5" t="s">
        <v>125</v>
      </c>
    </row>
    <row r="2" spans="1:45">
      <c r="N2" s="5" t="s">
        <v>71</v>
      </c>
      <c r="AE2" s="5" t="s">
        <v>73</v>
      </c>
    </row>
    <row r="3" spans="1:45">
      <c r="A3" s="14" t="s">
        <v>70</v>
      </c>
      <c r="B3" s="14" t="s">
        <v>61</v>
      </c>
      <c r="C3" s="14" t="s">
        <v>62</v>
      </c>
      <c r="D3" s="14" t="s">
        <v>63</v>
      </c>
      <c r="E3" s="14" t="s">
        <v>64</v>
      </c>
      <c r="F3" s="14" t="s">
        <v>65</v>
      </c>
      <c r="G3" s="14" t="s">
        <v>66</v>
      </c>
      <c r="H3" s="14" t="s">
        <v>67</v>
      </c>
      <c r="I3" s="14" t="s">
        <v>68</v>
      </c>
      <c r="J3" s="37" t="s">
        <v>87</v>
      </c>
      <c r="K3" s="5"/>
      <c r="M3" s="40"/>
      <c r="N3" s="38" t="s">
        <v>74</v>
      </c>
      <c r="O3" s="14" t="s">
        <v>61</v>
      </c>
      <c r="P3" s="14" t="s">
        <v>62</v>
      </c>
      <c r="Q3" s="14" t="s">
        <v>63</v>
      </c>
      <c r="R3" s="14" t="s">
        <v>64</v>
      </c>
      <c r="S3" s="14" t="s">
        <v>65</v>
      </c>
      <c r="T3" s="14" t="s">
        <v>66</v>
      </c>
      <c r="U3" s="14" t="s">
        <v>67</v>
      </c>
      <c r="V3" s="14" t="s">
        <v>68</v>
      </c>
      <c r="W3" s="14" t="s">
        <v>75</v>
      </c>
      <c r="X3" s="14" t="s">
        <v>76</v>
      </c>
      <c r="Y3" s="14" t="s">
        <v>77</v>
      </c>
      <c r="Z3" s="14" t="s">
        <v>78</v>
      </c>
      <c r="AA3" s="14" t="s">
        <v>79</v>
      </c>
      <c r="AB3" s="14" t="s">
        <v>80</v>
      </c>
      <c r="AE3" s="38" t="s">
        <v>74</v>
      </c>
      <c r="AF3" s="14" t="s">
        <v>61</v>
      </c>
      <c r="AG3" s="14" t="s">
        <v>62</v>
      </c>
      <c r="AH3" s="14" t="s">
        <v>63</v>
      </c>
      <c r="AI3" s="14" t="s">
        <v>64</v>
      </c>
      <c r="AJ3" s="14" t="s">
        <v>65</v>
      </c>
      <c r="AK3" s="14" t="s">
        <v>66</v>
      </c>
      <c r="AL3" s="14" t="s">
        <v>67</v>
      </c>
      <c r="AM3" s="14" t="s">
        <v>68</v>
      </c>
      <c r="AN3" s="14" t="s">
        <v>75</v>
      </c>
      <c r="AO3" s="14" t="s">
        <v>76</v>
      </c>
      <c r="AP3" s="14" t="s">
        <v>77</v>
      </c>
      <c r="AQ3" s="14" t="s">
        <v>78</v>
      </c>
      <c r="AR3" s="14" t="s">
        <v>79</v>
      </c>
      <c r="AS3" s="14" t="s">
        <v>80</v>
      </c>
    </row>
    <row r="4" spans="1:45">
      <c r="A4" s="4" t="s">
        <v>71</v>
      </c>
      <c r="N4">
        <v>0</v>
      </c>
      <c r="O4">
        <f>Initial_cohort_size</f>
        <v>1</v>
      </c>
      <c r="P4">
        <v>0</v>
      </c>
      <c r="Q4">
        <v>0</v>
      </c>
      <c r="R4">
        <v>0</v>
      </c>
      <c r="S4">
        <v>0</v>
      </c>
      <c r="T4">
        <v>0</v>
      </c>
      <c r="U4">
        <v>0</v>
      </c>
      <c r="V4">
        <v>0</v>
      </c>
      <c r="Y4">
        <v>1</v>
      </c>
      <c r="Z4">
        <v>1</v>
      </c>
      <c r="AA4">
        <v>0</v>
      </c>
      <c r="AB4">
        <v>0</v>
      </c>
      <c r="AE4">
        <v>0</v>
      </c>
      <c r="AF4">
        <f>Initial_cohort_size</f>
        <v>1</v>
      </c>
      <c r="AG4">
        <v>0</v>
      </c>
      <c r="AH4">
        <v>0</v>
      </c>
      <c r="AI4">
        <v>0</v>
      </c>
      <c r="AJ4">
        <v>0</v>
      </c>
      <c r="AK4">
        <v>0</v>
      </c>
      <c r="AL4">
        <v>0</v>
      </c>
      <c r="AM4">
        <v>0</v>
      </c>
      <c r="AP4">
        <v>1</v>
      </c>
      <c r="AQ4">
        <v>1</v>
      </c>
      <c r="AR4">
        <v>0</v>
      </c>
      <c r="AS4">
        <v>0</v>
      </c>
    </row>
    <row r="5" spans="1:45">
      <c r="A5" s="14" t="s">
        <v>61</v>
      </c>
      <c r="B5" s="3">
        <f ca="1">EXP(-(Parameters!D12*1*1)*Cycle_length_years)*EXP(-(Parameters!D10*1*1)*Cycle_length_years)*EXP(-(Parameters!D11*1*1)*Cycle_length_years)</f>
        <v>0.92832575302147824</v>
      </c>
      <c r="C5" s="3">
        <f ca="1">EXP(-(Parameters!D12*1*1)*Cycle_length_years)*(1-EXP(-(Parameters!D10*1*1)*Cycle_length_years))*EXP(-(Parameters!D11*1*1)*Cycle_length_years)*(1-Parameters!D15)</f>
        <v>2.3828907241358003E-2</v>
      </c>
      <c r="D5" s="3">
        <v>0</v>
      </c>
      <c r="E5" s="3">
        <f ca="1">EXP(-(Parameters!D12*1*1)*Cycle_length_years)*(1-EXP(-(Parameters!D11*1*1)*Cycle_length_years))*EXP(-(Parameters!D10*1*1)*Cycle_length_years)*(1-Parameters!D16)</f>
        <v>2.0297706276256482E-2</v>
      </c>
      <c r="F5" s="3">
        <v>0</v>
      </c>
      <c r="G5" s="3">
        <f ca="1">EXP(-(Parameters!D12*1*1)*Cycle_length_years)*(1-EXP(-(Parameters!D10*1*1)*Cycle_length_years))*(1-EXP(-(Parameters!D11*1*1)*Cycle_length_years))*(1-Parameters!D15)*(1-Parameters!D16)</f>
        <v>5.2101555784163985E-4</v>
      </c>
      <c r="H5" s="3">
        <v>0</v>
      </c>
      <c r="I5" s="3">
        <f ca="1">(1-EXP(-(Parameters!D12*1*1)*Cycle_length_years))+EXP(-(Parameters!D12*1*1)*Cycle_length_years)*((1-EXP(-(Parameters!D10*1*1)*Cycle_length_years))*EXP(-(Parameters!D11*1*1)*Cycle_length_years)*Parameters!D15+(1-EXP(-(Parameters!D11*1*1)*Cycle_length_years))*EXP(-(Parameters!D10*1*1)*Cycle_length_years)*Parameters!D16+(1-EXP(-(Parameters!D10*1*1)*Cycle_length_years))*(1-EXP(-(Parameters!D11*1*1)*Cycle_length_years))*(1-((1-Parameters!D15)*(1-Parameters!D16))))</f>
        <v>2.7026617903065629E-2</v>
      </c>
      <c r="J5" s="3">
        <f t="shared" ref="J5:J12" ca="1" si="0">SUM(B5:I5)</f>
        <v>1</v>
      </c>
      <c r="K5" s="3"/>
      <c r="N5">
        <v>1</v>
      </c>
      <c r="O5" s="41" cm="1">
        <f t="array" aca="1" ref="O5:V5" ca="1">MMULT(O4:V4,$B$5:$I$12)</f>
        <v>0.92832575302147824</v>
      </c>
      <c r="P5" s="41">
        <f ca="1"/>
        <v>2.3828907241358003E-2</v>
      </c>
      <c r="Q5" s="41">
        <f ca="1"/>
        <v>0</v>
      </c>
      <c r="R5" s="41">
        <f ca="1"/>
        <v>2.0297706276256482E-2</v>
      </c>
      <c r="S5" s="41">
        <f ca="1"/>
        <v>0</v>
      </c>
      <c r="T5" s="41">
        <f ca="1"/>
        <v>5.2101555784163985E-4</v>
      </c>
      <c r="U5" s="41">
        <f ca="1"/>
        <v>0</v>
      </c>
      <c r="V5" s="41">
        <f ca="1"/>
        <v>2.7026617903065629E-2</v>
      </c>
      <c r="W5" s="44">
        <f ca="1">(O5*Parameters!$D$41+MARKOV_PSA!P5*Parameters!$D$42+MARKOV_PSA!Q5*Parameters!$D$43+MARKOV_PSA!R5*Parameters!$D$44+MARKOV_PSA!S5*Parameters!$D$45+MARKOV_PSA!T5*Parameters!$D$46+MARKOV_PSA!U5*Parameters!$D$47+MARKOV_PSA!V5*c_state_Dead)*MARKOV_PSA!Y5</f>
        <v>615.00515714444623</v>
      </c>
      <c r="X5" s="41">
        <f ca="1">((O5*Parameters!$D$53+P5*Parameters!$D$54+Q5*Parameters!$D$55+R5*Parameters!$D$56+S5*Parameters!$D$57+T5*Parameters!$D$58+U5*Parameters!$D$59+V5*u_Dead) - (Parameters!$D$63*AA5 + Parameters!$D$64*AB5))*Cycle_length_years*Z5</f>
        <v>0.84236119794880815</v>
      </c>
      <c r="Y5" s="41">
        <f t="shared" ref="Y5:Y15" si="1">1/((1+Discount_rate_costs)^(1*Cycle_length_years))</f>
        <v>0.96618357487922713</v>
      </c>
      <c r="Z5" s="41">
        <f t="shared" ref="Z5:Z15" si="2">1/((1+Discount_rate_QALYs)^(1*Cycle_length_years))</f>
        <v>0.96618357487922713</v>
      </c>
      <c r="AA5" s="41">
        <f ca="1">O5*$C$5+P5*$C$6+Q5*$C$7+R5*$C$8+S5*$C$9+T5*$C$10+U5*$C$11+V5*$C$12</f>
        <v>2.2120988258512622E-2</v>
      </c>
      <c r="AB5" s="41">
        <f ca="1">O5*$D$5+P5*$D$6+Q5*$D$7+R5*$D$8+S5*$D$9+T5*$D$10+U5*$D$11+V5*$D$12</f>
        <v>2.353286294302832E-2</v>
      </c>
      <c r="AE5">
        <v>1</v>
      </c>
      <c r="AF5" s="43" cm="1">
        <f t="array" aca="1" ref="AF5:AM5" ca="1">MMULT(AF4:AM4,$B$16:$I$23)</f>
        <v>0.94246009532055075</v>
      </c>
      <c r="AG5" s="43">
        <f ca="1"/>
        <v>2.1693906596844309E-2</v>
      </c>
      <c r="AH5" s="43">
        <f ca="1"/>
        <v>0</v>
      </c>
      <c r="AI5" s="43">
        <f ca="1"/>
        <v>1.2887625366923913E-2</v>
      </c>
      <c r="AJ5" s="43">
        <f ca="1"/>
        <v>0</v>
      </c>
      <c r="AK5" s="43">
        <f ca="1"/>
        <v>4.9186590995018169E-4</v>
      </c>
      <c r="AL5" s="43">
        <f ca="1"/>
        <v>0</v>
      </c>
      <c r="AM5" s="43">
        <f ca="1"/>
        <v>2.2661720430503823E-2</v>
      </c>
      <c r="AN5" s="44">
        <f ca="1">(AF5*Parameters!$D$41+MARKOV_PSA!AG5*Parameters!$D$42+MARKOV_PSA!AH5*Parameters!$D$43+MARKOV_PSA!AI5*Parameters!$D$44+MARKOV_PSA!AJ5*Parameters!$D$45+MARKOV_PSA!AK5*Parameters!$D$46+MARKOV_PSA!AL5*Parameters!$D$47+MARKOV_PSA!AM5*c_state_Dead+Parameters!$D$38)*AP5</f>
        <v>1891.6016088529771</v>
      </c>
      <c r="AO5" s="41">
        <f ca="1">((AF5*Parameters!$D$53+AG5*Parameters!$D$54+AH5*Parameters!$D$55+AI5*Parameters!$D$56+AJ5*Parameters!$D$57+AK5*Parameters!$D$58+AL5*Parameters!$D$59+AM5*u_Dead) - (Parameters!$D$63*AR5 + Parameters!$D$64*AS5))*Cycle_length_years*AQ5</f>
        <v>0.84761810804644333</v>
      </c>
      <c r="AP5">
        <f t="shared" ref="AP5:AQ15" si="3">1/((1+Discount_rate_costs)^(1*Cycle_length_years))</f>
        <v>0.96618357487922713</v>
      </c>
      <c r="AQ5">
        <f t="shared" si="3"/>
        <v>0.96618357487922713</v>
      </c>
      <c r="AR5">
        <f ca="1">AF5*$C$5+AG5*$C$6+AH5*$C$7+AI5*$C$8+AJ5*$C$9+AK5*$C$10+AL5*$C$11+AM5*$C$12</f>
        <v>2.2457794190074827E-2</v>
      </c>
      <c r="AS5" s="42">
        <f ca="1">AF5*$D$5+AG5*$D$6+AH5*$D$7+AI5*$D$8+AJ5*$D$9+AK5*$D$10+AL5*$D$11+AM5*$D$12</f>
        <v>2.1424387004886452E-2</v>
      </c>
    </row>
    <row r="6" spans="1:45">
      <c r="A6" s="14" t="s">
        <v>62</v>
      </c>
      <c r="B6" s="3">
        <v>0</v>
      </c>
      <c r="C6" s="3">
        <v>0</v>
      </c>
      <c r="D6" s="3">
        <f ca="1">EXP(-(Parameters!D12*mult_bg_death_Y1*1)*Cycle_length_years)</f>
        <v>0.98757625369341906</v>
      </c>
      <c r="E6" s="3">
        <v>0</v>
      </c>
      <c r="F6" s="3">
        <v>0</v>
      </c>
      <c r="G6" s="3">
        <v>0</v>
      </c>
      <c r="H6" s="3">
        <v>0</v>
      </c>
      <c r="I6" s="3">
        <f ca="1">1-EXP(-(Parameters!D12*mult_bg_death_Y1*1)*Cycle_length_years)</f>
        <v>1.2423746306580941E-2</v>
      </c>
      <c r="J6" s="3">
        <f t="shared" ca="1" si="0"/>
        <v>1</v>
      </c>
      <c r="K6" s="3"/>
      <c r="N6">
        <v>2</v>
      </c>
      <c r="O6" s="41" cm="1">
        <f t="array" aca="1" ref="O6:V6" ca="1">MMULT(O5:V5,$B$5:$I$12)</f>
        <v>0.86178870372289462</v>
      </c>
      <c r="P6" s="41">
        <f ca="1"/>
        <v>2.2120988258512622E-2</v>
      </c>
      <c r="Q6" s="41">
        <f ca="1"/>
        <v>2.353286294302832E-2</v>
      </c>
      <c r="R6" s="41">
        <f ca="1"/>
        <v>1.8842883463514582E-2</v>
      </c>
      <c r="S6" s="41">
        <f ca="1"/>
        <v>2.0045532722874775E-2</v>
      </c>
      <c r="T6" s="41">
        <f ca="1"/>
        <v>4.8367216006924588E-4</v>
      </c>
      <c r="U6" s="41">
        <f ca="1"/>
        <v>5.1454259272923353E-4</v>
      </c>
      <c r="V6" s="41">
        <f ca="1"/>
        <v>5.2670814136376587E-2</v>
      </c>
      <c r="W6" s="44">
        <f ca="1">(O6*Parameters!$D$41+MARKOV_PSA!P6*Parameters!$D$42+MARKOV_PSA!Q6*Parameters!$D$43+MARKOV_PSA!R6*Parameters!$D$44+MARKOV_PSA!S6*Parameters!$D$45+MARKOV_PSA!T6*Parameters!$D$46+MARKOV_PSA!U6*Parameters!$D$47+MARKOV_PSA!V6*c_state_Dead)*MARKOV_PSA!Y6</f>
        <v>780.05722066417093</v>
      </c>
      <c r="X6" s="41">
        <f ca="1">((O6*Parameters!$D$53+P6*Parameters!$D$54+Q6*Parameters!$D$55+R6*Parameters!$D$56+S6*Parameters!$D$57+T6*Parameters!$D$58+U6*Parameters!$D$59+V6*u_Dead) - (Parameters!$D$63*AA6 + Parameters!$D$64*AB6))*Cycle_length_years*Z6</f>
        <v>0.81468700740045752</v>
      </c>
      <c r="Y6" s="41">
        <f t="shared" si="1"/>
        <v>0.96618357487922713</v>
      </c>
      <c r="Z6" s="41">
        <f t="shared" si="2"/>
        <v>0.96618357487922713</v>
      </c>
      <c r="AA6" s="41">
        <f t="shared" ref="AA6:AA15" ca="1" si="4">O6*$C$5+P6*$C$6+Q6*$C$7+R6*$C$8+S6*$C$9+T6*$C$10+U6*$C$11+V6*$C$12</f>
        <v>2.1301570837736466E-2</v>
      </c>
      <c r="AB6" s="41">
        <f t="shared" ref="AB6:AB15" ca="1" si="5">O6*$D$5+P6*$D$6+Q6*$D$7+R6*$D$8+S6*$D$9+T6*$D$10+U6*$D$11+V6*$D$12</f>
        <v>4.3259901028523007E-2</v>
      </c>
      <c r="AE6">
        <v>2</v>
      </c>
      <c r="AF6" s="43" cm="1">
        <f t="array" aca="1" ref="AF6:AM6" ca="1">MMULT(AF5:AM5,$B$16:$I$23)</f>
        <v>0.88823103127162162</v>
      </c>
      <c r="AG6" s="43">
        <f ca="1"/>
        <v>2.0445641279137013E-2</v>
      </c>
      <c r="AH6" s="43">
        <f ca="1"/>
        <v>2.1424387004886452E-2</v>
      </c>
      <c r="AI6" s="43">
        <f ca="1"/>
        <v>1.2146072631766659E-2</v>
      </c>
      <c r="AJ6" s="43">
        <f ca="1"/>
        <v>1.2727512778870994E-2</v>
      </c>
      <c r="AK6" s="43">
        <f ca="1"/>
        <v>4.6356399237657768E-4</v>
      </c>
      <c r="AL6" s="43">
        <f ca="1"/>
        <v>4.8575509266810506E-4</v>
      </c>
      <c r="AM6" s="43">
        <f ca="1"/>
        <v>4.4455230624856984E-2</v>
      </c>
      <c r="AN6" s="44">
        <f ca="1">(AF6*Parameters!$D$41+MARKOV_PSA!AG6*Parameters!$D$42+MARKOV_PSA!AH6*Parameters!$D$43+MARKOV_PSA!AI6*Parameters!$D$44+MARKOV_PSA!AJ6*Parameters!$D$45+MARKOV_PSA!AK6*Parameters!$D$46+MARKOV_PSA!AL6*Parameters!$D$47+MARKOV_PSA!AM6*c_state_Dead+Parameters!$D$38)*AP6</f>
        <v>2045.0431502986012</v>
      </c>
      <c r="AO6" s="41">
        <f ca="1">((AF6*Parameters!$D$53+AG6*Parameters!$D$54+AH6*Parameters!$D$55+AI6*Parameters!$D$56+AJ6*Parameters!$D$57+AK6*Parameters!$D$58+AL6*Parameters!$D$59+AM6*u_Dead) - (Parameters!$D$63*AR6 + Parameters!$D$64*AS6))*Cycle_length_years*AQ6</f>
        <v>0.82433054695349117</v>
      </c>
      <c r="AP6">
        <f t="shared" si="3"/>
        <v>0.96618357487922713</v>
      </c>
      <c r="AQ6">
        <f t="shared" si="3"/>
        <v>0.96618357487922713</v>
      </c>
      <c r="AR6">
        <f t="shared" ref="AR6:AR15" ca="1" si="6">AF6*$C$5+AG6*$C$6+AH6*$C$7+AI6*$C$8+AJ6*$C$9+AK6*$C$10+AL6*$C$11+AM6*$C$12</f>
        <v>2.186350128916997E-2</v>
      </c>
      <c r="AS6" s="42">
        <f t="shared" ref="AS6:AS15" ca="1" si="7">AF6*$D$5+AG6*$D$6+AH6*$D$7+AI6*$D$8+AJ6*$D$9+AK6*$D$10+AL6*$D$11+AM6*$D$12</f>
        <v>3.968675958767727E-2</v>
      </c>
    </row>
    <row r="7" spans="1:45">
      <c r="A7" s="14" t="s">
        <v>63</v>
      </c>
      <c r="B7" s="3">
        <v>0</v>
      </c>
      <c r="C7" s="3">
        <f ca="1">EXP(-(Parameters!D12*mult_bg_death_Y2p*1)*Cycle_length_years) *
 (1-EXP(-(Parameters!D10*mult_stroke_PostStrokeY2p*1)*Cycle_length_years)) *
 EXP(-(Parameters!D11*mult_chd_PostStrokeY2p*1)*Cycle_length_years) *
 (1-Parameters!D15)</f>
        <v>3.1950428692110573E-2</v>
      </c>
      <c r="D7" s="3">
        <f ca="1">EXP(-(Parameters!D12*mult_bg_death_Y2p*1)*Cycle_length_years) *
 EXP(-(Parameters!D10*mult_stroke_PostStrokeY2p*1)*Cycle_length_years) *
 EXP(-(Parameters!D11*mult_chd_PostStrokeY2p*1)*Cycle_length_years)</f>
        <v>0.9099504113896556</v>
      </c>
      <c r="E7" s="3">
        <v>0</v>
      </c>
      <c r="F7" s="3">
        <v>0</v>
      </c>
      <c r="G7" s="3">
        <f ca="1">EXP(-(Parameters!D12*mult_bg_death_Y2p*1)*Cycle_length_years) * (
   (1-EXP(-(Parameters!D11*mult_chd_PostStrokeY2p*1)*Cycle_length_years)) *
   EXP(-(Parameters!D10*mult_stroke_PostStrokeY2p*1)*Cycle_length_years) *
   (1-Parameters!D16)
 + (1-EXP(-(Parameters!D10*mult_stroke_PostStrokeY2p*1)*Cycle_length_years)) *
   (1-EXP(-(Parameters!D11*mult_chd_PostStrokeY2p*1)*Cycle_length_years)) *
   (1-Parameters!D15) * (1-Parameters!D16)
)</f>
        <v>2.4793019637740138E-2</v>
      </c>
      <c r="H7" s="3">
        <v>0</v>
      </c>
      <c r="I7" s="3">
        <f ca="1">(1-EXP(-(Parameters!D12*mult_bg_death_Y2p*1)*Cycle_length_years))
+EXP(-(Parameters!D12*mult_bg_death_Y2p*1)*Cycle_length_years) * (
     (1-EXP(-(Parameters!D10*mult_stroke_PostStrokeY2p*1)*Cycle_length_years)) *
     EXP(-(Parameters!D11*mult_chd_PostStrokeY2p*1)*Cycle_length_years) *
     Parameters!D15
   + (1-EXP(-(Parameters!D11*mult_chd_PostStrokeY2p*1)*Cycle_length_years)) *
     EXP(-(Parameters!D10*mult_stroke_PostStrokeY2p*1)*Cycle_length_years) *
     Parameters!D16
   + (1-EXP(-(Parameters!D10*mult_stroke_PostStrokeY2p*1)*Cycle_length_years)) *
     (1-EXP(-(Parameters!D11*mult_chd_PostStrokeY2p*1)*Cycle_length_years)) *
     (1 - (1-Parameters!D15)*(1-Parameters!D16))
)</f>
        <v>3.3306140280493668E-2</v>
      </c>
      <c r="J7" s="3">
        <f t="shared" ca="1" si="0"/>
        <v>1</v>
      </c>
      <c r="K7" s="3"/>
      <c r="N7">
        <v>3</v>
      </c>
      <c r="O7" s="41" cm="1">
        <f t="array" aca="1" ref="O7:V7" ca="1">MMULT(O6:V6,$B$5:$I$12)</f>
        <v>0.80002064732895972</v>
      </c>
      <c r="P7" s="41">
        <f ca="1"/>
        <v>2.1301570837736466E-2</v>
      </c>
      <c r="Q7" s="41">
        <f ca="1"/>
        <v>4.3259901028523007E-2</v>
      </c>
      <c r="R7" s="41">
        <f ca="1"/>
        <v>1.799077587244716E-2</v>
      </c>
      <c r="S7" s="41">
        <f ca="1"/>
        <v>3.6948682006142861E-2</v>
      </c>
      <c r="T7" s="41">
        <f ca="1"/>
        <v>1.6145927343251252E-3</v>
      </c>
      <c r="U7" s="41">
        <f ca="1"/>
        <v>9.3727205103931281E-4</v>
      </c>
      <c r="V7" s="41">
        <f ca="1"/>
        <v>7.7926558140826288E-2</v>
      </c>
      <c r="W7" s="44">
        <f ca="1">(O7*Parameters!$D$41+MARKOV_PSA!P7*Parameters!$D$42+MARKOV_PSA!Q7*Parameters!$D$43+MARKOV_PSA!R7*Parameters!$D$44+MARKOV_PSA!S7*Parameters!$D$45+MARKOV_PSA!T7*Parameters!$D$46+MARKOV_PSA!U7*Parameters!$D$47+MARKOV_PSA!V7*c_state_Dead)*MARKOV_PSA!Y7</f>
        <v>956.69228568115091</v>
      </c>
      <c r="X7" s="41">
        <f ca="1">((O7*Parameters!$D$53+P7*Parameters!$D$54+Q7*Parameters!$D$55+R7*Parameters!$D$56+S7*Parameters!$D$57+T7*Parameters!$D$58+U7*Parameters!$D$59+V7*u_Dead) - (Parameters!$D$63*AA7 + Parameters!$D$64*AB7))*Cycle_length_years*Z7</f>
        <v>0.7876660059431807</v>
      </c>
      <c r="Y7" s="41">
        <f t="shared" si="1"/>
        <v>0.96618357487922713</v>
      </c>
      <c r="Z7" s="41">
        <f t="shared" si="2"/>
        <v>0.96618357487922713</v>
      </c>
      <c r="AA7" s="41">
        <f ca="1">O7*$C$5+P7*$C$6+Q7*$C$7+R7*$C$8+S7*$C$9+T7*$C$10+U7*$C$11+V7*$C$12</f>
        <v>2.0471661292725058E-2</v>
      </c>
      <c r="AB7" s="41">
        <f t="shared" ca="1" si="5"/>
        <v>6.0401290263297061E-2</v>
      </c>
      <c r="AE7">
        <v>3</v>
      </c>
      <c r="AF7" s="43" cm="1">
        <f t="array" aca="1" ref="AF7:AM7" ca="1">MMULT(AF6:AM6,$B$16:$I$23)</f>
        <v>0.8371223023989236</v>
      </c>
      <c r="AG7" s="43">
        <f ca="1"/>
        <v>1.9906577211219922E-2</v>
      </c>
      <c r="AH7" s="43">
        <f ca="1"/>
        <v>4.005383454017071E-2</v>
      </c>
      <c r="AI7" s="43">
        <f ca="1"/>
        <v>1.1652427994980267E-2</v>
      </c>
      <c r="AJ7" s="43">
        <f ca="1"/>
        <v>2.3851398388046612E-2</v>
      </c>
      <c r="AK7" s="43">
        <f ca="1"/>
        <v>1.1078780508106784E-3</v>
      </c>
      <c r="AL7" s="43">
        <f ca="1"/>
        <v>9.0353238132317949E-4</v>
      </c>
      <c r="AM7" s="43">
        <f ca="1"/>
        <v>6.5954638509959793E-2</v>
      </c>
      <c r="AN7" s="44">
        <f ca="1">(AF7*Parameters!$D$41+MARKOV_PSA!AG7*Parameters!$D$42+MARKOV_PSA!AH7*Parameters!$D$43+MARKOV_PSA!AI7*Parameters!$D$44+MARKOV_PSA!AJ7*Parameters!$D$45+MARKOV_PSA!AK7*Parameters!$D$46+MARKOV_PSA!AL7*Parameters!$D$47+MARKOV_PSA!AM7*c_state_Dead+Parameters!$D$38)*AP7</f>
        <v>2204.006698253871</v>
      </c>
      <c r="AO7" s="41">
        <f ca="1">((AF7*Parameters!$D$53+AG7*Parameters!$D$54+AH7*Parameters!$D$55+AI7*Parameters!$D$56+AJ7*Parameters!$D$57+AK7*Parameters!$D$58+AL7*Parameters!$D$59+AM7*u_Dead) - (Parameters!$D$63*AR7 + Parameters!$D$64*AS7))*Cycle_length_years*AQ7</f>
        <v>0.80153641390314634</v>
      </c>
      <c r="AP7">
        <f t="shared" si="3"/>
        <v>0.96618357487922713</v>
      </c>
      <c r="AQ7">
        <f t="shared" si="3"/>
        <v>0.96618357487922713</v>
      </c>
      <c r="AR7">
        <f t="shared" ca="1" si="6"/>
        <v>2.1252386689721767E-2</v>
      </c>
      <c r="AS7" s="42">
        <f t="shared" ca="1" si="7"/>
        <v>5.6106266163676893E-2</v>
      </c>
    </row>
    <row r="8" spans="1:45">
      <c r="A8" s="14" t="s">
        <v>64</v>
      </c>
      <c r="B8" s="3">
        <v>0</v>
      </c>
      <c r="C8" s="3">
        <v>0</v>
      </c>
      <c r="D8" s="3">
        <v>0</v>
      </c>
      <c r="E8" s="3">
        <v>0</v>
      </c>
      <c r="F8" s="3">
        <f ca="1">EXP(-(Parameters!D12*mult_bg_death_Y1*1)*Cycle_length_years)</f>
        <v>0.98757625369341906</v>
      </c>
      <c r="G8" s="3">
        <v>0</v>
      </c>
      <c r="H8" s="3">
        <v>0</v>
      </c>
      <c r="I8" s="3">
        <f ca="1">1-EXP(-(Parameters!D12*mult_bg_death_Y1*1)*Cycle_length_years)</f>
        <v>1.2423746306580941E-2</v>
      </c>
      <c r="J8" s="3">
        <f t="shared" ca="1" si="0"/>
        <v>1</v>
      </c>
      <c r="K8" s="3"/>
      <c r="N8">
        <v>4</v>
      </c>
      <c r="O8" s="41" cm="1">
        <f t="array" aca="1" ref="O8:V8" ca="1">MMULT(O7:V7,$B$5:$I$12)</f>
        <v>0.742679769864387</v>
      </c>
      <c r="P8" s="41">
        <f ca="1"/>
        <v>2.0471661292725058E-2</v>
      </c>
      <c r="Q8" s="41">
        <f ca="1"/>
        <v>6.0401290263297061E-2</v>
      </c>
      <c r="R8" s="41">
        <f ca="1"/>
        <v>1.7156902013234623E-2</v>
      </c>
      <c r="S8" s="41">
        <f ca="1"/>
        <v>5.1572054320444941E-2</v>
      </c>
      <c r="T8" s="41">
        <f ca="1"/>
        <v>2.5623698070687262E-3</v>
      </c>
      <c r="U8" s="41">
        <f ca="1"/>
        <v>2.4317403008216076E-3</v>
      </c>
      <c r="V8" s="41">
        <f ca="1"/>
        <v>0.10272421213802091</v>
      </c>
      <c r="W8" s="44">
        <f ca="1">(O8*Parameters!$D$41+MARKOV_PSA!P8*Parameters!$D$42+MARKOV_PSA!Q8*Parameters!$D$43+MARKOV_PSA!R8*Parameters!$D$44+MARKOV_PSA!S8*Parameters!$D$45+MARKOV_PSA!T8*Parameters!$D$46+MARKOV_PSA!U8*Parameters!$D$47+MARKOV_PSA!V8*c_state_Dead)*MARKOV_PSA!Y8</f>
        <v>1113.8982972127087</v>
      </c>
      <c r="X8" s="41">
        <f ca="1">((O8*Parameters!$D$53+P8*Parameters!$D$54+Q8*Parameters!$D$55+R8*Parameters!$D$56+S8*Parameters!$D$57+T8*Parameters!$D$58+U8*Parameters!$D$59+V8*u_Dead) - (Parameters!$D$63*AA8 + Parameters!$D$64*AB8))*Cycle_length_years*Z8</f>
        <v>0.76131958438337033</v>
      </c>
      <c r="Y8" s="41">
        <f t="shared" si="1"/>
        <v>0.96618357487922713</v>
      </c>
      <c r="Z8" s="41">
        <f t="shared" si="2"/>
        <v>0.96618357487922713</v>
      </c>
      <c r="AA8" s="41">
        <f t="shared" ca="1" si="4"/>
        <v>1.96942167348764E-2</v>
      </c>
      <c r="AB8" s="41">
        <f t="shared" ca="1" si="5"/>
        <v>7.5179505489903153E-2</v>
      </c>
      <c r="AE8">
        <v>4</v>
      </c>
      <c r="AF8" s="43" cm="1">
        <f t="array" aca="1" ref="AF8:AM8" ca="1">MMULT(AF7:AM7,$B$16:$I$23)</f>
        <v>0.7889543649138484</v>
      </c>
      <c r="AG8" s="43">
        <f ca="1"/>
        <v>1.9351938731098056E-2</v>
      </c>
      <c r="AH8" s="43">
        <f ca="1"/>
        <v>5.6792528944855189E-2</v>
      </c>
      <c r="AI8" s="43">
        <f ca="1"/>
        <v>1.1172971089153405E-2</v>
      </c>
      <c r="AJ8" s="43">
        <f ca="1"/>
        <v>3.3726264478098657E-2</v>
      </c>
      <c r="AK8" s="43">
        <f ca="1"/>
        <v>1.6676778478615828E-3</v>
      </c>
      <c r="AL8" s="43">
        <f ca="1"/>
        <v>1.9231929822728843E-3</v>
      </c>
      <c r="AM8" s="43">
        <f ca="1"/>
        <v>8.7127068167276139E-2</v>
      </c>
      <c r="AN8" s="44">
        <f ca="1">(AF8*Parameters!$D$41+MARKOV_PSA!AG8*Parameters!$D$42+MARKOV_PSA!AH8*Parameters!$D$43+MARKOV_PSA!AI8*Parameters!$D$44+MARKOV_PSA!AJ8*Parameters!$D$45+MARKOV_PSA!AK8*Parameters!$D$46+MARKOV_PSA!AL8*Parameters!$D$47+MARKOV_PSA!AM8*c_state_Dead+Parameters!$D$38)*AP8</f>
        <v>2348.9298409434596</v>
      </c>
      <c r="AO8" s="41">
        <f ca="1">((AF8*Parameters!$D$53+AG8*Parameters!$D$54+AH8*Parameters!$D$55+AI8*Parameters!$D$56+AJ8*Parameters!$D$57+AK8*Parameters!$D$58+AL8*Parameters!$D$59+AM8*u_Dead) - (Parameters!$D$63*AR8 + Parameters!$D$64*AS8))*Cycle_length_years*AQ8</f>
        <v>0.77923322629135339</v>
      </c>
      <c r="AP8">
        <f t="shared" si="3"/>
        <v>0.96618357487922713</v>
      </c>
      <c r="AQ8">
        <f t="shared" si="3"/>
        <v>0.96618357487922713</v>
      </c>
      <c r="AR8">
        <f t="shared" ca="1" si="6"/>
        <v>2.0667551086027778E-2</v>
      </c>
      <c r="AS8" s="42">
        <f t="shared" ca="1" si="7"/>
        <v>7.0789900230992298E-2</v>
      </c>
    </row>
    <row r="9" spans="1:45">
      <c r="A9" s="14" t="s">
        <v>65</v>
      </c>
      <c r="B9" s="3">
        <v>0</v>
      </c>
      <c r="C9" s="3">
        <v>0</v>
      </c>
      <c r="D9" s="3">
        <v>0</v>
      </c>
      <c r="E9" s="3">
        <f ca="1">EXP(-(Parameters!D12*mult_bg_death_Y2p*1)*Cycle_length_years) *
 (1-EXP(-(Parameters!D11*mult_chd_PostCHDY2p*1)*Cycle_length_years)) *
 EXP(-(Parameters!D10*mult_stroke_PostCHDY2p*1)*Cycle_length_years) *
 (1-Parameters!D16)</f>
        <v>2.3878080195679878E-2</v>
      </c>
      <c r="F9" s="3">
        <f ca="1">EXP(-(Parameters!D12*mult_bg_death_Y2p*1)*Cycle_length_years) *
 EXP(-(Parameters!D10*mult_stroke_PostCHDY2p*1)*Cycle_length_years) *
 EXP(-(Parameters!D11*mult_chd_PostCHDY2p*1)*Cycle_length_years)</f>
        <v>0.91491196567378075</v>
      </c>
      <c r="G9" s="3">
        <f ca="1">EXP(-(Parameters!D12*mult_bg_death_Y2p*1)*Cycle_length_years) * (
   (1-EXP(-(Parameters!D10*mult_stroke_PostCHDY2p*1)*Cycle_length_years)) *
   EXP(-(Parameters!D11*mult_chd_PostCHDY2p*1)*Cycle_length_years) *
   (1-Parameters!D15)
 + (1-EXP(-(Parameters!D10*mult_stroke_PostCHDY2p*1)*Cycle_length_years)) *
   (1-EXP(-(Parameters!D11*mult_chd_PostCHDY2p*1)*Cycle_length_years)) *
   (1-Parameters!D15) * (1-Parameters!D16)
)</f>
        <v>2.9010206318548826E-2</v>
      </c>
      <c r="H9" s="3">
        <v>0</v>
      </c>
      <c r="I9" s="3">
        <f ca="1">(1-EXP(-(Parameters!D12*mult_bg_death_Y2p*1)*Cycle_length_years))
+EXP(-(Parameters!D12*mult_bg_death_Y2p*1)*Cycle_length_years) * (
    (1-EXP(-(Parameters!D10*mult_stroke_PostCHDY2p*1)*Cycle_length_years)) *
    EXP(-(Parameters!D11*mult_chd_PostCHDY2p*1)*Cycle_length_years) *
    Parameters!D15
  + (1-EXP(-(Parameters!D11*mult_chd_PostCHDY2p*1)*Cycle_length_years)) *
    EXP(-(Parameters!D10*mult_stroke_PostCHDY2p*1)*Cycle_length_years) *
    Parameters!D16
  + (1-EXP(-(Parameters!D10*mult_stroke_PostCHDY2p*1)*Cycle_length_years)) *
    (1-EXP(-(Parameters!D11*mult_chd_PostCHDY2p*1)*Cycle_length_years)) *
    (1 - (1-Parameters!D15)*(1-Parameters!D16))
)</f>
        <v>3.2199747811990524E-2</v>
      </c>
      <c r="J9" s="3">
        <f t="shared" ca="1" si="0"/>
        <v>0.99999999999999989</v>
      </c>
      <c r="K9" s="3"/>
      <c r="N9">
        <v>5</v>
      </c>
      <c r="O9" s="41" cm="1">
        <f t="array" aca="1" ref="O9:V9" ca="1">MMULT(O8:V8,$B$5:$I$12)</f>
        <v>0.68944875661317517</v>
      </c>
      <c r="P9" s="41">
        <f ca="1"/>
        <v>1.96942167348764E-2</v>
      </c>
      <c r="Q9" s="41">
        <f ca="1"/>
        <v>7.5179505489903153E-2</v>
      </c>
      <c r="R9" s="41">
        <f ca="1"/>
        <v>1.6399679910813765E-2</v>
      </c>
      <c r="S9" s="41">
        <f ca="1"/>
        <v>6.4127638607368614E-2</v>
      </c>
      <c r="T9" s="41">
        <f ca="1"/>
        <v>3.3834846464309153E-3</v>
      </c>
      <c r="U9" s="41">
        <f ca="1"/>
        <v>4.7026580145173788E-3</v>
      </c>
      <c r="V9" s="41">
        <f ca="1"/>
        <v>0.12706405998291448</v>
      </c>
      <c r="W9" s="44">
        <f ca="1">(O9*Parameters!$D$41+MARKOV_PSA!P9*Parameters!$D$42+MARKOV_PSA!Q9*Parameters!$D$43+MARKOV_PSA!R9*Parameters!$D$44+MARKOV_PSA!S9*Parameters!$D$45+MARKOV_PSA!T9*Parameters!$D$46+MARKOV_PSA!U9*Parameters!$D$47+MARKOV_PSA!V9*c_state_Dead)*MARKOV_PSA!Y9</f>
        <v>1254.4697181435286</v>
      </c>
      <c r="X9" s="41">
        <f ca="1">((O9*Parameters!$D$53+P9*Parameters!$D$54+Q9*Parameters!$D$55+R9*Parameters!$D$56+S9*Parameters!$D$57+T9*Parameters!$D$58+U9*Parameters!$D$59+V9*u_Dead) - (Parameters!$D$63*AA9 + Parameters!$D$64*AB9))*Cycle_length_years*Z9</f>
        <v>0.73566842118526177</v>
      </c>
      <c r="Y9" s="41">
        <f t="shared" si="1"/>
        <v>0.96618357487922713</v>
      </c>
      <c r="Z9" s="41">
        <f t="shared" si="2"/>
        <v>0.96618357487922713</v>
      </c>
      <c r="AA9" s="41">
        <f t="shared" ca="1" si="4"/>
        <v>1.8960633324802249E-2</v>
      </c>
      <c r="AB9" s="41">
        <f t="shared" ca="1" si="5"/>
        <v>8.7859162731063728E-2</v>
      </c>
      <c r="AE9">
        <v>5</v>
      </c>
      <c r="AF9" s="43" cm="1">
        <f t="array" aca="1" ref="AF9:AM9" ca="1">MMULT(AF8:AM8,$B$16:$I$23)</f>
        <v>0.74355800596027011</v>
      </c>
      <c r="AG9" s="43">
        <f ca="1"/>
        <v>1.8821236655969326E-2</v>
      </c>
      <c r="AH9" s="43">
        <f ca="1"/>
        <v>7.1762955602875766E-2</v>
      </c>
      <c r="AI9" s="43">
        <f ca="1"/>
        <v>1.0727235375544531E-2</v>
      </c>
      <c r="AJ9" s="43">
        <f ca="1"/>
        <v>4.245162664004952E-2</v>
      </c>
      <c r="AK9" s="43">
        <f ca="1"/>
        <v>2.1668478983994277E-3</v>
      </c>
      <c r="AL9" s="43">
        <f ca="1"/>
        <v>3.4116758436569241E-3</v>
      </c>
      <c r="AM9" s="43">
        <f ca="1"/>
        <v>0.10797043781905397</v>
      </c>
      <c r="AN9" s="44">
        <f ca="1">(AF9*Parameters!$D$41+MARKOV_PSA!AG9*Parameters!$D$42+MARKOV_PSA!AH9*Parameters!$D$43+MARKOV_PSA!AI9*Parameters!$D$44+MARKOV_PSA!AJ9*Parameters!$D$45+MARKOV_PSA!AK9*Parameters!$D$46+MARKOV_PSA!AL9*Parameters!$D$47+MARKOV_PSA!AM9*c_state_Dead+Parameters!$D$38)*AP9</f>
        <v>2481.3964766673926</v>
      </c>
      <c r="AO9" s="41">
        <f ca="1">((AF9*Parameters!$D$53+AG9*Parameters!$D$54+AH9*Parameters!$D$55+AI9*Parameters!$D$56+AJ9*Parameters!$D$57+AK9*Parameters!$D$58+AL9*Parameters!$D$59+AM9*u_Dead) - (Parameters!$D$63*AR9 + Parameters!$D$64*AS9))*Cycle_length_years*AQ9</f>
        <v>0.75742871701977654</v>
      </c>
      <c r="AP9">
        <f t="shared" si="3"/>
        <v>0.96618357487922713</v>
      </c>
      <c r="AQ9">
        <f t="shared" si="3"/>
        <v>0.96618357487922713</v>
      </c>
      <c r="AR9">
        <f t="shared" ca="1" si="6"/>
        <v>2.0105202954742333E-2</v>
      </c>
      <c r="AS9" s="42">
        <f t="shared" ca="1" si="7"/>
        <v>8.3888137359953832E-2</v>
      </c>
    </row>
    <row r="10" spans="1:45">
      <c r="A10" s="14" t="s">
        <v>66</v>
      </c>
      <c r="B10" s="3">
        <v>0</v>
      </c>
      <c r="C10" s="3">
        <v>0</v>
      </c>
      <c r="D10" s="3">
        <v>0</v>
      </c>
      <c r="E10" s="3">
        <v>0</v>
      </c>
      <c r="F10" s="3">
        <v>0</v>
      </c>
      <c r="G10" s="3">
        <v>0</v>
      </c>
      <c r="H10" s="3">
        <f ca="1">EXP(-(Parameters!D12*mult_bg_death_Y1*1)*Cycle_length_years)</f>
        <v>0.98757625369341906</v>
      </c>
      <c r="I10" s="3">
        <f ca="1">1-EXP(-(Parameters!D12*mult_bg_death_Y1*1)*Cycle_length_years)</f>
        <v>1.2423746306580941E-2</v>
      </c>
      <c r="J10" s="3">
        <f t="shared" ca="1" si="0"/>
        <v>1</v>
      </c>
      <c r="K10" s="3"/>
      <c r="N10">
        <v>5</v>
      </c>
      <c r="O10" s="41" cm="1">
        <f t="array" aca="1" ref="O10:V10" ca="1">MMULT(O9:V9,$B$5:$I$12)</f>
        <v>0.64003303615264773</v>
      </c>
      <c r="P10" s="41">
        <f ca="1"/>
        <v>1.8960633324802249E-2</v>
      </c>
      <c r="Q10" s="41">
        <f ca="1"/>
        <v>8.7859162731063728E-2</v>
      </c>
      <c r="R10" s="41">
        <f ca="1"/>
        <v>1.5706371715884872E-2</v>
      </c>
      <c r="S10" s="41">
        <f ca="1"/>
        <v>7.4867078340378132E-2</v>
      </c>
      <c r="T10" s="41">
        <f ca="1"/>
        <v>4.0890865808954268E-3</v>
      </c>
      <c r="U10" s="41">
        <f ca="1"/>
        <v>7.5420411518719761E-3</v>
      </c>
      <c r="V10" s="41">
        <f ca="1"/>
        <v>0.15094259000245577</v>
      </c>
      <c r="W10" s="44">
        <f ca="1">(O10*Parameters!$D$41+MARKOV_PSA!P10*Parameters!$D$42+MARKOV_PSA!Q10*Parameters!$D$43+MARKOV_PSA!R10*Parameters!$D$44+MARKOV_PSA!S10*Parameters!$D$45+MARKOV_PSA!T10*Parameters!$D$46+MARKOV_PSA!U10*Parameters!$D$47+MARKOV_PSA!V10*c_state_Dead)*MARKOV_PSA!Y10</f>
        <v>1379.3506933923281</v>
      </c>
      <c r="X10" s="41">
        <f ca="1">((O10*Parameters!$D$53+P10*Parameters!$D$54+Q10*Parameters!$D$55+R10*Parameters!$D$56+S10*Parameters!$D$57+T10*Parameters!$D$58+U10*Parameters!$D$59+V10*u_Dead) - (Parameters!$D$63*AA10 + Parameters!$D$64*AB10))*Cycle_length_years*Z10</f>
        <v>0.71072834423060793</v>
      </c>
      <c r="Y10" s="41">
        <f t="shared" si="1"/>
        <v>0.96618357487922713</v>
      </c>
      <c r="Z10" s="41">
        <f t="shared" si="2"/>
        <v>0.96618357487922713</v>
      </c>
      <c r="AA10" s="41">
        <f t="shared" ca="1" si="4"/>
        <v>1.826660544963701E-2</v>
      </c>
      <c r="AB10" s="41">
        <f ca="1">O10*$D$5+P10*$D$6+Q10*$D$7+R10*$D$8+S10*$D$9+T10*$D$10+U10*$D$11+V10*$D$12</f>
        <v>9.8672552498044949E-2</v>
      </c>
      <c r="AE10">
        <v>5</v>
      </c>
      <c r="AF10" s="43" cm="1">
        <f t="array" aca="1" ref="AF10:AM10" ca="1">MMULT(AF9:AM9,$B$16:$I$23)</f>
        <v>0.70077374917367485</v>
      </c>
      <c r="AG10" s="43">
        <f ca="1"/>
        <v>1.831099113883547E-2</v>
      </c>
      <c r="AH10" s="43">
        <f ca="1"/>
        <v>8.5117688689133345E-2</v>
      </c>
      <c r="AI10" s="43">
        <f ca="1"/>
        <v>1.0311281574639142E-2</v>
      </c>
      <c r="AJ10" s="43">
        <f ca="1"/>
        <v>5.0139478708947839E-2</v>
      </c>
      <c r="AK10" s="43">
        <f ca="1"/>
        <v>2.6097501838117884E-3</v>
      </c>
      <c r="AL10" s="43">
        <f ca="1"/>
        <v>5.2704722753557946E-3</v>
      </c>
      <c r="AM10" s="43">
        <f ca="1"/>
        <v>0.12848176270499384</v>
      </c>
      <c r="AN10" s="44">
        <f ca="1">(AF10*Parameters!$D$41+MARKOV_PSA!AG10*Parameters!$D$42+MARKOV_PSA!AH10*Parameters!$D$43+MARKOV_PSA!AI10*Parameters!$D$44+MARKOV_PSA!AJ10*Parameters!$D$45+MARKOV_PSA!AK10*Parameters!$D$46+MARKOV_PSA!AL10*Parameters!$D$47+MARKOV_PSA!AM10*c_state_Dead+Parameters!$D$38)*AP10</f>
        <v>2602.0606062539737</v>
      </c>
      <c r="AO10" s="41">
        <f ca="1">((AF10*Parameters!$D$53+AG10*Parameters!$D$54+AH10*Parameters!$D$55+AI10*Parameters!$D$56+AJ10*Parameters!$D$57+AK10*Parameters!$D$58+AL10*Parameters!$D$59+AM10*u_Dead) - (Parameters!$D$63*AR10 + Parameters!$D$64*AS10))*Cycle_length_years*AQ10</f>
        <v>0.73612839596883051</v>
      </c>
      <c r="AP10">
        <f t="shared" si="3"/>
        <v>0.96618357487922713</v>
      </c>
      <c r="AQ10">
        <f t="shared" si="3"/>
        <v>0.96618357487922713</v>
      </c>
      <c r="AR10">
        <f t="shared" ca="1" si="6"/>
        <v>1.9563697866078419E-2</v>
      </c>
      <c r="AS10" s="42">
        <f t="shared" ca="1" si="7"/>
        <v>9.5536375869518048E-2</v>
      </c>
    </row>
    <row r="11" spans="1:45">
      <c r="A11" s="14" t="s">
        <v>67</v>
      </c>
      <c r="B11" s="3">
        <v>0</v>
      </c>
      <c r="C11" s="3">
        <f ca="1">EXP(-(Parameters!D12*mult_bg_death_Y2p)*Cycle_length_years)
 *(1-EXP(-(Parameters!D10*mult_stroke_PostBothY2p)*Cycle_length_years))
 *EXP(-(Parameters!D11*mult_chd_PostBothY2p)*Cycle_length_years)
 *(1-Parameters!D15)</f>
        <v>2.7602565641235415E-2</v>
      </c>
      <c r="D11" s="3">
        <v>0</v>
      </c>
      <c r="E11" s="3">
        <f ca="1">EXP(-(Parameters!D12*mult_bg_death_Y2p)*Cycle_length_years)
 *(1-EXP(-(Parameters!D11*mult_chd_PostBothY2p)*Cycle_length_years))
 *EXP(-(Parameters!D10*mult_stroke_PostBothY2p)*Cycle_length_years)
 *(1-Parameters!D16)</f>
        <v>3.846728034137957E-2</v>
      </c>
      <c r="F11" s="3">
        <v>0</v>
      </c>
      <c r="G11" s="3">
        <f ca="1">EXP(-(Parameters!D12*mult_bg_death_Y2p)*Cycle_length_years)
 *(1-EXP(-(Parameters!D10*mult_stroke_PostBothY2p)*Cycle_length_years))
 *(1-EXP(-(Parameters!D11*mult_chd_PostBothY2p)*Cycle_length_years))
 *(1-Parameters!D15)*(1-Parameters!D16)</f>
        <v>1.1887042732577622E-3</v>
      </c>
      <c r="H11" s="3">
        <f ca="1">EXP(-(Parameters!D12*mult_bg_death_Y2p)*Cycle_length_years)
 *EXP(-(Parameters!D10*mult_stroke_PostBothY2p)*Cycle_length_years)
 *EXP(-(Parameters!D11*mult_chd_PostBothY2p)*Cycle_length_years)</f>
        <v>0.8932378342956383</v>
      </c>
      <c r="I11" s="3">
        <f ca="1">(1-EXP(-(Parameters!D12*mult_bg_death_Y2p)*Cycle_length_years))
+EXP(-(Parameters!D12*mult_bg_death_Y2p)*Cycle_length_years)*(
   (1-EXP(-(Parameters!D10*mult_stroke_PostBothY2p)*Cycle_length_years))
   *EXP(-(Parameters!D11*mult_chd_PostBothY2p)*Cycle_length_years)
   *Parameters!D15
 + (1-EXP(-(Parameters!D11*mult_chd_PostBothY2p)*Cycle_length_years))
   *EXP(-(Parameters!D10*mult_stroke_PostBothY2p)*Cycle_length_years)
   *Parameters!D16
 + (1-EXP(-(Parameters!D10*mult_stroke_PostBothY2p)*Cycle_length_years))
   *(1-EXP(-(Parameters!D11*mult_chd_PostBothY2p)*Cycle_length_years))
   *(1-(1-Parameters!D15)*(1-Parameters!D16))
)</f>
        <v>3.9503615448488974E-2</v>
      </c>
      <c r="J11" s="3">
        <f t="shared" ca="1" si="0"/>
        <v>1</v>
      </c>
      <c r="K11" s="3"/>
      <c r="N11">
        <v>6</v>
      </c>
      <c r="O11" s="41" cm="1">
        <f t="array" aca="1" ref="O11:V11" ca="1">MMULT(O10:V10,$B$5:$I$12)</f>
        <v>0.59415915024502974</v>
      </c>
      <c r="P11" s="41">
        <f ca="1"/>
        <v>1.826660544963701E-2</v>
      </c>
      <c r="Q11" s="41">
        <f ca="1"/>
        <v>9.8672552498044949E-2</v>
      </c>
      <c r="R11" s="41">
        <f ca="1"/>
        <v>1.5069006486890166E-2</v>
      </c>
      <c r="S11" s="41">
        <f ca="1"/>
        <v>8.4008025546938148E-2</v>
      </c>
      <c r="T11" s="41">
        <f ca="1"/>
        <v>4.6926357619824629E-3</v>
      </c>
      <c r="U11" s="41">
        <f ca="1"/>
        <v>1.0775121311255444E-2</v>
      </c>
      <c r="V11" s="41">
        <f ca="1"/>
        <v>0.174356902700222</v>
      </c>
      <c r="W11" s="44">
        <f ca="1">(O11*Parameters!$D$41+MARKOV_PSA!P11*Parameters!$D$42+MARKOV_PSA!Q11*Parameters!$D$43+MARKOV_PSA!R11*Parameters!$D$44+MARKOV_PSA!S11*Parameters!$D$45+MARKOV_PSA!T11*Parameters!$D$46+MARKOV_PSA!U11*Parameters!$D$47+MARKOV_PSA!V11*c_state_Dead)*MARKOV_PSA!Y11</f>
        <v>1489.577542055725</v>
      </c>
      <c r="X11" s="41">
        <f ca="1">((O11*Parameters!$D$53+P11*Parameters!$D$54+Q11*Parameters!$D$55+R11*Parameters!$D$56+S11*Parameters!$D$57+T11*Parameters!$D$58+U11*Parameters!$D$59+V11*u_Dead) - (Parameters!$D$63*AA11 + Parameters!$D$64*AB11))*Cycle_length_years*Z11</f>
        <v>0.68650828412765663</v>
      </c>
      <c r="Y11" s="41">
        <f t="shared" si="1"/>
        <v>0.96618357487922713</v>
      </c>
      <c r="Z11" s="41">
        <f t="shared" si="2"/>
        <v>0.96618357487922713</v>
      </c>
      <c r="AA11" s="41">
        <f t="shared" ca="1" si="4"/>
        <v>1.7608214623536431E-2</v>
      </c>
      <c r="AB11" s="41">
        <f t="shared" ca="1" si="5"/>
        <v>0.10782679551611171</v>
      </c>
      <c r="AE11">
        <v>6</v>
      </c>
      <c r="AF11" s="43" cm="1">
        <f t="array" aca="1" ref="AF11:AM11" ca="1">MMULT(AF10:AM10,$B$16:$I$23)</f>
        <v>0.66045129444436135</v>
      </c>
      <c r="AG11" s="43">
        <f ca="1"/>
        <v>1.7819689651459157E-2</v>
      </c>
      <c r="AH11" s="43">
        <f ca="1"/>
        <v>9.6994740653760833E-2</v>
      </c>
      <c r="AI11" s="43">
        <f ca="1"/>
        <v>9.9223345190648897E-3</v>
      </c>
      <c r="AJ11" s="43">
        <f ca="1"/>
        <v>5.689025741936457E-2</v>
      </c>
      <c r="AK11" s="43">
        <f ca="1"/>
        <v>3.0015753488293515E-3</v>
      </c>
      <c r="AL11" s="43">
        <f ca="1"/>
        <v>7.4134987526677243E-3</v>
      </c>
      <c r="AM11" s="43">
        <f ca="1"/>
        <v>0.14865858424360617</v>
      </c>
      <c r="AN11" s="44">
        <f ca="1">(AF11*Parameters!$D$41+MARKOV_PSA!AG11*Parameters!$D$42+MARKOV_PSA!AH11*Parameters!$D$43+MARKOV_PSA!AI11*Parameters!$D$44+MARKOV_PSA!AJ11*Parameters!$D$45+MARKOV_PSA!AK11*Parameters!$D$46+MARKOV_PSA!AL11*Parameters!$D$47+MARKOV_PSA!AM11*c_state_Dead+Parameters!$D$38)*AP11</f>
        <v>2711.5957630322955</v>
      </c>
      <c r="AO11" s="41">
        <f ca="1">((AF11*Parameters!$D$53+AG11*Parameters!$D$54+AH11*Parameters!$D$55+AI11*Parameters!$D$56+AJ11*Parameters!$D$57+AK11*Parameters!$D$58+AL11*Parameters!$D$59+AM11*u_Dead) - (Parameters!$D$63*AR11 + Parameters!$D$64*AS11))*Cycle_length_years*AQ11</f>
        <v>0.71533522415324868</v>
      </c>
      <c r="AP11">
        <f t="shared" si="3"/>
        <v>0.96618357487922713</v>
      </c>
      <c r="AQ11">
        <f t="shared" si="3"/>
        <v>0.96618357487922713</v>
      </c>
      <c r="AR11">
        <f t="shared" ca="1" si="6"/>
        <v>1.9041487763468982E-2</v>
      </c>
      <c r="AS11" s="42">
        <f t="shared" ca="1" si="7"/>
        <v>0.10585870650849005</v>
      </c>
    </row>
    <row r="12" spans="1:45">
      <c r="A12" s="14" t="s">
        <v>68</v>
      </c>
      <c r="B12" s="3">
        <v>0</v>
      </c>
      <c r="C12" s="3">
        <v>0</v>
      </c>
      <c r="D12" s="3">
        <v>0</v>
      </c>
      <c r="E12" s="3">
        <v>0</v>
      </c>
      <c r="F12" s="3">
        <v>0</v>
      </c>
      <c r="G12" s="3">
        <v>0</v>
      </c>
      <c r="H12" s="3">
        <v>0</v>
      </c>
      <c r="I12" s="3">
        <f>1</f>
        <v>1</v>
      </c>
      <c r="J12" s="3">
        <f t="shared" si="0"/>
        <v>1</v>
      </c>
      <c r="K12" s="3"/>
      <c r="N12">
        <v>7</v>
      </c>
      <c r="O12" s="41" cm="1">
        <f t="array" aca="1" ref="O12:V12" ca="1">MMULT(O11:V11,$B$5:$I$12)</f>
        <v>0.55157324056581891</v>
      </c>
      <c r="P12" s="41">
        <f ca="1"/>
        <v>1.7608214623536431E-2</v>
      </c>
      <c r="Q12" s="41">
        <f ca="1"/>
        <v>0.10782679551611171</v>
      </c>
      <c r="R12" s="41">
        <f ca="1"/>
        <v>1.4480507896306708E-2</v>
      </c>
      <c r="S12" s="41">
        <f ca="1"/>
        <v>9.174174075872718E-2</v>
      </c>
      <c r="T12" s="41">
        <f ca="1"/>
        <v>5.2058552791797589E-3</v>
      </c>
      <c r="U12" s="41">
        <f ca="1"/>
        <v>1.4259081670104994E-2</v>
      </c>
      <c r="V12" s="41">
        <f ca="1"/>
        <v>0.19730456369021426</v>
      </c>
      <c r="W12" s="44">
        <f ca="1">(O12*Parameters!$D$41+MARKOV_PSA!P12*Parameters!$D$42+MARKOV_PSA!Q12*Parameters!$D$43+MARKOV_PSA!R12*Parameters!$D$44+MARKOV_PSA!S12*Parameters!$D$45+MARKOV_PSA!T12*Parameters!$D$46+MARKOV_PSA!U12*Parameters!$D$47+MARKOV_PSA!V12*c_state_Dead)*MARKOV_PSA!Y12</f>
        <v>1586.1498771530046</v>
      </c>
      <c r="X12" s="41">
        <f ca="1">((O12*Parameters!$D$53+P12*Parameters!$D$54+Q12*Parameters!$D$55+R12*Parameters!$D$56+S12*Parameters!$D$57+T12*Parameters!$D$58+U12*Parameters!$D$59+V12*u_Dead) - (Parameters!$D$63*AA12 + Parameters!$D$64*AB12))*Cycle_length_years*Z12</f>
        <v>0.66301151398150127</v>
      </c>
      <c r="Y12" s="41">
        <f t="shared" si="1"/>
        <v>0.96618357487922713</v>
      </c>
      <c r="Z12" s="41">
        <f t="shared" si="2"/>
        <v>0.96618357487922713</v>
      </c>
      <c r="AA12" s="41">
        <f ca="1">O12*$C$5+P12*$C$6+Q12*$C$7+R12*$C$8+S12*$C$9+T12*$C$10+U12*$C$11+V12*$C$12</f>
        <v>1.6982087165277264E-2</v>
      </c>
      <c r="AB12" s="41">
        <f t="shared" ca="1" si="5"/>
        <v>0.11550649157085591</v>
      </c>
      <c r="AE12">
        <v>7</v>
      </c>
      <c r="AF12" s="43" cm="1">
        <f t="array" aca="1" ref="AF12:AM12" ca="1">MMULT(AF11:AM11,$B$16:$I$23)</f>
        <v>0.6224489899166139</v>
      </c>
      <c r="AG12" s="43">
        <f ca="1"/>
        <v>1.7345909753299995E-2</v>
      </c>
      <c r="AH12" s="43">
        <f ca="1"/>
        <v>0.10752056688328035</v>
      </c>
      <c r="AI12" s="43">
        <f ca="1"/>
        <v>9.557867120952768E-3</v>
      </c>
      <c r="AJ12" s="43">
        <f ca="1"/>
        <v>6.2794783219288025E-2</v>
      </c>
      <c r="AK12" s="43">
        <f ca="1"/>
        <v>3.346994952569635E-3</v>
      </c>
      <c r="AL12" s="43">
        <f ca="1"/>
        <v>9.7668914181092796E-3</v>
      </c>
      <c r="AM12" s="43">
        <f ca="1"/>
        <v>0.16849890086017455</v>
      </c>
      <c r="AN12" s="44">
        <f ca="1">(AF12*Parameters!$D$41+MARKOV_PSA!AG12*Parameters!$D$42+MARKOV_PSA!AH12*Parameters!$D$43+MARKOV_PSA!AI12*Parameters!$D$44+MARKOV_PSA!AJ12*Parameters!$D$45+MARKOV_PSA!AK12*Parameters!$D$46+MARKOV_PSA!AL12*Parameters!$D$47+MARKOV_PSA!AM12*c_state_Dead+Parameters!$D$38)*AP12</f>
        <v>2810.6483955270628</v>
      </c>
      <c r="AO12" s="41">
        <f ca="1">((AF12*Parameters!$D$53+AG12*Parameters!$D$54+AH12*Parameters!$D$55+AI12*Parameters!$D$56+AJ12*Parameters!$D$57+AK12*Parameters!$D$58+AL12*Parameters!$D$59+AM12*u_Dead) - (Parameters!$D$63*AR12 + Parameters!$D$64*AS12))*Cycle_length_years*AQ12</f>
        <v>0.69504995639446643</v>
      </c>
      <c r="AP12">
        <f t="shared" si="3"/>
        <v>0.96618357487922713</v>
      </c>
      <c r="AQ12">
        <f t="shared" si="3"/>
        <v>0.96618357487922713</v>
      </c>
      <c r="AR12">
        <f t="shared" ca="1" si="6"/>
        <v>1.8537198709818712E-2</v>
      </c>
      <c r="AS12" s="42">
        <f t="shared" ca="1" si="7"/>
        <v>0.11496879263935808</v>
      </c>
    </row>
    <row r="13" spans="1:45">
      <c r="B13" s="3"/>
      <c r="C13" s="3"/>
      <c r="D13" s="3"/>
      <c r="E13" s="3"/>
      <c r="F13" s="3"/>
      <c r="G13" s="3"/>
      <c r="H13" s="3"/>
      <c r="I13" s="3"/>
      <c r="N13">
        <v>8</v>
      </c>
      <c r="O13" s="41" cm="1">
        <f t="array" aca="1" ref="O13:V13" ca="1">MMULT(O12:V12,$B$5:$I$12)</f>
        <v>0.51203964389476075</v>
      </c>
      <c r="P13" s="41">
        <f ca="1"/>
        <v>1.6982087165277264E-2</v>
      </c>
      <c r="Q13" s="41">
        <f ca="1"/>
        <v>0.11550649157085591</v>
      </c>
      <c r="R13" s="41">
        <f ca="1"/>
        <v>1.3934796361990666E-2</v>
      </c>
      <c r="S13" s="41">
        <f ca="1"/>
        <v>9.8236222111714053E-2</v>
      </c>
      <c r="T13" s="41">
        <f ca="1"/>
        <v>5.6391267570769493E-3</v>
      </c>
      <c r="U13" s="41">
        <f ca="1"/>
        <v>1.7877930283931674E-2</v>
      </c>
      <c r="V13" s="41">
        <f ca="1"/>
        <v>0.21978370185439264</v>
      </c>
      <c r="W13" s="44">
        <f ca="1">(O13*Parameters!$D$41+MARKOV_PSA!P13*Parameters!$D$42+MARKOV_PSA!Q13*Parameters!$D$43+MARKOV_PSA!R13*Parameters!$D$44+MARKOV_PSA!S13*Parameters!$D$45+MARKOV_PSA!T13*Parameters!$D$46+MARKOV_PSA!U13*Parameters!$D$47+MARKOV_PSA!V13*c_state_Dead)*MARKOV_PSA!Y13</f>
        <v>1670.0327618746996</v>
      </c>
      <c r="X13" s="41">
        <f ca="1">((O13*Parameters!$D$53+P13*Parameters!$D$54+Q13*Parameters!$D$55+R13*Parameters!$D$56+S13*Parameters!$D$57+T13*Parameters!$D$58+U13*Parameters!$D$59+V13*u_Dead) - (Parameters!$D$63*AA13 + Parameters!$D$64*AB13))*Cycle_length_years*Z13</f>
        <v>0.64023662352258393</v>
      </c>
      <c r="Y13" s="41">
        <f t="shared" si="1"/>
        <v>0.96618357487922713</v>
      </c>
      <c r="Z13" s="41">
        <f t="shared" si="2"/>
        <v>0.96618357487922713</v>
      </c>
      <c r="AA13" s="41">
        <f t="shared" ca="1" si="4"/>
        <v>1.6385303844868398E-2</v>
      </c>
      <c r="AB13" s="41">
        <f t="shared" ca="1" si="5"/>
        <v>0.12187628554565573</v>
      </c>
      <c r="AE13">
        <v>8</v>
      </c>
      <c r="AF13" s="43" cm="1">
        <f t="array" aca="1" ref="AF13:AM13" ca="1">MMULT(AF12:AM12,$B$16:$I$23)</f>
        <v>0.58663333436899245</v>
      </c>
      <c r="AG13" s="43">
        <f ca="1"/>
        <v>1.6888390070591095E-2</v>
      </c>
      <c r="AH13" s="43">
        <f ca="1"/>
        <v>0.11681099736483033</v>
      </c>
      <c r="AI13" s="43">
        <f ca="1"/>
        <v>9.2156179937324199E-3</v>
      </c>
      <c r="AJ13" s="43">
        <f ca="1"/>
        <v>6.7935163569647183E-2</v>
      </c>
      <c r="AK13" s="43">
        <f ca="1"/>
        <v>3.650259212372916E-3</v>
      </c>
      <c r="AL13" s="43">
        <f ca="1"/>
        <v>1.2267486511945064E-2</v>
      </c>
      <c r="AM13" s="43">
        <f ca="1"/>
        <v>0.18800116555573493</v>
      </c>
      <c r="AN13" s="44">
        <f ca="1">(AF13*Parameters!$D$41+MARKOV_PSA!AG13*Parameters!$D$42+MARKOV_PSA!AH13*Parameters!$D$43+MARKOV_PSA!AI13*Parameters!$D$44+MARKOV_PSA!AJ13*Parameters!$D$45+MARKOV_PSA!AK13*Parameters!$D$46+MARKOV_PSA!AL13*Parameters!$D$47+MARKOV_PSA!AM13*c_state_Dead+Parameters!$D$38)*AP13</f>
        <v>2899.8396124845749</v>
      </c>
      <c r="AO13" s="41">
        <f ca="1">((AF13*Parameters!$D$53+AG13*Parameters!$D$54+AH13*Parameters!$D$55+AI13*Parameters!$D$56+AJ13*Parameters!$D$57+AK13*Parameters!$D$58+AL13*Parameters!$D$59+AM13*u_Dead) - (Parameters!$D$63*AR13 + Parameters!$D$64*AS13))*Cycle_length_years*AQ13</f>
        <v>0.67527144337640133</v>
      </c>
      <c r="AP13">
        <f t="shared" si="3"/>
        <v>0.96618357487922713</v>
      </c>
      <c r="AQ13">
        <f t="shared" si="3"/>
        <v>0.96618357487922713</v>
      </c>
      <c r="AR13">
        <f t="shared" ca="1" si="6"/>
        <v>1.8049606852825539E-2</v>
      </c>
      <c r="AS13" s="42">
        <f t="shared" ca="1" si="7"/>
        <v>0.12297078810379083</v>
      </c>
    </row>
    <row r="14" spans="1:45">
      <c r="A14" s="2" t="s">
        <v>72</v>
      </c>
      <c r="B14" s="3"/>
      <c r="C14" s="3"/>
      <c r="D14" s="3"/>
      <c r="E14" s="3"/>
      <c r="F14" s="3"/>
      <c r="G14" s="3"/>
      <c r="H14" s="3"/>
      <c r="I14" s="3"/>
      <c r="N14">
        <v>9</v>
      </c>
      <c r="O14" s="41" cm="1">
        <f t="array" aca="1" ref="O14:V14" ca="1">MMULT(O13:V13,$B$5:$I$12)</f>
        <v>0.47533958799545334</v>
      </c>
      <c r="P14" s="41">
        <f ca="1"/>
        <v>1.6385303844868398E-2</v>
      </c>
      <c r="Q14" s="41">
        <f ca="1"/>
        <v>0.12187628554565573</v>
      </c>
      <c r="R14" s="41">
        <f ca="1"/>
        <v>1.3426638039434587E-2</v>
      </c>
      <c r="S14" s="41">
        <f ca="1"/>
        <v>0.10363916905974986</v>
      </c>
      <c r="T14" s="41">
        <f ca="1"/>
        <v>6.0016399780446865E-3</v>
      </c>
      <c r="U14" s="41">
        <f ca="1"/>
        <v>2.1538311405363907E-2</v>
      </c>
      <c r="V14" s="41">
        <f ca="1"/>
        <v>0.2417930641314294</v>
      </c>
      <c r="W14" s="44">
        <f ca="1">(O14*Parameters!$D$41+MARKOV_PSA!P14*Parameters!$D$42+MARKOV_PSA!Q14*Parameters!$D$43+MARKOV_PSA!R14*Parameters!$D$44+MARKOV_PSA!S14*Parameters!$D$45+MARKOV_PSA!T14*Parameters!$D$46+MARKOV_PSA!U14*Parameters!$D$47+MARKOV_PSA!V14*c_state_Dead)*MARKOV_PSA!Y14</f>
        <v>1742.1526748588801</v>
      </c>
      <c r="X14" s="41">
        <f ca="1">((O14*Parameters!$D$53+P14*Parameters!$D$54+Q14*Parameters!$D$55+R14*Parameters!$D$56+S14*Parameters!$D$57+T14*Parameters!$D$58+U14*Parameters!$D$59+V14*u_Dead) - (Parameters!$D$63*AA14 + Parameters!$D$64*AB14))*Cycle_length_years*Z14</f>
        <v>0.6181783581008824</v>
      </c>
      <c r="Y14" s="41">
        <f t="shared" si="1"/>
        <v>0.96618357487922713</v>
      </c>
      <c r="Z14" s="41">
        <f t="shared" si="2"/>
        <v>0.96618357487922713</v>
      </c>
      <c r="AA14" s="41">
        <f t="shared" ca="1" si="4"/>
        <v>1.5815335175442695E-2</v>
      </c>
      <c r="AB14" s="41">
        <f t="shared" ca="1" si="5"/>
        <v>0.12708311315765608</v>
      </c>
      <c r="AE14">
        <v>9</v>
      </c>
      <c r="AF14" s="43" cm="1">
        <f t="array" aca="1" ref="AF14:AM14" ca="1">MMULT(AF13:AM13,$B$16:$I$23)</f>
        <v>0.5528785082276132</v>
      </c>
      <c r="AG14" s="43">
        <f ca="1"/>
        <v>1.6446008054813246E-2</v>
      </c>
      <c r="AH14" s="43">
        <f ca="1"/>
        <v>0.12497217051434134</v>
      </c>
      <c r="AI14" s="43">
        <f ca="1"/>
        <v>8.8935614150105757E-3</v>
      </c>
      <c r="AJ14" s="43">
        <f ca="1"/>
        <v>7.2385651809529342E-2</v>
      </c>
      <c r="AK14" s="43">
        <f ca="1"/>
        <v>3.9152340635663675E-3</v>
      </c>
      <c r="AL14" s="43">
        <f ca="1"/>
        <v>1.4861522548745528E-2</v>
      </c>
      <c r="AM14" s="43">
        <f ca="1"/>
        <v>0.20716427683384167</v>
      </c>
      <c r="AN14" s="44">
        <f ca="1">(AF14*Parameters!$D$41+MARKOV_PSA!AG14*Parameters!$D$42+MARKOV_PSA!AH14*Parameters!$D$43+MARKOV_PSA!AI14*Parameters!$D$44+MARKOV_PSA!AJ14*Parameters!$D$45+MARKOV_PSA!AK14*Parameters!$D$46+MARKOV_PSA!AL14*Parameters!$D$47+MARKOV_PSA!AM14*c_state_Dead+Parameters!$D$38)*AP14</f>
        <v>2979.7649566434152</v>
      </c>
      <c r="AO14" s="41">
        <f ca="1">((AF14*Parameters!$D$53+AG14*Parameters!$D$54+AH14*Parameters!$D$55+AI14*Parameters!$D$56+AJ14*Parameters!$D$57+AK14*Parameters!$D$58+AL14*Parameters!$D$59+AM14*u_Dead) - (Parameters!$D$63*AR14 + Parameters!$D$64*AS14))*Cycle_length_years*AQ14</f>
        <v>0.65599689987678333</v>
      </c>
      <c r="AP14">
        <f t="shared" si="3"/>
        <v>0.96618357487922713</v>
      </c>
      <c r="AQ14">
        <f t="shared" si="3"/>
        <v>0.96618357487922713</v>
      </c>
      <c r="AR14">
        <f t="shared" ca="1" si="6"/>
        <v>1.7577621262493376E-2</v>
      </c>
      <c r="AS14" s="42">
        <f t="shared" ca="1" si="7"/>
        <v>0.12996016499476737</v>
      </c>
    </row>
    <row r="15" spans="1:45">
      <c r="A15" s="4" t="s">
        <v>73</v>
      </c>
      <c r="B15" s="3"/>
      <c r="C15" s="3"/>
      <c r="D15" s="3"/>
      <c r="E15" s="3"/>
      <c r="F15" s="3"/>
      <c r="G15" s="3"/>
      <c r="H15" s="3"/>
      <c r="I15" s="3"/>
      <c r="N15">
        <v>10</v>
      </c>
      <c r="O15" s="41" cm="1">
        <f t="array" aca="1" ref="O15:V15" ca="1">MMULT(O14:V14,$B$5:$I$12)</f>
        <v>0.44126998096679843</v>
      </c>
      <c r="P15" s="41">
        <f ca="1"/>
        <v>1.5815335175442695E-2</v>
      </c>
      <c r="Q15" s="41">
        <f ca="1"/>
        <v>0.12708311315765608</v>
      </c>
      <c r="R15" s="41">
        <f ca="1"/>
        <v>1.2951527991740881E-2</v>
      </c>
      <c r="S15" s="41">
        <f ca="1"/>
        <v>0.10808054477993538</v>
      </c>
      <c r="T15" s="41">
        <f ca="1"/>
        <v>6.3015368214245516E-3</v>
      </c>
      <c r="U15" s="41">
        <f ca="1"/>
        <v>2.5165911759646324E-2</v>
      </c>
      <c r="V15" s="41">
        <f ca="1"/>
        <v>0.26333204934735555</v>
      </c>
      <c r="W15" s="44">
        <f ca="1">(O15*Parameters!$D$41+MARKOV_PSA!P15*Parameters!$D$42+MARKOV_PSA!Q15*Parameters!$D$43+MARKOV_PSA!R15*Parameters!$D$44+MARKOV_PSA!S15*Parameters!$D$45+MARKOV_PSA!T15*Parameters!$D$46+MARKOV_PSA!U15*Parameters!$D$47+MARKOV_PSA!V15*c_state_Dead)*MARKOV_PSA!Y15</f>
        <v>1803.3950655175377</v>
      </c>
      <c r="X15" s="41">
        <f ca="1">((O15*Parameters!$D$53+P15*Parameters!$D$54+Q15*Parameters!$D$55+R15*Parameters!$D$56+S15*Parameters!$D$57+T15*Parameters!$D$58+U15*Parameters!$D$59+V15*u_Dead) - (Parameters!$D$63*AA15 + Parameters!$D$64*AB15))*Cycle_length_years*Z15</f>
        <v>0.59682833237652144</v>
      </c>
      <c r="Y15" s="41">
        <f t="shared" si="1"/>
        <v>0.96618357487922713</v>
      </c>
      <c r="Z15" s="41">
        <f t="shared" si="2"/>
        <v>0.96618357487922713</v>
      </c>
      <c r="AA15" s="41">
        <f t="shared" ca="1" si="4"/>
        <v>1.5269985121035936E-2</v>
      </c>
      <c r="AB15" s="41">
        <f t="shared" ca="1" si="5"/>
        <v>0.13125818056195676</v>
      </c>
      <c r="AE15">
        <v>10</v>
      </c>
      <c r="AF15" s="43" cm="1">
        <f t="array" aca="1" ref="AF15:AM15" ca="1">MMULT(AF14:AM14,$B$16:$I$23)</f>
        <v>0.52106593156488024</v>
      </c>
      <c r="AG15" s="43">
        <f ca="1"/>
        <v>1.6017764062076788E-2</v>
      </c>
      <c r="AH15" s="43">
        <f ca="1"/>
        <v>0.1321013769484205</v>
      </c>
      <c r="AI15" s="43">
        <f ca="1"/>
        <v>8.5898824329590819E-3</v>
      </c>
      <c r="AJ15" s="43">
        <f ca="1"/>
        <v>7.6213417562116581E-2</v>
      </c>
      <c r="AK15" s="43">
        <f ca="1"/>
        <v>4.1454372529467834E-3</v>
      </c>
      <c r="AL15" s="43">
        <f ca="1"/>
        <v>1.7503486037366393E-2</v>
      </c>
      <c r="AM15" s="43">
        <f ca="1"/>
        <v>0.22598756702434508</v>
      </c>
      <c r="AN15" s="44">
        <f ca="1">(AF15*Parameters!$D$41+MARKOV_PSA!AG15*Parameters!$D$42+MARKOV_PSA!AH15*Parameters!$D$43+MARKOV_PSA!AI15*Parameters!$D$44+MARKOV_PSA!AJ15*Parameters!$D$45+MARKOV_PSA!AK15*Parameters!$D$46+MARKOV_PSA!AL15*Parameters!$D$47+MARKOV_PSA!AM15*c_state_Dead+Parameters!$D$38)*AP15</f>
        <v>3050.9944657751089</v>
      </c>
      <c r="AO15" s="41">
        <f ca="1">((AF15*Parameters!$D$53+AG15*Parameters!$D$54+AH15*Parameters!$D$55+AI15*Parameters!$D$56+AJ15*Parameters!$D$57+AK15*Parameters!$D$58+AL15*Parameters!$D$59+AM15*u_Dead) - (Parameters!$D$63*AR15 + Parameters!$D$64*AS15))*Cycle_length_years*AQ15</f>
        <v>0.63722214199662919</v>
      </c>
      <c r="AP15">
        <f t="shared" si="3"/>
        <v>0.96618357487922713</v>
      </c>
      <c r="AQ15">
        <f t="shared" si="3"/>
        <v>0.96618357487922713</v>
      </c>
      <c r="AR15">
        <f t="shared" ca="1" si="6"/>
        <v>1.7120268496508308E-2</v>
      </c>
      <c r="AS15" s="42">
        <f t="shared" ca="1" si="7"/>
        <v>0.13602446572432608</v>
      </c>
    </row>
    <row r="16" spans="1:45">
      <c r="A16" s="14" t="s">
        <v>61</v>
      </c>
      <c r="B16" s="3">
        <f ca="1">EXP(-(Parameters!D12*HR_Treated_bgdeath)*Cycle_length_years)
 *EXP(-(Parameters!D10*Parameters!D35)*Cycle_length_years)
 *EXP(-(Parameters!D11*Parameters!D36)*Cycle_length_years)</f>
        <v>0.94246009532055075</v>
      </c>
      <c r="C16" s="3">
        <f ca="1">EXP(-(Parameters!D12*HR_Treated_bgdeath)*Cycle_length_years)
 *(1-EXP(-(Parameters!D10*Parameters!D35)*Cycle_length_years))
 *EXP(-(Parameters!D11*Parameters!D36)*Cycle_length_years)
 *(1-Parameters!D15)</f>
        <v>2.1693906596844309E-2</v>
      </c>
      <c r="D16" s="3">
        <v>0</v>
      </c>
      <c r="E16" s="3">
        <f ca="1">EXP(-(Parameters!D12*HR_Treated_bgdeath)*Cycle_length_years)
 *(1-EXP(-(Parameters!D11*Parameters!D36)*Cycle_length_years))
 *EXP(-(Parameters!D10*Parameters!D35)*Cycle_length_years)
 *(1-Parameters!D16)</f>
        <v>1.2887625366923913E-2</v>
      </c>
      <c r="F16" s="3">
        <v>0</v>
      </c>
      <c r="G16" s="3">
        <f>EXP(-(h_bg_death_base*HR_Treated_bgdeath)*Cycle_length_years)
 *(1-EXP(-(h_stroke_base*HR_Treated_stroke)*Cycle_length_years))
 *(1-EXP(-(h_chd_base*HR_Treated_chd)*Cycle_length_years))
 *(1-CFR_stroke)*(1-CFR_chd)</f>
        <v>4.9186590995018169E-4</v>
      </c>
      <c r="H16" s="3">
        <v>0</v>
      </c>
      <c r="I16" s="3">
        <f ca="1">(1-EXP(-(Parameters!D12*HR_Treated_bgdeath)*Cycle_length_years))
+EXP(-(Parameters!D12*HR_Treated_bgdeath)*Cycle_length_years)*(
   (1-EXP(-(Parameters!D10*Parameters!D35)*Cycle_length_years))
   *EXP(-(Parameters!D11*Parameters!D36)*Cycle_length_years)
   *Parameters!D15
 + (1-EXP(-(Parameters!D11*Parameters!D36)*Cycle_length_years))
   *EXP(-(Parameters!D10*Parameters!D35)*Cycle_length_years)
   *Parameters!D16
 + (1-EXP(-(Parameters!D10*Parameters!D35)*Cycle_length_years))
   *(1-EXP(-(Parameters!D11*Parameters!D36)*Cycle_length_years))
   *(1-(1-Parameters!D15)*(1-Parameters!D16))
)</f>
        <v>2.2661720430503823E-2</v>
      </c>
      <c r="J16" s="3">
        <f ca="1">SUM(B16:I16)</f>
        <v>1.0001952136247729</v>
      </c>
    </row>
    <row r="17" spans="1:45" ht="15.75" thickBot="1">
      <c r="A17" s="14" t="s">
        <v>62</v>
      </c>
      <c r="B17" s="3">
        <v>0</v>
      </c>
      <c r="C17" s="3">
        <v>0</v>
      </c>
      <c r="D17" s="3">
        <f ca="1">EXP(-(Parameters!D12*mult_bg_death_Y1*HR_Treated_bgdeath)*Cycle_length_years)</f>
        <v>0.98757625369341906</v>
      </c>
      <c r="E17" s="3">
        <v>0</v>
      </c>
      <c r="F17" s="3">
        <v>0</v>
      </c>
      <c r="G17" s="3">
        <v>0</v>
      </c>
      <c r="H17" s="3">
        <v>0</v>
      </c>
      <c r="I17" s="3">
        <f ca="1">1-EXP(-(Parameters!D12*mult_bg_death_Y1*HR_Treated_bgdeath)*Cycle_length_years)</f>
        <v>1.2423746306580941E-2</v>
      </c>
      <c r="J17" s="3">
        <f t="shared" ref="J17:J23" ca="1" si="8">SUM(B17:I17)</f>
        <v>1</v>
      </c>
    </row>
    <row r="18" spans="1:45">
      <c r="A18" s="14" t="s">
        <v>63</v>
      </c>
      <c r="B18" s="3">
        <v>0</v>
      </c>
      <c r="C18" s="3">
        <f ca="1">EXP(-(Parameters!D12*mult_bg_death_Y2p*HR_Treated_bgdeath)*Cycle_length_years) *
 (1-EXP(-(Parameters!D10*mult_stroke_PostStrokeY2p*Parameters!D35)*Cycle_length_years)) *
 EXP(-(Parameters!D11*mult_chd_PostStrokeY2p*Parameters!D36)*Cycle_length_years) *
 (1-Parameters!D15)</f>
        <v>2.9173700797943944E-2</v>
      </c>
      <c r="D18" s="3">
        <f ca="1">EXP(-(Parameters!D12*mult_bg_death_Y2p*HR_Treated_bgdeath)*Cycle_length_years)
 *EXP(-(Parameters!D10*mult_stroke_PostStrokeY2p*Parameters!D35)*Cycle_length_years)
 *EXP(-(Parameters!D11*mult_chd_PostStrokeY2p*Parameters!D36)*Cycle_length_years)</f>
        <v>0.92708392155308383</v>
      </c>
      <c r="E18" s="3">
        <v>0</v>
      </c>
      <c r="F18" s="3">
        <v>0</v>
      </c>
      <c r="G18" s="3">
        <f ca="1">EXP(-(Parameters!D12*mult_bg_death_Y2p*HR_Treated_bgdeath)*Cycle_length_years) * (
   (1-EXP(-(Parameters!D11*mult_chd_PostStrokeY2p*Parameters!D36)*Cycle_length_years)) *
   EXP(-(Parameters!D10*mult_stroke_PostStrokeY2p*Parameters!D35)*Cycle_length_years) *
   (1-Parameters!D16)
 + (1-EXP(-(Parameters!D10*mult_stroke_PostStrokeY2p*Parameters!D35)*Cycle_length_years)) *
   (1-EXP(-(Parameters!D11*mult_chd_PostStrokeY2p*Parameters!D36)*Cycle_length_years)) *
   (1-Parameters!D15) * (1-Parameters!D16)
)</f>
        <v>1.5723265299733672E-2</v>
      </c>
      <c r="H18" s="3">
        <v>0</v>
      </c>
      <c r="I18" s="3">
        <f ca="1">(1-EXP(-(Parameters!D12*mult_bg_death_Y2p*HR_Treated_bgdeath)*Cycle_length_years))
+EXP(-(Parameters!D12*mult_bg_death_Y2p*HR_Treated_bgdeath)*Cycle_length_years) * (
     (1-EXP(-(Parameters!D10*mult_stroke_PostStrokeY2p*Parameters!D35)*Cycle_length_years)) *
     EXP(-(Parameters!D11*mult_chd_PostStrokeY2p*Parameters!D36)*Cycle_length_years) *
     Parameters!D15
   + (1-EXP(-(Parameters!D11*mult_chd_PostStrokeY2p*Parameters!D36)*Cycle_length_years)) *
     EXP(-(Parameters!D10*mult_stroke_PostStrokeY2p*Parameters!D35)*Cycle_length_years) *
     Parameters!D16
   + (1-EXP(-(Parameters!D10*mult_stroke_PostStrokeY2p*Parameters!D35)*Cycle_length_years)) *
     (1-EXP(-(Parameters!D11*mult_chd_PostStrokeY2p*Parameters!D36)*Cycle_length_years)) *
     (1 - (1-Parameters!D15)*(1-Parameters!D16))
)</f>
        <v>2.8019112349238554E-2</v>
      </c>
      <c r="J18" s="3">
        <f t="shared" ca="1" si="8"/>
        <v>1</v>
      </c>
      <c r="P18" s="15" t="s">
        <v>81</v>
      </c>
      <c r="Q18" s="21" t="s">
        <v>71</v>
      </c>
      <c r="R18" s="21" t="s">
        <v>73</v>
      </c>
      <c r="S18" s="16" t="s">
        <v>82</v>
      </c>
      <c r="AF18" s="5"/>
    </row>
    <row r="19" spans="1:45">
      <c r="A19" s="14" t="s">
        <v>64</v>
      </c>
      <c r="B19" s="3">
        <v>0</v>
      </c>
      <c r="C19" s="3">
        <v>0</v>
      </c>
      <c r="D19" s="3">
        <v>0</v>
      </c>
      <c r="E19" s="3">
        <v>0</v>
      </c>
      <c r="F19" s="3">
        <f ca="1">EXP(-(Parameters!D12*mult_bg_death_Y1*HR_Treated_bgdeath)*Cycle_length_years)</f>
        <v>0.98757625369341906</v>
      </c>
      <c r="G19" s="3">
        <v>0</v>
      </c>
      <c r="H19" s="3">
        <v>0</v>
      </c>
      <c r="I19" s="3">
        <f ca="1">1-EXP(-(Parameters!D12*mult_bg_death_Y1*HR_Treated_bgdeath)*Cycle_length_years)</f>
        <v>1.2423746306580941E-2</v>
      </c>
      <c r="J19" s="3">
        <f t="shared" ca="1" si="8"/>
        <v>1</v>
      </c>
      <c r="P19" s="32" t="s">
        <v>83</v>
      </c>
      <c r="Q19" s="22">
        <f ca="1">SUM(W5:W15)</f>
        <v>14390.781293698181</v>
      </c>
      <c r="R19" s="22">
        <f ca="1">SUM(AN5:AN15)</f>
        <v>28025.881574732732</v>
      </c>
      <c r="S19" s="33">
        <f ca="1">R19-Q19</f>
        <v>13635.100281034551</v>
      </c>
      <c r="AF19" s="5"/>
      <c r="AG19" s="5"/>
      <c r="AH19" s="5"/>
      <c r="AI19" s="5"/>
      <c r="AJ19" s="5"/>
      <c r="AK19" s="5"/>
      <c r="AL19" s="5"/>
      <c r="AM19" s="5"/>
      <c r="AN19" s="5"/>
      <c r="AO19" s="5"/>
      <c r="AP19" s="5"/>
      <c r="AQ19" s="5"/>
      <c r="AR19" s="5"/>
      <c r="AS19" s="5"/>
    </row>
    <row r="20" spans="1:45">
      <c r="A20" s="14" t="s">
        <v>65</v>
      </c>
      <c r="B20" s="3">
        <v>0</v>
      </c>
      <c r="C20" s="3">
        <v>0</v>
      </c>
      <c r="D20" s="3">
        <v>0</v>
      </c>
      <c r="E20" s="3">
        <f ca="1">EXP(-(Parameters!D12*mult_bg_death_Y2p*HR_Treated_bgdeath)*Cycle_length_years)
 *(1-EXP(-(Parameters!D11*mult_chd_PostCHDY2p*Parameters!D36)*Cycle_length_years))
 *EXP(-(Parameters!D10*mult_stroke_PostCHDY2p*Parameters!D35)*Cycle_length_years)
 *(1-Parameters!D16)</f>
        <v>1.5187720964860969E-2</v>
      </c>
      <c r="F20" s="3">
        <f ca="1">EXP(-(Parameters!D12*mult_bg_death_Y2p*HR_Treated_bgdeath)*Cycle_length_years) *
 EXP(-(Parameters!D10*mult_stroke_PostCHDY2p*Parameters!D35)*Cycle_length_years) *
 EXP(-(Parameters!D11*mult_chd_PostCHDY2p*Parameters!D36)*Cycle_length_years)</f>
        <v>0.93154300351290198</v>
      </c>
      <c r="G20" s="3">
        <f ca="1">EXP(-(Parameters!D12*mult_bg_death_Y2p*HR_Treated_bgdeath)*Cycle_length_years) * (
   (1-EXP(-(Parameters!D10*mult_stroke_PostCHDY2p*Parameters!D35)*Cycle_length_years)) *
   EXP(-(Parameters!D11*mult_chd_PostCHDY2p*Parameters!D36)*Cycle_length_years) *
   (1-Parameters!D15)
 + (1-EXP(-(Parameters!D10*mult_stroke_PostCHDY2p*Parameters!D35)*Cycle_length_years)) *
   (1-EXP(-(Parameters!D11*mult_chd_PostCHDY2p*Parameters!D36)*Cycle_length_years)) *
   (1-Parameters!D15) * (1-Parameters!D16)
)</f>
        <v>2.6226292953895676E-2</v>
      </c>
      <c r="H20" s="3">
        <v>0</v>
      </c>
      <c r="I20" s="3">
        <f ca="1">(1-EXP(-(Parameters!D12*mult_bg_death_Y2p*HR_Treated_bgdeath)*Cycle_length_years))
+EXP(-(Parameters!D12*mult_bg_death_Y2p*HR_Treated_bgdeath)*Cycle_length_years) * (
     (1-EXP(-(Parameters!D10*mult_stroke_PostCHDY2p*Parameters!D35)*Cycle_length_years)) *
     EXP(-(Parameters!D11*mult_chd_PostCHDY2p*Parameters!D36)*Cycle_length_years) *
     Parameters!D15
   + (1-EXP(-(Parameters!D11*mult_chd_PostCHDY2p*Parameters!D36)*Cycle_length_years)) *
     EXP(-(Parameters!D10*mult_stroke_PostCHDY2p*Parameters!D35)*Cycle_length_years) *
     Parameters!D16
   + (1-EXP(-(Parameters!D10*mult_stroke_PostCHDY2p*Parameters!D35)*Cycle_length_years)) *
     (1-EXP(-(Parameters!D11*mult_chd_PostCHDY2p*Parameters!D36)*Cycle_length_years)) *
     (1 - (1-Parameters!D15)*(1-Parameters!D16))
)</f>
        <v>2.7042982568341332E-2</v>
      </c>
      <c r="J20" s="3">
        <f t="shared" ca="1" si="8"/>
        <v>1</v>
      </c>
      <c r="P20" s="32" t="s">
        <v>84</v>
      </c>
      <c r="Q20" s="23">
        <f ca="1">SUM(X5:X15)</f>
        <v>7.8571936732008316</v>
      </c>
      <c r="R20" s="23">
        <f ca="1">SUM(AO5:AO15)</f>
        <v>8.1251510739805699</v>
      </c>
      <c r="S20" s="34">
        <f ca="1">R20-Q20</f>
        <v>0.26795740077973829</v>
      </c>
    </row>
    <row r="21" spans="1:45">
      <c r="A21" s="14" t="s">
        <v>66</v>
      </c>
      <c r="B21" s="3">
        <v>0</v>
      </c>
      <c r="C21" s="3">
        <v>0</v>
      </c>
      <c r="D21" s="3">
        <v>0</v>
      </c>
      <c r="E21" s="3">
        <v>0</v>
      </c>
      <c r="F21" s="3">
        <v>0</v>
      </c>
      <c r="G21" s="3">
        <v>0</v>
      </c>
      <c r="H21" s="3">
        <f ca="1">EXP(-(Parameters!D12*mult_bg_death_Y1*HR_Treated_bgdeath)*Cycle_length_years)</f>
        <v>0.98757625369341906</v>
      </c>
      <c r="I21" s="3">
        <f ca="1">1-EXP(-(Parameters!D12*mult_bg_death_Y1*HR_Treated_bgdeath)*Cycle_length_years)</f>
        <v>1.2423746306580941E-2</v>
      </c>
      <c r="J21" s="3">
        <f t="shared" ca="1" si="8"/>
        <v>1</v>
      </c>
      <c r="P21" s="11"/>
      <c r="S21" s="12"/>
    </row>
    <row r="22" spans="1:45">
      <c r="A22" s="14" t="s">
        <v>67</v>
      </c>
      <c r="B22" s="3">
        <v>0</v>
      </c>
      <c r="C22" s="3">
        <f ca="1">EXP(-(Parameters!D12*mult_bg_death_Y2p*HR_Treated_bgdeath)*Cycle_length_years)
 *(1-EXP(-(Parameters!D10*mult_stroke_PostBothY2p*Parameters!D35)*Cycle_length_years))
 *EXP(-(Parameters!D11*mult_chd_PostBothY2p*Parameters!D36)*Cycle_length_years)
 *(1-Parameters!D15)</f>
        <v>2.5419241756033169E-2</v>
      </c>
      <c r="D22" s="3">
        <v>0</v>
      </c>
      <c r="E22" s="3">
        <f ca="1">EXP(-(Parameters!D12*mult_bg_death_Y2p*HR_Treated_bgdeath)*Cycle_length_years)
 *(1-EXP(-(Parameters!D11*mult_chd_PostBothY2p*Parameters!D36)*Cycle_length_years))
 *EXP(-(Parameters!D10*mult_stroke_PostBothY2p*Parameters!D35)*Cycle_length_years)
 *(1-Parameters!D16)</f>
        <v>2.4574754218971706E-2</v>
      </c>
      <c r="F22" s="3">
        <v>0</v>
      </c>
      <c r="G22" s="3">
        <f ca="1">EXP(-(Parameters!D12*mult_bg_death_Y2p*HR_Treated_bgdeath)*Cycle_length_years)
 *(1-EXP(-(Parameters!D10*mult_stroke_PostBothY2p*Parameters!D35)*Cycle_length_years))
 *(1-EXP(-(Parameters!D11*mult_chd_PostBothY2p*Parameters!D36)*Cycle_length_years))
 *(1-Parameters!D15)*(1-Parameters!D16)</f>
        <v>6.8076876217602249E-4</v>
      </c>
      <c r="H22" s="3">
        <f ca="1">EXP(-(Parameters!D12*mult_bg_death_Y2p*HR_Treated_bgdeath)*Cycle_length_years)
 *EXP(-(Parameters!D10*mult_stroke_PostBothY2p*Parameters!D35)*Cycle_length_years)
 *EXP(-(Parameters!D11*mult_chd_PostBothY2p*Parameters!D36)*Cycle_length_years)</f>
        <v>0.91759735947699106</v>
      </c>
      <c r="I22" s="3">
        <f ca="1">(1-EXP(-(Parameters!D12*mult_bg_death_Y2p*HR_Treated_bgdeath)*Cycle_length_years))
+EXP(-(Parameters!D12*mult_bg_death_Y2p*HR_Treated_bgdeath)*Cycle_length_years)*(
   (1-EXP(-(Parameters!D10*mult_stroke_PostBothY2p*Parameters!D35)*Cycle_length_years))
   *EXP(-(Parameters!D11*mult_chd_PostBothY2p*Parameters!D36)*Cycle_length_years)
   *Parameters!D15
 + (1-EXP(-(Parameters!D11*mult_chd_PostBothY2p*Parameters!D36)*Cycle_length_years))
   *EXP(-(Parameters!D10*mult_stroke_PostBothY2p*Parameters!D35)*Cycle_length_years)
   *Parameters!D16
 + (1-EXP(-(Parameters!D10*mult_stroke_PostBothY2p*Parameters!D35)*Cycle_length_years))
   *(1-EXP(-(Parameters!D11*mult_chd_PostBothY2p*Parameters!D36)*Cycle_length_years))
   *(1-(1-Parameters!D15)*(1-Parameters!D16))
)</f>
        <v>3.1727875785828065E-2</v>
      </c>
      <c r="J22" s="3">
        <f t="shared" ca="1" si="8"/>
        <v>1</v>
      </c>
      <c r="P22" s="24" t="s">
        <v>85</v>
      </c>
      <c r="Q22" s="25">
        <f ca="1">S19/S20</f>
        <v>50885.328195292655</v>
      </c>
      <c r="R22" s="26"/>
      <c r="S22" s="27"/>
    </row>
    <row r="23" spans="1:45">
      <c r="A23" s="14" t="s">
        <v>68</v>
      </c>
      <c r="B23" s="3">
        <v>0</v>
      </c>
      <c r="C23" s="3">
        <v>0</v>
      </c>
      <c r="D23" s="3">
        <v>0</v>
      </c>
      <c r="E23" s="3">
        <v>0</v>
      </c>
      <c r="F23" s="3">
        <v>0</v>
      </c>
      <c r="G23" s="3">
        <v>0</v>
      </c>
      <c r="H23" s="3">
        <v>0</v>
      </c>
      <c r="I23" s="3">
        <f>1</f>
        <v>1</v>
      </c>
      <c r="J23" s="3">
        <f t="shared" si="8"/>
        <v>1</v>
      </c>
      <c r="P23" s="11"/>
      <c r="S23" s="12"/>
    </row>
    <row r="24" spans="1:45" ht="15.75" thickBot="1">
      <c r="P24" s="28" t="s">
        <v>86</v>
      </c>
      <c r="Q24" s="29" t="s">
        <v>174</v>
      </c>
      <c r="R24" s="29" t="s">
        <v>174</v>
      </c>
      <c r="S24" s="30">
        <f ca="1">20000*(R20-Q20)-(R19-Q19)</f>
        <v>-8275.9522654397842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32D6C-9CA5-4F55-9244-AD6D113B200A}">
  <sheetPr codeName="Sheet8"/>
  <dimension ref="A1:BJ10003"/>
  <sheetViews>
    <sheetView tabSelected="1" topLeftCell="A9" zoomScale="60" zoomScaleNormal="60" workbookViewId="0">
      <selection activeCell="N42" sqref="N42"/>
    </sheetView>
  </sheetViews>
  <sheetFormatPr defaultRowHeight="15"/>
  <cols>
    <col min="1" max="1" width="14.42578125" customWidth="1"/>
    <col min="2" max="2" width="18.42578125" bestFit="1" customWidth="1"/>
    <col min="3" max="3" width="18" bestFit="1" customWidth="1"/>
    <col min="4" max="4" width="15.5703125" bestFit="1" customWidth="1"/>
    <col min="5" max="5" width="18.42578125" bestFit="1" customWidth="1"/>
    <col min="6" max="6" width="21.5703125" bestFit="1" customWidth="1"/>
    <col min="7" max="7" width="22" bestFit="1" customWidth="1"/>
    <col min="8" max="8" width="17.85546875" bestFit="1" customWidth="1"/>
    <col min="11" max="11" width="15.42578125" bestFit="1" customWidth="1"/>
    <col min="15" max="15" width="18" bestFit="1" customWidth="1"/>
    <col min="17" max="17" width="16.7109375" customWidth="1"/>
    <col min="55" max="55" width="19.85546875" bestFit="1" customWidth="1"/>
    <col min="56" max="56" width="14.140625" bestFit="1" customWidth="1"/>
  </cols>
  <sheetData>
    <row r="1" spans="1:62" ht="15.75" thickBot="1">
      <c r="A1" s="5" t="s">
        <v>127</v>
      </c>
      <c r="B1" s="5" t="s">
        <v>129</v>
      </c>
      <c r="C1" s="5"/>
      <c r="D1" s="5"/>
      <c r="G1" s="45"/>
    </row>
    <row r="2" spans="1:62" ht="19.5" thickBot="1">
      <c r="B2" s="14" t="s">
        <v>133</v>
      </c>
      <c r="C2" s="14" t="s">
        <v>134</v>
      </c>
      <c r="D2" s="14" t="s">
        <v>135</v>
      </c>
      <c r="E2" s="14" t="s">
        <v>136</v>
      </c>
      <c r="F2" s="17" t="s">
        <v>130</v>
      </c>
      <c r="G2" s="37" t="s">
        <v>131</v>
      </c>
      <c r="H2" s="49" t="s">
        <v>143</v>
      </c>
      <c r="I2" s="5"/>
      <c r="Q2" s="61" t="s">
        <v>132</v>
      </c>
      <c r="R2" s="46">
        <v>10000</v>
      </c>
      <c r="BC2" s="51" t="s">
        <v>145</v>
      </c>
      <c r="BD2" s="63">
        <f ca="1">COUNTIF($BD4:$BD10003,"&gt;0")/$R2</f>
        <v>0.15509999999999999</v>
      </c>
      <c r="BE2" s="63">
        <f ca="1">COUNTIF($BE4:$BE10003,"&gt;0")/$R2</f>
        <v>0.25559999999999999</v>
      </c>
      <c r="BF2" s="63">
        <f ca="1">COUNTIF($BF4:$BF10003,"&gt;0")/$R2</f>
        <v>0.35730000000000001</v>
      </c>
      <c r="BG2" s="63">
        <f ca="1">COUNTIF($BG4:$BG10003,"&gt;0")/$R2</f>
        <v>0.4572</v>
      </c>
      <c r="BH2" s="63">
        <f ca="1">COUNTIF($BH4:$BH10003,"&gt;0")/$R2</f>
        <v>0.54300000000000004</v>
      </c>
      <c r="BI2" s="63">
        <f ca="1">COUNTIF($BI4:$BI10003,"&gt;0")/$R2</f>
        <v>0.62080000000000002</v>
      </c>
      <c r="BJ2" s="63">
        <f ca="1">COUNTIF($BJ4:$BJ10003,"&gt;0")/$R2</f>
        <v>0.67759999999999998</v>
      </c>
    </row>
    <row r="3" spans="1:62" ht="18.75">
      <c r="A3" t="s">
        <v>128</v>
      </c>
      <c r="B3" s="6"/>
      <c r="C3" s="44"/>
      <c r="D3" s="3"/>
      <c r="F3" s="44">
        <f ca="1">MARKOV_PSA!S19</f>
        <v>13635.100281034551</v>
      </c>
      <c r="G3" s="42">
        <f ca="1">MARKOV_PSA!S20</f>
        <v>0.26795740077973829</v>
      </c>
      <c r="H3" s="45">
        <f ca="1">F3/G3</f>
        <v>50885.328195292655</v>
      </c>
      <c r="I3" s="45"/>
      <c r="BC3" s="51" t="s">
        <v>146</v>
      </c>
      <c r="BD3" s="49">
        <v>5000</v>
      </c>
      <c r="BE3" s="49">
        <v>10000</v>
      </c>
      <c r="BF3" s="49">
        <v>15000</v>
      </c>
      <c r="BG3" s="49">
        <v>20000</v>
      </c>
      <c r="BH3" s="49">
        <v>25000</v>
      </c>
      <c r="BI3" s="49">
        <v>30000</v>
      </c>
      <c r="BJ3" s="49">
        <v>35000</v>
      </c>
    </row>
    <row r="4" spans="1:62">
      <c r="A4" s="11">
        <v>1</v>
      </c>
      <c r="B4" s="6"/>
      <c r="C4" s="44"/>
      <c r="F4" s="44">
        <v>12148.967651281004</v>
      </c>
      <c r="G4">
        <v>0.34875764520189634</v>
      </c>
      <c r="H4" s="45">
        <f>F4/G4</f>
        <v>34834.985894711921</v>
      </c>
      <c r="BD4">
        <f ca="1">($BD$3*G3)-F3</f>
        <v>-12295.31327713586</v>
      </c>
      <c r="BE4">
        <f ca="1">($BE$3*G3)-F3</f>
        <v>-10955.526273237168</v>
      </c>
      <c r="BF4">
        <f ca="1">($BF$3*G3)-F3</f>
        <v>-9615.7392693384754</v>
      </c>
      <c r="BG4">
        <f ca="1">($BG$3*G3)-F3</f>
        <v>-8275.9522654397842</v>
      </c>
      <c r="BH4">
        <f ca="1">($BH$3*G3)-F3</f>
        <v>-6936.165261541094</v>
      </c>
      <c r="BI4">
        <f ca="1">($BI$3*G3)-F3</f>
        <v>-5596.3782576424019</v>
      </c>
      <c r="BJ4">
        <f ca="1">($BJ$3*G3)-F3</f>
        <v>-4256.5912537437107</v>
      </c>
    </row>
    <row r="5" spans="1:62">
      <c r="A5">
        <v>2</v>
      </c>
      <c r="B5" s="6"/>
      <c r="C5" s="44"/>
      <c r="F5" s="44">
        <v>3428.0410084869982</v>
      </c>
      <c r="G5">
        <v>0.23160648903613623</v>
      </c>
      <c r="H5" s="45">
        <f t="shared" ref="H4:H67" si="0">F5/G5</f>
        <v>14801.144055821944</v>
      </c>
      <c r="BD5">
        <f t="shared" ref="BD5:BD68" si="1">($BD$3*G4)-F4</f>
        <v>-10405.179425271523</v>
      </c>
      <c r="BE5">
        <f t="shared" ref="BE5:BE68" si="2">($BE$3*G4)-F4</f>
        <v>-8661.3911992620415</v>
      </c>
      <c r="BF5">
        <f t="shared" ref="BF5:BF68" si="3">($BF$3*G4)-F4</f>
        <v>-6917.6029732525585</v>
      </c>
      <c r="BG5">
        <f t="shared" ref="BG5:BG68" si="4">($BG$3*G4)-F4</f>
        <v>-5173.8147472430774</v>
      </c>
      <c r="BH5">
        <f t="shared" ref="BH5:BH68" si="5">($BH$3*G4)-F4</f>
        <v>-3430.0265212335962</v>
      </c>
      <c r="BI5">
        <f t="shared" ref="BI5:BI68" si="6">($BI$3*G4)-F4</f>
        <v>-1686.2382952241132</v>
      </c>
      <c r="BJ5">
        <f t="shared" ref="BJ5:BJ68" si="7">($BJ$3*G4)-F4</f>
        <v>57.549930785367906</v>
      </c>
    </row>
    <row r="6" spans="1:62">
      <c r="A6">
        <v>3</v>
      </c>
      <c r="B6" s="6"/>
      <c r="C6" s="44"/>
      <c r="F6" s="44">
        <v>10868.395580605837</v>
      </c>
      <c r="G6">
        <v>0.13876266332325748</v>
      </c>
      <c r="H6" s="45">
        <f t="shared" si="0"/>
        <v>78323.630581283505</v>
      </c>
      <c r="BD6">
        <f t="shared" si="1"/>
        <v>-2270.0085633063172</v>
      </c>
      <c r="BE6">
        <f t="shared" si="2"/>
        <v>-1111.9761181256358</v>
      </c>
      <c r="BF6">
        <f t="shared" si="3"/>
        <v>46.056327055045131</v>
      </c>
      <c r="BG6">
        <f t="shared" si="4"/>
        <v>1204.0887722357265</v>
      </c>
      <c r="BH6">
        <f t="shared" si="5"/>
        <v>2362.1212174164075</v>
      </c>
      <c r="BI6">
        <f t="shared" si="6"/>
        <v>3520.1536625970884</v>
      </c>
      <c r="BJ6">
        <f t="shared" si="7"/>
        <v>4678.1861077777703</v>
      </c>
    </row>
    <row r="7" spans="1:62">
      <c r="A7">
        <v>4</v>
      </c>
      <c r="B7" s="6"/>
      <c r="C7" s="44"/>
      <c r="F7" s="44">
        <v>11589.636009635144</v>
      </c>
      <c r="G7">
        <v>5.8658948460757365E-2</v>
      </c>
      <c r="H7" s="45">
        <f t="shared" si="0"/>
        <v>197576.60704382675</v>
      </c>
      <c r="BD7">
        <f t="shared" si="1"/>
        <v>-10174.582263989549</v>
      </c>
      <c r="BE7">
        <f t="shared" si="2"/>
        <v>-9480.7689473732607</v>
      </c>
      <c r="BF7">
        <f t="shared" si="3"/>
        <v>-8786.9556307569746</v>
      </c>
      <c r="BG7">
        <f t="shared" si="4"/>
        <v>-8093.1423141406867</v>
      </c>
      <c r="BH7">
        <f t="shared" si="5"/>
        <v>-7399.3289975243988</v>
      </c>
      <c r="BI7">
        <f t="shared" si="6"/>
        <v>-6705.5156809081118</v>
      </c>
      <c r="BJ7">
        <f t="shared" si="7"/>
        <v>-6011.7023642918248</v>
      </c>
    </row>
    <row r="8" spans="1:62">
      <c r="A8">
        <v>5</v>
      </c>
      <c r="B8" s="6"/>
      <c r="C8" s="44"/>
      <c r="F8" s="44">
        <v>5941.0579174837476</v>
      </c>
      <c r="G8">
        <v>0.5505839493282032</v>
      </c>
      <c r="H8" s="45">
        <f t="shared" si="0"/>
        <v>10790.466966450345</v>
      </c>
      <c r="BD8">
        <f t="shared" si="1"/>
        <v>-11296.341267331356</v>
      </c>
      <c r="BE8">
        <f t="shared" si="2"/>
        <v>-11003.04652502757</v>
      </c>
      <c r="BF8">
        <f t="shared" si="3"/>
        <v>-10709.751782723783</v>
      </c>
      <c r="BG8">
        <f t="shared" si="4"/>
        <v>-10416.457040419997</v>
      </c>
      <c r="BH8">
        <f t="shared" si="5"/>
        <v>-10123.162298116209</v>
      </c>
      <c r="BI8">
        <f t="shared" si="6"/>
        <v>-9829.8675558124232</v>
      </c>
      <c r="BJ8">
        <f t="shared" si="7"/>
        <v>-9536.5728135086356</v>
      </c>
    </row>
    <row r="9" spans="1:62">
      <c r="A9">
        <v>6</v>
      </c>
      <c r="B9" s="6"/>
      <c r="C9" s="44"/>
      <c r="F9" s="44">
        <v>11445.246103558458</v>
      </c>
      <c r="G9">
        <v>0.24276620469192611</v>
      </c>
      <c r="H9" s="45">
        <f t="shared" si="0"/>
        <v>47145.137512375928</v>
      </c>
      <c r="BD9">
        <f t="shared" si="1"/>
        <v>-3188.1381708427316</v>
      </c>
      <c r="BE9">
        <f t="shared" si="2"/>
        <v>-435.21842420171561</v>
      </c>
      <c r="BF9">
        <f t="shared" si="3"/>
        <v>2317.7013224393013</v>
      </c>
      <c r="BG9">
        <f t="shared" si="4"/>
        <v>5070.6210690803164</v>
      </c>
      <c r="BH9">
        <f t="shared" si="5"/>
        <v>7823.5408157213333</v>
      </c>
      <c r="BI9">
        <f t="shared" si="6"/>
        <v>10576.46056236235</v>
      </c>
      <c r="BJ9">
        <f t="shared" si="7"/>
        <v>13329.380309003365</v>
      </c>
    </row>
    <row r="10" spans="1:62">
      <c r="A10">
        <v>7</v>
      </c>
      <c r="B10" s="6"/>
      <c r="C10" s="44"/>
      <c r="F10" s="44">
        <v>6473.4169438837016</v>
      </c>
      <c r="G10">
        <v>0.44954078279676946</v>
      </c>
      <c r="H10" s="45">
        <f t="shared" si="0"/>
        <v>14400.066004267816</v>
      </c>
      <c r="BD10">
        <f t="shared" si="1"/>
        <v>-10231.415080098828</v>
      </c>
      <c r="BE10">
        <f t="shared" si="2"/>
        <v>-9017.5840566391962</v>
      </c>
      <c r="BF10">
        <f t="shared" si="3"/>
        <v>-7803.753033179566</v>
      </c>
      <c r="BG10">
        <f t="shared" si="4"/>
        <v>-6589.9220097199359</v>
      </c>
      <c r="BH10">
        <f t="shared" si="5"/>
        <v>-5376.0909862603057</v>
      </c>
      <c r="BI10">
        <f t="shared" si="6"/>
        <v>-4162.2599628006747</v>
      </c>
      <c r="BJ10">
        <f t="shared" si="7"/>
        <v>-2948.4289393410436</v>
      </c>
    </row>
    <row r="11" spans="1:62">
      <c r="A11">
        <v>8</v>
      </c>
      <c r="B11" s="6"/>
      <c r="C11" s="44"/>
      <c r="F11" s="44">
        <v>13963.780087743511</v>
      </c>
      <c r="G11">
        <v>0.34858675931069616</v>
      </c>
      <c r="H11" s="45">
        <f t="shared" si="0"/>
        <v>40058.26301422299</v>
      </c>
      <c r="BD11">
        <f t="shared" si="1"/>
        <v>-4225.7130298998545</v>
      </c>
      <c r="BE11">
        <f t="shared" si="2"/>
        <v>-1978.0091159160074</v>
      </c>
      <c r="BF11">
        <f t="shared" si="3"/>
        <v>269.69479806784057</v>
      </c>
      <c r="BG11">
        <f t="shared" si="4"/>
        <v>2517.3987120516867</v>
      </c>
      <c r="BH11">
        <f t="shared" si="5"/>
        <v>4765.1026260355356</v>
      </c>
      <c r="BI11">
        <f t="shared" si="6"/>
        <v>7012.8065400193827</v>
      </c>
      <c r="BJ11">
        <f t="shared" si="7"/>
        <v>9260.5104540032298</v>
      </c>
    </row>
    <row r="12" spans="1:62">
      <c r="A12">
        <v>9</v>
      </c>
      <c r="B12" s="6"/>
      <c r="C12" s="44"/>
      <c r="F12" s="44">
        <v>13241.02261508021</v>
      </c>
      <c r="G12">
        <v>0.57839941404003792</v>
      </c>
      <c r="H12" s="45">
        <f t="shared" si="0"/>
        <v>22892.524255157077</v>
      </c>
      <c r="BD12">
        <f t="shared" si="1"/>
        <v>-12220.84629119003</v>
      </c>
      <c r="BE12">
        <f t="shared" si="2"/>
        <v>-10477.91249463655</v>
      </c>
      <c r="BF12">
        <f t="shared" si="3"/>
        <v>-8734.9786980830686</v>
      </c>
      <c r="BG12">
        <f t="shared" si="4"/>
        <v>-6992.0449015295881</v>
      </c>
      <c r="BH12">
        <f t="shared" si="5"/>
        <v>-5249.1111049761075</v>
      </c>
      <c r="BI12">
        <f t="shared" si="6"/>
        <v>-3506.1773084226261</v>
      </c>
      <c r="BJ12">
        <f t="shared" si="7"/>
        <v>-1763.2435118691446</v>
      </c>
    </row>
    <row r="13" spans="1:62">
      <c r="A13">
        <v>10</v>
      </c>
      <c r="B13" s="6"/>
      <c r="C13" s="44"/>
      <c r="F13" s="44">
        <v>11893.44798903652</v>
      </c>
      <c r="G13">
        <v>0.80166046990318929</v>
      </c>
      <c r="H13" s="45">
        <f t="shared" si="0"/>
        <v>14836.016537615738</v>
      </c>
      <c r="BD13">
        <f t="shared" si="1"/>
        <v>-10349.02554488002</v>
      </c>
      <c r="BE13">
        <f t="shared" si="2"/>
        <v>-7457.0284746798307</v>
      </c>
      <c r="BF13">
        <f t="shared" si="3"/>
        <v>-4565.0314044796414</v>
      </c>
      <c r="BG13">
        <f t="shared" si="4"/>
        <v>-1673.0343342794513</v>
      </c>
      <c r="BH13">
        <f t="shared" si="5"/>
        <v>1218.962735920737</v>
      </c>
      <c r="BI13">
        <f t="shared" si="6"/>
        <v>4110.9598061209272</v>
      </c>
      <c r="BJ13">
        <f t="shared" si="7"/>
        <v>7002.9568763211155</v>
      </c>
    </row>
    <row r="14" spans="1:62">
      <c r="A14">
        <v>11</v>
      </c>
      <c r="B14" s="6"/>
      <c r="C14" s="44"/>
      <c r="F14" s="44">
        <v>4654.8006006731775</v>
      </c>
      <c r="G14">
        <v>0.12321978692155522</v>
      </c>
      <c r="H14" s="45">
        <f t="shared" si="0"/>
        <v>37776.405210281198</v>
      </c>
      <c r="BD14">
        <f t="shared" si="1"/>
        <v>-7885.1456395205732</v>
      </c>
      <c r="BE14">
        <f t="shared" si="2"/>
        <v>-3876.8432900046273</v>
      </c>
      <c r="BF14">
        <f t="shared" si="3"/>
        <v>131.45905951131863</v>
      </c>
      <c r="BG14">
        <f t="shared" si="4"/>
        <v>4139.7614090272655</v>
      </c>
      <c r="BH14">
        <f t="shared" si="5"/>
        <v>8148.0637585432105</v>
      </c>
      <c r="BI14">
        <f t="shared" si="6"/>
        <v>12156.366108059157</v>
      </c>
      <c r="BJ14">
        <f t="shared" si="7"/>
        <v>16164.668457575104</v>
      </c>
    </row>
    <row r="15" spans="1:62">
      <c r="A15">
        <v>12</v>
      </c>
      <c r="B15" s="6"/>
      <c r="C15" s="44"/>
      <c r="F15" s="44">
        <v>4277.1366301083253</v>
      </c>
      <c r="G15">
        <v>0.75211261635625792</v>
      </c>
      <c r="H15" s="45">
        <f t="shared" si="0"/>
        <v>5686.83005323015</v>
      </c>
      <c r="BD15">
        <f t="shared" si="1"/>
        <v>-4038.7016660654017</v>
      </c>
      <c r="BE15">
        <f t="shared" si="2"/>
        <v>-3422.6027314576254</v>
      </c>
      <c r="BF15">
        <f t="shared" si="3"/>
        <v>-2806.5037968498491</v>
      </c>
      <c r="BG15">
        <f t="shared" si="4"/>
        <v>-2190.4048622420732</v>
      </c>
      <c r="BH15">
        <f t="shared" si="5"/>
        <v>-1574.3059276342969</v>
      </c>
      <c r="BI15">
        <f t="shared" si="6"/>
        <v>-958.2069930265211</v>
      </c>
      <c r="BJ15">
        <f t="shared" si="7"/>
        <v>-342.1080584187448</v>
      </c>
    </row>
    <row r="16" spans="1:62" ht="15.75" thickBot="1">
      <c r="A16">
        <v>13</v>
      </c>
      <c r="B16" s="6"/>
      <c r="C16" s="44"/>
      <c r="F16" s="44">
        <v>9864.5187301008991</v>
      </c>
      <c r="G16">
        <v>0.35997998018570954</v>
      </c>
      <c r="H16" s="45">
        <f t="shared" si="0"/>
        <v>27402.964812131795</v>
      </c>
      <c r="BD16">
        <f t="shared" si="1"/>
        <v>-516.5735483270355</v>
      </c>
      <c r="BE16">
        <f t="shared" si="2"/>
        <v>3243.9895334542543</v>
      </c>
      <c r="BF16">
        <f t="shared" si="3"/>
        <v>7004.5526152355433</v>
      </c>
      <c r="BG16">
        <f t="shared" si="4"/>
        <v>10765.115697016834</v>
      </c>
      <c r="BH16">
        <f t="shared" si="5"/>
        <v>14525.678778798123</v>
      </c>
      <c r="BI16">
        <f t="shared" si="6"/>
        <v>18286.241860579412</v>
      </c>
      <c r="BJ16">
        <f t="shared" si="7"/>
        <v>22046.804942360701</v>
      </c>
    </row>
    <row r="17" spans="1:62">
      <c r="A17">
        <v>14</v>
      </c>
      <c r="B17" s="6"/>
      <c r="C17" s="44"/>
      <c r="F17" s="44">
        <v>9169.4317121038439</v>
      </c>
      <c r="G17">
        <v>0.2340591922438664</v>
      </c>
      <c r="H17" s="45">
        <f t="shared" si="0"/>
        <v>39175.695789594145</v>
      </c>
      <c r="K17" s="50" t="s">
        <v>144</v>
      </c>
      <c r="BD17">
        <f t="shared" si="1"/>
        <v>-8064.618829172352</v>
      </c>
      <c r="BE17">
        <f t="shared" si="2"/>
        <v>-6264.7189282438039</v>
      </c>
      <c r="BF17">
        <f t="shared" si="3"/>
        <v>-4464.8190273152559</v>
      </c>
      <c r="BG17">
        <f t="shared" si="4"/>
        <v>-2664.9191263867087</v>
      </c>
      <c r="BH17">
        <f t="shared" si="5"/>
        <v>-865.0192254581616</v>
      </c>
      <c r="BI17">
        <f t="shared" si="6"/>
        <v>934.88067547038736</v>
      </c>
      <c r="BJ17">
        <f t="shared" si="7"/>
        <v>2734.7805763989345</v>
      </c>
    </row>
    <row r="18" spans="1:62" ht="15.75" thickBot="1">
      <c r="A18">
        <v>15</v>
      </c>
      <c r="B18" s="6"/>
      <c r="C18" s="44"/>
      <c r="F18" s="44">
        <v>6905.015597066933</v>
      </c>
      <c r="G18">
        <v>0.28260707278716524</v>
      </c>
      <c r="H18" s="45">
        <f t="shared" si="0"/>
        <v>24433.272419431563</v>
      </c>
      <c r="K18" s="62">
        <f ca="1">AVERAGE(H3:H5003)</f>
        <v>27398.473714992091</v>
      </c>
      <c r="BD18">
        <f t="shared" si="1"/>
        <v>-7999.1357508845122</v>
      </c>
      <c r="BE18">
        <f t="shared" si="2"/>
        <v>-6828.8397896651804</v>
      </c>
      <c r="BF18">
        <f t="shared" si="3"/>
        <v>-5658.5438284458478</v>
      </c>
      <c r="BG18">
        <f t="shared" si="4"/>
        <v>-4488.2478672265161</v>
      </c>
      <c r="BH18">
        <f t="shared" si="5"/>
        <v>-3317.9519060071843</v>
      </c>
      <c r="BI18">
        <f t="shared" si="6"/>
        <v>-2147.6559447878517</v>
      </c>
      <c r="BJ18">
        <f t="shared" si="7"/>
        <v>-977.35998356851997</v>
      </c>
    </row>
    <row r="19" spans="1:62">
      <c r="A19">
        <v>16</v>
      </c>
      <c r="B19" s="6"/>
      <c r="C19" s="44"/>
      <c r="F19" s="44">
        <v>14001.6793849766</v>
      </c>
      <c r="G19">
        <v>0.52682915598464319</v>
      </c>
      <c r="H19" s="45">
        <f t="shared" si="0"/>
        <v>26577.26746122749</v>
      </c>
      <c r="BD19">
        <f t="shared" si="1"/>
        <v>-5491.9802331311066</v>
      </c>
      <c r="BE19">
        <f t="shared" si="2"/>
        <v>-4078.9448691952807</v>
      </c>
      <c r="BF19">
        <f t="shared" si="3"/>
        <v>-2665.9095052594548</v>
      </c>
      <c r="BG19">
        <f t="shared" si="4"/>
        <v>-1252.8741413236285</v>
      </c>
      <c r="BH19">
        <f t="shared" si="5"/>
        <v>160.16122261219789</v>
      </c>
      <c r="BI19">
        <f t="shared" si="6"/>
        <v>1573.1965865480233</v>
      </c>
      <c r="BJ19">
        <f t="shared" si="7"/>
        <v>2986.2319504838506</v>
      </c>
    </row>
    <row r="20" spans="1:62">
      <c r="A20">
        <v>17</v>
      </c>
      <c r="B20" s="6"/>
      <c r="C20" s="44"/>
      <c r="F20" s="44">
        <v>10552.30199956604</v>
      </c>
      <c r="G20">
        <v>8.3781810660275013E-2</v>
      </c>
      <c r="H20" s="45">
        <f t="shared" si="0"/>
        <v>125949.79645825909</v>
      </c>
      <c r="BD20">
        <f t="shared" si="1"/>
        <v>-11367.533605053384</v>
      </c>
      <c r="BE20">
        <f t="shared" si="2"/>
        <v>-8733.3878251301685</v>
      </c>
      <c r="BF20">
        <f t="shared" si="3"/>
        <v>-6099.2420452069518</v>
      </c>
      <c r="BG20">
        <f t="shared" si="4"/>
        <v>-3465.096265283737</v>
      </c>
      <c r="BH20">
        <f t="shared" si="5"/>
        <v>-830.95048536051945</v>
      </c>
      <c r="BI20">
        <f t="shared" si="6"/>
        <v>1803.1952945626963</v>
      </c>
      <c r="BJ20">
        <f t="shared" si="7"/>
        <v>4437.3410744859102</v>
      </c>
    </row>
    <row r="21" spans="1:62">
      <c r="A21">
        <v>18</v>
      </c>
      <c r="B21" s="6"/>
      <c r="C21" s="44"/>
      <c r="F21" s="44">
        <v>7642.8365581841717</v>
      </c>
      <c r="G21">
        <v>0.74586457014169305</v>
      </c>
      <c r="H21" s="45">
        <f t="shared" si="0"/>
        <v>10246.949465279267</v>
      </c>
      <c r="BD21">
        <f t="shared" si="1"/>
        <v>-10133.392946264665</v>
      </c>
      <c r="BE21">
        <f t="shared" si="2"/>
        <v>-9714.4838929632897</v>
      </c>
      <c r="BF21">
        <f t="shared" si="3"/>
        <v>-9295.5748396619147</v>
      </c>
      <c r="BG21">
        <f t="shared" si="4"/>
        <v>-8876.6657863605396</v>
      </c>
      <c r="BH21">
        <f t="shared" si="5"/>
        <v>-8457.7567330591646</v>
      </c>
      <c r="BI21">
        <f t="shared" si="6"/>
        <v>-8038.8476797577896</v>
      </c>
      <c r="BJ21">
        <f t="shared" si="7"/>
        <v>-7619.9386264564146</v>
      </c>
    </row>
    <row r="22" spans="1:62">
      <c r="A22">
        <v>19</v>
      </c>
      <c r="B22" s="6"/>
      <c r="C22" s="44"/>
      <c r="F22" s="44">
        <v>8982.0107081307488</v>
      </c>
      <c r="G22">
        <v>0.1212378516006547</v>
      </c>
      <c r="H22" s="45">
        <f t="shared" si="0"/>
        <v>74085.861713523176</v>
      </c>
      <c r="BD22">
        <f t="shared" si="1"/>
        <v>-3913.5137074757063</v>
      </c>
      <c r="BE22">
        <f t="shared" si="2"/>
        <v>-184.1908567672408</v>
      </c>
      <c r="BF22">
        <f t="shared" si="3"/>
        <v>3545.1319939412242</v>
      </c>
      <c r="BG22">
        <f t="shared" si="4"/>
        <v>7274.4548446496901</v>
      </c>
      <c r="BH22">
        <f t="shared" si="5"/>
        <v>11003.777695358156</v>
      </c>
      <c r="BI22">
        <f t="shared" si="6"/>
        <v>14733.10054606662</v>
      </c>
      <c r="BJ22">
        <f t="shared" si="7"/>
        <v>18462.423396775084</v>
      </c>
    </row>
    <row r="23" spans="1:62">
      <c r="A23">
        <v>20</v>
      </c>
      <c r="B23" s="6"/>
      <c r="C23" s="44"/>
      <c r="F23" s="44">
        <v>3140.6321910865518</v>
      </c>
      <c r="G23">
        <v>0.12137228935444</v>
      </c>
      <c r="H23" s="45">
        <f t="shared" si="0"/>
        <v>25876.023331116827</v>
      </c>
      <c r="BD23">
        <f t="shared" si="1"/>
        <v>-8375.8214501274761</v>
      </c>
      <c r="BE23">
        <f t="shared" si="2"/>
        <v>-7769.6321921242015</v>
      </c>
      <c r="BF23">
        <f t="shared" si="3"/>
        <v>-7163.4429341209279</v>
      </c>
      <c r="BG23">
        <f t="shared" si="4"/>
        <v>-6557.2536761176543</v>
      </c>
      <c r="BH23">
        <f t="shared" si="5"/>
        <v>-5951.0644181143816</v>
      </c>
      <c r="BI23">
        <f t="shared" si="6"/>
        <v>-5344.8751601111071</v>
      </c>
      <c r="BJ23">
        <f t="shared" si="7"/>
        <v>-4738.6859021078344</v>
      </c>
    </row>
    <row r="24" spans="1:62">
      <c r="A24">
        <v>21</v>
      </c>
      <c r="B24" s="6"/>
      <c r="C24" s="44"/>
      <c r="F24" s="44">
        <v>-1451.163792545336</v>
      </c>
      <c r="G24">
        <v>0.65530703758555831</v>
      </c>
      <c r="H24" s="45">
        <f t="shared" si="0"/>
        <v>-2214.4791819908833</v>
      </c>
      <c r="BD24">
        <f t="shared" si="1"/>
        <v>-2533.7707443143518</v>
      </c>
      <c r="BE24">
        <f t="shared" si="2"/>
        <v>-1926.9092975421518</v>
      </c>
      <c r="BF24">
        <f t="shared" si="3"/>
        <v>-1320.0478507699518</v>
      </c>
      <c r="BG24">
        <f t="shared" si="4"/>
        <v>-713.18640399775177</v>
      </c>
      <c r="BH24">
        <f t="shared" si="5"/>
        <v>-106.32495722555177</v>
      </c>
      <c r="BI24">
        <f t="shared" si="6"/>
        <v>500.53648954664823</v>
      </c>
      <c r="BJ24">
        <f t="shared" si="7"/>
        <v>1107.3979363188482</v>
      </c>
    </row>
    <row r="25" spans="1:62">
      <c r="A25">
        <v>22</v>
      </c>
      <c r="B25" s="6"/>
      <c r="C25" s="44"/>
      <c r="F25" s="44">
        <v>2806.1196442516994</v>
      </c>
      <c r="G25">
        <v>0.24126220174692925</v>
      </c>
      <c r="H25" s="45">
        <f t="shared" si="0"/>
        <v>11630.995754549087</v>
      </c>
      <c r="BD25">
        <f t="shared" si="1"/>
        <v>4727.6989804731274</v>
      </c>
      <c r="BE25">
        <f t="shared" si="2"/>
        <v>8004.2341684009189</v>
      </c>
      <c r="BF25">
        <f t="shared" si="3"/>
        <v>11280.76935632871</v>
      </c>
      <c r="BG25">
        <f t="shared" si="4"/>
        <v>14557.304544256502</v>
      </c>
      <c r="BH25">
        <f t="shared" si="5"/>
        <v>17833.839732184293</v>
      </c>
      <c r="BI25">
        <f t="shared" si="6"/>
        <v>21110.374920112085</v>
      </c>
      <c r="BJ25">
        <f t="shared" si="7"/>
        <v>24386.910108039876</v>
      </c>
    </row>
    <row r="26" spans="1:62">
      <c r="A26">
        <v>23</v>
      </c>
      <c r="B26" s="6"/>
      <c r="C26" s="44"/>
      <c r="F26" s="44">
        <v>10176.87869765295</v>
      </c>
      <c r="G26">
        <v>0.42908024348930418</v>
      </c>
      <c r="H26" s="45">
        <f t="shared" si="0"/>
        <v>23717.891588048918</v>
      </c>
      <c r="BD26">
        <f t="shared" si="1"/>
        <v>-1599.8086355170531</v>
      </c>
      <c r="BE26">
        <f t="shared" si="2"/>
        <v>-393.49762678240677</v>
      </c>
      <c r="BF26">
        <f t="shared" si="3"/>
        <v>812.81338195223952</v>
      </c>
      <c r="BG26">
        <f t="shared" si="4"/>
        <v>2019.1243906868858</v>
      </c>
      <c r="BH26">
        <f t="shared" si="5"/>
        <v>3225.4353994215317</v>
      </c>
      <c r="BI26">
        <f t="shared" si="6"/>
        <v>4431.7464081561784</v>
      </c>
      <c r="BJ26">
        <f t="shared" si="7"/>
        <v>5638.0574168908242</v>
      </c>
    </row>
    <row r="27" spans="1:62">
      <c r="A27">
        <v>24</v>
      </c>
      <c r="B27" s="6"/>
      <c r="C27" s="44"/>
      <c r="F27" s="44">
        <v>5964.3226968401068</v>
      </c>
      <c r="G27">
        <v>0.69687056286022031</v>
      </c>
      <c r="H27" s="45">
        <f t="shared" si="0"/>
        <v>8558.723835830102</v>
      </c>
      <c r="BD27">
        <f t="shared" si="1"/>
        <v>-8031.4774802064294</v>
      </c>
      <c r="BE27">
        <f t="shared" si="2"/>
        <v>-5886.0762627599079</v>
      </c>
      <c r="BF27">
        <f t="shared" si="3"/>
        <v>-3740.6750453133873</v>
      </c>
      <c r="BG27">
        <f t="shared" si="4"/>
        <v>-1595.2738278668658</v>
      </c>
      <c r="BH27">
        <f t="shared" si="5"/>
        <v>550.12738957965485</v>
      </c>
      <c r="BI27">
        <f t="shared" si="6"/>
        <v>2695.5286070261755</v>
      </c>
      <c r="BJ27">
        <f t="shared" si="7"/>
        <v>4840.9298244726961</v>
      </c>
    </row>
    <row r="28" spans="1:62">
      <c r="A28">
        <v>25</v>
      </c>
      <c r="B28" s="6"/>
      <c r="C28" s="44"/>
      <c r="F28" s="44">
        <v>7174.4118123677908</v>
      </c>
      <c r="G28">
        <v>5.016484791792486E-2</v>
      </c>
      <c r="H28" s="45">
        <f t="shared" si="0"/>
        <v>143016.71608983859</v>
      </c>
      <c r="BD28">
        <f t="shared" si="1"/>
        <v>-2479.9698825390051</v>
      </c>
      <c r="BE28">
        <f t="shared" si="2"/>
        <v>1004.3829317620966</v>
      </c>
      <c r="BF28">
        <f t="shared" si="3"/>
        <v>4488.7357460631974</v>
      </c>
      <c r="BG28">
        <f t="shared" si="4"/>
        <v>7973.0885603643001</v>
      </c>
      <c r="BH28">
        <f t="shared" si="5"/>
        <v>11457.441374665403</v>
      </c>
      <c r="BI28">
        <f t="shared" si="6"/>
        <v>14941.794188966502</v>
      </c>
      <c r="BJ28">
        <f t="shared" si="7"/>
        <v>18426.147003267604</v>
      </c>
    </row>
    <row r="29" spans="1:62">
      <c r="A29">
        <v>26</v>
      </c>
      <c r="B29" s="6"/>
      <c r="C29" s="44"/>
      <c r="F29" s="44">
        <v>-11333.692780076231</v>
      </c>
      <c r="G29">
        <v>0.19513457812359825</v>
      </c>
      <c r="H29" s="45">
        <f t="shared" si="0"/>
        <v>-58081.416881929916</v>
      </c>
      <c r="BD29">
        <f t="shared" si="1"/>
        <v>-6923.5875727781668</v>
      </c>
      <c r="BE29">
        <f t="shared" si="2"/>
        <v>-6672.7633331885427</v>
      </c>
      <c r="BF29">
        <f t="shared" si="3"/>
        <v>-6421.9390935989177</v>
      </c>
      <c r="BG29">
        <f t="shared" si="4"/>
        <v>-6171.1148540092936</v>
      </c>
      <c r="BH29">
        <f t="shared" si="5"/>
        <v>-5920.2906144196695</v>
      </c>
      <c r="BI29">
        <f t="shared" si="6"/>
        <v>-5669.4663748300445</v>
      </c>
      <c r="BJ29">
        <f t="shared" si="7"/>
        <v>-5418.6421352404204</v>
      </c>
    </row>
    <row r="30" spans="1:62">
      <c r="A30">
        <v>27</v>
      </c>
      <c r="B30" s="6"/>
      <c r="C30" s="44"/>
      <c r="F30" s="44">
        <v>5328.0775469247164</v>
      </c>
      <c r="G30">
        <v>0.21540844502978018</v>
      </c>
      <c r="H30" s="45">
        <f t="shared" si="0"/>
        <v>24734.766300309679</v>
      </c>
      <c r="BD30">
        <f t="shared" si="1"/>
        <v>12309.365670694222</v>
      </c>
      <c r="BE30">
        <f t="shared" si="2"/>
        <v>13285.038561312214</v>
      </c>
      <c r="BF30">
        <f t="shared" si="3"/>
        <v>14260.711451930205</v>
      </c>
      <c r="BG30">
        <f t="shared" si="4"/>
        <v>15236.384342548197</v>
      </c>
      <c r="BH30">
        <f t="shared" si="5"/>
        <v>16212.057233166188</v>
      </c>
      <c r="BI30">
        <f t="shared" si="6"/>
        <v>17187.730123784178</v>
      </c>
      <c r="BJ30">
        <f t="shared" si="7"/>
        <v>18163.403014402171</v>
      </c>
    </row>
    <row r="31" spans="1:62">
      <c r="A31">
        <v>28</v>
      </c>
      <c r="B31" s="6"/>
      <c r="C31" s="44"/>
      <c r="F31" s="44">
        <v>12636.877901001448</v>
      </c>
      <c r="G31">
        <v>-3.0035835950936729E-4</v>
      </c>
      <c r="H31" s="45">
        <f t="shared" si="0"/>
        <v>-42072669.199697576</v>
      </c>
      <c r="BD31">
        <f t="shared" si="1"/>
        <v>-4251.0353217758156</v>
      </c>
      <c r="BE31">
        <f t="shared" si="2"/>
        <v>-3173.9930966269148</v>
      </c>
      <c r="BF31">
        <f t="shared" si="3"/>
        <v>-2096.9508714780136</v>
      </c>
      <c r="BG31">
        <f t="shared" si="4"/>
        <v>-1019.9086463291133</v>
      </c>
      <c r="BH31">
        <f t="shared" si="5"/>
        <v>57.133578819788454</v>
      </c>
      <c r="BI31">
        <f t="shared" si="6"/>
        <v>1134.1758039686893</v>
      </c>
      <c r="BJ31">
        <f t="shared" si="7"/>
        <v>2211.21802911759</v>
      </c>
    </row>
    <row r="32" spans="1:62">
      <c r="A32">
        <v>29</v>
      </c>
      <c r="B32" s="6"/>
      <c r="C32" s="44"/>
      <c r="F32" s="44">
        <v>-435.43316773923652</v>
      </c>
      <c r="G32">
        <v>0.30403762648417043</v>
      </c>
      <c r="H32" s="45">
        <f t="shared" si="0"/>
        <v>-1432.1686850884134</v>
      </c>
      <c r="BD32">
        <f t="shared" si="1"/>
        <v>-12638.379692798995</v>
      </c>
      <c r="BE32">
        <f t="shared" si="2"/>
        <v>-12639.881484596541</v>
      </c>
      <c r="BF32">
        <f t="shared" si="3"/>
        <v>-12641.383276394088</v>
      </c>
      <c r="BG32">
        <f t="shared" si="4"/>
        <v>-12642.885068191636</v>
      </c>
      <c r="BH32">
        <f t="shared" si="5"/>
        <v>-12644.386859989181</v>
      </c>
      <c r="BI32">
        <f t="shared" si="6"/>
        <v>-12645.888651786729</v>
      </c>
      <c r="BJ32">
        <f t="shared" si="7"/>
        <v>-12647.390443584276</v>
      </c>
    </row>
    <row r="33" spans="1:62">
      <c r="A33">
        <v>30</v>
      </c>
      <c r="B33" s="6"/>
      <c r="C33" s="44"/>
      <c r="F33" s="44">
        <v>2438.0608778247333</v>
      </c>
      <c r="G33">
        <v>0.13863627906195752</v>
      </c>
      <c r="H33" s="45">
        <f t="shared" si="0"/>
        <v>17586.023617491544</v>
      </c>
      <c r="BD33">
        <f>($BD$3*G32)-F32</f>
        <v>1955.6213001600886</v>
      </c>
      <c r="BE33">
        <f t="shared" si="2"/>
        <v>3475.8094325809407</v>
      </c>
      <c r="BF33">
        <f t="shared" si="3"/>
        <v>4995.9975650017932</v>
      </c>
      <c r="BG33">
        <f t="shared" si="4"/>
        <v>6516.1856974226448</v>
      </c>
      <c r="BH33">
        <f t="shared" si="5"/>
        <v>8036.3738298434973</v>
      </c>
      <c r="BI33">
        <f t="shared" si="6"/>
        <v>9556.5619622643499</v>
      </c>
      <c r="BJ33">
        <f t="shared" si="7"/>
        <v>11076.750094685201</v>
      </c>
    </row>
    <row r="34" spans="1:62">
      <c r="A34">
        <v>31</v>
      </c>
      <c r="B34" s="6"/>
      <c r="C34" s="44"/>
      <c r="F34" s="44">
        <v>17259.148018100219</v>
      </c>
      <c r="G34">
        <v>6.1997621288205629E-2</v>
      </c>
      <c r="H34" s="45">
        <f t="shared" si="0"/>
        <v>278384.03570144041</v>
      </c>
      <c r="BD34">
        <f t="shared" si="1"/>
        <v>-1744.8794825149457</v>
      </c>
      <c r="BE34">
        <f t="shared" si="2"/>
        <v>-1051.6980872051581</v>
      </c>
      <c r="BF34">
        <f t="shared" si="3"/>
        <v>-358.51669189537051</v>
      </c>
      <c r="BG34">
        <f t="shared" si="4"/>
        <v>334.66470341441709</v>
      </c>
      <c r="BH34">
        <f t="shared" si="5"/>
        <v>1027.8460987242047</v>
      </c>
      <c r="BI34">
        <f t="shared" si="6"/>
        <v>1721.0274940339923</v>
      </c>
      <c r="BJ34">
        <f t="shared" si="7"/>
        <v>2414.2088893437804</v>
      </c>
    </row>
    <row r="35" spans="1:62">
      <c r="A35">
        <v>32</v>
      </c>
      <c r="B35" s="6"/>
      <c r="C35" s="44"/>
      <c r="F35" s="44">
        <v>7373.720038244548</v>
      </c>
      <c r="G35">
        <v>0.87876500992957496</v>
      </c>
      <c r="H35" s="45">
        <f t="shared" si="0"/>
        <v>8391.0032317234436</v>
      </c>
      <c r="BD35">
        <f t="shared" si="1"/>
        <v>-16949.15991165919</v>
      </c>
      <c r="BE35">
        <f t="shared" si="2"/>
        <v>-16639.171805218164</v>
      </c>
      <c r="BF35">
        <f t="shared" si="3"/>
        <v>-16329.183698777135</v>
      </c>
      <c r="BG35">
        <f t="shared" si="4"/>
        <v>-16019.195592336106</v>
      </c>
      <c r="BH35">
        <f t="shared" si="5"/>
        <v>-15709.207485895078</v>
      </c>
      <c r="BI35">
        <f t="shared" si="6"/>
        <v>-15399.219379454051</v>
      </c>
      <c r="BJ35">
        <f t="shared" si="7"/>
        <v>-15089.231273013022</v>
      </c>
    </row>
    <row r="36" spans="1:62">
      <c r="A36">
        <v>33</v>
      </c>
      <c r="B36" s="6"/>
      <c r="C36" s="44"/>
      <c r="F36" s="44">
        <v>10225.125981385452</v>
      </c>
      <c r="G36">
        <v>7.482862729492723E-2</v>
      </c>
      <c r="H36" s="45">
        <f>F36/G36</f>
        <v>136647.24786523823</v>
      </c>
      <c r="BD36">
        <f t="shared" si="1"/>
        <v>-2979.8949885966731</v>
      </c>
      <c r="BE36">
        <f t="shared" si="2"/>
        <v>1413.9300610512018</v>
      </c>
      <c r="BF36">
        <f t="shared" si="3"/>
        <v>5807.7551106990759</v>
      </c>
      <c r="BG36">
        <f t="shared" si="4"/>
        <v>10201.580160346952</v>
      </c>
      <c r="BH36">
        <f t="shared" si="5"/>
        <v>14595.405209994828</v>
      </c>
      <c r="BI36">
        <f t="shared" si="6"/>
        <v>18989.2302596427</v>
      </c>
      <c r="BJ36">
        <f t="shared" si="7"/>
        <v>23383.055309290576</v>
      </c>
    </row>
    <row r="37" spans="1:62">
      <c r="A37">
        <v>34</v>
      </c>
      <c r="B37" s="6"/>
      <c r="C37" s="44"/>
      <c r="F37" s="44">
        <v>4329.1037296147624</v>
      </c>
      <c r="G37">
        <v>0.26099475324633303</v>
      </c>
      <c r="H37" s="45">
        <f t="shared" si="0"/>
        <v>16586.937767016534</v>
      </c>
      <c r="BD37">
        <f t="shared" si="1"/>
        <v>-9850.9828449108154</v>
      </c>
      <c r="BE37">
        <f t="shared" si="2"/>
        <v>-9476.8397084361804</v>
      </c>
      <c r="BF37">
        <f t="shared" si="3"/>
        <v>-9102.6965719615437</v>
      </c>
      <c r="BG37">
        <f t="shared" si="4"/>
        <v>-8728.5534354869069</v>
      </c>
      <c r="BH37">
        <f t="shared" si="5"/>
        <v>-8354.4102990122719</v>
      </c>
      <c r="BI37">
        <f t="shared" si="6"/>
        <v>-7980.2671625376352</v>
      </c>
      <c r="BJ37">
        <f t="shared" si="7"/>
        <v>-7606.1240260629993</v>
      </c>
    </row>
    <row r="38" spans="1:62">
      <c r="A38">
        <v>35</v>
      </c>
      <c r="B38" s="6"/>
      <c r="C38" s="44"/>
      <c r="F38" s="44">
        <v>4609.7495054738065</v>
      </c>
      <c r="G38">
        <v>0.30910663940168259</v>
      </c>
      <c r="H38" s="45">
        <f t="shared" si="0"/>
        <v>14913.136496830335</v>
      </c>
      <c r="BD38">
        <f t="shared" si="1"/>
        <v>-3024.1299633830972</v>
      </c>
      <c r="BE38">
        <f t="shared" si="2"/>
        <v>-1719.156197151432</v>
      </c>
      <c r="BF38">
        <f t="shared" si="3"/>
        <v>-414.18243091976683</v>
      </c>
      <c r="BG38">
        <f t="shared" si="4"/>
        <v>890.79133531189837</v>
      </c>
      <c r="BH38">
        <f t="shared" si="5"/>
        <v>2195.7651015435631</v>
      </c>
      <c r="BI38">
        <f t="shared" si="6"/>
        <v>3500.7388677752288</v>
      </c>
      <c r="BJ38">
        <f t="shared" si="7"/>
        <v>4805.7126340068935</v>
      </c>
    </row>
    <row r="39" spans="1:62">
      <c r="A39">
        <v>36</v>
      </c>
      <c r="B39" s="6"/>
      <c r="C39" s="44"/>
      <c r="F39" s="44">
        <v>12931.280348754653</v>
      </c>
      <c r="G39">
        <v>0.21167176058130543</v>
      </c>
      <c r="H39" s="45">
        <f t="shared" si="0"/>
        <v>61091.192860313589</v>
      </c>
      <c r="BD39">
        <f t="shared" si="1"/>
        <v>-3064.2163084653935</v>
      </c>
      <c r="BE39">
        <f t="shared" si="2"/>
        <v>-1518.6831114569804</v>
      </c>
      <c r="BF39">
        <f t="shared" si="3"/>
        <v>26.85008555143213</v>
      </c>
      <c r="BG39">
        <f t="shared" si="4"/>
        <v>1572.3832825598456</v>
      </c>
      <c r="BH39">
        <f t="shared" si="5"/>
        <v>3117.9164795682582</v>
      </c>
      <c r="BI39">
        <f t="shared" si="6"/>
        <v>4663.4496765766708</v>
      </c>
      <c r="BJ39">
        <f t="shared" si="7"/>
        <v>6208.9828735850842</v>
      </c>
    </row>
    <row r="40" spans="1:62">
      <c r="A40">
        <v>37</v>
      </c>
      <c r="B40" s="6"/>
      <c r="C40" s="44"/>
      <c r="F40" s="44">
        <v>2924.6690660526892</v>
      </c>
      <c r="G40">
        <v>0.96431987241280748</v>
      </c>
      <c r="H40" s="45">
        <f t="shared" si="0"/>
        <v>3032.8827080322708</v>
      </c>
      <c r="BD40">
        <f t="shared" si="1"/>
        <v>-11872.921545848127</v>
      </c>
      <c r="BE40">
        <f t="shared" si="2"/>
        <v>-10814.562742941598</v>
      </c>
      <c r="BF40">
        <f t="shared" si="3"/>
        <v>-9756.2039400350714</v>
      </c>
      <c r="BG40">
        <f t="shared" si="4"/>
        <v>-8697.8451371285446</v>
      </c>
      <c r="BH40">
        <f t="shared" si="5"/>
        <v>-7639.4863342220178</v>
      </c>
      <c r="BI40">
        <f t="shared" si="6"/>
        <v>-6581.1275313154902</v>
      </c>
      <c r="BJ40">
        <f t="shared" si="7"/>
        <v>-5522.7687284089634</v>
      </c>
    </row>
    <row r="41" spans="1:62">
      <c r="A41">
        <v>38</v>
      </c>
      <c r="B41" s="6"/>
      <c r="C41" s="44"/>
      <c r="F41" s="44">
        <v>21014.678277776169</v>
      </c>
      <c r="G41">
        <v>0.53932768541071141</v>
      </c>
      <c r="H41" s="45">
        <f t="shared" si="0"/>
        <v>38964.582843124343</v>
      </c>
      <c r="BD41">
        <f t="shared" si="1"/>
        <v>1896.9302960113482</v>
      </c>
      <c r="BE41">
        <f t="shared" si="2"/>
        <v>6718.5296580753857</v>
      </c>
      <c r="BF41">
        <f t="shared" si="3"/>
        <v>11540.129020139422</v>
      </c>
      <c r="BG41">
        <f t="shared" si="4"/>
        <v>16361.728382203461</v>
      </c>
      <c r="BH41">
        <f t="shared" si="5"/>
        <v>21183.327744267495</v>
      </c>
      <c r="BI41">
        <f t="shared" si="6"/>
        <v>26004.927106331532</v>
      </c>
      <c r="BJ41">
        <f t="shared" si="7"/>
        <v>30826.526468395576</v>
      </c>
    </row>
    <row r="42" spans="1:62">
      <c r="A42">
        <v>39</v>
      </c>
      <c r="B42" s="6"/>
      <c r="C42" s="44"/>
      <c r="F42" s="44">
        <v>-793.70759143876057</v>
      </c>
      <c r="G42">
        <v>0.90624291562756021</v>
      </c>
      <c r="H42" s="45">
        <f t="shared" si="0"/>
        <v>-875.82211982217757</v>
      </c>
      <c r="BD42">
        <f t="shared" si="1"/>
        <v>-18318.039850722613</v>
      </c>
      <c r="BE42">
        <f t="shared" si="2"/>
        <v>-15621.401423669055</v>
      </c>
      <c r="BF42">
        <f t="shared" si="3"/>
        <v>-12924.762996615498</v>
      </c>
      <c r="BG42">
        <f t="shared" si="4"/>
        <v>-10228.12456956194</v>
      </c>
      <c r="BH42">
        <f t="shared" si="5"/>
        <v>-7531.4861425083836</v>
      </c>
      <c r="BI42">
        <f t="shared" si="6"/>
        <v>-4834.8477154548273</v>
      </c>
      <c r="BJ42">
        <f t="shared" si="7"/>
        <v>-2138.2092884012709</v>
      </c>
    </row>
    <row r="43" spans="1:62">
      <c r="A43">
        <v>40</v>
      </c>
      <c r="B43" s="6"/>
      <c r="C43" s="44"/>
      <c r="F43" s="44">
        <v>5246.8640869735718</v>
      </c>
      <c r="G43">
        <v>0.41248547370536848</v>
      </c>
      <c r="H43" s="45">
        <f t="shared" si="0"/>
        <v>12720.118456150336</v>
      </c>
      <c r="BD43">
        <f t="shared" si="1"/>
        <v>5324.9221695765618</v>
      </c>
      <c r="BE43">
        <f t="shared" si="2"/>
        <v>9856.1367477143631</v>
      </c>
      <c r="BF43">
        <f t="shared" si="3"/>
        <v>14387.351325852163</v>
      </c>
      <c r="BG43">
        <f t="shared" si="4"/>
        <v>18918.565903989966</v>
      </c>
      <c r="BH43">
        <f t="shared" si="5"/>
        <v>23449.780482127764</v>
      </c>
      <c r="BI43">
        <f t="shared" si="6"/>
        <v>27980.995060265566</v>
      </c>
      <c r="BJ43">
        <f t="shared" si="7"/>
        <v>32512.209638403368</v>
      </c>
    </row>
    <row r="44" spans="1:62">
      <c r="A44">
        <v>41</v>
      </c>
      <c r="B44" s="6"/>
      <c r="C44" s="44"/>
      <c r="F44" s="44">
        <v>1565.6251648281104</v>
      </c>
      <c r="G44">
        <v>0.11880832688628384</v>
      </c>
      <c r="H44" s="45">
        <f t="shared" si="0"/>
        <v>13177.739354301591</v>
      </c>
      <c r="BD44">
        <f t="shared" si="1"/>
        <v>-3184.4367184467296</v>
      </c>
      <c r="BE44">
        <f t="shared" si="2"/>
        <v>-1122.0093499198874</v>
      </c>
      <c r="BF44">
        <f t="shared" si="3"/>
        <v>940.41801860695523</v>
      </c>
      <c r="BG44">
        <f t="shared" si="4"/>
        <v>3002.845387133797</v>
      </c>
      <c r="BH44">
        <f t="shared" si="5"/>
        <v>5065.2727556606405</v>
      </c>
      <c r="BI44">
        <f t="shared" si="6"/>
        <v>7127.7001241874823</v>
      </c>
      <c r="BJ44">
        <f t="shared" si="7"/>
        <v>9190.127492714324</v>
      </c>
    </row>
    <row r="45" spans="1:62">
      <c r="A45">
        <v>42</v>
      </c>
      <c r="B45" s="6"/>
      <c r="C45" s="44"/>
      <c r="F45" s="44">
        <v>6337.1169789455125</v>
      </c>
      <c r="G45">
        <v>0.3370501547327649</v>
      </c>
      <c r="H45" s="45">
        <f t="shared" si="0"/>
        <v>18801.703218234648</v>
      </c>
      <c r="BD45">
        <f t="shared" si="1"/>
        <v>-971.58353039669123</v>
      </c>
      <c r="BE45">
        <f t="shared" si="2"/>
        <v>-377.54189596527203</v>
      </c>
      <c r="BF45">
        <f t="shared" si="3"/>
        <v>216.49973846614716</v>
      </c>
      <c r="BG45">
        <f t="shared" si="4"/>
        <v>810.54137289756636</v>
      </c>
      <c r="BH45">
        <f t="shared" si="5"/>
        <v>1404.5830073289858</v>
      </c>
      <c r="BI45">
        <f t="shared" si="6"/>
        <v>1998.6246417604048</v>
      </c>
      <c r="BJ45">
        <f t="shared" si="7"/>
        <v>2592.6662761918242</v>
      </c>
    </row>
    <row r="46" spans="1:62">
      <c r="A46">
        <v>43</v>
      </c>
      <c r="B46" s="6"/>
      <c r="C46" s="44"/>
      <c r="F46" s="44">
        <v>8769.0323809357924</v>
      </c>
      <c r="G46">
        <v>0.94612588262289332</v>
      </c>
      <c r="H46" s="45">
        <f t="shared" si="0"/>
        <v>9268.3569300798335</v>
      </c>
      <c r="BD46">
        <f t="shared" si="1"/>
        <v>-4651.8662052816881</v>
      </c>
      <c r="BE46">
        <f t="shared" si="2"/>
        <v>-2966.6154316178636</v>
      </c>
      <c r="BF46">
        <f t="shared" si="3"/>
        <v>-1281.3646579540391</v>
      </c>
      <c r="BG46">
        <f t="shared" si="4"/>
        <v>403.88611570978537</v>
      </c>
      <c r="BH46">
        <f t="shared" si="5"/>
        <v>2089.1368893736108</v>
      </c>
      <c r="BI46">
        <f t="shared" si="6"/>
        <v>3774.3876630374343</v>
      </c>
      <c r="BJ46">
        <f t="shared" si="7"/>
        <v>5459.6384367012579</v>
      </c>
    </row>
    <row r="47" spans="1:62">
      <c r="A47">
        <v>44</v>
      </c>
      <c r="B47" s="6"/>
      <c r="C47" s="44"/>
      <c r="F47" s="44">
        <v>15074.859695568397</v>
      </c>
      <c r="G47">
        <v>0.60037025507522301</v>
      </c>
      <c r="H47" s="45">
        <f t="shared" si="0"/>
        <v>25109.271433974693</v>
      </c>
      <c r="BD47">
        <f t="shared" si="1"/>
        <v>-4038.4029678213255</v>
      </c>
      <c r="BE47">
        <f t="shared" si="2"/>
        <v>692.2264452931413</v>
      </c>
      <c r="BF47">
        <f t="shared" si="3"/>
        <v>5422.8558584076072</v>
      </c>
      <c r="BG47">
        <f t="shared" si="4"/>
        <v>10153.485271522075</v>
      </c>
      <c r="BH47">
        <f t="shared" si="5"/>
        <v>14884.114684636539</v>
      </c>
      <c r="BI47">
        <f t="shared" si="6"/>
        <v>19614.744097751005</v>
      </c>
      <c r="BJ47">
        <f t="shared" si="7"/>
        <v>24345.373510865473</v>
      </c>
    </row>
    <row r="48" spans="1:62">
      <c r="A48">
        <v>45</v>
      </c>
      <c r="B48" s="6"/>
      <c r="C48" s="44"/>
      <c r="F48" s="44">
        <v>4164.1671406569403</v>
      </c>
      <c r="G48">
        <v>0.30816320884006387</v>
      </c>
      <c r="H48" s="45">
        <f t="shared" si="0"/>
        <v>13512.862733779928</v>
      </c>
      <c r="BD48">
        <f t="shared" si="1"/>
        <v>-12073.008420192282</v>
      </c>
      <c r="BE48">
        <f t="shared" si="2"/>
        <v>-9071.1571448161667</v>
      </c>
      <c r="BF48">
        <f t="shared" si="3"/>
        <v>-6069.3058694400515</v>
      </c>
      <c r="BG48">
        <f t="shared" si="4"/>
        <v>-3067.4545940639364</v>
      </c>
      <c r="BH48">
        <f t="shared" si="5"/>
        <v>-65.603318687821229</v>
      </c>
      <c r="BI48">
        <f t="shared" si="6"/>
        <v>2936.2479566882939</v>
      </c>
      <c r="BJ48">
        <f t="shared" si="7"/>
        <v>5938.0992320644073</v>
      </c>
    </row>
    <row r="49" spans="1:62">
      <c r="A49">
        <v>46</v>
      </c>
      <c r="B49" s="6"/>
      <c r="C49" s="44"/>
      <c r="F49" s="44">
        <v>11088.345850557096</v>
      </c>
      <c r="G49">
        <v>0.22257147375467756</v>
      </c>
      <c r="H49" s="45">
        <f t="shared" si="0"/>
        <v>49819.258791352921</v>
      </c>
      <c r="BD49">
        <f t="shared" si="1"/>
        <v>-2623.3510964566212</v>
      </c>
      <c r="BE49">
        <f t="shared" si="2"/>
        <v>-1082.5350522563017</v>
      </c>
      <c r="BF49">
        <f t="shared" si="3"/>
        <v>458.28099194401784</v>
      </c>
      <c r="BG49">
        <f t="shared" si="4"/>
        <v>1999.0970361443369</v>
      </c>
      <c r="BH49">
        <f t="shared" si="5"/>
        <v>3539.9130803446569</v>
      </c>
      <c r="BI49">
        <f t="shared" si="6"/>
        <v>5080.729124544976</v>
      </c>
      <c r="BJ49">
        <f t="shared" si="7"/>
        <v>6621.5451687452951</v>
      </c>
    </row>
    <row r="50" spans="1:62">
      <c r="A50">
        <v>47</v>
      </c>
      <c r="B50" s="6"/>
      <c r="C50" s="44"/>
      <c r="F50" s="44">
        <v>1618.9726547899299</v>
      </c>
      <c r="G50">
        <v>0.33640353203140982</v>
      </c>
      <c r="H50" s="45">
        <f t="shared" si="0"/>
        <v>4812.591131292781</v>
      </c>
      <c r="BD50">
        <f t="shared" si="1"/>
        <v>-9975.4884817837083</v>
      </c>
      <c r="BE50">
        <f t="shared" si="2"/>
        <v>-8862.6311130103204</v>
      </c>
      <c r="BF50">
        <f t="shared" si="3"/>
        <v>-7749.7737442369325</v>
      </c>
      <c r="BG50">
        <f t="shared" si="4"/>
        <v>-6636.9163754635447</v>
      </c>
      <c r="BH50">
        <f t="shared" si="5"/>
        <v>-5524.0590066901568</v>
      </c>
      <c r="BI50">
        <f t="shared" si="6"/>
        <v>-4411.201637916769</v>
      </c>
      <c r="BJ50">
        <f t="shared" si="7"/>
        <v>-3298.3442691433811</v>
      </c>
    </row>
    <row r="51" spans="1:62">
      <c r="A51">
        <v>48</v>
      </c>
      <c r="B51" s="6"/>
      <c r="C51" s="44"/>
      <c r="F51" s="44">
        <v>9740.5465576797287</v>
      </c>
      <c r="G51">
        <v>1.1283718106400435</v>
      </c>
      <c r="H51" s="45">
        <f t="shared" si="0"/>
        <v>8632.3909068187568</v>
      </c>
      <c r="BD51">
        <f t="shared" si="1"/>
        <v>63.045005367119074</v>
      </c>
      <c r="BE51">
        <f t="shared" si="2"/>
        <v>1745.0626655241681</v>
      </c>
      <c r="BF51">
        <f t="shared" si="3"/>
        <v>3427.0803256812178</v>
      </c>
      <c r="BG51">
        <f t="shared" si="4"/>
        <v>5109.0979858382661</v>
      </c>
      <c r="BH51">
        <f t="shared" si="5"/>
        <v>6791.1156459953163</v>
      </c>
      <c r="BI51">
        <f t="shared" si="6"/>
        <v>8473.1333061523655</v>
      </c>
      <c r="BJ51">
        <f t="shared" si="7"/>
        <v>10155.150966309415</v>
      </c>
    </row>
    <row r="52" spans="1:62">
      <c r="A52">
        <v>49</v>
      </c>
      <c r="B52" s="6"/>
      <c r="C52" s="44"/>
      <c r="F52" s="44">
        <v>8555.4000653839757</v>
      </c>
      <c r="G52">
        <v>0.52908017392540607</v>
      </c>
      <c r="H52" s="45">
        <f t="shared" si="0"/>
        <v>16170.328216816122</v>
      </c>
      <c r="BD52">
        <f>($BD$3*G51)-F51</f>
        <v>-4098.6875044795106</v>
      </c>
      <c r="BE52">
        <f t="shared" si="2"/>
        <v>1543.1715487207075</v>
      </c>
      <c r="BF52">
        <f t="shared" si="3"/>
        <v>7185.0306019209238</v>
      </c>
      <c r="BG52">
        <f t="shared" si="4"/>
        <v>12826.889655121144</v>
      </c>
      <c r="BH52">
        <f t="shared" si="5"/>
        <v>18468.74870832136</v>
      </c>
      <c r="BI52">
        <f t="shared" si="6"/>
        <v>24110.607761521576</v>
      </c>
      <c r="BJ52">
        <f t="shared" si="7"/>
        <v>29752.466814721796</v>
      </c>
    </row>
    <row r="53" spans="1:62">
      <c r="A53">
        <v>50</v>
      </c>
      <c r="B53" s="6"/>
      <c r="C53" s="44"/>
      <c r="F53" s="44">
        <v>13912.203805743717</v>
      </c>
      <c r="G53">
        <v>0.25482758535057037</v>
      </c>
      <c r="H53" s="45">
        <f t="shared" si="0"/>
        <v>54594.575334552086</v>
      </c>
      <c r="BD53">
        <f t="shared" si="1"/>
        <v>-5909.9991957569455</v>
      </c>
      <c r="BE53">
        <f t="shared" si="2"/>
        <v>-3264.5983261299152</v>
      </c>
      <c r="BF53">
        <f t="shared" si="3"/>
        <v>-619.19745650288496</v>
      </c>
      <c r="BG53">
        <f t="shared" si="4"/>
        <v>2026.2034131241453</v>
      </c>
      <c r="BH53">
        <f t="shared" si="5"/>
        <v>4671.6042827511756</v>
      </c>
      <c r="BI53">
        <f t="shared" si="6"/>
        <v>7317.0051523782058</v>
      </c>
      <c r="BJ53">
        <f t="shared" si="7"/>
        <v>9962.4060220052379</v>
      </c>
    </row>
    <row r="54" spans="1:62">
      <c r="A54">
        <v>51</v>
      </c>
      <c r="B54" s="6"/>
      <c r="C54" s="44"/>
      <c r="F54" s="44">
        <v>8224.3647295464598</v>
      </c>
      <c r="G54">
        <v>9.6793008573435202E-2</v>
      </c>
      <c r="H54" s="45">
        <f t="shared" si="0"/>
        <v>84968.582449906753</v>
      </c>
      <c r="BD54">
        <f t="shared" si="1"/>
        <v>-12638.065878990865</v>
      </c>
      <c r="BE54">
        <f t="shared" si="2"/>
        <v>-11363.927952238013</v>
      </c>
      <c r="BF54">
        <f t="shared" si="3"/>
        <v>-10089.790025485161</v>
      </c>
      <c r="BG54">
        <f t="shared" si="4"/>
        <v>-8815.6520987323092</v>
      </c>
      <c r="BH54">
        <f t="shared" si="5"/>
        <v>-7541.5141719794574</v>
      </c>
      <c r="BI54">
        <f t="shared" si="6"/>
        <v>-6267.3762452266055</v>
      </c>
      <c r="BJ54">
        <f t="shared" si="7"/>
        <v>-4993.2383184737537</v>
      </c>
    </row>
    <row r="55" spans="1:62">
      <c r="A55">
        <v>52</v>
      </c>
      <c r="B55" s="6"/>
      <c r="C55" s="44"/>
      <c r="F55" s="44">
        <v>7166.9704305945452</v>
      </c>
      <c r="G55">
        <v>0.84054294031026799</v>
      </c>
      <c r="H55" s="45">
        <f t="shared" si="0"/>
        <v>8526.5964258161694</v>
      </c>
      <c r="BD55">
        <f t="shared" si="1"/>
        <v>-7740.3996866792841</v>
      </c>
      <c r="BE55">
        <f t="shared" si="2"/>
        <v>-7256.4346438121074</v>
      </c>
      <c r="BF55">
        <f t="shared" si="3"/>
        <v>-6772.4696009449317</v>
      </c>
      <c r="BG55">
        <f t="shared" si="4"/>
        <v>-6288.504558077756</v>
      </c>
      <c r="BH55">
        <f t="shared" si="5"/>
        <v>-5804.5395152105793</v>
      </c>
      <c r="BI55">
        <f t="shared" si="6"/>
        <v>-5320.5744723434036</v>
      </c>
      <c r="BJ55">
        <f t="shared" si="7"/>
        <v>-4836.6094294762279</v>
      </c>
    </row>
    <row r="56" spans="1:62">
      <c r="A56">
        <v>53</v>
      </c>
      <c r="B56" s="6"/>
      <c r="C56" s="44"/>
      <c r="F56" s="44">
        <v>14369.245845145788</v>
      </c>
      <c r="G56">
        <v>0.28153701438908563</v>
      </c>
      <c r="H56" s="45">
        <f t="shared" si="0"/>
        <v>51038.567260244563</v>
      </c>
      <c r="BD56">
        <f t="shared" si="1"/>
        <v>-2964.2557290432051</v>
      </c>
      <c r="BE56">
        <f t="shared" si="2"/>
        <v>1238.458972508135</v>
      </c>
      <c r="BF56">
        <f t="shared" si="3"/>
        <v>5441.1736740594752</v>
      </c>
      <c r="BG56">
        <f t="shared" si="4"/>
        <v>9643.8883756108153</v>
      </c>
      <c r="BH56">
        <f t="shared" si="5"/>
        <v>13846.603077162155</v>
      </c>
      <c r="BI56">
        <f t="shared" si="6"/>
        <v>18049.317778713495</v>
      </c>
      <c r="BJ56">
        <f t="shared" si="7"/>
        <v>22252.032480264836</v>
      </c>
    </row>
    <row r="57" spans="1:62">
      <c r="A57">
        <v>54</v>
      </c>
      <c r="B57" s="6"/>
      <c r="C57" s="44"/>
      <c r="F57" s="44">
        <v>14410.275406457371</v>
      </c>
      <c r="G57">
        <v>0.65434988601533828</v>
      </c>
      <c r="H57" s="45">
        <f t="shared" si="0"/>
        <v>22022.278469717021</v>
      </c>
      <c r="BD57">
        <f t="shared" si="1"/>
        <v>-12961.560773200359</v>
      </c>
      <c r="BE57">
        <f t="shared" si="2"/>
        <v>-11553.875701254932</v>
      </c>
      <c r="BF57">
        <f t="shared" si="3"/>
        <v>-10146.190629309503</v>
      </c>
      <c r="BG57">
        <f t="shared" si="4"/>
        <v>-8738.5055573640748</v>
      </c>
      <c r="BH57">
        <f t="shared" si="5"/>
        <v>-7330.820485418647</v>
      </c>
      <c r="BI57">
        <f t="shared" si="6"/>
        <v>-5923.1354134732192</v>
      </c>
      <c r="BJ57">
        <f t="shared" si="7"/>
        <v>-4515.4503415277904</v>
      </c>
    </row>
    <row r="58" spans="1:62">
      <c r="A58">
        <v>55</v>
      </c>
      <c r="B58" s="6"/>
      <c r="C58" s="44"/>
      <c r="F58" s="44">
        <v>4977.3544430452021</v>
      </c>
      <c r="G58">
        <v>0.17537127345029901</v>
      </c>
      <c r="H58" s="45">
        <f t="shared" si="0"/>
        <v>28381.811599582219</v>
      </c>
      <c r="BD58">
        <f t="shared" si="1"/>
        <v>-11138.525976380679</v>
      </c>
      <c r="BE58">
        <f t="shared" si="2"/>
        <v>-7866.7765463039887</v>
      </c>
      <c r="BF58">
        <f t="shared" si="3"/>
        <v>-4595.0271162272966</v>
      </c>
      <c r="BG58">
        <f t="shared" si="4"/>
        <v>-1323.2776861506063</v>
      </c>
      <c r="BH58">
        <f t="shared" si="5"/>
        <v>1948.4717439260858</v>
      </c>
      <c r="BI58">
        <f t="shared" si="6"/>
        <v>5220.2211740027778</v>
      </c>
      <c r="BJ58">
        <f t="shared" si="7"/>
        <v>8491.9706040794699</v>
      </c>
    </row>
    <row r="59" spans="1:62">
      <c r="A59">
        <v>56</v>
      </c>
      <c r="B59" s="6"/>
      <c r="C59" s="44"/>
      <c r="F59" s="44">
        <v>9232.1157150501531</v>
      </c>
      <c r="G59">
        <v>0.65684326600346044</v>
      </c>
      <c r="H59" s="45">
        <f t="shared" si="0"/>
        <v>14055.279536049191</v>
      </c>
      <c r="BD59">
        <f t="shared" si="1"/>
        <v>-4100.4980757937074</v>
      </c>
      <c r="BE59">
        <f t="shared" si="2"/>
        <v>-3223.6417085422117</v>
      </c>
      <c r="BF59">
        <f t="shared" si="3"/>
        <v>-2346.785341290717</v>
      </c>
      <c r="BG59">
        <f t="shared" si="4"/>
        <v>-1469.9289740392219</v>
      </c>
      <c r="BH59">
        <f t="shared" si="5"/>
        <v>-593.07260678772673</v>
      </c>
      <c r="BI59">
        <f t="shared" si="6"/>
        <v>283.78376046376798</v>
      </c>
      <c r="BJ59">
        <f t="shared" si="7"/>
        <v>1160.6401277152636</v>
      </c>
    </row>
    <row r="60" spans="1:62">
      <c r="A60">
        <v>57</v>
      </c>
      <c r="B60" s="6"/>
      <c r="C60" s="44"/>
      <c r="F60" s="44">
        <v>1494.2247713926663</v>
      </c>
      <c r="G60">
        <v>0.42044782281898918</v>
      </c>
      <c r="H60" s="45">
        <f t="shared" si="0"/>
        <v>3553.8887117414297</v>
      </c>
      <c r="BD60">
        <f t="shared" si="1"/>
        <v>-5947.8993850328516</v>
      </c>
      <c r="BE60">
        <f t="shared" si="2"/>
        <v>-2663.6830550155491</v>
      </c>
      <c r="BF60">
        <f t="shared" si="3"/>
        <v>620.53327500175328</v>
      </c>
      <c r="BG60">
        <f t="shared" si="4"/>
        <v>3904.7496050190548</v>
      </c>
      <c r="BH60">
        <f t="shared" si="5"/>
        <v>7188.9659350363581</v>
      </c>
      <c r="BI60">
        <f t="shared" si="6"/>
        <v>10473.18226505366</v>
      </c>
      <c r="BJ60">
        <f t="shared" si="7"/>
        <v>13757.398595070961</v>
      </c>
    </row>
    <row r="61" spans="1:62">
      <c r="A61">
        <v>58</v>
      </c>
      <c r="B61" s="6"/>
      <c r="C61" s="44"/>
      <c r="F61" s="44">
        <v>7518.6892754571672</v>
      </c>
      <c r="G61">
        <v>0.17273900729710867</v>
      </c>
      <c r="H61" s="45">
        <f t="shared" si="0"/>
        <v>43526.296654727943</v>
      </c>
      <c r="BD61">
        <f t="shared" si="1"/>
        <v>608.01434270227946</v>
      </c>
      <c r="BE61">
        <f t="shared" si="2"/>
        <v>2710.2534567972252</v>
      </c>
      <c r="BF61">
        <f t="shared" si="3"/>
        <v>4812.492570892171</v>
      </c>
      <c r="BG61">
        <f t="shared" si="4"/>
        <v>6914.7316849871168</v>
      </c>
      <c r="BH61">
        <f t="shared" si="5"/>
        <v>9016.9707990820625</v>
      </c>
      <c r="BI61">
        <f t="shared" si="6"/>
        <v>11119.209913177008</v>
      </c>
      <c r="BJ61">
        <f t="shared" si="7"/>
        <v>13221.449027271956</v>
      </c>
    </row>
    <row r="62" spans="1:62">
      <c r="A62">
        <v>59</v>
      </c>
      <c r="B62" s="6"/>
      <c r="C62" s="44"/>
      <c r="F62" s="44">
        <v>12628.39908549061</v>
      </c>
      <c r="G62">
        <v>0.51035342218103175</v>
      </c>
      <c r="H62" s="45">
        <f t="shared" si="0"/>
        <v>24744.419331063258</v>
      </c>
      <c r="BD62">
        <f t="shared" si="1"/>
        <v>-6654.9942389716234</v>
      </c>
      <c r="BE62">
        <f t="shared" si="2"/>
        <v>-5791.2992024860805</v>
      </c>
      <c r="BF62">
        <f t="shared" si="3"/>
        <v>-4927.6041660005376</v>
      </c>
      <c r="BG62">
        <f t="shared" si="4"/>
        <v>-4063.9091295149938</v>
      </c>
      <c r="BH62">
        <f t="shared" si="5"/>
        <v>-3200.2140930294509</v>
      </c>
      <c r="BI62">
        <f t="shared" si="6"/>
        <v>-2336.519056543907</v>
      </c>
      <c r="BJ62">
        <f t="shared" si="7"/>
        <v>-1472.8240200583641</v>
      </c>
    </row>
    <row r="63" spans="1:62">
      <c r="A63">
        <v>60</v>
      </c>
      <c r="B63" s="6"/>
      <c r="C63" s="44"/>
      <c r="F63" s="44">
        <v>4078.3239667601738</v>
      </c>
      <c r="G63">
        <v>0.38169234304556632</v>
      </c>
      <c r="H63" s="45">
        <f t="shared" si="0"/>
        <v>10684.846162275004</v>
      </c>
      <c r="BD63">
        <f t="shared" si="1"/>
        <v>-10076.631974585451</v>
      </c>
      <c r="BE63">
        <f t="shared" si="2"/>
        <v>-7524.8648636802918</v>
      </c>
      <c r="BF63">
        <f t="shared" si="3"/>
        <v>-4973.0977527751338</v>
      </c>
      <c r="BG63">
        <f t="shared" si="4"/>
        <v>-2421.330641869974</v>
      </c>
      <c r="BH63">
        <f t="shared" si="5"/>
        <v>130.43646903518311</v>
      </c>
      <c r="BI63">
        <f t="shared" si="6"/>
        <v>2682.203579940342</v>
      </c>
      <c r="BJ63">
        <f t="shared" si="7"/>
        <v>5233.9706908455028</v>
      </c>
    </row>
    <row r="64" spans="1:62">
      <c r="A64">
        <v>61</v>
      </c>
      <c r="B64" s="6"/>
      <c r="C64" s="44"/>
      <c r="F64" s="44">
        <v>6262.8762214108792</v>
      </c>
      <c r="G64">
        <v>0.38498000098559171</v>
      </c>
      <c r="H64" s="45">
        <f t="shared" si="0"/>
        <v>16268.056016876768</v>
      </c>
      <c r="BD64">
        <f t="shared" si="1"/>
        <v>-2169.8622515323423</v>
      </c>
      <c r="BE64">
        <f t="shared" si="2"/>
        <v>-261.40053630451075</v>
      </c>
      <c r="BF64">
        <f t="shared" si="3"/>
        <v>1647.0611789233208</v>
      </c>
      <c r="BG64">
        <f t="shared" si="4"/>
        <v>3555.5228941511523</v>
      </c>
      <c r="BH64">
        <f t="shared" si="5"/>
        <v>5463.9846093789838</v>
      </c>
      <c r="BI64">
        <f t="shared" si="6"/>
        <v>7372.4463246068153</v>
      </c>
      <c r="BJ64">
        <f t="shared" si="7"/>
        <v>9280.9080398346468</v>
      </c>
    </row>
    <row r="65" spans="1:62">
      <c r="A65">
        <v>62</v>
      </c>
      <c r="B65" s="6"/>
      <c r="C65" s="44"/>
      <c r="F65" s="44">
        <v>1402.0622534708345</v>
      </c>
      <c r="G65">
        <v>0.57011154407136289</v>
      </c>
      <c r="H65" s="45">
        <f t="shared" si="0"/>
        <v>2459.2770801626384</v>
      </c>
      <c r="BD65">
        <f t="shared" si="1"/>
        <v>-4337.9762164829208</v>
      </c>
      <c r="BE65">
        <f t="shared" si="2"/>
        <v>-2413.0762115549624</v>
      </c>
      <c r="BF65">
        <f t="shared" si="3"/>
        <v>-488.17620662700392</v>
      </c>
      <c r="BG65">
        <f t="shared" si="4"/>
        <v>1436.7237983009545</v>
      </c>
      <c r="BH65">
        <f t="shared" si="5"/>
        <v>3361.6238032289129</v>
      </c>
      <c r="BI65">
        <f t="shared" si="6"/>
        <v>5286.5238081568714</v>
      </c>
      <c r="BJ65">
        <f t="shared" si="7"/>
        <v>7211.4238130848298</v>
      </c>
    </row>
    <row r="66" spans="1:62">
      <c r="A66">
        <v>63</v>
      </c>
      <c r="B66" s="6"/>
      <c r="C66" s="44"/>
      <c r="F66" s="44">
        <v>13519.99779892697</v>
      </c>
      <c r="G66">
        <v>0.14349949851896593</v>
      </c>
      <c r="H66" s="45">
        <f t="shared" si="0"/>
        <v>94216.341788400532</v>
      </c>
      <c r="BD66">
        <f t="shared" si="1"/>
        <v>1448.49546688598</v>
      </c>
      <c r="BE66">
        <f t="shared" si="2"/>
        <v>4299.0531872427946</v>
      </c>
      <c r="BF66">
        <f t="shared" si="3"/>
        <v>7149.6109075996083</v>
      </c>
      <c r="BG66">
        <f t="shared" si="4"/>
        <v>10000.168627956424</v>
      </c>
      <c r="BH66">
        <f t="shared" si="5"/>
        <v>12850.726348313237</v>
      </c>
      <c r="BI66">
        <f t="shared" si="6"/>
        <v>15701.284068670051</v>
      </c>
      <c r="BJ66">
        <f t="shared" si="7"/>
        <v>18551.841789026865</v>
      </c>
    </row>
    <row r="67" spans="1:62">
      <c r="A67">
        <v>64</v>
      </c>
      <c r="B67" s="6"/>
      <c r="C67" s="44"/>
      <c r="F67" s="44">
        <v>11331.035699647382</v>
      </c>
      <c r="G67">
        <v>0.26542179367781404</v>
      </c>
      <c r="H67" s="45">
        <f t="shared" si="0"/>
        <v>42690.675632317209</v>
      </c>
      <c r="BD67">
        <f t="shared" si="1"/>
        <v>-12802.50030633214</v>
      </c>
      <c r="BE67">
        <f t="shared" si="2"/>
        <v>-12085.00281373731</v>
      </c>
      <c r="BF67">
        <f t="shared" si="3"/>
        <v>-11367.505321142482</v>
      </c>
      <c r="BG67">
        <f t="shared" si="4"/>
        <v>-10650.007828547652</v>
      </c>
      <c r="BH67">
        <f t="shared" si="5"/>
        <v>-9932.5103359528221</v>
      </c>
      <c r="BI67">
        <f t="shared" si="6"/>
        <v>-9215.0128433579921</v>
      </c>
      <c r="BJ67">
        <f t="shared" si="7"/>
        <v>-8497.5153507631621</v>
      </c>
    </row>
    <row r="68" spans="1:62">
      <c r="A68">
        <v>65</v>
      </c>
      <c r="B68" s="6"/>
      <c r="C68" s="44"/>
      <c r="F68" s="44">
        <v>7752.7760382186989</v>
      </c>
      <c r="G68">
        <v>0.36970396176417442</v>
      </c>
      <c r="H68" s="45">
        <f t="shared" ref="H68:H131" si="8">F68/G68</f>
        <v>20970.227100687698</v>
      </c>
      <c r="BD68">
        <f t="shared" si="1"/>
        <v>-10003.926731258312</v>
      </c>
      <c r="BE68">
        <f t="shared" si="2"/>
        <v>-8676.8177628692411</v>
      </c>
      <c r="BF68">
        <f t="shared" si="3"/>
        <v>-7349.7087944801715</v>
      </c>
      <c r="BG68">
        <f t="shared" si="4"/>
        <v>-6022.599826091101</v>
      </c>
      <c r="BH68">
        <f t="shared" si="5"/>
        <v>-4695.4908577020306</v>
      </c>
      <c r="BI68">
        <f t="shared" si="6"/>
        <v>-3368.381889312961</v>
      </c>
      <c r="BJ68">
        <f t="shared" si="7"/>
        <v>-2041.2729209238896</v>
      </c>
    </row>
    <row r="69" spans="1:62">
      <c r="A69">
        <v>66</v>
      </c>
      <c r="B69" s="6"/>
      <c r="C69" s="44"/>
      <c r="F69" s="44">
        <v>4673.0349270682236</v>
      </c>
      <c r="G69">
        <v>1.9780309757981342</v>
      </c>
      <c r="H69" s="45">
        <f t="shared" si="8"/>
        <v>2362.4680221110575</v>
      </c>
      <c r="BD69">
        <f t="shared" ref="BD69:BD75" si="9">($BD$3*G68)-F68</f>
        <v>-5904.2562293978262</v>
      </c>
      <c r="BE69">
        <f t="shared" ref="BE69:BE132" si="10">($BE$3*G68)-F68</f>
        <v>-4055.7364205769545</v>
      </c>
      <c r="BF69">
        <f t="shared" ref="BF69:BF132" si="11">($BF$3*G68)-F68</f>
        <v>-2207.2166117560828</v>
      </c>
      <c r="BG69">
        <f t="shared" ref="BG69:BG132" si="12">($BG$3*G68)-F68</f>
        <v>-358.69680293521014</v>
      </c>
      <c r="BH69">
        <f t="shared" ref="BH69:BH132" si="13">($BH$3*G68)-F68</f>
        <v>1489.8230058856607</v>
      </c>
      <c r="BI69">
        <f t="shared" ref="BI69:BI132" si="14">($BI$3*G68)-F68</f>
        <v>3338.3428147065333</v>
      </c>
      <c r="BJ69">
        <f t="shared" ref="BJ69:BJ132" si="15">($BJ$3*G68)-F68</f>
        <v>5186.862623527406</v>
      </c>
    </row>
    <row r="70" spans="1:62">
      <c r="A70">
        <v>67</v>
      </c>
      <c r="B70" s="6"/>
      <c r="C70" s="44"/>
      <c r="F70" s="44">
        <v>14925.177871164891</v>
      </c>
      <c r="G70">
        <v>1.0133804055223958</v>
      </c>
      <c r="H70" s="45">
        <f t="shared" si="8"/>
        <v>14728.109789601653</v>
      </c>
      <c r="BD70">
        <f t="shared" si="9"/>
        <v>5217.1199519224483</v>
      </c>
      <c r="BE70">
        <f t="shared" si="10"/>
        <v>15107.27483091312</v>
      </c>
      <c r="BF70">
        <f t="shared" si="11"/>
        <v>24997.42970990379</v>
      </c>
      <c r="BG70">
        <f t="shared" si="12"/>
        <v>34887.58458889446</v>
      </c>
      <c r="BH70">
        <f t="shared" si="13"/>
        <v>44777.739467885127</v>
      </c>
      <c r="BI70">
        <f t="shared" si="14"/>
        <v>54667.894346875808</v>
      </c>
      <c r="BJ70">
        <f t="shared" si="15"/>
        <v>64558.049225866474</v>
      </c>
    </row>
    <row r="71" spans="1:62">
      <c r="A71">
        <v>68</v>
      </c>
      <c r="B71" s="6"/>
      <c r="C71" s="44"/>
      <c r="F71" s="44">
        <v>10154.171038286528</v>
      </c>
      <c r="G71">
        <v>0.1996310543601103</v>
      </c>
      <c r="H71" s="45">
        <f t="shared" si="8"/>
        <v>50864.686713368901</v>
      </c>
      <c r="BD71">
        <f t="shared" si="9"/>
        <v>-9858.2758435529122</v>
      </c>
      <c r="BE71">
        <f t="shared" si="10"/>
        <v>-4791.3738159409331</v>
      </c>
      <c r="BF71">
        <f t="shared" si="11"/>
        <v>275.52821167104594</v>
      </c>
      <c r="BG71">
        <f t="shared" si="12"/>
        <v>5342.430239283025</v>
      </c>
      <c r="BH71">
        <f t="shared" si="13"/>
        <v>10409.332266895006</v>
      </c>
      <c r="BI71">
        <f t="shared" si="14"/>
        <v>15476.234294506983</v>
      </c>
      <c r="BJ71">
        <f t="shared" si="15"/>
        <v>20543.136322118964</v>
      </c>
    </row>
    <row r="72" spans="1:62">
      <c r="A72">
        <v>69</v>
      </c>
      <c r="B72" s="6"/>
      <c r="C72" s="44"/>
      <c r="F72" s="44">
        <v>7110.6635821655309</v>
      </c>
      <c r="G72">
        <v>0.54360234648961381</v>
      </c>
      <c r="H72" s="45">
        <f t="shared" si="8"/>
        <v>13080.634452893019</v>
      </c>
      <c r="BD72">
        <f t="shared" si="9"/>
        <v>-9156.0157664859762</v>
      </c>
      <c r="BE72">
        <f t="shared" si="10"/>
        <v>-8157.8604946854248</v>
      </c>
      <c r="BF72">
        <f t="shared" si="11"/>
        <v>-7159.7052228848734</v>
      </c>
      <c r="BG72">
        <f t="shared" si="12"/>
        <v>-6161.5499510843219</v>
      </c>
      <c r="BH72">
        <f t="shared" si="13"/>
        <v>-5163.3946792837696</v>
      </c>
      <c r="BI72">
        <f t="shared" si="14"/>
        <v>-4165.2394074832182</v>
      </c>
      <c r="BJ72">
        <f t="shared" si="15"/>
        <v>-3167.0841356826668</v>
      </c>
    </row>
    <row r="73" spans="1:62">
      <c r="A73">
        <v>70</v>
      </c>
      <c r="B73" s="6"/>
      <c r="C73" s="44"/>
      <c r="F73" s="44">
        <v>8856.1729276772512</v>
      </c>
      <c r="G73">
        <v>0.33645510822998137</v>
      </c>
      <c r="H73" s="45">
        <f t="shared" si="8"/>
        <v>26322.004662873718</v>
      </c>
      <c r="BD73">
        <f t="shared" si="9"/>
        <v>-4392.651849717462</v>
      </c>
      <c r="BE73">
        <f t="shared" si="10"/>
        <v>-1674.6401172693932</v>
      </c>
      <c r="BF73">
        <f t="shared" si="11"/>
        <v>1043.3716151786766</v>
      </c>
      <c r="BG73">
        <f t="shared" si="12"/>
        <v>3761.3833476267446</v>
      </c>
      <c r="BH73">
        <f t="shared" si="13"/>
        <v>6479.3950800748134</v>
      </c>
      <c r="BI73">
        <f t="shared" si="14"/>
        <v>9197.4068125228841</v>
      </c>
      <c r="BJ73">
        <f t="shared" si="15"/>
        <v>11915.418544970953</v>
      </c>
    </row>
    <row r="74" spans="1:62">
      <c r="A74">
        <v>71</v>
      </c>
      <c r="B74" s="6"/>
      <c r="C74" s="44"/>
      <c r="F74" s="44">
        <v>12091.602366820687</v>
      </c>
      <c r="G74">
        <v>0.51641319480218684</v>
      </c>
      <c r="H74" s="45">
        <f t="shared" si="8"/>
        <v>23414.588334545559</v>
      </c>
      <c r="BD74">
        <f t="shared" si="9"/>
        <v>-7173.8973865273447</v>
      </c>
      <c r="BE74">
        <f t="shared" si="10"/>
        <v>-5491.6218453774381</v>
      </c>
      <c r="BF74">
        <f t="shared" si="11"/>
        <v>-3809.3463042275307</v>
      </c>
      <c r="BG74">
        <f t="shared" si="12"/>
        <v>-2127.0707630776242</v>
      </c>
      <c r="BH74">
        <f t="shared" si="13"/>
        <v>-444.79522192771765</v>
      </c>
      <c r="BI74">
        <f t="shared" si="14"/>
        <v>1237.4803192221898</v>
      </c>
      <c r="BJ74">
        <f t="shared" si="15"/>
        <v>2919.7558603720972</v>
      </c>
    </row>
    <row r="75" spans="1:62">
      <c r="A75">
        <v>72</v>
      </c>
      <c r="B75" s="6"/>
      <c r="C75" s="44"/>
      <c r="F75" s="44">
        <v>13193.178011629288</v>
      </c>
      <c r="G75">
        <v>0.45381885215967621</v>
      </c>
      <c r="H75" s="45">
        <f t="shared" si="8"/>
        <v>29071.463093356175</v>
      </c>
      <c r="BD75">
        <f t="shared" si="9"/>
        <v>-9509.536392809754</v>
      </c>
      <c r="BE75">
        <f t="shared" si="10"/>
        <v>-6927.4704187988191</v>
      </c>
      <c r="BF75">
        <f t="shared" si="11"/>
        <v>-4345.404444787885</v>
      </c>
      <c r="BG75">
        <f t="shared" si="12"/>
        <v>-1763.338470776951</v>
      </c>
      <c r="BH75">
        <f t="shared" si="13"/>
        <v>818.72750323398395</v>
      </c>
      <c r="BI75">
        <f t="shared" si="14"/>
        <v>3400.7934772449171</v>
      </c>
      <c r="BJ75">
        <f t="shared" si="15"/>
        <v>5982.859451255852</v>
      </c>
    </row>
    <row r="76" spans="1:62">
      <c r="A76">
        <v>73</v>
      </c>
      <c r="B76" s="6"/>
      <c r="C76" s="44"/>
      <c r="F76" s="44">
        <v>7011.954290067788</v>
      </c>
      <c r="G76">
        <v>0.62863306016252629</v>
      </c>
      <c r="H76" s="45">
        <f t="shared" si="8"/>
        <v>11154.288144271195</v>
      </c>
      <c r="BD76">
        <f>($BD$3*G75)-F75</f>
        <v>-10924.083750830907</v>
      </c>
      <c r="BE76">
        <f t="shared" si="10"/>
        <v>-8654.9894900325271</v>
      </c>
      <c r="BF76">
        <f t="shared" si="11"/>
        <v>-6385.8952292341455</v>
      </c>
      <c r="BG76">
        <f t="shared" si="12"/>
        <v>-4116.8009684357639</v>
      </c>
      <c r="BH76">
        <f t="shared" si="13"/>
        <v>-1847.7067076373824</v>
      </c>
      <c r="BI76">
        <f t="shared" si="14"/>
        <v>421.38755316099741</v>
      </c>
      <c r="BJ76">
        <f t="shared" si="15"/>
        <v>2690.481813959379</v>
      </c>
    </row>
    <row r="77" spans="1:62">
      <c r="A77">
        <v>74</v>
      </c>
      <c r="B77" s="6"/>
      <c r="C77" s="44"/>
      <c r="F77" s="44">
        <v>-503.43189740266826</v>
      </c>
      <c r="G77">
        <v>0.32690568079871873</v>
      </c>
      <c r="H77" s="45">
        <f t="shared" si="8"/>
        <v>-1539.99127874636</v>
      </c>
      <c r="BD77">
        <f t="shared" ref="BD77:BD88" si="16">($BD$3*G76)-F76</f>
        <v>-3868.7889892551566</v>
      </c>
      <c r="BE77">
        <f t="shared" si="10"/>
        <v>-725.62368844252524</v>
      </c>
      <c r="BF77">
        <f t="shared" si="11"/>
        <v>2417.541612370107</v>
      </c>
      <c r="BG77">
        <f t="shared" si="12"/>
        <v>5560.7069131827375</v>
      </c>
      <c r="BH77">
        <f t="shared" si="13"/>
        <v>8703.8722139953697</v>
      </c>
      <c r="BI77">
        <f t="shared" si="14"/>
        <v>11847.037514808002</v>
      </c>
      <c r="BJ77">
        <f t="shared" si="15"/>
        <v>14990.202815620632</v>
      </c>
    </row>
    <row r="78" spans="1:62">
      <c r="A78">
        <v>75</v>
      </c>
      <c r="B78" s="6"/>
      <c r="C78" s="44"/>
      <c r="F78" s="44">
        <v>7537.662585622109</v>
      </c>
      <c r="G78">
        <v>0.14034557967396921</v>
      </c>
      <c r="H78" s="45">
        <f t="shared" si="8"/>
        <v>53707.87311672038</v>
      </c>
      <c r="BD78">
        <f t="shared" si="16"/>
        <v>2137.9603013962619</v>
      </c>
      <c r="BE78">
        <f t="shared" si="10"/>
        <v>3772.4887053898556</v>
      </c>
      <c r="BF78">
        <f t="shared" si="11"/>
        <v>5407.0171093834497</v>
      </c>
      <c r="BG78">
        <f t="shared" si="12"/>
        <v>7041.5455133770429</v>
      </c>
      <c r="BH78">
        <f t="shared" si="13"/>
        <v>8676.073917370637</v>
      </c>
      <c r="BI78">
        <f t="shared" si="14"/>
        <v>10310.602321364231</v>
      </c>
      <c r="BJ78">
        <f t="shared" si="15"/>
        <v>11945.130725357823</v>
      </c>
    </row>
    <row r="79" spans="1:62">
      <c r="A79">
        <v>76</v>
      </c>
      <c r="B79" s="6"/>
      <c r="C79" s="44"/>
      <c r="F79" s="44">
        <v>6325.0143649113561</v>
      </c>
      <c r="G79">
        <v>0.336803961252512</v>
      </c>
      <c r="H79" s="45">
        <f t="shared" si="8"/>
        <v>18779.512988474929</v>
      </c>
      <c r="BD79">
        <f t="shared" si="16"/>
        <v>-6835.9346872522628</v>
      </c>
      <c r="BE79">
        <f t="shared" si="10"/>
        <v>-6134.2067888824167</v>
      </c>
      <c r="BF79">
        <f t="shared" si="11"/>
        <v>-5432.4788905125706</v>
      </c>
      <c r="BG79">
        <f t="shared" si="12"/>
        <v>-4730.7509921427245</v>
      </c>
      <c r="BH79">
        <f t="shared" si="13"/>
        <v>-4029.0230937728788</v>
      </c>
      <c r="BI79">
        <f t="shared" si="14"/>
        <v>-3327.2951954030323</v>
      </c>
      <c r="BJ79">
        <f t="shared" si="15"/>
        <v>-2625.5672970331862</v>
      </c>
    </row>
    <row r="80" spans="1:62">
      <c r="A80">
        <v>77</v>
      </c>
      <c r="B80" s="6"/>
      <c r="C80" s="44"/>
      <c r="F80" s="44">
        <v>11028.355712055121</v>
      </c>
      <c r="G80">
        <v>0.41667608297578518</v>
      </c>
      <c r="H80" s="45">
        <f t="shared" si="8"/>
        <v>26467.455567148609</v>
      </c>
      <c r="BD80">
        <f t="shared" si="16"/>
        <v>-4640.9945586487956</v>
      </c>
      <c r="BE80">
        <f t="shared" si="10"/>
        <v>-2956.9747523862361</v>
      </c>
      <c r="BF80">
        <f t="shared" si="11"/>
        <v>-1272.9549461236766</v>
      </c>
      <c r="BG80">
        <f t="shared" si="12"/>
        <v>411.06486013888389</v>
      </c>
      <c r="BH80">
        <f t="shared" si="13"/>
        <v>2095.0846664014443</v>
      </c>
      <c r="BI80">
        <f t="shared" si="14"/>
        <v>3779.104472664003</v>
      </c>
      <c r="BJ80">
        <f t="shared" si="15"/>
        <v>5463.1242789265634</v>
      </c>
    </row>
    <row r="81" spans="1:62">
      <c r="A81">
        <v>78</v>
      </c>
      <c r="B81" s="6"/>
      <c r="C81" s="44"/>
      <c r="F81" s="44">
        <v>2980.4311743034668</v>
      </c>
      <c r="G81">
        <v>0.63413752706665871</v>
      </c>
      <c r="H81" s="45">
        <f t="shared" si="8"/>
        <v>4699.9760258474225</v>
      </c>
      <c r="BD81">
        <f t="shared" si="16"/>
        <v>-8944.9752971761955</v>
      </c>
      <c r="BE81">
        <f t="shared" si="10"/>
        <v>-6861.5948822972696</v>
      </c>
      <c r="BF81">
        <f t="shared" si="11"/>
        <v>-4778.2144674183437</v>
      </c>
      <c r="BG81">
        <f t="shared" si="12"/>
        <v>-2694.8340525394178</v>
      </c>
      <c r="BH81">
        <f t="shared" si="13"/>
        <v>-611.45363766049195</v>
      </c>
      <c r="BI81">
        <f t="shared" si="14"/>
        <v>1471.9267772184339</v>
      </c>
      <c r="BJ81">
        <f t="shared" si="15"/>
        <v>3555.3071920973598</v>
      </c>
    </row>
    <row r="82" spans="1:62">
      <c r="A82">
        <v>79</v>
      </c>
      <c r="B82" s="6"/>
      <c r="C82" s="44"/>
      <c r="F82" s="44">
        <v>6281.0016654283036</v>
      </c>
      <c r="G82">
        <v>0.4042483368691725</v>
      </c>
      <c r="H82" s="45">
        <f t="shared" si="8"/>
        <v>15537.483008770012</v>
      </c>
      <c r="BD82">
        <f t="shared" si="16"/>
        <v>190.25646102982682</v>
      </c>
      <c r="BE82">
        <f t="shared" si="10"/>
        <v>3360.9440963631205</v>
      </c>
      <c r="BF82">
        <f t="shared" si="11"/>
        <v>6531.6317316964141</v>
      </c>
      <c r="BG82">
        <f t="shared" si="12"/>
        <v>9702.3193670297078</v>
      </c>
      <c r="BH82">
        <f t="shared" si="13"/>
        <v>12873.007002363001</v>
      </c>
      <c r="BI82">
        <f t="shared" si="14"/>
        <v>16043.694637696295</v>
      </c>
      <c r="BJ82">
        <f t="shared" si="15"/>
        <v>19214.382273029587</v>
      </c>
    </row>
    <row r="83" spans="1:62">
      <c r="A83">
        <v>80</v>
      </c>
      <c r="B83" s="6"/>
      <c r="C83" s="44"/>
      <c r="F83" s="44">
        <v>4819.997762189947</v>
      </c>
      <c r="G83">
        <v>0.53217419808475253</v>
      </c>
      <c r="H83" s="45">
        <f t="shared" si="8"/>
        <v>9057.1804862706413</v>
      </c>
      <c r="BD83">
        <f t="shared" si="16"/>
        <v>-4259.7599810824413</v>
      </c>
      <c r="BE83">
        <f t="shared" si="10"/>
        <v>-2238.5182967365786</v>
      </c>
      <c r="BF83">
        <f t="shared" si="11"/>
        <v>-217.27661239071585</v>
      </c>
      <c r="BG83">
        <f t="shared" si="12"/>
        <v>1803.9650719551464</v>
      </c>
      <c r="BH83">
        <f t="shared" si="13"/>
        <v>3825.2067563010087</v>
      </c>
      <c r="BI83">
        <f t="shared" si="14"/>
        <v>5846.4484406468719</v>
      </c>
      <c r="BJ83">
        <f t="shared" si="15"/>
        <v>7867.6901249927332</v>
      </c>
    </row>
    <row r="84" spans="1:62">
      <c r="A84">
        <v>81</v>
      </c>
      <c r="B84" s="6"/>
      <c r="C84" s="44"/>
      <c r="F84" s="44">
        <v>1931.6642098051416</v>
      </c>
      <c r="G84">
        <v>0.69963016095755126</v>
      </c>
      <c r="H84" s="45">
        <f t="shared" si="8"/>
        <v>2760.9790394990441</v>
      </c>
      <c r="BD84">
        <f t="shared" si="16"/>
        <v>-2159.1267717661844</v>
      </c>
      <c r="BE84">
        <f t="shared" si="10"/>
        <v>501.74421865757813</v>
      </c>
      <c r="BF84">
        <f t="shared" si="11"/>
        <v>3162.6152090813412</v>
      </c>
      <c r="BG84">
        <f t="shared" si="12"/>
        <v>5823.4861995051033</v>
      </c>
      <c r="BH84">
        <f t="shared" si="13"/>
        <v>8484.3571899288654</v>
      </c>
      <c r="BI84">
        <f t="shared" si="14"/>
        <v>11145.228180352629</v>
      </c>
      <c r="BJ84">
        <f t="shared" si="15"/>
        <v>13806.099170776391</v>
      </c>
    </row>
    <row r="85" spans="1:62">
      <c r="A85">
        <v>82</v>
      </c>
      <c r="B85" s="6"/>
      <c r="C85" s="44"/>
      <c r="F85" s="44">
        <v>8735.7459551004995</v>
      </c>
      <c r="G85">
        <v>0.34051269752909974</v>
      </c>
      <c r="H85" s="45">
        <f t="shared" si="8"/>
        <v>25654.684886909261</v>
      </c>
      <c r="BD85">
        <f t="shared" si="16"/>
        <v>1566.4865949826149</v>
      </c>
      <c r="BE85">
        <f t="shared" si="10"/>
        <v>5064.6373997703713</v>
      </c>
      <c r="BF85">
        <f t="shared" si="11"/>
        <v>8562.7882045581282</v>
      </c>
      <c r="BG85">
        <f t="shared" si="12"/>
        <v>12060.939009345884</v>
      </c>
      <c r="BH85">
        <f t="shared" si="13"/>
        <v>15559.08981413364</v>
      </c>
      <c r="BI85">
        <f t="shared" si="14"/>
        <v>19057.240618921398</v>
      </c>
      <c r="BJ85">
        <f t="shared" si="15"/>
        <v>22555.391423709152</v>
      </c>
    </row>
    <row r="86" spans="1:62">
      <c r="A86">
        <v>83</v>
      </c>
      <c r="B86" s="6"/>
      <c r="C86" s="44"/>
      <c r="F86" s="44">
        <v>8207.9943234656275</v>
      </c>
      <c r="G86">
        <v>0.82139454867717099</v>
      </c>
      <c r="H86" s="45">
        <f t="shared" si="8"/>
        <v>9992.7548054516956</v>
      </c>
      <c r="BD86">
        <f t="shared" si="16"/>
        <v>-7033.1824674550007</v>
      </c>
      <c r="BE86">
        <f t="shared" si="10"/>
        <v>-5330.618979809502</v>
      </c>
      <c r="BF86">
        <f t="shared" si="11"/>
        <v>-3628.0554921640032</v>
      </c>
      <c r="BG86">
        <f t="shared" si="12"/>
        <v>-1925.4920045185045</v>
      </c>
      <c r="BH86">
        <f t="shared" si="13"/>
        <v>-222.92851687300572</v>
      </c>
      <c r="BI86">
        <f t="shared" si="14"/>
        <v>1479.634970772493</v>
      </c>
      <c r="BJ86">
        <f t="shared" si="15"/>
        <v>3182.1984584179918</v>
      </c>
    </row>
    <row r="87" spans="1:62">
      <c r="A87">
        <v>84</v>
      </c>
      <c r="B87" s="6"/>
      <c r="C87" s="44"/>
      <c r="F87" s="44">
        <v>13938.931939220533</v>
      </c>
      <c r="G87">
        <v>5.1161011643353405E-2</v>
      </c>
      <c r="H87" s="45">
        <f t="shared" si="8"/>
        <v>272452.23445520771</v>
      </c>
      <c r="BD87">
        <f t="shared" si="16"/>
        <v>-4101.0215800797723</v>
      </c>
      <c r="BE87">
        <f t="shared" si="10"/>
        <v>5.9511633060828899</v>
      </c>
      <c r="BF87">
        <f t="shared" si="11"/>
        <v>4112.9239066919381</v>
      </c>
      <c r="BG87">
        <f t="shared" si="12"/>
        <v>8219.8966500777933</v>
      </c>
      <c r="BH87">
        <f t="shared" si="13"/>
        <v>12326.869393463647</v>
      </c>
      <c r="BI87">
        <f t="shared" si="14"/>
        <v>16433.842136849504</v>
      </c>
      <c r="BJ87">
        <f t="shared" si="15"/>
        <v>20540.814880235357</v>
      </c>
    </row>
    <row r="88" spans="1:62">
      <c r="A88">
        <v>85</v>
      </c>
      <c r="B88" s="6"/>
      <c r="C88" s="44"/>
      <c r="F88" s="44">
        <v>13283.98848181414</v>
      </c>
      <c r="G88">
        <v>0.12542864625625416</v>
      </c>
      <c r="H88" s="45">
        <f t="shared" si="8"/>
        <v>105908.72881362833</v>
      </c>
      <c r="BD88">
        <f t="shared" si="16"/>
        <v>-13683.126881003765</v>
      </c>
      <c r="BE88">
        <f t="shared" si="10"/>
        <v>-13427.321822786998</v>
      </c>
      <c r="BF88">
        <f t="shared" si="11"/>
        <v>-13171.516764570231</v>
      </c>
      <c r="BG88">
        <f t="shared" si="12"/>
        <v>-12915.711706353464</v>
      </c>
      <c r="BH88">
        <f t="shared" si="13"/>
        <v>-12659.906648136697</v>
      </c>
      <c r="BI88">
        <f t="shared" si="14"/>
        <v>-12404.10158991993</v>
      </c>
      <c r="BJ88">
        <f t="shared" si="15"/>
        <v>-12148.296531703163</v>
      </c>
    </row>
    <row r="89" spans="1:62">
      <c r="A89">
        <v>86</v>
      </c>
      <c r="B89" s="6"/>
      <c r="C89" s="44"/>
      <c r="F89" s="44">
        <v>8049.6772744888913</v>
      </c>
      <c r="G89">
        <v>0.92643548475709636</v>
      </c>
      <c r="H89" s="45">
        <f t="shared" si="8"/>
        <v>8688.8697668995792</v>
      </c>
      <c r="BD89">
        <f>($BD$3*G88)-F88</f>
        <v>-12656.84525053287</v>
      </c>
      <c r="BE89">
        <f t="shared" si="10"/>
        <v>-12029.702019251599</v>
      </c>
      <c r="BF89">
        <f t="shared" si="11"/>
        <v>-11402.558787970327</v>
      </c>
      <c r="BG89">
        <f t="shared" si="12"/>
        <v>-10775.415556689057</v>
      </c>
      <c r="BH89">
        <f t="shared" si="13"/>
        <v>-10148.272325407786</v>
      </c>
      <c r="BI89">
        <f t="shared" si="14"/>
        <v>-9521.1290941265142</v>
      </c>
      <c r="BJ89">
        <f t="shared" si="15"/>
        <v>-8893.9858628452439</v>
      </c>
    </row>
    <row r="90" spans="1:62">
      <c r="A90">
        <v>87</v>
      </c>
      <c r="B90" s="6"/>
      <c r="C90" s="44"/>
      <c r="F90" s="44">
        <v>-88.443217233198084</v>
      </c>
      <c r="G90">
        <v>0.67605229719014392</v>
      </c>
      <c r="H90" s="45">
        <f t="shared" si="8"/>
        <v>-130.82304076295873</v>
      </c>
      <c r="BD90">
        <f t="shared" ref="BD90:BD153" si="17">($BD$3*G89)-F89</f>
        <v>-3417.4998507034097</v>
      </c>
      <c r="BE90">
        <f t="shared" si="10"/>
        <v>1214.6775730820718</v>
      </c>
      <c r="BF90">
        <f t="shared" si="11"/>
        <v>5846.8549968675543</v>
      </c>
      <c r="BG90">
        <f t="shared" si="12"/>
        <v>10479.032420653035</v>
      </c>
      <c r="BH90">
        <f t="shared" si="13"/>
        <v>15111.209844438519</v>
      </c>
      <c r="BI90">
        <f t="shared" si="14"/>
        <v>19743.387268224</v>
      </c>
      <c r="BJ90">
        <f t="shared" si="15"/>
        <v>24375.56469200948</v>
      </c>
    </row>
    <row r="91" spans="1:62">
      <c r="A91">
        <v>88</v>
      </c>
      <c r="B91" s="6"/>
      <c r="C91" s="44"/>
      <c r="F91" s="44">
        <v>11558.463792685772</v>
      </c>
      <c r="G91">
        <v>0.26950751432212439</v>
      </c>
      <c r="H91" s="45">
        <f t="shared" si="8"/>
        <v>42887.352591107017</v>
      </c>
      <c r="BD91">
        <f t="shared" si="17"/>
        <v>3468.7047031839179</v>
      </c>
      <c r="BE91">
        <f t="shared" si="10"/>
        <v>6848.9661891346377</v>
      </c>
      <c r="BF91">
        <f t="shared" si="11"/>
        <v>10229.227675085356</v>
      </c>
      <c r="BG91">
        <f t="shared" si="12"/>
        <v>13609.489161036077</v>
      </c>
      <c r="BH91">
        <f t="shared" si="13"/>
        <v>16989.750646986795</v>
      </c>
      <c r="BI91">
        <f t="shared" si="14"/>
        <v>20370.012132937514</v>
      </c>
      <c r="BJ91">
        <f t="shared" si="15"/>
        <v>23750.273618888237</v>
      </c>
    </row>
    <row r="92" spans="1:62">
      <c r="A92">
        <v>89</v>
      </c>
      <c r="B92" s="6"/>
      <c r="C92" s="44"/>
      <c r="F92" s="44">
        <v>11120.558840301641</v>
      </c>
      <c r="G92">
        <v>7.3053739796272055E-2</v>
      </c>
      <c r="H92" s="45">
        <f t="shared" si="8"/>
        <v>152224.36074202356</v>
      </c>
      <c r="BD92">
        <f t="shared" si="17"/>
        <v>-10210.926221075151</v>
      </c>
      <c r="BE92">
        <f t="shared" si="10"/>
        <v>-8863.3886494645285</v>
      </c>
      <c r="BF92">
        <f t="shared" si="11"/>
        <v>-7515.8510778539057</v>
      </c>
      <c r="BG92">
        <f t="shared" si="12"/>
        <v>-6168.3135062432848</v>
      </c>
      <c r="BH92">
        <f t="shared" si="13"/>
        <v>-4820.7759346326629</v>
      </c>
      <c r="BI92">
        <f t="shared" si="14"/>
        <v>-3473.2383630220402</v>
      </c>
      <c r="BJ92">
        <f t="shared" si="15"/>
        <v>-2125.7007914114183</v>
      </c>
    </row>
    <row r="93" spans="1:62">
      <c r="A93">
        <v>90</v>
      </c>
      <c r="B93" s="6"/>
      <c r="C93" s="44"/>
      <c r="F93" s="44">
        <v>9388.1150320411434</v>
      </c>
      <c r="G93">
        <v>0.48038968208839439</v>
      </c>
      <c r="H93" s="45">
        <f t="shared" si="8"/>
        <v>19542.70747703877</v>
      </c>
      <c r="BD93">
        <f t="shared" si="17"/>
        <v>-10755.29014132028</v>
      </c>
      <c r="BE93">
        <f t="shared" si="10"/>
        <v>-10390.021442338921</v>
      </c>
      <c r="BF93">
        <f t="shared" si="11"/>
        <v>-10024.75274335756</v>
      </c>
      <c r="BG93">
        <f t="shared" si="12"/>
        <v>-9659.4840443762005</v>
      </c>
      <c r="BH93">
        <f t="shared" si="13"/>
        <v>-9294.2153453948395</v>
      </c>
      <c r="BI93">
        <f t="shared" si="14"/>
        <v>-8928.9466464134784</v>
      </c>
      <c r="BJ93">
        <f t="shared" si="15"/>
        <v>-8563.6779474321193</v>
      </c>
    </row>
    <row r="94" spans="1:62">
      <c r="A94">
        <v>91</v>
      </c>
      <c r="B94" s="6"/>
      <c r="C94" s="44"/>
      <c r="F94" s="44">
        <v>1811.2073835378105</v>
      </c>
      <c r="G94">
        <v>0.58758138617984024</v>
      </c>
      <c r="H94" s="45">
        <f t="shared" si="8"/>
        <v>3082.479169929758</v>
      </c>
      <c r="BD94">
        <f t="shared" si="17"/>
        <v>-6986.1666215991718</v>
      </c>
      <c r="BE94">
        <f t="shared" si="10"/>
        <v>-4584.2182111571992</v>
      </c>
      <c r="BF94">
        <f t="shared" si="11"/>
        <v>-2182.2698007152276</v>
      </c>
      <c r="BG94">
        <f t="shared" si="12"/>
        <v>219.67860972674498</v>
      </c>
      <c r="BH94">
        <f t="shared" si="13"/>
        <v>2621.6270201687166</v>
      </c>
      <c r="BI94">
        <f t="shared" si="14"/>
        <v>5023.5754306106883</v>
      </c>
      <c r="BJ94">
        <f t="shared" si="15"/>
        <v>7425.5238410526617</v>
      </c>
    </row>
    <row r="95" spans="1:62">
      <c r="A95">
        <v>92</v>
      </c>
      <c r="B95" s="6"/>
      <c r="C95" s="44"/>
      <c r="F95" s="44">
        <v>6169.2957307790748</v>
      </c>
      <c r="G95">
        <v>0.1374321422277589</v>
      </c>
      <c r="H95" s="45">
        <f t="shared" si="8"/>
        <v>44889.75890774541</v>
      </c>
      <c r="BD95">
        <f t="shared" si="17"/>
        <v>1126.6995473613906</v>
      </c>
      <c r="BE95">
        <f t="shared" si="10"/>
        <v>4064.6064782605918</v>
      </c>
      <c r="BF95">
        <f t="shared" si="11"/>
        <v>7002.5134091597938</v>
      </c>
      <c r="BG95">
        <f t="shared" si="12"/>
        <v>9940.420340058994</v>
      </c>
      <c r="BH95">
        <f t="shared" si="13"/>
        <v>12878.327270958196</v>
      </c>
      <c r="BI95">
        <f t="shared" si="14"/>
        <v>15816.234201857398</v>
      </c>
      <c r="BJ95">
        <f t="shared" si="15"/>
        <v>18754.141132756598</v>
      </c>
    </row>
    <row r="96" spans="1:62">
      <c r="A96">
        <v>93</v>
      </c>
      <c r="B96" s="6"/>
      <c r="C96" s="44"/>
      <c r="F96" s="44">
        <v>11757.806051811982</v>
      </c>
      <c r="G96">
        <v>0.1232469784439747</v>
      </c>
      <c r="H96" s="45">
        <f t="shared" si="8"/>
        <v>95400.359507854519</v>
      </c>
      <c r="BD96">
        <f t="shared" si="17"/>
        <v>-5482.13501964028</v>
      </c>
      <c r="BE96">
        <f t="shared" si="10"/>
        <v>-4794.9743085014852</v>
      </c>
      <c r="BF96">
        <f t="shared" si="11"/>
        <v>-4107.8135973626913</v>
      </c>
      <c r="BG96">
        <f t="shared" si="12"/>
        <v>-3420.6528862238965</v>
      </c>
      <c r="BH96">
        <f t="shared" si="13"/>
        <v>-2733.4921750851022</v>
      </c>
      <c r="BI96">
        <f t="shared" si="14"/>
        <v>-2046.3314639463078</v>
      </c>
      <c r="BJ96">
        <f t="shared" si="15"/>
        <v>-1359.1707528075131</v>
      </c>
    </row>
    <row r="97" spans="1:62">
      <c r="A97">
        <v>94</v>
      </c>
      <c r="B97" s="6"/>
      <c r="C97" s="44"/>
      <c r="F97" s="44">
        <v>9740.5969128324232</v>
      </c>
      <c r="G97">
        <v>0.60409112146293076</v>
      </c>
      <c r="H97" s="45">
        <f t="shared" si="8"/>
        <v>16124.383502349061</v>
      </c>
      <c r="BD97">
        <f t="shared" si="17"/>
        <v>-11141.571159592109</v>
      </c>
      <c r="BE97">
        <f t="shared" si="10"/>
        <v>-10525.336267372235</v>
      </c>
      <c r="BF97">
        <f t="shared" si="11"/>
        <v>-9909.1013751523606</v>
      </c>
      <c r="BG97">
        <f t="shared" si="12"/>
        <v>-9292.866482932488</v>
      </c>
      <c r="BH97">
        <f t="shared" si="13"/>
        <v>-8676.6315907126154</v>
      </c>
      <c r="BI97">
        <f t="shared" si="14"/>
        <v>-8060.3966984927411</v>
      </c>
      <c r="BJ97">
        <f t="shared" si="15"/>
        <v>-7444.1618062728676</v>
      </c>
    </row>
    <row r="98" spans="1:62">
      <c r="A98">
        <v>95</v>
      </c>
      <c r="B98" s="6"/>
      <c r="C98" s="44"/>
      <c r="F98" s="44">
        <v>9538.2794427801873</v>
      </c>
      <c r="G98">
        <v>0.10068441984781096</v>
      </c>
      <c r="H98" s="45">
        <f t="shared" si="8"/>
        <v>94734.413300466214</v>
      </c>
      <c r="BD98">
        <f t="shared" si="17"/>
        <v>-6720.1413055177691</v>
      </c>
      <c r="BE98">
        <f t="shared" si="10"/>
        <v>-3699.6856982031159</v>
      </c>
      <c r="BF98">
        <f t="shared" si="11"/>
        <v>-679.23009088846266</v>
      </c>
      <c r="BG98">
        <f t="shared" si="12"/>
        <v>2341.2255164261915</v>
      </c>
      <c r="BH98">
        <f t="shared" si="13"/>
        <v>5361.6811237408456</v>
      </c>
      <c r="BI98">
        <f t="shared" si="14"/>
        <v>8382.1367310554979</v>
      </c>
      <c r="BJ98">
        <f t="shared" si="15"/>
        <v>11402.592338370154</v>
      </c>
    </row>
    <row r="99" spans="1:62">
      <c r="A99">
        <v>96</v>
      </c>
      <c r="B99" s="6"/>
      <c r="C99" s="44"/>
      <c r="F99" s="44">
        <v>9940.1231243923758</v>
      </c>
      <c r="G99">
        <v>0.4112063889972557</v>
      </c>
      <c r="H99" s="45">
        <f t="shared" si="8"/>
        <v>24173.075590172102</v>
      </c>
      <c r="BD99">
        <f t="shared" si="17"/>
        <v>-9034.8573435411326</v>
      </c>
      <c r="BE99">
        <f t="shared" si="10"/>
        <v>-8531.435244302078</v>
      </c>
      <c r="BF99">
        <f t="shared" si="11"/>
        <v>-8028.0131450630233</v>
      </c>
      <c r="BG99">
        <f t="shared" si="12"/>
        <v>-7524.5910458239687</v>
      </c>
      <c r="BH99">
        <f t="shared" si="13"/>
        <v>-7021.168946584914</v>
      </c>
      <c r="BI99">
        <f t="shared" si="14"/>
        <v>-6517.7468473458584</v>
      </c>
      <c r="BJ99">
        <f t="shared" si="15"/>
        <v>-6014.3247481068038</v>
      </c>
    </row>
    <row r="100" spans="1:62">
      <c r="A100">
        <v>97</v>
      </c>
      <c r="B100" s="6"/>
      <c r="C100" s="44"/>
      <c r="F100" s="44">
        <v>241.04076376555895</v>
      </c>
      <c r="G100">
        <v>0.95216765420580085</v>
      </c>
      <c r="H100" s="45">
        <f t="shared" si="8"/>
        <v>253.14949809612054</v>
      </c>
      <c r="BD100">
        <f t="shared" si="17"/>
        <v>-7884.0911794060976</v>
      </c>
      <c r="BE100">
        <f t="shared" si="10"/>
        <v>-5828.0592344198185</v>
      </c>
      <c r="BF100">
        <f t="shared" si="11"/>
        <v>-3772.0272894335403</v>
      </c>
      <c r="BG100">
        <f t="shared" si="12"/>
        <v>-1715.9953444472612</v>
      </c>
      <c r="BH100">
        <f t="shared" si="13"/>
        <v>340.03660053901694</v>
      </c>
      <c r="BI100">
        <f t="shared" si="14"/>
        <v>2396.0685455252951</v>
      </c>
      <c r="BJ100">
        <f t="shared" si="15"/>
        <v>4452.1004905115733</v>
      </c>
    </row>
    <row r="101" spans="1:62">
      <c r="A101">
        <v>98</v>
      </c>
      <c r="B101" s="6"/>
      <c r="C101" s="44"/>
      <c r="F101" s="44">
        <v>6505.8734514731623</v>
      </c>
      <c r="G101">
        <v>0.30002449485647897</v>
      </c>
      <c r="H101" s="45">
        <f t="shared" si="8"/>
        <v>21684.474311290283</v>
      </c>
      <c r="BD101">
        <f t="shared" si="17"/>
        <v>4519.7975072634454</v>
      </c>
      <c r="BE101">
        <f t="shared" si="10"/>
        <v>9280.6357782924497</v>
      </c>
      <c r="BF101">
        <f t="shared" si="11"/>
        <v>14041.474049321454</v>
      </c>
      <c r="BG101">
        <f t="shared" si="12"/>
        <v>18802.312320350458</v>
      </c>
      <c r="BH101">
        <f t="shared" si="13"/>
        <v>23563.150591379461</v>
      </c>
      <c r="BI101">
        <f t="shared" si="14"/>
        <v>28323.988862408467</v>
      </c>
      <c r="BJ101">
        <f t="shared" si="15"/>
        <v>33084.827133437473</v>
      </c>
    </row>
    <row r="102" spans="1:62">
      <c r="A102">
        <v>99</v>
      </c>
      <c r="B102" s="6"/>
      <c r="C102" s="44"/>
      <c r="F102" s="44">
        <v>4079.9097823504562</v>
      </c>
      <c r="G102">
        <v>0.20146771095731264</v>
      </c>
      <c r="H102" s="45">
        <f t="shared" si="8"/>
        <v>20250.936306190102</v>
      </c>
      <c r="BD102">
        <f t="shared" si="17"/>
        <v>-5005.7509771907671</v>
      </c>
      <c r="BE102">
        <f t="shared" si="10"/>
        <v>-3505.6285029083724</v>
      </c>
      <c r="BF102">
        <f t="shared" si="11"/>
        <v>-2005.5060286259777</v>
      </c>
      <c r="BG102">
        <f t="shared" si="12"/>
        <v>-505.38355434358255</v>
      </c>
      <c r="BH102">
        <f t="shared" si="13"/>
        <v>994.7389199388117</v>
      </c>
      <c r="BI102">
        <f t="shared" si="14"/>
        <v>2494.8613942212069</v>
      </c>
      <c r="BJ102">
        <f t="shared" si="15"/>
        <v>3994.9838685036011</v>
      </c>
    </row>
    <row r="103" spans="1:62">
      <c r="A103">
        <v>100</v>
      </c>
      <c r="B103" s="6"/>
      <c r="C103" s="44"/>
      <c r="F103" s="44">
        <v>8735.6412159729116</v>
      </c>
      <c r="G103">
        <v>0.52102562723400681</v>
      </c>
      <c r="H103" s="45">
        <f t="shared" si="8"/>
        <v>16766.240966587804</v>
      </c>
      <c r="BD103">
        <f t="shared" si="17"/>
        <v>-3072.571227563893</v>
      </c>
      <c r="BE103">
        <f t="shared" si="10"/>
        <v>-2065.2326727773298</v>
      </c>
      <c r="BF103">
        <f t="shared" si="11"/>
        <v>-1057.8941179907665</v>
      </c>
      <c r="BG103">
        <f t="shared" si="12"/>
        <v>-50.555563204203281</v>
      </c>
      <c r="BH103">
        <f t="shared" si="13"/>
        <v>956.7829915823595</v>
      </c>
      <c r="BI103">
        <f t="shared" si="14"/>
        <v>1964.1215463689232</v>
      </c>
      <c r="BJ103">
        <f t="shared" si="15"/>
        <v>2971.460101155486</v>
      </c>
    </row>
    <row r="104" spans="1:62">
      <c r="A104">
        <v>101</v>
      </c>
      <c r="B104" s="6"/>
      <c r="C104" s="44"/>
      <c r="F104" s="44">
        <v>11572.581494444114</v>
      </c>
      <c r="G104">
        <v>0.34294455962550785</v>
      </c>
      <c r="H104" s="45">
        <f t="shared" si="8"/>
        <v>33744.75894028254</v>
      </c>
      <c r="BD104">
        <f t="shared" si="17"/>
        <v>-6130.5130798028777</v>
      </c>
      <c r="BE104">
        <f t="shared" si="10"/>
        <v>-3525.3849436328437</v>
      </c>
      <c r="BF104">
        <f t="shared" si="11"/>
        <v>-920.25680746280977</v>
      </c>
      <c r="BG104">
        <f t="shared" si="12"/>
        <v>1684.8713287072242</v>
      </c>
      <c r="BH104">
        <f t="shared" si="13"/>
        <v>4289.999464877259</v>
      </c>
      <c r="BI104">
        <f t="shared" si="14"/>
        <v>6895.127601047292</v>
      </c>
      <c r="BJ104">
        <f t="shared" si="15"/>
        <v>9500.2557372173251</v>
      </c>
    </row>
    <row r="105" spans="1:62">
      <c r="A105">
        <v>102</v>
      </c>
      <c r="B105" s="6"/>
      <c r="C105" s="44"/>
      <c r="F105" s="44">
        <v>12532.366383815592</v>
      </c>
      <c r="G105">
        <v>0.43526857693861487</v>
      </c>
      <c r="H105" s="45">
        <f t="shared" si="8"/>
        <v>28792.260796678205</v>
      </c>
      <c r="BD105">
        <f t="shared" si="17"/>
        <v>-9857.8586963165744</v>
      </c>
      <c r="BE105">
        <f t="shared" si="10"/>
        <v>-8143.1358981890353</v>
      </c>
      <c r="BF105">
        <f t="shared" si="11"/>
        <v>-6428.4131000614962</v>
      </c>
      <c r="BG105">
        <f t="shared" si="12"/>
        <v>-4713.690301933957</v>
      </c>
      <c r="BH105">
        <f t="shared" si="13"/>
        <v>-2998.9675038064179</v>
      </c>
      <c r="BI105">
        <f t="shared" si="14"/>
        <v>-1284.2447056788787</v>
      </c>
      <c r="BJ105">
        <f t="shared" si="15"/>
        <v>430.47809244866039</v>
      </c>
    </row>
    <row r="106" spans="1:62">
      <c r="A106">
        <v>103</v>
      </c>
      <c r="B106" s="6"/>
      <c r="C106" s="44"/>
      <c r="F106" s="44">
        <v>6834.7700082563388</v>
      </c>
      <c r="G106">
        <v>0.29084932974260358</v>
      </c>
      <c r="H106" s="45">
        <f t="shared" si="8"/>
        <v>23499.349351449382</v>
      </c>
      <c r="BD106">
        <f t="shared" si="17"/>
        <v>-10356.023499122517</v>
      </c>
      <c r="BE106">
        <f t="shared" si="10"/>
        <v>-8179.6806144294433</v>
      </c>
      <c r="BF106">
        <f t="shared" si="11"/>
        <v>-6003.3377297363686</v>
      </c>
      <c r="BG106">
        <f t="shared" si="12"/>
        <v>-3826.9948450432948</v>
      </c>
      <c r="BH106">
        <f t="shared" si="13"/>
        <v>-1650.6519603502202</v>
      </c>
      <c r="BI106">
        <f t="shared" si="14"/>
        <v>525.69092434285449</v>
      </c>
      <c r="BJ106">
        <f t="shared" si="15"/>
        <v>2702.0338090359292</v>
      </c>
    </row>
    <row r="107" spans="1:62">
      <c r="A107">
        <v>104</v>
      </c>
      <c r="B107" s="6"/>
      <c r="C107" s="44"/>
      <c r="F107" s="44">
        <v>7905.4431374163396</v>
      </c>
      <c r="G107">
        <v>0.99895000093953534</v>
      </c>
      <c r="H107" s="45">
        <f t="shared" si="8"/>
        <v>7913.7525701797786</v>
      </c>
      <c r="BD107">
        <f t="shared" si="17"/>
        <v>-5380.523359543321</v>
      </c>
      <c r="BE107">
        <f t="shared" si="10"/>
        <v>-3926.2767108303028</v>
      </c>
      <c r="BF107">
        <f t="shared" si="11"/>
        <v>-2472.0300621172855</v>
      </c>
      <c r="BG107">
        <f t="shared" si="12"/>
        <v>-1017.7834134042669</v>
      </c>
      <c r="BH107">
        <f t="shared" si="13"/>
        <v>436.46323530875088</v>
      </c>
      <c r="BI107">
        <f t="shared" si="14"/>
        <v>1890.7098840217677</v>
      </c>
      <c r="BJ107">
        <f t="shared" si="15"/>
        <v>3344.9565327347864</v>
      </c>
    </row>
    <row r="108" spans="1:62">
      <c r="A108">
        <v>105</v>
      </c>
      <c r="B108" s="6"/>
      <c r="C108" s="44"/>
      <c r="F108" s="44">
        <v>9606.747822844447</v>
      </c>
      <c r="G108">
        <v>0.29021709642856308</v>
      </c>
      <c r="H108" s="45">
        <f t="shared" si="8"/>
        <v>33101.936243818593</v>
      </c>
      <c r="BD108">
        <f t="shared" si="17"/>
        <v>-2910.693132718663</v>
      </c>
      <c r="BE108">
        <f t="shared" si="10"/>
        <v>2084.0568719790135</v>
      </c>
      <c r="BF108">
        <f t="shared" si="11"/>
        <v>7078.8068766766901</v>
      </c>
      <c r="BG108">
        <f t="shared" si="12"/>
        <v>12073.556881374367</v>
      </c>
      <c r="BH108">
        <f t="shared" si="13"/>
        <v>17068.306886072045</v>
      </c>
      <c r="BI108">
        <f t="shared" si="14"/>
        <v>22063.05689076972</v>
      </c>
      <c r="BJ108">
        <f t="shared" si="15"/>
        <v>27057.806895467394</v>
      </c>
    </row>
    <row r="109" spans="1:62">
      <c r="A109">
        <v>106</v>
      </c>
      <c r="B109" s="6"/>
      <c r="C109" s="44"/>
      <c r="F109" s="44">
        <v>10313.343842986091</v>
      </c>
      <c r="G109">
        <v>0.71643033848241178</v>
      </c>
      <c r="H109" s="45">
        <f t="shared" si="8"/>
        <v>14395.459389439691</v>
      </c>
      <c r="BD109">
        <f t="shared" si="17"/>
        <v>-8155.6623407016314</v>
      </c>
      <c r="BE109">
        <f t="shared" si="10"/>
        <v>-6704.5768585588157</v>
      </c>
      <c r="BF109">
        <f t="shared" si="11"/>
        <v>-5253.491376416001</v>
      </c>
      <c r="BG109">
        <f t="shared" si="12"/>
        <v>-3802.4058942731854</v>
      </c>
      <c r="BH109">
        <f t="shared" si="13"/>
        <v>-2351.3204121303697</v>
      </c>
      <c r="BI109">
        <f t="shared" si="14"/>
        <v>-900.23492998755501</v>
      </c>
      <c r="BJ109">
        <f t="shared" si="15"/>
        <v>550.85055215526154</v>
      </c>
    </row>
    <row r="110" spans="1:62">
      <c r="A110">
        <v>107</v>
      </c>
      <c r="B110" s="6"/>
      <c r="C110" s="44"/>
      <c r="F110" s="44">
        <v>11499.792276187889</v>
      </c>
      <c r="G110">
        <v>0.3087990812353123</v>
      </c>
      <c r="H110" s="45">
        <f t="shared" si="8"/>
        <v>37240.370762064449</v>
      </c>
      <c r="BD110">
        <f t="shared" si="17"/>
        <v>-6731.192150574032</v>
      </c>
      <c r="BE110">
        <f t="shared" si="10"/>
        <v>-3149.0404581619732</v>
      </c>
      <c r="BF110">
        <f t="shared" si="11"/>
        <v>433.11123425008554</v>
      </c>
      <c r="BG110">
        <f t="shared" si="12"/>
        <v>4015.2629266621443</v>
      </c>
      <c r="BH110">
        <f t="shared" si="13"/>
        <v>7597.4146190742031</v>
      </c>
      <c r="BI110">
        <f t="shared" si="14"/>
        <v>11179.566311486262</v>
      </c>
      <c r="BJ110">
        <f t="shared" si="15"/>
        <v>14761.718003898321</v>
      </c>
    </row>
    <row r="111" spans="1:62">
      <c r="A111">
        <v>108</v>
      </c>
      <c r="B111" s="6"/>
      <c r="C111" s="44"/>
      <c r="F111" s="44">
        <v>6174.6409842253415</v>
      </c>
      <c r="G111">
        <v>0.24388861121697047</v>
      </c>
      <c r="H111" s="45">
        <f t="shared" si="8"/>
        <v>25317.463383856819</v>
      </c>
      <c r="BD111">
        <f t="shared" si="17"/>
        <v>-9955.796870011327</v>
      </c>
      <c r="BE111">
        <f t="shared" si="10"/>
        <v>-8411.8014638347668</v>
      </c>
      <c r="BF111">
        <f t="shared" si="11"/>
        <v>-6867.8060576582047</v>
      </c>
      <c r="BG111">
        <f t="shared" si="12"/>
        <v>-5323.8106514816427</v>
      </c>
      <c r="BH111">
        <f t="shared" si="13"/>
        <v>-3779.8152453050816</v>
      </c>
      <c r="BI111">
        <f t="shared" si="14"/>
        <v>-2235.8198391285205</v>
      </c>
      <c r="BJ111">
        <f t="shared" si="15"/>
        <v>-691.82443295195844</v>
      </c>
    </row>
    <row r="112" spans="1:62">
      <c r="A112">
        <v>109</v>
      </c>
      <c r="B112" s="6"/>
      <c r="C112" s="44"/>
      <c r="F112" s="44">
        <v>8997.1973051045861</v>
      </c>
      <c r="G112">
        <v>0.31811270202181241</v>
      </c>
      <c r="H112" s="45">
        <f t="shared" si="8"/>
        <v>28283.049522768393</v>
      </c>
      <c r="BD112">
        <f t="shared" si="17"/>
        <v>-4955.1979281404892</v>
      </c>
      <c r="BE112">
        <f t="shared" si="10"/>
        <v>-3735.754872055637</v>
      </c>
      <c r="BF112">
        <f t="shared" si="11"/>
        <v>-2516.3118159707842</v>
      </c>
      <c r="BG112">
        <f t="shared" si="12"/>
        <v>-1296.8687598859324</v>
      </c>
      <c r="BH112">
        <f t="shared" si="13"/>
        <v>-77.42570380108009</v>
      </c>
      <c r="BI112">
        <f t="shared" si="14"/>
        <v>1142.0173522837731</v>
      </c>
      <c r="BJ112">
        <f t="shared" si="15"/>
        <v>2361.4604083686245</v>
      </c>
    </row>
    <row r="113" spans="1:62">
      <c r="A113">
        <v>110</v>
      </c>
      <c r="B113" s="6"/>
      <c r="C113" s="44"/>
      <c r="F113" s="44">
        <v>9189.4737358985603</v>
      </c>
      <c r="G113">
        <v>0.14718052762753153</v>
      </c>
      <c r="H113" s="45">
        <f t="shared" si="8"/>
        <v>62436.749507749293</v>
      </c>
      <c r="BD113">
        <f t="shared" si="17"/>
        <v>-7406.6337949955241</v>
      </c>
      <c r="BE113">
        <f t="shared" si="10"/>
        <v>-5816.0702848864621</v>
      </c>
      <c r="BF113">
        <f t="shared" si="11"/>
        <v>-4225.5067747774001</v>
      </c>
      <c r="BG113">
        <f t="shared" si="12"/>
        <v>-2634.9432646683381</v>
      </c>
      <c r="BH113">
        <f t="shared" si="13"/>
        <v>-1044.3797545592761</v>
      </c>
      <c r="BI113">
        <f t="shared" si="14"/>
        <v>546.18375554978593</v>
      </c>
      <c r="BJ113">
        <f t="shared" si="15"/>
        <v>2136.7472656588488</v>
      </c>
    </row>
    <row r="114" spans="1:62">
      <c r="A114">
        <v>111</v>
      </c>
      <c r="B114" s="6"/>
      <c r="C114" s="44"/>
      <c r="F114" s="44">
        <v>13225.005141377142</v>
      </c>
      <c r="G114">
        <v>0.13896693827209017</v>
      </c>
      <c r="H114" s="45">
        <f t="shared" si="8"/>
        <v>95166.557641813022</v>
      </c>
      <c r="BD114">
        <f t="shared" si="17"/>
        <v>-8453.5710977609033</v>
      </c>
      <c r="BE114">
        <f t="shared" si="10"/>
        <v>-7717.6684596232453</v>
      </c>
      <c r="BF114">
        <f t="shared" si="11"/>
        <v>-6981.7658214855874</v>
      </c>
      <c r="BG114">
        <f t="shared" si="12"/>
        <v>-6245.8631833479303</v>
      </c>
      <c r="BH114">
        <f t="shared" si="13"/>
        <v>-5509.9605452102714</v>
      </c>
      <c r="BI114">
        <f t="shared" si="14"/>
        <v>-4774.0579070726144</v>
      </c>
      <c r="BJ114">
        <f t="shared" si="15"/>
        <v>-4038.1552689349564</v>
      </c>
    </row>
    <row r="115" spans="1:62">
      <c r="A115">
        <v>112</v>
      </c>
      <c r="B115" s="6"/>
      <c r="C115" s="44"/>
      <c r="F115" s="44">
        <v>9892.2489393001106</v>
      </c>
      <c r="G115">
        <v>0.14577648157578782</v>
      </c>
      <c r="H115" s="45">
        <f t="shared" si="8"/>
        <v>67859.018357204783</v>
      </c>
      <c r="BD115">
        <f t="shared" si="17"/>
        <v>-12530.170450016691</v>
      </c>
      <c r="BE115">
        <f t="shared" si="10"/>
        <v>-11835.33575865624</v>
      </c>
      <c r="BF115">
        <f t="shared" si="11"/>
        <v>-11140.501067295789</v>
      </c>
      <c r="BG115">
        <f t="shared" si="12"/>
        <v>-10445.666375935338</v>
      </c>
      <c r="BH115">
        <f t="shared" si="13"/>
        <v>-9750.8316845748868</v>
      </c>
      <c r="BI115">
        <f t="shared" si="14"/>
        <v>-9055.9969932144377</v>
      </c>
      <c r="BJ115">
        <f t="shared" si="15"/>
        <v>-8361.1623018539867</v>
      </c>
    </row>
    <row r="116" spans="1:62">
      <c r="A116">
        <v>113</v>
      </c>
      <c r="B116" s="6"/>
      <c r="C116" s="44"/>
      <c r="F116" s="44">
        <v>370.91472384117515</v>
      </c>
      <c r="G116">
        <v>1.4397598181835782</v>
      </c>
      <c r="H116" s="45">
        <f t="shared" si="8"/>
        <v>257.62263896844024</v>
      </c>
      <c r="BD116">
        <f t="shared" si="17"/>
        <v>-9163.3665314211721</v>
      </c>
      <c r="BE116">
        <f t="shared" si="10"/>
        <v>-8434.4841235422318</v>
      </c>
      <c r="BF116">
        <f t="shared" si="11"/>
        <v>-7705.6017156632934</v>
      </c>
      <c r="BG116">
        <f t="shared" si="12"/>
        <v>-6976.719307784354</v>
      </c>
      <c r="BH116">
        <f t="shared" si="13"/>
        <v>-6247.8368999054146</v>
      </c>
      <c r="BI116">
        <f t="shared" si="14"/>
        <v>-5518.9544920264761</v>
      </c>
      <c r="BJ116">
        <f t="shared" si="15"/>
        <v>-4790.0720841475368</v>
      </c>
    </row>
    <row r="117" spans="1:62">
      <c r="A117">
        <v>114</v>
      </c>
      <c r="B117" s="6"/>
      <c r="C117" s="44"/>
      <c r="F117" s="44">
        <v>1510.0749770424482</v>
      </c>
      <c r="G117">
        <v>0.23470664207108172</v>
      </c>
      <c r="H117" s="45">
        <f t="shared" si="8"/>
        <v>6433.8825851597194</v>
      </c>
      <c r="BD117">
        <f t="shared" si="17"/>
        <v>6827.8843670767164</v>
      </c>
      <c r="BE117">
        <f t="shared" si="10"/>
        <v>14026.683457994608</v>
      </c>
      <c r="BF117">
        <f t="shared" si="11"/>
        <v>21225.4825489125</v>
      </c>
      <c r="BG117">
        <f t="shared" si="12"/>
        <v>28424.281639830391</v>
      </c>
      <c r="BH117">
        <f t="shared" si="13"/>
        <v>35623.080730748283</v>
      </c>
      <c r="BI117">
        <f t="shared" si="14"/>
        <v>42821.879821666174</v>
      </c>
      <c r="BJ117">
        <f t="shared" si="15"/>
        <v>50020.678912584066</v>
      </c>
    </row>
    <row r="118" spans="1:62">
      <c r="A118">
        <v>115</v>
      </c>
      <c r="B118" s="6"/>
      <c r="C118" s="44"/>
      <c r="F118" s="44">
        <v>5482.5575680388429</v>
      </c>
      <c r="G118">
        <v>0.24695495093009256</v>
      </c>
      <c r="H118" s="45">
        <f t="shared" si="8"/>
        <v>22200.638405467045</v>
      </c>
      <c r="BD118">
        <f t="shared" si="17"/>
        <v>-336.54176668703963</v>
      </c>
      <c r="BE118">
        <f t="shared" si="10"/>
        <v>836.9914436683689</v>
      </c>
      <c r="BF118">
        <f t="shared" si="11"/>
        <v>2010.5246540237777</v>
      </c>
      <c r="BG118">
        <f t="shared" si="12"/>
        <v>3184.057864379186</v>
      </c>
      <c r="BH118">
        <f t="shared" si="13"/>
        <v>4357.5910747345952</v>
      </c>
      <c r="BI118">
        <f t="shared" si="14"/>
        <v>5531.1242850900035</v>
      </c>
      <c r="BJ118">
        <f t="shared" si="15"/>
        <v>6704.6574954454118</v>
      </c>
    </row>
    <row r="119" spans="1:62">
      <c r="A119">
        <v>116</v>
      </c>
      <c r="B119" s="6"/>
      <c r="C119" s="44"/>
      <c r="F119" s="44">
        <v>3665.4562397361442</v>
      </c>
      <c r="G119">
        <v>0.33772736598549535</v>
      </c>
      <c r="H119" s="45">
        <f t="shared" si="8"/>
        <v>10853.299462542125</v>
      </c>
      <c r="BD119">
        <f t="shared" si="17"/>
        <v>-4247.7828133883795</v>
      </c>
      <c r="BE119">
        <f t="shared" si="10"/>
        <v>-3013.0080587379171</v>
      </c>
      <c r="BF119">
        <f t="shared" si="11"/>
        <v>-1778.2333040874546</v>
      </c>
      <c r="BG119">
        <f t="shared" si="12"/>
        <v>-543.45854943699123</v>
      </c>
      <c r="BH119">
        <f t="shared" si="13"/>
        <v>691.31620521347122</v>
      </c>
      <c r="BI119">
        <f t="shared" si="14"/>
        <v>1926.0909598639337</v>
      </c>
      <c r="BJ119">
        <f t="shared" si="15"/>
        <v>3160.865714514397</v>
      </c>
    </row>
    <row r="120" spans="1:62">
      <c r="A120">
        <v>117</v>
      </c>
      <c r="B120" s="6"/>
      <c r="C120" s="44"/>
      <c r="F120" s="44">
        <v>13100.474384701516</v>
      </c>
      <c r="G120">
        <v>0.20820248319044499</v>
      </c>
      <c r="H120" s="45">
        <f t="shared" si="8"/>
        <v>62921.797011990369</v>
      </c>
      <c r="BD120">
        <f t="shared" si="17"/>
        <v>-1976.8194098086674</v>
      </c>
      <c r="BE120">
        <f t="shared" si="10"/>
        <v>-288.18257988119058</v>
      </c>
      <c r="BF120">
        <f t="shared" si="11"/>
        <v>1400.4542500462858</v>
      </c>
      <c r="BG120">
        <f t="shared" si="12"/>
        <v>3089.091079973763</v>
      </c>
      <c r="BH120">
        <f t="shared" si="13"/>
        <v>4777.7279099012394</v>
      </c>
      <c r="BI120">
        <f t="shared" si="14"/>
        <v>6466.3647398287158</v>
      </c>
      <c r="BJ120">
        <f t="shared" si="15"/>
        <v>8155.0015697561939</v>
      </c>
    </row>
    <row r="121" spans="1:62">
      <c r="A121">
        <v>118</v>
      </c>
      <c r="B121" s="6"/>
      <c r="C121" s="44"/>
      <c r="F121" s="44">
        <v>-4217.4211723480876</v>
      </c>
      <c r="G121">
        <v>0.60319838769282264</v>
      </c>
      <c r="H121" s="45">
        <f t="shared" si="8"/>
        <v>-6991.7646638269853</v>
      </c>
      <c r="BD121">
        <f t="shared" si="17"/>
        <v>-12059.46196874929</v>
      </c>
      <c r="BE121">
        <f t="shared" si="10"/>
        <v>-11018.449552797067</v>
      </c>
      <c r="BF121">
        <f t="shared" si="11"/>
        <v>-9977.437136844841</v>
      </c>
      <c r="BG121">
        <f t="shared" si="12"/>
        <v>-8936.4247208926172</v>
      </c>
      <c r="BH121">
        <f t="shared" si="13"/>
        <v>-7895.4123049403916</v>
      </c>
      <c r="BI121">
        <f t="shared" si="14"/>
        <v>-6854.3998889881668</v>
      </c>
      <c r="BJ121">
        <f t="shared" si="15"/>
        <v>-5813.3874730359412</v>
      </c>
    </row>
    <row r="122" spans="1:62">
      <c r="A122">
        <v>119</v>
      </c>
      <c r="B122" s="6"/>
      <c r="C122" s="44"/>
      <c r="F122" s="44">
        <v>12230.657878807933</v>
      </c>
      <c r="G122">
        <v>0.28647716411828839</v>
      </c>
      <c r="H122" s="45">
        <f t="shared" si="8"/>
        <v>42693.308265777901</v>
      </c>
      <c r="BD122">
        <f t="shared" si="17"/>
        <v>7233.4131108122001</v>
      </c>
      <c r="BE122">
        <f t="shared" si="10"/>
        <v>10249.405049276313</v>
      </c>
      <c r="BF122">
        <f t="shared" si="11"/>
        <v>13265.396987740427</v>
      </c>
      <c r="BG122">
        <f t="shared" si="12"/>
        <v>16281.38892620454</v>
      </c>
      <c r="BH122">
        <f t="shared" si="13"/>
        <v>19297.380864668652</v>
      </c>
      <c r="BI122">
        <f t="shared" si="14"/>
        <v>22313.372803132766</v>
      </c>
      <c r="BJ122">
        <f t="shared" si="15"/>
        <v>25329.364741596881</v>
      </c>
    </row>
    <row r="123" spans="1:62">
      <c r="A123">
        <v>120</v>
      </c>
      <c r="B123" s="6"/>
      <c r="C123" s="44"/>
      <c r="F123" s="44">
        <v>-4533.8123409514665</v>
      </c>
      <c r="G123">
        <v>0.86867552511719648</v>
      </c>
      <c r="H123" s="45">
        <f t="shared" si="8"/>
        <v>-5219.2242210804679</v>
      </c>
      <c r="BD123">
        <f t="shared" si="17"/>
        <v>-10798.272058216491</v>
      </c>
      <c r="BE123">
        <f t="shared" si="10"/>
        <v>-9365.886237625049</v>
      </c>
      <c r="BF123">
        <f t="shared" si="11"/>
        <v>-7933.5004170336078</v>
      </c>
      <c r="BG123">
        <f t="shared" si="12"/>
        <v>-6501.1145964421657</v>
      </c>
      <c r="BH123">
        <f t="shared" si="13"/>
        <v>-5068.7287758507237</v>
      </c>
      <c r="BI123">
        <f t="shared" si="14"/>
        <v>-3636.3429552592825</v>
      </c>
      <c r="BJ123">
        <f t="shared" si="15"/>
        <v>-2203.9571346678404</v>
      </c>
    </row>
    <row r="124" spans="1:62">
      <c r="A124">
        <v>121</v>
      </c>
      <c r="B124" s="6"/>
      <c r="C124" s="44"/>
      <c r="F124" s="44">
        <v>7554.2333836709731</v>
      </c>
      <c r="G124">
        <v>0.14339132260363296</v>
      </c>
      <c r="H124" s="45">
        <f t="shared" si="8"/>
        <v>52682.639691891505</v>
      </c>
      <c r="BD124">
        <f t="shared" si="17"/>
        <v>8877.1899665374476</v>
      </c>
      <c r="BE124">
        <f t="shared" si="10"/>
        <v>13220.567592123431</v>
      </c>
      <c r="BF124">
        <f t="shared" si="11"/>
        <v>17563.945217709414</v>
      </c>
      <c r="BG124">
        <f t="shared" si="12"/>
        <v>21907.322843295395</v>
      </c>
      <c r="BH124">
        <f t="shared" si="13"/>
        <v>26250.700468881379</v>
      </c>
      <c r="BI124">
        <f t="shared" si="14"/>
        <v>30594.078094467361</v>
      </c>
      <c r="BJ124">
        <f t="shared" si="15"/>
        <v>34937.455720053345</v>
      </c>
    </row>
    <row r="125" spans="1:62">
      <c r="A125">
        <v>122</v>
      </c>
      <c r="B125" s="6"/>
      <c r="C125" s="44"/>
      <c r="F125" s="44">
        <v>12944.17720937595</v>
      </c>
      <c r="G125">
        <v>1.4093817427258033</v>
      </c>
      <c r="H125" s="45">
        <f t="shared" si="8"/>
        <v>9184.2946569900705</v>
      </c>
      <c r="BD125">
        <f t="shared" si="17"/>
        <v>-6837.2767706528084</v>
      </c>
      <c r="BE125">
        <f t="shared" si="10"/>
        <v>-6120.3201576346437</v>
      </c>
      <c r="BF125">
        <f t="shared" si="11"/>
        <v>-5403.363544616479</v>
      </c>
      <c r="BG125">
        <f t="shared" si="12"/>
        <v>-4686.4069315983143</v>
      </c>
      <c r="BH125">
        <f t="shared" si="13"/>
        <v>-3969.4503185801491</v>
      </c>
      <c r="BI125">
        <f t="shared" si="14"/>
        <v>-3252.4937055619839</v>
      </c>
      <c r="BJ125">
        <f t="shared" si="15"/>
        <v>-2535.5370925438192</v>
      </c>
    </row>
    <row r="126" spans="1:62">
      <c r="A126">
        <v>123</v>
      </c>
      <c r="B126" s="6"/>
      <c r="C126" s="44"/>
      <c r="F126" s="44">
        <v>10244.689132784315</v>
      </c>
      <c r="G126">
        <v>0.31025886204682518</v>
      </c>
      <c r="H126" s="45">
        <f t="shared" si="8"/>
        <v>33019.811473549969</v>
      </c>
      <c r="BD126">
        <f t="shared" si="17"/>
        <v>-5897.2684957469337</v>
      </c>
      <c r="BE126">
        <f t="shared" si="10"/>
        <v>1149.6402178820827</v>
      </c>
      <c r="BF126">
        <f t="shared" si="11"/>
        <v>8196.5489315111008</v>
      </c>
      <c r="BG126">
        <f t="shared" si="12"/>
        <v>15243.457645140115</v>
      </c>
      <c r="BH126">
        <f t="shared" si="13"/>
        <v>22290.366358769134</v>
      </c>
      <c r="BI126">
        <f t="shared" si="14"/>
        <v>29337.275072398152</v>
      </c>
      <c r="BJ126">
        <f t="shared" si="15"/>
        <v>36384.183786027163</v>
      </c>
    </row>
    <row r="127" spans="1:62">
      <c r="A127">
        <v>124</v>
      </c>
      <c r="B127" s="6"/>
      <c r="C127" s="44"/>
      <c r="F127" s="44">
        <v>17659.521569830831</v>
      </c>
      <c r="G127">
        <v>0.20699611837213361</v>
      </c>
      <c r="H127" s="45">
        <f t="shared" si="8"/>
        <v>85313.298185055261</v>
      </c>
      <c r="BD127">
        <f t="shared" si="17"/>
        <v>-8693.3948225501881</v>
      </c>
      <c r="BE127">
        <f t="shared" si="10"/>
        <v>-7142.100512316063</v>
      </c>
      <c r="BF127">
        <f t="shared" si="11"/>
        <v>-5590.806202081937</v>
      </c>
      <c r="BG127">
        <f t="shared" si="12"/>
        <v>-4039.5118918478111</v>
      </c>
      <c r="BH127">
        <f t="shared" si="13"/>
        <v>-2488.217581613686</v>
      </c>
      <c r="BI127">
        <f t="shared" si="14"/>
        <v>-936.92327137955908</v>
      </c>
      <c r="BJ127">
        <f t="shared" si="15"/>
        <v>614.371038854566</v>
      </c>
    </row>
    <row r="128" spans="1:62">
      <c r="A128">
        <v>125</v>
      </c>
      <c r="B128" s="6"/>
      <c r="C128" s="44"/>
      <c r="F128" s="44">
        <v>12483.554011387703</v>
      </c>
      <c r="G128">
        <v>0.26211935182155166</v>
      </c>
      <c r="H128" s="45">
        <f t="shared" si="8"/>
        <v>47625.457352291894</v>
      </c>
      <c r="BD128">
        <f t="shared" si="17"/>
        <v>-16624.540977970162</v>
      </c>
      <c r="BE128">
        <f t="shared" si="10"/>
        <v>-15589.560386109495</v>
      </c>
      <c r="BF128">
        <f t="shared" si="11"/>
        <v>-14554.579794248828</v>
      </c>
      <c r="BG128">
        <f t="shared" si="12"/>
        <v>-13519.599202388159</v>
      </c>
      <c r="BH128">
        <f t="shared" si="13"/>
        <v>-12484.61861052749</v>
      </c>
      <c r="BI128">
        <f t="shared" si="14"/>
        <v>-11449.638018666823</v>
      </c>
      <c r="BJ128">
        <f t="shared" si="15"/>
        <v>-10414.657426806156</v>
      </c>
    </row>
    <row r="129" spans="1:62">
      <c r="A129">
        <v>126</v>
      </c>
      <c r="B129" s="6"/>
      <c r="C129" s="44"/>
      <c r="F129" s="44">
        <v>11387.525027026311</v>
      </c>
      <c r="G129">
        <v>1.2893187743653787</v>
      </c>
      <c r="H129" s="45">
        <f t="shared" si="8"/>
        <v>8832.2029070207373</v>
      </c>
      <c r="BD129">
        <f t="shared" si="17"/>
        <v>-11172.957252279944</v>
      </c>
      <c r="BE129">
        <f t="shared" si="10"/>
        <v>-9862.3604931721857</v>
      </c>
      <c r="BF129">
        <f t="shared" si="11"/>
        <v>-8551.7637340644287</v>
      </c>
      <c r="BG129">
        <f t="shared" si="12"/>
        <v>-7241.1669749566699</v>
      </c>
      <c r="BH129">
        <f t="shared" si="13"/>
        <v>-5930.5702158489121</v>
      </c>
      <c r="BI129">
        <f t="shared" si="14"/>
        <v>-4619.9734567411533</v>
      </c>
      <c r="BJ129">
        <f t="shared" si="15"/>
        <v>-3309.3766976333955</v>
      </c>
    </row>
    <row r="130" spans="1:62">
      <c r="A130">
        <v>127</v>
      </c>
      <c r="B130" s="6"/>
      <c r="C130" s="44"/>
      <c r="F130" s="44">
        <v>13127.967866612727</v>
      </c>
      <c r="G130">
        <v>0.1438764989609016</v>
      </c>
      <c r="H130" s="45">
        <f t="shared" si="8"/>
        <v>91244.699178983006</v>
      </c>
      <c r="BD130">
        <f t="shared" si="17"/>
        <v>-4940.9311551994178</v>
      </c>
      <c r="BE130">
        <f t="shared" si="10"/>
        <v>1505.6627166274757</v>
      </c>
      <c r="BF130">
        <f t="shared" si="11"/>
        <v>7952.2565884543674</v>
      </c>
      <c r="BG130">
        <f t="shared" si="12"/>
        <v>14398.850460281263</v>
      </c>
      <c r="BH130">
        <f t="shared" si="13"/>
        <v>20845.444332108156</v>
      </c>
      <c r="BI130">
        <f t="shared" si="14"/>
        <v>27292.038203935044</v>
      </c>
      <c r="BJ130">
        <f t="shared" si="15"/>
        <v>33738.63207576194</v>
      </c>
    </row>
    <row r="131" spans="1:62">
      <c r="A131">
        <v>128</v>
      </c>
      <c r="B131" s="6"/>
      <c r="C131" s="44"/>
      <c r="F131" s="44">
        <v>888.5777729576912</v>
      </c>
      <c r="G131">
        <v>0.46979114796352039</v>
      </c>
      <c r="H131" s="45">
        <f t="shared" si="8"/>
        <v>1891.4314942066339</v>
      </c>
      <c r="BD131">
        <f t="shared" si="17"/>
        <v>-12408.58537180822</v>
      </c>
      <c r="BE131">
        <f t="shared" si="10"/>
        <v>-11689.20287700371</v>
      </c>
      <c r="BF131">
        <f t="shared" si="11"/>
        <v>-10969.820382199203</v>
      </c>
      <c r="BG131">
        <f t="shared" si="12"/>
        <v>-10250.437887394695</v>
      </c>
      <c r="BH131">
        <f t="shared" si="13"/>
        <v>-9531.0553925901877</v>
      </c>
      <c r="BI131">
        <f t="shared" si="14"/>
        <v>-8811.6728977856801</v>
      </c>
      <c r="BJ131">
        <f t="shared" si="15"/>
        <v>-8092.2904029811716</v>
      </c>
    </row>
    <row r="132" spans="1:62">
      <c r="A132">
        <v>129</v>
      </c>
      <c r="B132" s="6"/>
      <c r="C132" s="44"/>
      <c r="F132" s="44">
        <v>2667.8090903110569</v>
      </c>
      <c r="G132">
        <v>0.13606560880904972</v>
      </c>
      <c r="H132" s="45">
        <f t="shared" ref="H132:H195" si="18">F132/G132</f>
        <v>19606.784650888367</v>
      </c>
      <c r="BD132">
        <f t="shared" si="17"/>
        <v>1460.3779668599109</v>
      </c>
      <c r="BE132">
        <f t="shared" si="10"/>
        <v>3809.333706677513</v>
      </c>
      <c r="BF132">
        <f t="shared" si="11"/>
        <v>6158.289446495115</v>
      </c>
      <c r="BG132">
        <f t="shared" si="12"/>
        <v>8507.2451863127171</v>
      </c>
      <c r="BH132">
        <f t="shared" si="13"/>
        <v>10856.200926130319</v>
      </c>
      <c r="BI132">
        <f t="shared" si="14"/>
        <v>13205.156665947921</v>
      </c>
      <c r="BJ132">
        <f t="shared" si="15"/>
        <v>15554.112405765522</v>
      </c>
    </row>
    <row r="133" spans="1:62">
      <c r="A133">
        <v>130</v>
      </c>
      <c r="B133" s="6"/>
      <c r="C133" s="44"/>
      <c r="F133" s="44">
        <v>15187.919610303223</v>
      </c>
      <c r="G133">
        <v>0.1668473357427791</v>
      </c>
      <c r="H133" s="45">
        <f t="shared" si="18"/>
        <v>91028.841082111991</v>
      </c>
      <c r="BD133">
        <f t="shared" si="17"/>
        <v>-1987.4810462658083</v>
      </c>
      <c r="BE133">
        <f t="shared" ref="BE133:BE196" si="19">($BE$3*G132)-F132</f>
        <v>-1307.1530022205598</v>
      </c>
      <c r="BF133">
        <f t="shared" ref="BF133:BF196" si="20">($BF$3*G132)-F132</f>
        <v>-626.82495817531117</v>
      </c>
      <c r="BG133">
        <f t="shared" ref="BG133:BG196" si="21">($BG$3*G132)-F132</f>
        <v>53.503085869937422</v>
      </c>
      <c r="BH133">
        <f t="shared" ref="BH133:BH196" si="22">($BH$3*G132)-F132</f>
        <v>733.83112991518601</v>
      </c>
      <c r="BI133">
        <f t="shared" ref="BI133:BI196" si="23">($BI$3*G132)-F132</f>
        <v>1414.1591739604346</v>
      </c>
      <c r="BJ133">
        <f t="shared" ref="BJ133:BJ196" si="24">($BJ$3*G132)-F132</f>
        <v>2094.4872180056836</v>
      </c>
    </row>
    <row r="134" spans="1:62">
      <c r="A134">
        <v>131</v>
      </c>
      <c r="B134" s="6"/>
      <c r="C134" s="44"/>
      <c r="F134" s="44">
        <v>10817.21951926596</v>
      </c>
      <c r="G134">
        <v>0.7751123194805043</v>
      </c>
      <c r="H134" s="45">
        <f t="shared" si="18"/>
        <v>13955.680031657703</v>
      </c>
      <c r="BD134">
        <f t="shared" si="17"/>
        <v>-14353.682931589326</v>
      </c>
      <c r="BE134">
        <f t="shared" si="19"/>
        <v>-13519.446252875432</v>
      </c>
      <c r="BF134">
        <f t="shared" si="20"/>
        <v>-12685.209574161536</v>
      </c>
      <c r="BG134">
        <f t="shared" si="21"/>
        <v>-11850.972895447641</v>
      </c>
      <c r="BH134">
        <f t="shared" si="22"/>
        <v>-11016.736216733745</v>
      </c>
      <c r="BI134">
        <f t="shared" si="23"/>
        <v>-10182.499538019849</v>
      </c>
      <c r="BJ134">
        <f t="shared" si="24"/>
        <v>-9348.2628593059544</v>
      </c>
    </row>
    <row r="135" spans="1:62">
      <c r="A135">
        <v>132</v>
      </c>
      <c r="B135" s="6"/>
      <c r="C135" s="44"/>
      <c r="F135" s="44">
        <v>-1074.4340995951898</v>
      </c>
      <c r="G135">
        <v>1.1842144972344704</v>
      </c>
      <c r="H135" s="45">
        <f t="shared" si="18"/>
        <v>-907.29686395863769</v>
      </c>
      <c r="BD135">
        <f t="shared" si="17"/>
        <v>-6941.6579218634388</v>
      </c>
      <c r="BE135">
        <f t="shared" si="19"/>
        <v>-3066.0963244609175</v>
      </c>
      <c r="BF135">
        <f t="shared" si="20"/>
        <v>809.46527294160478</v>
      </c>
      <c r="BG135">
        <f t="shared" si="21"/>
        <v>4685.0268703441252</v>
      </c>
      <c r="BH135">
        <f t="shared" si="22"/>
        <v>8560.5884677466456</v>
      </c>
      <c r="BI135">
        <f t="shared" si="23"/>
        <v>12436.15006514917</v>
      </c>
      <c r="BJ135">
        <f t="shared" si="24"/>
        <v>16311.71166255169</v>
      </c>
    </row>
    <row r="136" spans="1:62">
      <c r="A136">
        <v>133</v>
      </c>
      <c r="B136" s="6"/>
      <c r="C136" s="44"/>
      <c r="F136" s="44">
        <v>9137.361814756594</v>
      </c>
      <c r="G136">
        <v>0.19751339444250426</v>
      </c>
      <c r="H136" s="45">
        <f t="shared" si="18"/>
        <v>46261.985626582209</v>
      </c>
      <c r="BD136">
        <f t="shared" si="17"/>
        <v>6995.5065857675418</v>
      </c>
      <c r="BE136">
        <f t="shared" si="19"/>
        <v>12916.579071939894</v>
      </c>
      <c r="BF136">
        <f t="shared" si="20"/>
        <v>18837.651558112244</v>
      </c>
      <c r="BG136">
        <f t="shared" si="21"/>
        <v>24758.724044284598</v>
      </c>
      <c r="BH136">
        <f t="shared" si="22"/>
        <v>30679.796530456948</v>
      </c>
      <c r="BI136">
        <f t="shared" si="23"/>
        <v>36600.869016629294</v>
      </c>
      <c r="BJ136">
        <f t="shared" si="24"/>
        <v>42521.941502801652</v>
      </c>
    </row>
    <row r="137" spans="1:62">
      <c r="A137">
        <v>134</v>
      </c>
      <c r="B137" s="6"/>
      <c r="C137" s="44"/>
      <c r="F137" s="44">
        <v>4183.2675568178311</v>
      </c>
      <c r="G137">
        <v>4.6886711175589291E-2</v>
      </c>
      <c r="H137" s="45">
        <f t="shared" si="18"/>
        <v>89220.750441454991</v>
      </c>
      <c r="BD137">
        <f t="shared" si="17"/>
        <v>-8149.7948425440727</v>
      </c>
      <c r="BE137">
        <f t="shared" si="19"/>
        <v>-7162.2278703315515</v>
      </c>
      <c r="BF137">
        <f t="shared" si="20"/>
        <v>-6174.6608981190302</v>
      </c>
      <c r="BG137">
        <f t="shared" si="21"/>
        <v>-5187.093925906509</v>
      </c>
      <c r="BH137">
        <f t="shared" si="22"/>
        <v>-4199.5269536939877</v>
      </c>
      <c r="BI137">
        <f t="shared" si="23"/>
        <v>-3211.9599814814665</v>
      </c>
      <c r="BJ137">
        <f t="shared" si="24"/>
        <v>-2224.3930092689443</v>
      </c>
    </row>
    <row r="138" spans="1:62">
      <c r="A138">
        <v>135</v>
      </c>
      <c r="B138" s="6"/>
      <c r="C138" s="44"/>
      <c r="F138" s="44">
        <v>12016.812353053092</v>
      </c>
      <c r="G138">
        <v>0.40781239994224805</v>
      </c>
      <c r="H138" s="45">
        <f t="shared" si="18"/>
        <v>29466.520279311862</v>
      </c>
      <c r="BD138">
        <f t="shared" si="17"/>
        <v>-3948.8340009398844</v>
      </c>
      <c r="BE138">
        <f t="shared" si="19"/>
        <v>-3714.4004450619382</v>
      </c>
      <c r="BF138">
        <f t="shared" si="20"/>
        <v>-3479.966889183992</v>
      </c>
      <c r="BG138">
        <f t="shared" si="21"/>
        <v>-3245.5333333060453</v>
      </c>
      <c r="BH138">
        <f t="shared" si="22"/>
        <v>-3011.0997774280986</v>
      </c>
      <c r="BI138">
        <f t="shared" si="23"/>
        <v>-2776.6662215501524</v>
      </c>
      <c r="BJ138">
        <f t="shared" si="24"/>
        <v>-2542.2326656722062</v>
      </c>
    </row>
    <row r="139" spans="1:62">
      <c r="A139">
        <v>136</v>
      </c>
      <c r="B139" s="6"/>
      <c r="C139" s="44"/>
      <c r="F139" s="44">
        <v>2444.9321440912063</v>
      </c>
      <c r="G139">
        <v>0.2901032826823986</v>
      </c>
      <c r="H139" s="45">
        <f t="shared" si="18"/>
        <v>8427.7989600272358</v>
      </c>
      <c r="BD139">
        <f t="shared" si="17"/>
        <v>-9977.7503533418512</v>
      </c>
      <c r="BE139">
        <f t="shared" si="19"/>
        <v>-7938.6883536306113</v>
      </c>
      <c r="BF139">
        <f t="shared" si="20"/>
        <v>-5899.6263539193715</v>
      </c>
      <c r="BG139">
        <f t="shared" si="21"/>
        <v>-3860.5643542081307</v>
      </c>
      <c r="BH139">
        <f t="shared" si="22"/>
        <v>-1821.5023544968899</v>
      </c>
      <c r="BI139">
        <f t="shared" si="23"/>
        <v>217.55964521434908</v>
      </c>
      <c r="BJ139">
        <f t="shared" si="24"/>
        <v>2256.6216449255899</v>
      </c>
    </row>
    <row r="140" spans="1:62">
      <c r="A140">
        <v>137</v>
      </c>
      <c r="B140" s="6"/>
      <c r="C140" s="44"/>
      <c r="F140" s="44">
        <v>9255.1068264068363</v>
      </c>
      <c r="G140">
        <v>0.42055982424797822</v>
      </c>
      <c r="H140" s="45">
        <f t="shared" si="18"/>
        <v>22006.635662254012</v>
      </c>
      <c r="BD140">
        <f t="shared" si="17"/>
        <v>-994.41573067921331</v>
      </c>
      <c r="BE140">
        <f t="shared" si="19"/>
        <v>456.10068273277966</v>
      </c>
      <c r="BF140">
        <f t="shared" si="20"/>
        <v>1906.6170961447724</v>
      </c>
      <c r="BG140">
        <f t="shared" si="21"/>
        <v>3357.1335095567656</v>
      </c>
      <c r="BH140">
        <f t="shared" si="22"/>
        <v>4807.6499229687588</v>
      </c>
      <c r="BI140">
        <f t="shared" si="23"/>
        <v>6258.1663363807511</v>
      </c>
      <c r="BJ140">
        <f t="shared" si="24"/>
        <v>7708.6827497927443</v>
      </c>
    </row>
    <row r="141" spans="1:62">
      <c r="A141">
        <v>138</v>
      </c>
      <c r="B141" s="6"/>
      <c r="C141" s="44"/>
      <c r="F141" s="44">
        <v>10830.948106687052</v>
      </c>
      <c r="G141">
        <v>0.40777787097688911</v>
      </c>
      <c r="H141" s="45">
        <f t="shared" si="18"/>
        <v>26560.902092945838</v>
      </c>
      <c r="BD141">
        <f t="shared" si="17"/>
        <v>-7152.3077051669452</v>
      </c>
      <c r="BE141">
        <f t="shared" si="19"/>
        <v>-5049.5085839270541</v>
      </c>
      <c r="BF141">
        <f t="shared" si="20"/>
        <v>-2946.7094626871631</v>
      </c>
      <c r="BG141">
        <f t="shared" si="21"/>
        <v>-843.910341447272</v>
      </c>
      <c r="BH141">
        <f t="shared" si="22"/>
        <v>1258.88877979262</v>
      </c>
      <c r="BI141">
        <f t="shared" si="23"/>
        <v>3361.6879010325101</v>
      </c>
      <c r="BJ141">
        <f t="shared" si="24"/>
        <v>5464.4870222724021</v>
      </c>
    </row>
    <row r="142" spans="1:62">
      <c r="A142">
        <v>139</v>
      </c>
      <c r="B142" s="6"/>
      <c r="C142" s="44"/>
      <c r="F142" s="44">
        <v>8339.449129035851</v>
      </c>
      <c r="G142">
        <v>0.47959409244976747</v>
      </c>
      <c r="H142" s="45">
        <f t="shared" si="18"/>
        <v>17388.556824038282</v>
      </c>
      <c r="BD142">
        <f t="shared" si="17"/>
        <v>-8792.0587518026059</v>
      </c>
      <c r="BE142">
        <f t="shared" si="19"/>
        <v>-6753.1693969181615</v>
      </c>
      <c r="BF142">
        <f t="shared" si="20"/>
        <v>-4714.2800420337153</v>
      </c>
      <c r="BG142">
        <f t="shared" si="21"/>
        <v>-2675.39068714927</v>
      </c>
      <c r="BH142">
        <f t="shared" si="22"/>
        <v>-636.50133226482467</v>
      </c>
      <c r="BI142">
        <f t="shared" si="23"/>
        <v>1402.3880226196216</v>
      </c>
      <c r="BJ142">
        <f t="shared" si="24"/>
        <v>3441.277377504066</v>
      </c>
    </row>
    <row r="143" spans="1:62">
      <c r="A143">
        <v>140</v>
      </c>
      <c r="B143" s="6"/>
      <c r="C143" s="44"/>
      <c r="F143" s="44">
        <v>6890.8374872236309</v>
      </c>
      <c r="G143">
        <v>0.11945779090552744</v>
      </c>
      <c r="H143" s="45">
        <f t="shared" si="18"/>
        <v>57684.286935066571</v>
      </c>
      <c r="BD143">
        <f t="shared" si="17"/>
        <v>-5941.4786667870139</v>
      </c>
      <c r="BE143">
        <f t="shared" si="19"/>
        <v>-3543.508204538176</v>
      </c>
      <c r="BF143">
        <f t="shared" si="20"/>
        <v>-1145.5377422893389</v>
      </c>
      <c r="BG143">
        <f t="shared" si="21"/>
        <v>1252.4327199594991</v>
      </c>
      <c r="BH143">
        <f t="shared" si="22"/>
        <v>3650.4031822083361</v>
      </c>
      <c r="BI143">
        <f t="shared" si="23"/>
        <v>6048.3736444571732</v>
      </c>
      <c r="BJ143">
        <f t="shared" si="24"/>
        <v>8446.3441067060103</v>
      </c>
    </row>
    <row r="144" spans="1:62">
      <c r="A144">
        <v>141</v>
      </c>
      <c r="B144" s="6"/>
      <c r="C144" s="44"/>
      <c r="F144" s="44">
        <v>7771.1943016695841</v>
      </c>
      <c r="G144">
        <v>0.54563306134626544</v>
      </c>
      <c r="H144" s="45">
        <f t="shared" si="18"/>
        <v>14242.528270730811</v>
      </c>
      <c r="BD144">
        <f t="shared" si="17"/>
        <v>-6293.5485326959933</v>
      </c>
      <c r="BE144">
        <f t="shared" si="19"/>
        <v>-5696.2595781683567</v>
      </c>
      <c r="BF144">
        <f t="shared" si="20"/>
        <v>-5098.9706236407192</v>
      </c>
      <c r="BG144">
        <f t="shared" si="21"/>
        <v>-4501.6816691130825</v>
      </c>
      <c r="BH144">
        <f t="shared" si="22"/>
        <v>-3904.392714585445</v>
      </c>
      <c r="BI144">
        <f t="shared" si="23"/>
        <v>-3307.1037600578079</v>
      </c>
      <c r="BJ144">
        <f t="shared" si="24"/>
        <v>-2709.8148055301708</v>
      </c>
    </row>
    <row r="145" spans="1:62">
      <c r="A145">
        <v>142</v>
      </c>
      <c r="B145" s="6"/>
      <c r="C145" s="44"/>
      <c r="F145" s="44">
        <v>1093.7498042238076</v>
      </c>
      <c r="G145">
        <v>0.22702447752245458</v>
      </c>
      <c r="H145" s="45">
        <f t="shared" si="18"/>
        <v>4817.7615742585585</v>
      </c>
      <c r="BD145">
        <f t="shared" si="17"/>
        <v>-5043.0289949382568</v>
      </c>
      <c r="BE145">
        <f t="shared" si="19"/>
        <v>-2314.8636882069295</v>
      </c>
      <c r="BF145">
        <f t="shared" si="20"/>
        <v>413.30161852439778</v>
      </c>
      <c r="BG145">
        <f t="shared" si="21"/>
        <v>3141.4669252557251</v>
      </c>
      <c r="BH145">
        <f t="shared" si="22"/>
        <v>5869.6322319870524</v>
      </c>
      <c r="BI145">
        <f t="shared" si="23"/>
        <v>8597.7975387183797</v>
      </c>
      <c r="BJ145">
        <f t="shared" si="24"/>
        <v>11325.962845449707</v>
      </c>
    </row>
    <row r="146" spans="1:62">
      <c r="A146">
        <v>143</v>
      </c>
      <c r="B146" s="6"/>
      <c r="C146" s="44"/>
      <c r="F146" s="44">
        <v>8080.5256124631524</v>
      </c>
      <c r="G146">
        <v>0.73139252054007997</v>
      </c>
      <c r="H146" s="45">
        <f t="shared" si="18"/>
        <v>11048.138155003655</v>
      </c>
      <c r="BD146">
        <f t="shared" si="17"/>
        <v>41.372583388465273</v>
      </c>
      <c r="BE146">
        <f t="shared" si="19"/>
        <v>1176.4949710007381</v>
      </c>
      <c r="BF146">
        <f t="shared" si="20"/>
        <v>2311.6173586130112</v>
      </c>
      <c r="BG146">
        <f t="shared" si="21"/>
        <v>3446.7397462252839</v>
      </c>
      <c r="BH146">
        <f t="shared" si="22"/>
        <v>4581.8621338375569</v>
      </c>
      <c r="BI146">
        <f t="shared" si="23"/>
        <v>5716.98452144983</v>
      </c>
      <c r="BJ146">
        <f t="shared" si="24"/>
        <v>6852.1069090621031</v>
      </c>
    </row>
    <row r="147" spans="1:62">
      <c r="A147">
        <v>144</v>
      </c>
      <c r="B147" s="6"/>
      <c r="C147" s="44"/>
      <c r="F147" s="44">
        <v>9185.6575616024438</v>
      </c>
      <c r="G147">
        <v>0.39141048174620785</v>
      </c>
      <c r="H147" s="45">
        <f t="shared" si="18"/>
        <v>23468.092935636971</v>
      </c>
      <c r="BD147">
        <f t="shared" si="17"/>
        <v>-4423.5630097627527</v>
      </c>
      <c r="BE147">
        <f t="shared" si="19"/>
        <v>-766.60040706235304</v>
      </c>
      <c r="BF147">
        <f t="shared" si="20"/>
        <v>2890.3621956380466</v>
      </c>
      <c r="BG147">
        <f t="shared" si="21"/>
        <v>6547.3247983384463</v>
      </c>
      <c r="BH147">
        <f t="shared" si="22"/>
        <v>10204.287401038848</v>
      </c>
      <c r="BI147">
        <f t="shared" si="23"/>
        <v>13861.250003739246</v>
      </c>
      <c r="BJ147">
        <f t="shared" si="24"/>
        <v>17518.212606439647</v>
      </c>
    </row>
    <row r="148" spans="1:62">
      <c r="A148">
        <v>145</v>
      </c>
      <c r="B148" s="6"/>
      <c r="C148" s="44"/>
      <c r="F148" s="44">
        <v>10073.592395875559</v>
      </c>
      <c r="G148">
        <v>0.23915509189440165</v>
      </c>
      <c r="H148" s="45">
        <f t="shared" si="18"/>
        <v>42121.588614653163</v>
      </c>
      <c r="BD148">
        <f t="shared" si="17"/>
        <v>-7228.6051528714042</v>
      </c>
      <c r="BE148">
        <f t="shared" si="19"/>
        <v>-5271.5527441403647</v>
      </c>
      <c r="BF148">
        <f t="shared" si="20"/>
        <v>-3314.500335409326</v>
      </c>
      <c r="BG148">
        <f t="shared" si="21"/>
        <v>-1357.4479266782864</v>
      </c>
      <c r="BH148">
        <f t="shared" si="22"/>
        <v>599.60448205275316</v>
      </c>
      <c r="BI148">
        <f t="shared" si="23"/>
        <v>2556.6568907837918</v>
      </c>
      <c r="BJ148">
        <f t="shared" si="24"/>
        <v>4513.7092995148305</v>
      </c>
    </row>
    <row r="149" spans="1:62">
      <c r="A149">
        <v>146</v>
      </c>
      <c r="B149" s="6"/>
      <c r="C149" s="44"/>
      <c r="F149" s="44">
        <v>7960.9621757081386</v>
      </c>
      <c r="G149">
        <v>0.37969840241502606</v>
      </c>
      <c r="H149" s="45">
        <f t="shared" si="18"/>
        <v>20966.541141794107</v>
      </c>
      <c r="BD149">
        <f t="shared" si="17"/>
        <v>-8877.8169364035512</v>
      </c>
      <c r="BE149">
        <f t="shared" si="19"/>
        <v>-7682.041476931543</v>
      </c>
      <c r="BF149">
        <f t="shared" si="20"/>
        <v>-6486.2660174595349</v>
      </c>
      <c r="BG149">
        <f t="shared" si="21"/>
        <v>-5290.4905579875267</v>
      </c>
      <c r="BH149">
        <f t="shared" si="22"/>
        <v>-4094.7150985155176</v>
      </c>
      <c r="BI149">
        <f t="shared" si="23"/>
        <v>-2898.9396390435095</v>
      </c>
      <c r="BJ149">
        <f t="shared" si="24"/>
        <v>-1703.1641795715022</v>
      </c>
    </row>
    <row r="150" spans="1:62">
      <c r="A150">
        <v>147</v>
      </c>
      <c r="B150" s="6"/>
      <c r="C150" s="44"/>
      <c r="F150" s="44">
        <v>11515.294422472542</v>
      </c>
      <c r="G150">
        <v>0.24230975713038205</v>
      </c>
      <c r="H150" s="45">
        <f t="shared" si="18"/>
        <v>47523.032332026116</v>
      </c>
      <c r="BD150">
        <f t="shared" si="17"/>
        <v>-6062.4701636330083</v>
      </c>
      <c r="BE150">
        <f t="shared" si="19"/>
        <v>-4163.9781515578779</v>
      </c>
      <c r="BF150">
        <f t="shared" si="20"/>
        <v>-2265.4861394827476</v>
      </c>
      <c r="BG150">
        <f t="shared" si="21"/>
        <v>-366.99412740761727</v>
      </c>
      <c r="BH150">
        <f t="shared" si="22"/>
        <v>1531.4978846675131</v>
      </c>
      <c r="BI150">
        <f t="shared" si="23"/>
        <v>3429.9898967426434</v>
      </c>
      <c r="BJ150">
        <f t="shared" si="24"/>
        <v>5328.4819088177737</v>
      </c>
    </row>
    <row r="151" spans="1:62">
      <c r="A151">
        <v>148</v>
      </c>
      <c r="B151" s="6"/>
      <c r="C151" s="44"/>
      <c r="F151" s="44">
        <v>7485.1423577412024</v>
      </c>
      <c r="G151">
        <v>0.37601903072511966</v>
      </c>
      <c r="H151" s="45">
        <f t="shared" si="18"/>
        <v>19906.285975225146</v>
      </c>
      <c r="BD151">
        <f t="shared" si="17"/>
        <v>-10303.745636820631</v>
      </c>
      <c r="BE151">
        <f t="shared" si="19"/>
        <v>-9092.196851168721</v>
      </c>
      <c r="BF151">
        <f t="shared" si="20"/>
        <v>-7880.6480655168107</v>
      </c>
      <c r="BG151">
        <f t="shared" si="21"/>
        <v>-6669.0992798649004</v>
      </c>
      <c r="BH151">
        <f t="shared" si="22"/>
        <v>-5457.5504942129901</v>
      </c>
      <c r="BI151">
        <f t="shared" si="23"/>
        <v>-4246.0017085610798</v>
      </c>
      <c r="BJ151">
        <f t="shared" si="24"/>
        <v>-3034.4529229091695</v>
      </c>
    </row>
    <row r="152" spans="1:62">
      <c r="A152">
        <v>149</v>
      </c>
      <c r="B152" s="6"/>
      <c r="C152" s="44"/>
      <c r="F152" s="44">
        <v>-883.42973631876157</v>
      </c>
      <c r="G152">
        <v>0.24807024058346805</v>
      </c>
      <c r="H152" s="45">
        <f t="shared" si="18"/>
        <v>-3561.2080443059613</v>
      </c>
      <c r="BD152">
        <f t="shared" si="17"/>
        <v>-5605.0472041156045</v>
      </c>
      <c r="BE152">
        <f t="shared" si="19"/>
        <v>-3724.9520504900056</v>
      </c>
      <c r="BF152">
        <f t="shared" si="20"/>
        <v>-1844.8568968644076</v>
      </c>
      <c r="BG152">
        <f t="shared" si="21"/>
        <v>35.238256761191224</v>
      </c>
      <c r="BH152">
        <f t="shared" si="22"/>
        <v>1915.3334103867892</v>
      </c>
      <c r="BI152">
        <f t="shared" si="23"/>
        <v>3795.4285640123871</v>
      </c>
      <c r="BJ152">
        <f t="shared" si="24"/>
        <v>5675.5237176379851</v>
      </c>
    </row>
    <row r="153" spans="1:62">
      <c r="A153">
        <v>150</v>
      </c>
      <c r="B153" s="6"/>
      <c r="C153" s="44"/>
      <c r="F153" s="44">
        <v>10423.729589671691</v>
      </c>
      <c r="G153">
        <v>0.20145550884573815</v>
      </c>
      <c r="H153" s="45">
        <f t="shared" si="18"/>
        <v>51742.092581114382</v>
      </c>
      <c r="BD153">
        <f t="shared" si="17"/>
        <v>2123.7809392361019</v>
      </c>
      <c r="BE153">
        <f t="shared" si="19"/>
        <v>3364.1321421534421</v>
      </c>
      <c r="BF153">
        <f t="shared" si="20"/>
        <v>4604.4833450707829</v>
      </c>
      <c r="BG153">
        <f t="shared" si="21"/>
        <v>5844.8345479881227</v>
      </c>
      <c r="BH153">
        <f t="shared" si="22"/>
        <v>7085.1857509054626</v>
      </c>
      <c r="BI153">
        <f t="shared" si="23"/>
        <v>8325.5369538228042</v>
      </c>
      <c r="BJ153">
        <f t="shared" si="24"/>
        <v>9565.888156740144</v>
      </c>
    </row>
    <row r="154" spans="1:62">
      <c r="A154">
        <v>151</v>
      </c>
      <c r="B154" s="6"/>
      <c r="C154" s="44"/>
      <c r="F154" s="44">
        <v>3158.6722554661137</v>
      </c>
      <c r="G154">
        <v>0.36372633843068058</v>
      </c>
      <c r="H154" s="45">
        <f t="shared" si="18"/>
        <v>8684.1999649912559</v>
      </c>
      <c r="BD154">
        <f t="shared" ref="BD154:BD217" si="25">($BD$3*G153)-F153</f>
        <v>-9416.4520454430003</v>
      </c>
      <c r="BE154">
        <f t="shared" si="19"/>
        <v>-8409.1745012143092</v>
      </c>
      <c r="BF154">
        <f t="shared" si="20"/>
        <v>-7401.896956985619</v>
      </c>
      <c r="BG154">
        <f t="shared" si="21"/>
        <v>-6394.6194127569288</v>
      </c>
      <c r="BH154">
        <f t="shared" si="22"/>
        <v>-5387.3418685282377</v>
      </c>
      <c r="BI154">
        <f t="shared" si="23"/>
        <v>-4380.0643242995466</v>
      </c>
      <c r="BJ154">
        <f t="shared" si="24"/>
        <v>-3372.7867800708564</v>
      </c>
    </row>
    <row r="155" spans="1:62">
      <c r="A155">
        <v>152</v>
      </c>
      <c r="B155" s="6"/>
      <c r="C155" s="44"/>
      <c r="F155" s="44">
        <v>71.79336762368257</v>
      </c>
      <c r="G155">
        <v>0.95598101664005242</v>
      </c>
      <c r="H155" s="45">
        <f t="shared" si="18"/>
        <v>75.099156127609945</v>
      </c>
      <c r="BD155">
        <f t="shared" si="25"/>
        <v>-1340.0405633127107</v>
      </c>
      <c r="BE155">
        <f t="shared" si="19"/>
        <v>478.59112884069236</v>
      </c>
      <c r="BF155">
        <f t="shared" si="20"/>
        <v>2297.2228209940949</v>
      </c>
      <c r="BG155">
        <f t="shared" si="21"/>
        <v>4115.8545131474984</v>
      </c>
      <c r="BH155">
        <f t="shared" si="22"/>
        <v>5934.4862053009001</v>
      </c>
      <c r="BI155">
        <f t="shared" si="23"/>
        <v>7753.1178974543036</v>
      </c>
      <c r="BJ155">
        <f t="shared" si="24"/>
        <v>9571.7495896077071</v>
      </c>
    </row>
    <row r="156" spans="1:62">
      <c r="A156">
        <v>153</v>
      </c>
      <c r="B156" s="6"/>
      <c r="C156" s="44"/>
      <c r="F156" s="44">
        <v>5800.1292236599948</v>
      </c>
      <c r="G156">
        <v>0.10730692732952374</v>
      </c>
      <c r="H156" s="45">
        <f t="shared" si="18"/>
        <v>54051.768772100368</v>
      </c>
      <c r="BD156">
        <f t="shared" si="25"/>
        <v>4708.1117155765796</v>
      </c>
      <c r="BE156">
        <f t="shared" si="19"/>
        <v>9488.0167987768418</v>
      </c>
      <c r="BF156">
        <f t="shared" si="20"/>
        <v>14267.921881977103</v>
      </c>
      <c r="BG156">
        <f t="shared" si="21"/>
        <v>19047.826965177366</v>
      </c>
      <c r="BH156">
        <f t="shared" si="22"/>
        <v>23827.732048377628</v>
      </c>
      <c r="BI156">
        <f t="shared" si="23"/>
        <v>28607.637131577889</v>
      </c>
      <c r="BJ156">
        <f t="shared" si="24"/>
        <v>33387.54221477815</v>
      </c>
    </row>
    <row r="157" spans="1:62">
      <c r="A157">
        <v>154</v>
      </c>
      <c r="B157" s="6"/>
      <c r="C157" s="44"/>
      <c r="F157" s="44">
        <v>-8641.6372093732098</v>
      </c>
      <c r="G157">
        <v>0.36842412864676533</v>
      </c>
      <c r="H157" s="45">
        <f t="shared" si="18"/>
        <v>-23455.676589680064</v>
      </c>
      <c r="BD157">
        <f t="shared" si="25"/>
        <v>-5263.594587012376</v>
      </c>
      <c r="BE157">
        <f t="shared" si="19"/>
        <v>-4727.0599503647572</v>
      </c>
      <c r="BF157">
        <f t="shared" si="20"/>
        <v>-4190.5253137171385</v>
      </c>
      <c r="BG157">
        <f t="shared" si="21"/>
        <v>-3653.9906770695202</v>
      </c>
      <c r="BH157">
        <f t="shared" si="22"/>
        <v>-3117.4560404219014</v>
      </c>
      <c r="BI157">
        <f t="shared" si="23"/>
        <v>-2580.9214037742827</v>
      </c>
      <c r="BJ157">
        <f t="shared" si="24"/>
        <v>-2044.3867671266639</v>
      </c>
    </row>
    <row r="158" spans="1:62">
      <c r="A158">
        <v>155</v>
      </c>
      <c r="B158" s="6"/>
      <c r="C158" s="44"/>
      <c r="F158" s="44">
        <v>7282.2282971800305</v>
      </c>
      <c r="G158">
        <v>6.4446668175478727E-2</v>
      </c>
      <c r="H158" s="45">
        <f t="shared" si="18"/>
        <v>112996.1952005277</v>
      </c>
      <c r="BD158">
        <f t="shared" si="25"/>
        <v>10483.757852607036</v>
      </c>
      <c r="BE158">
        <f t="shared" si="19"/>
        <v>12325.878495840863</v>
      </c>
      <c r="BF158">
        <f t="shared" si="20"/>
        <v>14167.999139074691</v>
      </c>
      <c r="BG158">
        <f t="shared" si="21"/>
        <v>16010.119782308517</v>
      </c>
      <c r="BH158">
        <f t="shared" si="22"/>
        <v>17852.240425542343</v>
      </c>
      <c r="BI158">
        <f t="shared" si="23"/>
        <v>19694.361068776168</v>
      </c>
      <c r="BJ158">
        <f t="shared" si="24"/>
        <v>21536.481712009998</v>
      </c>
    </row>
    <row r="159" spans="1:62">
      <c r="A159">
        <v>156</v>
      </c>
      <c r="B159" s="6"/>
      <c r="C159" s="44"/>
      <c r="F159" s="44">
        <v>13029.819271835649</v>
      </c>
      <c r="G159">
        <v>0.68427522756110193</v>
      </c>
      <c r="H159" s="45">
        <f t="shared" si="18"/>
        <v>19041.781357885207</v>
      </c>
      <c r="BD159">
        <f t="shared" si="25"/>
        <v>-6959.9949563026366</v>
      </c>
      <c r="BE159">
        <f t="shared" si="19"/>
        <v>-6637.7616154252428</v>
      </c>
      <c r="BF159">
        <f t="shared" si="20"/>
        <v>-6315.5282745478498</v>
      </c>
      <c r="BG159">
        <f t="shared" si="21"/>
        <v>-5993.294933670456</v>
      </c>
      <c r="BH159">
        <f t="shared" si="22"/>
        <v>-5671.0615927930621</v>
      </c>
      <c r="BI159">
        <f t="shared" si="23"/>
        <v>-5348.8282519156692</v>
      </c>
      <c r="BJ159">
        <f t="shared" si="24"/>
        <v>-5026.5949110382753</v>
      </c>
    </row>
    <row r="160" spans="1:62">
      <c r="A160">
        <v>157</v>
      </c>
      <c r="B160" s="6"/>
      <c r="C160" s="44"/>
      <c r="F160" s="44">
        <v>11349.166136948294</v>
      </c>
      <c r="G160">
        <v>0.10447331121701442</v>
      </c>
      <c r="H160" s="45">
        <f t="shared" si="18"/>
        <v>108632.20476829282</v>
      </c>
      <c r="BD160">
        <f t="shared" si="25"/>
        <v>-9608.4431340301398</v>
      </c>
      <c r="BE160">
        <f t="shared" si="19"/>
        <v>-6187.0669962246302</v>
      </c>
      <c r="BF160">
        <f t="shared" si="20"/>
        <v>-2765.6908584191206</v>
      </c>
      <c r="BG160">
        <f t="shared" si="21"/>
        <v>655.68527938638908</v>
      </c>
      <c r="BH160">
        <f t="shared" si="22"/>
        <v>4077.0614171918987</v>
      </c>
      <c r="BI160">
        <f t="shared" si="23"/>
        <v>7498.4375549974084</v>
      </c>
      <c r="BJ160">
        <f t="shared" si="24"/>
        <v>10919.813692802918</v>
      </c>
    </row>
    <row r="161" spans="1:62">
      <c r="A161">
        <v>158</v>
      </c>
      <c r="B161" s="6"/>
      <c r="C161" s="44"/>
      <c r="F161" s="44">
        <v>8975.6995510620127</v>
      </c>
      <c r="G161">
        <v>0.14423667942814777</v>
      </c>
      <c r="H161" s="45">
        <f t="shared" si="18"/>
        <v>62228.966908055467</v>
      </c>
      <c r="BD161">
        <f t="shared" si="25"/>
        <v>-10826.799580863222</v>
      </c>
      <c r="BE161">
        <f t="shared" si="19"/>
        <v>-10304.433024778149</v>
      </c>
      <c r="BF161">
        <f t="shared" si="20"/>
        <v>-9782.0664686930777</v>
      </c>
      <c r="BG161">
        <f t="shared" si="21"/>
        <v>-9259.6999126080045</v>
      </c>
      <c r="BH161">
        <f t="shared" si="22"/>
        <v>-8737.3333565229332</v>
      </c>
      <c r="BI161">
        <f t="shared" si="23"/>
        <v>-8214.9668004378618</v>
      </c>
      <c r="BJ161">
        <f t="shared" si="24"/>
        <v>-7692.6002443527886</v>
      </c>
    </row>
    <row r="162" spans="1:62">
      <c r="A162">
        <v>159</v>
      </c>
      <c r="B162" s="6"/>
      <c r="C162" s="44"/>
      <c r="F162" s="44">
        <v>9032.3435208427909</v>
      </c>
      <c r="G162">
        <v>0.12941078629783398</v>
      </c>
      <c r="H162" s="45">
        <f t="shared" si="18"/>
        <v>69795.909438763454</v>
      </c>
      <c r="BD162">
        <f t="shared" si="25"/>
        <v>-8254.5161539212731</v>
      </c>
      <c r="BE162">
        <f t="shared" si="19"/>
        <v>-7533.3327567805354</v>
      </c>
      <c r="BF162">
        <f t="shared" si="20"/>
        <v>-6812.1493596397959</v>
      </c>
      <c r="BG162">
        <f t="shared" si="21"/>
        <v>-6090.9659624990572</v>
      </c>
      <c r="BH162">
        <f t="shared" si="22"/>
        <v>-5369.7825653583186</v>
      </c>
      <c r="BI162">
        <f t="shared" si="23"/>
        <v>-4648.5991682175791</v>
      </c>
      <c r="BJ162">
        <f t="shared" si="24"/>
        <v>-3927.4157710768404</v>
      </c>
    </row>
    <row r="163" spans="1:62">
      <c r="A163">
        <v>160</v>
      </c>
      <c r="B163" s="6"/>
      <c r="C163" s="44"/>
      <c r="F163" s="44">
        <v>8788.0169613062753</v>
      </c>
      <c r="G163">
        <v>0.24909392471849223</v>
      </c>
      <c r="H163" s="45">
        <f t="shared" si="18"/>
        <v>35279.932945927329</v>
      </c>
      <c r="BD163">
        <f t="shared" si="25"/>
        <v>-8385.2895893536206</v>
      </c>
      <c r="BE163">
        <f t="shared" si="19"/>
        <v>-7738.2356578644512</v>
      </c>
      <c r="BF163">
        <f t="shared" si="20"/>
        <v>-7091.181726375281</v>
      </c>
      <c r="BG163">
        <f t="shared" si="21"/>
        <v>-6444.1277948861116</v>
      </c>
      <c r="BH163">
        <f t="shared" si="22"/>
        <v>-5797.0738633969413</v>
      </c>
      <c r="BI163">
        <f t="shared" si="23"/>
        <v>-5150.019931907771</v>
      </c>
      <c r="BJ163">
        <f t="shared" si="24"/>
        <v>-4502.9660004186017</v>
      </c>
    </row>
    <row r="164" spans="1:62">
      <c r="A164">
        <v>161</v>
      </c>
      <c r="B164" s="6"/>
      <c r="C164" s="44"/>
      <c r="F164" s="44">
        <v>2161.9492660102042</v>
      </c>
      <c r="G164">
        <v>0.54237600526940177</v>
      </c>
      <c r="H164" s="45">
        <f t="shared" si="18"/>
        <v>3986.0710005715491</v>
      </c>
      <c r="BD164">
        <f t="shared" si="25"/>
        <v>-7542.5473377138142</v>
      </c>
      <c r="BE164">
        <f t="shared" si="19"/>
        <v>-6297.077714121353</v>
      </c>
      <c r="BF164">
        <f t="shared" si="20"/>
        <v>-5051.6080905288918</v>
      </c>
      <c r="BG164">
        <f t="shared" si="21"/>
        <v>-3806.1384669364306</v>
      </c>
      <c r="BH164">
        <f t="shared" si="22"/>
        <v>-2560.6688433439695</v>
      </c>
      <c r="BI164">
        <f t="shared" si="23"/>
        <v>-1315.1992197515083</v>
      </c>
      <c r="BJ164">
        <f t="shared" si="24"/>
        <v>-69.729596159048015</v>
      </c>
    </row>
    <row r="165" spans="1:62">
      <c r="A165">
        <v>162</v>
      </c>
      <c r="B165" s="6"/>
      <c r="C165" s="44"/>
      <c r="F165" s="44">
        <v>5361.0066476782522</v>
      </c>
      <c r="G165">
        <v>0.74994167828675984</v>
      </c>
      <c r="H165" s="45">
        <f t="shared" si="18"/>
        <v>7148.5647522957524</v>
      </c>
      <c r="BD165">
        <f t="shared" si="25"/>
        <v>549.93076033680472</v>
      </c>
      <c r="BE165">
        <f t="shared" si="19"/>
        <v>3261.8107866838136</v>
      </c>
      <c r="BF165">
        <f t="shared" si="20"/>
        <v>5973.690813030822</v>
      </c>
      <c r="BG165">
        <f t="shared" si="21"/>
        <v>8685.5708393778314</v>
      </c>
      <c r="BH165">
        <f t="shared" si="22"/>
        <v>11397.450865724841</v>
      </c>
      <c r="BI165">
        <f t="shared" si="23"/>
        <v>14109.330892071848</v>
      </c>
      <c r="BJ165">
        <f t="shared" si="24"/>
        <v>16821.210918418859</v>
      </c>
    </row>
    <row r="166" spans="1:62">
      <c r="A166">
        <v>163</v>
      </c>
      <c r="B166" s="6"/>
      <c r="C166" s="44"/>
      <c r="F166" s="44">
        <v>14928.844776694084</v>
      </c>
      <c r="G166">
        <v>0.26699307143123363</v>
      </c>
      <c r="H166" s="45">
        <f t="shared" si="18"/>
        <v>55914.727287367597</v>
      </c>
      <c r="BD166">
        <f t="shared" si="25"/>
        <v>-1611.2982562444531</v>
      </c>
      <c r="BE166">
        <f t="shared" si="19"/>
        <v>2138.410135189346</v>
      </c>
      <c r="BF166">
        <f t="shared" si="20"/>
        <v>5888.118526623146</v>
      </c>
      <c r="BG166">
        <f t="shared" si="21"/>
        <v>9637.8269180569441</v>
      </c>
      <c r="BH166">
        <f t="shared" si="22"/>
        <v>13387.535309490744</v>
      </c>
      <c r="BI166">
        <f t="shared" si="23"/>
        <v>17137.243700924544</v>
      </c>
      <c r="BJ166">
        <f t="shared" si="24"/>
        <v>20886.95209235834</v>
      </c>
    </row>
    <row r="167" spans="1:62">
      <c r="A167">
        <v>164</v>
      </c>
      <c r="B167" s="6"/>
      <c r="C167" s="44"/>
      <c r="F167" s="44">
        <v>9481.5499976567335</v>
      </c>
      <c r="G167">
        <v>0.21188114150210957</v>
      </c>
      <c r="H167" s="45">
        <f t="shared" si="18"/>
        <v>44749.381329731659</v>
      </c>
      <c r="BD167">
        <f t="shared" si="25"/>
        <v>-13593.879419537916</v>
      </c>
      <c r="BE167">
        <f t="shared" si="19"/>
        <v>-12258.914062381747</v>
      </c>
      <c r="BF167">
        <f t="shared" si="20"/>
        <v>-10923.948705225579</v>
      </c>
      <c r="BG167">
        <f t="shared" si="21"/>
        <v>-9588.9833480694106</v>
      </c>
      <c r="BH167">
        <f t="shared" si="22"/>
        <v>-8254.0179909132439</v>
      </c>
      <c r="BI167">
        <f t="shared" si="23"/>
        <v>-6919.0526337570755</v>
      </c>
      <c r="BJ167">
        <f t="shared" si="24"/>
        <v>-5584.087276600907</v>
      </c>
    </row>
    <row r="168" spans="1:62">
      <c r="A168">
        <v>165</v>
      </c>
      <c r="B168" s="6"/>
      <c r="C168" s="44"/>
      <c r="F168" s="44">
        <v>9984.0800484682932</v>
      </c>
      <c r="G168">
        <v>0.54677494352260592</v>
      </c>
      <c r="H168" s="45">
        <f t="shared" si="18"/>
        <v>18259.944364212643</v>
      </c>
      <c r="BD168">
        <f t="shared" si="25"/>
        <v>-8422.1442901461851</v>
      </c>
      <c r="BE168">
        <f t="shared" si="19"/>
        <v>-7362.7385826356376</v>
      </c>
      <c r="BF168">
        <f t="shared" si="20"/>
        <v>-6303.3328751250901</v>
      </c>
      <c r="BG168">
        <f t="shared" si="21"/>
        <v>-5243.9271676145418</v>
      </c>
      <c r="BH168">
        <f t="shared" si="22"/>
        <v>-4184.5214601039943</v>
      </c>
      <c r="BI168">
        <f t="shared" si="23"/>
        <v>-3125.1157525934459</v>
      </c>
      <c r="BJ168">
        <f t="shared" si="24"/>
        <v>-2065.7100450828984</v>
      </c>
    </row>
    <row r="169" spans="1:62">
      <c r="A169">
        <v>166</v>
      </c>
      <c r="B169" s="6"/>
      <c r="C169" s="44"/>
      <c r="F169" s="44">
        <v>5749.2998812145324</v>
      </c>
      <c r="G169">
        <v>0.70066132056694208</v>
      </c>
      <c r="H169" s="45">
        <f t="shared" si="18"/>
        <v>8205.5334188598717</v>
      </c>
      <c r="BD169">
        <f t="shared" si="25"/>
        <v>-7250.205330855264</v>
      </c>
      <c r="BE169">
        <f t="shared" si="19"/>
        <v>-4516.330613242234</v>
      </c>
      <c r="BF169">
        <f t="shared" si="20"/>
        <v>-1782.455895629204</v>
      </c>
      <c r="BG169">
        <f t="shared" si="21"/>
        <v>951.41882198382518</v>
      </c>
      <c r="BH169">
        <f t="shared" si="22"/>
        <v>3685.2935395968543</v>
      </c>
      <c r="BI169">
        <f t="shared" si="23"/>
        <v>6419.1682572098853</v>
      </c>
      <c r="BJ169">
        <f t="shared" si="24"/>
        <v>9153.0429748229126</v>
      </c>
    </row>
    <row r="170" spans="1:62">
      <c r="A170">
        <v>167</v>
      </c>
      <c r="B170" s="6"/>
      <c r="C170" s="44"/>
      <c r="F170" s="44">
        <v>1989.6829792733915</v>
      </c>
      <c r="G170">
        <v>0.39787936597187379</v>
      </c>
      <c r="H170" s="45">
        <f t="shared" si="18"/>
        <v>5000.7191863627404</v>
      </c>
      <c r="BD170">
        <f t="shared" si="25"/>
        <v>-2245.9932783798222</v>
      </c>
      <c r="BE170">
        <f t="shared" si="19"/>
        <v>1257.3133244548881</v>
      </c>
      <c r="BF170">
        <f t="shared" si="20"/>
        <v>4760.6199272895992</v>
      </c>
      <c r="BG170">
        <f t="shared" si="21"/>
        <v>8263.9265301243086</v>
      </c>
      <c r="BH170">
        <f t="shared" si="22"/>
        <v>11767.233132959018</v>
      </c>
      <c r="BI170">
        <f t="shared" si="23"/>
        <v>15270.539735793731</v>
      </c>
      <c r="BJ170">
        <f t="shared" si="24"/>
        <v>18773.846338628442</v>
      </c>
    </row>
    <row r="171" spans="1:62">
      <c r="A171">
        <v>168</v>
      </c>
      <c r="B171" s="6"/>
      <c r="C171" s="44"/>
      <c r="F171" s="44">
        <v>10619.113645799558</v>
      </c>
      <c r="G171">
        <v>0.44292151376460964</v>
      </c>
      <c r="H171" s="45">
        <f t="shared" si="18"/>
        <v>23975.158839186752</v>
      </c>
      <c r="BD171">
        <f t="shared" si="25"/>
        <v>-0.28614941402270233</v>
      </c>
      <c r="BE171">
        <f t="shared" si="19"/>
        <v>1989.1106804453461</v>
      </c>
      <c r="BF171">
        <f t="shared" si="20"/>
        <v>3978.5075103047157</v>
      </c>
      <c r="BG171">
        <f t="shared" si="21"/>
        <v>5967.9043401640838</v>
      </c>
      <c r="BH171">
        <f t="shared" si="22"/>
        <v>7957.3011700234529</v>
      </c>
      <c r="BI171">
        <f t="shared" si="23"/>
        <v>9946.6979998828228</v>
      </c>
      <c r="BJ171">
        <f t="shared" si="24"/>
        <v>11936.094829742191</v>
      </c>
    </row>
    <row r="172" spans="1:62">
      <c r="A172">
        <v>169</v>
      </c>
      <c r="B172" s="6"/>
      <c r="C172" s="44"/>
      <c r="F172" s="44">
        <v>7694.6597730346621</v>
      </c>
      <c r="G172">
        <v>8.1021469187034789E-2</v>
      </c>
      <c r="H172" s="45">
        <f t="shared" si="18"/>
        <v>94970.627541594571</v>
      </c>
      <c r="BD172">
        <f t="shared" si="25"/>
        <v>-8404.5060769765096</v>
      </c>
      <c r="BE172">
        <f t="shared" si="19"/>
        <v>-6189.898508153462</v>
      </c>
      <c r="BF172">
        <f t="shared" si="20"/>
        <v>-3975.2909393304135</v>
      </c>
      <c r="BG172">
        <f t="shared" si="21"/>
        <v>-1760.6833705073659</v>
      </c>
      <c r="BH172">
        <f t="shared" si="22"/>
        <v>453.92419831568259</v>
      </c>
      <c r="BI172">
        <f t="shared" si="23"/>
        <v>2668.5317671387311</v>
      </c>
      <c r="BJ172">
        <f t="shared" si="24"/>
        <v>4883.1393359617796</v>
      </c>
    </row>
    <row r="173" spans="1:62">
      <c r="A173">
        <v>170</v>
      </c>
      <c r="B173" s="6"/>
      <c r="C173" s="44"/>
      <c r="F173" s="44">
        <v>7935.3770216364283</v>
      </c>
      <c r="G173">
        <v>0.38569003386114353</v>
      </c>
      <c r="H173" s="45">
        <f t="shared" si="18"/>
        <v>20574.493310587666</v>
      </c>
      <c r="BD173">
        <f t="shared" si="25"/>
        <v>-7289.5524270994883</v>
      </c>
      <c r="BE173">
        <f t="shared" si="19"/>
        <v>-6884.4450811643146</v>
      </c>
      <c r="BF173">
        <f t="shared" si="20"/>
        <v>-6479.33773522914</v>
      </c>
      <c r="BG173">
        <f t="shared" si="21"/>
        <v>-6074.2303892939663</v>
      </c>
      <c r="BH173">
        <f t="shared" si="22"/>
        <v>-5669.1230433587925</v>
      </c>
      <c r="BI173">
        <f t="shared" si="23"/>
        <v>-5264.0156974236179</v>
      </c>
      <c r="BJ173">
        <f t="shared" si="24"/>
        <v>-4858.9083514884442</v>
      </c>
    </row>
    <row r="174" spans="1:62">
      <c r="A174">
        <v>171</v>
      </c>
      <c r="B174" s="6"/>
      <c r="C174" s="44"/>
      <c r="F174" s="44">
        <v>5600.3183716795029</v>
      </c>
      <c r="G174">
        <v>0.46678551684401004</v>
      </c>
      <c r="H174" s="45">
        <f t="shared" si="18"/>
        <v>11997.626682044234</v>
      </c>
      <c r="BD174">
        <f t="shared" si="25"/>
        <v>-6006.926852330711</v>
      </c>
      <c r="BE174">
        <f t="shared" si="19"/>
        <v>-4078.4766830249928</v>
      </c>
      <c r="BF174">
        <f t="shared" si="20"/>
        <v>-2150.0265137192755</v>
      </c>
      <c r="BG174">
        <f t="shared" si="21"/>
        <v>-221.57634441355731</v>
      </c>
      <c r="BH174">
        <f t="shared" si="22"/>
        <v>1706.87382489216</v>
      </c>
      <c r="BI174">
        <f t="shared" si="23"/>
        <v>3635.3239941978773</v>
      </c>
      <c r="BJ174">
        <f t="shared" si="24"/>
        <v>5563.7741635035945</v>
      </c>
    </row>
    <row r="175" spans="1:62">
      <c r="A175">
        <v>172</v>
      </c>
      <c r="B175" s="6"/>
      <c r="C175" s="44"/>
      <c r="F175" s="44">
        <v>4123.2759562588326</v>
      </c>
      <c r="G175">
        <v>0.22357743865600632</v>
      </c>
      <c r="H175" s="45">
        <f t="shared" si="18"/>
        <v>18442.272087224585</v>
      </c>
      <c r="BD175">
        <f t="shared" si="25"/>
        <v>-3266.3907874594529</v>
      </c>
      <c r="BE175">
        <f t="shared" si="19"/>
        <v>-932.4632032394029</v>
      </c>
      <c r="BF175">
        <f t="shared" si="20"/>
        <v>1401.4643809806475</v>
      </c>
      <c r="BG175">
        <f t="shared" si="21"/>
        <v>3735.3919652006971</v>
      </c>
      <c r="BH175">
        <f t="shared" si="22"/>
        <v>6069.3195494207484</v>
      </c>
      <c r="BI175">
        <f t="shared" si="23"/>
        <v>8403.247133640798</v>
      </c>
      <c r="BJ175">
        <f t="shared" si="24"/>
        <v>10737.174717860849</v>
      </c>
    </row>
    <row r="176" spans="1:62">
      <c r="A176">
        <v>173</v>
      </c>
      <c r="B176" s="6"/>
      <c r="C176" s="44"/>
      <c r="F176" s="44">
        <v>11883.900353541905</v>
      </c>
      <c r="G176">
        <v>0.45233042853045369</v>
      </c>
      <c r="H176" s="45">
        <f t="shared" si="18"/>
        <v>26272.608703665417</v>
      </c>
      <c r="BD176">
        <f t="shared" si="25"/>
        <v>-3005.388762978801</v>
      </c>
      <c r="BE176">
        <f t="shared" si="19"/>
        <v>-1887.5015696987693</v>
      </c>
      <c r="BF176">
        <f t="shared" si="20"/>
        <v>-769.61437641873772</v>
      </c>
      <c r="BG176">
        <f t="shared" si="21"/>
        <v>348.2728168612939</v>
      </c>
      <c r="BH176">
        <f t="shared" si="22"/>
        <v>1466.1600101413251</v>
      </c>
      <c r="BI176">
        <f t="shared" si="23"/>
        <v>2584.0472034213572</v>
      </c>
      <c r="BJ176">
        <f t="shared" si="24"/>
        <v>3701.9343967013883</v>
      </c>
    </row>
    <row r="177" spans="1:62">
      <c r="A177">
        <v>174</v>
      </c>
      <c r="B177" s="6"/>
      <c r="C177" s="44"/>
      <c r="F177" s="44">
        <v>9056.3697430996945</v>
      </c>
      <c r="G177">
        <v>0.34060891175092145</v>
      </c>
      <c r="H177" s="45">
        <f t="shared" si="18"/>
        <v>26588.763331366928</v>
      </c>
      <c r="BD177">
        <f t="shared" si="25"/>
        <v>-9622.2482108896365</v>
      </c>
      <c r="BE177">
        <f t="shared" si="19"/>
        <v>-7360.5960682373679</v>
      </c>
      <c r="BF177">
        <f t="shared" si="20"/>
        <v>-5098.9439255851003</v>
      </c>
      <c r="BG177">
        <f t="shared" si="21"/>
        <v>-2837.2917829328308</v>
      </c>
      <c r="BH177">
        <f t="shared" si="22"/>
        <v>-575.63964028056216</v>
      </c>
      <c r="BI177">
        <f t="shared" si="23"/>
        <v>1686.0125023717046</v>
      </c>
      <c r="BJ177">
        <f t="shared" si="24"/>
        <v>3947.6646450239732</v>
      </c>
    </row>
    <row r="178" spans="1:62">
      <c r="A178">
        <v>175</v>
      </c>
      <c r="B178" s="6"/>
      <c r="C178" s="44"/>
      <c r="F178" s="44">
        <v>9677.2290194069938</v>
      </c>
      <c r="G178">
        <v>0.37363505331678226</v>
      </c>
      <c r="H178" s="45">
        <f t="shared" si="18"/>
        <v>25900.217159770244</v>
      </c>
      <c r="BD178">
        <f t="shared" si="25"/>
        <v>-7353.3251843450871</v>
      </c>
      <c r="BE178">
        <f t="shared" si="19"/>
        <v>-5650.2806255904798</v>
      </c>
      <c r="BF178">
        <f t="shared" si="20"/>
        <v>-3947.2360668358724</v>
      </c>
      <c r="BG178">
        <f t="shared" si="21"/>
        <v>-2244.1915080812651</v>
      </c>
      <c r="BH178">
        <f t="shared" si="22"/>
        <v>-541.1469493266577</v>
      </c>
      <c r="BI178">
        <f t="shared" si="23"/>
        <v>1161.8976094279496</v>
      </c>
      <c r="BJ178">
        <f t="shared" si="24"/>
        <v>2864.942168182557</v>
      </c>
    </row>
    <row r="179" spans="1:62">
      <c r="A179">
        <v>176</v>
      </c>
      <c r="B179" s="6"/>
      <c r="C179" s="44"/>
      <c r="F179" s="44">
        <v>11375.9592271943</v>
      </c>
      <c r="G179">
        <v>5.8206746497351247E-2</v>
      </c>
      <c r="H179" s="45">
        <f t="shared" si="18"/>
        <v>195440.56164884553</v>
      </c>
      <c r="BD179">
        <f t="shared" si="25"/>
        <v>-7809.0537528230825</v>
      </c>
      <c r="BE179">
        <f t="shared" si="19"/>
        <v>-5940.8784862391713</v>
      </c>
      <c r="BF179">
        <f t="shared" si="20"/>
        <v>-4072.70321965526</v>
      </c>
      <c r="BG179">
        <f t="shared" si="21"/>
        <v>-2204.5279530713487</v>
      </c>
      <c r="BH179">
        <f t="shared" si="22"/>
        <v>-336.35268648743659</v>
      </c>
      <c r="BI179">
        <f t="shared" si="23"/>
        <v>1531.8225800964738</v>
      </c>
      <c r="BJ179">
        <f t="shared" si="24"/>
        <v>3399.9978466803859</v>
      </c>
    </row>
    <row r="180" spans="1:62">
      <c r="A180">
        <v>177</v>
      </c>
      <c r="B180" s="6"/>
      <c r="C180" s="44"/>
      <c r="F180" s="44">
        <v>8757.3888509406806</v>
      </c>
      <c r="G180">
        <v>0.19754731053592955</v>
      </c>
      <c r="H180" s="45">
        <f t="shared" si="18"/>
        <v>44330.590111212383</v>
      </c>
      <c r="BD180">
        <f t="shared" si="25"/>
        <v>-11084.925494707544</v>
      </c>
      <c r="BE180">
        <f t="shared" si="19"/>
        <v>-10793.891762220788</v>
      </c>
      <c r="BF180">
        <f t="shared" si="20"/>
        <v>-10502.858029734032</v>
      </c>
      <c r="BG180">
        <f t="shared" si="21"/>
        <v>-10211.824297247276</v>
      </c>
      <c r="BH180">
        <f t="shared" si="22"/>
        <v>-9920.7905647605185</v>
      </c>
      <c r="BI180">
        <f t="shared" si="23"/>
        <v>-9629.7568322737625</v>
      </c>
      <c r="BJ180">
        <f t="shared" si="24"/>
        <v>-9338.7230997870065</v>
      </c>
    </row>
    <row r="181" spans="1:62">
      <c r="A181">
        <v>178</v>
      </c>
      <c r="B181" s="6"/>
      <c r="C181" s="44"/>
      <c r="F181" s="44">
        <v>5704.6288533835977</v>
      </c>
      <c r="G181">
        <v>0.67139237468471613</v>
      </c>
      <c r="H181" s="45">
        <f t="shared" si="18"/>
        <v>8496.7137972969595</v>
      </c>
      <c r="BD181">
        <f t="shared" si="25"/>
        <v>-7769.6522982610331</v>
      </c>
      <c r="BE181">
        <f t="shared" si="19"/>
        <v>-6781.9157455813856</v>
      </c>
      <c r="BF181">
        <f t="shared" si="20"/>
        <v>-5794.1791929017372</v>
      </c>
      <c r="BG181">
        <f t="shared" si="21"/>
        <v>-4806.4426402220897</v>
      </c>
      <c r="BH181">
        <f t="shared" si="22"/>
        <v>-3818.7060875424422</v>
      </c>
      <c r="BI181">
        <f t="shared" si="23"/>
        <v>-2830.9695348627938</v>
      </c>
      <c r="BJ181">
        <f t="shared" si="24"/>
        <v>-1843.2329821831463</v>
      </c>
    </row>
    <row r="182" spans="1:62">
      <c r="A182">
        <v>179</v>
      </c>
      <c r="B182" s="6"/>
      <c r="C182" s="44"/>
      <c r="F182" s="44">
        <v>10583.292229419836</v>
      </c>
      <c r="G182">
        <v>0.18722912965789806</v>
      </c>
      <c r="H182" s="45">
        <f t="shared" si="18"/>
        <v>56525.884881040954</v>
      </c>
      <c r="BD182">
        <f t="shared" si="25"/>
        <v>-2347.6669799600172</v>
      </c>
      <c r="BE182">
        <f t="shared" si="19"/>
        <v>1009.2948934635633</v>
      </c>
      <c r="BF182">
        <f t="shared" si="20"/>
        <v>4366.2567668871434</v>
      </c>
      <c r="BG182">
        <f t="shared" si="21"/>
        <v>7723.2186403107244</v>
      </c>
      <c r="BH182">
        <f t="shared" si="22"/>
        <v>11080.180513734307</v>
      </c>
      <c r="BI182">
        <f t="shared" si="23"/>
        <v>14437.142387157885</v>
      </c>
      <c r="BJ182">
        <f t="shared" si="24"/>
        <v>17794.104260581465</v>
      </c>
    </row>
    <row r="183" spans="1:62">
      <c r="A183">
        <v>180</v>
      </c>
      <c r="B183" s="6"/>
      <c r="C183" s="44"/>
      <c r="F183" s="44">
        <v>7730.2176835968021</v>
      </c>
      <c r="G183">
        <v>0.33796923637765097</v>
      </c>
      <c r="H183" s="45">
        <f t="shared" si="18"/>
        <v>22872.548301878465</v>
      </c>
      <c r="BD183">
        <f t="shared" si="25"/>
        <v>-9647.146581130346</v>
      </c>
      <c r="BE183">
        <f t="shared" si="19"/>
        <v>-8711.000932840856</v>
      </c>
      <c r="BF183">
        <f t="shared" si="20"/>
        <v>-7774.855284551365</v>
      </c>
      <c r="BG183">
        <f t="shared" si="21"/>
        <v>-6838.7096362618749</v>
      </c>
      <c r="BH183">
        <f t="shared" si="22"/>
        <v>-5902.5639879723849</v>
      </c>
      <c r="BI183">
        <f t="shared" si="23"/>
        <v>-4966.4183396828939</v>
      </c>
      <c r="BJ183">
        <f t="shared" si="24"/>
        <v>-4030.2726913934039</v>
      </c>
    </row>
    <row r="184" spans="1:62">
      <c r="A184">
        <v>181</v>
      </c>
      <c r="B184" s="6"/>
      <c r="C184" s="44"/>
      <c r="F184" s="44">
        <v>-1394.6885392397671</v>
      </c>
      <c r="G184">
        <v>0.30218542409330595</v>
      </c>
      <c r="H184" s="45">
        <f t="shared" si="18"/>
        <v>-4615.3402118069353</v>
      </c>
      <c r="BD184">
        <f t="shared" si="25"/>
        <v>-6040.3715017085469</v>
      </c>
      <c r="BE184">
        <f t="shared" si="19"/>
        <v>-4350.5253198202918</v>
      </c>
      <c r="BF184">
        <f t="shared" si="20"/>
        <v>-2660.6791379320375</v>
      </c>
      <c r="BG184">
        <f t="shared" si="21"/>
        <v>-970.83295604378236</v>
      </c>
      <c r="BH184">
        <f t="shared" si="22"/>
        <v>719.01322584447189</v>
      </c>
      <c r="BI184">
        <f t="shared" si="23"/>
        <v>2408.859407732727</v>
      </c>
      <c r="BJ184">
        <f t="shared" si="24"/>
        <v>4098.7055896209822</v>
      </c>
    </row>
    <row r="185" spans="1:62">
      <c r="A185">
        <v>182</v>
      </c>
      <c r="B185" s="6"/>
      <c r="C185" s="44"/>
      <c r="F185" s="44">
        <v>8508.9543659756691</v>
      </c>
      <c r="G185">
        <v>0.46917253463371367</v>
      </c>
      <c r="H185" s="45">
        <f t="shared" si="18"/>
        <v>18136.087980125842</v>
      </c>
      <c r="BD185">
        <f t="shared" si="25"/>
        <v>2905.6156597062968</v>
      </c>
      <c r="BE185">
        <f t="shared" si="19"/>
        <v>4416.5427801728265</v>
      </c>
      <c r="BF185">
        <f t="shared" si="20"/>
        <v>5927.4699006393566</v>
      </c>
      <c r="BG185">
        <f t="shared" si="21"/>
        <v>7438.3970211058859</v>
      </c>
      <c r="BH185">
        <f t="shared" si="22"/>
        <v>8949.3241415724151</v>
      </c>
      <c r="BI185">
        <f t="shared" si="23"/>
        <v>10460.251262038946</v>
      </c>
      <c r="BJ185">
        <f t="shared" si="24"/>
        <v>11971.178382505475</v>
      </c>
    </row>
    <row r="186" spans="1:62">
      <c r="A186">
        <v>183</v>
      </c>
      <c r="B186" s="6"/>
      <c r="C186" s="44"/>
      <c r="F186" s="44">
        <v>2847.1285778406309</v>
      </c>
      <c r="G186">
        <v>0.92048056198914185</v>
      </c>
      <c r="H186" s="45">
        <f t="shared" si="18"/>
        <v>3093.0893007539862</v>
      </c>
      <c r="BD186">
        <f t="shared" si="25"/>
        <v>-6163.091692807101</v>
      </c>
      <c r="BE186">
        <f t="shared" si="19"/>
        <v>-3817.2290196385329</v>
      </c>
      <c r="BF186">
        <f t="shared" si="20"/>
        <v>-1471.3663464699639</v>
      </c>
      <c r="BG186">
        <f t="shared" si="21"/>
        <v>874.4963266986033</v>
      </c>
      <c r="BH186">
        <f t="shared" si="22"/>
        <v>3220.3589998671723</v>
      </c>
      <c r="BI186">
        <f t="shared" si="23"/>
        <v>5566.2216730357413</v>
      </c>
      <c r="BJ186">
        <f t="shared" si="24"/>
        <v>7912.0843462043104</v>
      </c>
    </row>
    <row r="187" spans="1:62">
      <c r="A187">
        <v>184</v>
      </c>
      <c r="B187" s="6"/>
      <c r="C187" s="44"/>
      <c r="F187" s="44">
        <v>416.41184845338285</v>
      </c>
      <c r="G187">
        <v>0.24089819930960044</v>
      </c>
      <c r="H187" s="45">
        <f t="shared" si="18"/>
        <v>1728.5801622710085</v>
      </c>
      <c r="BD187">
        <f t="shared" si="25"/>
        <v>1755.2742321050782</v>
      </c>
      <c r="BE187">
        <f t="shared" si="19"/>
        <v>6357.6770420507873</v>
      </c>
      <c r="BF187">
        <f t="shared" si="20"/>
        <v>10960.079851996497</v>
      </c>
      <c r="BG187">
        <f t="shared" si="21"/>
        <v>15562.482661942206</v>
      </c>
      <c r="BH187">
        <f t="shared" si="22"/>
        <v>20164.885471887916</v>
      </c>
      <c r="BI187">
        <f t="shared" si="23"/>
        <v>24767.288281833626</v>
      </c>
      <c r="BJ187">
        <f t="shared" si="24"/>
        <v>29369.691091779336</v>
      </c>
    </row>
    <row r="188" spans="1:62">
      <c r="A188">
        <v>185</v>
      </c>
      <c r="B188" s="6"/>
      <c r="C188" s="44"/>
      <c r="F188" s="44">
        <v>6951.4397782143024</v>
      </c>
      <c r="G188">
        <v>0.29349478309303656</v>
      </c>
      <c r="H188" s="45">
        <f t="shared" si="18"/>
        <v>23685.053972529135</v>
      </c>
      <c r="BD188">
        <f t="shared" si="25"/>
        <v>788.07914809461931</v>
      </c>
      <c r="BE188">
        <f t="shared" si="19"/>
        <v>1992.5701446426215</v>
      </c>
      <c r="BF188">
        <f t="shared" si="20"/>
        <v>3197.0611411906239</v>
      </c>
      <c r="BG188">
        <f t="shared" si="21"/>
        <v>4401.5521377386258</v>
      </c>
      <c r="BH188">
        <f t="shared" si="22"/>
        <v>5606.0431342866277</v>
      </c>
      <c r="BI188">
        <f t="shared" si="23"/>
        <v>6810.5341308346306</v>
      </c>
      <c r="BJ188">
        <f t="shared" si="24"/>
        <v>8015.0251273826325</v>
      </c>
    </row>
    <row r="189" spans="1:62">
      <c r="A189">
        <v>186</v>
      </c>
      <c r="B189" s="6"/>
      <c r="C189" s="44"/>
      <c r="F189" s="44">
        <v>16149.471202437348</v>
      </c>
      <c r="G189">
        <v>0.11681590826832444</v>
      </c>
      <c r="H189" s="45">
        <f t="shared" si="18"/>
        <v>138247.19117315981</v>
      </c>
      <c r="BD189">
        <f t="shared" si="25"/>
        <v>-5483.9658627491199</v>
      </c>
      <c r="BE189">
        <f t="shared" si="19"/>
        <v>-4016.491947283937</v>
      </c>
      <c r="BF189">
        <f t="shared" si="20"/>
        <v>-2549.018031818754</v>
      </c>
      <c r="BG189">
        <f t="shared" si="21"/>
        <v>-1081.5441163535716</v>
      </c>
      <c r="BH189">
        <f t="shared" si="22"/>
        <v>385.92979911161183</v>
      </c>
      <c r="BI189">
        <f t="shared" si="23"/>
        <v>1853.4037145767943</v>
      </c>
      <c r="BJ189">
        <f t="shared" si="24"/>
        <v>3320.8776300419777</v>
      </c>
    </row>
    <row r="190" spans="1:62">
      <c r="A190">
        <v>187</v>
      </c>
      <c r="B190" s="6"/>
      <c r="C190" s="44"/>
      <c r="F190" s="44">
        <v>10171.454669464241</v>
      </c>
      <c r="G190">
        <v>4.6465861913929096E-2</v>
      </c>
      <c r="H190" s="45">
        <f t="shared" si="18"/>
        <v>218901.66781593993</v>
      </c>
      <c r="BD190">
        <f t="shared" si="25"/>
        <v>-15565.391661095726</v>
      </c>
      <c r="BE190">
        <f t="shared" si="19"/>
        <v>-14981.312119754104</v>
      </c>
      <c r="BF190">
        <f t="shared" si="20"/>
        <v>-14397.232578412481</v>
      </c>
      <c r="BG190">
        <f t="shared" si="21"/>
        <v>-13813.153037070859</v>
      </c>
      <c r="BH190">
        <f t="shared" si="22"/>
        <v>-13229.073495729237</v>
      </c>
      <c r="BI190">
        <f t="shared" si="23"/>
        <v>-12644.993954387613</v>
      </c>
      <c r="BJ190">
        <f t="shared" si="24"/>
        <v>-12060.914413045992</v>
      </c>
    </row>
    <row r="191" spans="1:62">
      <c r="A191">
        <v>188</v>
      </c>
      <c r="B191" s="6"/>
      <c r="C191" s="44"/>
      <c r="F191" s="44">
        <v>3913.374562100762</v>
      </c>
      <c r="G191">
        <v>0.38206888565590091</v>
      </c>
      <c r="H191" s="45">
        <f t="shared" si="18"/>
        <v>10242.588991204135</v>
      </c>
      <c r="BD191">
        <f t="shared" si="25"/>
        <v>-9939.125359894595</v>
      </c>
      <c r="BE191">
        <f t="shared" si="19"/>
        <v>-9706.7960503249506</v>
      </c>
      <c r="BF191">
        <f t="shared" si="20"/>
        <v>-9474.4667407553043</v>
      </c>
      <c r="BG191">
        <f t="shared" si="21"/>
        <v>-9242.1374311856598</v>
      </c>
      <c r="BH191">
        <f t="shared" si="22"/>
        <v>-9009.8081216160135</v>
      </c>
      <c r="BI191">
        <f t="shared" si="23"/>
        <v>-8777.4788120463691</v>
      </c>
      <c r="BJ191">
        <f t="shared" si="24"/>
        <v>-8545.1495024767228</v>
      </c>
    </row>
    <row r="192" spans="1:62">
      <c r="A192">
        <v>189</v>
      </c>
      <c r="B192" s="6"/>
      <c r="C192" s="44"/>
      <c r="F192" s="44">
        <v>13213.565688632814</v>
      </c>
      <c r="G192">
        <v>0.3326290525675093</v>
      </c>
      <c r="H192" s="45">
        <f t="shared" si="18"/>
        <v>39724.628942178861</v>
      </c>
      <c r="BD192">
        <f t="shared" si="25"/>
        <v>-2003.0301338212573</v>
      </c>
      <c r="BE192">
        <f t="shared" si="19"/>
        <v>-92.685705541752668</v>
      </c>
      <c r="BF192">
        <f t="shared" si="20"/>
        <v>1817.6587227377513</v>
      </c>
      <c r="BG192">
        <f t="shared" si="21"/>
        <v>3728.0031510172566</v>
      </c>
      <c r="BH192">
        <f t="shared" si="22"/>
        <v>5638.3475792967602</v>
      </c>
      <c r="BI192">
        <f t="shared" si="23"/>
        <v>7548.6920075762646</v>
      </c>
      <c r="BJ192">
        <f t="shared" si="24"/>
        <v>9459.0364358557708</v>
      </c>
    </row>
    <row r="193" spans="1:62">
      <c r="A193">
        <v>190</v>
      </c>
      <c r="B193" s="6"/>
      <c r="C193" s="44"/>
      <c r="F193" s="44">
        <v>11936.3561547026</v>
      </c>
      <c r="G193">
        <v>0.53795015003383995</v>
      </c>
      <c r="H193" s="45">
        <f t="shared" si="18"/>
        <v>22188.591552491878</v>
      </c>
      <c r="BD193">
        <f t="shared" si="25"/>
        <v>-11550.420425795268</v>
      </c>
      <c r="BE193">
        <f t="shared" si="19"/>
        <v>-9887.2751629577215</v>
      </c>
      <c r="BF193">
        <f t="shared" si="20"/>
        <v>-8224.1299001201751</v>
      </c>
      <c r="BG193">
        <f t="shared" si="21"/>
        <v>-6560.9846372826287</v>
      </c>
      <c r="BH193">
        <f t="shared" si="22"/>
        <v>-4897.8393744450823</v>
      </c>
      <c r="BI193">
        <f t="shared" si="23"/>
        <v>-3234.6941116075359</v>
      </c>
      <c r="BJ193">
        <f t="shared" si="24"/>
        <v>-1571.5488487699895</v>
      </c>
    </row>
    <row r="194" spans="1:62">
      <c r="A194">
        <v>191</v>
      </c>
      <c r="B194" s="6"/>
      <c r="C194" s="44"/>
      <c r="F194" s="44">
        <v>12753.603835348997</v>
      </c>
      <c r="G194">
        <v>0.39343406048152474</v>
      </c>
      <c r="H194" s="45">
        <f t="shared" si="18"/>
        <v>32416.115218239709</v>
      </c>
      <c r="BD194">
        <f t="shared" si="25"/>
        <v>-9246.6054045334004</v>
      </c>
      <c r="BE194">
        <f t="shared" si="19"/>
        <v>-6556.8546543642005</v>
      </c>
      <c r="BF194">
        <f t="shared" si="20"/>
        <v>-3867.1039041950007</v>
      </c>
      <c r="BG194">
        <f t="shared" si="21"/>
        <v>-1177.3531540258009</v>
      </c>
      <c r="BH194">
        <f t="shared" si="22"/>
        <v>1512.3975961433989</v>
      </c>
      <c r="BI194">
        <f t="shared" si="23"/>
        <v>4202.1483463125987</v>
      </c>
      <c r="BJ194">
        <f t="shared" si="24"/>
        <v>6891.8990964817967</v>
      </c>
    </row>
    <row r="195" spans="1:62">
      <c r="A195">
        <v>192</v>
      </c>
      <c r="B195" s="6"/>
      <c r="C195" s="44"/>
      <c r="F195" s="44">
        <v>8729.2520361802235</v>
      </c>
      <c r="G195">
        <v>0.59104295097187798</v>
      </c>
      <c r="H195" s="45">
        <f t="shared" si="18"/>
        <v>14769.234658541023</v>
      </c>
      <c r="BD195">
        <f t="shared" si="25"/>
        <v>-10786.433532941373</v>
      </c>
      <c r="BE195">
        <f t="shared" si="19"/>
        <v>-8819.2632305337502</v>
      </c>
      <c r="BF195">
        <f t="shared" si="20"/>
        <v>-6852.0929281261251</v>
      </c>
      <c r="BG195">
        <f t="shared" si="21"/>
        <v>-4884.9226257185019</v>
      </c>
      <c r="BH195">
        <f t="shared" si="22"/>
        <v>-2917.7523233108786</v>
      </c>
      <c r="BI195">
        <f t="shared" si="23"/>
        <v>-950.58202090325358</v>
      </c>
      <c r="BJ195">
        <f t="shared" si="24"/>
        <v>1016.5882815043697</v>
      </c>
    </row>
    <row r="196" spans="1:62">
      <c r="A196">
        <v>193</v>
      </c>
      <c r="B196" s="6"/>
      <c r="C196" s="44"/>
      <c r="F196" s="44">
        <v>12703.948557847321</v>
      </c>
      <c r="G196">
        <v>0.18391684962561694</v>
      </c>
      <c r="H196" s="45">
        <f t="shared" ref="H196:H259" si="26">F196/G196</f>
        <v>69074.413702211692</v>
      </c>
      <c r="BD196">
        <f t="shared" si="25"/>
        <v>-5774.0372813208342</v>
      </c>
      <c r="BE196">
        <f t="shared" si="19"/>
        <v>-2818.8225264614439</v>
      </c>
      <c r="BF196">
        <f t="shared" si="20"/>
        <v>136.39222839794638</v>
      </c>
      <c r="BG196">
        <f t="shared" si="21"/>
        <v>3091.6069832573357</v>
      </c>
      <c r="BH196">
        <f t="shared" si="22"/>
        <v>6046.8217381167251</v>
      </c>
      <c r="BI196">
        <f t="shared" si="23"/>
        <v>9002.0364929761163</v>
      </c>
      <c r="BJ196">
        <f t="shared" si="24"/>
        <v>11957.251247835506</v>
      </c>
    </row>
    <row r="197" spans="1:62">
      <c r="A197">
        <v>194</v>
      </c>
      <c r="B197" s="6"/>
      <c r="C197" s="44"/>
      <c r="F197" s="44">
        <v>9893.5123567053342</v>
      </c>
      <c r="G197">
        <v>0.12876971487778377</v>
      </c>
      <c r="H197" s="45">
        <f t="shared" si="26"/>
        <v>76831.049646225714</v>
      </c>
      <c r="BD197">
        <f t="shared" si="25"/>
        <v>-11784.364309719236</v>
      </c>
      <c r="BE197">
        <f t="shared" ref="BE197:BE260" si="27">($BE$3*G196)-F196</f>
        <v>-10864.780061591151</v>
      </c>
      <c r="BF197">
        <f t="shared" ref="BF197:BF260" si="28">($BF$3*G196)-F196</f>
        <v>-9945.1958134630677</v>
      </c>
      <c r="BG197">
        <f t="shared" ref="BG197:BG260" si="29">($BG$3*G196)-F196</f>
        <v>-9025.6115653349825</v>
      </c>
      <c r="BH197">
        <f t="shared" ref="BH197:BH260" si="30">($BH$3*G196)-F196</f>
        <v>-8106.0273172068983</v>
      </c>
      <c r="BI197">
        <f t="shared" ref="BI197:BI260" si="31">($BI$3*G196)-F196</f>
        <v>-7186.4430690788131</v>
      </c>
      <c r="BJ197">
        <f t="shared" ref="BJ197:BJ260" si="32">($BJ$3*G196)-F196</f>
        <v>-6266.8588209507288</v>
      </c>
    </row>
    <row r="198" spans="1:62">
      <c r="A198">
        <v>195</v>
      </c>
      <c r="B198" s="6"/>
      <c r="C198" s="44"/>
      <c r="F198" s="44">
        <v>7003.9501220190996</v>
      </c>
      <c r="G198">
        <v>0.28444328026266152</v>
      </c>
      <c r="H198" s="45">
        <f t="shared" si="26"/>
        <v>24623.362926877686</v>
      </c>
      <c r="BD198">
        <f t="shared" si="25"/>
        <v>-9249.6637823164147</v>
      </c>
      <c r="BE198">
        <f t="shared" si="27"/>
        <v>-8605.8152079274969</v>
      </c>
      <c r="BF198">
        <f t="shared" si="28"/>
        <v>-7961.9666335385773</v>
      </c>
      <c r="BG198">
        <f t="shared" si="29"/>
        <v>-7318.1180591496586</v>
      </c>
      <c r="BH198">
        <f t="shared" si="30"/>
        <v>-6674.2694847607399</v>
      </c>
      <c r="BI198">
        <f t="shared" si="31"/>
        <v>-6030.4209103718213</v>
      </c>
      <c r="BJ198">
        <f t="shared" si="32"/>
        <v>-5386.5723359829026</v>
      </c>
    </row>
    <row r="199" spans="1:62">
      <c r="A199">
        <v>196</v>
      </c>
      <c r="B199" s="6"/>
      <c r="C199" s="44"/>
      <c r="F199" s="44">
        <v>5481.4812406858218</v>
      </c>
      <c r="G199">
        <v>0.74036774604810063</v>
      </c>
      <c r="H199" s="45">
        <f t="shared" si="26"/>
        <v>7403.7277689967032</v>
      </c>
      <c r="BD199">
        <f t="shared" si="25"/>
        <v>-5581.7337207057917</v>
      </c>
      <c r="BE199">
        <f t="shared" si="27"/>
        <v>-4159.5173193924838</v>
      </c>
      <c r="BF199">
        <f t="shared" si="28"/>
        <v>-2737.3009180791769</v>
      </c>
      <c r="BG199">
        <f t="shared" si="29"/>
        <v>-1315.084516765869</v>
      </c>
      <c r="BH199">
        <f t="shared" si="30"/>
        <v>107.13188454743886</v>
      </c>
      <c r="BI199">
        <f t="shared" si="31"/>
        <v>1529.3482858607458</v>
      </c>
      <c r="BJ199">
        <f t="shared" si="32"/>
        <v>2951.5646871740537</v>
      </c>
    </row>
    <row r="200" spans="1:62">
      <c r="A200">
        <v>197</v>
      </c>
      <c r="B200" s="6"/>
      <c r="C200" s="44"/>
      <c r="F200" s="44">
        <v>7362.3502583737391</v>
      </c>
      <c r="G200">
        <v>0.30243345953041789</v>
      </c>
      <c r="H200" s="45">
        <f t="shared" si="26"/>
        <v>24343.702809223247</v>
      </c>
      <c r="BD200">
        <f t="shared" si="25"/>
        <v>-1779.6425104453187</v>
      </c>
      <c r="BE200">
        <f t="shared" si="27"/>
        <v>1922.1962197951843</v>
      </c>
      <c r="BF200">
        <f t="shared" si="28"/>
        <v>5624.0349500356879</v>
      </c>
      <c r="BG200">
        <f t="shared" si="29"/>
        <v>9325.8736802761905</v>
      </c>
      <c r="BH200">
        <f t="shared" si="30"/>
        <v>13027.712410516695</v>
      </c>
      <c r="BI200">
        <f t="shared" si="31"/>
        <v>16729.551140757198</v>
      </c>
      <c r="BJ200">
        <f t="shared" si="32"/>
        <v>20431.3898709977</v>
      </c>
    </row>
    <row r="201" spans="1:62">
      <c r="A201">
        <v>198</v>
      </c>
      <c r="B201" s="6"/>
      <c r="C201" s="44"/>
      <c r="F201" s="44">
        <v>2387.7122775544558</v>
      </c>
      <c r="G201">
        <v>0.63147913454547755</v>
      </c>
      <c r="H201" s="45">
        <f t="shared" si="26"/>
        <v>3781.141999684708</v>
      </c>
      <c r="BD201">
        <f t="shared" si="25"/>
        <v>-5850.1829607216496</v>
      </c>
      <c r="BE201">
        <f t="shared" si="27"/>
        <v>-4338.0156630695601</v>
      </c>
      <c r="BF201">
        <f t="shared" si="28"/>
        <v>-2825.8483654174706</v>
      </c>
      <c r="BG201">
        <f t="shared" si="29"/>
        <v>-1313.6810677653812</v>
      </c>
      <c r="BH201">
        <f t="shared" si="30"/>
        <v>198.48622988670832</v>
      </c>
      <c r="BI201">
        <f t="shared" si="31"/>
        <v>1710.6535275387978</v>
      </c>
      <c r="BJ201">
        <f t="shared" si="32"/>
        <v>3222.8208251908873</v>
      </c>
    </row>
    <row r="202" spans="1:62">
      <c r="A202">
        <v>199</v>
      </c>
      <c r="B202" s="6"/>
      <c r="C202" s="44"/>
      <c r="F202" s="44">
        <v>16700.788851392794</v>
      </c>
      <c r="G202">
        <v>0.85776069622633599</v>
      </c>
      <c r="H202" s="45">
        <f t="shared" si="26"/>
        <v>19470.219287112199</v>
      </c>
      <c r="BD202">
        <f t="shared" si="25"/>
        <v>769.6833951729318</v>
      </c>
      <c r="BE202">
        <f t="shared" si="27"/>
        <v>3927.0790679003194</v>
      </c>
      <c r="BF202">
        <f t="shared" si="28"/>
        <v>7084.4747406277074</v>
      </c>
      <c r="BG202">
        <f t="shared" si="29"/>
        <v>10241.870413355095</v>
      </c>
      <c r="BH202">
        <f t="shared" si="30"/>
        <v>13399.266086082484</v>
      </c>
      <c r="BI202">
        <f t="shared" si="31"/>
        <v>16556.661758809871</v>
      </c>
      <c r="BJ202">
        <f t="shared" si="32"/>
        <v>19714.057431537258</v>
      </c>
    </row>
    <row r="203" spans="1:62">
      <c r="A203">
        <v>200</v>
      </c>
      <c r="B203" s="6"/>
      <c r="C203" s="44"/>
      <c r="F203" s="44">
        <v>10620.7483051536</v>
      </c>
      <c r="G203">
        <v>1.0165770256953879</v>
      </c>
      <c r="H203" s="45">
        <f t="shared" si="26"/>
        <v>10447.558853583667</v>
      </c>
      <c r="BD203">
        <f t="shared" si="25"/>
        <v>-12411.985370261114</v>
      </c>
      <c r="BE203">
        <f t="shared" si="27"/>
        <v>-8123.1818891294333</v>
      </c>
      <c r="BF203">
        <f t="shared" si="28"/>
        <v>-3834.378407997754</v>
      </c>
      <c r="BG203">
        <f t="shared" si="29"/>
        <v>454.42507313392707</v>
      </c>
      <c r="BH203">
        <f t="shared" si="30"/>
        <v>4743.2285542656064</v>
      </c>
      <c r="BI203">
        <f t="shared" si="31"/>
        <v>9032.0320353972857</v>
      </c>
      <c r="BJ203">
        <f t="shared" si="32"/>
        <v>13320.835516528965</v>
      </c>
    </row>
    <row r="204" spans="1:62">
      <c r="A204">
        <v>201</v>
      </c>
      <c r="B204" s="6"/>
      <c r="C204" s="44"/>
      <c r="F204" s="44">
        <v>11318.280795957242</v>
      </c>
      <c r="G204">
        <v>0.53516698560490106</v>
      </c>
      <c r="H204" s="45">
        <f t="shared" si="26"/>
        <v>21149.063937799059</v>
      </c>
      <c r="BD204">
        <f t="shared" si="25"/>
        <v>-5537.8631766766603</v>
      </c>
      <c r="BE204">
        <f t="shared" si="27"/>
        <v>-454.97804819972043</v>
      </c>
      <c r="BF204">
        <f t="shared" si="28"/>
        <v>4627.9070802772185</v>
      </c>
      <c r="BG204">
        <f t="shared" si="29"/>
        <v>9710.7922087541592</v>
      </c>
      <c r="BH204">
        <f t="shared" si="30"/>
        <v>14793.677337231096</v>
      </c>
      <c r="BI204">
        <f t="shared" si="31"/>
        <v>19876.562465708037</v>
      </c>
      <c r="BJ204">
        <f t="shared" si="32"/>
        <v>24959.447594184978</v>
      </c>
    </row>
    <row r="205" spans="1:62">
      <c r="A205">
        <v>202</v>
      </c>
      <c r="B205" s="6"/>
      <c r="C205" s="44"/>
      <c r="F205" s="44">
        <v>9317.2710846063183</v>
      </c>
      <c r="G205">
        <v>0.17778349672463012</v>
      </c>
      <c r="H205" s="45">
        <f t="shared" si="26"/>
        <v>52407.963935133375</v>
      </c>
      <c r="BD205">
        <f t="shared" si="25"/>
        <v>-8642.4458679327363</v>
      </c>
      <c r="BE205">
        <f t="shared" si="27"/>
        <v>-5966.6109399082316</v>
      </c>
      <c r="BF205">
        <f t="shared" si="28"/>
        <v>-3290.7760118837259</v>
      </c>
      <c r="BG205">
        <f t="shared" si="29"/>
        <v>-614.94108385922118</v>
      </c>
      <c r="BH205">
        <f t="shared" si="30"/>
        <v>2060.8938441652845</v>
      </c>
      <c r="BI205">
        <f t="shared" si="31"/>
        <v>4736.7287721897901</v>
      </c>
      <c r="BJ205">
        <f t="shared" si="32"/>
        <v>7412.5637002142939</v>
      </c>
    </row>
    <row r="206" spans="1:62">
      <c r="A206">
        <v>203</v>
      </c>
      <c r="B206" s="6"/>
      <c r="C206" s="44"/>
      <c r="F206" s="44">
        <v>9725.3579487403113</v>
      </c>
      <c r="G206">
        <v>0.57547347676410432</v>
      </c>
      <c r="H206" s="45">
        <f t="shared" si="26"/>
        <v>16899.750103907725</v>
      </c>
      <c r="BD206">
        <f t="shared" si="25"/>
        <v>-8428.3536009831678</v>
      </c>
      <c r="BE206">
        <f t="shared" si="27"/>
        <v>-7539.4361173600173</v>
      </c>
      <c r="BF206">
        <f t="shared" si="28"/>
        <v>-6650.5186337368668</v>
      </c>
      <c r="BG206">
        <f t="shared" si="29"/>
        <v>-5761.6011501137164</v>
      </c>
      <c r="BH206">
        <f t="shared" si="30"/>
        <v>-4872.683666490565</v>
      </c>
      <c r="BI206">
        <f t="shared" si="31"/>
        <v>-3983.7661828674145</v>
      </c>
      <c r="BJ206">
        <f t="shared" si="32"/>
        <v>-3094.848699244264</v>
      </c>
    </row>
    <row r="207" spans="1:62">
      <c r="A207">
        <v>204</v>
      </c>
      <c r="B207" s="6"/>
      <c r="C207" s="44"/>
      <c r="F207" s="44">
        <v>4691.2703417708544</v>
      </c>
      <c r="G207">
        <v>0.36430512098493395</v>
      </c>
      <c r="H207" s="45">
        <f t="shared" si="26"/>
        <v>12877.310999877118</v>
      </c>
      <c r="BD207">
        <f t="shared" si="25"/>
        <v>-6847.9905649197899</v>
      </c>
      <c r="BE207">
        <f t="shared" si="27"/>
        <v>-3970.6231810992676</v>
      </c>
      <c r="BF207">
        <f t="shared" si="28"/>
        <v>-1093.2557972787472</v>
      </c>
      <c r="BG207">
        <f t="shared" si="29"/>
        <v>1784.111586541776</v>
      </c>
      <c r="BH207">
        <f t="shared" si="30"/>
        <v>4661.4789703622973</v>
      </c>
      <c r="BI207">
        <f t="shared" si="31"/>
        <v>7538.8463541828169</v>
      </c>
      <c r="BJ207">
        <f t="shared" si="32"/>
        <v>10416.213738003338</v>
      </c>
    </row>
    <row r="208" spans="1:62">
      <c r="A208">
        <v>205</v>
      </c>
      <c r="B208" s="6"/>
      <c r="C208" s="44"/>
      <c r="F208" s="44">
        <v>2120.4166231004674</v>
      </c>
      <c r="G208">
        <v>0.34636697493821345</v>
      </c>
      <c r="H208" s="45">
        <f t="shared" si="26"/>
        <v>6121.8787486269939</v>
      </c>
      <c r="BD208">
        <f t="shared" si="25"/>
        <v>-2869.7447368461844</v>
      </c>
      <c r="BE208">
        <f t="shared" si="27"/>
        <v>-1048.2191319215149</v>
      </c>
      <c r="BF208">
        <f t="shared" si="28"/>
        <v>773.30647300315468</v>
      </c>
      <c r="BG208">
        <f t="shared" si="29"/>
        <v>2594.8320779278247</v>
      </c>
      <c r="BH208">
        <f t="shared" si="30"/>
        <v>4416.3576828524947</v>
      </c>
      <c r="BI208">
        <f t="shared" si="31"/>
        <v>6237.8832877771638</v>
      </c>
      <c r="BJ208">
        <f t="shared" si="32"/>
        <v>8059.4088927018347</v>
      </c>
    </row>
    <row r="209" spans="1:62">
      <c r="A209">
        <v>206</v>
      </c>
      <c r="B209" s="6"/>
      <c r="C209" s="44"/>
      <c r="F209" s="44">
        <v>1261.7279209254302</v>
      </c>
      <c r="G209">
        <v>0.36878681433538762</v>
      </c>
      <c r="H209" s="45">
        <f t="shared" si="26"/>
        <v>3421.293473301816</v>
      </c>
      <c r="BD209">
        <f t="shared" si="25"/>
        <v>-388.58174840940023</v>
      </c>
      <c r="BE209">
        <f t="shared" si="27"/>
        <v>1343.2531262816669</v>
      </c>
      <c r="BF209">
        <f t="shared" si="28"/>
        <v>3075.0880009727343</v>
      </c>
      <c r="BG209">
        <f t="shared" si="29"/>
        <v>4806.9228756638013</v>
      </c>
      <c r="BH209">
        <f t="shared" si="30"/>
        <v>6538.7577503548691</v>
      </c>
      <c r="BI209">
        <f t="shared" si="31"/>
        <v>8270.5926250459361</v>
      </c>
      <c r="BJ209">
        <f t="shared" si="32"/>
        <v>10002.427499737003</v>
      </c>
    </row>
    <row r="210" spans="1:62">
      <c r="A210">
        <v>207</v>
      </c>
      <c r="B210" s="6"/>
      <c r="C210" s="44"/>
      <c r="F210" s="44">
        <v>13856.641339899999</v>
      </c>
      <c r="G210">
        <v>0.16994300864518497</v>
      </c>
      <c r="H210" s="45">
        <f t="shared" si="26"/>
        <v>81536.98966710981</v>
      </c>
      <c r="BD210">
        <f t="shared" si="25"/>
        <v>582.20615075150795</v>
      </c>
      <c r="BE210">
        <f t="shared" si="27"/>
        <v>2426.1402224284461</v>
      </c>
      <c r="BF210">
        <f t="shared" si="28"/>
        <v>4270.0742941053841</v>
      </c>
      <c r="BG210">
        <f t="shared" si="29"/>
        <v>6114.0083657823225</v>
      </c>
      <c r="BH210">
        <f t="shared" si="30"/>
        <v>7957.94243745926</v>
      </c>
      <c r="BI210">
        <f t="shared" si="31"/>
        <v>9801.8765091361984</v>
      </c>
      <c r="BJ210">
        <f t="shared" si="32"/>
        <v>11645.810580813137</v>
      </c>
    </row>
    <row r="211" spans="1:62">
      <c r="A211">
        <v>208</v>
      </c>
      <c r="B211" s="6"/>
      <c r="C211" s="44"/>
      <c r="F211" s="44">
        <v>2766.3091117879121</v>
      </c>
      <c r="G211">
        <v>0.38468958082851845</v>
      </c>
      <c r="H211" s="45">
        <f t="shared" si="26"/>
        <v>7191.0164705527568</v>
      </c>
      <c r="BD211">
        <f t="shared" si="25"/>
        <v>-13006.926296674075</v>
      </c>
      <c r="BE211">
        <f t="shared" si="27"/>
        <v>-12157.211253448149</v>
      </c>
      <c r="BF211">
        <f t="shared" si="28"/>
        <v>-11307.496210222225</v>
      </c>
      <c r="BG211">
        <f t="shared" si="29"/>
        <v>-10457.781166996299</v>
      </c>
      <c r="BH211">
        <f t="shared" si="30"/>
        <v>-9608.0661237703753</v>
      </c>
      <c r="BI211">
        <f t="shared" si="31"/>
        <v>-8758.3510805444494</v>
      </c>
      <c r="BJ211">
        <f t="shared" si="32"/>
        <v>-7908.6360373185253</v>
      </c>
    </row>
    <row r="212" spans="1:62">
      <c r="A212">
        <v>209</v>
      </c>
      <c r="B212" s="6"/>
      <c r="C212" s="44"/>
      <c r="F212" s="44">
        <v>4402.7599375725367</v>
      </c>
      <c r="G212">
        <v>0.32391286963248778</v>
      </c>
      <c r="H212" s="45">
        <f t="shared" si="26"/>
        <v>13592.420525210739</v>
      </c>
      <c r="BD212">
        <f t="shared" si="25"/>
        <v>-842.86120764531984</v>
      </c>
      <c r="BE212">
        <f t="shared" si="27"/>
        <v>1080.5866964972724</v>
      </c>
      <c r="BF212">
        <f t="shared" si="28"/>
        <v>3004.0346006398649</v>
      </c>
      <c r="BG212">
        <f t="shared" si="29"/>
        <v>4927.482504782457</v>
      </c>
      <c r="BH212">
        <f t="shared" si="30"/>
        <v>6850.9304089250491</v>
      </c>
      <c r="BI212">
        <f t="shared" si="31"/>
        <v>8774.378313067642</v>
      </c>
      <c r="BJ212">
        <f t="shared" si="32"/>
        <v>10697.826217210233</v>
      </c>
    </row>
    <row r="213" spans="1:62">
      <c r="A213">
        <v>210</v>
      </c>
      <c r="B213" s="6"/>
      <c r="C213" s="44"/>
      <c r="F213" s="44">
        <v>7623.1075306201601</v>
      </c>
      <c r="G213">
        <v>0.70408177094155455</v>
      </c>
      <c r="H213" s="45">
        <f t="shared" si="26"/>
        <v>10827.020163334055</v>
      </c>
      <c r="BD213">
        <f t="shared" si="25"/>
        <v>-2783.1955894100979</v>
      </c>
      <c r="BE213">
        <f t="shared" si="27"/>
        <v>-1163.6312412476591</v>
      </c>
      <c r="BF213">
        <f t="shared" si="28"/>
        <v>455.93310691478018</v>
      </c>
      <c r="BG213">
        <f t="shared" si="29"/>
        <v>2075.4974550772185</v>
      </c>
      <c r="BH213">
        <f t="shared" si="30"/>
        <v>3695.0618032396578</v>
      </c>
      <c r="BI213">
        <f t="shared" si="31"/>
        <v>5314.6261514020971</v>
      </c>
      <c r="BJ213">
        <f t="shared" si="32"/>
        <v>6934.1904995645345</v>
      </c>
    </row>
    <row r="214" spans="1:62">
      <c r="A214">
        <v>211</v>
      </c>
      <c r="B214" s="6"/>
      <c r="C214" s="44"/>
      <c r="F214" s="44">
        <v>9545.5184196547125</v>
      </c>
      <c r="G214">
        <v>0.24147895516951312</v>
      </c>
      <c r="H214" s="45">
        <f t="shared" si="26"/>
        <v>39529.400866232674</v>
      </c>
      <c r="BD214">
        <f t="shared" si="25"/>
        <v>-4102.6986759123874</v>
      </c>
      <c r="BE214">
        <f t="shared" si="27"/>
        <v>-582.28982120461478</v>
      </c>
      <c r="BF214">
        <f t="shared" si="28"/>
        <v>2938.1190335031588</v>
      </c>
      <c r="BG214">
        <f t="shared" si="29"/>
        <v>6458.5278882109305</v>
      </c>
      <c r="BH214">
        <f t="shared" si="30"/>
        <v>9978.9367429187041</v>
      </c>
      <c r="BI214">
        <f t="shared" si="31"/>
        <v>13499.345597626478</v>
      </c>
      <c r="BJ214">
        <f t="shared" si="32"/>
        <v>17019.754452334248</v>
      </c>
    </row>
    <row r="215" spans="1:62">
      <c r="A215">
        <v>212</v>
      </c>
      <c r="B215" s="6"/>
      <c r="C215" s="44"/>
      <c r="F215" s="44">
        <v>2915.2077179176122</v>
      </c>
      <c r="G215">
        <v>0.49517238888007054</v>
      </c>
      <c r="H215" s="45">
        <f t="shared" si="26"/>
        <v>5887.2582223555037</v>
      </c>
      <c r="BD215">
        <f t="shared" si="25"/>
        <v>-8338.1236438071464</v>
      </c>
      <c r="BE215">
        <f t="shared" si="27"/>
        <v>-7130.7288679595813</v>
      </c>
      <c r="BF215">
        <f t="shared" si="28"/>
        <v>-5923.3340921120162</v>
      </c>
      <c r="BG215">
        <f t="shared" si="29"/>
        <v>-4715.9393162644501</v>
      </c>
      <c r="BH215">
        <f t="shared" si="30"/>
        <v>-3508.544540416884</v>
      </c>
      <c r="BI215">
        <f t="shared" si="31"/>
        <v>-2301.1497645693189</v>
      </c>
      <c r="BJ215">
        <f t="shared" si="32"/>
        <v>-1093.7549887217538</v>
      </c>
    </row>
    <row r="216" spans="1:62">
      <c r="A216">
        <v>213</v>
      </c>
      <c r="B216" s="6"/>
      <c r="C216" s="44"/>
      <c r="F216" s="44">
        <v>1566.7053892480708</v>
      </c>
      <c r="G216">
        <v>0.63444351873944527</v>
      </c>
      <c r="H216" s="45">
        <f t="shared" si="26"/>
        <v>2469.4166509272654</v>
      </c>
      <c r="BD216">
        <f t="shared" si="25"/>
        <v>-439.34577351725966</v>
      </c>
      <c r="BE216">
        <f t="shared" si="27"/>
        <v>2036.5161708830929</v>
      </c>
      <c r="BF216">
        <f t="shared" si="28"/>
        <v>4512.3781152834463</v>
      </c>
      <c r="BG216">
        <f t="shared" si="29"/>
        <v>6988.2400596837979</v>
      </c>
      <c r="BH216">
        <f t="shared" si="30"/>
        <v>9464.1020040841504</v>
      </c>
      <c r="BI216">
        <f t="shared" si="31"/>
        <v>11939.963948484505</v>
      </c>
      <c r="BJ216">
        <f t="shared" si="32"/>
        <v>14415.825892884855</v>
      </c>
    </row>
    <row r="217" spans="1:62">
      <c r="A217">
        <v>214</v>
      </c>
      <c r="B217" s="6"/>
      <c r="C217" s="44"/>
      <c r="F217" s="44">
        <v>12144.376611082811</v>
      </c>
      <c r="G217">
        <v>0.19827740944839967</v>
      </c>
      <c r="H217" s="45">
        <f t="shared" si="26"/>
        <v>61249.42142863381</v>
      </c>
      <c r="BD217">
        <f t="shared" si="25"/>
        <v>1605.5122044491554</v>
      </c>
      <c r="BE217">
        <f t="shared" si="27"/>
        <v>4777.7297981463817</v>
      </c>
      <c r="BF217">
        <f t="shared" si="28"/>
        <v>7949.9473918436088</v>
      </c>
      <c r="BG217">
        <f t="shared" si="29"/>
        <v>11122.164985540834</v>
      </c>
      <c r="BH217">
        <f t="shared" si="30"/>
        <v>14294.382579238061</v>
      </c>
      <c r="BI217">
        <f t="shared" si="31"/>
        <v>17466.600172935287</v>
      </c>
      <c r="BJ217">
        <f t="shared" si="32"/>
        <v>20638.817766632514</v>
      </c>
    </row>
    <row r="218" spans="1:62">
      <c r="A218">
        <v>215</v>
      </c>
      <c r="B218" s="6"/>
      <c r="C218" s="44"/>
      <c r="F218" s="44">
        <v>11391.476387831985</v>
      </c>
      <c r="G218">
        <v>0.27943327614335445</v>
      </c>
      <c r="H218" s="45">
        <f t="shared" si="26"/>
        <v>40766.355908120073</v>
      </c>
      <c r="BD218">
        <f t="shared" ref="BD218:BD281" si="33">($BD$3*G217)-F217</f>
        <v>-11152.989563840812</v>
      </c>
      <c r="BE218">
        <f t="shared" si="27"/>
        <v>-10161.602516598814</v>
      </c>
      <c r="BF218">
        <f t="shared" si="28"/>
        <v>-9170.2154693568154</v>
      </c>
      <c r="BG218">
        <f t="shared" si="29"/>
        <v>-8178.8284221148178</v>
      </c>
      <c r="BH218">
        <f t="shared" si="30"/>
        <v>-7187.4413748728193</v>
      </c>
      <c r="BI218">
        <f t="shared" si="31"/>
        <v>-6196.0543276308208</v>
      </c>
      <c r="BJ218">
        <f t="shared" si="32"/>
        <v>-5204.6672803888223</v>
      </c>
    </row>
    <row r="219" spans="1:62">
      <c r="A219">
        <v>216</v>
      </c>
      <c r="B219" s="6"/>
      <c r="C219" s="44"/>
      <c r="F219" s="44">
        <v>15083.901307491536</v>
      </c>
      <c r="G219">
        <v>0.10148292266949355</v>
      </c>
      <c r="H219" s="45">
        <f t="shared" si="26"/>
        <v>148634.8728506403</v>
      </c>
      <c r="BD219">
        <f t="shared" si="33"/>
        <v>-9994.310007115213</v>
      </c>
      <c r="BE219">
        <f t="shared" si="27"/>
        <v>-8597.1436263984397</v>
      </c>
      <c r="BF219">
        <f t="shared" si="28"/>
        <v>-7199.9772456816681</v>
      </c>
      <c r="BG219">
        <f t="shared" si="29"/>
        <v>-5802.8108649648957</v>
      </c>
      <c r="BH219">
        <f t="shared" si="30"/>
        <v>-4405.6444842481233</v>
      </c>
      <c r="BI219">
        <f t="shared" si="31"/>
        <v>-3008.4781035313517</v>
      </c>
      <c r="BJ219">
        <f t="shared" si="32"/>
        <v>-1611.3117228145784</v>
      </c>
    </row>
    <row r="220" spans="1:62">
      <c r="A220">
        <v>217</v>
      </c>
      <c r="B220" s="6"/>
      <c r="C220" s="44"/>
      <c r="F220" s="44">
        <v>12425.328568820787</v>
      </c>
      <c r="G220">
        <v>0.29770319839999448</v>
      </c>
      <c r="H220" s="45">
        <f t="shared" si="26"/>
        <v>41737.302909746024</v>
      </c>
      <c r="BD220">
        <f t="shared" si="33"/>
        <v>-14576.486694144069</v>
      </c>
      <c r="BE220">
        <f t="shared" si="27"/>
        <v>-14069.072080796601</v>
      </c>
      <c r="BF220">
        <f t="shared" si="28"/>
        <v>-13561.657467449133</v>
      </c>
      <c r="BG220">
        <f t="shared" si="29"/>
        <v>-13054.242854101665</v>
      </c>
      <c r="BH220">
        <f t="shared" si="30"/>
        <v>-12546.828240754197</v>
      </c>
      <c r="BI220">
        <f t="shared" si="31"/>
        <v>-12039.41362740673</v>
      </c>
      <c r="BJ220">
        <f t="shared" si="32"/>
        <v>-11531.999014059262</v>
      </c>
    </row>
    <row r="221" spans="1:62">
      <c r="A221">
        <v>218</v>
      </c>
      <c r="B221" s="6"/>
      <c r="C221" s="44"/>
      <c r="F221" s="44">
        <v>7975.58113042271</v>
      </c>
      <c r="G221">
        <v>0.35701395841468919</v>
      </c>
      <c r="H221" s="45">
        <f t="shared" si="26"/>
        <v>22339.689926517334</v>
      </c>
      <c r="BD221">
        <f t="shared" si="33"/>
        <v>-10936.812576820816</v>
      </c>
      <c r="BE221">
        <f t="shared" si="27"/>
        <v>-9448.2965848208423</v>
      </c>
      <c r="BF221">
        <f t="shared" si="28"/>
        <v>-7959.78059282087</v>
      </c>
      <c r="BG221">
        <f t="shared" si="29"/>
        <v>-6471.2646008208976</v>
      </c>
      <c r="BH221">
        <f t="shared" si="30"/>
        <v>-4982.7486088209253</v>
      </c>
      <c r="BI221">
        <f t="shared" si="31"/>
        <v>-3494.2326168209529</v>
      </c>
      <c r="BJ221">
        <f t="shared" si="32"/>
        <v>-2005.7166248209796</v>
      </c>
    </row>
    <row r="222" spans="1:62">
      <c r="A222">
        <v>219</v>
      </c>
      <c r="B222" s="6"/>
      <c r="C222" s="44"/>
      <c r="F222" s="44">
        <v>3687.5652218934702</v>
      </c>
      <c r="G222">
        <v>0.29970805136137635</v>
      </c>
      <c r="H222" s="45">
        <f t="shared" si="26"/>
        <v>12303.857721350125</v>
      </c>
      <c r="BD222">
        <f t="shared" si="33"/>
        <v>-6190.5113383492644</v>
      </c>
      <c r="BE222">
        <f t="shared" si="27"/>
        <v>-4405.4415462758179</v>
      </c>
      <c r="BF222">
        <f t="shared" si="28"/>
        <v>-2620.3717542023724</v>
      </c>
      <c r="BG222">
        <f t="shared" si="29"/>
        <v>-835.30196212892588</v>
      </c>
      <c r="BH222">
        <f t="shared" si="30"/>
        <v>949.76782994451969</v>
      </c>
      <c r="BI222">
        <f t="shared" si="31"/>
        <v>2734.8376220179653</v>
      </c>
      <c r="BJ222">
        <f t="shared" si="32"/>
        <v>4519.9074140914126</v>
      </c>
    </row>
    <row r="223" spans="1:62">
      <c r="A223">
        <v>220</v>
      </c>
      <c r="B223" s="6"/>
      <c r="C223" s="44"/>
      <c r="F223" s="44">
        <v>10645.925685439539</v>
      </c>
      <c r="G223">
        <v>0.25014846958289549</v>
      </c>
      <c r="H223" s="45">
        <f t="shared" si="26"/>
        <v>42558.428213416024</v>
      </c>
      <c r="BD223">
        <f t="shared" si="33"/>
        <v>-2189.0249650865885</v>
      </c>
      <c r="BE223">
        <f t="shared" si="27"/>
        <v>-690.48470827970687</v>
      </c>
      <c r="BF223">
        <f t="shared" si="28"/>
        <v>808.05554852717523</v>
      </c>
      <c r="BG223">
        <f t="shared" si="29"/>
        <v>2306.5958053340564</v>
      </c>
      <c r="BH223">
        <f t="shared" si="30"/>
        <v>3805.1360621409385</v>
      </c>
      <c r="BI223">
        <f t="shared" si="31"/>
        <v>5303.6763189478206</v>
      </c>
      <c r="BJ223">
        <f t="shared" si="32"/>
        <v>6802.2165757547027</v>
      </c>
    </row>
    <row r="224" spans="1:62">
      <c r="A224">
        <v>221</v>
      </c>
      <c r="B224" s="6"/>
      <c r="C224" s="44"/>
      <c r="F224" s="44">
        <v>4413.0001375486263</v>
      </c>
      <c r="G224">
        <v>0.39680779315181347</v>
      </c>
      <c r="H224" s="45">
        <f t="shared" si="26"/>
        <v>11121.253699420844</v>
      </c>
      <c r="BD224">
        <f t="shared" si="33"/>
        <v>-9395.1833375250608</v>
      </c>
      <c r="BE224">
        <f t="shared" si="27"/>
        <v>-8144.4409896105844</v>
      </c>
      <c r="BF224">
        <f t="shared" si="28"/>
        <v>-6893.6986416961063</v>
      </c>
      <c r="BG224">
        <f t="shared" si="29"/>
        <v>-5642.956293781629</v>
      </c>
      <c r="BH224">
        <f t="shared" si="30"/>
        <v>-4392.2139458671518</v>
      </c>
      <c r="BI224">
        <f t="shared" si="31"/>
        <v>-3141.4715979526745</v>
      </c>
      <c r="BJ224">
        <f t="shared" si="32"/>
        <v>-1890.7292500381973</v>
      </c>
    </row>
    <row r="225" spans="1:62">
      <c r="A225">
        <v>222</v>
      </c>
      <c r="B225" s="6"/>
      <c r="C225" s="44"/>
      <c r="F225" s="44">
        <v>6878.1923551469099</v>
      </c>
      <c r="G225">
        <v>0.28441485765602703</v>
      </c>
      <c r="H225" s="45">
        <f t="shared" si="26"/>
        <v>24183.660487475077</v>
      </c>
      <c r="BD225">
        <f t="shared" si="33"/>
        <v>-2428.9611717895586</v>
      </c>
      <c r="BE225">
        <f t="shared" si="27"/>
        <v>-444.92220603049145</v>
      </c>
      <c r="BF225">
        <f t="shared" si="28"/>
        <v>1539.1167597285757</v>
      </c>
      <c r="BG225">
        <f t="shared" si="29"/>
        <v>3523.1557254876434</v>
      </c>
      <c r="BH225">
        <f t="shared" si="30"/>
        <v>5507.1946912467101</v>
      </c>
      <c r="BI225">
        <f t="shared" si="31"/>
        <v>7491.2336570057778</v>
      </c>
      <c r="BJ225">
        <f t="shared" si="32"/>
        <v>9475.2726227648454</v>
      </c>
    </row>
    <row r="226" spans="1:62">
      <c r="A226">
        <v>223</v>
      </c>
      <c r="B226" s="6"/>
      <c r="C226" s="44"/>
      <c r="F226" s="44">
        <v>7798.6377878173807</v>
      </c>
      <c r="G226">
        <v>0.86650995075342774</v>
      </c>
      <c r="H226" s="45">
        <f t="shared" si="26"/>
        <v>9000.0556612610035</v>
      </c>
      <c r="BD226">
        <f t="shared" si="33"/>
        <v>-5456.1180668667748</v>
      </c>
      <c r="BE226">
        <f t="shared" si="27"/>
        <v>-4034.0437785866397</v>
      </c>
      <c r="BF226">
        <f t="shared" si="28"/>
        <v>-2611.9694903065047</v>
      </c>
      <c r="BG226">
        <f t="shared" si="29"/>
        <v>-1189.8952020263696</v>
      </c>
      <c r="BH226">
        <f t="shared" si="30"/>
        <v>232.17908625376549</v>
      </c>
      <c r="BI226">
        <f t="shared" si="31"/>
        <v>1654.2533745339006</v>
      </c>
      <c r="BJ226">
        <f t="shared" si="32"/>
        <v>3076.3276628140356</v>
      </c>
    </row>
    <row r="227" spans="1:62">
      <c r="A227">
        <v>224</v>
      </c>
      <c r="B227" s="6"/>
      <c r="C227" s="44"/>
      <c r="F227" s="44">
        <v>5470.210807331041</v>
      </c>
      <c r="G227">
        <v>0.75769915223664519</v>
      </c>
      <c r="H227" s="45">
        <f t="shared" si="26"/>
        <v>7219.5023462591662</v>
      </c>
      <c r="BD227">
        <f t="shared" si="33"/>
        <v>-3466.0880340502417</v>
      </c>
      <c r="BE227">
        <f t="shared" si="27"/>
        <v>866.46171971689728</v>
      </c>
      <c r="BF227">
        <f t="shared" si="28"/>
        <v>5199.0114734840354</v>
      </c>
      <c r="BG227">
        <f t="shared" si="29"/>
        <v>9531.5612272511753</v>
      </c>
      <c r="BH227">
        <f t="shared" si="30"/>
        <v>13864.110981018312</v>
      </c>
      <c r="BI227">
        <f t="shared" si="31"/>
        <v>18196.660734785451</v>
      </c>
      <c r="BJ227">
        <f t="shared" si="32"/>
        <v>22529.210488552591</v>
      </c>
    </row>
    <row r="228" spans="1:62">
      <c r="A228">
        <v>225</v>
      </c>
      <c r="B228" s="6"/>
      <c r="C228" s="44"/>
      <c r="F228" s="44">
        <v>9148.1493213110989</v>
      </c>
      <c r="G228">
        <v>0.18382554274652119</v>
      </c>
      <c r="H228" s="45">
        <f t="shared" si="26"/>
        <v>49765.387250484389</v>
      </c>
      <c r="BD228">
        <f t="shared" si="33"/>
        <v>-1681.715046147815</v>
      </c>
      <c r="BE228">
        <f t="shared" si="27"/>
        <v>2106.780715035411</v>
      </c>
      <c r="BF228">
        <f t="shared" si="28"/>
        <v>5895.2764762186362</v>
      </c>
      <c r="BG228">
        <f t="shared" si="29"/>
        <v>9683.7722374018631</v>
      </c>
      <c r="BH228">
        <f t="shared" si="30"/>
        <v>13472.267998585088</v>
      </c>
      <c r="BI228">
        <f t="shared" si="31"/>
        <v>17260.763759768313</v>
      </c>
      <c r="BJ228">
        <f t="shared" si="32"/>
        <v>21049.259520951542</v>
      </c>
    </row>
    <row r="229" spans="1:62">
      <c r="A229">
        <v>226</v>
      </c>
      <c r="B229" s="6"/>
      <c r="C229" s="44"/>
      <c r="F229" s="44">
        <v>10616.623551705739</v>
      </c>
      <c r="G229">
        <v>0.23942194221573931</v>
      </c>
      <c r="H229" s="45">
        <f t="shared" si="26"/>
        <v>44342.734226670284</v>
      </c>
      <c r="BD229">
        <f t="shared" si="33"/>
        <v>-8229.0216075784938</v>
      </c>
      <c r="BE229">
        <f t="shared" si="27"/>
        <v>-7309.8938938458869</v>
      </c>
      <c r="BF229">
        <f t="shared" si="28"/>
        <v>-6390.7661801132817</v>
      </c>
      <c r="BG229">
        <f t="shared" si="29"/>
        <v>-5471.6384663806748</v>
      </c>
      <c r="BH229">
        <f t="shared" si="30"/>
        <v>-4552.5107526480697</v>
      </c>
      <c r="BI229">
        <f t="shared" si="31"/>
        <v>-3633.3830389154637</v>
      </c>
      <c r="BJ229">
        <f t="shared" si="32"/>
        <v>-2714.2553251828576</v>
      </c>
    </row>
    <row r="230" spans="1:62">
      <c r="A230">
        <v>227</v>
      </c>
      <c r="B230" s="6"/>
      <c r="C230" s="44"/>
      <c r="F230" s="44">
        <v>-680.84317603660747</v>
      </c>
      <c r="G230">
        <v>0.44538476972822316</v>
      </c>
      <c r="H230" s="45">
        <f t="shared" si="26"/>
        <v>-1528.6629052270077</v>
      </c>
      <c r="BD230">
        <f t="shared" si="33"/>
        <v>-9419.5138406270435</v>
      </c>
      <c r="BE230">
        <f t="shared" si="27"/>
        <v>-8222.4041295483457</v>
      </c>
      <c r="BF230">
        <f t="shared" si="28"/>
        <v>-7025.2944184696498</v>
      </c>
      <c r="BG230">
        <f t="shared" si="29"/>
        <v>-5828.184707390953</v>
      </c>
      <c r="BH230">
        <f t="shared" si="30"/>
        <v>-4631.0749963122562</v>
      </c>
      <c r="BI230">
        <f t="shared" si="31"/>
        <v>-3433.9652852335603</v>
      </c>
      <c r="BJ230">
        <f t="shared" si="32"/>
        <v>-2236.8555741548626</v>
      </c>
    </row>
    <row r="231" spans="1:62">
      <c r="A231">
        <v>228</v>
      </c>
      <c r="B231" s="6"/>
      <c r="C231" s="44"/>
      <c r="F231" s="44">
        <v>7009.6974653980506</v>
      </c>
      <c r="G231">
        <v>0.32821702328331703</v>
      </c>
      <c r="H231" s="45">
        <f t="shared" si="26"/>
        <v>21356.897930755036</v>
      </c>
      <c r="BD231">
        <f t="shared" si="33"/>
        <v>2907.7670246777234</v>
      </c>
      <c r="BE231">
        <f t="shared" si="27"/>
        <v>5134.6908733188393</v>
      </c>
      <c r="BF231">
        <f t="shared" si="28"/>
        <v>7361.6147219599552</v>
      </c>
      <c r="BG231">
        <f t="shared" si="29"/>
        <v>9588.5385706010711</v>
      </c>
      <c r="BH231">
        <f t="shared" si="30"/>
        <v>11815.462419242187</v>
      </c>
      <c r="BI231">
        <f t="shared" si="31"/>
        <v>14042.386267883303</v>
      </c>
      <c r="BJ231">
        <f t="shared" si="32"/>
        <v>16269.310116524419</v>
      </c>
    </row>
    <row r="232" spans="1:62">
      <c r="A232">
        <v>229</v>
      </c>
      <c r="B232" s="6"/>
      <c r="C232" s="44"/>
      <c r="F232" s="44">
        <v>8627.6466206066689</v>
      </c>
      <c r="G232">
        <v>0.3363752837161833</v>
      </c>
      <c r="H232" s="45">
        <f t="shared" si="26"/>
        <v>25648.872073152219</v>
      </c>
      <c r="BD232">
        <f t="shared" si="33"/>
        <v>-5368.6123489814654</v>
      </c>
      <c r="BE232">
        <f t="shared" si="27"/>
        <v>-3727.5272325648803</v>
      </c>
      <c r="BF232">
        <f t="shared" si="28"/>
        <v>-2086.4421161482951</v>
      </c>
      <c r="BG232">
        <f t="shared" si="29"/>
        <v>-445.35699973170995</v>
      </c>
      <c r="BH232">
        <f t="shared" si="30"/>
        <v>1195.7281166848752</v>
      </c>
      <c r="BI232">
        <f t="shared" si="31"/>
        <v>2836.8132331014604</v>
      </c>
      <c r="BJ232">
        <f t="shared" si="32"/>
        <v>4477.8983495180455</v>
      </c>
    </row>
    <row r="233" spans="1:62">
      <c r="A233">
        <v>230</v>
      </c>
      <c r="B233" s="6"/>
      <c r="C233" s="44"/>
      <c r="F233" s="44">
        <v>2332.9429470385112</v>
      </c>
      <c r="G233">
        <v>0.63680230553740103</v>
      </c>
      <c r="H233" s="45">
        <f t="shared" si="26"/>
        <v>3663.5277962282621</v>
      </c>
      <c r="BD233">
        <f t="shared" si="33"/>
        <v>-6945.770202025752</v>
      </c>
      <c r="BE233">
        <f t="shared" si="27"/>
        <v>-5263.8937834448352</v>
      </c>
      <c r="BF233">
        <f t="shared" si="28"/>
        <v>-3582.0173648639193</v>
      </c>
      <c r="BG233">
        <f t="shared" si="29"/>
        <v>-1900.1409462830024</v>
      </c>
      <c r="BH233">
        <f t="shared" si="30"/>
        <v>-218.26452770208562</v>
      </c>
      <c r="BI233">
        <f t="shared" si="31"/>
        <v>1463.6118908788303</v>
      </c>
      <c r="BJ233">
        <f t="shared" si="32"/>
        <v>3145.4883094597462</v>
      </c>
    </row>
    <row r="234" spans="1:62">
      <c r="A234">
        <v>231</v>
      </c>
      <c r="B234" s="6"/>
      <c r="C234" s="44"/>
      <c r="F234" s="44">
        <v>5324.359368936246</v>
      </c>
      <c r="G234">
        <v>0.29575449137758536</v>
      </c>
      <c r="H234" s="45">
        <f t="shared" si="26"/>
        <v>18002.632332432495</v>
      </c>
      <c r="BD234">
        <f t="shared" si="33"/>
        <v>851.06858064849393</v>
      </c>
      <c r="BE234">
        <f t="shared" si="27"/>
        <v>4035.0801083354991</v>
      </c>
      <c r="BF234">
        <f t="shared" si="28"/>
        <v>7219.0916360225037</v>
      </c>
      <c r="BG234">
        <f t="shared" si="29"/>
        <v>10403.103163709509</v>
      </c>
      <c r="BH234">
        <f t="shared" si="30"/>
        <v>13587.114691396515</v>
      </c>
      <c r="BI234">
        <f t="shared" si="31"/>
        <v>16771.126219083519</v>
      </c>
      <c r="BJ234">
        <f t="shared" si="32"/>
        <v>19955.137746770524</v>
      </c>
    </row>
    <row r="235" spans="1:62">
      <c r="A235">
        <v>232</v>
      </c>
      <c r="B235" s="6"/>
      <c r="C235" s="44"/>
      <c r="F235" s="44">
        <v>10455.709924200546</v>
      </c>
      <c r="G235">
        <v>0.26282493042639565</v>
      </c>
      <c r="H235" s="45">
        <f t="shared" si="26"/>
        <v>39782.032500637062</v>
      </c>
      <c r="BD235">
        <f t="shared" si="33"/>
        <v>-3845.5869120483194</v>
      </c>
      <c r="BE235">
        <f t="shared" si="27"/>
        <v>-2366.8144551603923</v>
      </c>
      <c r="BF235">
        <f t="shared" si="28"/>
        <v>-888.04199827246521</v>
      </c>
      <c r="BG235">
        <f t="shared" si="29"/>
        <v>590.73045861546143</v>
      </c>
      <c r="BH235">
        <f t="shared" si="30"/>
        <v>2069.5029155033881</v>
      </c>
      <c r="BI235">
        <f t="shared" si="31"/>
        <v>3548.2753723913156</v>
      </c>
      <c r="BJ235">
        <f t="shared" si="32"/>
        <v>5027.0478292792413</v>
      </c>
    </row>
    <row r="236" spans="1:62">
      <c r="A236">
        <v>233</v>
      </c>
      <c r="B236" s="6"/>
      <c r="C236" s="44"/>
      <c r="F236" s="44">
        <v>2040.6784919378406</v>
      </c>
      <c r="G236">
        <v>-2.0689636525863087E-2</v>
      </c>
      <c r="H236" s="45">
        <f t="shared" si="26"/>
        <v>-98632.882669876286</v>
      </c>
      <c r="BD236">
        <f t="shared" si="33"/>
        <v>-9141.5852720685671</v>
      </c>
      <c r="BE236">
        <f t="shared" si="27"/>
        <v>-7827.4606199365899</v>
      </c>
      <c r="BF236">
        <f t="shared" si="28"/>
        <v>-6513.3359678046108</v>
      </c>
      <c r="BG236">
        <f t="shared" si="29"/>
        <v>-5199.2113156726327</v>
      </c>
      <c r="BH236">
        <f t="shared" si="30"/>
        <v>-3885.0866635406546</v>
      </c>
      <c r="BI236">
        <f t="shared" si="31"/>
        <v>-2570.9620114086765</v>
      </c>
      <c r="BJ236">
        <f t="shared" si="32"/>
        <v>-1256.8373592766984</v>
      </c>
    </row>
    <row r="237" spans="1:62">
      <c r="A237">
        <v>234</v>
      </c>
      <c r="B237" s="6"/>
      <c r="C237" s="44"/>
      <c r="F237" s="44">
        <v>11232.401095730851</v>
      </c>
      <c r="G237">
        <v>0.29753925852701446</v>
      </c>
      <c r="H237" s="45">
        <f t="shared" si="26"/>
        <v>37750.988395069311</v>
      </c>
      <c r="BD237">
        <f t="shared" si="33"/>
        <v>-2144.126674567156</v>
      </c>
      <c r="BE237">
        <f t="shared" si="27"/>
        <v>-2247.5748571964714</v>
      </c>
      <c r="BF237">
        <f t="shared" si="28"/>
        <v>-2351.0230398257868</v>
      </c>
      <c r="BG237">
        <f t="shared" si="29"/>
        <v>-2454.4712224551022</v>
      </c>
      <c r="BH237">
        <f t="shared" si="30"/>
        <v>-2557.919405084418</v>
      </c>
      <c r="BI237">
        <f t="shared" si="31"/>
        <v>-2661.367587713733</v>
      </c>
      <c r="BJ237">
        <f t="shared" si="32"/>
        <v>-2764.8157703430488</v>
      </c>
    </row>
    <row r="238" spans="1:62">
      <c r="A238">
        <v>235</v>
      </c>
      <c r="B238" s="6"/>
      <c r="C238" s="44"/>
      <c r="F238" s="44">
        <v>7494.8314597531389</v>
      </c>
      <c r="G238">
        <v>0.12402165703780099</v>
      </c>
      <c r="H238" s="45">
        <f t="shared" si="26"/>
        <v>60431.634593212722</v>
      </c>
      <c r="BD238">
        <f t="shared" si="33"/>
        <v>-9744.7048030957794</v>
      </c>
      <c r="BE238">
        <f t="shared" si="27"/>
        <v>-8257.008510460706</v>
      </c>
      <c r="BF238">
        <f t="shared" si="28"/>
        <v>-6769.3122178256344</v>
      </c>
      <c r="BG238">
        <f t="shared" si="29"/>
        <v>-5281.6159251905619</v>
      </c>
      <c r="BH238">
        <f t="shared" si="30"/>
        <v>-3793.9196325554894</v>
      </c>
      <c r="BI238">
        <f t="shared" si="31"/>
        <v>-2306.2233399204179</v>
      </c>
      <c r="BJ238">
        <f t="shared" si="32"/>
        <v>-818.52704728534445</v>
      </c>
    </row>
    <row r="239" spans="1:62">
      <c r="A239">
        <v>236</v>
      </c>
      <c r="B239" s="6"/>
      <c r="C239" s="44"/>
      <c r="F239" s="44">
        <v>5714.1457936733314</v>
      </c>
      <c r="G239">
        <v>0.77452829602063922</v>
      </c>
      <c r="H239" s="45">
        <f t="shared" si="26"/>
        <v>7377.5817139688643</v>
      </c>
      <c r="BD239">
        <f t="shared" si="33"/>
        <v>-6874.7231745641338</v>
      </c>
      <c r="BE239">
        <f t="shared" si="27"/>
        <v>-6254.6148893751288</v>
      </c>
      <c r="BF239">
        <f t="shared" si="28"/>
        <v>-5634.5066041861246</v>
      </c>
      <c r="BG239">
        <f t="shared" si="29"/>
        <v>-5014.3983189971186</v>
      </c>
      <c r="BH239">
        <f t="shared" si="30"/>
        <v>-4394.2900338081145</v>
      </c>
      <c r="BI239">
        <f t="shared" si="31"/>
        <v>-3774.1817486191094</v>
      </c>
      <c r="BJ239">
        <f t="shared" si="32"/>
        <v>-3154.0734634301043</v>
      </c>
    </row>
    <row r="240" spans="1:62">
      <c r="A240">
        <v>237</v>
      </c>
      <c r="B240" s="6"/>
      <c r="C240" s="44"/>
      <c r="F240" s="44">
        <v>6004.8354711166849</v>
      </c>
      <c r="G240">
        <v>0.15050385747738382</v>
      </c>
      <c r="H240" s="45">
        <f t="shared" si="26"/>
        <v>39898.216376407698</v>
      </c>
      <c r="BD240">
        <f t="shared" si="33"/>
        <v>-1841.5043135701353</v>
      </c>
      <c r="BE240">
        <f t="shared" si="27"/>
        <v>2031.1371665330607</v>
      </c>
      <c r="BF240">
        <f t="shared" si="28"/>
        <v>5903.7786466362577</v>
      </c>
      <c r="BG240">
        <f t="shared" si="29"/>
        <v>9776.4201267394528</v>
      </c>
      <c r="BH240">
        <f t="shared" si="30"/>
        <v>13649.06160684265</v>
      </c>
      <c r="BI240">
        <f t="shared" si="31"/>
        <v>17521.703086945847</v>
      </c>
      <c r="BJ240">
        <f t="shared" si="32"/>
        <v>21394.34456704904</v>
      </c>
    </row>
    <row r="241" spans="1:62">
      <c r="A241">
        <v>238</v>
      </c>
      <c r="B241" s="6"/>
      <c r="C241" s="44"/>
      <c r="F241" s="44">
        <v>10736.763237998288</v>
      </c>
      <c r="G241">
        <v>0.69548452847627296</v>
      </c>
      <c r="H241" s="45">
        <f t="shared" si="26"/>
        <v>15437.817519134909</v>
      </c>
      <c r="BD241">
        <f t="shared" si="33"/>
        <v>-5252.3161837297657</v>
      </c>
      <c r="BE241">
        <f t="shared" si="27"/>
        <v>-4499.7968963428466</v>
      </c>
      <c r="BF241">
        <f t="shared" si="28"/>
        <v>-3747.2776089559275</v>
      </c>
      <c r="BG241">
        <f t="shared" si="29"/>
        <v>-2994.7583215690083</v>
      </c>
      <c r="BH241">
        <f t="shared" si="30"/>
        <v>-2242.2390341820892</v>
      </c>
      <c r="BI241">
        <f t="shared" si="31"/>
        <v>-1489.7197467951701</v>
      </c>
      <c r="BJ241">
        <f t="shared" si="32"/>
        <v>-737.20045940825094</v>
      </c>
    </row>
    <row r="242" spans="1:62">
      <c r="A242">
        <v>239</v>
      </c>
      <c r="B242" s="6"/>
      <c r="C242" s="44"/>
      <c r="F242" s="44">
        <v>9463.7510272760919</v>
      </c>
      <c r="G242">
        <v>0.55893781303090151</v>
      </c>
      <c r="H242" s="45">
        <f t="shared" si="26"/>
        <v>16931.670763081613</v>
      </c>
      <c r="BD242">
        <f t="shared" si="33"/>
        <v>-7259.3405956169227</v>
      </c>
      <c r="BE242">
        <f t="shared" si="27"/>
        <v>-3781.9179532355583</v>
      </c>
      <c r="BF242">
        <f t="shared" si="28"/>
        <v>-304.49531085419403</v>
      </c>
      <c r="BG242">
        <f t="shared" si="29"/>
        <v>3172.9273315271712</v>
      </c>
      <c r="BH242">
        <f t="shared" si="30"/>
        <v>6650.3499739085364</v>
      </c>
      <c r="BI242">
        <f t="shared" si="31"/>
        <v>10127.7726162899</v>
      </c>
      <c r="BJ242">
        <f t="shared" si="32"/>
        <v>13605.195258671267</v>
      </c>
    </row>
    <row r="243" spans="1:62">
      <c r="A243">
        <v>240</v>
      </c>
      <c r="B243" s="6"/>
      <c r="C243" s="44"/>
      <c r="F243" s="44">
        <v>11552.456790671462</v>
      </c>
      <c r="G243">
        <v>8.2985178557517081E-2</v>
      </c>
      <c r="H243" s="45">
        <f t="shared" si="26"/>
        <v>139211.08553938277</v>
      </c>
      <c r="BD243">
        <f t="shared" si="33"/>
        <v>-6669.0619621215847</v>
      </c>
      <c r="BE243">
        <f t="shared" si="27"/>
        <v>-3874.3728969670765</v>
      </c>
      <c r="BF243">
        <f t="shared" si="28"/>
        <v>-1079.6838318125701</v>
      </c>
      <c r="BG243">
        <f t="shared" si="29"/>
        <v>1715.0052333419389</v>
      </c>
      <c r="BH243">
        <f t="shared" si="30"/>
        <v>4509.6942984964462</v>
      </c>
      <c r="BI243">
        <f t="shared" si="31"/>
        <v>7304.3833636509517</v>
      </c>
      <c r="BJ243">
        <f t="shared" si="32"/>
        <v>10099.072428805463</v>
      </c>
    </row>
    <row r="244" spans="1:62">
      <c r="A244">
        <v>241</v>
      </c>
      <c r="B244" s="6"/>
      <c r="C244" s="44"/>
      <c r="F244" s="44">
        <v>4122.4831410566621</v>
      </c>
      <c r="G244">
        <v>0.49067208822565256</v>
      </c>
      <c r="H244" s="45">
        <f t="shared" si="26"/>
        <v>8401.7070462764841</v>
      </c>
      <c r="BD244">
        <f t="shared" si="33"/>
        <v>-11137.530897883877</v>
      </c>
      <c r="BE244">
        <f t="shared" si="27"/>
        <v>-10722.605005096291</v>
      </c>
      <c r="BF244">
        <f t="shared" si="28"/>
        <v>-10307.679112308706</v>
      </c>
      <c r="BG244">
        <f t="shared" si="29"/>
        <v>-9892.7532195211206</v>
      </c>
      <c r="BH244">
        <f t="shared" si="30"/>
        <v>-9477.8273267335353</v>
      </c>
      <c r="BI244">
        <f t="shared" si="31"/>
        <v>-9062.90143394595</v>
      </c>
      <c r="BJ244">
        <f t="shared" si="32"/>
        <v>-8647.9755411583646</v>
      </c>
    </row>
    <row r="245" spans="1:62">
      <c r="A245">
        <v>242</v>
      </c>
      <c r="B245" s="6"/>
      <c r="C245" s="44"/>
      <c r="F245" s="44">
        <v>16565.244392517663</v>
      </c>
      <c r="G245">
        <v>0.23692688804647766</v>
      </c>
      <c r="H245" s="45">
        <f t="shared" si="26"/>
        <v>69917.11463862253</v>
      </c>
      <c r="BD245">
        <f t="shared" si="33"/>
        <v>-1669.1226999283995</v>
      </c>
      <c r="BE245">
        <f t="shared" si="27"/>
        <v>784.23774119986319</v>
      </c>
      <c r="BF245">
        <f t="shared" si="28"/>
        <v>3237.5981823281263</v>
      </c>
      <c r="BG245">
        <f t="shared" si="29"/>
        <v>5690.9586234563885</v>
      </c>
      <c r="BH245">
        <f t="shared" si="30"/>
        <v>8144.3190645846516</v>
      </c>
      <c r="BI245">
        <f t="shared" si="31"/>
        <v>10597.679505712915</v>
      </c>
      <c r="BJ245">
        <f t="shared" si="32"/>
        <v>13051.039946841178</v>
      </c>
    </row>
    <row r="246" spans="1:62">
      <c r="A246">
        <v>243</v>
      </c>
      <c r="B246" s="6"/>
      <c r="C246" s="44"/>
      <c r="F246" s="44">
        <v>13830.543225091049</v>
      </c>
      <c r="G246">
        <v>0.17763087794370502</v>
      </c>
      <c r="H246" s="45">
        <f t="shared" si="26"/>
        <v>77861.143204360225</v>
      </c>
      <c r="BD246">
        <f t="shared" si="33"/>
        <v>-15380.609952285275</v>
      </c>
      <c r="BE246">
        <f t="shared" si="27"/>
        <v>-14195.975512052886</v>
      </c>
      <c r="BF246">
        <f t="shared" si="28"/>
        <v>-13011.341071820498</v>
      </c>
      <c r="BG246">
        <f t="shared" si="29"/>
        <v>-11826.706631588109</v>
      </c>
      <c r="BH246">
        <f t="shared" si="30"/>
        <v>-10642.072191355721</v>
      </c>
      <c r="BI246">
        <f t="shared" si="31"/>
        <v>-9457.4377511233324</v>
      </c>
      <c r="BJ246">
        <f t="shared" si="32"/>
        <v>-8272.8033108909458</v>
      </c>
    </row>
    <row r="247" spans="1:62">
      <c r="A247">
        <v>244</v>
      </c>
      <c r="B247" s="6"/>
      <c r="C247" s="44"/>
      <c r="F247" s="44">
        <v>7879.2471884643128</v>
      </c>
      <c r="G247">
        <v>6.4708271159489072E-2</v>
      </c>
      <c r="H247" s="45">
        <f t="shared" si="26"/>
        <v>121765.68848585084</v>
      </c>
      <c r="BD247">
        <f t="shared" si="33"/>
        <v>-12942.388835372523</v>
      </c>
      <c r="BE247">
        <f t="shared" si="27"/>
        <v>-12054.234445654</v>
      </c>
      <c r="BF247">
        <f t="shared" si="28"/>
        <v>-11166.080055935474</v>
      </c>
      <c r="BG247">
        <f t="shared" si="29"/>
        <v>-10277.925666216948</v>
      </c>
      <c r="BH247">
        <f t="shared" si="30"/>
        <v>-9389.7712764984244</v>
      </c>
      <c r="BI247">
        <f t="shared" si="31"/>
        <v>-8501.6168867798988</v>
      </c>
      <c r="BJ247">
        <f t="shared" si="32"/>
        <v>-7613.4624970613731</v>
      </c>
    </row>
    <row r="248" spans="1:62">
      <c r="A248">
        <v>245</v>
      </c>
      <c r="B248" s="6"/>
      <c r="C248" s="44"/>
      <c r="F248" s="44">
        <v>10599.673638963442</v>
      </c>
      <c r="G248">
        <v>0.20298283083739932</v>
      </c>
      <c r="H248" s="45">
        <f t="shared" si="26"/>
        <v>52219.557660294813</v>
      </c>
      <c r="BD248">
        <f t="shared" si="33"/>
        <v>-7555.7058326668675</v>
      </c>
      <c r="BE248">
        <f t="shared" si="27"/>
        <v>-7232.1644768694223</v>
      </c>
      <c r="BF248">
        <f t="shared" si="28"/>
        <v>-6908.623121071977</v>
      </c>
      <c r="BG248">
        <f t="shared" si="29"/>
        <v>-6585.0817652745318</v>
      </c>
      <c r="BH248">
        <f t="shared" si="30"/>
        <v>-6261.5404094770856</v>
      </c>
      <c r="BI248">
        <f t="shared" si="31"/>
        <v>-5937.9990536796404</v>
      </c>
      <c r="BJ248">
        <f t="shared" si="32"/>
        <v>-5614.4576978821951</v>
      </c>
    </row>
    <row r="249" spans="1:62">
      <c r="A249">
        <v>246</v>
      </c>
      <c r="B249" s="6"/>
      <c r="C249" s="44"/>
      <c r="F249" s="44">
        <v>14483.481686438256</v>
      </c>
      <c r="G249">
        <v>9.0353656898876089E-2</v>
      </c>
      <c r="H249" s="45">
        <f t="shared" si="26"/>
        <v>160297.68117352665</v>
      </c>
      <c r="BD249">
        <f t="shared" si="33"/>
        <v>-9584.7594847764467</v>
      </c>
      <c r="BE249">
        <f t="shared" si="27"/>
        <v>-8569.8453305894491</v>
      </c>
      <c r="BF249">
        <f t="shared" si="28"/>
        <v>-7554.9311764024533</v>
      </c>
      <c r="BG249">
        <f t="shared" si="29"/>
        <v>-6540.0170222154557</v>
      </c>
      <c r="BH249">
        <f t="shared" si="30"/>
        <v>-5525.1028680284599</v>
      </c>
      <c r="BI249">
        <f t="shared" si="31"/>
        <v>-4510.1887138414631</v>
      </c>
      <c r="BJ249">
        <f t="shared" si="32"/>
        <v>-3495.2745596544664</v>
      </c>
    </row>
    <row r="250" spans="1:62">
      <c r="A250">
        <v>247</v>
      </c>
      <c r="B250" s="6"/>
      <c r="C250" s="44"/>
      <c r="F250" s="44">
        <v>11968.702437496759</v>
      </c>
      <c r="G250">
        <v>0.24205108217237026</v>
      </c>
      <c r="H250" s="45">
        <f t="shared" si="26"/>
        <v>49447.010647833275</v>
      </c>
      <c r="BD250">
        <f t="shared" si="33"/>
        <v>-14031.713401943874</v>
      </c>
      <c r="BE250">
        <f t="shared" si="27"/>
        <v>-13579.945117449495</v>
      </c>
      <c r="BF250">
        <f t="shared" si="28"/>
        <v>-13128.176832955114</v>
      </c>
      <c r="BG250">
        <f t="shared" si="29"/>
        <v>-12676.408548460733</v>
      </c>
      <c r="BH250">
        <f t="shared" si="30"/>
        <v>-12224.640263966354</v>
      </c>
      <c r="BI250">
        <f t="shared" si="31"/>
        <v>-11772.871979471973</v>
      </c>
      <c r="BJ250">
        <f t="shared" si="32"/>
        <v>-11321.103694977592</v>
      </c>
    </row>
    <row r="251" spans="1:62">
      <c r="A251">
        <v>248</v>
      </c>
      <c r="B251" s="6"/>
      <c r="C251" s="44"/>
      <c r="F251" s="44">
        <v>4351.7056632770764</v>
      </c>
      <c r="G251">
        <v>0.44805235260475751</v>
      </c>
      <c r="H251" s="45">
        <f t="shared" si="26"/>
        <v>9712.4937252943437</v>
      </c>
      <c r="BD251">
        <f t="shared" si="33"/>
        <v>-10758.447026634907</v>
      </c>
      <c r="BE251">
        <f t="shared" si="27"/>
        <v>-9548.1916157730557</v>
      </c>
      <c r="BF251">
        <f t="shared" si="28"/>
        <v>-8337.9362049112042</v>
      </c>
      <c r="BG251">
        <f t="shared" si="29"/>
        <v>-7127.6807940493536</v>
      </c>
      <c r="BH251">
        <f t="shared" si="30"/>
        <v>-5917.4253831875021</v>
      </c>
      <c r="BI251">
        <f t="shared" si="31"/>
        <v>-4707.1699723256506</v>
      </c>
      <c r="BJ251">
        <f t="shared" si="32"/>
        <v>-3496.9145614638001</v>
      </c>
    </row>
    <row r="252" spans="1:62">
      <c r="A252">
        <v>249</v>
      </c>
      <c r="B252" s="6"/>
      <c r="C252" s="44"/>
      <c r="F252" s="44">
        <v>13131.42553614039</v>
      </c>
      <c r="G252">
        <v>0.21380327057469284</v>
      </c>
      <c r="H252" s="45">
        <f t="shared" si="26"/>
        <v>61418.263157732596</v>
      </c>
      <c r="BD252">
        <f t="shared" si="33"/>
        <v>-2111.443900253289</v>
      </c>
      <c r="BE252">
        <f t="shared" si="27"/>
        <v>128.81786277049832</v>
      </c>
      <c r="BF252">
        <f t="shared" si="28"/>
        <v>2369.0796257942866</v>
      </c>
      <c r="BG252">
        <f t="shared" si="29"/>
        <v>4609.341388818073</v>
      </c>
      <c r="BH252">
        <f t="shared" si="30"/>
        <v>6849.6031518418622</v>
      </c>
      <c r="BI252">
        <f t="shared" si="31"/>
        <v>9089.8649148656496</v>
      </c>
      <c r="BJ252">
        <f t="shared" si="32"/>
        <v>11330.126677889437</v>
      </c>
    </row>
    <row r="253" spans="1:62">
      <c r="A253">
        <v>250</v>
      </c>
      <c r="B253" s="6"/>
      <c r="C253" s="44"/>
      <c r="F253" s="44">
        <v>11987.173513352296</v>
      </c>
      <c r="G253">
        <v>5.6128796677548998E-2</v>
      </c>
      <c r="H253" s="45">
        <f t="shared" si="26"/>
        <v>213565.48194355029</v>
      </c>
      <c r="BD253">
        <f t="shared" si="33"/>
        <v>-12062.409183266926</v>
      </c>
      <c r="BE253">
        <f t="shared" si="27"/>
        <v>-10993.392830393463</v>
      </c>
      <c r="BF253">
        <f t="shared" si="28"/>
        <v>-9924.3764775199979</v>
      </c>
      <c r="BG253">
        <f t="shared" si="29"/>
        <v>-8855.3601246465332</v>
      </c>
      <c r="BH253">
        <f t="shared" si="30"/>
        <v>-7786.3437717730694</v>
      </c>
      <c r="BI253">
        <f t="shared" si="31"/>
        <v>-6717.3274188996047</v>
      </c>
      <c r="BJ253">
        <f t="shared" si="32"/>
        <v>-5648.3110660261409</v>
      </c>
    </row>
    <row r="254" spans="1:62">
      <c r="A254">
        <v>251</v>
      </c>
      <c r="B254" s="6"/>
      <c r="C254" s="44"/>
      <c r="F254" s="44">
        <v>11055.867609455598</v>
      </c>
      <c r="G254">
        <v>0.37548843130323384</v>
      </c>
      <c r="H254" s="45">
        <f t="shared" si="26"/>
        <v>29443.963349505146</v>
      </c>
      <c r="BD254">
        <f t="shared" si="33"/>
        <v>-11706.529529964551</v>
      </c>
      <c r="BE254">
        <f t="shared" si="27"/>
        <v>-11425.885546576807</v>
      </c>
      <c r="BF254">
        <f t="shared" si="28"/>
        <v>-11145.241563189062</v>
      </c>
      <c r="BG254">
        <f t="shared" si="29"/>
        <v>-10864.597579801317</v>
      </c>
      <c r="BH254">
        <f t="shared" si="30"/>
        <v>-10583.953596413572</v>
      </c>
      <c r="BI254">
        <f t="shared" si="31"/>
        <v>-10303.309613025825</v>
      </c>
      <c r="BJ254">
        <f t="shared" si="32"/>
        <v>-10022.665629638081</v>
      </c>
    </row>
    <row r="255" spans="1:62">
      <c r="A255">
        <v>252</v>
      </c>
      <c r="B255" s="6"/>
      <c r="C255" s="44"/>
      <c r="F255" s="44">
        <v>12887.972852014087</v>
      </c>
      <c r="G255">
        <v>0.38072699230838047</v>
      </c>
      <c r="H255" s="45">
        <f t="shared" si="26"/>
        <v>33850.956492139419</v>
      </c>
      <c r="BD255">
        <f t="shared" si="33"/>
        <v>-9178.4254529394275</v>
      </c>
      <c r="BE255">
        <f t="shared" si="27"/>
        <v>-7300.9832964232592</v>
      </c>
      <c r="BF255">
        <f t="shared" si="28"/>
        <v>-5423.5411399070899</v>
      </c>
      <c r="BG255">
        <f t="shared" si="29"/>
        <v>-3546.0989833909207</v>
      </c>
      <c r="BH255">
        <f t="shared" si="30"/>
        <v>-1668.6568268747524</v>
      </c>
      <c r="BI255">
        <f t="shared" si="31"/>
        <v>208.78532964141777</v>
      </c>
      <c r="BJ255">
        <f t="shared" si="32"/>
        <v>2086.2274861575861</v>
      </c>
    </row>
    <row r="256" spans="1:62">
      <c r="A256">
        <v>253</v>
      </c>
      <c r="B256" s="6"/>
      <c r="C256" s="44"/>
      <c r="F256" s="44">
        <v>-775.89042789456289</v>
      </c>
      <c r="G256">
        <v>0.59492131002859328</v>
      </c>
      <c r="H256" s="45">
        <f t="shared" si="26"/>
        <v>-1304.1900076789514</v>
      </c>
      <c r="BD256">
        <f t="shared" si="33"/>
        <v>-10984.337890472185</v>
      </c>
      <c r="BE256">
        <f t="shared" si="27"/>
        <v>-9080.7029289302827</v>
      </c>
      <c r="BF256">
        <f t="shared" si="28"/>
        <v>-7177.0679673883797</v>
      </c>
      <c r="BG256">
        <f t="shared" si="29"/>
        <v>-5273.4330058464775</v>
      </c>
      <c r="BH256">
        <f t="shared" si="30"/>
        <v>-3369.7980443045744</v>
      </c>
      <c r="BI256">
        <f t="shared" si="31"/>
        <v>-1466.1630827626723</v>
      </c>
      <c r="BJ256">
        <f t="shared" si="32"/>
        <v>437.47187877922988</v>
      </c>
    </row>
    <row r="257" spans="1:62">
      <c r="A257">
        <v>254</v>
      </c>
      <c r="B257" s="6"/>
      <c r="C257" s="44"/>
      <c r="F257" s="44">
        <v>1553.690480365105</v>
      </c>
      <c r="G257">
        <v>0.69229944799821297</v>
      </c>
      <c r="H257" s="45">
        <f t="shared" si="26"/>
        <v>2244.2463082378704</v>
      </c>
      <c r="BD257">
        <f t="shared" si="33"/>
        <v>3750.4969780375291</v>
      </c>
      <c r="BE257">
        <f t="shared" si="27"/>
        <v>6725.1035281804952</v>
      </c>
      <c r="BF257">
        <f t="shared" si="28"/>
        <v>9699.7100783234619</v>
      </c>
      <c r="BG257">
        <f t="shared" si="29"/>
        <v>12674.316628466428</v>
      </c>
      <c r="BH257">
        <f t="shared" si="30"/>
        <v>15648.923178609395</v>
      </c>
      <c r="BI257">
        <f t="shared" si="31"/>
        <v>18623.529728752361</v>
      </c>
      <c r="BJ257">
        <f t="shared" si="32"/>
        <v>21598.136278895327</v>
      </c>
    </row>
    <row r="258" spans="1:62">
      <c r="A258">
        <v>255</v>
      </c>
      <c r="B258" s="6"/>
      <c r="C258" s="44"/>
      <c r="F258" s="44">
        <v>8913.0523224920435</v>
      </c>
      <c r="G258">
        <v>0.1104127917503801</v>
      </c>
      <c r="H258" s="45">
        <f t="shared" si="26"/>
        <v>80724.816220955297</v>
      </c>
      <c r="BD258">
        <f t="shared" si="33"/>
        <v>1907.8067596259598</v>
      </c>
      <c r="BE258">
        <f t="shared" si="27"/>
        <v>5369.3039996170246</v>
      </c>
      <c r="BF258">
        <f t="shared" si="28"/>
        <v>8830.8012396080903</v>
      </c>
      <c r="BG258">
        <f t="shared" si="29"/>
        <v>12292.298479599154</v>
      </c>
      <c r="BH258">
        <f t="shared" si="30"/>
        <v>15753.79571959022</v>
      </c>
      <c r="BI258">
        <f t="shared" si="31"/>
        <v>19215.292959581286</v>
      </c>
      <c r="BJ258">
        <f t="shared" si="32"/>
        <v>22676.790199572348</v>
      </c>
    </row>
    <row r="259" spans="1:62">
      <c r="A259">
        <v>256</v>
      </c>
      <c r="B259" s="6"/>
      <c r="C259" s="44"/>
      <c r="F259" s="44">
        <v>9260.438719894466</v>
      </c>
      <c r="G259">
        <v>0.36307608908240674</v>
      </c>
      <c r="H259" s="45">
        <f t="shared" si="26"/>
        <v>25505.504213450531</v>
      </c>
      <c r="BD259">
        <f t="shared" si="33"/>
        <v>-8360.9883637401435</v>
      </c>
      <c r="BE259">
        <f t="shared" si="27"/>
        <v>-7808.9244049882427</v>
      </c>
      <c r="BF259">
        <f t="shared" si="28"/>
        <v>-7256.8604462363419</v>
      </c>
      <c r="BG259">
        <f t="shared" si="29"/>
        <v>-6704.796487484442</v>
      </c>
      <c r="BH259">
        <f t="shared" si="30"/>
        <v>-6152.7325287325411</v>
      </c>
      <c r="BI259">
        <f t="shared" si="31"/>
        <v>-5600.6685699806403</v>
      </c>
      <c r="BJ259">
        <f t="shared" si="32"/>
        <v>-5048.6046112287404</v>
      </c>
    </row>
    <row r="260" spans="1:62">
      <c r="A260">
        <v>257</v>
      </c>
      <c r="B260" s="6"/>
      <c r="C260" s="44"/>
      <c r="F260" s="44">
        <v>3479.7825814899516</v>
      </c>
      <c r="G260">
        <v>0.54575556545039738</v>
      </c>
      <c r="H260" s="45">
        <f t="shared" ref="H260:H323" si="34">F260/G260</f>
        <v>6376.0826307253146</v>
      </c>
      <c r="BD260">
        <f t="shared" si="33"/>
        <v>-7445.0582744824324</v>
      </c>
      <c r="BE260">
        <f t="shared" si="27"/>
        <v>-5629.6778290703987</v>
      </c>
      <c r="BF260">
        <f t="shared" si="28"/>
        <v>-3814.2973836583651</v>
      </c>
      <c r="BG260">
        <f t="shared" si="29"/>
        <v>-1998.9169382463315</v>
      </c>
      <c r="BH260">
        <f t="shared" si="30"/>
        <v>-183.53649283429695</v>
      </c>
      <c r="BI260">
        <f t="shared" si="31"/>
        <v>1631.8439525777358</v>
      </c>
      <c r="BJ260">
        <f t="shared" si="32"/>
        <v>3447.2243979897703</v>
      </c>
    </row>
    <row r="261" spans="1:62">
      <c r="A261">
        <v>258</v>
      </c>
      <c r="B261" s="6"/>
      <c r="C261" s="44"/>
      <c r="F261" s="44">
        <v>11216.911318221964</v>
      </c>
      <c r="G261">
        <v>0.40340429507870557</v>
      </c>
      <c r="H261" s="45">
        <f t="shared" si="34"/>
        <v>27805.631856332879</v>
      </c>
      <c r="BD261">
        <f t="shared" si="33"/>
        <v>-751.00475423796479</v>
      </c>
      <c r="BE261">
        <f t="shared" ref="BE261:BE324" si="35">($BE$3*G260)-F260</f>
        <v>1977.773073014022</v>
      </c>
      <c r="BF261">
        <f t="shared" ref="BF261:BF324" si="36">($BF$3*G260)-F260</f>
        <v>4706.5509002660092</v>
      </c>
      <c r="BG261">
        <f t="shared" ref="BG261:BG324" si="37">($BG$3*G260)-F260</f>
        <v>7435.3287275179955</v>
      </c>
      <c r="BH261">
        <f t="shared" ref="BH261:BH324" si="38">($BH$3*G260)-F260</f>
        <v>10164.106554769984</v>
      </c>
      <c r="BI261">
        <f t="shared" ref="BI261:BI324" si="39">($BI$3*G260)-F260</f>
        <v>12892.88438202197</v>
      </c>
      <c r="BJ261">
        <f t="shared" ref="BJ261:BJ324" si="40">($BJ$3*G260)-F260</f>
        <v>15621.662209273956</v>
      </c>
    </row>
    <row r="262" spans="1:62">
      <c r="A262">
        <v>259</v>
      </c>
      <c r="B262" s="6"/>
      <c r="C262" s="44"/>
      <c r="F262" s="44">
        <v>11752.994828474624</v>
      </c>
      <c r="G262">
        <v>0.35280916450985078</v>
      </c>
      <c r="H262" s="45">
        <f t="shared" si="34"/>
        <v>33312.612059844803</v>
      </c>
      <c r="BD262">
        <f t="shared" si="33"/>
        <v>-9199.8898428284374</v>
      </c>
      <c r="BE262">
        <f t="shared" si="35"/>
        <v>-7182.8683674349086</v>
      </c>
      <c r="BF262">
        <f t="shared" si="36"/>
        <v>-5165.8468920413807</v>
      </c>
      <c r="BG262">
        <f t="shared" si="37"/>
        <v>-3148.8254166478528</v>
      </c>
      <c r="BH262">
        <f t="shared" si="38"/>
        <v>-1131.8039412543258</v>
      </c>
      <c r="BI262">
        <f t="shared" si="39"/>
        <v>885.21753413920305</v>
      </c>
      <c r="BJ262">
        <f t="shared" si="40"/>
        <v>2902.2390095327301</v>
      </c>
    </row>
    <row r="263" spans="1:62">
      <c r="A263">
        <v>260</v>
      </c>
      <c r="B263" s="6"/>
      <c r="C263" s="44"/>
      <c r="F263" s="44">
        <v>15140.456755629377</v>
      </c>
      <c r="G263">
        <v>0.42264123053842173</v>
      </c>
      <c r="H263" s="45">
        <f t="shared" si="34"/>
        <v>35823.425784420666</v>
      </c>
      <c r="BD263">
        <f t="shared" si="33"/>
        <v>-9988.9490059253694</v>
      </c>
      <c r="BE263">
        <f t="shared" si="35"/>
        <v>-8224.9031833761164</v>
      </c>
      <c r="BF263">
        <f t="shared" si="36"/>
        <v>-6460.8573608268625</v>
      </c>
      <c r="BG263">
        <f t="shared" si="37"/>
        <v>-4696.8115382776086</v>
      </c>
      <c r="BH263">
        <f t="shared" si="38"/>
        <v>-2932.7657157283538</v>
      </c>
      <c r="BI263">
        <f t="shared" si="39"/>
        <v>-1168.7198931791008</v>
      </c>
      <c r="BJ263">
        <f t="shared" si="40"/>
        <v>595.32592937015397</v>
      </c>
    </row>
    <row r="264" spans="1:62">
      <c r="A264">
        <v>261</v>
      </c>
      <c r="B264" s="6"/>
      <c r="C264" s="44"/>
      <c r="F264" s="44">
        <v>-544.39825914506582</v>
      </c>
      <c r="G264">
        <v>0.71084345046118447</v>
      </c>
      <c r="H264" s="45">
        <f t="shared" si="34"/>
        <v>-765.84831553539459</v>
      </c>
      <c r="BD264">
        <f t="shared" si="33"/>
        <v>-13027.250602937267</v>
      </c>
      <c r="BE264">
        <f t="shared" si="35"/>
        <v>-10914.044450245159</v>
      </c>
      <c r="BF264">
        <f t="shared" si="36"/>
        <v>-8800.8382975530512</v>
      </c>
      <c r="BG264">
        <f t="shared" si="37"/>
        <v>-6687.6321448609415</v>
      </c>
      <c r="BH264">
        <f t="shared" si="38"/>
        <v>-4574.4259921688335</v>
      </c>
      <c r="BI264">
        <f t="shared" si="39"/>
        <v>-2461.2198394767256</v>
      </c>
      <c r="BJ264">
        <f t="shared" si="40"/>
        <v>-348.01368678461586</v>
      </c>
    </row>
    <row r="265" spans="1:62">
      <c r="A265">
        <v>262</v>
      </c>
      <c r="B265" s="6"/>
      <c r="C265" s="44"/>
      <c r="F265" s="44">
        <v>196.58250609236165</v>
      </c>
      <c r="G265">
        <v>0.88035894943199633</v>
      </c>
      <c r="H265" s="45">
        <f t="shared" si="34"/>
        <v>223.29812881347524</v>
      </c>
      <c r="BD265">
        <f t="shared" si="33"/>
        <v>4098.6155114509884</v>
      </c>
      <c r="BE265">
        <f t="shared" si="35"/>
        <v>7652.8327637569109</v>
      </c>
      <c r="BF265">
        <f t="shared" si="36"/>
        <v>11207.050016062833</v>
      </c>
      <c r="BG265">
        <f t="shared" si="37"/>
        <v>14761.267268368756</v>
      </c>
      <c r="BH265">
        <f t="shared" si="38"/>
        <v>18315.484520674676</v>
      </c>
      <c r="BI265">
        <f t="shared" si="39"/>
        <v>21869.701772980599</v>
      </c>
      <c r="BJ265">
        <f t="shared" si="40"/>
        <v>25423.919025286523</v>
      </c>
    </row>
    <row r="266" spans="1:62">
      <c r="A266">
        <v>263</v>
      </c>
      <c r="B266" s="6"/>
      <c r="C266" s="44"/>
      <c r="F266" s="44">
        <v>10593.153064966322</v>
      </c>
      <c r="G266">
        <v>0.37606281466794478</v>
      </c>
      <c r="H266" s="45">
        <f t="shared" si="34"/>
        <v>28168.573578113122</v>
      </c>
      <c r="BD266">
        <f t="shared" si="33"/>
        <v>4205.2122410676202</v>
      </c>
      <c r="BE266">
        <f t="shared" si="35"/>
        <v>8607.0069882276021</v>
      </c>
      <c r="BF266">
        <f t="shared" si="36"/>
        <v>13008.801735387584</v>
      </c>
      <c r="BG266">
        <f t="shared" si="37"/>
        <v>17410.596482547568</v>
      </c>
      <c r="BH266">
        <f t="shared" si="38"/>
        <v>21812.391229707544</v>
      </c>
      <c r="BI266">
        <f t="shared" si="39"/>
        <v>26214.185976867528</v>
      </c>
      <c r="BJ266">
        <f t="shared" si="40"/>
        <v>30615.980724027511</v>
      </c>
    </row>
    <row r="267" spans="1:62">
      <c r="A267">
        <v>264</v>
      </c>
      <c r="B267" s="6"/>
      <c r="C267" s="44"/>
      <c r="F267" s="44">
        <v>11704.315958728406</v>
      </c>
      <c r="G267">
        <v>0.31195384988137498</v>
      </c>
      <c r="H267" s="45">
        <f t="shared" si="34"/>
        <v>37519.382957380214</v>
      </c>
      <c r="BD267">
        <f t="shared" si="33"/>
        <v>-8712.8389916265987</v>
      </c>
      <c r="BE267">
        <f t="shared" si="35"/>
        <v>-6832.5249182868738</v>
      </c>
      <c r="BF267">
        <f t="shared" si="36"/>
        <v>-4952.2108449471498</v>
      </c>
      <c r="BG267">
        <f t="shared" si="37"/>
        <v>-3071.8967716074267</v>
      </c>
      <c r="BH267">
        <f t="shared" si="38"/>
        <v>-1191.5826982677027</v>
      </c>
      <c r="BI267">
        <f t="shared" si="39"/>
        <v>688.73137507202227</v>
      </c>
      <c r="BJ267">
        <f t="shared" si="40"/>
        <v>2569.0454484117454</v>
      </c>
    </row>
    <row r="268" spans="1:62">
      <c r="A268">
        <v>265</v>
      </c>
      <c r="B268" s="6"/>
      <c r="C268" s="44"/>
      <c r="F268" s="44">
        <v>9326.8191623340936</v>
      </c>
      <c r="G268">
        <v>0.7354509315401323</v>
      </c>
      <c r="H268" s="45">
        <f t="shared" si="34"/>
        <v>12681.769459184028</v>
      </c>
      <c r="BD268">
        <f t="shared" si="33"/>
        <v>-10144.546709321532</v>
      </c>
      <c r="BE268">
        <f t="shared" si="35"/>
        <v>-8584.777459914656</v>
      </c>
      <c r="BF268">
        <f t="shared" si="36"/>
        <v>-7025.0082105077818</v>
      </c>
      <c r="BG268">
        <f t="shared" si="37"/>
        <v>-5465.2389611009066</v>
      </c>
      <c r="BH268">
        <f t="shared" si="38"/>
        <v>-3905.4697116940315</v>
      </c>
      <c r="BI268">
        <f t="shared" si="39"/>
        <v>-2345.7004622871573</v>
      </c>
      <c r="BJ268">
        <f t="shared" si="40"/>
        <v>-785.93121288028124</v>
      </c>
    </row>
    <row r="269" spans="1:62">
      <c r="A269">
        <v>266</v>
      </c>
      <c r="B269" s="6"/>
      <c r="C269" s="44"/>
      <c r="F269" s="44">
        <v>8741.9598269514172</v>
      </c>
      <c r="G269">
        <v>0.21028364745101769</v>
      </c>
      <c r="H269" s="45">
        <f t="shared" si="34"/>
        <v>41572.228430114716</v>
      </c>
      <c r="BD269">
        <f t="shared" si="33"/>
        <v>-5649.5645046334321</v>
      </c>
      <c r="BE269">
        <f t="shared" si="35"/>
        <v>-1972.3098469327706</v>
      </c>
      <c r="BF269">
        <f t="shared" si="36"/>
        <v>1704.9448107678909</v>
      </c>
      <c r="BG269">
        <f t="shared" si="37"/>
        <v>5382.1994684685524</v>
      </c>
      <c r="BH269">
        <f t="shared" si="38"/>
        <v>9059.4541261692139</v>
      </c>
      <c r="BI269">
        <f t="shared" si="39"/>
        <v>12736.708783869875</v>
      </c>
      <c r="BJ269">
        <f t="shared" si="40"/>
        <v>16413.963441570537</v>
      </c>
    </row>
    <row r="270" spans="1:62">
      <c r="A270">
        <v>267</v>
      </c>
      <c r="B270" s="6"/>
      <c r="C270" s="44"/>
      <c r="F270" s="44">
        <v>7968.7044458447199</v>
      </c>
      <c r="G270">
        <v>0.27630437703031419</v>
      </c>
      <c r="H270" s="45">
        <f t="shared" si="34"/>
        <v>28840.312019271591</v>
      </c>
      <c r="BD270">
        <f t="shared" si="33"/>
        <v>-7690.5415896963286</v>
      </c>
      <c r="BE270">
        <f t="shared" si="35"/>
        <v>-6639.1233524412401</v>
      </c>
      <c r="BF270">
        <f t="shared" si="36"/>
        <v>-5587.7051151861524</v>
      </c>
      <c r="BG270">
        <f t="shared" si="37"/>
        <v>-4536.2868779310638</v>
      </c>
      <c r="BH270">
        <f t="shared" si="38"/>
        <v>-3484.8686406759753</v>
      </c>
      <c r="BI270">
        <f t="shared" si="39"/>
        <v>-2433.4504034208867</v>
      </c>
      <c r="BJ270">
        <f t="shared" si="40"/>
        <v>-1382.0321661657981</v>
      </c>
    </row>
    <row r="271" spans="1:62">
      <c r="A271">
        <v>268</v>
      </c>
      <c r="B271" s="6"/>
      <c r="C271" s="44"/>
      <c r="F271" s="44">
        <v>8135.0972025086958</v>
      </c>
      <c r="G271">
        <v>0.6299435625930867</v>
      </c>
      <c r="H271" s="45">
        <f t="shared" si="34"/>
        <v>12914.009580511545</v>
      </c>
      <c r="BD271">
        <f t="shared" si="33"/>
        <v>-6587.1825606931488</v>
      </c>
      <c r="BE271">
        <f t="shared" si="35"/>
        <v>-5205.6606755415778</v>
      </c>
      <c r="BF271">
        <f t="shared" si="36"/>
        <v>-3824.1387903900068</v>
      </c>
      <c r="BG271">
        <f t="shared" si="37"/>
        <v>-2442.6169052384357</v>
      </c>
      <c r="BH271">
        <f t="shared" si="38"/>
        <v>-1061.0950200868656</v>
      </c>
      <c r="BI271">
        <f t="shared" si="39"/>
        <v>320.42686506470636</v>
      </c>
      <c r="BJ271">
        <f t="shared" si="40"/>
        <v>1701.9487502162774</v>
      </c>
    </row>
    <row r="272" spans="1:62">
      <c r="A272">
        <v>269</v>
      </c>
      <c r="B272" s="6"/>
      <c r="C272" s="44"/>
      <c r="F272" s="44">
        <v>-1261.9705052529243</v>
      </c>
      <c r="G272">
        <v>0.42717075336734389</v>
      </c>
      <c r="H272" s="45">
        <f t="shared" si="34"/>
        <v>-2954.2530599413426</v>
      </c>
      <c r="BD272">
        <f t="shared" si="33"/>
        <v>-4985.3793895432627</v>
      </c>
      <c r="BE272">
        <f t="shared" si="35"/>
        <v>-1835.6615765778288</v>
      </c>
      <c r="BF272">
        <f t="shared" si="36"/>
        <v>1314.0562363876052</v>
      </c>
      <c r="BG272">
        <f t="shared" si="37"/>
        <v>4463.7740493530382</v>
      </c>
      <c r="BH272">
        <f t="shared" si="38"/>
        <v>7613.4918623184712</v>
      </c>
      <c r="BI272">
        <f t="shared" si="39"/>
        <v>10763.209675283906</v>
      </c>
      <c r="BJ272">
        <f t="shared" si="40"/>
        <v>13912.927488249337</v>
      </c>
    </row>
    <row r="273" spans="1:62">
      <c r="A273">
        <v>270</v>
      </c>
      <c r="B273" s="6"/>
      <c r="C273" s="44"/>
      <c r="F273" s="44">
        <v>11904.578066523271</v>
      </c>
      <c r="G273">
        <v>0.13842677073085952</v>
      </c>
      <c r="H273" s="45">
        <f t="shared" si="34"/>
        <v>85999.102656733288</v>
      </c>
      <c r="BD273">
        <f t="shared" si="33"/>
        <v>3397.8242720896437</v>
      </c>
      <c r="BE273">
        <f t="shared" si="35"/>
        <v>5533.6780389263631</v>
      </c>
      <c r="BF273">
        <f t="shared" si="36"/>
        <v>7669.531805763083</v>
      </c>
      <c r="BG273">
        <f t="shared" si="37"/>
        <v>9805.3855725998019</v>
      </c>
      <c r="BH273">
        <f t="shared" si="38"/>
        <v>11941.239339436521</v>
      </c>
      <c r="BI273">
        <f t="shared" si="39"/>
        <v>14077.093106273242</v>
      </c>
      <c r="BJ273">
        <f t="shared" si="40"/>
        <v>16212.946873109961</v>
      </c>
    </row>
    <row r="274" spans="1:62">
      <c r="A274">
        <v>271</v>
      </c>
      <c r="B274" s="6"/>
      <c r="C274" s="44"/>
      <c r="F274" s="44">
        <v>21393.880807891572</v>
      </c>
      <c r="G274">
        <v>0.40473161773794608</v>
      </c>
      <c r="H274" s="45">
        <f t="shared" si="34"/>
        <v>52859.425531077708</v>
      </c>
      <c r="BD274">
        <f t="shared" si="33"/>
        <v>-11212.444212868973</v>
      </c>
      <c r="BE274">
        <f t="shared" si="35"/>
        <v>-10520.310359214676</v>
      </c>
      <c r="BF274">
        <f t="shared" si="36"/>
        <v>-9828.1765055603773</v>
      </c>
      <c r="BG274">
        <f t="shared" si="37"/>
        <v>-9136.0426519060802</v>
      </c>
      <c r="BH274">
        <f t="shared" si="38"/>
        <v>-8443.9087982517831</v>
      </c>
      <c r="BI274">
        <f t="shared" si="39"/>
        <v>-7751.774944597485</v>
      </c>
      <c r="BJ274">
        <f t="shared" si="40"/>
        <v>-7059.641090943187</v>
      </c>
    </row>
    <row r="275" spans="1:62">
      <c r="A275">
        <v>272</v>
      </c>
      <c r="B275" s="6"/>
      <c r="C275" s="44"/>
      <c r="F275" s="44">
        <v>14789.075244500766</v>
      </c>
      <c r="G275">
        <v>-8.9946487802745168E-2</v>
      </c>
      <c r="H275" s="45">
        <f t="shared" si="34"/>
        <v>-164420.81959813225</v>
      </c>
      <c r="BD275">
        <f t="shared" si="33"/>
        <v>-19370.22271920184</v>
      </c>
      <c r="BE275">
        <f t="shared" si="35"/>
        <v>-17346.564630512112</v>
      </c>
      <c r="BF275">
        <f t="shared" si="36"/>
        <v>-15322.90654182238</v>
      </c>
      <c r="BG275">
        <f t="shared" si="37"/>
        <v>-13299.24845313265</v>
      </c>
      <c r="BH275">
        <f t="shared" si="38"/>
        <v>-11275.59036444292</v>
      </c>
      <c r="BI275">
        <f t="shared" si="39"/>
        <v>-9251.93227575319</v>
      </c>
      <c r="BJ275">
        <f t="shared" si="40"/>
        <v>-7228.2741870634582</v>
      </c>
    </row>
    <row r="276" spans="1:62">
      <c r="A276">
        <v>273</v>
      </c>
      <c r="B276" s="6"/>
      <c r="C276" s="44"/>
      <c r="F276" s="44">
        <v>12200.977152357191</v>
      </c>
      <c r="G276">
        <v>0.532505056692127</v>
      </c>
      <c r="H276" s="45">
        <f t="shared" si="34"/>
        <v>22912.415570564815</v>
      </c>
      <c r="BD276">
        <f t="shared" si="33"/>
        <v>-15238.807683514491</v>
      </c>
      <c r="BE276">
        <f t="shared" si="35"/>
        <v>-15688.540122528217</v>
      </c>
      <c r="BF276">
        <f t="shared" si="36"/>
        <v>-16138.272561541944</v>
      </c>
      <c r="BG276">
        <f t="shared" si="37"/>
        <v>-16588.00500055567</v>
      </c>
      <c r="BH276">
        <f t="shared" si="38"/>
        <v>-17037.737439569395</v>
      </c>
      <c r="BI276">
        <f t="shared" si="39"/>
        <v>-17487.469878583121</v>
      </c>
      <c r="BJ276">
        <f t="shared" si="40"/>
        <v>-17937.202317596846</v>
      </c>
    </row>
    <row r="277" spans="1:62">
      <c r="A277">
        <v>274</v>
      </c>
      <c r="B277" s="6"/>
      <c r="C277" s="44"/>
      <c r="F277" s="44">
        <v>11356.710991499909</v>
      </c>
      <c r="G277">
        <v>0.46825431663711026</v>
      </c>
      <c r="H277" s="45">
        <f t="shared" si="34"/>
        <v>24253.296954230071</v>
      </c>
      <c r="BD277">
        <f t="shared" si="33"/>
        <v>-9538.4518688965563</v>
      </c>
      <c r="BE277">
        <f t="shared" si="35"/>
        <v>-6875.926585435921</v>
      </c>
      <c r="BF277">
        <f t="shared" si="36"/>
        <v>-4213.4013019752856</v>
      </c>
      <c r="BG277">
        <f t="shared" si="37"/>
        <v>-1550.8760185146512</v>
      </c>
      <c r="BH277">
        <f t="shared" si="38"/>
        <v>1111.6492649459833</v>
      </c>
      <c r="BI277">
        <f t="shared" si="39"/>
        <v>3774.1745484066196</v>
      </c>
      <c r="BJ277">
        <f t="shared" si="40"/>
        <v>6436.6998318672559</v>
      </c>
    </row>
    <row r="278" spans="1:62">
      <c r="A278">
        <v>275</v>
      </c>
      <c r="B278" s="6"/>
      <c r="C278" s="44"/>
      <c r="F278" s="44">
        <v>5607.2765558762567</v>
      </c>
      <c r="G278">
        <v>0.49600563607632342</v>
      </c>
      <c r="H278" s="45">
        <f t="shared" si="34"/>
        <v>11304.864598380149</v>
      </c>
      <c r="BD278">
        <f t="shared" si="33"/>
        <v>-9015.4394083143579</v>
      </c>
      <c r="BE278">
        <f t="shared" si="35"/>
        <v>-6674.1678251288067</v>
      </c>
      <c r="BF278">
        <f t="shared" si="36"/>
        <v>-4332.8962419432555</v>
      </c>
      <c r="BG278">
        <f t="shared" si="37"/>
        <v>-1991.6246587577043</v>
      </c>
      <c r="BH278">
        <f t="shared" si="38"/>
        <v>349.6469244278469</v>
      </c>
      <c r="BI278">
        <f t="shared" si="39"/>
        <v>2690.9185076133981</v>
      </c>
      <c r="BJ278">
        <f t="shared" si="40"/>
        <v>5032.1900907989511</v>
      </c>
    </row>
    <row r="279" spans="1:62">
      <c r="A279">
        <v>276</v>
      </c>
      <c r="B279" s="6"/>
      <c r="C279" s="44"/>
      <c r="F279" s="44">
        <v>4665.5921479883291</v>
      </c>
      <c r="G279">
        <v>0.8610698527174474</v>
      </c>
      <c r="H279" s="45">
        <f t="shared" si="34"/>
        <v>5418.3666206222442</v>
      </c>
      <c r="BD279">
        <f t="shared" si="33"/>
        <v>-3127.2483754946397</v>
      </c>
      <c r="BE279">
        <f t="shared" si="35"/>
        <v>-647.22019511302278</v>
      </c>
      <c r="BF279">
        <f t="shared" si="36"/>
        <v>1832.8079852685942</v>
      </c>
      <c r="BG279">
        <f t="shared" si="37"/>
        <v>4312.8361656502111</v>
      </c>
      <c r="BH279">
        <f t="shared" si="38"/>
        <v>6792.864346031829</v>
      </c>
      <c r="BI279">
        <f t="shared" si="39"/>
        <v>9272.892526413445</v>
      </c>
      <c r="BJ279">
        <f t="shared" si="40"/>
        <v>11752.920706795065</v>
      </c>
    </row>
    <row r="280" spans="1:62">
      <c r="A280">
        <v>277</v>
      </c>
      <c r="B280" s="6"/>
      <c r="C280" s="44"/>
      <c r="F280" s="44">
        <v>4623.9291145803945</v>
      </c>
      <c r="G280">
        <v>0.14679299584006422</v>
      </c>
      <c r="H280" s="45">
        <f t="shared" si="34"/>
        <v>31499.657651365851</v>
      </c>
      <c r="BD280">
        <f t="shared" si="33"/>
        <v>-360.24288440109194</v>
      </c>
      <c r="BE280">
        <f t="shared" si="35"/>
        <v>3945.1063791861452</v>
      </c>
      <c r="BF280">
        <f t="shared" si="36"/>
        <v>8250.4556427733824</v>
      </c>
      <c r="BG280">
        <f t="shared" si="37"/>
        <v>12555.804906360619</v>
      </c>
      <c r="BH280">
        <f t="shared" si="38"/>
        <v>16861.154169947855</v>
      </c>
      <c r="BI280">
        <f t="shared" si="39"/>
        <v>21166.503433535094</v>
      </c>
      <c r="BJ280">
        <f t="shared" si="40"/>
        <v>25471.852697122329</v>
      </c>
    </row>
    <row r="281" spans="1:62">
      <c r="A281">
        <v>278</v>
      </c>
      <c r="B281" s="6"/>
      <c r="C281" s="44"/>
      <c r="F281" s="44">
        <v>8047.1527162247094</v>
      </c>
      <c r="G281">
        <v>0.4712528760154493</v>
      </c>
      <c r="H281" s="45">
        <f t="shared" si="34"/>
        <v>17076.081920741202</v>
      </c>
      <c r="BD281">
        <f t="shared" si="33"/>
        <v>-3889.9641353800735</v>
      </c>
      <c r="BE281">
        <f t="shared" si="35"/>
        <v>-3155.9991561797524</v>
      </c>
      <c r="BF281">
        <f t="shared" si="36"/>
        <v>-2422.0341769794313</v>
      </c>
      <c r="BG281">
        <f t="shared" si="37"/>
        <v>-1688.0691977791103</v>
      </c>
      <c r="BH281">
        <f t="shared" si="38"/>
        <v>-954.10421857878919</v>
      </c>
      <c r="BI281">
        <f t="shared" si="39"/>
        <v>-220.13923937846812</v>
      </c>
      <c r="BJ281">
        <f t="shared" si="40"/>
        <v>513.82573982185295</v>
      </c>
    </row>
    <row r="282" spans="1:62">
      <c r="A282">
        <v>279</v>
      </c>
      <c r="B282" s="6"/>
      <c r="C282" s="44"/>
      <c r="F282" s="44">
        <v>10678.608734894146</v>
      </c>
      <c r="G282">
        <v>0.42091842464929208</v>
      </c>
      <c r="H282" s="45">
        <f t="shared" si="34"/>
        <v>25369.782146722442</v>
      </c>
      <c r="BD282">
        <f t="shared" ref="BD282:BD345" si="41">($BD$3*G281)-F281</f>
        <v>-5690.8883361474627</v>
      </c>
      <c r="BE282">
        <f t="shared" si="35"/>
        <v>-3334.6239560702161</v>
      </c>
      <c r="BF282">
        <f t="shared" si="36"/>
        <v>-978.35957599297035</v>
      </c>
      <c r="BG282">
        <f t="shared" si="37"/>
        <v>1377.9048040842772</v>
      </c>
      <c r="BH282">
        <f t="shared" si="38"/>
        <v>3734.1691841615229</v>
      </c>
      <c r="BI282">
        <f t="shared" si="39"/>
        <v>6090.4335642387687</v>
      </c>
      <c r="BJ282">
        <f t="shared" si="40"/>
        <v>8446.6979443160144</v>
      </c>
    </row>
    <row r="283" spans="1:62">
      <c r="A283">
        <v>280</v>
      </c>
      <c r="B283" s="6"/>
      <c r="C283" s="44"/>
      <c r="F283" s="44">
        <v>7249.5435588497876</v>
      </c>
      <c r="G283">
        <v>0.15224254709392682</v>
      </c>
      <c r="H283" s="45">
        <f t="shared" si="34"/>
        <v>47618.380651350672</v>
      </c>
      <c r="BD283">
        <f t="shared" si="41"/>
        <v>-8574.0166116476848</v>
      </c>
      <c r="BE283">
        <f t="shared" si="35"/>
        <v>-6469.4244884012251</v>
      </c>
      <c r="BF283">
        <f t="shared" si="36"/>
        <v>-4364.8323651547644</v>
      </c>
      <c r="BG283">
        <f t="shared" si="37"/>
        <v>-2260.2402419083046</v>
      </c>
      <c r="BH283">
        <f t="shared" si="38"/>
        <v>-155.64811866184391</v>
      </c>
      <c r="BI283">
        <f t="shared" si="39"/>
        <v>1948.9440045846168</v>
      </c>
      <c r="BJ283">
        <f t="shared" si="40"/>
        <v>4053.5361278310775</v>
      </c>
    </row>
    <row r="284" spans="1:62">
      <c r="A284">
        <v>281</v>
      </c>
      <c r="B284" s="6"/>
      <c r="C284" s="44"/>
      <c r="F284" s="44">
        <v>13449.368307402332</v>
      </c>
      <c r="G284">
        <v>0.58267008628478667</v>
      </c>
      <c r="H284" s="45">
        <f t="shared" si="34"/>
        <v>23082.304418883105</v>
      </c>
      <c r="BD284">
        <f t="shared" si="41"/>
        <v>-6488.3308233801536</v>
      </c>
      <c r="BE284">
        <f t="shared" si="35"/>
        <v>-5727.1180879105195</v>
      </c>
      <c r="BF284">
        <f t="shared" si="36"/>
        <v>-4965.9053524408855</v>
      </c>
      <c r="BG284">
        <f t="shared" si="37"/>
        <v>-4204.6926169712515</v>
      </c>
      <c r="BH284">
        <f t="shared" si="38"/>
        <v>-3443.479881501617</v>
      </c>
      <c r="BI284">
        <f t="shared" si="39"/>
        <v>-2682.2671460319834</v>
      </c>
      <c r="BJ284">
        <f t="shared" si="40"/>
        <v>-1921.0544105623494</v>
      </c>
    </row>
    <row r="285" spans="1:62">
      <c r="A285">
        <v>282</v>
      </c>
      <c r="B285" s="6"/>
      <c r="C285" s="44"/>
      <c r="F285" s="44">
        <v>6950.7719493771165</v>
      </c>
      <c r="G285">
        <v>0.24739961970356283</v>
      </c>
      <c r="H285" s="45">
        <f t="shared" si="34"/>
        <v>28095.321883298016</v>
      </c>
      <c r="BD285">
        <f t="shared" si="41"/>
        <v>-10536.017875978399</v>
      </c>
      <c r="BE285">
        <f t="shared" si="35"/>
        <v>-7622.667444554465</v>
      </c>
      <c r="BF285">
        <f t="shared" si="36"/>
        <v>-4709.3170131305324</v>
      </c>
      <c r="BG285">
        <f t="shared" si="37"/>
        <v>-1795.9665817065979</v>
      </c>
      <c r="BH285">
        <f t="shared" si="38"/>
        <v>1117.3838497173347</v>
      </c>
      <c r="BI285">
        <f t="shared" si="39"/>
        <v>4030.7342811412673</v>
      </c>
      <c r="BJ285">
        <f t="shared" si="40"/>
        <v>6944.0847125651999</v>
      </c>
    </row>
    <row r="286" spans="1:62">
      <c r="A286">
        <v>283</v>
      </c>
      <c r="B286" s="6"/>
      <c r="C286" s="44"/>
      <c r="F286" s="44">
        <v>7258.6141264024336</v>
      </c>
      <c r="G286">
        <v>0.30907495727985612</v>
      </c>
      <c r="H286" s="45">
        <f t="shared" si="34"/>
        <v>23484.963616220848</v>
      </c>
      <c r="BD286">
        <f t="shared" si="41"/>
        <v>-5713.773850859302</v>
      </c>
      <c r="BE286">
        <f t="shared" si="35"/>
        <v>-4476.7757523414875</v>
      </c>
      <c r="BF286">
        <f t="shared" si="36"/>
        <v>-3239.777653823674</v>
      </c>
      <c r="BG286">
        <f t="shared" si="37"/>
        <v>-2002.7795553058595</v>
      </c>
      <c r="BH286">
        <f t="shared" si="38"/>
        <v>-765.78145678804594</v>
      </c>
      <c r="BI286">
        <f t="shared" si="39"/>
        <v>471.21664172976853</v>
      </c>
      <c r="BJ286">
        <f t="shared" si="40"/>
        <v>1708.2147402475821</v>
      </c>
    </row>
    <row r="287" spans="1:62">
      <c r="A287">
        <v>284</v>
      </c>
      <c r="B287" s="6"/>
      <c r="C287" s="44"/>
      <c r="F287" s="44">
        <v>10874.483893727145</v>
      </c>
      <c r="G287">
        <v>0.10152355289406412</v>
      </c>
      <c r="H287" s="45">
        <f t="shared" si="34"/>
        <v>107112.91699054551</v>
      </c>
      <c r="BD287">
        <f t="shared" si="41"/>
        <v>-5713.2393400031533</v>
      </c>
      <c r="BE287">
        <f t="shared" si="35"/>
        <v>-4167.864553603873</v>
      </c>
      <c r="BF287">
        <f t="shared" si="36"/>
        <v>-2622.4897672045918</v>
      </c>
      <c r="BG287">
        <f t="shared" si="37"/>
        <v>-1077.1149808053115</v>
      </c>
      <c r="BH287">
        <f t="shared" si="38"/>
        <v>468.25980559396976</v>
      </c>
      <c r="BI287">
        <f t="shared" si="39"/>
        <v>2013.6345919932501</v>
      </c>
      <c r="BJ287">
        <f t="shared" si="40"/>
        <v>3559.0093783925313</v>
      </c>
    </row>
    <row r="288" spans="1:62">
      <c r="A288">
        <v>285</v>
      </c>
      <c r="B288" s="6"/>
      <c r="C288" s="44"/>
      <c r="F288" s="44">
        <v>13141.934651159312</v>
      </c>
      <c r="G288">
        <v>0.39868449672843109</v>
      </c>
      <c r="H288" s="45">
        <f t="shared" si="34"/>
        <v>32963.244768735276</v>
      </c>
      <c r="BD288">
        <f t="shared" si="41"/>
        <v>-10366.866129256825</v>
      </c>
      <c r="BE288">
        <f t="shared" si="35"/>
        <v>-9859.2483647865047</v>
      </c>
      <c r="BF288">
        <f t="shared" si="36"/>
        <v>-9351.6306003161844</v>
      </c>
      <c r="BG288">
        <f t="shared" si="37"/>
        <v>-8844.0128358458624</v>
      </c>
      <c r="BH288">
        <f t="shared" si="38"/>
        <v>-8336.3950713755421</v>
      </c>
      <c r="BI288">
        <f t="shared" si="39"/>
        <v>-7828.7773069052218</v>
      </c>
      <c r="BJ288">
        <f t="shared" si="40"/>
        <v>-7321.1595424349016</v>
      </c>
    </row>
    <row r="289" spans="1:62">
      <c r="A289">
        <v>286</v>
      </c>
      <c r="B289" s="6"/>
      <c r="C289" s="44"/>
      <c r="F289" s="44">
        <v>9226.4443110268003</v>
      </c>
      <c r="G289">
        <v>0.4234735591555765</v>
      </c>
      <c r="H289" s="45">
        <f t="shared" si="34"/>
        <v>21787.533392698013</v>
      </c>
      <c r="BD289">
        <f t="shared" si="41"/>
        <v>-11148.512167517158</v>
      </c>
      <c r="BE289">
        <f t="shared" si="35"/>
        <v>-9155.0896838750014</v>
      </c>
      <c r="BF289">
        <f t="shared" si="36"/>
        <v>-7161.667200232846</v>
      </c>
      <c r="BG289">
        <f t="shared" si="37"/>
        <v>-5168.2447165906906</v>
      </c>
      <c r="BH289">
        <f t="shared" si="38"/>
        <v>-3174.8222329485343</v>
      </c>
      <c r="BI289">
        <f t="shared" si="39"/>
        <v>-1181.3997493063798</v>
      </c>
      <c r="BJ289">
        <f t="shared" si="40"/>
        <v>812.02273433577648</v>
      </c>
    </row>
    <row r="290" spans="1:62">
      <c r="A290">
        <v>287</v>
      </c>
      <c r="B290" s="6"/>
      <c r="C290" s="44"/>
      <c r="F290" s="44">
        <v>10100.928925499804</v>
      </c>
      <c r="G290">
        <v>0.45571101172257489</v>
      </c>
      <c r="H290" s="45">
        <f t="shared" si="34"/>
        <v>22165.207040572874</v>
      </c>
      <c r="BD290">
        <f t="shared" si="41"/>
        <v>-7109.0765152489184</v>
      </c>
      <c r="BE290">
        <f t="shared" si="35"/>
        <v>-4991.7087194710357</v>
      </c>
      <c r="BF290">
        <f t="shared" si="36"/>
        <v>-2874.3409236931529</v>
      </c>
      <c r="BG290">
        <f t="shared" si="37"/>
        <v>-756.97312791527111</v>
      </c>
      <c r="BH290">
        <f t="shared" si="38"/>
        <v>1360.3946678626126</v>
      </c>
      <c r="BI290">
        <f t="shared" si="39"/>
        <v>3477.7624636404944</v>
      </c>
      <c r="BJ290">
        <f t="shared" si="40"/>
        <v>5595.1302594183762</v>
      </c>
    </row>
    <row r="291" spans="1:62">
      <c r="A291">
        <v>288</v>
      </c>
      <c r="B291" s="6"/>
      <c r="C291" s="44"/>
      <c r="F291" s="44">
        <v>3793.8567523634556</v>
      </c>
      <c r="G291">
        <v>0.30637826078836738</v>
      </c>
      <c r="H291" s="45">
        <f t="shared" si="34"/>
        <v>12382.917582341408</v>
      </c>
      <c r="BD291">
        <f t="shared" si="41"/>
        <v>-7822.37386688693</v>
      </c>
      <c r="BE291">
        <f t="shared" si="35"/>
        <v>-5543.8188082740553</v>
      </c>
      <c r="BF291">
        <f t="shared" si="36"/>
        <v>-3265.2637496611806</v>
      </c>
      <c r="BG291">
        <f t="shared" si="37"/>
        <v>-986.70869104830672</v>
      </c>
      <c r="BH291">
        <f t="shared" si="38"/>
        <v>1291.8463675645689</v>
      </c>
      <c r="BI291">
        <f t="shared" si="39"/>
        <v>3570.4014261774428</v>
      </c>
      <c r="BJ291">
        <f t="shared" si="40"/>
        <v>5848.9564847903166</v>
      </c>
    </row>
    <row r="292" spans="1:62">
      <c r="A292">
        <v>289</v>
      </c>
      <c r="B292" s="6"/>
      <c r="C292" s="44"/>
      <c r="F292" s="44">
        <v>16698.670212982477</v>
      </c>
      <c r="G292">
        <v>0.50024629086454375</v>
      </c>
      <c r="H292" s="45">
        <f t="shared" si="34"/>
        <v>33380.897605703845</v>
      </c>
      <c r="BD292">
        <f t="shared" si="41"/>
        <v>-2261.9654484216189</v>
      </c>
      <c r="BE292">
        <f t="shared" si="35"/>
        <v>-730.07414447978181</v>
      </c>
      <c r="BF292">
        <f t="shared" si="36"/>
        <v>801.81715946205532</v>
      </c>
      <c r="BG292">
        <f t="shared" si="37"/>
        <v>2333.708463403892</v>
      </c>
      <c r="BH292">
        <f t="shared" si="38"/>
        <v>3865.5997673457287</v>
      </c>
      <c r="BI292">
        <f t="shared" si="39"/>
        <v>5397.4910712875662</v>
      </c>
      <c r="BJ292">
        <f t="shared" si="40"/>
        <v>6929.3823752294029</v>
      </c>
    </row>
    <row r="293" spans="1:62">
      <c r="A293">
        <v>290</v>
      </c>
      <c r="B293" s="6"/>
      <c r="C293" s="44"/>
      <c r="F293" s="44">
        <v>-1334.5793525253976</v>
      </c>
      <c r="G293">
        <v>0.39570185054703799</v>
      </c>
      <c r="H293" s="45">
        <f t="shared" si="34"/>
        <v>-3372.6891867713239</v>
      </c>
      <c r="BD293">
        <f t="shared" si="41"/>
        <v>-14197.438758659759</v>
      </c>
      <c r="BE293">
        <f t="shared" si="35"/>
        <v>-11696.20730433704</v>
      </c>
      <c r="BF293">
        <f t="shared" si="36"/>
        <v>-9194.9758500143216</v>
      </c>
      <c r="BG293">
        <f t="shared" si="37"/>
        <v>-6693.7443956916013</v>
      </c>
      <c r="BH293">
        <f t="shared" si="38"/>
        <v>-4192.5129413688828</v>
      </c>
      <c r="BI293">
        <f t="shared" si="39"/>
        <v>-1691.2814870461643</v>
      </c>
      <c r="BJ293">
        <f t="shared" si="40"/>
        <v>809.94996727655598</v>
      </c>
    </row>
    <row r="294" spans="1:62">
      <c r="A294">
        <v>291</v>
      </c>
      <c r="B294" s="6"/>
      <c r="C294" s="44"/>
      <c r="F294" s="44">
        <v>2437.9881676209152</v>
      </c>
      <c r="G294">
        <v>0.36711124696153519</v>
      </c>
      <c r="H294" s="45">
        <f t="shared" si="34"/>
        <v>6641.0064736490085</v>
      </c>
      <c r="BD294">
        <f t="shared" si="41"/>
        <v>3313.0886052605874</v>
      </c>
      <c r="BE294">
        <f t="shared" si="35"/>
        <v>5291.5978579957773</v>
      </c>
      <c r="BF294">
        <f t="shared" si="36"/>
        <v>7270.1071107309672</v>
      </c>
      <c r="BG294">
        <f t="shared" si="37"/>
        <v>9248.6163634661571</v>
      </c>
      <c r="BH294">
        <f t="shared" si="38"/>
        <v>11227.125616201347</v>
      </c>
      <c r="BI294">
        <f t="shared" si="39"/>
        <v>13205.634868936537</v>
      </c>
      <c r="BJ294">
        <f t="shared" si="40"/>
        <v>15184.144121671727</v>
      </c>
    </row>
    <row r="295" spans="1:62">
      <c r="A295">
        <v>292</v>
      </c>
      <c r="B295" s="6"/>
      <c r="C295" s="44"/>
      <c r="F295" s="44">
        <v>-173.76955406761772</v>
      </c>
      <c r="G295">
        <v>0.62943112313220162</v>
      </c>
      <c r="H295" s="45">
        <f t="shared" si="34"/>
        <v>-276.07397804369504</v>
      </c>
      <c r="BD295">
        <f t="shared" si="41"/>
        <v>-602.4319328132392</v>
      </c>
      <c r="BE295">
        <f t="shared" si="35"/>
        <v>1233.1243019944368</v>
      </c>
      <c r="BF295">
        <f t="shared" si="36"/>
        <v>3068.6805368021123</v>
      </c>
      <c r="BG295">
        <f t="shared" si="37"/>
        <v>4904.2367716097888</v>
      </c>
      <c r="BH295">
        <f t="shared" si="38"/>
        <v>6739.7930064174652</v>
      </c>
      <c r="BI295">
        <f t="shared" si="39"/>
        <v>8575.3492412251398</v>
      </c>
      <c r="BJ295">
        <f t="shared" si="40"/>
        <v>10410.905476032816</v>
      </c>
    </row>
    <row r="296" spans="1:62">
      <c r="A296">
        <v>293</v>
      </c>
      <c r="B296" s="6"/>
      <c r="C296" s="44"/>
      <c r="F296" s="44">
        <v>5366.4560314215432</v>
      </c>
      <c r="G296">
        <v>0.67279120217800426</v>
      </c>
      <c r="H296" s="45">
        <f t="shared" si="34"/>
        <v>7976.4063710240207</v>
      </c>
      <c r="BD296">
        <f t="shared" si="41"/>
        <v>3320.9251697286259</v>
      </c>
      <c r="BE296">
        <f t="shared" si="35"/>
        <v>6468.080785389634</v>
      </c>
      <c r="BF296">
        <f t="shared" si="36"/>
        <v>9615.2364010506426</v>
      </c>
      <c r="BG296">
        <f t="shared" si="37"/>
        <v>12762.39201671165</v>
      </c>
      <c r="BH296">
        <f t="shared" si="38"/>
        <v>15909.547632372658</v>
      </c>
      <c r="BI296">
        <f t="shared" si="39"/>
        <v>19056.703248033667</v>
      </c>
      <c r="BJ296">
        <f t="shared" si="40"/>
        <v>22203.858863694673</v>
      </c>
    </row>
    <row r="297" spans="1:62">
      <c r="A297">
        <v>294</v>
      </c>
      <c r="B297" s="6"/>
      <c r="C297" s="44"/>
      <c r="F297" s="44">
        <v>2475.8204710196951</v>
      </c>
      <c r="G297">
        <v>0.45256080095087015</v>
      </c>
      <c r="H297" s="45">
        <f t="shared" si="34"/>
        <v>5470.6913763140292</v>
      </c>
      <c r="BD297">
        <f t="shared" si="41"/>
        <v>-2002.5000205315218</v>
      </c>
      <c r="BE297">
        <f t="shared" si="35"/>
        <v>1361.4559903584995</v>
      </c>
      <c r="BF297">
        <f t="shared" si="36"/>
        <v>4725.41200124852</v>
      </c>
      <c r="BG297">
        <f t="shared" si="37"/>
        <v>8089.3680121385423</v>
      </c>
      <c r="BH297">
        <f t="shared" si="38"/>
        <v>11453.324023028565</v>
      </c>
      <c r="BI297">
        <f t="shared" si="39"/>
        <v>14817.280033918583</v>
      </c>
      <c r="BJ297">
        <f t="shared" si="40"/>
        <v>18181.236044808604</v>
      </c>
    </row>
    <row r="298" spans="1:62">
      <c r="A298">
        <v>295</v>
      </c>
      <c r="B298" s="6"/>
      <c r="C298" s="44"/>
      <c r="F298" s="44">
        <v>5792.7736594480266</v>
      </c>
      <c r="G298">
        <v>0.33327232325354483</v>
      </c>
      <c r="H298" s="45">
        <f t="shared" si="34"/>
        <v>17381.502318874034</v>
      </c>
      <c r="BD298">
        <f t="shared" si="41"/>
        <v>-213.01646626534421</v>
      </c>
      <c r="BE298">
        <f t="shared" si="35"/>
        <v>2049.7875384890067</v>
      </c>
      <c r="BF298">
        <f t="shared" si="36"/>
        <v>4312.5915432433567</v>
      </c>
      <c r="BG298">
        <f t="shared" si="37"/>
        <v>6575.3955479977085</v>
      </c>
      <c r="BH298">
        <f t="shared" si="38"/>
        <v>8838.1995527520594</v>
      </c>
      <c r="BI298">
        <f t="shared" si="39"/>
        <v>11101.003557506408</v>
      </c>
      <c r="BJ298">
        <f t="shared" si="40"/>
        <v>13363.807562260759</v>
      </c>
    </row>
    <row r="299" spans="1:62">
      <c r="A299">
        <v>296</v>
      </c>
      <c r="B299" s="6"/>
      <c r="C299" s="44"/>
      <c r="F299" s="44">
        <v>12634.552229581517</v>
      </c>
      <c r="G299">
        <v>0.28268182949669463</v>
      </c>
      <c r="H299" s="45">
        <f t="shared" si="34"/>
        <v>44695.310809601404</v>
      </c>
      <c r="BD299">
        <f t="shared" si="41"/>
        <v>-4126.4120431803021</v>
      </c>
      <c r="BE299">
        <f t="shared" si="35"/>
        <v>-2460.0504269125781</v>
      </c>
      <c r="BF299">
        <f t="shared" si="36"/>
        <v>-793.68881064485413</v>
      </c>
      <c r="BG299">
        <f t="shared" si="37"/>
        <v>872.67280562287033</v>
      </c>
      <c r="BH299">
        <f t="shared" si="38"/>
        <v>2539.0344218905939</v>
      </c>
      <c r="BI299">
        <f t="shared" si="39"/>
        <v>4205.3960381583183</v>
      </c>
      <c r="BJ299">
        <f t="shared" si="40"/>
        <v>5871.7576544260428</v>
      </c>
    </row>
    <row r="300" spans="1:62">
      <c r="A300">
        <v>297</v>
      </c>
      <c r="B300" s="6"/>
      <c r="C300" s="44"/>
      <c r="F300" s="44">
        <v>8005.4532019486523</v>
      </c>
      <c r="G300">
        <v>0.12177406297787119</v>
      </c>
      <c r="H300" s="45">
        <f t="shared" si="34"/>
        <v>65740.21598838667</v>
      </c>
      <c r="BD300">
        <f t="shared" si="41"/>
        <v>-11221.143082098044</v>
      </c>
      <c r="BE300">
        <f t="shared" si="35"/>
        <v>-9807.7339346145709</v>
      </c>
      <c r="BF300">
        <f t="shared" si="36"/>
        <v>-8394.3247871310978</v>
      </c>
      <c r="BG300">
        <f t="shared" si="37"/>
        <v>-6980.9156396476246</v>
      </c>
      <c r="BH300">
        <f t="shared" si="38"/>
        <v>-5567.5064921641515</v>
      </c>
      <c r="BI300">
        <f t="shared" si="39"/>
        <v>-4154.0973446806784</v>
      </c>
      <c r="BJ300">
        <f t="shared" si="40"/>
        <v>-2740.6881971972052</v>
      </c>
    </row>
    <row r="301" spans="1:62">
      <c r="A301">
        <v>298</v>
      </c>
      <c r="B301" s="6"/>
      <c r="C301" s="44"/>
      <c r="F301" s="44">
        <v>7390.2813993124455</v>
      </c>
      <c r="G301">
        <v>0.75571938723652909</v>
      </c>
      <c r="H301" s="45">
        <f t="shared" si="34"/>
        <v>9779.1343243644951</v>
      </c>
      <c r="BD301">
        <f t="shared" si="41"/>
        <v>-7396.5828870592959</v>
      </c>
      <c r="BE301">
        <f t="shared" si="35"/>
        <v>-6787.7125721699404</v>
      </c>
      <c r="BF301">
        <f t="shared" si="36"/>
        <v>-6178.8422572805848</v>
      </c>
      <c r="BG301">
        <f t="shared" si="37"/>
        <v>-5569.9719423912284</v>
      </c>
      <c r="BH301">
        <f t="shared" si="38"/>
        <v>-4961.1016275018728</v>
      </c>
      <c r="BI301">
        <f t="shared" si="39"/>
        <v>-4352.2313126125173</v>
      </c>
      <c r="BJ301">
        <f t="shared" si="40"/>
        <v>-3743.3609977231608</v>
      </c>
    </row>
    <row r="302" spans="1:62">
      <c r="A302">
        <v>299</v>
      </c>
      <c r="B302" s="6"/>
      <c r="C302" s="44"/>
      <c r="F302" s="44">
        <v>6249.4681856086554</v>
      </c>
      <c r="G302">
        <v>0.38631970339824484</v>
      </c>
      <c r="H302" s="45">
        <f t="shared" si="34"/>
        <v>16176.933587998423</v>
      </c>
      <c r="BD302">
        <f t="shared" si="41"/>
        <v>-3611.6844631298</v>
      </c>
      <c r="BE302">
        <f t="shared" si="35"/>
        <v>166.9124730528456</v>
      </c>
      <c r="BF302">
        <f t="shared" si="36"/>
        <v>3945.5094092354902</v>
      </c>
      <c r="BG302">
        <f t="shared" si="37"/>
        <v>7724.1063454181367</v>
      </c>
      <c r="BH302">
        <f t="shared" si="38"/>
        <v>11502.703281600783</v>
      </c>
      <c r="BI302">
        <f t="shared" si="39"/>
        <v>15281.300217783426</v>
      </c>
      <c r="BJ302">
        <f t="shared" si="40"/>
        <v>19059.897153966071</v>
      </c>
    </row>
    <row r="303" spans="1:62">
      <c r="A303">
        <v>300</v>
      </c>
      <c r="B303" s="6"/>
      <c r="C303" s="44"/>
      <c r="F303" s="44">
        <v>7402.1893203463551</v>
      </c>
      <c r="G303">
        <v>0.18396873876589126</v>
      </c>
      <c r="H303" s="45">
        <f t="shared" si="34"/>
        <v>40236.125822257141</v>
      </c>
      <c r="BD303">
        <f t="shared" si="41"/>
        <v>-4317.8696686174317</v>
      </c>
      <c r="BE303">
        <f t="shared" si="35"/>
        <v>-2386.271151626207</v>
      </c>
      <c r="BF303">
        <f t="shared" si="36"/>
        <v>-454.67263463498239</v>
      </c>
      <c r="BG303">
        <f t="shared" si="37"/>
        <v>1476.9258823562413</v>
      </c>
      <c r="BH303">
        <f t="shared" si="38"/>
        <v>3408.5243993474651</v>
      </c>
      <c r="BI303">
        <f t="shared" si="39"/>
        <v>5340.1229163386906</v>
      </c>
      <c r="BJ303">
        <f t="shared" si="40"/>
        <v>7271.7214333299144</v>
      </c>
    </row>
    <row r="304" spans="1:62">
      <c r="A304">
        <v>301</v>
      </c>
      <c r="B304" s="6"/>
      <c r="C304" s="44"/>
      <c r="F304" s="44">
        <v>14017.795111258565</v>
      </c>
      <c r="G304">
        <v>1.6906026514059924E-2</v>
      </c>
      <c r="H304" s="45">
        <f t="shared" si="34"/>
        <v>829159.65496686299</v>
      </c>
      <c r="BD304">
        <f t="shared" si="41"/>
        <v>-6482.3456265168988</v>
      </c>
      <c r="BE304">
        <f t="shared" si="35"/>
        <v>-5562.5019326874426</v>
      </c>
      <c r="BF304">
        <f t="shared" si="36"/>
        <v>-4642.6582388579864</v>
      </c>
      <c r="BG304">
        <f t="shared" si="37"/>
        <v>-3722.8145450285301</v>
      </c>
      <c r="BH304">
        <f t="shared" si="38"/>
        <v>-2802.9708511990739</v>
      </c>
      <c r="BI304">
        <f t="shared" si="39"/>
        <v>-1883.1271573696176</v>
      </c>
      <c r="BJ304">
        <f t="shared" si="40"/>
        <v>-963.28346354016139</v>
      </c>
    </row>
    <row r="305" spans="1:62">
      <c r="A305">
        <v>302</v>
      </c>
      <c r="B305" s="6"/>
      <c r="C305" s="44"/>
      <c r="F305" s="44">
        <v>9395.5852444701704</v>
      </c>
      <c r="G305">
        <v>0.31947984326358281</v>
      </c>
      <c r="H305" s="45">
        <f t="shared" si="34"/>
        <v>29409.007931428281</v>
      </c>
      <c r="BD305">
        <f t="shared" si="41"/>
        <v>-13933.264978688265</v>
      </c>
      <c r="BE305">
        <f t="shared" si="35"/>
        <v>-13848.734846117966</v>
      </c>
      <c r="BF305">
        <f t="shared" si="36"/>
        <v>-13764.204713547666</v>
      </c>
      <c r="BG305">
        <f t="shared" si="37"/>
        <v>-13679.674580977367</v>
      </c>
      <c r="BH305">
        <f t="shared" si="38"/>
        <v>-13595.144448407067</v>
      </c>
      <c r="BI305">
        <f t="shared" si="39"/>
        <v>-13510.614315836767</v>
      </c>
      <c r="BJ305">
        <f t="shared" si="40"/>
        <v>-13426.084183266468</v>
      </c>
    </row>
    <row r="306" spans="1:62">
      <c r="A306">
        <v>303</v>
      </c>
      <c r="B306" s="6"/>
      <c r="C306" s="44"/>
      <c r="F306" s="44">
        <v>19630.022297190775</v>
      </c>
      <c r="G306">
        <v>0.29783954569626481</v>
      </c>
      <c r="H306" s="45">
        <f t="shared" si="34"/>
        <v>65908.045391693449</v>
      </c>
      <c r="BD306">
        <f t="shared" si="41"/>
        <v>-7798.1860281522568</v>
      </c>
      <c r="BE306">
        <f t="shared" si="35"/>
        <v>-6200.7868118343422</v>
      </c>
      <c r="BF306">
        <f t="shared" si="36"/>
        <v>-4603.3875955164285</v>
      </c>
      <c r="BG306">
        <f t="shared" si="37"/>
        <v>-3005.9883791985139</v>
      </c>
      <c r="BH306">
        <f t="shared" si="38"/>
        <v>-1408.5891628806003</v>
      </c>
      <c r="BI306">
        <f t="shared" si="39"/>
        <v>188.8100534373134</v>
      </c>
      <c r="BJ306">
        <f t="shared" si="40"/>
        <v>1786.2092697552271</v>
      </c>
    </row>
    <row r="307" spans="1:62">
      <c r="A307">
        <v>304</v>
      </c>
      <c r="B307" s="6"/>
      <c r="C307" s="44"/>
      <c r="F307" s="44">
        <v>7850.5513243767564</v>
      </c>
      <c r="G307">
        <v>0.39946170931058145</v>
      </c>
      <c r="H307" s="45">
        <f t="shared" si="34"/>
        <v>19652.825643603686</v>
      </c>
      <c r="BD307">
        <f t="shared" si="41"/>
        <v>-18140.82456870945</v>
      </c>
      <c r="BE307">
        <f t="shared" si="35"/>
        <v>-16651.626840228128</v>
      </c>
      <c r="BF307">
        <f t="shared" si="36"/>
        <v>-15162.429111746802</v>
      </c>
      <c r="BG307">
        <f t="shared" si="37"/>
        <v>-13673.23138326548</v>
      </c>
      <c r="BH307">
        <f t="shared" si="38"/>
        <v>-12184.033654784154</v>
      </c>
      <c r="BI307">
        <f t="shared" si="39"/>
        <v>-10694.835926302831</v>
      </c>
      <c r="BJ307">
        <f t="shared" si="40"/>
        <v>-9205.6381978215068</v>
      </c>
    </row>
    <row r="308" spans="1:62">
      <c r="A308">
        <v>305</v>
      </c>
      <c r="B308" s="6"/>
      <c r="C308" s="44"/>
      <c r="F308" s="44">
        <v>8257.8455850577175</v>
      </c>
      <c r="G308">
        <v>0.33235797973348191</v>
      </c>
      <c r="H308" s="45">
        <f t="shared" si="34"/>
        <v>24846.238359252544</v>
      </c>
      <c r="BD308">
        <f t="shared" si="41"/>
        <v>-5853.2427778238489</v>
      </c>
      <c r="BE308">
        <f t="shared" si="35"/>
        <v>-3855.9342312709418</v>
      </c>
      <c r="BF308">
        <f t="shared" si="36"/>
        <v>-1858.6256847180348</v>
      </c>
      <c r="BG308">
        <f t="shared" si="37"/>
        <v>138.68286183487271</v>
      </c>
      <c r="BH308">
        <f t="shared" si="38"/>
        <v>2135.9914083877793</v>
      </c>
      <c r="BI308">
        <f t="shared" si="39"/>
        <v>4133.2999549406868</v>
      </c>
      <c r="BJ308">
        <f t="shared" si="40"/>
        <v>6130.6085014935943</v>
      </c>
    </row>
    <row r="309" spans="1:62">
      <c r="A309">
        <v>306</v>
      </c>
      <c r="B309" s="6"/>
      <c r="C309" s="44"/>
      <c r="F309" s="44">
        <v>-4113.4910711284028</v>
      </c>
      <c r="G309">
        <v>0.20956302409900829</v>
      </c>
      <c r="H309" s="45">
        <f t="shared" si="34"/>
        <v>-19628.897267606615</v>
      </c>
      <c r="BD309">
        <f t="shared" si="41"/>
        <v>-6596.0556863903075</v>
      </c>
      <c r="BE309">
        <f t="shared" si="35"/>
        <v>-4934.2657877228985</v>
      </c>
      <c r="BF309">
        <f t="shared" si="36"/>
        <v>-3272.4758890554886</v>
      </c>
      <c r="BG309">
        <f t="shared" si="37"/>
        <v>-1610.6859903880795</v>
      </c>
      <c r="BH309">
        <f t="shared" si="38"/>
        <v>51.103908279330426</v>
      </c>
      <c r="BI309">
        <f t="shared" si="39"/>
        <v>1712.8938069467404</v>
      </c>
      <c r="BJ309">
        <f t="shared" si="40"/>
        <v>3374.6837056141503</v>
      </c>
    </row>
    <row r="310" spans="1:62">
      <c r="A310">
        <v>307</v>
      </c>
      <c r="B310" s="6"/>
      <c r="C310" s="44"/>
      <c r="F310" s="44">
        <v>717.00346914192778</v>
      </c>
      <c r="G310">
        <v>0.6015399778369801</v>
      </c>
      <c r="H310" s="45">
        <f t="shared" si="34"/>
        <v>1191.9464965905206</v>
      </c>
      <c r="BD310">
        <f t="shared" si="41"/>
        <v>5161.3061916234437</v>
      </c>
      <c r="BE310">
        <f t="shared" si="35"/>
        <v>6209.1213121184855</v>
      </c>
      <c r="BF310">
        <f t="shared" si="36"/>
        <v>7256.9364326135274</v>
      </c>
      <c r="BG310">
        <f t="shared" si="37"/>
        <v>8304.7515531085683</v>
      </c>
      <c r="BH310">
        <f t="shared" si="38"/>
        <v>9352.566673603611</v>
      </c>
      <c r="BI310">
        <f t="shared" si="39"/>
        <v>10400.381794098652</v>
      </c>
      <c r="BJ310">
        <f t="shared" si="40"/>
        <v>11448.196914593693</v>
      </c>
    </row>
    <row r="311" spans="1:62">
      <c r="A311">
        <v>308</v>
      </c>
      <c r="B311" s="6"/>
      <c r="C311" s="44"/>
      <c r="F311" s="44">
        <v>10575.099956274868</v>
      </c>
      <c r="G311">
        <v>1.176894842001011</v>
      </c>
      <c r="H311" s="45">
        <f t="shared" si="34"/>
        <v>8985.5946163334302</v>
      </c>
      <c r="BD311">
        <f t="shared" si="41"/>
        <v>2290.6964200429729</v>
      </c>
      <c r="BE311">
        <f t="shared" si="35"/>
        <v>5298.3963092278736</v>
      </c>
      <c r="BF311">
        <f t="shared" si="36"/>
        <v>8306.0961984127734</v>
      </c>
      <c r="BG311">
        <f t="shared" si="37"/>
        <v>11313.796087597675</v>
      </c>
      <c r="BH311">
        <f t="shared" si="38"/>
        <v>14321.495976782575</v>
      </c>
      <c r="BI311">
        <f t="shared" si="39"/>
        <v>17329.195865967475</v>
      </c>
      <c r="BJ311">
        <f t="shared" si="40"/>
        <v>20336.895755152374</v>
      </c>
    </row>
    <row r="312" spans="1:62">
      <c r="A312">
        <v>309</v>
      </c>
      <c r="B312" s="6"/>
      <c r="C312" s="44"/>
      <c r="F312" s="44">
        <v>17421.363833486699</v>
      </c>
      <c r="G312">
        <v>0.16029902516309047</v>
      </c>
      <c r="H312" s="45">
        <f t="shared" si="34"/>
        <v>108680.4103503559</v>
      </c>
      <c r="BD312">
        <f t="shared" si="41"/>
        <v>-4690.6257462698122</v>
      </c>
      <c r="BE312">
        <f t="shared" si="35"/>
        <v>1193.8484637352431</v>
      </c>
      <c r="BF312">
        <f t="shared" si="36"/>
        <v>7078.3226737402965</v>
      </c>
      <c r="BG312">
        <f t="shared" si="37"/>
        <v>12962.796883745354</v>
      </c>
      <c r="BH312">
        <f t="shared" si="38"/>
        <v>18847.271093750409</v>
      </c>
      <c r="BI312">
        <f t="shared" si="39"/>
        <v>24731.745303755459</v>
      </c>
      <c r="BJ312">
        <f t="shared" si="40"/>
        <v>30616.219513760516</v>
      </c>
    </row>
    <row r="313" spans="1:62">
      <c r="A313">
        <v>310</v>
      </c>
      <c r="B313" s="6"/>
      <c r="C313" s="44"/>
      <c r="F313" s="44">
        <v>2862.0886699596467</v>
      </c>
      <c r="G313">
        <v>0.46476775348031207</v>
      </c>
      <c r="H313" s="45">
        <f t="shared" si="34"/>
        <v>6158.1050934095992</v>
      </c>
      <c r="BD313">
        <f t="shared" si="41"/>
        <v>-16619.868707671249</v>
      </c>
      <c r="BE313">
        <f t="shared" si="35"/>
        <v>-15818.373581855794</v>
      </c>
      <c r="BF313">
        <f t="shared" si="36"/>
        <v>-15016.878456040342</v>
      </c>
      <c r="BG313">
        <f t="shared" si="37"/>
        <v>-14215.38333022489</v>
      </c>
      <c r="BH313">
        <f t="shared" si="38"/>
        <v>-13413.888204409437</v>
      </c>
      <c r="BI313">
        <f t="shared" si="39"/>
        <v>-12612.393078593985</v>
      </c>
      <c r="BJ313">
        <f t="shared" si="40"/>
        <v>-11810.897952778532</v>
      </c>
    </row>
    <row r="314" spans="1:62">
      <c r="A314">
        <v>311</v>
      </c>
      <c r="B314" s="6"/>
      <c r="C314" s="44"/>
      <c r="F314" s="44">
        <v>3726.4160552597104</v>
      </c>
      <c r="G314">
        <v>1.1413578335206669</v>
      </c>
      <c r="H314" s="45">
        <f t="shared" si="34"/>
        <v>3264.8972529194416</v>
      </c>
      <c r="BD314">
        <f t="shared" si="41"/>
        <v>-538.24990255808643</v>
      </c>
      <c r="BE314">
        <f t="shared" si="35"/>
        <v>1785.5888648434739</v>
      </c>
      <c r="BF314">
        <f t="shared" si="36"/>
        <v>4109.4276322450341</v>
      </c>
      <c r="BG314">
        <f t="shared" si="37"/>
        <v>6433.2663996465944</v>
      </c>
      <c r="BH314">
        <f t="shared" si="38"/>
        <v>8757.1051670481556</v>
      </c>
      <c r="BI314">
        <f t="shared" si="39"/>
        <v>11080.943934449715</v>
      </c>
      <c r="BJ314">
        <f t="shared" si="40"/>
        <v>13404.782701851276</v>
      </c>
    </row>
    <row r="315" spans="1:62">
      <c r="A315">
        <v>312</v>
      </c>
      <c r="B315" s="6"/>
      <c r="C315" s="44"/>
      <c r="F315" s="44">
        <v>-4792.4487787523685</v>
      </c>
      <c r="G315">
        <v>0.55375949739324426</v>
      </c>
      <c r="H315" s="45">
        <f t="shared" si="34"/>
        <v>-8654.3866088297182</v>
      </c>
      <c r="BD315">
        <f t="shared" si="41"/>
        <v>1980.3731123436237</v>
      </c>
      <c r="BE315">
        <f t="shared" si="35"/>
        <v>7687.1622799469578</v>
      </c>
      <c r="BF315">
        <f t="shared" si="36"/>
        <v>13393.951447550295</v>
      </c>
      <c r="BG315">
        <f t="shared" si="37"/>
        <v>19100.740615153627</v>
      </c>
      <c r="BH315">
        <f t="shared" si="38"/>
        <v>24807.529782756963</v>
      </c>
      <c r="BI315">
        <f t="shared" si="39"/>
        <v>30514.318950360299</v>
      </c>
      <c r="BJ315">
        <f t="shared" si="40"/>
        <v>36221.108117963631</v>
      </c>
    </row>
    <row r="316" spans="1:62">
      <c r="A316">
        <v>313</v>
      </c>
      <c r="B316" s="6"/>
      <c r="C316" s="44"/>
      <c r="F316" s="44">
        <v>1170.7241726252214</v>
      </c>
      <c r="G316">
        <v>0.17288386666621047</v>
      </c>
      <c r="H316" s="45">
        <f t="shared" si="34"/>
        <v>6771.737555393509</v>
      </c>
      <c r="BD316">
        <f t="shared" si="41"/>
        <v>7561.2462657185897</v>
      </c>
      <c r="BE316">
        <f t="shared" si="35"/>
        <v>10330.043752684811</v>
      </c>
      <c r="BF316">
        <f t="shared" si="36"/>
        <v>13098.841239651032</v>
      </c>
      <c r="BG316">
        <f t="shared" si="37"/>
        <v>15867.638726617253</v>
      </c>
      <c r="BH316">
        <f t="shared" si="38"/>
        <v>18636.436213583474</v>
      </c>
      <c r="BI316">
        <f t="shared" si="39"/>
        <v>21405.233700549696</v>
      </c>
      <c r="BJ316">
        <f t="shared" si="40"/>
        <v>24174.031187515917</v>
      </c>
    </row>
    <row r="317" spans="1:62">
      <c r="A317">
        <v>314</v>
      </c>
      <c r="B317" s="6"/>
      <c r="C317" s="44"/>
      <c r="F317" s="44">
        <v>6202.9693043029711</v>
      </c>
      <c r="G317">
        <v>0.18019828514793268</v>
      </c>
      <c r="H317" s="45">
        <f t="shared" si="34"/>
        <v>34423.020725256523</v>
      </c>
      <c r="BD317">
        <f t="shared" si="41"/>
        <v>-306.30483929416903</v>
      </c>
      <c r="BE317">
        <f t="shared" si="35"/>
        <v>558.11449403688334</v>
      </c>
      <c r="BF317">
        <f t="shared" si="36"/>
        <v>1422.5338273679358</v>
      </c>
      <c r="BG317">
        <f t="shared" si="37"/>
        <v>2286.9531606989881</v>
      </c>
      <c r="BH317">
        <f t="shared" si="38"/>
        <v>3151.3724940300408</v>
      </c>
      <c r="BI317">
        <f t="shared" si="39"/>
        <v>4015.7918273610931</v>
      </c>
      <c r="BJ317">
        <f t="shared" si="40"/>
        <v>4880.2111606921453</v>
      </c>
    </row>
    <row r="318" spans="1:62">
      <c r="A318">
        <v>315</v>
      </c>
      <c r="B318" s="6"/>
      <c r="C318" s="44"/>
      <c r="F318" s="44">
        <v>6466.8939289674199</v>
      </c>
      <c r="G318">
        <v>0.69380371803359608</v>
      </c>
      <c r="H318" s="45">
        <f t="shared" si="34"/>
        <v>9320.9271741813773</v>
      </c>
      <c r="BD318">
        <f t="shared" si="41"/>
        <v>-5301.977878563308</v>
      </c>
      <c r="BE318">
        <f t="shared" si="35"/>
        <v>-4400.986452823644</v>
      </c>
      <c r="BF318">
        <f t="shared" si="36"/>
        <v>-3499.9950270839809</v>
      </c>
      <c r="BG318">
        <f t="shared" si="37"/>
        <v>-2599.0036013443173</v>
      </c>
      <c r="BH318">
        <f t="shared" si="38"/>
        <v>-1698.0121756046537</v>
      </c>
      <c r="BI318">
        <f t="shared" si="39"/>
        <v>-797.02074986499065</v>
      </c>
      <c r="BJ318">
        <f t="shared" si="40"/>
        <v>103.97067587467245</v>
      </c>
    </row>
    <row r="319" spans="1:62">
      <c r="A319">
        <v>316</v>
      </c>
      <c r="B319" s="6"/>
      <c r="C319" s="44"/>
      <c r="F319" s="44">
        <v>6695.7645279049502</v>
      </c>
      <c r="G319">
        <v>0.23523711677332937</v>
      </c>
      <c r="H319" s="45">
        <f t="shared" si="34"/>
        <v>28463.894727790255</v>
      </c>
      <c r="BD319">
        <f t="shared" si="41"/>
        <v>-2997.8753387994393</v>
      </c>
      <c r="BE319">
        <f t="shared" si="35"/>
        <v>471.14325136854131</v>
      </c>
      <c r="BF319">
        <f t="shared" si="36"/>
        <v>3940.161841536521</v>
      </c>
      <c r="BG319">
        <f t="shared" si="37"/>
        <v>7409.1804317045026</v>
      </c>
      <c r="BH319">
        <f t="shared" si="38"/>
        <v>10878.199021872482</v>
      </c>
      <c r="BI319">
        <f t="shared" si="39"/>
        <v>14347.217612040462</v>
      </c>
      <c r="BJ319">
        <f t="shared" si="40"/>
        <v>17816.236202208442</v>
      </c>
    </row>
    <row r="320" spans="1:62">
      <c r="A320">
        <v>317</v>
      </c>
      <c r="B320" s="6"/>
      <c r="C320" s="44"/>
      <c r="F320" s="44">
        <v>12945.797878667709</v>
      </c>
      <c r="G320">
        <v>0.41781539107337817</v>
      </c>
      <c r="H320" s="45">
        <f t="shared" si="34"/>
        <v>30984.492565986213</v>
      </c>
      <c r="BD320">
        <f t="shared" si="41"/>
        <v>-5519.5789440383032</v>
      </c>
      <c r="BE320">
        <f t="shared" si="35"/>
        <v>-4343.3933601716562</v>
      </c>
      <c r="BF320">
        <f t="shared" si="36"/>
        <v>-3167.2077763050097</v>
      </c>
      <c r="BG320">
        <f t="shared" si="37"/>
        <v>-1991.0221924383632</v>
      </c>
      <c r="BH320">
        <f t="shared" si="38"/>
        <v>-814.83660857171617</v>
      </c>
      <c r="BI320">
        <f t="shared" si="39"/>
        <v>361.34897529493082</v>
      </c>
      <c r="BJ320">
        <f t="shared" si="40"/>
        <v>1537.5345591615769</v>
      </c>
    </row>
    <row r="321" spans="1:62">
      <c r="A321">
        <v>318</v>
      </c>
      <c r="B321" s="6"/>
      <c r="C321" s="44"/>
      <c r="F321" s="44">
        <v>7666.1232216723984</v>
      </c>
      <c r="G321">
        <v>0.21894658269481937</v>
      </c>
      <c r="H321" s="45">
        <f t="shared" si="34"/>
        <v>35013.669212448462</v>
      </c>
      <c r="BD321">
        <f t="shared" si="41"/>
        <v>-10856.720923300818</v>
      </c>
      <c r="BE321">
        <f t="shared" si="35"/>
        <v>-8767.6439679339273</v>
      </c>
      <c r="BF321">
        <f t="shared" si="36"/>
        <v>-6678.5670125670358</v>
      </c>
      <c r="BG321">
        <f t="shared" si="37"/>
        <v>-4589.4900572001443</v>
      </c>
      <c r="BH321">
        <f t="shared" si="38"/>
        <v>-2500.4131018332537</v>
      </c>
      <c r="BI321">
        <f t="shared" si="39"/>
        <v>-411.33614646636306</v>
      </c>
      <c r="BJ321">
        <f t="shared" si="40"/>
        <v>1677.7408089005276</v>
      </c>
    </row>
    <row r="322" spans="1:62">
      <c r="A322">
        <v>319</v>
      </c>
      <c r="B322" s="6"/>
      <c r="C322" s="44"/>
      <c r="F322" s="44">
        <v>5506.8620534221991</v>
      </c>
      <c r="G322">
        <v>0.22936046626664996</v>
      </c>
      <c r="H322" s="45">
        <f t="shared" si="34"/>
        <v>24009.63925064588</v>
      </c>
      <c r="BD322">
        <f t="shared" si="41"/>
        <v>-6571.3903081983017</v>
      </c>
      <c r="BE322">
        <f t="shared" si="35"/>
        <v>-5476.657394724205</v>
      </c>
      <c r="BF322">
        <f t="shared" si="36"/>
        <v>-4381.9244812501074</v>
      </c>
      <c r="BG322">
        <f t="shared" si="37"/>
        <v>-3287.1915677760107</v>
      </c>
      <c r="BH322">
        <f t="shared" si="38"/>
        <v>-2192.4586543019141</v>
      </c>
      <c r="BI322">
        <f t="shared" si="39"/>
        <v>-1097.7257408278174</v>
      </c>
      <c r="BJ322">
        <f t="shared" si="40"/>
        <v>-2.9928273537207133</v>
      </c>
    </row>
    <row r="323" spans="1:62">
      <c r="A323">
        <v>320</v>
      </c>
      <c r="B323" s="6"/>
      <c r="C323" s="44"/>
      <c r="F323" s="44">
        <v>10886.596126000824</v>
      </c>
      <c r="G323">
        <v>0.45759832150106217</v>
      </c>
      <c r="H323" s="45">
        <f t="shared" si="34"/>
        <v>23790.725652772209</v>
      </c>
      <c r="BD323">
        <f t="shared" si="41"/>
        <v>-4360.0597220889495</v>
      </c>
      <c r="BE323">
        <f t="shared" si="35"/>
        <v>-3213.2573907556994</v>
      </c>
      <c r="BF323">
        <f t="shared" si="36"/>
        <v>-2066.4550594224497</v>
      </c>
      <c r="BG323">
        <f t="shared" si="37"/>
        <v>-919.65272808919963</v>
      </c>
      <c r="BH323">
        <f t="shared" si="38"/>
        <v>227.14960324405001</v>
      </c>
      <c r="BI323">
        <f t="shared" si="39"/>
        <v>1373.9519345772997</v>
      </c>
      <c r="BJ323">
        <f t="shared" si="40"/>
        <v>2520.7542659105493</v>
      </c>
    </row>
    <row r="324" spans="1:62">
      <c r="A324">
        <v>321</v>
      </c>
      <c r="B324" s="6"/>
      <c r="C324" s="44"/>
      <c r="F324" s="44">
        <v>-2965.7819704460599</v>
      </c>
      <c r="G324">
        <v>0.52301296490438531</v>
      </c>
      <c r="H324" s="45">
        <f t="shared" ref="H324:H387" si="42">F324/G324</f>
        <v>-5670.5706539956418</v>
      </c>
      <c r="BD324">
        <f t="shared" si="41"/>
        <v>-8598.6045184955146</v>
      </c>
      <c r="BE324">
        <f t="shared" si="35"/>
        <v>-6310.6129109902031</v>
      </c>
      <c r="BF324">
        <f t="shared" si="36"/>
        <v>-4022.6213034848915</v>
      </c>
      <c r="BG324">
        <f t="shared" si="37"/>
        <v>-1734.6296959795818</v>
      </c>
      <c r="BH324">
        <f t="shared" si="38"/>
        <v>553.36191152572974</v>
      </c>
      <c r="BI324">
        <f t="shared" si="39"/>
        <v>2841.3535190310413</v>
      </c>
      <c r="BJ324">
        <f t="shared" si="40"/>
        <v>5129.345126536351</v>
      </c>
    </row>
    <row r="325" spans="1:62">
      <c r="A325">
        <v>322</v>
      </c>
      <c r="B325" s="6"/>
      <c r="C325" s="44"/>
      <c r="F325" s="44">
        <v>9006.0806731695393</v>
      </c>
      <c r="G325">
        <v>0.71302221359750728</v>
      </c>
      <c r="H325" s="45">
        <f t="shared" si="42"/>
        <v>12630.855675210936</v>
      </c>
      <c r="BD325">
        <f t="shared" si="41"/>
        <v>5580.8467949679871</v>
      </c>
      <c r="BE325">
        <f t="shared" ref="BE325:BE388" si="43">($BE$3*G324)-F324</f>
        <v>8195.9116194899143</v>
      </c>
      <c r="BF325">
        <f t="shared" ref="BF325:BF388" si="44">($BF$3*G324)-F324</f>
        <v>10810.97644401184</v>
      </c>
      <c r="BG325">
        <f t="shared" ref="BG325:BG388" si="45">($BG$3*G324)-F324</f>
        <v>13426.041268533767</v>
      </c>
      <c r="BH325">
        <f t="shared" ref="BH325:BH388" si="46">($BH$3*G324)-F324</f>
        <v>16041.106093055692</v>
      </c>
      <c r="BI325">
        <f t="shared" ref="BI325:BI388" si="47">($BI$3*G324)-F324</f>
        <v>18656.17091757762</v>
      </c>
      <c r="BJ325">
        <f t="shared" ref="BJ325:BJ388" si="48">($BJ$3*G324)-F324</f>
        <v>21271.235742099547</v>
      </c>
    </row>
    <row r="326" spans="1:62">
      <c r="A326">
        <v>323</v>
      </c>
      <c r="B326" s="6"/>
      <c r="C326" s="44"/>
      <c r="F326" s="44">
        <v>12528.93625591039</v>
      </c>
      <c r="G326">
        <v>0.20597596607249002</v>
      </c>
      <c r="H326" s="45">
        <f t="shared" si="42"/>
        <v>60827.175591452389</v>
      </c>
      <c r="BD326">
        <f t="shared" si="41"/>
        <v>-5440.9696051820029</v>
      </c>
      <c r="BE326">
        <f t="shared" si="43"/>
        <v>-1875.8585371944664</v>
      </c>
      <c r="BF326">
        <f t="shared" si="44"/>
        <v>1689.25253079307</v>
      </c>
      <c r="BG326">
        <f t="shared" si="45"/>
        <v>5254.3635987806065</v>
      </c>
      <c r="BH326">
        <f t="shared" si="46"/>
        <v>8819.4746667681411</v>
      </c>
      <c r="BI326">
        <f t="shared" si="47"/>
        <v>12384.585734755679</v>
      </c>
      <c r="BJ326">
        <f t="shared" si="48"/>
        <v>15949.696802743214</v>
      </c>
    </row>
    <row r="327" spans="1:62">
      <c r="A327">
        <v>324</v>
      </c>
      <c r="B327" s="6"/>
      <c r="C327" s="44"/>
      <c r="F327" s="44">
        <v>12276.2693059474</v>
      </c>
      <c r="G327">
        <v>0.32100902942954868</v>
      </c>
      <c r="H327" s="45">
        <f t="shared" si="42"/>
        <v>38242.753880671298</v>
      </c>
      <c r="BD327">
        <f t="shared" si="41"/>
        <v>-11499.05642554794</v>
      </c>
      <c r="BE327">
        <f t="shared" si="43"/>
        <v>-10469.17659518549</v>
      </c>
      <c r="BF327">
        <f t="shared" si="44"/>
        <v>-9439.2967648230406</v>
      </c>
      <c r="BG327">
        <f t="shared" si="45"/>
        <v>-8409.4169344605907</v>
      </c>
      <c r="BH327">
        <f t="shared" si="46"/>
        <v>-7379.5371040981399</v>
      </c>
      <c r="BI327">
        <f t="shared" si="47"/>
        <v>-6349.6572737356892</v>
      </c>
      <c r="BJ327">
        <f t="shared" si="48"/>
        <v>-5319.7774433732393</v>
      </c>
    </row>
    <row r="328" spans="1:62">
      <c r="A328">
        <v>325</v>
      </c>
      <c r="B328" s="6"/>
      <c r="C328" s="44"/>
      <c r="F328" s="44">
        <v>1310.1447212508756</v>
      </c>
      <c r="G328">
        <v>0.58688234591097199</v>
      </c>
      <c r="H328" s="45">
        <f t="shared" si="42"/>
        <v>2232.3805280208921</v>
      </c>
      <c r="BD328">
        <f t="shared" si="41"/>
        <v>-10671.224158799658</v>
      </c>
      <c r="BE328">
        <f t="shared" si="43"/>
        <v>-9066.1790116519132</v>
      </c>
      <c r="BF328">
        <f t="shared" si="44"/>
        <v>-7461.1338645041706</v>
      </c>
      <c r="BG328">
        <f t="shared" si="45"/>
        <v>-5856.088717356427</v>
      </c>
      <c r="BH328">
        <f t="shared" si="46"/>
        <v>-4251.0435702086834</v>
      </c>
      <c r="BI328">
        <f t="shared" si="47"/>
        <v>-2645.9984230609407</v>
      </c>
      <c r="BJ328">
        <f t="shared" si="48"/>
        <v>-1040.9532759131962</v>
      </c>
    </row>
    <row r="329" spans="1:62">
      <c r="A329">
        <v>326</v>
      </c>
      <c r="B329" s="6"/>
      <c r="C329" s="44"/>
      <c r="F329" s="44">
        <v>-2820.4070070077614</v>
      </c>
      <c r="G329">
        <v>-0.18608595718237186</v>
      </c>
      <c r="H329" s="45">
        <f t="shared" si="42"/>
        <v>15156.474189203042</v>
      </c>
      <c r="BD329">
        <f t="shared" si="41"/>
        <v>1624.2670083039843</v>
      </c>
      <c r="BE329">
        <f t="shared" si="43"/>
        <v>4558.6787378588442</v>
      </c>
      <c r="BF329">
        <f t="shared" si="44"/>
        <v>7493.0904674137037</v>
      </c>
      <c r="BG329">
        <f t="shared" si="45"/>
        <v>10427.502196968564</v>
      </c>
      <c r="BH329">
        <f t="shared" si="46"/>
        <v>13361.913926523424</v>
      </c>
      <c r="BI329">
        <f t="shared" si="47"/>
        <v>16296.325656078283</v>
      </c>
      <c r="BJ329">
        <f t="shared" si="48"/>
        <v>19230.737385633143</v>
      </c>
    </row>
    <row r="330" spans="1:62">
      <c r="A330">
        <v>327</v>
      </c>
      <c r="B330" s="6"/>
      <c r="C330" s="44"/>
      <c r="F330" s="44">
        <v>2642.9838652103244</v>
      </c>
      <c r="G330">
        <v>0.34201956173323023</v>
      </c>
      <c r="H330" s="45">
        <f t="shared" si="42"/>
        <v>7727.5809951239262</v>
      </c>
      <c r="BD330">
        <f t="shared" si="41"/>
        <v>1889.9772210959022</v>
      </c>
      <c r="BE330">
        <f t="shared" si="43"/>
        <v>959.5474351840428</v>
      </c>
      <c r="BF330">
        <f t="shared" si="44"/>
        <v>29.117649272183371</v>
      </c>
      <c r="BG330">
        <f t="shared" si="45"/>
        <v>-901.31213663967583</v>
      </c>
      <c r="BH330">
        <f t="shared" si="46"/>
        <v>-1831.741922551535</v>
      </c>
      <c r="BI330">
        <f t="shared" si="47"/>
        <v>-2762.1717084633947</v>
      </c>
      <c r="BJ330">
        <f t="shared" si="48"/>
        <v>-3692.6014943752534</v>
      </c>
    </row>
    <row r="331" spans="1:62">
      <c r="A331">
        <v>328</v>
      </c>
      <c r="B331" s="6"/>
      <c r="C331" s="44"/>
      <c r="F331" s="44">
        <v>7621.9020474165336</v>
      </c>
      <c r="G331">
        <v>0.87485812757068349</v>
      </c>
      <c r="H331" s="45">
        <f t="shared" si="42"/>
        <v>8712.1577856070471</v>
      </c>
      <c r="BD331">
        <f t="shared" si="41"/>
        <v>-932.88605654417324</v>
      </c>
      <c r="BE331">
        <f t="shared" si="43"/>
        <v>777.21175212197795</v>
      </c>
      <c r="BF331">
        <f t="shared" si="44"/>
        <v>2487.3095607881287</v>
      </c>
      <c r="BG331">
        <f t="shared" si="45"/>
        <v>4197.4073694542803</v>
      </c>
      <c r="BH331">
        <f t="shared" si="46"/>
        <v>5907.5051781204311</v>
      </c>
      <c r="BI331">
        <f t="shared" si="47"/>
        <v>7617.6029867865818</v>
      </c>
      <c r="BJ331">
        <f t="shared" si="48"/>
        <v>9327.7007954527344</v>
      </c>
    </row>
    <row r="332" spans="1:62">
      <c r="A332">
        <v>329</v>
      </c>
      <c r="B332" s="6"/>
      <c r="C332" s="44"/>
      <c r="F332" s="44">
        <v>7907.6110447766332</v>
      </c>
      <c r="G332">
        <v>0.35408208340821634</v>
      </c>
      <c r="H332" s="45">
        <f t="shared" si="42"/>
        <v>22332.705932652509</v>
      </c>
      <c r="BD332">
        <f t="shared" si="41"/>
        <v>-3247.6114095631165</v>
      </c>
      <c r="BE332">
        <f t="shared" si="43"/>
        <v>1126.6792282903007</v>
      </c>
      <c r="BF332">
        <f t="shared" si="44"/>
        <v>5500.9698661437178</v>
      </c>
      <c r="BG332">
        <f t="shared" si="45"/>
        <v>9875.2605039971349</v>
      </c>
      <c r="BH332">
        <f t="shared" si="46"/>
        <v>14249.551141850552</v>
      </c>
      <c r="BI332">
        <f t="shared" si="47"/>
        <v>18623.841779703969</v>
      </c>
      <c r="BJ332">
        <f t="shared" si="48"/>
        <v>22998.13241755739</v>
      </c>
    </row>
    <row r="333" spans="1:62">
      <c r="A333">
        <v>330</v>
      </c>
      <c r="B333" s="6"/>
      <c r="C333" s="44"/>
      <c r="F333" s="44">
        <v>9149.5681086069162</v>
      </c>
      <c r="G333">
        <v>0.24459150823302345</v>
      </c>
      <c r="H333" s="45">
        <f t="shared" si="42"/>
        <v>37407.546053847793</v>
      </c>
      <c r="BD333">
        <f t="shared" si="41"/>
        <v>-6137.2006277355513</v>
      </c>
      <c r="BE333">
        <f t="shared" si="43"/>
        <v>-4366.7902106944694</v>
      </c>
      <c r="BF333">
        <f t="shared" si="44"/>
        <v>-2596.3797936533883</v>
      </c>
      <c r="BG333">
        <f t="shared" si="45"/>
        <v>-825.96937661230641</v>
      </c>
      <c r="BH333">
        <f t="shared" si="46"/>
        <v>944.44104042877552</v>
      </c>
      <c r="BI333">
        <f t="shared" si="47"/>
        <v>2714.8514574698565</v>
      </c>
      <c r="BJ333">
        <f t="shared" si="48"/>
        <v>4485.2618745109394</v>
      </c>
    </row>
    <row r="334" spans="1:62">
      <c r="A334">
        <v>331</v>
      </c>
      <c r="B334" s="6"/>
      <c r="C334" s="44"/>
      <c r="F334" s="44">
        <v>10656.290554594292</v>
      </c>
      <c r="G334">
        <v>0.3163846218147226</v>
      </c>
      <c r="H334" s="45">
        <f t="shared" si="42"/>
        <v>33681.442838377596</v>
      </c>
      <c r="BD334">
        <f t="shared" si="41"/>
        <v>-7926.6105674417995</v>
      </c>
      <c r="BE334">
        <f t="shared" si="43"/>
        <v>-6703.6530262766819</v>
      </c>
      <c r="BF334">
        <f t="shared" si="44"/>
        <v>-5480.6954851115643</v>
      </c>
      <c r="BG334">
        <f t="shared" si="45"/>
        <v>-4257.7379439464476</v>
      </c>
      <c r="BH334">
        <f t="shared" si="46"/>
        <v>-3034.7804027813299</v>
      </c>
      <c r="BI334">
        <f t="shared" si="47"/>
        <v>-1811.8228616162132</v>
      </c>
      <c r="BJ334">
        <f t="shared" si="48"/>
        <v>-588.86532045109561</v>
      </c>
    </row>
    <row r="335" spans="1:62">
      <c r="A335">
        <v>332</v>
      </c>
      <c r="B335" s="6"/>
      <c r="C335" s="44"/>
      <c r="F335" s="44">
        <v>2379.2393345953315</v>
      </c>
      <c r="G335">
        <v>0.29179761730591469</v>
      </c>
      <c r="H335" s="45">
        <f t="shared" si="42"/>
        <v>8153.7311941138478</v>
      </c>
      <c r="BD335">
        <f t="shared" si="41"/>
        <v>-9074.3674455206783</v>
      </c>
      <c r="BE335">
        <f t="shared" si="43"/>
        <v>-7492.4443364470662</v>
      </c>
      <c r="BF335">
        <f t="shared" si="44"/>
        <v>-5910.5212273734533</v>
      </c>
      <c r="BG335">
        <f t="shared" si="45"/>
        <v>-4328.5981182998403</v>
      </c>
      <c r="BH335">
        <f t="shared" si="46"/>
        <v>-2746.6750092262273</v>
      </c>
      <c r="BI335">
        <f t="shared" si="47"/>
        <v>-1164.7519001526143</v>
      </c>
      <c r="BJ335">
        <f t="shared" si="48"/>
        <v>417.17120892099956</v>
      </c>
    </row>
    <row r="336" spans="1:62">
      <c r="A336">
        <v>333</v>
      </c>
      <c r="B336" s="6"/>
      <c r="C336" s="44"/>
      <c r="F336" s="44">
        <v>3114.6874713056714</v>
      </c>
      <c r="G336">
        <v>0.29205883164698321</v>
      </c>
      <c r="H336" s="45">
        <f t="shared" si="42"/>
        <v>10664.58923272846</v>
      </c>
      <c r="BD336">
        <f t="shared" si="41"/>
        <v>-920.25124806575809</v>
      </c>
      <c r="BE336">
        <f t="shared" si="43"/>
        <v>538.73683846381527</v>
      </c>
      <c r="BF336">
        <f t="shared" si="44"/>
        <v>1997.7249249933893</v>
      </c>
      <c r="BG336">
        <f t="shared" si="45"/>
        <v>3456.713011522962</v>
      </c>
      <c r="BH336">
        <f t="shared" si="46"/>
        <v>4915.7010980525356</v>
      </c>
      <c r="BI336">
        <f t="shared" si="47"/>
        <v>6374.6891845821101</v>
      </c>
      <c r="BJ336">
        <f t="shared" si="48"/>
        <v>7833.6772711116828</v>
      </c>
    </row>
    <row r="337" spans="1:62">
      <c r="A337">
        <v>334</v>
      </c>
      <c r="B337" s="6"/>
      <c r="C337" s="44"/>
      <c r="F337" s="44">
        <v>10915.723429557002</v>
      </c>
      <c r="G337">
        <v>0.40309330919416198</v>
      </c>
      <c r="H337" s="45">
        <f t="shared" si="42"/>
        <v>27079.892373750903</v>
      </c>
      <c r="BD337">
        <f t="shared" si="41"/>
        <v>-1654.3933130707553</v>
      </c>
      <c r="BE337">
        <f t="shared" si="43"/>
        <v>-194.09915483583927</v>
      </c>
      <c r="BF337">
        <f t="shared" si="44"/>
        <v>1266.195003399077</v>
      </c>
      <c r="BG337">
        <f t="shared" si="45"/>
        <v>2726.4891616339928</v>
      </c>
      <c r="BH337">
        <f t="shared" si="46"/>
        <v>4186.7833198689086</v>
      </c>
      <c r="BI337">
        <f t="shared" si="47"/>
        <v>5647.0774781038253</v>
      </c>
      <c r="BJ337">
        <f t="shared" si="48"/>
        <v>7107.3716363387412</v>
      </c>
    </row>
    <row r="338" spans="1:62">
      <c r="A338">
        <v>335</v>
      </c>
      <c r="B338" s="6"/>
      <c r="C338" s="44"/>
      <c r="F338" s="44">
        <v>9568.5413467561266</v>
      </c>
      <c r="G338">
        <v>0.18342500677794771</v>
      </c>
      <c r="H338" s="45">
        <f t="shared" si="42"/>
        <v>52165.958801570043</v>
      </c>
      <c r="BD338">
        <f t="shared" si="41"/>
        <v>-8900.2568835861912</v>
      </c>
      <c r="BE338">
        <f t="shared" si="43"/>
        <v>-6884.7903376153818</v>
      </c>
      <c r="BF338">
        <f t="shared" si="44"/>
        <v>-4869.3237916445723</v>
      </c>
      <c r="BG338">
        <f t="shared" si="45"/>
        <v>-2853.857245673762</v>
      </c>
      <c r="BH338">
        <f t="shared" si="46"/>
        <v>-838.39069970295168</v>
      </c>
      <c r="BI338">
        <f t="shared" si="47"/>
        <v>1177.0758462678568</v>
      </c>
      <c r="BJ338">
        <f t="shared" si="48"/>
        <v>3192.5423922386672</v>
      </c>
    </row>
    <row r="339" spans="1:62">
      <c r="A339">
        <v>336</v>
      </c>
      <c r="B339" s="6"/>
      <c r="C339" s="44"/>
      <c r="F339" s="44">
        <v>3571.7498098726974</v>
      </c>
      <c r="G339">
        <v>0.61907875932919687</v>
      </c>
      <c r="H339" s="45">
        <f t="shared" si="42"/>
        <v>5769.4594686835462</v>
      </c>
      <c r="BD339">
        <f t="shared" si="41"/>
        <v>-8651.4163128663877</v>
      </c>
      <c r="BE339">
        <f t="shared" si="43"/>
        <v>-7734.2912789766497</v>
      </c>
      <c r="BF339">
        <f t="shared" si="44"/>
        <v>-6817.1662450869107</v>
      </c>
      <c r="BG339">
        <f t="shared" si="45"/>
        <v>-5900.0412111971727</v>
      </c>
      <c r="BH339">
        <f t="shared" si="46"/>
        <v>-4982.9161773074338</v>
      </c>
      <c r="BI339">
        <f t="shared" si="47"/>
        <v>-4065.7911434176949</v>
      </c>
      <c r="BJ339">
        <f t="shared" si="48"/>
        <v>-3148.6661095279569</v>
      </c>
    </row>
    <row r="340" spans="1:62">
      <c r="A340">
        <v>337</v>
      </c>
      <c r="B340" s="6"/>
      <c r="C340" s="44"/>
      <c r="F340" s="44">
        <v>11802.804357505698</v>
      </c>
      <c r="G340">
        <v>0.367298150380444</v>
      </c>
      <c r="H340" s="45">
        <f t="shared" si="42"/>
        <v>32134.124131255394</v>
      </c>
      <c r="BD340">
        <f t="shared" si="41"/>
        <v>-476.356013226713</v>
      </c>
      <c r="BE340">
        <f t="shared" si="43"/>
        <v>2619.0377834192714</v>
      </c>
      <c r="BF340">
        <f t="shared" si="44"/>
        <v>5714.4315800652548</v>
      </c>
      <c r="BG340">
        <f t="shared" si="45"/>
        <v>8809.8253767112401</v>
      </c>
      <c r="BH340">
        <f t="shared" si="46"/>
        <v>11905.219173357224</v>
      </c>
      <c r="BI340">
        <f t="shared" si="47"/>
        <v>15000.612970003207</v>
      </c>
      <c r="BJ340">
        <f t="shared" si="48"/>
        <v>18096.006766649192</v>
      </c>
    </row>
    <row r="341" spans="1:62">
      <c r="A341">
        <v>338</v>
      </c>
      <c r="B341" s="6"/>
      <c r="C341" s="44"/>
      <c r="F341" s="44">
        <v>12275.713077444027</v>
      </c>
      <c r="G341">
        <v>0.11703847648839449</v>
      </c>
      <c r="H341" s="45">
        <f t="shared" si="42"/>
        <v>104886.13185819522</v>
      </c>
      <c r="BD341">
        <f t="shared" si="41"/>
        <v>-9966.3136056034782</v>
      </c>
      <c r="BE341">
        <f t="shared" si="43"/>
        <v>-8129.8228537012583</v>
      </c>
      <c r="BF341">
        <f t="shared" si="44"/>
        <v>-6293.3321017990384</v>
      </c>
      <c r="BG341">
        <f t="shared" si="45"/>
        <v>-4456.8413498968184</v>
      </c>
      <c r="BH341">
        <f t="shared" si="46"/>
        <v>-2620.3505979945985</v>
      </c>
      <c r="BI341">
        <f t="shared" si="47"/>
        <v>-783.85984609237858</v>
      </c>
      <c r="BJ341">
        <f t="shared" si="48"/>
        <v>1052.6309058098414</v>
      </c>
    </row>
    <row r="342" spans="1:62">
      <c r="A342">
        <v>339</v>
      </c>
      <c r="B342" s="6"/>
      <c r="C342" s="44"/>
      <c r="F342" s="44">
        <v>9377.1105538041629</v>
      </c>
      <c r="G342">
        <v>1.1111559465526888E-2</v>
      </c>
      <c r="H342" s="45">
        <f t="shared" si="42"/>
        <v>843905.89663820143</v>
      </c>
      <c r="BD342">
        <f t="shared" si="41"/>
        <v>-11690.520695002055</v>
      </c>
      <c r="BE342">
        <f t="shared" si="43"/>
        <v>-11105.328312560081</v>
      </c>
      <c r="BF342">
        <f t="shared" si="44"/>
        <v>-10520.135930118109</v>
      </c>
      <c r="BG342">
        <f t="shared" si="45"/>
        <v>-9934.9435476761373</v>
      </c>
      <c r="BH342">
        <f t="shared" si="46"/>
        <v>-9349.7511652341636</v>
      </c>
      <c r="BI342">
        <f t="shared" si="47"/>
        <v>-8764.5587827921918</v>
      </c>
      <c r="BJ342">
        <f t="shared" si="48"/>
        <v>-8179.366400350219</v>
      </c>
    </row>
    <row r="343" spans="1:62">
      <c r="A343">
        <v>340</v>
      </c>
      <c r="B343" s="6"/>
      <c r="C343" s="44"/>
      <c r="F343" s="44">
        <v>4741.2282307451751</v>
      </c>
      <c r="G343">
        <v>0.51852769102506002</v>
      </c>
      <c r="H343" s="45">
        <f t="shared" si="42"/>
        <v>9143.635552755919</v>
      </c>
      <c r="BD343">
        <f t="shared" si="41"/>
        <v>-9321.5527564765289</v>
      </c>
      <c r="BE343">
        <f t="shared" si="43"/>
        <v>-9265.9949591488948</v>
      </c>
      <c r="BF343">
        <f t="shared" si="44"/>
        <v>-9210.437161821259</v>
      </c>
      <c r="BG343">
        <f t="shared" si="45"/>
        <v>-9154.879364493625</v>
      </c>
      <c r="BH343">
        <f t="shared" si="46"/>
        <v>-9099.3215671659909</v>
      </c>
      <c r="BI343">
        <f t="shared" si="47"/>
        <v>-9043.7637698383569</v>
      </c>
      <c r="BJ343">
        <f t="shared" si="48"/>
        <v>-8988.205972510721</v>
      </c>
    </row>
    <row r="344" spans="1:62">
      <c r="A344">
        <v>341</v>
      </c>
      <c r="B344" s="6"/>
      <c r="C344" s="44"/>
      <c r="F344" s="44">
        <v>12999.828281736773</v>
      </c>
      <c r="G344">
        <v>0.10025501928149705</v>
      </c>
      <c r="H344" s="45">
        <f t="shared" si="42"/>
        <v>129667.60542168691</v>
      </c>
      <c r="BD344">
        <f t="shared" si="41"/>
        <v>-2148.5897756198751</v>
      </c>
      <c r="BE344">
        <f t="shared" si="43"/>
        <v>444.04867950542484</v>
      </c>
      <c r="BF344">
        <f t="shared" si="44"/>
        <v>3036.6871346307253</v>
      </c>
      <c r="BG344">
        <f t="shared" si="45"/>
        <v>5629.3255897560248</v>
      </c>
      <c r="BH344">
        <f t="shared" si="46"/>
        <v>8221.9640448813261</v>
      </c>
      <c r="BI344">
        <f t="shared" si="47"/>
        <v>10814.602500006626</v>
      </c>
      <c r="BJ344">
        <f t="shared" si="48"/>
        <v>13407.240955131925</v>
      </c>
    </row>
    <row r="345" spans="1:62">
      <c r="A345">
        <v>342</v>
      </c>
      <c r="B345" s="6"/>
      <c r="C345" s="44"/>
      <c r="F345" s="44">
        <v>9858.981505579628</v>
      </c>
      <c r="G345">
        <v>0.11678778793025124</v>
      </c>
      <c r="H345" s="45">
        <f t="shared" si="42"/>
        <v>84417.914580826488</v>
      </c>
      <c r="BD345">
        <f t="shared" si="41"/>
        <v>-12498.553185329287</v>
      </c>
      <c r="BE345">
        <f t="shared" si="43"/>
        <v>-11997.278088921803</v>
      </c>
      <c r="BF345">
        <f t="shared" si="44"/>
        <v>-11496.002992514317</v>
      </c>
      <c r="BG345">
        <f t="shared" si="45"/>
        <v>-10994.727896106831</v>
      </c>
      <c r="BH345">
        <f t="shared" si="46"/>
        <v>-10493.452799699346</v>
      </c>
      <c r="BI345">
        <f t="shared" si="47"/>
        <v>-9992.1777032918617</v>
      </c>
      <c r="BJ345">
        <f t="shared" si="48"/>
        <v>-9490.9026068843759</v>
      </c>
    </row>
    <row r="346" spans="1:62">
      <c r="A346">
        <v>343</v>
      </c>
      <c r="B346" s="6"/>
      <c r="C346" s="44"/>
      <c r="F346" s="44">
        <v>14173.972245476756</v>
      </c>
      <c r="G346">
        <v>0.28020357768893245</v>
      </c>
      <c r="H346" s="45">
        <f t="shared" si="42"/>
        <v>50584.551283681212</v>
      </c>
      <c r="BD346">
        <f t="shared" ref="BD346:BD409" si="49">($BD$3*G345)-F345</f>
        <v>-9275.0425659283719</v>
      </c>
      <c r="BE346">
        <f t="shared" si="43"/>
        <v>-8691.1036262771158</v>
      </c>
      <c r="BF346">
        <f t="shared" si="44"/>
        <v>-8107.1646866258598</v>
      </c>
      <c r="BG346">
        <f t="shared" si="45"/>
        <v>-7523.2257469746037</v>
      </c>
      <c r="BH346">
        <f t="shared" si="46"/>
        <v>-6939.2868073233476</v>
      </c>
      <c r="BI346">
        <f t="shared" si="47"/>
        <v>-6355.3478676720906</v>
      </c>
      <c r="BJ346">
        <f t="shared" si="48"/>
        <v>-5771.4089280208345</v>
      </c>
    </row>
    <row r="347" spans="1:62">
      <c r="A347">
        <v>344</v>
      </c>
      <c r="B347" s="6"/>
      <c r="C347" s="44"/>
      <c r="F347" s="44">
        <v>12058.94650660238</v>
      </c>
      <c r="G347">
        <v>8.9009668391502927E-2</v>
      </c>
      <c r="H347" s="45">
        <f t="shared" si="42"/>
        <v>135479.06339300051</v>
      </c>
      <c r="BD347">
        <f t="shared" si="49"/>
        <v>-12772.954357032093</v>
      </c>
      <c r="BE347">
        <f t="shared" si="43"/>
        <v>-11371.936468587432</v>
      </c>
      <c r="BF347">
        <f t="shared" si="44"/>
        <v>-9970.9185801427702</v>
      </c>
      <c r="BG347">
        <f t="shared" si="45"/>
        <v>-8569.900691698107</v>
      </c>
      <c r="BH347">
        <f t="shared" si="46"/>
        <v>-7168.8828032534448</v>
      </c>
      <c r="BI347">
        <f t="shared" si="47"/>
        <v>-5767.8649148087825</v>
      </c>
      <c r="BJ347">
        <f t="shared" si="48"/>
        <v>-4366.8470263641211</v>
      </c>
    </row>
    <row r="348" spans="1:62">
      <c r="A348">
        <v>345</v>
      </c>
      <c r="B348" s="6"/>
      <c r="C348" s="44"/>
      <c r="F348" s="44">
        <v>3908.3607103651993</v>
      </c>
      <c r="G348">
        <v>0.3434111245955469</v>
      </c>
      <c r="H348" s="45">
        <f t="shared" si="42"/>
        <v>11380.99621836153</v>
      </c>
      <c r="BD348">
        <f t="shared" si="49"/>
        <v>-11613.898164644866</v>
      </c>
      <c r="BE348">
        <f t="shared" si="43"/>
        <v>-11168.849822687351</v>
      </c>
      <c r="BF348">
        <f t="shared" si="44"/>
        <v>-10723.801480729837</v>
      </c>
      <c r="BG348">
        <f t="shared" si="45"/>
        <v>-10278.753138772321</v>
      </c>
      <c r="BH348">
        <f t="shared" si="46"/>
        <v>-9833.7047968148072</v>
      </c>
      <c r="BI348">
        <f t="shared" si="47"/>
        <v>-9388.6564548572933</v>
      </c>
      <c r="BJ348">
        <f t="shared" si="48"/>
        <v>-8943.6081128997776</v>
      </c>
    </row>
    <row r="349" spans="1:62">
      <c r="A349">
        <v>346</v>
      </c>
      <c r="B349" s="6"/>
      <c r="C349" s="44"/>
      <c r="F349" s="44">
        <v>18454.088464762015</v>
      </c>
      <c r="G349">
        <v>0.1957795180014763</v>
      </c>
      <c r="H349" s="45">
        <f t="shared" si="42"/>
        <v>94259.545907263193</v>
      </c>
      <c r="BD349">
        <f t="shared" si="49"/>
        <v>-2191.3050873874649</v>
      </c>
      <c r="BE349">
        <f t="shared" si="43"/>
        <v>-474.24946440973054</v>
      </c>
      <c r="BF349">
        <f t="shared" si="44"/>
        <v>1242.8061585680043</v>
      </c>
      <c r="BG349">
        <f t="shared" si="45"/>
        <v>2959.8617815457383</v>
      </c>
      <c r="BH349">
        <f t="shared" si="46"/>
        <v>4676.917404523474</v>
      </c>
      <c r="BI349">
        <f t="shared" si="47"/>
        <v>6393.973027501208</v>
      </c>
      <c r="BJ349">
        <f t="shared" si="48"/>
        <v>8111.0286504789419</v>
      </c>
    </row>
    <row r="350" spans="1:62">
      <c r="A350">
        <v>347</v>
      </c>
      <c r="B350" s="6"/>
      <c r="C350" s="44"/>
      <c r="F350" s="44">
        <v>6949.8607557718988</v>
      </c>
      <c r="G350">
        <v>0.15032807966115058</v>
      </c>
      <c r="H350" s="45">
        <f t="shared" si="42"/>
        <v>46231.288069649687</v>
      </c>
      <c r="BD350">
        <f t="shared" si="49"/>
        <v>-17475.190874754633</v>
      </c>
      <c r="BE350">
        <f t="shared" si="43"/>
        <v>-16496.293284747251</v>
      </c>
      <c r="BF350">
        <f t="shared" si="44"/>
        <v>-15517.395694739871</v>
      </c>
      <c r="BG350">
        <f t="shared" si="45"/>
        <v>-14538.498104732489</v>
      </c>
      <c r="BH350">
        <f t="shared" si="46"/>
        <v>-13559.600514725107</v>
      </c>
      <c r="BI350">
        <f t="shared" si="47"/>
        <v>-12580.702924717727</v>
      </c>
      <c r="BJ350">
        <f t="shared" si="48"/>
        <v>-11601.805334710345</v>
      </c>
    </row>
    <row r="351" spans="1:62">
      <c r="A351">
        <v>348</v>
      </c>
      <c r="B351" s="6"/>
      <c r="C351" s="44"/>
      <c r="F351" s="44">
        <v>7997.5273501831198</v>
      </c>
      <c r="G351">
        <v>0.20558338959920786</v>
      </c>
      <c r="H351" s="45">
        <f t="shared" si="42"/>
        <v>38901.622187349785</v>
      </c>
      <c r="BD351">
        <f t="shared" si="49"/>
        <v>-6198.2203574661462</v>
      </c>
      <c r="BE351">
        <f t="shared" si="43"/>
        <v>-5446.5799591603927</v>
      </c>
      <c r="BF351">
        <f t="shared" si="44"/>
        <v>-4694.9395608546401</v>
      </c>
      <c r="BG351">
        <f t="shared" si="45"/>
        <v>-3943.2991625488871</v>
      </c>
      <c r="BH351">
        <f t="shared" si="46"/>
        <v>-3191.6587642431341</v>
      </c>
      <c r="BI351">
        <f t="shared" si="47"/>
        <v>-2440.0183659373815</v>
      </c>
      <c r="BJ351">
        <f t="shared" si="48"/>
        <v>-1688.3779676316281</v>
      </c>
    </row>
    <row r="352" spans="1:62">
      <c r="A352">
        <v>349</v>
      </c>
      <c r="B352" s="6"/>
      <c r="C352" s="44"/>
      <c r="F352" s="44">
        <v>6582.0345521693598</v>
      </c>
      <c r="G352">
        <v>0.16029541993716379</v>
      </c>
      <c r="H352" s="45">
        <f t="shared" si="42"/>
        <v>41061.9003010163</v>
      </c>
      <c r="BD352">
        <f t="shared" si="49"/>
        <v>-6969.6104021870806</v>
      </c>
      <c r="BE352">
        <f t="shared" si="43"/>
        <v>-5941.6934541910414</v>
      </c>
      <c r="BF352">
        <f t="shared" si="44"/>
        <v>-4913.7765061950013</v>
      </c>
      <c r="BG352">
        <f t="shared" si="45"/>
        <v>-3885.859558198963</v>
      </c>
      <c r="BH352">
        <f t="shared" si="46"/>
        <v>-2857.9426102029238</v>
      </c>
      <c r="BI352">
        <f t="shared" si="47"/>
        <v>-1830.0256622068837</v>
      </c>
      <c r="BJ352">
        <f t="shared" si="48"/>
        <v>-802.10871421084448</v>
      </c>
    </row>
    <row r="353" spans="1:62">
      <c r="A353">
        <v>350</v>
      </c>
      <c r="B353" s="6"/>
      <c r="C353" s="44"/>
      <c r="F353" s="44">
        <v>6321.7703042984776</v>
      </c>
      <c r="G353">
        <v>0.53674298582486024</v>
      </c>
      <c r="H353" s="45">
        <f t="shared" si="42"/>
        <v>11778.02127135999</v>
      </c>
      <c r="BD353">
        <f t="shared" si="49"/>
        <v>-5780.5574524835411</v>
      </c>
      <c r="BE353">
        <f t="shared" si="43"/>
        <v>-4979.0803527977223</v>
      </c>
      <c r="BF353">
        <f t="shared" si="44"/>
        <v>-4177.6032531119035</v>
      </c>
      <c r="BG353">
        <f t="shared" si="45"/>
        <v>-3376.1261534260839</v>
      </c>
      <c r="BH353">
        <f t="shared" si="46"/>
        <v>-2574.6490537402651</v>
      </c>
      <c r="BI353">
        <f t="shared" si="47"/>
        <v>-1773.1719540544464</v>
      </c>
      <c r="BJ353">
        <f t="shared" si="48"/>
        <v>-971.6948543686276</v>
      </c>
    </row>
    <row r="354" spans="1:62">
      <c r="A354">
        <v>351</v>
      </c>
      <c r="B354" s="6"/>
      <c r="C354" s="44"/>
      <c r="F354" s="44">
        <v>9147.686606104764</v>
      </c>
      <c r="G354">
        <v>0.66644463258770337</v>
      </c>
      <c r="H354" s="45">
        <f t="shared" si="42"/>
        <v>13726.101402581164</v>
      </c>
      <c r="BD354">
        <f t="shared" si="49"/>
        <v>-3638.0553751741763</v>
      </c>
      <c r="BE354">
        <f t="shared" si="43"/>
        <v>-954.34044604987503</v>
      </c>
      <c r="BF354">
        <f t="shared" si="44"/>
        <v>1729.3744830744263</v>
      </c>
      <c r="BG354">
        <f t="shared" si="45"/>
        <v>4413.0894121987276</v>
      </c>
      <c r="BH354">
        <f t="shared" si="46"/>
        <v>7096.804341323028</v>
      </c>
      <c r="BI354">
        <f t="shared" si="47"/>
        <v>9780.5192704473302</v>
      </c>
      <c r="BJ354">
        <f t="shared" si="48"/>
        <v>12464.234199571632</v>
      </c>
    </row>
    <row r="355" spans="1:62">
      <c r="A355">
        <v>352</v>
      </c>
      <c r="B355" s="6"/>
      <c r="C355" s="44"/>
      <c r="F355" s="44">
        <v>9284.5676084275328</v>
      </c>
      <c r="G355">
        <v>0.59073453825297495</v>
      </c>
      <c r="H355" s="45">
        <f t="shared" si="42"/>
        <v>15716.987931475116</v>
      </c>
      <c r="BD355">
        <f t="shared" si="49"/>
        <v>-5815.4634431662471</v>
      </c>
      <c r="BE355">
        <f t="shared" si="43"/>
        <v>-2483.2402802277302</v>
      </c>
      <c r="BF355">
        <f t="shared" si="44"/>
        <v>848.98288271078673</v>
      </c>
      <c r="BG355">
        <f t="shared" si="45"/>
        <v>4181.2060456493036</v>
      </c>
      <c r="BH355">
        <f t="shared" si="46"/>
        <v>7513.4292085878205</v>
      </c>
      <c r="BI355">
        <f t="shared" si="47"/>
        <v>10845.652371526337</v>
      </c>
      <c r="BJ355">
        <f t="shared" si="48"/>
        <v>14177.875534464854</v>
      </c>
    </row>
    <row r="356" spans="1:62">
      <c r="A356">
        <v>353</v>
      </c>
      <c r="B356" s="6"/>
      <c r="C356" s="44"/>
      <c r="F356" s="44">
        <v>13069.970065285119</v>
      </c>
      <c r="G356">
        <v>0.2846001541740204</v>
      </c>
      <c r="H356" s="45">
        <f t="shared" si="42"/>
        <v>45923.973945893966</v>
      </c>
      <c r="BD356">
        <f t="shared" si="49"/>
        <v>-6330.8949171626582</v>
      </c>
      <c r="BE356">
        <f t="shared" si="43"/>
        <v>-3377.2222258977836</v>
      </c>
      <c r="BF356">
        <f t="shared" si="44"/>
        <v>-423.54953463290803</v>
      </c>
      <c r="BG356">
        <f t="shared" si="45"/>
        <v>2530.1231566319657</v>
      </c>
      <c r="BH356">
        <f t="shared" si="46"/>
        <v>5483.7958478968412</v>
      </c>
      <c r="BI356">
        <f t="shared" si="47"/>
        <v>8437.4685391617168</v>
      </c>
      <c r="BJ356">
        <f t="shared" si="48"/>
        <v>11391.14123042659</v>
      </c>
    </row>
    <row r="357" spans="1:62">
      <c r="A357">
        <v>354</v>
      </c>
      <c r="B357" s="6"/>
      <c r="C357" s="44"/>
      <c r="F357" s="44">
        <v>4051.6932747638639</v>
      </c>
      <c r="G357">
        <v>0.19017582762585228</v>
      </c>
      <c r="H357" s="45">
        <f t="shared" si="42"/>
        <v>21304.985630114232</v>
      </c>
      <c r="BD357">
        <f t="shared" si="49"/>
        <v>-11646.969294415017</v>
      </c>
      <c r="BE357">
        <f t="shared" si="43"/>
        <v>-10223.968523544914</v>
      </c>
      <c r="BF357">
        <f t="shared" si="44"/>
        <v>-8800.9677526748128</v>
      </c>
      <c r="BG357">
        <f t="shared" si="45"/>
        <v>-7377.9669818047105</v>
      </c>
      <c r="BH357">
        <f t="shared" si="46"/>
        <v>-5954.9662109346091</v>
      </c>
      <c r="BI357">
        <f t="shared" si="47"/>
        <v>-4531.9654400645068</v>
      </c>
      <c r="BJ357">
        <f t="shared" si="48"/>
        <v>-3108.9646691944054</v>
      </c>
    </row>
    <row r="358" spans="1:62">
      <c r="A358">
        <v>355</v>
      </c>
      <c r="B358" s="6"/>
      <c r="C358" s="44"/>
      <c r="F358" s="44">
        <v>10549.852946291892</v>
      </c>
      <c r="G358">
        <v>0.46191896231084772</v>
      </c>
      <c r="H358" s="45">
        <f t="shared" si="42"/>
        <v>22839.185673422049</v>
      </c>
      <c r="BD358">
        <f t="shared" si="49"/>
        <v>-3100.8141366346026</v>
      </c>
      <c r="BE358">
        <f t="shared" si="43"/>
        <v>-2149.9349985053414</v>
      </c>
      <c r="BF358">
        <f t="shared" si="44"/>
        <v>-1199.0558603760796</v>
      </c>
      <c r="BG358">
        <f t="shared" si="45"/>
        <v>-248.17672224681837</v>
      </c>
      <c r="BH358">
        <f t="shared" si="46"/>
        <v>702.70241588244335</v>
      </c>
      <c r="BI358">
        <f t="shared" si="47"/>
        <v>1653.5815540117046</v>
      </c>
      <c r="BJ358">
        <f t="shared" si="48"/>
        <v>2604.4606921409659</v>
      </c>
    </row>
    <row r="359" spans="1:62">
      <c r="A359">
        <v>356</v>
      </c>
      <c r="B359" s="6"/>
      <c r="C359" s="44"/>
      <c r="F359" s="44">
        <v>8240.6946288798717</v>
      </c>
      <c r="G359">
        <v>0.27479569394549141</v>
      </c>
      <c r="H359" s="45">
        <f t="shared" si="42"/>
        <v>29988.44163298461</v>
      </c>
      <c r="BD359">
        <f t="shared" si="49"/>
        <v>-8240.2581347376545</v>
      </c>
      <c r="BE359">
        <f t="shared" si="43"/>
        <v>-5930.6633231834148</v>
      </c>
      <c r="BF359">
        <f t="shared" si="44"/>
        <v>-3621.0685116291761</v>
      </c>
      <c r="BG359">
        <f t="shared" si="45"/>
        <v>-1311.4737000749374</v>
      </c>
      <c r="BH359">
        <f t="shared" si="46"/>
        <v>998.12111147930045</v>
      </c>
      <c r="BI359">
        <f t="shared" si="47"/>
        <v>3307.7159230335401</v>
      </c>
      <c r="BJ359">
        <f t="shared" si="48"/>
        <v>5617.3107345877779</v>
      </c>
    </row>
    <row r="360" spans="1:62">
      <c r="A360">
        <v>357</v>
      </c>
      <c r="B360" s="6"/>
      <c r="C360" s="44"/>
      <c r="F360" s="44">
        <v>7577.1483597677343</v>
      </c>
      <c r="G360">
        <v>0.28709733178750962</v>
      </c>
      <c r="H360" s="45">
        <f t="shared" si="42"/>
        <v>26392.26325299267</v>
      </c>
      <c r="BD360">
        <f t="shared" si="49"/>
        <v>-6866.7161591524145</v>
      </c>
      <c r="BE360">
        <f t="shared" si="43"/>
        <v>-5492.7376894249574</v>
      </c>
      <c r="BF360">
        <f t="shared" si="44"/>
        <v>-4118.7592196975002</v>
      </c>
      <c r="BG360">
        <f t="shared" si="45"/>
        <v>-2744.7807499700439</v>
      </c>
      <c r="BH360">
        <f t="shared" si="46"/>
        <v>-1370.8022802425867</v>
      </c>
      <c r="BI360">
        <f t="shared" si="47"/>
        <v>3.1761894848714292</v>
      </c>
      <c r="BJ360">
        <f t="shared" si="48"/>
        <v>1377.1546592123286</v>
      </c>
    </row>
    <row r="361" spans="1:62">
      <c r="A361">
        <v>358</v>
      </c>
      <c r="B361" s="6"/>
      <c r="C361" s="44"/>
      <c r="F361" s="44">
        <v>14877.274431845904</v>
      </c>
      <c r="G361">
        <v>0.26039226906962565</v>
      </c>
      <c r="H361" s="45">
        <f t="shared" si="42"/>
        <v>57134.086526462532</v>
      </c>
      <c r="BD361">
        <f t="shared" si="49"/>
        <v>-6141.6617008301864</v>
      </c>
      <c r="BE361">
        <f t="shared" si="43"/>
        <v>-4706.1750418926385</v>
      </c>
      <c r="BF361">
        <f t="shared" si="44"/>
        <v>-3270.6883829550898</v>
      </c>
      <c r="BG361">
        <f t="shared" si="45"/>
        <v>-1835.2017240175419</v>
      </c>
      <c r="BH361">
        <f t="shared" si="46"/>
        <v>-399.71506507999402</v>
      </c>
      <c r="BI361">
        <f t="shared" si="47"/>
        <v>1035.7715938575548</v>
      </c>
      <c r="BJ361">
        <f t="shared" si="48"/>
        <v>2471.2582527951017</v>
      </c>
    </row>
    <row r="362" spans="1:62">
      <c r="A362">
        <v>359</v>
      </c>
      <c r="B362" s="6"/>
      <c r="C362" s="44"/>
      <c r="F362" s="44">
        <v>-6804.9243835008347</v>
      </c>
      <c r="G362">
        <v>0.71006573489912306</v>
      </c>
      <c r="H362" s="45">
        <f t="shared" si="42"/>
        <v>-9583.5132566530483</v>
      </c>
      <c r="BD362">
        <f t="shared" si="49"/>
        <v>-13575.313086497776</v>
      </c>
      <c r="BE362">
        <f t="shared" si="43"/>
        <v>-12273.351741149649</v>
      </c>
      <c r="BF362">
        <f t="shared" si="44"/>
        <v>-10971.39039580152</v>
      </c>
      <c r="BG362">
        <f t="shared" si="45"/>
        <v>-9669.4290504533928</v>
      </c>
      <c r="BH362">
        <f t="shared" si="46"/>
        <v>-8367.467705105264</v>
      </c>
      <c r="BI362">
        <f t="shared" si="47"/>
        <v>-7065.5063597571352</v>
      </c>
      <c r="BJ362">
        <f t="shared" si="48"/>
        <v>-5763.5450144090064</v>
      </c>
    </row>
    <row r="363" spans="1:62">
      <c r="A363">
        <v>360</v>
      </c>
      <c r="B363" s="6"/>
      <c r="C363" s="44"/>
      <c r="F363" s="44">
        <v>10768.878071628566</v>
      </c>
      <c r="G363">
        <v>0.35978048437012156</v>
      </c>
      <c r="H363" s="45">
        <f t="shared" si="42"/>
        <v>29931.801583073528</v>
      </c>
      <c r="BD363">
        <f t="shared" si="49"/>
        <v>10355.25305799645</v>
      </c>
      <c r="BE363">
        <f t="shared" si="43"/>
        <v>13905.581732492064</v>
      </c>
      <c r="BF363">
        <f t="shared" si="44"/>
        <v>17455.910406987681</v>
      </c>
      <c r="BG363">
        <f t="shared" si="45"/>
        <v>21006.239081483298</v>
      </c>
      <c r="BH363">
        <f t="shared" si="46"/>
        <v>24556.567755978911</v>
      </c>
      <c r="BI363">
        <f t="shared" si="47"/>
        <v>28106.896430474528</v>
      </c>
      <c r="BJ363">
        <f t="shared" si="48"/>
        <v>31657.225104970141</v>
      </c>
    </row>
    <row r="364" spans="1:62">
      <c r="A364">
        <v>361</v>
      </c>
      <c r="B364" s="6"/>
      <c r="C364" s="44"/>
      <c r="F364" s="44">
        <v>7466.9773840876223</v>
      </c>
      <c r="G364">
        <v>0.53942203138668177</v>
      </c>
      <c r="H364" s="45">
        <f t="shared" si="42"/>
        <v>13842.551749123795</v>
      </c>
      <c r="BD364">
        <f t="shared" si="49"/>
        <v>-8969.9756497779581</v>
      </c>
      <c r="BE364">
        <f t="shared" si="43"/>
        <v>-7171.0732279273498</v>
      </c>
      <c r="BF364">
        <f t="shared" si="44"/>
        <v>-5372.1708060767423</v>
      </c>
      <c r="BG364">
        <f t="shared" si="45"/>
        <v>-3573.268384226134</v>
      </c>
      <c r="BH364">
        <f t="shared" si="46"/>
        <v>-1774.3659623755266</v>
      </c>
      <c r="BI364">
        <f t="shared" si="47"/>
        <v>24.536459475080846</v>
      </c>
      <c r="BJ364">
        <f t="shared" si="48"/>
        <v>1823.4388813256883</v>
      </c>
    </row>
    <row r="365" spans="1:62">
      <c r="A365">
        <v>362</v>
      </c>
      <c r="B365" s="6"/>
      <c r="C365" s="44"/>
      <c r="F365" s="44">
        <v>5143.5569017969028</v>
      </c>
      <c r="G365">
        <v>0.17662089940383385</v>
      </c>
      <c r="H365" s="45">
        <f t="shared" si="42"/>
        <v>29122.017378229099</v>
      </c>
      <c r="BD365">
        <f t="shared" si="49"/>
        <v>-4769.8672271542137</v>
      </c>
      <c r="BE365">
        <f t="shared" si="43"/>
        <v>-2072.757070220805</v>
      </c>
      <c r="BF365">
        <f t="shared" si="44"/>
        <v>624.35308671260373</v>
      </c>
      <c r="BG365">
        <f t="shared" si="45"/>
        <v>3321.4632436460124</v>
      </c>
      <c r="BH365">
        <f t="shared" si="46"/>
        <v>6018.573400579422</v>
      </c>
      <c r="BI365">
        <f t="shared" si="47"/>
        <v>8715.6835575128298</v>
      </c>
      <c r="BJ365">
        <f t="shared" si="48"/>
        <v>11412.793714446241</v>
      </c>
    </row>
    <row r="366" spans="1:62">
      <c r="A366">
        <v>363</v>
      </c>
      <c r="B366" s="6"/>
      <c r="C366" s="44"/>
      <c r="F366" s="44">
        <v>123.84915066923713</v>
      </c>
      <c r="G366">
        <v>1.1004063173169136</v>
      </c>
      <c r="H366" s="45">
        <f t="shared" si="42"/>
        <v>112.54856385340885</v>
      </c>
      <c r="BD366">
        <f t="shared" si="49"/>
        <v>-4260.452404777734</v>
      </c>
      <c r="BE366">
        <f t="shared" si="43"/>
        <v>-3377.3479077585644</v>
      </c>
      <c r="BF366">
        <f t="shared" si="44"/>
        <v>-2494.2434107393951</v>
      </c>
      <c r="BG366">
        <f t="shared" si="45"/>
        <v>-1611.1389137202259</v>
      </c>
      <c r="BH366">
        <f t="shared" si="46"/>
        <v>-728.03441670105622</v>
      </c>
      <c r="BI366">
        <f t="shared" si="47"/>
        <v>155.07008031811256</v>
      </c>
      <c r="BJ366">
        <f t="shared" si="48"/>
        <v>1038.1745773372822</v>
      </c>
    </row>
    <row r="367" spans="1:62">
      <c r="A367">
        <v>364</v>
      </c>
      <c r="B367" s="6"/>
      <c r="C367" s="44"/>
      <c r="F367" s="44">
        <v>8581.8766899272632</v>
      </c>
      <c r="G367">
        <v>0.49303853058134095</v>
      </c>
      <c r="H367" s="45">
        <f t="shared" si="42"/>
        <v>17406.097409483162</v>
      </c>
      <c r="BD367">
        <f t="shared" si="49"/>
        <v>5378.1824359153306</v>
      </c>
      <c r="BE367">
        <f t="shared" si="43"/>
        <v>10880.214022499898</v>
      </c>
      <c r="BF367">
        <f t="shared" si="44"/>
        <v>16382.245609084468</v>
      </c>
      <c r="BG367">
        <f t="shared" si="45"/>
        <v>21884.277195669034</v>
      </c>
      <c r="BH367">
        <f t="shared" si="46"/>
        <v>27386.308782253604</v>
      </c>
      <c r="BI367">
        <f t="shared" si="47"/>
        <v>32888.340368838173</v>
      </c>
      <c r="BJ367">
        <f t="shared" si="48"/>
        <v>38390.371955422743</v>
      </c>
    </row>
    <row r="368" spans="1:62">
      <c r="A368">
        <v>365</v>
      </c>
      <c r="B368" s="6"/>
      <c r="C368" s="44"/>
      <c r="F368" s="44">
        <v>-7594.7531922494491</v>
      </c>
      <c r="G368">
        <v>0.17504363995167083</v>
      </c>
      <c r="H368" s="45">
        <f t="shared" si="42"/>
        <v>-43387.770011788743</v>
      </c>
      <c r="BD368">
        <f t="shared" si="49"/>
        <v>-6116.6840370205591</v>
      </c>
      <c r="BE368">
        <f t="shared" si="43"/>
        <v>-3651.4913841138541</v>
      </c>
      <c r="BF368">
        <f t="shared" si="44"/>
        <v>-1186.2987312071491</v>
      </c>
      <c r="BG368">
        <f t="shared" si="45"/>
        <v>1278.893921699555</v>
      </c>
      <c r="BH368">
        <f t="shared" si="46"/>
        <v>3744.0865746062609</v>
      </c>
      <c r="BI368">
        <f t="shared" si="47"/>
        <v>6209.279227512965</v>
      </c>
      <c r="BJ368">
        <f t="shared" si="48"/>
        <v>8674.4718804196709</v>
      </c>
    </row>
    <row r="369" spans="1:62">
      <c r="A369">
        <v>366</v>
      </c>
      <c r="B369" s="6"/>
      <c r="C369" s="44"/>
      <c r="F369" s="44">
        <v>5359.4739089017421</v>
      </c>
      <c r="G369">
        <v>0.35417439527745564</v>
      </c>
      <c r="H369" s="45">
        <f t="shared" si="42"/>
        <v>15132.301996882636</v>
      </c>
      <c r="BD369">
        <f t="shared" si="49"/>
        <v>8469.9713920078029</v>
      </c>
      <c r="BE369">
        <f t="shared" si="43"/>
        <v>9345.1895917661568</v>
      </c>
      <c r="BF369">
        <f t="shared" si="44"/>
        <v>10220.407791524511</v>
      </c>
      <c r="BG369">
        <f t="shared" si="45"/>
        <v>11095.625991282865</v>
      </c>
      <c r="BH369">
        <f t="shared" si="46"/>
        <v>11970.844191041218</v>
      </c>
      <c r="BI369">
        <f t="shared" si="47"/>
        <v>12846.062390799574</v>
      </c>
      <c r="BJ369">
        <f t="shared" si="48"/>
        <v>13721.280590557928</v>
      </c>
    </row>
    <row r="370" spans="1:62">
      <c r="A370">
        <v>367</v>
      </c>
      <c r="B370" s="6"/>
      <c r="C370" s="44"/>
      <c r="F370" s="44">
        <v>9336.4541842796043</v>
      </c>
      <c r="G370">
        <v>0.28442686535579753</v>
      </c>
      <c r="H370" s="45">
        <f t="shared" si="42"/>
        <v>32825.500406230516</v>
      </c>
      <c r="BD370">
        <f t="shared" si="49"/>
        <v>-3588.6019325144639</v>
      </c>
      <c r="BE370">
        <f t="shared" si="43"/>
        <v>-1817.7299561271857</v>
      </c>
      <c r="BF370">
        <f t="shared" si="44"/>
        <v>-46.857979739907023</v>
      </c>
      <c r="BG370">
        <f t="shared" si="45"/>
        <v>1724.0139966473707</v>
      </c>
      <c r="BH370">
        <f t="shared" si="46"/>
        <v>3494.8859730346485</v>
      </c>
      <c r="BI370">
        <f t="shared" si="47"/>
        <v>5265.7579494219281</v>
      </c>
      <c r="BJ370">
        <f t="shared" si="48"/>
        <v>7036.6299258092058</v>
      </c>
    </row>
    <row r="371" spans="1:62">
      <c r="A371">
        <v>368</v>
      </c>
      <c r="B371" s="6"/>
      <c r="C371" s="44"/>
      <c r="F371" s="44">
        <v>-1730.5343206761681</v>
      </c>
      <c r="G371">
        <v>0.74014754492446766</v>
      </c>
      <c r="H371" s="45">
        <f t="shared" si="42"/>
        <v>-2338.0937119135751</v>
      </c>
      <c r="BD371">
        <f t="shared" si="49"/>
        <v>-7914.3198575006172</v>
      </c>
      <c r="BE371">
        <f t="shared" si="43"/>
        <v>-6492.1855307216292</v>
      </c>
      <c r="BF371">
        <f t="shared" si="44"/>
        <v>-5070.0512039426412</v>
      </c>
      <c r="BG371">
        <f t="shared" si="45"/>
        <v>-3647.9168771636541</v>
      </c>
      <c r="BH371">
        <f t="shared" si="46"/>
        <v>-2225.7825503846661</v>
      </c>
      <c r="BI371">
        <f t="shared" si="47"/>
        <v>-803.64822360567814</v>
      </c>
      <c r="BJ371">
        <f t="shared" si="48"/>
        <v>618.48610317330895</v>
      </c>
    </row>
    <row r="372" spans="1:62">
      <c r="A372">
        <v>369</v>
      </c>
      <c r="B372" s="6"/>
      <c r="C372" s="44"/>
      <c r="F372" s="44">
        <v>7487.246273975441</v>
      </c>
      <c r="G372">
        <v>0.50125255035422889</v>
      </c>
      <c r="H372" s="45">
        <f t="shared" si="42"/>
        <v>14937.073674107589</v>
      </c>
      <c r="BD372">
        <f t="shared" si="49"/>
        <v>5431.2720452985068</v>
      </c>
      <c r="BE372">
        <f t="shared" si="43"/>
        <v>9132.0097699208454</v>
      </c>
      <c r="BF372">
        <f t="shared" si="44"/>
        <v>12832.747494543182</v>
      </c>
      <c r="BG372">
        <f t="shared" si="45"/>
        <v>16533.485219165523</v>
      </c>
      <c r="BH372">
        <f t="shared" si="46"/>
        <v>20234.22294378786</v>
      </c>
      <c r="BI372">
        <f t="shared" si="47"/>
        <v>23934.960668410196</v>
      </c>
      <c r="BJ372">
        <f t="shared" si="48"/>
        <v>27635.698393032537</v>
      </c>
    </row>
    <row r="373" spans="1:62">
      <c r="A373">
        <v>370</v>
      </c>
      <c r="B373" s="6"/>
      <c r="C373" s="44"/>
      <c r="F373" s="44">
        <v>3709.37501335868</v>
      </c>
      <c r="G373">
        <v>0.64383537123241741</v>
      </c>
      <c r="H373" s="45">
        <f t="shared" si="42"/>
        <v>5761.371895828378</v>
      </c>
      <c r="BD373">
        <f t="shared" si="49"/>
        <v>-4980.9835222042966</v>
      </c>
      <c r="BE373">
        <f t="shared" si="43"/>
        <v>-2474.7207704331522</v>
      </c>
      <c r="BF373">
        <f t="shared" si="44"/>
        <v>31.541981337992183</v>
      </c>
      <c r="BG373">
        <f t="shared" si="45"/>
        <v>2537.8047331091366</v>
      </c>
      <c r="BH373">
        <f t="shared" si="46"/>
        <v>5044.067484880281</v>
      </c>
      <c r="BI373">
        <f t="shared" si="47"/>
        <v>7550.3302366514254</v>
      </c>
      <c r="BJ373">
        <f t="shared" si="48"/>
        <v>10056.59298842257</v>
      </c>
    </row>
    <row r="374" spans="1:62">
      <c r="A374">
        <v>371</v>
      </c>
      <c r="B374" s="6"/>
      <c r="C374" s="44"/>
      <c r="F374" s="44">
        <v>9766.3599637943735</v>
      </c>
      <c r="G374">
        <v>0.33910249704021211</v>
      </c>
      <c r="H374" s="45">
        <f t="shared" si="42"/>
        <v>28800.613528470243</v>
      </c>
      <c r="BD374">
        <f t="shared" si="49"/>
        <v>-490.198157196593</v>
      </c>
      <c r="BE374">
        <f t="shared" si="43"/>
        <v>2728.978698965494</v>
      </c>
      <c r="BF374">
        <f t="shared" si="44"/>
        <v>5948.1555551275815</v>
      </c>
      <c r="BG374">
        <f t="shared" si="45"/>
        <v>9167.332411289668</v>
      </c>
      <c r="BH374">
        <f t="shared" si="46"/>
        <v>12386.509267451755</v>
      </c>
      <c r="BI374">
        <f t="shared" si="47"/>
        <v>15605.686123613843</v>
      </c>
      <c r="BJ374">
        <f t="shared" si="48"/>
        <v>18824.862979775928</v>
      </c>
    </row>
    <row r="375" spans="1:62">
      <c r="A375">
        <v>372</v>
      </c>
      <c r="B375" s="6"/>
      <c r="C375" s="44"/>
      <c r="F375" s="44">
        <v>1969.6227658825774</v>
      </c>
      <c r="G375">
        <v>0.6296602979953434</v>
      </c>
      <c r="H375" s="45">
        <f t="shared" si="42"/>
        <v>3128.0720289230362</v>
      </c>
      <c r="BD375">
        <f t="shared" si="49"/>
        <v>-8070.8474785933131</v>
      </c>
      <c r="BE375">
        <f t="shared" si="43"/>
        <v>-6375.3349933922527</v>
      </c>
      <c r="BF375">
        <f t="shared" si="44"/>
        <v>-4679.8225081911914</v>
      </c>
      <c r="BG375">
        <f t="shared" si="45"/>
        <v>-2984.3100229901311</v>
      </c>
      <c r="BH375">
        <f t="shared" si="46"/>
        <v>-1288.7975377890707</v>
      </c>
      <c r="BI375">
        <f t="shared" si="47"/>
        <v>406.71494741199058</v>
      </c>
      <c r="BJ375">
        <f t="shared" si="48"/>
        <v>2102.22743261305</v>
      </c>
    </row>
    <row r="376" spans="1:62">
      <c r="A376">
        <v>373</v>
      </c>
      <c r="B376" s="6"/>
      <c r="C376" s="44"/>
      <c r="F376" s="44">
        <v>10142.967215786935</v>
      </c>
      <c r="G376">
        <v>0.32369077887016218</v>
      </c>
      <c r="H376" s="45">
        <f t="shared" si="42"/>
        <v>31335.360405356034</v>
      </c>
      <c r="BD376">
        <f t="shared" si="49"/>
        <v>1178.6787240941394</v>
      </c>
      <c r="BE376">
        <f t="shared" si="43"/>
        <v>4326.9802140708562</v>
      </c>
      <c r="BF376">
        <f t="shared" si="44"/>
        <v>7475.2817040475729</v>
      </c>
      <c r="BG376">
        <f t="shared" si="45"/>
        <v>10623.58319402429</v>
      </c>
      <c r="BH376">
        <f t="shared" si="46"/>
        <v>13771.884684001008</v>
      </c>
      <c r="BI376">
        <f t="shared" si="47"/>
        <v>16920.186173977723</v>
      </c>
      <c r="BJ376">
        <f t="shared" si="48"/>
        <v>20068.487663954442</v>
      </c>
    </row>
    <row r="377" spans="1:62">
      <c r="A377">
        <v>374</v>
      </c>
      <c r="B377" s="6"/>
      <c r="C377" s="44"/>
      <c r="F377" s="44">
        <v>15400.969094951941</v>
      </c>
      <c r="G377">
        <v>7.2698428631987611E-2</v>
      </c>
      <c r="H377" s="45">
        <f t="shared" si="42"/>
        <v>211847.34504942864</v>
      </c>
      <c r="BD377">
        <f t="shared" si="49"/>
        <v>-8524.5133214361249</v>
      </c>
      <c r="BE377">
        <f t="shared" si="43"/>
        <v>-6906.0594270853135</v>
      </c>
      <c r="BF377">
        <f t="shared" si="44"/>
        <v>-5287.605532734503</v>
      </c>
      <c r="BG377">
        <f t="shared" si="45"/>
        <v>-3669.1516383836915</v>
      </c>
      <c r="BH377">
        <f t="shared" si="46"/>
        <v>-2050.697744032881</v>
      </c>
      <c r="BI377">
        <f t="shared" si="47"/>
        <v>-432.2438496820705</v>
      </c>
      <c r="BJ377">
        <f t="shared" si="48"/>
        <v>1186.21004466874</v>
      </c>
    </row>
    <row r="378" spans="1:62">
      <c r="A378">
        <v>375</v>
      </c>
      <c r="B378" s="6"/>
      <c r="C378" s="44"/>
      <c r="F378" s="44">
        <v>7185.3181631719199</v>
      </c>
      <c r="G378">
        <v>0.19353442975392632</v>
      </c>
      <c r="H378" s="45">
        <f t="shared" si="42"/>
        <v>37126.821167209644</v>
      </c>
      <c r="BD378">
        <f t="shared" si="49"/>
        <v>-15037.476951792003</v>
      </c>
      <c r="BE378">
        <f t="shared" si="43"/>
        <v>-14673.984808632065</v>
      </c>
      <c r="BF378">
        <f t="shared" si="44"/>
        <v>-14310.492665472128</v>
      </c>
      <c r="BG378">
        <f t="shared" si="45"/>
        <v>-13947.000522312188</v>
      </c>
      <c r="BH378">
        <f t="shared" si="46"/>
        <v>-13583.50837915225</v>
      </c>
      <c r="BI378">
        <f t="shared" si="47"/>
        <v>-13220.016235992312</v>
      </c>
      <c r="BJ378">
        <f t="shared" si="48"/>
        <v>-12856.524092832375</v>
      </c>
    </row>
    <row r="379" spans="1:62">
      <c r="A379">
        <v>376</v>
      </c>
      <c r="B379" s="6"/>
      <c r="C379" s="44"/>
      <c r="F379" s="44">
        <v>-5511.9147159626446</v>
      </c>
      <c r="G379">
        <v>1.3926365849754179</v>
      </c>
      <c r="H379" s="45">
        <f t="shared" si="42"/>
        <v>-3957.8988340737424</v>
      </c>
      <c r="BD379">
        <f t="shared" si="49"/>
        <v>-6217.6460144022885</v>
      </c>
      <c r="BE379">
        <f t="shared" si="43"/>
        <v>-5249.9738656326572</v>
      </c>
      <c r="BF379">
        <f t="shared" si="44"/>
        <v>-4282.3017168630249</v>
      </c>
      <c r="BG379">
        <f t="shared" si="45"/>
        <v>-3314.6295680933936</v>
      </c>
      <c r="BH379">
        <f t="shared" si="46"/>
        <v>-2346.9574193237622</v>
      </c>
      <c r="BI379">
        <f t="shared" si="47"/>
        <v>-1379.28527055413</v>
      </c>
      <c r="BJ379">
        <f t="shared" si="48"/>
        <v>-411.61312178449862</v>
      </c>
    </row>
    <row r="380" spans="1:62">
      <c r="A380">
        <v>377</v>
      </c>
      <c r="B380" s="6"/>
      <c r="C380" s="44"/>
      <c r="F380" s="44">
        <v>6013.9326419995705</v>
      </c>
      <c r="G380">
        <v>0.52064569795905591</v>
      </c>
      <c r="H380" s="45">
        <f t="shared" si="42"/>
        <v>11550.91200325737</v>
      </c>
      <c r="BD380">
        <f t="shared" si="49"/>
        <v>12475.097640839733</v>
      </c>
      <c r="BE380">
        <f t="shared" si="43"/>
        <v>19438.280565716821</v>
      </c>
      <c r="BF380">
        <f t="shared" si="44"/>
        <v>26401.463490593913</v>
      </c>
      <c r="BG380">
        <f t="shared" si="45"/>
        <v>33364.646415470997</v>
      </c>
      <c r="BH380">
        <f t="shared" si="46"/>
        <v>40327.829340348093</v>
      </c>
      <c r="BI380">
        <f t="shared" si="47"/>
        <v>47291.012265225181</v>
      </c>
      <c r="BJ380">
        <f t="shared" si="48"/>
        <v>54254.195190102269</v>
      </c>
    </row>
    <row r="381" spans="1:62">
      <c r="A381">
        <v>378</v>
      </c>
      <c r="B381" s="6"/>
      <c r="C381" s="44"/>
      <c r="F381" s="44">
        <v>8827.2312538065617</v>
      </c>
      <c r="G381">
        <v>0.28483023682609687</v>
      </c>
      <c r="H381" s="45">
        <f t="shared" si="42"/>
        <v>30991.20146852958</v>
      </c>
      <c r="BD381">
        <f t="shared" si="49"/>
        <v>-3410.7041522042909</v>
      </c>
      <c r="BE381">
        <f t="shared" si="43"/>
        <v>-807.47566240901142</v>
      </c>
      <c r="BF381">
        <f t="shared" si="44"/>
        <v>1795.7528273862681</v>
      </c>
      <c r="BG381">
        <f t="shared" si="45"/>
        <v>4398.9813171815476</v>
      </c>
      <c r="BH381">
        <f t="shared" si="46"/>
        <v>7002.2098069768272</v>
      </c>
      <c r="BI381">
        <f t="shared" si="47"/>
        <v>9605.4382967721067</v>
      </c>
      <c r="BJ381">
        <f t="shared" si="48"/>
        <v>12208.666786567388</v>
      </c>
    </row>
    <row r="382" spans="1:62">
      <c r="A382">
        <v>379</v>
      </c>
      <c r="B382" s="6"/>
      <c r="C382" s="44"/>
      <c r="F382" s="44">
        <v>54.055758710426744</v>
      </c>
      <c r="G382">
        <v>0.30132466325942708</v>
      </c>
      <c r="H382" s="45">
        <f t="shared" si="42"/>
        <v>179.39374137419063</v>
      </c>
      <c r="BD382">
        <f t="shared" si="49"/>
        <v>-7403.0800696760771</v>
      </c>
      <c r="BE382">
        <f t="shared" si="43"/>
        <v>-5978.9288855455925</v>
      </c>
      <c r="BF382">
        <f t="shared" si="44"/>
        <v>-4554.7777014151088</v>
      </c>
      <c r="BG382">
        <f t="shared" si="45"/>
        <v>-3130.6265172846242</v>
      </c>
      <c r="BH382">
        <f t="shared" si="46"/>
        <v>-1706.4753331541397</v>
      </c>
      <c r="BI382">
        <f t="shared" si="47"/>
        <v>-282.32414902365599</v>
      </c>
      <c r="BJ382">
        <f t="shared" si="48"/>
        <v>1141.8270351068295</v>
      </c>
    </row>
    <row r="383" spans="1:62">
      <c r="A383">
        <v>380</v>
      </c>
      <c r="B383" s="6"/>
      <c r="C383" s="44"/>
      <c r="F383" s="44">
        <v>8679.2292592944596</v>
      </c>
      <c r="G383">
        <v>0.16024381198162185</v>
      </c>
      <c r="H383" s="45">
        <f t="shared" si="42"/>
        <v>54162.648478993178</v>
      </c>
      <c r="BD383">
        <f t="shared" si="49"/>
        <v>1452.5675575867087</v>
      </c>
      <c r="BE383">
        <f t="shared" si="43"/>
        <v>2959.1908738838442</v>
      </c>
      <c r="BF383">
        <f t="shared" si="44"/>
        <v>4465.8141901809795</v>
      </c>
      <c r="BG383">
        <f t="shared" si="45"/>
        <v>5972.4375064781152</v>
      </c>
      <c r="BH383">
        <f t="shared" si="46"/>
        <v>7479.06082277525</v>
      </c>
      <c r="BI383">
        <f t="shared" si="47"/>
        <v>8985.6841390723857</v>
      </c>
      <c r="BJ383">
        <f t="shared" si="48"/>
        <v>10492.307455369521</v>
      </c>
    </row>
    <row r="384" spans="1:62">
      <c r="A384">
        <v>381</v>
      </c>
      <c r="B384" s="6"/>
      <c r="C384" s="44"/>
      <c r="F384" s="44">
        <v>9592.8314307718647</v>
      </c>
      <c r="G384">
        <v>0.48856829819016401</v>
      </c>
      <c r="H384" s="45">
        <f t="shared" si="42"/>
        <v>19634.576099814964</v>
      </c>
      <c r="BD384">
        <f t="shared" si="49"/>
        <v>-7878.01019938635</v>
      </c>
      <c r="BE384">
        <f t="shared" si="43"/>
        <v>-7076.7911394782413</v>
      </c>
      <c r="BF384">
        <f t="shared" si="44"/>
        <v>-6275.5720795701318</v>
      </c>
      <c r="BG384">
        <f t="shared" si="45"/>
        <v>-5474.3530196620231</v>
      </c>
      <c r="BH384">
        <f t="shared" si="46"/>
        <v>-4673.1339597539136</v>
      </c>
      <c r="BI384">
        <f t="shared" si="47"/>
        <v>-3871.914899845804</v>
      </c>
      <c r="BJ384">
        <f t="shared" si="48"/>
        <v>-3070.6958399376945</v>
      </c>
    </row>
    <row r="385" spans="1:62">
      <c r="A385">
        <v>382</v>
      </c>
      <c r="B385" s="6"/>
      <c r="C385" s="44"/>
      <c r="F385" s="44">
        <v>-1605.0338626390221</v>
      </c>
      <c r="G385">
        <v>0.28990719544556853</v>
      </c>
      <c r="H385" s="45">
        <f t="shared" si="42"/>
        <v>-5536.371252090481</v>
      </c>
      <c r="BD385">
        <f t="shared" si="49"/>
        <v>-7149.9899398210446</v>
      </c>
      <c r="BE385">
        <f t="shared" si="43"/>
        <v>-4707.1484488702245</v>
      </c>
      <c r="BF385">
        <f t="shared" si="44"/>
        <v>-2264.3069579194043</v>
      </c>
      <c r="BG385">
        <f t="shared" si="45"/>
        <v>178.53453303141578</v>
      </c>
      <c r="BH385">
        <f t="shared" si="46"/>
        <v>2621.376023982235</v>
      </c>
      <c r="BI385">
        <f t="shared" si="47"/>
        <v>5064.217514933056</v>
      </c>
      <c r="BJ385">
        <f t="shared" si="48"/>
        <v>7507.0590058838752</v>
      </c>
    </row>
    <row r="386" spans="1:62">
      <c r="A386">
        <v>383</v>
      </c>
      <c r="B386" s="6"/>
      <c r="C386" s="44"/>
      <c r="F386" s="44">
        <v>4355.3761299783073</v>
      </c>
      <c r="G386">
        <v>0.36136879072202621</v>
      </c>
      <c r="H386" s="45">
        <f t="shared" si="42"/>
        <v>12052.441278274553</v>
      </c>
      <c r="BD386">
        <f t="shared" si="49"/>
        <v>3054.5698398668646</v>
      </c>
      <c r="BE386">
        <f t="shared" si="43"/>
        <v>4504.1058170947072</v>
      </c>
      <c r="BF386">
        <f t="shared" si="44"/>
        <v>5953.6417943225497</v>
      </c>
      <c r="BG386">
        <f t="shared" si="45"/>
        <v>7403.1777715503931</v>
      </c>
      <c r="BH386">
        <f t="shared" si="46"/>
        <v>8852.7137487782347</v>
      </c>
      <c r="BI386">
        <f t="shared" si="47"/>
        <v>10302.249726006077</v>
      </c>
      <c r="BJ386">
        <f t="shared" si="48"/>
        <v>11751.785703233922</v>
      </c>
    </row>
    <row r="387" spans="1:62">
      <c r="A387">
        <v>384</v>
      </c>
      <c r="B387" s="6"/>
      <c r="C387" s="44"/>
      <c r="F387" s="44">
        <v>13271.410128051317</v>
      </c>
      <c r="G387">
        <v>0.25327100323028429</v>
      </c>
      <c r="H387" s="45">
        <f t="shared" si="42"/>
        <v>52400.037741329637</v>
      </c>
      <c r="BD387">
        <f t="shared" si="49"/>
        <v>-2548.5321763681759</v>
      </c>
      <c r="BE387">
        <f t="shared" si="43"/>
        <v>-741.68822275804496</v>
      </c>
      <c r="BF387">
        <f t="shared" si="44"/>
        <v>1065.155730852086</v>
      </c>
      <c r="BG387">
        <f t="shared" si="45"/>
        <v>2871.9996844622174</v>
      </c>
      <c r="BH387">
        <f t="shared" si="46"/>
        <v>4678.8436380723488</v>
      </c>
      <c r="BI387">
        <f t="shared" si="47"/>
        <v>6485.6875916824793</v>
      </c>
      <c r="BJ387">
        <f t="shared" si="48"/>
        <v>8292.5315452926097</v>
      </c>
    </row>
    <row r="388" spans="1:62">
      <c r="A388">
        <v>385</v>
      </c>
      <c r="B388" s="6"/>
      <c r="C388" s="44"/>
      <c r="F388" s="44">
        <v>7366.7324973175273</v>
      </c>
      <c r="G388">
        <v>1.0660530021154724</v>
      </c>
      <c r="H388" s="45">
        <f t="shared" ref="H388:H451" si="50">F388/G388</f>
        <v>6910.28727717947</v>
      </c>
      <c r="BD388">
        <f t="shared" si="49"/>
        <v>-12005.055111899896</v>
      </c>
      <c r="BE388">
        <f t="shared" si="43"/>
        <v>-10738.700095748474</v>
      </c>
      <c r="BF388">
        <f t="shared" si="44"/>
        <v>-9472.345079597053</v>
      </c>
      <c r="BG388">
        <f t="shared" si="45"/>
        <v>-8205.9900634456317</v>
      </c>
      <c r="BH388">
        <f t="shared" si="46"/>
        <v>-6939.6350472942095</v>
      </c>
      <c r="BI388">
        <f t="shared" si="47"/>
        <v>-5673.2800311427882</v>
      </c>
      <c r="BJ388">
        <f t="shared" si="48"/>
        <v>-4406.925014991366</v>
      </c>
    </row>
    <row r="389" spans="1:62">
      <c r="A389">
        <v>386</v>
      </c>
      <c r="B389" s="6"/>
      <c r="C389" s="44"/>
      <c r="F389" s="44">
        <v>8275.82568475265</v>
      </c>
      <c r="G389">
        <v>0.84503587932748658</v>
      </c>
      <c r="H389" s="45">
        <f t="shared" si="50"/>
        <v>9793.4607123887854</v>
      </c>
      <c r="BD389">
        <f t="shared" si="49"/>
        <v>-2036.4674867401654</v>
      </c>
      <c r="BE389">
        <f t="shared" ref="BE389:BE452" si="51">($BE$3*G388)-F388</f>
        <v>3293.7975238371964</v>
      </c>
      <c r="BF389">
        <f t="shared" ref="BF389:BF452" si="52">($BF$3*G388)-F388</f>
        <v>8624.0625344145592</v>
      </c>
      <c r="BG389">
        <f t="shared" ref="BG389:BG452" si="53">($BG$3*G388)-F388</f>
        <v>13954.32754499192</v>
      </c>
      <c r="BH389">
        <f t="shared" ref="BH389:BH452" si="54">($BH$3*G388)-F388</f>
        <v>19284.592555569281</v>
      </c>
      <c r="BI389">
        <f t="shared" ref="BI389:BI452" si="55">($BI$3*G388)-F388</f>
        <v>24614.857566146646</v>
      </c>
      <c r="BJ389">
        <f t="shared" ref="BJ389:BJ452" si="56">($BJ$3*G388)-F388</f>
        <v>29945.122576724003</v>
      </c>
    </row>
    <row r="390" spans="1:62">
      <c r="A390">
        <v>387</v>
      </c>
      <c r="B390" s="6"/>
      <c r="C390" s="44"/>
      <c r="F390" s="44">
        <v>12286.656203058623</v>
      </c>
      <c r="G390">
        <v>0.95799718729852756</v>
      </c>
      <c r="H390" s="45">
        <f t="shared" si="50"/>
        <v>12825.357282839183</v>
      </c>
      <c r="BD390">
        <f t="shared" si="49"/>
        <v>-4050.6462881152174</v>
      </c>
      <c r="BE390">
        <f t="shared" si="51"/>
        <v>174.53310852221512</v>
      </c>
      <c r="BF390">
        <f t="shared" si="52"/>
        <v>4399.7125051596486</v>
      </c>
      <c r="BG390">
        <f t="shared" si="53"/>
        <v>8624.8919017970802</v>
      </c>
      <c r="BH390">
        <f t="shared" si="54"/>
        <v>12850.071298434515</v>
      </c>
      <c r="BI390">
        <f t="shared" si="55"/>
        <v>17075.250695071947</v>
      </c>
      <c r="BJ390">
        <f t="shared" si="56"/>
        <v>21300.430091709379</v>
      </c>
    </row>
    <row r="391" spans="1:62">
      <c r="A391">
        <v>388</v>
      </c>
      <c r="B391" s="6"/>
      <c r="C391" s="44"/>
      <c r="F391" s="44">
        <v>-2203.0332523362231</v>
      </c>
      <c r="G391">
        <v>0.89494823052808048</v>
      </c>
      <c r="H391" s="45">
        <f t="shared" si="50"/>
        <v>-2461.6320555617872</v>
      </c>
      <c r="BD391">
        <f t="shared" si="49"/>
        <v>-7496.670266565985</v>
      </c>
      <c r="BE391">
        <f t="shared" si="51"/>
        <v>-2706.6843300733472</v>
      </c>
      <c r="BF391">
        <f t="shared" si="52"/>
        <v>2083.3016064192907</v>
      </c>
      <c r="BG391">
        <f t="shared" si="53"/>
        <v>6873.2875429119285</v>
      </c>
      <c r="BH391">
        <f t="shared" si="54"/>
        <v>11663.273479404566</v>
      </c>
      <c r="BI391">
        <f t="shared" si="55"/>
        <v>16453.259415897206</v>
      </c>
      <c r="BJ391">
        <f t="shared" si="56"/>
        <v>21243.245352389844</v>
      </c>
    </row>
    <row r="392" spans="1:62">
      <c r="A392">
        <v>389</v>
      </c>
      <c r="B392" s="6"/>
      <c r="C392" s="44"/>
      <c r="F392" s="44">
        <v>4218.6057717512922</v>
      </c>
      <c r="G392">
        <v>-5.5220177742721255E-2</v>
      </c>
      <c r="H392" s="45">
        <f t="shared" si="50"/>
        <v>-76396.091867113922</v>
      </c>
      <c r="BD392">
        <f t="shared" si="49"/>
        <v>6677.7744049766252</v>
      </c>
      <c r="BE392">
        <f t="shared" si="51"/>
        <v>11152.515557617027</v>
      </c>
      <c r="BF392">
        <f t="shared" si="52"/>
        <v>15627.25671025743</v>
      </c>
      <c r="BG392">
        <f t="shared" si="53"/>
        <v>20101.997862897832</v>
      </c>
      <c r="BH392">
        <f t="shared" si="54"/>
        <v>24576.739015538235</v>
      </c>
      <c r="BI392">
        <f t="shared" si="55"/>
        <v>29051.480168178638</v>
      </c>
      <c r="BJ392">
        <f t="shared" si="56"/>
        <v>33526.221320819037</v>
      </c>
    </row>
    <row r="393" spans="1:62">
      <c r="A393">
        <v>390</v>
      </c>
      <c r="B393" s="6"/>
      <c r="C393" s="44"/>
      <c r="F393" s="44">
        <v>10152.998948827</v>
      </c>
      <c r="G393">
        <v>0.12417015700600942</v>
      </c>
      <c r="H393" s="45">
        <f t="shared" si="50"/>
        <v>81766.820576184255</v>
      </c>
      <c r="BD393">
        <f t="shared" si="49"/>
        <v>-4494.7066604648981</v>
      </c>
      <c r="BE393">
        <f t="shared" si="51"/>
        <v>-4770.8075491785048</v>
      </c>
      <c r="BF393">
        <f t="shared" si="52"/>
        <v>-5046.9084378921107</v>
      </c>
      <c r="BG393">
        <f t="shared" si="53"/>
        <v>-5323.0093266057174</v>
      </c>
      <c r="BH393">
        <f t="shared" si="54"/>
        <v>-5599.1102153193233</v>
      </c>
      <c r="BI393">
        <f t="shared" si="55"/>
        <v>-5875.2111040329301</v>
      </c>
      <c r="BJ393">
        <f t="shared" si="56"/>
        <v>-6151.3119927465359</v>
      </c>
    </row>
    <row r="394" spans="1:62">
      <c r="A394">
        <v>391</v>
      </c>
      <c r="B394" s="6"/>
      <c r="C394" s="44"/>
      <c r="F394" s="44">
        <v>7633.6111276702832</v>
      </c>
      <c r="G394">
        <v>0.31787863188596344</v>
      </c>
      <c r="H394" s="45">
        <f t="shared" si="50"/>
        <v>24014.231728569863</v>
      </c>
      <c r="BD394">
        <f t="shared" si="49"/>
        <v>-9532.1481637969537</v>
      </c>
      <c r="BE394">
        <f t="shared" si="51"/>
        <v>-8911.2973787669071</v>
      </c>
      <c r="BF394">
        <f t="shared" si="52"/>
        <v>-8290.4465937368586</v>
      </c>
      <c r="BG394">
        <f t="shared" si="53"/>
        <v>-7669.595808706812</v>
      </c>
      <c r="BH394">
        <f t="shared" si="54"/>
        <v>-7048.7450236767654</v>
      </c>
      <c r="BI394">
        <f t="shared" si="55"/>
        <v>-6427.8942386467179</v>
      </c>
      <c r="BJ394">
        <f t="shared" si="56"/>
        <v>-5807.0434536166704</v>
      </c>
    </row>
    <row r="395" spans="1:62">
      <c r="A395">
        <v>392</v>
      </c>
      <c r="B395" s="6"/>
      <c r="C395" s="44"/>
      <c r="F395" s="44">
        <v>4980.750447055445</v>
      </c>
      <c r="G395">
        <v>0.35721789604663012</v>
      </c>
      <c r="H395" s="45">
        <f t="shared" si="50"/>
        <v>13943.171666867645</v>
      </c>
      <c r="BD395">
        <f t="shared" si="49"/>
        <v>-6044.2179682404658</v>
      </c>
      <c r="BE395">
        <f t="shared" si="51"/>
        <v>-4454.8248088106484</v>
      </c>
      <c r="BF395">
        <f t="shared" si="52"/>
        <v>-2865.4316493808319</v>
      </c>
      <c r="BG395">
        <f t="shared" si="53"/>
        <v>-1276.0384899510145</v>
      </c>
      <c r="BH395">
        <f t="shared" si="54"/>
        <v>313.35466947880286</v>
      </c>
      <c r="BI395">
        <f t="shared" si="55"/>
        <v>1902.7478289086193</v>
      </c>
      <c r="BJ395">
        <f t="shared" si="56"/>
        <v>3492.1409883384367</v>
      </c>
    </row>
    <row r="396" spans="1:62">
      <c r="A396">
        <v>393</v>
      </c>
      <c r="B396" s="6"/>
      <c r="C396" s="44"/>
      <c r="F396" s="44">
        <v>-2420.6143772678552</v>
      </c>
      <c r="G396">
        <v>0.43931994520743345</v>
      </c>
      <c r="H396" s="45">
        <f t="shared" si="50"/>
        <v>-5509.9123171494412</v>
      </c>
      <c r="BD396">
        <f t="shared" si="49"/>
        <v>-3194.6609668222945</v>
      </c>
      <c r="BE396">
        <f t="shared" si="51"/>
        <v>-1408.5714865891437</v>
      </c>
      <c r="BF396">
        <f t="shared" si="52"/>
        <v>377.51799364400722</v>
      </c>
      <c r="BG396">
        <f t="shared" si="53"/>
        <v>2163.6074738771576</v>
      </c>
      <c r="BH396">
        <f t="shared" si="54"/>
        <v>3949.6969541103081</v>
      </c>
      <c r="BI396">
        <f t="shared" si="55"/>
        <v>5735.7864343434594</v>
      </c>
      <c r="BJ396">
        <f t="shared" si="56"/>
        <v>7521.8759145766089</v>
      </c>
    </row>
    <row r="397" spans="1:62">
      <c r="A397">
        <v>394</v>
      </c>
      <c r="B397" s="6"/>
      <c r="C397" s="44"/>
      <c r="F397" s="44">
        <v>-13845.301650429326</v>
      </c>
      <c r="G397">
        <v>0.39273730183342614</v>
      </c>
      <c r="H397" s="45">
        <f t="shared" si="50"/>
        <v>-35253.340046374338</v>
      </c>
      <c r="BD397">
        <f t="shared" si="49"/>
        <v>4617.2141033050229</v>
      </c>
      <c r="BE397">
        <f t="shared" si="51"/>
        <v>6813.8138293421898</v>
      </c>
      <c r="BF397">
        <f t="shared" si="52"/>
        <v>9010.4135553793567</v>
      </c>
      <c r="BG397">
        <f t="shared" si="53"/>
        <v>11207.013281416524</v>
      </c>
      <c r="BH397">
        <f t="shared" si="54"/>
        <v>13403.613007453692</v>
      </c>
      <c r="BI397">
        <f t="shared" si="55"/>
        <v>15600.212733490858</v>
      </c>
      <c r="BJ397">
        <f t="shared" si="56"/>
        <v>17796.812459528024</v>
      </c>
    </row>
    <row r="398" spans="1:62">
      <c r="A398">
        <v>395</v>
      </c>
      <c r="B398" s="6"/>
      <c r="C398" s="44"/>
      <c r="F398" s="44">
        <v>11264.827777792645</v>
      </c>
      <c r="G398">
        <v>-5.9314745054450668E-4</v>
      </c>
      <c r="H398" s="45">
        <f t="shared" si="50"/>
        <v>-18991614.593389187</v>
      </c>
      <c r="BD398">
        <f t="shared" si="49"/>
        <v>15808.988159596458</v>
      </c>
      <c r="BE398">
        <f t="shared" si="51"/>
        <v>17772.67466876359</v>
      </c>
      <c r="BF398">
        <f t="shared" si="52"/>
        <v>19736.361177930718</v>
      </c>
      <c r="BG398">
        <f t="shared" si="53"/>
        <v>21700.047687097849</v>
      </c>
      <c r="BH398">
        <f t="shared" si="54"/>
        <v>23663.734196264981</v>
      </c>
      <c r="BI398">
        <f t="shared" si="55"/>
        <v>25627.420705432109</v>
      </c>
      <c r="BJ398">
        <f t="shared" si="56"/>
        <v>27591.107214599244</v>
      </c>
    </row>
    <row r="399" spans="1:62">
      <c r="A399">
        <v>396</v>
      </c>
      <c r="B399" s="6"/>
      <c r="C399" s="44"/>
      <c r="F399" s="44">
        <v>-5682.7055101531696</v>
      </c>
      <c r="G399">
        <v>0.56294984131326054</v>
      </c>
      <c r="H399" s="45">
        <f t="shared" si="50"/>
        <v>-10094.51480951916</v>
      </c>
      <c r="BD399">
        <f t="shared" si="49"/>
        <v>-11267.793515045367</v>
      </c>
      <c r="BE399">
        <f t="shared" si="51"/>
        <v>-11270.75925229809</v>
      </c>
      <c r="BF399">
        <f t="shared" si="52"/>
        <v>-11273.724989550812</v>
      </c>
      <c r="BG399">
        <f t="shared" si="53"/>
        <v>-11276.690726803536</v>
      </c>
      <c r="BH399">
        <f t="shared" si="54"/>
        <v>-11279.656464056257</v>
      </c>
      <c r="BI399">
        <f t="shared" si="55"/>
        <v>-11282.622201308981</v>
      </c>
      <c r="BJ399">
        <f t="shared" si="56"/>
        <v>-11285.587938561703</v>
      </c>
    </row>
    <row r="400" spans="1:62">
      <c r="A400">
        <v>397</v>
      </c>
      <c r="B400" s="6"/>
      <c r="C400" s="44"/>
      <c r="F400" s="44">
        <v>9669.3221223549663</v>
      </c>
      <c r="G400">
        <v>7.6652098840323646E-2</v>
      </c>
      <c r="H400" s="45">
        <f t="shared" si="50"/>
        <v>126145.56246525525</v>
      </c>
      <c r="BD400">
        <f t="shared" si="49"/>
        <v>8497.4547167194723</v>
      </c>
      <c r="BE400">
        <f t="shared" si="51"/>
        <v>11312.203923285775</v>
      </c>
      <c r="BF400">
        <f t="shared" si="52"/>
        <v>14126.953129852078</v>
      </c>
      <c r="BG400">
        <f t="shared" si="53"/>
        <v>16941.702336418381</v>
      </c>
      <c r="BH400">
        <f t="shared" si="54"/>
        <v>19756.451542984683</v>
      </c>
      <c r="BI400">
        <f t="shared" si="55"/>
        <v>22571.200749550986</v>
      </c>
      <c r="BJ400">
        <f t="shared" si="56"/>
        <v>25385.949956117289</v>
      </c>
    </row>
    <row r="401" spans="1:62">
      <c r="A401">
        <v>398</v>
      </c>
      <c r="B401" s="6"/>
      <c r="C401" s="44"/>
      <c r="F401" s="44">
        <v>8127.5850896421071</v>
      </c>
      <c r="G401">
        <v>0.42376632827644478</v>
      </c>
      <c r="H401" s="45">
        <f t="shared" si="50"/>
        <v>19179.402768263506</v>
      </c>
      <c r="BD401">
        <f t="shared" si="49"/>
        <v>-9286.0616281533476</v>
      </c>
      <c r="BE401">
        <f t="shared" si="51"/>
        <v>-8902.8011339517288</v>
      </c>
      <c r="BF401">
        <f t="shared" si="52"/>
        <v>-8519.5406397501119</v>
      </c>
      <c r="BG401">
        <f t="shared" si="53"/>
        <v>-8136.2801455484932</v>
      </c>
      <c r="BH401">
        <f t="shared" si="54"/>
        <v>-7753.0196513468754</v>
      </c>
      <c r="BI401">
        <f t="shared" si="55"/>
        <v>-7369.7591571452567</v>
      </c>
      <c r="BJ401">
        <f t="shared" si="56"/>
        <v>-6986.4986629436389</v>
      </c>
    </row>
    <row r="402" spans="1:62">
      <c r="A402">
        <v>399</v>
      </c>
      <c r="B402" s="6"/>
      <c r="C402" s="44"/>
      <c r="F402" s="44">
        <v>10112.463269183776</v>
      </c>
      <c r="G402">
        <v>0.33159901400617819</v>
      </c>
      <c r="H402" s="45">
        <f t="shared" si="50"/>
        <v>30496.059523854208</v>
      </c>
      <c r="BD402">
        <f t="shared" si="49"/>
        <v>-6008.753448259883</v>
      </c>
      <c r="BE402">
        <f t="shared" si="51"/>
        <v>-3889.921806877659</v>
      </c>
      <c r="BF402">
        <f t="shared" si="52"/>
        <v>-1771.090165495435</v>
      </c>
      <c r="BG402">
        <f t="shared" si="53"/>
        <v>347.74147588678898</v>
      </c>
      <c r="BH402">
        <f t="shared" si="54"/>
        <v>2466.5731172690121</v>
      </c>
      <c r="BI402">
        <f t="shared" si="55"/>
        <v>4585.404758651237</v>
      </c>
      <c r="BJ402">
        <f t="shared" si="56"/>
        <v>6704.2364000334601</v>
      </c>
    </row>
    <row r="403" spans="1:62">
      <c r="A403">
        <v>400</v>
      </c>
      <c r="B403" s="6"/>
      <c r="C403" s="44"/>
      <c r="F403" s="44">
        <v>5176.3543667038393</v>
      </c>
      <c r="G403">
        <v>0.31957518759559633</v>
      </c>
      <c r="H403" s="45">
        <f t="shared" si="50"/>
        <v>16197.610351571513</v>
      </c>
      <c r="BD403">
        <f t="shared" si="49"/>
        <v>-8454.4681991528851</v>
      </c>
      <c r="BE403">
        <f t="shared" si="51"/>
        <v>-6796.4731291219941</v>
      </c>
      <c r="BF403">
        <f t="shared" si="52"/>
        <v>-5138.4780590911032</v>
      </c>
      <c r="BG403">
        <f t="shared" si="53"/>
        <v>-3480.4829890602123</v>
      </c>
      <c r="BH403">
        <f t="shared" si="54"/>
        <v>-1822.4879190293213</v>
      </c>
      <c r="BI403">
        <f t="shared" si="55"/>
        <v>-164.49284899843042</v>
      </c>
      <c r="BJ403">
        <f t="shared" si="56"/>
        <v>1493.5022210324605</v>
      </c>
    </row>
    <row r="404" spans="1:62">
      <c r="A404">
        <v>401</v>
      </c>
      <c r="B404" s="6"/>
      <c r="C404" s="44"/>
      <c r="F404" s="44">
        <v>3268.6934891961973</v>
      </c>
      <c r="G404">
        <v>0.65524193423153587</v>
      </c>
      <c r="H404" s="45">
        <f t="shared" si="50"/>
        <v>4988.5291499691684</v>
      </c>
      <c r="BD404">
        <f t="shared" si="49"/>
        <v>-3578.4784287258576</v>
      </c>
      <c r="BE404">
        <f t="shared" si="51"/>
        <v>-1980.6024907478759</v>
      </c>
      <c r="BF404">
        <f t="shared" si="52"/>
        <v>-382.72655276989462</v>
      </c>
      <c r="BG404">
        <f t="shared" si="53"/>
        <v>1215.1493852080876</v>
      </c>
      <c r="BH404">
        <f t="shared" si="54"/>
        <v>2813.0253231860688</v>
      </c>
      <c r="BI404">
        <f t="shared" si="55"/>
        <v>4410.9012611640501</v>
      </c>
      <c r="BJ404">
        <f t="shared" si="56"/>
        <v>6008.7771991420323</v>
      </c>
    </row>
    <row r="405" spans="1:62">
      <c r="A405">
        <v>402</v>
      </c>
      <c r="B405" s="6"/>
      <c r="C405" s="44"/>
      <c r="F405" s="44">
        <v>4670.611827800707</v>
      </c>
      <c r="G405">
        <v>0.21140702056166383</v>
      </c>
      <c r="H405" s="45">
        <f t="shared" si="50"/>
        <v>22092.983550838933</v>
      </c>
      <c r="BD405">
        <f t="shared" si="49"/>
        <v>7.5161819614818342</v>
      </c>
      <c r="BE405">
        <f t="shared" si="51"/>
        <v>3283.725853119161</v>
      </c>
      <c r="BF405">
        <f t="shared" si="52"/>
        <v>6559.9355242768415</v>
      </c>
      <c r="BG405">
        <f t="shared" si="53"/>
        <v>9836.1451954345193</v>
      </c>
      <c r="BH405">
        <f t="shared" si="54"/>
        <v>13112.354866592199</v>
      </c>
      <c r="BI405">
        <f t="shared" si="55"/>
        <v>16388.56453774988</v>
      </c>
      <c r="BJ405">
        <f t="shared" si="56"/>
        <v>19664.774208907558</v>
      </c>
    </row>
    <row r="406" spans="1:62">
      <c r="A406">
        <v>403</v>
      </c>
      <c r="B406" s="6"/>
      <c r="C406" s="44"/>
      <c r="F406" s="44">
        <v>17948.834746584311</v>
      </c>
      <c r="G406">
        <v>0.12922909594619902</v>
      </c>
      <c r="H406" s="45">
        <f t="shared" si="50"/>
        <v>138891.59105513524</v>
      </c>
      <c r="BD406">
        <f t="shared" si="49"/>
        <v>-3613.5767249923879</v>
      </c>
      <c r="BE406">
        <f t="shared" si="51"/>
        <v>-2556.5416221840687</v>
      </c>
      <c r="BF406">
        <f t="shared" si="52"/>
        <v>-1499.5065193757496</v>
      </c>
      <c r="BG406">
        <f t="shared" si="53"/>
        <v>-442.47141656743042</v>
      </c>
      <c r="BH406">
        <f t="shared" si="54"/>
        <v>614.56368624088827</v>
      </c>
      <c r="BI406">
        <f t="shared" si="55"/>
        <v>1671.5987890492079</v>
      </c>
      <c r="BJ406">
        <f t="shared" si="56"/>
        <v>2728.6338918575266</v>
      </c>
    </row>
    <row r="407" spans="1:62">
      <c r="A407">
        <v>404</v>
      </c>
      <c r="B407" s="6"/>
      <c r="C407" s="44"/>
      <c r="F407" s="44">
        <v>6593.8866635174682</v>
      </c>
      <c r="G407">
        <v>1.3199764539287999</v>
      </c>
      <c r="H407" s="45">
        <f t="shared" si="50"/>
        <v>4995.457793122986</v>
      </c>
      <c r="BD407">
        <f t="shared" si="49"/>
        <v>-17302.689266853315</v>
      </c>
      <c r="BE407">
        <f t="shared" si="51"/>
        <v>-16656.543787122322</v>
      </c>
      <c r="BF407">
        <f t="shared" si="52"/>
        <v>-16010.398307391326</v>
      </c>
      <c r="BG407">
        <f t="shared" si="53"/>
        <v>-15364.25282766033</v>
      </c>
      <c r="BH407">
        <f t="shared" si="54"/>
        <v>-14718.107347929335</v>
      </c>
      <c r="BI407">
        <f t="shared" si="55"/>
        <v>-14071.961868198341</v>
      </c>
      <c r="BJ407">
        <f t="shared" si="56"/>
        <v>-13425.816388467345</v>
      </c>
    </row>
    <row r="408" spans="1:62">
      <c r="A408">
        <v>405</v>
      </c>
      <c r="B408" s="6"/>
      <c r="C408" s="44"/>
      <c r="F408" s="44">
        <v>14516.876122366195</v>
      </c>
      <c r="G408">
        <v>0.1910138790938829</v>
      </c>
      <c r="H408" s="45">
        <f t="shared" si="50"/>
        <v>75999.064524683999</v>
      </c>
      <c r="BD408">
        <f t="shared" si="49"/>
        <v>5.9956061265311291</v>
      </c>
      <c r="BE408">
        <f t="shared" si="51"/>
        <v>6605.8778757705304</v>
      </c>
      <c r="BF408">
        <f t="shared" si="52"/>
        <v>13205.760145414533</v>
      </c>
      <c r="BG408">
        <f t="shared" si="53"/>
        <v>19805.64241505853</v>
      </c>
      <c r="BH408">
        <f t="shared" si="54"/>
        <v>26405.52468470253</v>
      </c>
      <c r="BI408">
        <f t="shared" si="55"/>
        <v>33005.40695434653</v>
      </c>
      <c r="BJ408">
        <f t="shared" si="56"/>
        <v>39605.289223990527</v>
      </c>
    </row>
    <row r="409" spans="1:62">
      <c r="A409">
        <v>406</v>
      </c>
      <c r="B409" s="6"/>
      <c r="C409" s="44"/>
      <c r="F409" s="44">
        <v>13420.808720939351</v>
      </c>
      <c r="G409">
        <v>5.5109563896627023E-2</v>
      </c>
      <c r="H409" s="45">
        <f t="shared" si="50"/>
        <v>243529.57584846305</v>
      </c>
      <c r="BD409">
        <f t="shared" si="49"/>
        <v>-13561.806726896781</v>
      </c>
      <c r="BE409">
        <f t="shared" si="51"/>
        <v>-12606.737331427366</v>
      </c>
      <c r="BF409">
        <f t="shared" si="52"/>
        <v>-11651.667935957952</v>
      </c>
      <c r="BG409">
        <f t="shared" si="53"/>
        <v>-10696.598540488536</v>
      </c>
      <c r="BH409">
        <f t="shared" si="54"/>
        <v>-9741.5291450191216</v>
      </c>
      <c r="BI409">
        <f t="shared" si="55"/>
        <v>-8786.4597495497073</v>
      </c>
      <c r="BJ409">
        <f t="shared" si="56"/>
        <v>-7831.3903540802939</v>
      </c>
    </row>
    <row r="410" spans="1:62">
      <c r="A410">
        <v>407</v>
      </c>
      <c r="B410" s="6"/>
      <c r="C410" s="44"/>
      <c r="F410" s="44">
        <v>8669.1103367111427</v>
      </c>
      <c r="G410">
        <v>0.20017895956262777</v>
      </c>
      <c r="H410" s="45">
        <f t="shared" si="50"/>
        <v>43306.800852858534</v>
      </c>
      <c r="BD410">
        <f t="shared" ref="BD410:BD473" si="57">($BD$3*G409)-F409</f>
        <v>-13145.260901456215</v>
      </c>
      <c r="BE410">
        <f t="shared" si="51"/>
        <v>-12869.713081973081</v>
      </c>
      <c r="BF410">
        <f t="shared" si="52"/>
        <v>-12594.165262489945</v>
      </c>
      <c r="BG410">
        <f t="shared" si="53"/>
        <v>-12318.617443006809</v>
      </c>
      <c r="BH410">
        <f t="shared" si="54"/>
        <v>-12043.069623523676</v>
      </c>
      <c r="BI410">
        <f t="shared" si="55"/>
        <v>-11767.52180404054</v>
      </c>
      <c r="BJ410">
        <f t="shared" si="56"/>
        <v>-11491.973984557404</v>
      </c>
    </row>
    <row r="411" spans="1:62">
      <c r="A411">
        <v>408</v>
      </c>
      <c r="B411" s="6"/>
      <c r="C411" s="44"/>
      <c r="F411" s="44">
        <v>5945.8563332454833</v>
      </c>
      <c r="G411">
        <v>0.40881067397672766</v>
      </c>
      <c r="H411" s="45">
        <f t="shared" si="50"/>
        <v>14544.278590886212</v>
      </c>
      <c r="BD411">
        <f t="shared" si="57"/>
        <v>-7668.2155388980036</v>
      </c>
      <c r="BE411">
        <f t="shared" si="51"/>
        <v>-6667.3207410848645</v>
      </c>
      <c r="BF411">
        <f t="shared" si="52"/>
        <v>-5666.4259432717263</v>
      </c>
      <c r="BG411">
        <f t="shared" si="53"/>
        <v>-4665.5311454585872</v>
      </c>
      <c r="BH411">
        <f t="shared" si="54"/>
        <v>-3664.636347645449</v>
      </c>
      <c r="BI411">
        <f t="shared" si="55"/>
        <v>-2663.7415498323098</v>
      </c>
      <c r="BJ411">
        <f t="shared" si="56"/>
        <v>-1662.8467520191707</v>
      </c>
    </row>
    <row r="412" spans="1:62">
      <c r="A412">
        <v>409</v>
      </c>
      <c r="B412" s="6"/>
      <c r="C412" s="44"/>
      <c r="F412" s="44">
        <v>11723.988802720249</v>
      </c>
      <c r="G412">
        <v>0.60055228398487426</v>
      </c>
      <c r="H412" s="45">
        <f t="shared" si="50"/>
        <v>19522.011847041005</v>
      </c>
      <c r="BD412">
        <f t="shared" si="57"/>
        <v>-3901.8029633618453</v>
      </c>
      <c r="BE412">
        <f t="shared" si="51"/>
        <v>-1857.7495934782069</v>
      </c>
      <c r="BF412">
        <f t="shared" si="52"/>
        <v>186.30377640543156</v>
      </c>
      <c r="BG412">
        <f t="shared" si="53"/>
        <v>2230.3571462890695</v>
      </c>
      <c r="BH412">
        <f t="shared" si="54"/>
        <v>4274.4105161727075</v>
      </c>
      <c r="BI412">
        <f t="shared" si="55"/>
        <v>6318.4638860563464</v>
      </c>
      <c r="BJ412">
        <f t="shared" si="56"/>
        <v>8362.5172559399853</v>
      </c>
    </row>
    <row r="413" spans="1:62">
      <c r="A413">
        <v>410</v>
      </c>
      <c r="B413" s="6"/>
      <c r="C413" s="44"/>
      <c r="F413" s="44">
        <v>9022.1346610840847</v>
      </c>
      <c r="G413">
        <v>0.4539750689800135</v>
      </c>
      <c r="H413" s="45">
        <f t="shared" si="50"/>
        <v>19873.634649926753</v>
      </c>
      <c r="BD413">
        <f t="shared" si="57"/>
        <v>-8721.2273827958779</v>
      </c>
      <c r="BE413">
        <f t="shared" si="51"/>
        <v>-5718.4659628715062</v>
      </c>
      <c r="BF413">
        <f t="shared" si="52"/>
        <v>-2715.7045429471345</v>
      </c>
      <c r="BG413">
        <f t="shared" si="53"/>
        <v>287.05687697723624</v>
      </c>
      <c r="BH413">
        <f t="shared" si="54"/>
        <v>3289.818296901607</v>
      </c>
      <c r="BI413">
        <f t="shared" si="55"/>
        <v>6292.5797168259796</v>
      </c>
      <c r="BJ413">
        <f t="shared" si="56"/>
        <v>9295.3411367503486</v>
      </c>
    </row>
    <row r="414" spans="1:62">
      <c r="A414">
        <v>411</v>
      </c>
      <c r="B414" s="6"/>
      <c r="C414" s="44"/>
      <c r="F414" s="44">
        <v>-4294.0247907396952</v>
      </c>
      <c r="G414">
        <v>0.77284906444906998</v>
      </c>
      <c r="H414" s="45">
        <f t="shared" si="50"/>
        <v>-5556.0975464215853</v>
      </c>
      <c r="BD414">
        <f t="shared" si="57"/>
        <v>-6752.2593161840177</v>
      </c>
      <c r="BE414">
        <f t="shared" si="51"/>
        <v>-4482.3839712839499</v>
      </c>
      <c r="BF414">
        <f t="shared" si="52"/>
        <v>-2212.5086263838821</v>
      </c>
      <c r="BG414">
        <f t="shared" si="53"/>
        <v>57.366718516184847</v>
      </c>
      <c r="BH414">
        <f t="shared" si="54"/>
        <v>2327.2420634162536</v>
      </c>
      <c r="BI414">
        <f t="shared" si="55"/>
        <v>4597.1174083163205</v>
      </c>
      <c r="BJ414">
        <f t="shared" si="56"/>
        <v>6866.9927532163874</v>
      </c>
    </row>
    <row r="415" spans="1:62">
      <c r="A415">
        <v>412</v>
      </c>
      <c r="B415" s="6"/>
      <c r="C415" s="44"/>
      <c r="F415" s="44">
        <v>11861.473378266575</v>
      </c>
      <c r="G415">
        <v>0.16200712765257563</v>
      </c>
      <c r="H415" s="45">
        <f t="shared" si="50"/>
        <v>73215.750134793518</v>
      </c>
      <c r="BD415">
        <f t="shared" si="57"/>
        <v>8158.2701129850448</v>
      </c>
      <c r="BE415">
        <f t="shared" si="51"/>
        <v>12022.515435230394</v>
      </c>
      <c r="BF415">
        <f t="shared" si="52"/>
        <v>15886.760757475744</v>
      </c>
      <c r="BG415">
        <f t="shared" si="53"/>
        <v>19751.006079721097</v>
      </c>
      <c r="BH415">
        <f t="shared" si="54"/>
        <v>23615.251401966445</v>
      </c>
      <c r="BI415">
        <f t="shared" si="55"/>
        <v>27479.496724211793</v>
      </c>
      <c r="BJ415">
        <f t="shared" si="56"/>
        <v>31343.742046457144</v>
      </c>
    </row>
    <row r="416" spans="1:62">
      <c r="A416">
        <v>413</v>
      </c>
      <c r="B416" s="6"/>
      <c r="C416" s="44"/>
      <c r="F416" s="44">
        <v>5646.3861984118557</v>
      </c>
      <c r="G416">
        <v>0.77756132987993531</v>
      </c>
      <c r="H416" s="45">
        <f t="shared" si="50"/>
        <v>7261.6602465090755</v>
      </c>
      <c r="BD416">
        <f t="shared" si="57"/>
        <v>-11051.437740003697</v>
      </c>
      <c r="BE416">
        <f t="shared" si="51"/>
        <v>-10241.402101740819</v>
      </c>
      <c r="BF416">
        <f t="shared" si="52"/>
        <v>-9431.3664634779416</v>
      </c>
      <c r="BG416">
        <f t="shared" si="53"/>
        <v>-8621.3308252150637</v>
      </c>
      <c r="BH416">
        <f t="shared" si="54"/>
        <v>-7811.2951869521839</v>
      </c>
      <c r="BI416">
        <f t="shared" si="55"/>
        <v>-7001.259548689306</v>
      </c>
      <c r="BJ416">
        <f t="shared" si="56"/>
        <v>-6191.2239104264281</v>
      </c>
    </row>
    <row r="417" spans="1:62">
      <c r="A417">
        <v>414</v>
      </c>
      <c r="B417" s="6"/>
      <c r="C417" s="44"/>
      <c r="F417" s="44">
        <v>-198.76901690249906</v>
      </c>
      <c r="G417">
        <v>0.28538140676329871</v>
      </c>
      <c r="H417" s="45">
        <f t="shared" si="50"/>
        <v>-696.50303836143826</v>
      </c>
      <c r="BD417">
        <f t="shared" si="57"/>
        <v>-1758.5795490121791</v>
      </c>
      <c r="BE417">
        <f t="shared" si="51"/>
        <v>2129.2271003874976</v>
      </c>
      <c r="BF417">
        <f t="shared" si="52"/>
        <v>6017.0337497871733</v>
      </c>
      <c r="BG417">
        <f t="shared" si="53"/>
        <v>9904.8403991868508</v>
      </c>
      <c r="BH417">
        <f t="shared" si="54"/>
        <v>13792.647048586528</v>
      </c>
      <c r="BI417">
        <f t="shared" si="55"/>
        <v>17680.453697986202</v>
      </c>
      <c r="BJ417">
        <f t="shared" si="56"/>
        <v>21568.26034738588</v>
      </c>
    </row>
    <row r="418" spans="1:62">
      <c r="A418">
        <v>415</v>
      </c>
      <c r="B418" s="6"/>
      <c r="C418" s="44"/>
      <c r="F418" s="44">
        <v>5637.7027272396299</v>
      </c>
      <c r="G418">
        <v>0.22207886445825142</v>
      </c>
      <c r="H418" s="45">
        <f t="shared" si="50"/>
        <v>25386.039058658196</v>
      </c>
      <c r="BD418">
        <f t="shared" si="57"/>
        <v>1625.6760507189927</v>
      </c>
      <c r="BE418">
        <f t="shared" si="51"/>
        <v>3052.5830845354863</v>
      </c>
      <c r="BF418">
        <f t="shared" si="52"/>
        <v>4479.4901183519796</v>
      </c>
      <c r="BG418">
        <f t="shared" si="53"/>
        <v>5906.3971521684734</v>
      </c>
      <c r="BH418">
        <f t="shared" si="54"/>
        <v>7333.3041859849664</v>
      </c>
      <c r="BI418">
        <f t="shared" si="55"/>
        <v>8760.2112198014602</v>
      </c>
      <c r="BJ418">
        <f t="shared" si="56"/>
        <v>10187.118253617953</v>
      </c>
    </row>
    <row r="419" spans="1:62">
      <c r="A419">
        <v>416</v>
      </c>
      <c r="B419" s="6"/>
      <c r="C419" s="44"/>
      <c r="F419" s="44">
        <v>8179.5396158870717</v>
      </c>
      <c r="G419">
        <v>0.15573295008988453</v>
      </c>
      <c r="H419" s="45">
        <f t="shared" si="50"/>
        <v>52522.857951166276</v>
      </c>
      <c r="BD419">
        <f t="shared" si="57"/>
        <v>-4527.3084049483732</v>
      </c>
      <c r="BE419">
        <f t="shared" si="51"/>
        <v>-3416.9140826571156</v>
      </c>
      <c r="BF419">
        <f t="shared" si="52"/>
        <v>-2306.5197603658585</v>
      </c>
      <c r="BG419">
        <f t="shared" si="53"/>
        <v>-1196.1254380746013</v>
      </c>
      <c r="BH419">
        <f t="shared" si="54"/>
        <v>-85.731115783344649</v>
      </c>
      <c r="BI419">
        <f t="shared" si="55"/>
        <v>1024.6632065079129</v>
      </c>
      <c r="BJ419">
        <f t="shared" si="56"/>
        <v>2135.0575287991696</v>
      </c>
    </row>
    <row r="420" spans="1:62">
      <c r="A420">
        <v>417</v>
      </c>
      <c r="B420" s="6"/>
      <c r="C420" s="44"/>
      <c r="F420" s="44">
        <v>4556.8381687114488</v>
      </c>
      <c r="G420">
        <v>0.31495470208533227</v>
      </c>
      <c r="H420" s="45">
        <f t="shared" si="50"/>
        <v>14468.233490531733</v>
      </c>
      <c r="BD420">
        <f t="shared" si="57"/>
        <v>-7400.8748654376486</v>
      </c>
      <c r="BE420">
        <f t="shared" si="51"/>
        <v>-6622.2101149882265</v>
      </c>
      <c r="BF420">
        <f t="shared" si="52"/>
        <v>-5843.5453645388043</v>
      </c>
      <c r="BG420">
        <f t="shared" si="53"/>
        <v>-5064.8806140893812</v>
      </c>
      <c r="BH420">
        <f t="shared" si="54"/>
        <v>-4286.2158636399581</v>
      </c>
      <c r="BI420">
        <f t="shared" si="55"/>
        <v>-3507.5511131905359</v>
      </c>
      <c r="BJ420">
        <f t="shared" si="56"/>
        <v>-2728.8863627411138</v>
      </c>
    </row>
    <row r="421" spans="1:62">
      <c r="A421">
        <v>418</v>
      </c>
      <c r="B421" s="6"/>
      <c r="C421" s="44"/>
      <c r="F421" s="44">
        <v>13417.845754386231</v>
      </c>
      <c r="G421">
        <v>0.55341303032519651</v>
      </c>
      <c r="H421" s="45">
        <f t="shared" si="50"/>
        <v>24245.626718441446</v>
      </c>
      <c r="BD421">
        <f t="shared" si="57"/>
        <v>-2982.0646582847876</v>
      </c>
      <c r="BE421">
        <f t="shared" si="51"/>
        <v>-1407.2911478581259</v>
      </c>
      <c r="BF421">
        <f t="shared" si="52"/>
        <v>167.48236256853488</v>
      </c>
      <c r="BG421">
        <f t="shared" si="53"/>
        <v>1742.255872995197</v>
      </c>
      <c r="BH421">
        <f t="shared" si="54"/>
        <v>3317.0293834218583</v>
      </c>
      <c r="BI421">
        <f t="shared" si="55"/>
        <v>4891.8028938485186</v>
      </c>
      <c r="BJ421">
        <f t="shared" si="56"/>
        <v>6466.5764042751798</v>
      </c>
    </row>
    <row r="422" spans="1:62">
      <c r="A422">
        <v>419</v>
      </c>
      <c r="B422" s="6"/>
      <c r="C422" s="44"/>
      <c r="F422" s="44">
        <v>5045.7098720008289</v>
      </c>
      <c r="G422">
        <v>0.24522991686896312</v>
      </c>
      <c r="H422" s="45">
        <f t="shared" si="50"/>
        <v>20575.425447364843</v>
      </c>
      <c r="BD422">
        <f t="shared" si="57"/>
        <v>-10650.780602760249</v>
      </c>
      <c r="BE422">
        <f t="shared" si="51"/>
        <v>-7883.715451134266</v>
      </c>
      <c r="BF422">
        <f t="shared" si="52"/>
        <v>-5116.6502995082847</v>
      </c>
      <c r="BG422">
        <f t="shared" si="53"/>
        <v>-2349.5851478823006</v>
      </c>
      <c r="BH422">
        <f t="shared" si="54"/>
        <v>417.48000374368166</v>
      </c>
      <c r="BI422">
        <f t="shared" si="55"/>
        <v>3184.5451553696621</v>
      </c>
      <c r="BJ422">
        <f t="shared" si="56"/>
        <v>5951.610306995648</v>
      </c>
    </row>
    <row r="423" spans="1:62">
      <c r="A423">
        <v>420</v>
      </c>
      <c r="B423" s="6"/>
      <c r="C423" s="44"/>
      <c r="F423" s="44">
        <v>-4399.2202311661604</v>
      </c>
      <c r="G423">
        <v>0.37753175165878083</v>
      </c>
      <c r="H423" s="45">
        <f t="shared" si="50"/>
        <v>-11652.583423346721</v>
      </c>
      <c r="BD423">
        <f t="shared" si="57"/>
        <v>-3819.5602876560133</v>
      </c>
      <c r="BE423">
        <f t="shared" si="51"/>
        <v>-2593.4107033111977</v>
      </c>
      <c r="BF423">
        <f t="shared" si="52"/>
        <v>-1367.2611189663821</v>
      </c>
      <c r="BG423">
        <f t="shared" si="53"/>
        <v>-141.11153462156653</v>
      </c>
      <c r="BH423">
        <f t="shared" si="54"/>
        <v>1085.0380497232491</v>
      </c>
      <c r="BI423">
        <f t="shared" si="55"/>
        <v>2311.1876340680647</v>
      </c>
      <c r="BJ423">
        <f t="shared" si="56"/>
        <v>3537.3372184128802</v>
      </c>
    </row>
    <row r="424" spans="1:62">
      <c r="A424">
        <v>421</v>
      </c>
      <c r="B424" s="6"/>
      <c r="C424" s="44"/>
      <c r="F424" s="44">
        <v>7623.7577218641127</v>
      </c>
      <c r="G424">
        <v>0.56568169074195129</v>
      </c>
      <c r="H424" s="45">
        <f t="shared" si="50"/>
        <v>13477.115923382193</v>
      </c>
      <c r="BD424">
        <f t="shared" si="57"/>
        <v>6286.878989460065</v>
      </c>
      <c r="BE424">
        <f t="shared" si="51"/>
        <v>8174.5377477539687</v>
      </c>
      <c r="BF424">
        <f t="shared" si="52"/>
        <v>10062.196506047872</v>
      </c>
      <c r="BG424">
        <f t="shared" si="53"/>
        <v>11949.855264341777</v>
      </c>
      <c r="BH424">
        <f t="shared" si="54"/>
        <v>13837.514022635682</v>
      </c>
      <c r="BI424">
        <f t="shared" si="55"/>
        <v>15725.172780929586</v>
      </c>
      <c r="BJ424">
        <f t="shared" si="56"/>
        <v>17612.831539223487</v>
      </c>
    </row>
    <row r="425" spans="1:62">
      <c r="A425">
        <v>422</v>
      </c>
      <c r="B425" s="6"/>
      <c r="C425" s="44"/>
      <c r="F425" s="44">
        <v>16233.492675869793</v>
      </c>
      <c r="G425">
        <v>8.1066807371756866E-3</v>
      </c>
      <c r="H425" s="45">
        <f t="shared" si="50"/>
        <v>2002483.2853508221</v>
      </c>
      <c r="BD425">
        <f t="shared" si="57"/>
        <v>-4795.3492681543557</v>
      </c>
      <c r="BE425">
        <f t="shared" si="51"/>
        <v>-1966.9408144445997</v>
      </c>
      <c r="BF425">
        <f t="shared" si="52"/>
        <v>861.46763926515632</v>
      </c>
      <c r="BG425">
        <f t="shared" si="53"/>
        <v>3689.8760929749133</v>
      </c>
      <c r="BH425">
        <f t="shared" si="54"/>
        <v>6518.2845466846702</v>
      </c>
      <c r="BI425">
        <f t="shared" si="55"/>
        <v>9346.6930003944253</v>
      </c>
      <c r="BJ425">
        <f t="shared" si="56"/>
        <v>12175.101454104184</v>
      </c>
    </row>
    <row r="426" spans="1:62">
      <c r="A426">
        <v>423</v>
      </c>
      <c r="B426" s="6"/>
      <c r="C426" s="44"/>
      <c r="F426" s="44">
        <v>10461.858647984664</v>
      </c>
      <c r="G426">
        <v>0.28193292149599714</v>
      </c>
      <c r="H426" s="45">
        <f t="shared" si="50"/>
        <v>37107.616210521905</v>
      </c>
      <c r="BD426">
        <f t="shared" si="57"/>
        <v>-16192.959272183914</v>
      </c>
      <c r="BE426">
        <f t="shared" si="51"/>
        <v>-16152.425868498036</v>
      </c>
      <c r="BF426">
        <f t="shared" si="52"/>
        <v>-16111.892464812157</v>
      </c>
      <c r="BG426">
        <f t="shared" si="53"/>
        <v>-16071.359061126279</v>
      </c>
      <c r="BH426">
        <f t="shared" si="54"/>
        <v>-16030.8256574404</v>
      </c>
      <c r="BI426">
        <f t="shared" si="55"/>
        <v>-15990.292253754522</v>
      </c>
      <c r="BJ426">
        <f t="shared" si="56"/>
        <v>-15949.758850068643</v>
      </c>
    </row>
    <row r="427" spans="1:62">
      <c r="A427">
        <v>424</v>
      </c>
      <c r="B427" s="6"/>
      <c r="C427" s="44"/>
      <c r="F427" s="44">
        <v>5493.6053689479522</v>
      </c>
      <c r="G427">
        <v>0.2535284793497965</v>
      </c>
      <c r="H427" s="45">
        <f t="shared" si="50"/>
        <v>21668.592747595645</v>
      </c>
      <c r="BD427">
        <f t="shared" si="57"/>
        <v>-9052.1940405046771</v>
      </c>
      <c r="BE427">
        <f t="shared" si="51"/>
        <v>-7642.5294330246925</v>
      </c>
      <c r="BF427">
        <f t="shared" si="52"/>
        <v>-6232.8648255447069</v>
      </c>
      <c r="BG427">
        <f t="shared" si="53"/>
        <v>-4823.2002180647205</v>
      </c>
      <c r="BH427">
        <f t="shared" si="54"/>
        <v>-3413.535610584735</v>
      </c>
      <c r="BI427">
        <f t="shared" si="55"/>
        <v>-2003.8710031047503</v>
      </c>
      <c r="BJ427">
        <f t="shared" si="56"/>
        <v>-594.2063956247639</v>
      </c>
    </row>
    <row r="428" spans="1:62">
      <c r="A428">
        <v>425</v>
      </c>
      <c r="B428" s="6"/>
      <c r="C428" s="44"/>
      <c r="F428" s="44">
        <v>16952.538113429862</v>
      </c>
      <c r="G428">
        <v>1.4688314140338221E-2</v>
      </c>
      <c r="H428" s="45">
        <f t="shared" si="50"/>
        <v>1154151.3853433628</v>
      </c>
      <c r="BD428">
        <f t="shared" si="57"/>
        <v>-4225.9629721989695</v>
      </c>
      <c r="BE428">
        <f t="shared" si="51"/>
        <v>-2958.3205754499872</v>
      </c>
      <c r="BF428">
        <f t="shared" si="52"/>
        <v>-1690.678178701005</v>
      </c>
      <c r="BG428">
        <f t="shared" si="53"/>
        <v>-423.03578195202226</v>
      </c>
      <c r="BH428">
        <f t="shared" si="54"/>
        <v>844.60661479696046</v>
      </c>
      <c r="BI428">
        <f t="shared" si="55"/>
        <v>2112.2490115459423</v>
      </c>
      <c r="BJ428">
        <f t="shared" si="56"/>
        <v>3379.891408294925</v>
      </c>
    </row>
    <row r="429" spans="1:62">
      <c r="A429">
        <v>426</v>
      </c>
      <c r="B429" s="6"/>
      <c r="C429" s="44"/>
      <c r="F429" s="44">
        <v>9554.0320455999754</v>
      </c>
      <c r="G429">
        <v>0.45765114840161569</v>
      </c>
      <c r="H429" s="45">
        <f t="shared" si="50"/>
        <v>20876.233084890573</v>
      </c>
      <c r="BD429">
        <f t="shared" si="57"/>
        <v>-16879.09654272817</v>
      </c>
      <c r="BE429">
        <f t="shared" si="51"/>
        <v>-16805.654972026481</v>
      </c>
      <c r="BF429">
        <f t="shared" si="52"/>
        <v>-16732.213401324789</v>
      </c>
      <c r="BG429">
        <f t="shared" si="53"/>
        <v>-16658.771830623096</v>
      </c>
      <c r="BH429">
        <f t="shared" si="54"/>
        <v>-16585.330259921408</v>
      </c>
      <c r="BI429">
        <f t="shared" si="55"/>
        <v>-16511.888689219715</v>
      </c>
      <c r="BJ429">
        <f t="shared" si="56"/>
        <v>-16438.447118518023</v>
      </c>
    </row>
    <row r="430" spans="1:62">
      <c r="A430">
        <v>427</v>
      </c>
      <c r="B430" s="6"/>
      <c r="C430" s="44"/>
      <c r="F430" s="44">
        <v>14076.861548302142</v>
      </c>
      <c r="G430">
        <v>0.16598939235791654</v>
      </c>
      <c r="H430" s="45">
        <f t="shared" si="50"/>
        <v>84805.789986559786</v>
      </c>
      <c r="BD430">
        <f t="shared" si="57"/>
        <v>-7265.776303591897</v>
      </c>
      <c r="BE430">
        <f t="shared" si="51"/>
        <v>-4977.5205615838186</v>
      </c>
      <c r="BF430">
        <f t="shared" si="52"/>
        <v>-2689.2648195757401</v>
      </c>
      <c r="BG430">
        <f t="shared" si="53"/>
        <v>-401.00907756766173</v>
      </c>
      <c r="BH430">
        <f t="shared" si="54"/>
        <v>1887.2466644404176</v>
      </c>
      <c r="BI430">
        <f t="shared" si="55"/>
        <v>4175.5024064484951</v>
      </c>
      <c r="BJ430">
        <f t="shared" si="56"/>
        <v>6463.7581484565744</v>
      </c>
    </row>
    <row r="431" spans="1:62">
      <c r="A431">
        <v>428</v>
      </c>
      <c r="B431" s="6"/>
      <c r="C431" s="44"/>
      <c r="F431" s="44">
        <v>3493.5466183974149</v>
      </c>
      <c r="G431">
        <v>0.36026002715382077</v>
      </c>
      <c r="H431" s="45">
        <f t="shared" si="50"/>
        <v>9697.2918311188878</v>
      </c>
      <c r="BD431">
        <f t="shared" si="57"/>
        <v>-13246.914586512559</v>
      </c>
      <c r="BE431">
        <f t="shared" si="51"/>
        <v>-12416.967624722976</v>
      </c>
      <c r="BF431">
        <f t="shared" si="52"/>
        <v>-11587.020662933393</v>
      </c>
      <c r="BG431">
        <f t="shared" si="53"/>
        <v>-10757.07370114381</v>
      </c>
      <c r="BH431">
        <f t="shared" si="54"/>
        <v>-9927.1267393542294</v>
      </c>
      <c r="BI431">
        <f t="shared" si="55"/>
        <v>-9097.1797775646446</v>
      </c>
      <c r="BJ431">
        <f t="shared" si="56"/>
        <v>-8267.2328157750635</v>
      </c>
    </row>
    <row r="432" spans="1:62">
      <c r="A432">
        <v>429</v>
      </c>
      <c r="B432" s="6"/>
      <c r="C432" s="44"/>
      <c r="F432" s="44">
        <v>10247.942257214298</v>
      </c>
      <c r="G432">
        <v>0.21955665863588436</v>
      </c>
      <c r="H432" s="45">
        <f t="shared" si="50"/>
        <v>46675.615856450153</v>
      </c>
      <c r="BD432">
        <f t="shared" si="57"/>
        <v>-1692.246482628311</v>
      </c>
      <c r="BE432">
        <f t="shared" si="51"/>
        <v>109.0536531407929</v>
      </c>
      <c r="BF432">
        <f t="shared" si="52"/>
        <v>1910.353788909897</v>
      </c>
      <c r="BG432">
        <f t="shared" si="53"/>
        <v>3711.6539246790007</v>
      </c>
      <c r="BH432">
        <f t="shared" si="54"/>
        <v>5512.9540604481044</v>
      </c>
      <c r="BI432">
        <f t="shared" si="55"/>
        <v>7314.254196217209</v>
      </c>
      <c r="BJ432">
        <f t="shared" si="56"/>
        <v>9115.5543319863118</v>
      </c>
    </row>
    <row r="433" spans="1:62">
      <c r="A433">
        <v>430</v>
      </c>
      <c r="B433" s="6"/>
      <c r="C433" s="44"/>
      <c r="F433" s="44">
        <v>-1492.1048461332866</v>
      </c>
      <c r="G433">
        <v>1.1207210385050512</v>
      </c>
      <c r="H433" s="45">
        <f t="shared" si="50"/>
        <v>-1331.3793485340746</v>
      </c>
      <c r="BD433">
        <f t="shared" si="57"/>
        <v>-9150.1589640348757</v>
      </c>
      <c r="BE433">
        <f t="shared" si="51"/>
        <v>-8052.3756708554538</v>
      </c>
      <c r="BF433">
        <f t="shared" si="52"/>
        <v>-6954.5923776760319</v>
      </c>
      <c r="BG433">
        <f t="shared" si="53"/>
        <v>-5856.80908449661</v>
      </c>
      <c r="BH433">
        <f t="shared" si="54"/>
        <v>-4759.0257913171881</v>
      </c>
      <c r="BI433">
        <f t="shared" si="55"/>
        <v>-3661.2424981377671</v>
      </c>
      <c r="BJ433">
        <f t="shared" si="56"/>
        <v>-2563.4592049583453</v>
      </c>
    </row>
    <row r="434" spans="1:62">
      <c r="A434">
        <v>431</v>
      </c>
      <c r="B434" s="6"/>
      <c r="C434" s="44"/>
      <c r="F434" s="44">
        <v>13140.57049211025</v>
      </c>
      <c r="G434">
        <v>0.22084418465754307</v>
      </c>
      <c r="H434" s="45">
        <f t="shared" si="50"/>
        <v>59501.546361689201</v>
      </c>
      <c r="BD434">
        <f t="shared" si="57"/>
        <v>7095.7100386585425</v>
      </c>
      <c r="BE434">
        <f t="shared" si="51"/>
        <v>12699.315231183798</v>
      </c>
      <c r="BF434">
        <f t="shared" si="52"/>
        <v>18302.920423709056</v>
      </c>
      <c r="BG434">
        <f t="shared" si="53"/>
        <v>23906.52561623431</v>
      </c>
      <c r="BH434">
        <f t="shared" si="54"/>
        <v>29510.130808759568</v>
      </c>
      <c r="BI434">
        <f t="shared" si="55"/>
        <v>35113.736001284822</v>
      </c>
      <c r="BJ434">
        <f t="shared" si="56"/>
        <v>40717.341193810076</v>
      </c>
    </row>
    <row r="435" spans="1:62">
      <c r="A435">
        <v>432</v>
      </c>
      <c r="B435" s="6"/>
      <c r="C435" s="44"/>
      <c r="F435" s="44">
        <v>-7923.9143385783718</v>
      </c>
      <c r="G435">
        <v>0.65763117240376623</v>
      </c>
      <c r="H435" s="45">
        <f t="shared" si="50"/>
        <v>-12049.176911147577</v>
      </c>
      <c r="BD435">
        <f t="shared" si="57"/>
        <v>-12036.349568822534</v>
      </c>
      <c r="BE435">
        <f t="shared" si="51"/>
        <v>-10932.12864553482</v>
      </c>
      <c r="BF435">
        <f t="shared" si="52"/>
        <v>-9827.9077222471042</v>
      </c>
      <c r="BG435">
        <f t="shared" si="53"/>
        <v>-8723.6867989593884</v>
      </c>
      <c r="BH435">
        <f t="shared" si="54"/>
        <v>-7619.4658756716726</v>
      </c>
      <c r="BI435">
        <f t="shared" si="55"/>
        <v>-6515.2449523839578</v>
      </c>
      <c r="BJ435">
        <f t="shared" si="56"/>
        <v>-5411.024029096242</v>
      </c>
    </row>
    <row r="436" spans="1:62">
      <c r="A436">
        <v>433</v>
      </c>
      <c r="B436" s="6"/>
      <c r="C436" s="44"/>
      <c r="F436" s="44">
        <v>3502.7235511980562</v>
      </c>
      <c r="G436">
        <v>0.61680858597310895</v>
      </c>
      <c r="H436" s="45">
        <f t="shared" si="50"/>
        <v>5678.7853328467845</v>
      </c>
      <c r="BD436">
        <f t="shared" si="57"/>
        <v>11212.070200597203</v>
      </c>
      <c r="BE436">
        <f t="shared" si="51"/>
        <v>14500.226062616035</v>
      </c>
      <c r="BF436">
        <f t="shared" si="52"/>
        <v>17788.381924634865</v>
      </c>
      <c r="BG436">
        <f t="shared" si="53"/>
        <v>21076.537786653695</v>
      </c>
      <c r="BH436">
        <f t="shared" si="54"/>
        <v>24364.693648672528</v>
      </c>
      <c r="BI436">
        <f t="shared" si="55"/>
        <v>27652.849510691358</v>
      </c>
      <c r="BJ436">
        <f t="shared" si="56"/>
        <v>30941.005372710191</v>
      </c>
    </row>
    <row r="437" spans="1:62">
      <c r="A437">
        <v>434</v>
      </c>
      <c r="B437" s="6"/>
      <c r="C437" s="44"/>
      <c r="F437" s="44">
        <v>9309.4834273434735</v>
      </c>
      <c r="G437">
        <v>0.35688936025226425</v>
      </c>
      <c r="H437" s="45">
        <f t="shared" si="50"/>
        <v>26085.068551113833</v>
      </c>
      <c r="BD437">
        <f t="shared" si="57"/>
        <v>-418.68062133251124</v>
      </c>
      <c r="BE437">
        <f t="shared" si="51"/>
        <v>2665.3623085330337</v>
      </c>
      <c r="BF437">
        <f t="shared" si="52"/>
        <v>5749.4052383985781</v>
      </c>
      <c r="BG437">
        <f t="shared" si="53"/>
        <v>8833.4481682641235</v>
      </c>
      <c r="BH437">
        <f t="shared" si="54"/>
        <v>11917.491098129667</v>
      </c>
      <c r="BI437">
        <f t="shared" si="55"/>
        <v>15001.534027995212</v>
      </c>
      <c r="BJ437">
        <f t="shared" si="56"/>
        <v>18085.576957860758</v>
      </c>
    </row>
    <row r="438" spans="1:62">
      <c r="A438">
        <v>435</v>
      </c>
      <c r="B438" s="6"/>
      <c r="C438" s="44"/>
      <c r="F438" s="44">
        <v>7645.7703508790764</v>
      </c>
      <c r="G438">
        <v>0.34440202267800224</v>
      </c>
      <c r="H438" s="45">
        <f t="shared" si="50"/>
        <v>22200.131960396378</v>
      </c>
      <c r="BD438">
        <f t="shared" si="57"/>
        <v>-7525.036626082152</v>
      </c>
      <c r="BE438">
        <f t="shared" si="51"/>
        <v>-5740.5898248208305</v>
      </c>
      <c r="BF438">
        <f t="shared" si="52"/>
        <v>-3956.1430235595099</v>
      </c>
      <c r="BG438">
        <f t="shared" si="53"/>
        <v>-2171.6962222981883</v>
      </c>
      <c r="BH438">
        <f t="shared" si="54"/>
        <v>-387.24942103686772</v>
      </c>
      <c r="BI438">
        <f t="shared" si="55"/>
        <v>1397.1973802244538</v>
      </c>
      <c r="BJ438">
        <f t="shared" si="56"/>
        <v>3181.6441814857753</v>
      </c>
    </row>
    <row r="439" spans="1:62">
      <c r="A439">
        <v>436</v>
      </c>
      <c r="B439" s="6"/>
      <c r="C439" s="44"/>
      <c r="F439" s="44">
        <v>6345.4608639760299</v>
      </c>
      <c r="G439">
        <v>0.2209534097534549</v>
      </c>
      <c r="H439" s="45">
        <f t="shared" si="50"/>
        <v>28718.546914738483</v>
      </c>
      <c r="BD439">
        <f t="shared" si="57"/>
        <v>-5923.7602374890648</v>
      </c>
      <c r="BE439">
        <f t="shared" si="51"/>
        <v>-4201.7501240990541</v>
      </c>
      <c r="BF439">
        <f t="shared" si="52"/>
        <v>-2479.7400107090425</v>
      </c>
      <c r="BG439">
        <f t="shared" si="53"/>
        <v>-757.72989731903181</v>
      </c>
      <c r="BH439">
        <f t="shared" si="54"/>
        <v>964.2802160709798</v>
      </c>
      <c r="BI439">
        <f t="shared" si="55"/>
        <v>2686.2903294609914</v>
      </c>
      <c r="BJ439">
        <f t="shared" si="56"/>
        <v>4408.3004428510012</v>
      </c>
    </row>
    <row r="440" spans="1:62">
      <c r="A440">
        <v>437</v>
      </c>
      <c r="B440" s="6"/>
      <c r="C440" s="44"/>
      <c r="F440" s="44">
        <v>6247.2505422451941</v>
      </c>
      <c r="G440">
        <v>0.69802963760323511</v>
      </c>
      <c r="H440" s="45">
        <f t="shared" si="50"/>
        <v>8949.8356598379487</v>
      </c>
      <c r="BD440">
        <f t="shared" si="57"/>
        <v>-5240.693815208755</v>
      </c>
      <c r="BE440">
        <f t="shared" si="51"/>
        <v>-4135.926766441481</v>
      </c>
      <c r="BF440">
        <f t="shared" si="52"/>
        <v>-3031.1597176742066</v>
      </c>
      <c r="BG440">
        <f t="shared" si="53"/>
        <v>-1926.3926689069322</v>
      </c>
      <c r="BH440">
        <f t="shared" si="54"/>
        <v>-821.62562013965726</v>
      </c>
      <c r="BI440">
        <f t="shared" si="55"/>
        <v>283.14142862761673</v>
      </c>
      <c r="BJ440">
        <f t="shared" si="56"/>
        <v>1387.9084773948916</v>
      </c>
    </row>
    <row r="441" spans="1:62">
      <c r="A441">
        <v>438</v>
      </c>
      <c r="B441" s="6"/>
      <c r="C441" s="44"/>
      <c r="F441" s="44">
        <v>8290.8286488737467</v>
      </c>
      <c r="G441">
        <v>0.26327023983498332</v>
      </c>
      <c r="H441" s="45">
        <f t="shared" si="50"/>
        <v>31491.704698831145</v>
      </c>
      <c r="BD441">
        <f t="shared" si="57"/>
        <v>-2757.1023542290186</v>
      </c>
      <c r="BE441">
        <f t="shared" si="51"/>
        <v>733.04583378715688</v>
      </c>
      <c r="BF441">
        <f t="shared" si="52"/>
        <v>4223.1940218033324</v>
      </c>
      <c r="BG441">
        <f t="shared" si="53"/>
        <v>7713.3422098195078</v>
      </c>
      <c r="BH441">
        <f t="shared" si="54"/>
        <v>11203.490397835685</v>
      </c>
      <c r="BI441">
        <f t="shared" si="55"/>
        <v>14693.638585851859</v>
      </c>
      <c r="BJ441">
        <f t="shared" si="56"/>
        <v>18183.786773868036</v>
      </c>
    </row>
    <row r="442" spans="1:62">
      <c r="A442">
        <v>439</v>
      </c>
      <c r="B442" s="6"/>
      <c r="C442" s="44"/>
      <c r="F442" s="44">
        <v>4602.0066185196556</v>
      </c>
      <c r="G442">
        <v>0.3516473956680688</v>
      </c>
      <c r="H442" s="45">
        <f t="shared" si="50"/>
        <v>13086.991899304827</v>
      </c>
      <c r="BD442">
        <f t="shared" si="57"/>
        <v>-6974.4774496988302</v>
      </c>
      <c r="BE442">
        <f t="shared" si="51"/>
        <v>-5658.1262505239138</v>
      </c>
      <c r="BF442">
        <f t="shared" si="52"/>
        <v>-4341.7750513489973</v>
      </c>
      <c r="BG442">
        <f t="shared" si="53"/>
        <v>-3025.4238521740799</v>
      </c>
      <c r="BH442">
        <f t="shared" si="54"/>
        <v>-1709.0726529991634</v>
      </c>
      <c r="BI442">
        <f t="shared" si="55"/>
        <v>-392.72145382424696</v>
      </c>
      <c r="BJ442">
        <f t="shared" si="56"/>
        <v>923.62974535067042</v>
      </c>
    </row>
    <row r="443" spans="1:62">
      <c r="A443">
        <v>440</v>
      </c>
      <c r="B443" s="6"/>
      <c r="C443" s="44"/>
      <c r="F443" s="44">
        <v>6623.043651464357</v>
      </c>
      <c r="G443">
        <v>0.28097686291786239</v>
      </c>
      <c r="H443" s="45">
        <f t="shared" si="50"/>
        <v>23571.491199260996</v>
      </c>
      <c r="BD443">
        <f t="shared" si="57"/>
        <v>-2843.7696401793119</v>
      </c>
      <c r="BE443">
        <f t="shared" si="51"/>
        <v>-1085.5326618389677</v>
      </c>
      <c r="BF443">
        <f t="shared" si="52"/>
        <v>672.70431650137652</v>
      </c>
      <c r="BG443">
        <f t="shared" si="53"/>
        <v>2430.9412948417203</v>
      </c>
      <c r="BH443">
        <f t="shared" si="54"/>
        <v>4189.178273182064</v>
      </c>
      <c r="BI443">
        <f t="shared" si="55"/>
        <v>5947.4152515224087</v>
      </c>
      <c r="BJ443">
        <f t="shared" si="56"/>
        <v>7705.6522298627515</v>
      </c>
    </row>
    <row r="444" spans="1:62">
      <c r="A444">
        <v>441</v>
      </c>
      <c r="B444" s="6"/>
      <c r="C444" s="44"/>
      <c r="F444" s="44">
        <v>3202.8451077581703</v>
      </c>
      <c r="G444">
        <v>0.37103811697284872</v>
      </c>
      <c r="H444" s="45">
        <f t="shared" si="50"/>
        <v>8632.1188073314406</v>
      </c>
      <c r="BD444">
        <f t="shared" si="57"/>
        <v>-5218.1593368750455</v>
      </c>
      <c r="BE444">
        <f t="shared" si="51"/>
        <v>-3813.275022285733</v>
      </c>
      <c r="BF444">
        <f t="shared" si="52"/>
        <v>-2408.3907076964215</v>
      </c>
      <c r="BG444">
        <f t="shared" si="53"/>
        <v>-1003.506393107109</v>
      </c>
      <c r="BH444">
        <f t="shared" si="54"/>
        <v>401.37792148220251</v>
      </c>
      <c r="BI444">
        <f t="shared" si="55"/>
        <v>1806.2622360715141</v>
      </c>
      <c r="BJ444">
        <f t="shared" si="56"/>
        <v>3211.1465506608274</v>
      </c>
    </row>
    <row r="445" spans="1:62">
      <c r="A445">
        <v>442</v>
      </c>
      <c r="B445" s="6"/>
      <c r="C445" s="44"/>
      <c r="F445" s="44">
        <v>3356.6255691715123</v>
      </c>
      <c r="G445">
        <v>0.31074933911209612</v>
      </c>
      <c r="H445" s="45">
        <f t="shared" si="50"/>
        <v>10801.714265145009</v>
      </c>
      <c r="BD445">
        <f t="shared" si="57"/>
        <v>-1347.6545228939267</v>
      </c>
      <c r="BE445">
        <f t="shared" si="51"/>
        <v>507.53606197031695</v>
      </c>
      <c r="BF445">
        <f t="shared" si="52"/>
        <v>2362.7266468345606</v>
      </c>
      <c r="BG445">
        <f t="shared" si="53"/>
        <v>4217.9172316988042</v>
      </c>
      <c r="BH445">
        <f t="shared" si="54"/>
        <v>6073.1078165630479</v>
      </c>
      <c r="BI445">
        <f t="shared" si="55"/>
        <v>7928.2984014272915</v>
      </c>
      <c r="BJ445">
        <f t="shared" si="56"/>
        <v>9783.4889862915352</v>
      </c>
    </row>
    <row r="446" spans="1:62">
      <c r="A446">
        <v>443</v>
      </c>
      <c r="B446" s="6"/>
      <c r="C446" s="44"/>
      <c r="F446" s="44">
        <v>10679.360519390186</v>
      </c>
      <c r="G446">
        <v>0.29041026507637113</v>
      </c>
      <c r="H446" s="45">
        <f t="shared" si="50"/>
        <v>36773.357569098887</v>
      </c>
      <c r="BD446">
        <f t="shared" si="57"/>
        <v>-1802.8788736110316</v>
      </c>
      <c r="BE446">
        <f t="shared" si="51"/>
        <v>-249.13217805055092</v>
      </c>
      <c r="BF446">
        <f t="shared" si="52"/>
        <v>1304.6145175099291</v>
      </c>
      <c r="BG446">
        <f t="shared" si="53"/>
        <v>2858.3612130704105</v>
      </c>
      <c r="BH446">
        <f t="shared" si="54"/>
        <v>4412.107908630891</v>
      </c>
      <c r="BI446">
        <f t="shared" si="55"/>
        <v>5965.8546041913705</v>
      </c>
      <c r="BJ446">
        <f t="shared" si="56"/>
        <v>7519.6012997518519</v>
      </c>
    </row>
    <row r="447" spans="1:62">
      <c r="A447">
        <v>444</v>
      </c>
      <c r="B447" s="6"/>
      <c r="C447" s="44"/>
      <c r="F447" s="44">
        <v>-8118.3241956322672</v>
      </c>
      <c r="G447">
        <v>0.60617876349506083</v>
      </c>
      <c r="H447" s="45">
        <f t="shared" si="50"/>
        <v>-13392.62389996019</v>
      </c>
      <c r="BD447">
        <f t="shared" si="57"/>
        <v>-9227.3091940083305</v>
      </c>
      <c r="BE447">
        <f t="shared" si="51"/>
        <v>-7775.2578686264751</v>
      </c>
      <c r="BF447">
        <f t="shared" si="52"/>
        <v>-6323.2065432446188</v>
      </c>
      <c r="BG447">
        <f t="shared" si="53"/>
        <v>-4871.1552178627635</v>
      </c>
      <c r="BH447">
        <f t="shared" si="54"/>
        <v>-3419.1038924809072</v>
      </c>
      <c r="BI447">
        <f t="shared" si="55"/>
        <v>-1967.0525670990519</v>
      </c>
      <c r="BJ447">
        <f t="shared" si="56"/>
        <v>-515.00124171719654</v>
      </c>
    </row>
    <row r="448" spans="1:62">
      <c r="A448">
        <v>445</v>
      </c>
      <c r="B448" s="6"/>
      <c r="C448" s="44"/>
      <c r="F448" s="44">
        <v>6728.8857981757028</v>
      </c>
      <c r="G448">
        <v>5.2142559730971705E-2</v>
      </c>
      <c r="H448" s="45">
        <f t="shared" si="50"/>
        <v>129047.86095836546</v>
      </c>
      <c r="BD448">
        <f t="shared" si="57"/>
        <v>11149.218013107571</v>
      </c>
      <c r="BE448">
        <f t="shared" si="51"/>
        <v>14180.111830582875</v>
      </c>
      <c r="BF448">
        <f t="shared" si="52"/>
        <v>17211.005648058177</v>
      </c>
      <c r="BG448">
        <f t="shared" si="53"/>
        <v>20241.899465533483</v>
      </c>
      <c r="BH448">
        <f t="shared" si="54"/>
        <v>23272.793283008788</v>
      </c>
      <c r="BI448">
        <f t="shared" si="55"/>
        <v>26303.68710048409</v>
      </c>
      <c r="BJ448">
        <f t="shared" si="56"/>
        <v>29334.580917959396</v>
      </c>
    </row>
    <row r="449" spans="1:62">
      <c r="A449">
        <v>446</v>
      </c>
      <c r="B449" s="6"/>
      <c r="C449" s="44"/>
      <c r="F449" s="44">
        <v>9743.2062301263541</v>
      </c>
      <c r="G449">
        <v>0.46988033109726324</v>
      </c>
      <c r="H449" s="45">
        <f t="shared" si="50"/>
        <v>20735.505585803188</v>
      </c>
      <c r="BD449">
        <f t="shared" si="57"/>
        <v>-6468.1729995208443</v>
      </c>
      <c r="BE449">
        <f t="shared" si="51"/>
        <v>-6207.4602008659858</v>
      </c>
      <c r="BF449">
        <f t="shared" si="52"/>
        <v>-5946.7474022111273</v>
      </c>
      <c r="BG449">
        <f t="shared" si="53"/>
        <v>-5686.0346035562688</v>
      </c>
      <c r="BH449">
        <f t="shared" si="54"/>
        <v>-5425.3218049014104</v>
      </c>
      <c r="BI449">
        <f t="shared" si="55"/>
        <v>-5164.6090062465519</v>
      </c>
      <c r="BJ449">
        <f t="shared" si="56"/>
        <v>-4903.8962075916934</v>
      </c>
    </row>
    <row r="450" spans="1:62">
      <c r="A450">
        <v>447</v>
      </c>
      <c r="B450" s="6"/>
      <c r="C450" s="44"/>
      <c r="F450" s="44">
        <v>11304.336798691515</v>
      </c>
      <c r="G450">
        <v>0.47934740595540593</v>
      </c>
      <c r="H450" s="45">
        <f t="shared" si="50"/>
        <v>23582.764104377289</v>
      </c>
      <c r="BD450">
        <f t="shared" si="57"/>
        <v>-7393.8045746400385</v>
      </c>
      <c r="BE450">
        <f t="shared" si="51"/>
        <v>-5044.402919153722</v>
      </c>
      <c r="BF450">
        <f t="shared" si="52"/>
        <v>-2695.0012636674055</v>
      </c>
      <c r="BG450">
        <f t="shared" si="53"/>
        <v>-345.59960818108993</v>
      </c>
      <c r="BH450">
        <f t="shared" si="54"/>
        <v>2003.8020473052275</v>
      </c>
      <c r="BI450">
        <f t="shared" si="55"/>
        <v>4353.203702791543</v>
      </c>
      <c r="BJ450">
        <f t="shared" si="56"/>
        <v>6702.6053582778586</v>
      </c>
    </row>
    <row r="451" spans="1:62">
      <c r="A451">
        <v>448</v>
      </c>
      <c r="B451" s="6"/>
      <c r="C451" s="44"/>
      <c r="F451" s="44">
        <v>6757.5168987647412</v>
      </c>
      <c r="G451">
        <v>1.0117022458098512</v>
      </c>
      <c r="H451" s="45">
        <f t="shared" si="50"/>
        <v>6679.3534626934215</v>
      </c>
      <c r="BD451">
        <f t="shared" si="57"/>
        <v>-8907.599768914486</v>
      </c>
      <c r="BE451">
        <f t="shared" si="51"/>
        <v>-6510.8627391374557</v>
      </c>
      <c r="BF451">
        <f t="shared" si="52"/>
        <v>-4114.1257093604254</v>
      </c>
      <c r="BG451">
        <f t="shared" si="53"/>
        <v>-1717.3886795833969</v>
      </c>
      <c r="BH451">
        <f t="shared" si="54"/>
        <v>679.34835019363345</v>
      </c>
      <c r="BI451">
        <f t="shared" si="55"/>
        <v>3076.0853799706638</v>
      </c>
      <c r="BJ451">
        <f t="shared" si="56"/>
        <v>5472.8224097476923</v>
      </c>
    </row>
    <row r="452" spans="1:62">
      <c r="A452">
        <v>449</v>
      </c>
      <c r="B452" s="6"/>
      <c r="C452" s="44"/>
      <c r="F452" s="44">
        <v>4776.1722022682934</v>
      </c>
      <c r="G452">
        <v>0.35381054715711802</v>
      </c>
      <c r="H452" s="45">
        <f t="shared" ref="H452:H515" si="58">F452/G452</f>
        <v>13499.236358681303</v>
      </c>
      <c r="BD452">
        <f t="shared" si="57"/>
        <v>-1699.0056697154851</v>
      </c>
      <c r="BE452">
        <f t="shared" si="51"/>
        <v>3359.5055593337711</v>
      </c>
      <c r="BF452">
        <f t="shared" si="52"/>
        <v>8418.0167883830272</v>
      </c>
      <c r="BG452">
        <f t="shared" si="53"/>
        <v>13476.528017432283</v>
      </c>
      <c r="BH452">
        <f t="shared" si="54"/>
        <v>18535.039246481541</v>
      </c>
      <c r="BI452">
        <f t="shared" si="55"/>
        <v>23593.550475530796</v>
      </c>
      <c r="BJ452">
        <f t="shared" si="56"/>
        <v>28652.061704580054</v>
      </c>
    </row>
    <row r="453" spans="1:62">
      <c r="A453">
        <v>450</v>
      </c>
      <c r="B453" s="6"/>
      <c r="C453" s="44"/>
      <c r="F453" s="44">
        <v>-1749.5618719217855</v>
      </c>
      <c r="G453">
        <v>0.6010796364643145</v>
      </c>
      <c r="H453" s="45">
        <f t="shared" si="58"/>
        <v>-2910.6989586489763</v>
      </c>
      <c r="BD453">
        <f t="shared" si="57"/>
        <v>-3007.1194664827035</v>
      </c>
      <c r="BE453">
        <f t="shared" ref="BE453:BE516" si="59">($BE$3*G452)-F452</f>
        <v>-1238.0667306971131</v>
      </c>
      <c r="BF453">
        <f t="shared" ref="BF453:BF516" si="60">($BF$3*G452)-F452</f>
        <v>530.98600508847721</v>
      </c>
      <c r="BG453">
        <f t="shared" ref="BG453:BG516" si="61">($BG$3*G452)-F452</f>
        <v>2300.0387408740671</v>
      </c>
      <c r="BH453">
        <f t="shared" ref="BH453:BH516" si="62">($BH$3*G452)-F452</f>
        <v>4069.0914766596561</v>
      </c>
      <c r="BI453">
        <f t="shared" ref="BI453:BI516" si="63">($BI$3*G452)-F452</f>
        <v>5838.1442124452478</v>
      </c>
      <c r="BJ453">
        <f t="shared" ref="BJ453:BJ516" si="64">($BJ$3*G452)-F452</f>
        <v>7607.1969482308377</v>
      </c>
    </row>
    <row r="454" spans="1:62">
      <c r="A454">
        <v>451</v>
      </c>
      <c r="B454" s="6"/>
      <c r="C454" s="44"/>
      <c r="F454" s="44">
        <v>6186.633007001139</v>
      </c>
      <c r="G454">
        <v>0.27231123429572168</v>
      </c>
      <c r="H454" s="45">
        <f t="shared" si="58"/>
        <v>22718.978241942983</v>
      </c>
      <c r="BD454">
        <f t="shared" si="57"/>
        <v>4754.9600542433582</v>
      </c>
      <c r="BE454">
        <f t="shared" si="59"/>
        <v>7760.3582365649308</v>
      </c>
      <c r="BF454">
        <f t="shared" si="60"/>
        <v>10765.756418886504</v>
      </c>
      <c r="BG454">
        <f t="shared" si="61"/>
        <v>13771.154601208076</v>
      </c>
      <c r="BH454">
        <f t="shared" si="62"/>
        <v>16776.552783529649</v>
      </c>
      <c r="BI454">
        <f t="shared" si="63"/>
        <v>19781.950965851222</v>
      </c>
      <c r="BJ454">
        <f t="shared" si="64"/>
        <v>22787.349148172794</v>
      </c>
    </row>
    <row r="455" spans="1:62">
      <c r="A455">
        <v>452</v>
      </c>
      <c r="B455" s="6"/>
      <c r="C455" s="44"/>
      <c r="F455" s="44">
        <v>12457.838494656025</v>
      </c>
      <c r="G455">
        <v>0.17990396633876671</v>
      </c>
      <c r="H455" s="45">
        <f t="shared" si="58"/>
        <v>69247.158626827571</v>
      </c>
      <c r="BD455">
        <f t="shared" si="57"/>
        <v>-4825.0768355225309</v>
      </c>
      <c r="BE455">
        <f t="shared" si="59"/>
        <v>-3463.5206640439224</v>
      </c>
      <c r="BF455">
        <f t="shared" si="60"/>
        <v>-2101.9644925653138</v>
      </c>
      <c r="BG455">
        <f t="shared" si="61"/>
        <v>-740.40832108670566</v>
      </c>
      <c r="BH455">
        <f t="shared" si="62"/>
        <v>621.14785039190338</v>
      </c>
      <c r="BI455">
        <f t="shared" si="63"/>
        <v>1982.7040218705115</v>
      </c>
      <c r="BJ455">
        <f t="shared" si="64"/>
        <v>3344.2601933491205</v>
      </c>
    </row>
    <row r="456" spans="1:62">
      <c r="A456">
        <v>453</v>
      </c>
      <c r="B456" s="6"/>
      <c r="C456" s="44"/>
      <c r="F456" s="44">
        <v>11277.079534428678</v>
      </c>
      <c r="G456">
        <v>0.45881104839839892</v>
      </c>
      <c r="H456" s="45">
        <f t="shared" si="58"/>
        <v>24578.918868223205</v>
      </c>
      <c r="BD456">
        <f t="shared" si="57"/>
        <v>-11558.318662962192</v>
      </c>
      <c r="BE456">
        <f t="shared" si="59"/>
        <v>-10658.798831268359</v>
      </c>
      <c r="BF456">
        <f t="shared" si="60"/>
        <v>-9759.2789995745243</v>
      </c>
      <c r="BG456">
        <f t="shared" si="61"/>
        <v>-8859.7591678806912</v>
      </c>
      <c r="BH456">
        <f t="shared" si="62"/>
        <v>-7960.2393361868581</v>
      </c>
      <c r="BI456">
        <f t="shared" si="63"/>
        <v>-7060.719504493024</v>
      </c>
      <c r="BJ456">
        <f t="shared" si="64"/>
        <v>-6161.1996727991909</v>
      </c>
    </row>
    <row r="457" spans="1:62">
      <c r="A457">
        <v>454</v>
      </c>
      <c r="B457" s="6"/>
      <c r="C457" s="44"/>
      <c r="F457" s="44">
        <v>14901.754698007313</v>
      </c>
      <c r="G457">
        <v>9.3203820158874073E-2</v>
      </c>
      <c r="H457" s="45">
        <f t="shared" si="58"/>
        <v>159883.51842881512</v>
      </c>
      <c r="BD457">
        <f t="shared" si="57"/>
        <v>-8983.024292436683</v>
      </c>
      <c r="BE457">
        <f t="shared" si="59"/>
        <v>-6688.9690504446889</v>
      </c>
      <c r="BF457">
        <f t="shared" si="60"/>
        <v>-4394.913808452694</v>
      </c>
      <c r="BG457">
        <f t="shared" si="61"/>
        <v>-2100.8585664606999</v>
      </c>
      <c r="BH457">
        <f t="shared" si="62"/>
        <v>193.19667553129511</v>
      </c>
      <c r="BI457">
        <f t="shared" si="63"/>
        <v>2487.2519175232901</v>
      </c>
      <c r="BJ457">
        <f t="shared" si="64"/>
        <v>4781.3071595152851</v>
      </c>
    </row>
    <row r="458" spans="1:62">
      <c r="A458">
        <v>455</v>
      </c>
      <c r="B458" s="6"/>
      <c r="C458" s="44"/>
      <c r="F458" s="44">
        <v>16444.965661231272</v>
      </c>
      <c r="G458">
        <v>2.6574540598890195E-2</v>
      </c>
      <c r="H458" s="45">
        <f t="shared" si="58"/>
        <v>618824.08089184598</v>
      </c>
      <c r="BD458">
        <f t="shared" si="57"/>
        <v>-14435.735597212943</v>
      </c>
      <c r="BE458">
        <f t="shared" si="59"/>
        <v>-13969.716496418572</v>
      </c>
      <c r="BF458">
        <f t="shared" si="60"/>
        <v>-13503.697395624202</v>
      </c>
      <c r="BG458">
        <f t="shared" si="61"/>
        <v>-13037.678294829831</v>
      </c>
      <c r="BH458">
        <f t="shared" si="62"/>
        <v>-12571.659194035461</v>
      </c>
      <c r="BI458">
        <f t="shared" si="63"/>
        <v>-12105.640093241091</v>
      </c>
      <c r="BJ458">
        <f t="shared" si="64"/>
        <v>-11639.62099244672</v>
      </c>
    </row>
    <row r="459" spans="1:62">
      <c r="A459">
        <v>456</v>
      </c>
      <c r="B459" s="6"/>
      <c r="C459" s="44"/>
      <c r="F459" s="44">
        <v>6108.3925403223566</v>
      </c>
      <c r="G459">
        <v>0.42524707288487473</v>
      </c>
      <c r="H459" s="45">
        <f t="shared" si="58"/>
        <v>14364.337651716311</v>
      </c>
      <c r="BD459">
        <f t="shared" si="57"/>
        <v>-16312.092958236821</v>
      </c>
      <c r="BE459">
        <f t="shared" si="59"/>
        <v>-16179.22025524237</v>
      </c>
      <c r="BF459">
        <f t="shared" si="60"/>
        <v>-16046.347552247918</v>
      </c>
      <c r="BG459">
        <f t="shared" si="61"/>
        <v>-15913.474849253467</v>
      </c>
      <c r="BH459">
        <f t="shared" si="62"/>
        <v>-15780.602146259018</v>
      </c>
      <c r="BI459">
        <f t="shared" si="63"/>
        <v>-15647.729443264567</v>
      </c>
      <c r="BJ459">
        <f t="shared" si="64"/>
        <v>-15514.856740270116</v>
      </c>
    </row>
    <row r="460" spans="1:62">
      <c r="A460">
        <v>457</v>
      </c>
      <c r="B460" s="6"/>
      <c r="C460" s="44"/>
      <c r="F460" s="44">
        <v>9495.0500002878416</v>
      </c>
      <c r="G460">
        <v>0.35333655237093797</v>
      </c>
      <c r="H460" s="45">
        <f t="shared" si="58"/>
        <v>26872.538197859012</v>
      </c>
      <c r="BD460">
        <f t="shared" si="57"/>
        <v>-3982.1571758979831</v>
      </c>
      <c r="BE460">
        <f t="shared" si="59"/>
        <v>-1855.9218114736095</v>
      </c>
      <c r="BF460">
        <f t="shared" si="60"/>
        <v>270.31355295076446</v>
      </c>
      <c r="BG460">
        <f t="shared" si="61"/>
        <v>2396.5489173751375</v>
      </c>
      <c r="BH460">
        <f t="shared" si="62"/>
        <v>4522.7842817995115</v>
      </c>
      <c r="BI460">
        <f t="shared" si="63"/>
        <v>6649.0196462238855</v>
      </c>
      <c r="BJ460">
        <f t="shared" si="64"/>
        <v>8775.2550106482595</v>
      </c>
    </row>
    <row r="461" spans="1:62">
      <c r="A461">
        <v>458</v>
      </c>
      <c r="B461" s="6"/>
      <c r="C461" s="44"/>
      <c r="F461" s="44">
        <v>4385.4826205585596</v>
      </c>
      <c r="G461">
        <v>0.29272109929418022</v>
      </c>
      <c r="H461" s="45">
        <f t="shared" si="58"/>
        <v>14981.778324599747</v>
      </c>
      <c r="BD461">
        <f t="shared" si="57"/>
        <v>-7728.3672384331512</v>
      </c>
      <c r="BE461">
        <f t="shared" si="59"/>
        <v>-5961.6844765784617</v>
      </c>
      <c r="BF461">
        <f t="shared" si="60"/>
        <v>-4195.0017147237722</v>
      </c>
      <c r="BG461">
        <f t="shared" si="61"/>
        <v>-2428.3189528690818</v>
      </c>
      <c r="BH461">
        <f t="shared" si="62"/>
        <v>-661.63619101439144</v>
      </c>
      <c r="BI461">
        <f t="shared" si="63"/>
        <v>1105.0465708402971</v>
      </c>
      <c r="BJ461">
        <f t="shared" si="64"/>
        <v>2871.7293326949875</v>
      </c>
    </row>
    <row r="462" spans="1:62">
      <c r="A462">
        <v>459</v>
      </c>
      <c r="B462" s="6"/>
      <c r="C462" s="44"/>
      <c r="F462" s="44">
        <v>5718.4431164613743</v>
      </c>
      <c r="G462">
        <v>0.14688417427163269</v>
      </c>
      <c r="H462" s="45">
        <f t="shared" si="58"/>
        <v>38931.649000431222</v>
      </c>
      <c r="BD462">
        <f t="shared" si="57"/>
        <v>-2921.8771240876586</v>
      </c>
      <c r="BE462">
        <f t="shared" si="59"/>
        <v>-1458.2716276167575</v>
      </c>
      <c r="BF462">
        <f t="shared" si="60"/>
        <v>5.3338688541434749</v>
      </c>
      <c r="BG462">
        <f t="shared" si="61"/>
        <v>1468.9393653250445</v>
      </c>
      <c r="BH462">
        <f t="shared" si="62"/>
        <v>2932.5448617959455</v>
      </c>
      <c r="BI462">
        <f t="shared" si="63"/>
        <v>4396.1503582668465</v>
      </c>
      <c r="BJ462">
        <f t="shared" si="64"/>
        <v>5859.7558547377485</v>
      </c>
    </row>
    <row r="463" spans="1:62">
      <c r="A463">
        <v>460</v>
      </c>
      <c r="B463" s="6"/>
      <c r="C463" s="44"/>
      <c r="F463" s="44">
        <v>12581.193560993872</v>
      </c>
      <c r="G463">
        <v>0.66742367341896802</v>
      </c>
      <c r="H463" s="45">
        <f t="shared" si="58"/>
        <v>18850.385537787424</v>
      </c>
      <c r="BD463">
        <f t="shared" si="57"/>
        <v>-4984.0222451032105</v>
      </c>
      <c r="BE463">
        <f t="shared" si="59"/>
        <v>-4249.6013737450476</v>
      </c>
      <c r="BF463">
        <f t="shared" si="60"/>
        <v>-3515.1805023868837</v>
      </c>
      <c r="BG463">
        <f t="shared" si="61"/>
        <v>-2780.7596310287204</v>
      </c>
      <c r="BH463">
        <f t="shared" si="62"/>
        <v>-2046.338759670557</v>
      </c>
      <c r="BI463">
        <f t="shared" si="63"/>
        <v>-1311.9178883123932</v>
      </c>
      <c r="BJ463">
        <f t="shared" si="64"/>
        <v>-577.49701695423028</v>
      </c>
    </row>
    <row r="464" spans="1:62">
      <c r="A464">
        <v>461</v>
      </c>
      <c r="B464" s="6"/>
      <c r="C464" s="44"/>
      <c r="F464" s="44">
        <v>14543.264386053712</v>
      </c>
      <c r="G464">
        <v>0.37521199769479718</v>
      </c>
      <c r="H464" s="45">
        <f t="shared" si="58"/>
        <v>38760.126209725873</v>
      </c>
      <c r="BD464">
        <f t="shared" si="57"/>
        <v>-9244.0751938990325</v>
      </c>
      <c r="BE464">
        <f t="shared" si="59"/>
        <v>-5906.9568268041912</v>
      </c>
      <c r="BF464">
        <f t="shared" si="60"/>
        <v>-2569.8384597093518</v>
      </c>
      <c r="BG464">
        <f t="shared" si="61"/>
        <v>767.27990738548942</v>
      </c>
      <c r="BH464">
        <f t="shared" si="62"/>
        <v>4104.398274480327</v>
      </c>
      <c r="BI464">
        <f t="shared" si="63"/>
        <v>7441.5166415751683</v>
      </c>
      <c r="BJ464">
        <f t="shared" si="64"/>
        <v>10778.635008670009</v>
      </c>
    </row>
    <row r="465" spans="1:62">
      <c r="A465">
        <v>462</v>
      </c>
      <c r="B465" s="6"/>
      <c r="C465" s="44"/>
      <c r="F465" s="44">
        <v>11577.779759137258</v>
      </c>
      <c r="G465">
        <v>0.77062462682740751</v>
      </c>
      <c r="H465" s="45">
        <f t="shared" si="58"/>
        <v>15023.890174392609</v>
      </c>
      <c r="BD465">
        <f t="shared" si="57"/>
        <v>-12667.204397579726</v>
      </c>
      <c r="BE465">
        <f t="shared" si="59"/>
        <v>-10791.14440910574</v>
      </c>
      <c r="BF465">
        <f t="shared" si="60"/>
        <v>-8915.0844206317543</v>
      </c>
      <c r="BG465">
        <f t="shared" si="61"/>
        <v>-7039.0244321577684</v>
      </c>
      <c r="BH465">
        <f t="shared" si="62"/>
        <v>-5162.9644436837825</v>
      </c>
      <c r="BI465">
        <f t="shared" si="63"/>
        <v>-3286.9044552097967</v>
      </c>
      <c r="BJ465">
        <f t="shared" si="64"/>
        <v>-1410.8444667358108</v>
      </c>
    </row>
    <row r="466" spans="1:62">
      <c r="A466">
        <v>463</v>
      </c>
      <c r="B466" s="6"/>
      <c r="C466" s="44"/>
      <c r="F466" s="44">
        <v>6814.1288105396998</v>
      </c>
      <c r="G466">
        <v>0.21389980825776256</v>
      </c>
      <c r="H466" s="45">
        <f t="shared" si="58"/>
        <v>31856.638236572195</v>
      </c>
      <c r="BD466">
        <f t="shared" si="57"/>
        <v>-7724.6566250002206</v>
      </c>
      <c r="BE466">
        <f t="shared" si="59"/>
        <v>-3871.533490863183</v>
      </c>
      <c r="BF466">
        <f t="shared" si="60"/>
        <v>-18.410356726146347</v>
      </c>
      <c r="BG466">
        <f t="shared" si="61"/>
        <v>3834.7127774108922</v>
      </c>
      <c r="BH466">
        <f t="shared" si="62"/>
        <v>7687.8359115479288</v>
      </c>
      <c r="BI466">
        <f t="shared" si="63"/>
        <v>11540.959045684966</v>
      </c>
      <c r="BJ466">
        <f t="shared" si="64"/>
        <v>15394.082179822006</v>
      </c>
    </row>
    <row r="467" spans="1:62">
      <c r="A467">
        <v>464</v>
      </c>
      <c r="B467" s="6"/>
      <c r="C467" s="44"/>
      <c r="F467" s="44">
        <v>10450.063144753527</v>
      </c>
      <c r="G467">
        <v>0.61789671324819029</v>
      </c>
      <c r="H467" s="45">
        <f t="shared" si="58"/>
        <v>16912.313855529534</v>
      </c>
      <c r="BD467">
        <f t="shared" si="57"/>
        <v>-5744.629769250887</v>
      </c>
      <c r="BE467">
        <f t="shared" si="59"/>
        <v>-4675.1307279620742</v>
      </c>
      <c r="BF467">
        <f t="shared" si="60"/>
        <v>-3605.6316866732614</v>
      </c>
      <c r="BG467">
        <f t="shared" si="61"/>
        <v>-2536.1326453844486</v>
      </c>
      <c r="BH467">
        <f t="shared" si="62"/>
        <v>-1466.6336040956357</v>
      </c>
      <c r="BI467">
        <f t="shared" si="63"/>
        <v>-397.13456280682294</v>
      </c>
      <c r="BJ467">
        <f t="shared" si="64"/>
        <v>672.36447848198986</v>
      </c>
    </row>
    <row r="468" spans="1:62">
      <c r="A468">
        <v>465</v>
      </c>
      <c r="B468" s="6"/>
      <c r="C468" s="44"/>
      <c r="F468" s="44">
        <v>13522.613884140817</v>
      </c>
      <c r="G468">
        <v>0.19188444867728016</v>
      </c>
      <c r="H468" s="45">
        <f t="shared" si="58"/>
        <v>70472.693213840132</v>
      </c>
      <c r="BD468">
        <f t="shared" si="57"/>
        <v>-7360.5795785125756</v>
      </c>
      <c r="BE468">
        <f t="shared" si="59"/>
        <v>-4271.0960122716242</v>
      </c>
      <c r="BF468">
        <f t="shared" si="60"/>
        <v>-1181.6124460306728</v>
      </c>
      <c r="BG468">
        <f t="shared" si="61"/>
        <v>1907.8711202102786</v>
      </c>
      <c r="BH468">
        <f t="shared" si="62"/>
        <v>4997.35468645123</v>
      </c>
      <c r="BI468">
        <f t="shared" si="63"/>
        <v>8086.8382526921814</v>
      </c>
      <c r="BJ468">
        <f t="shared" si="64"/>
        <v>11176.321818933135</v>
      </c>
    </row>
    <row r="469" spans="1:62">
      <c r="A469">
        <v>466</v>
      </c>
      <c r="B469" s="6"/>
      <c r="C469" s="44"/>
      <c r="F469" s="44">
        <v>7782.7494463119656</v>
      </c>
      <c r="G469">
        <v>5.6885686158352655E-2</v>
      </c>
      <c r="H469" s="45">
        <f t="shared" si="58"/>
        <v>136813.84495648221</v>
      </c>
      <c r="BD469">
        <f t="shared" si="57"/>
        <v>-12563.191640754416</v>
      </c>
      <c r="BE469">
        <f t="shared" si="59"/>
        <v>-11603.769397368016</v>
      </c>
      <c r="BF469">
        <f t="shared" si="60"/>
        <v>-10644.347153981615</v>
      </c>
      <c r="BG469">
        <f t="shared" si="61"/>
        <v>-9684.9249105952149</v>
      </c>
      <c r="BH469">
        <f t="shared" si="62"/>
        <v>-8725.5026672088134</v>
      </c>
      <c r="BI469">
        <f t="shared" si="63"/>
        <v>-7766.0804238224127</v>
      </c>
      <c r="BJ469">
        <f t="shared" si="64"/>
        <v>-6806.6581804360121</v>
      </c>
    </row>
    <row r="470" spans="1:62">
      <c r="A470">
        <v>467</v>
      </c>
      <c r="B470" s="6"/>
      <c r="C470" s="44"/>
      <c r="F470" s="44">
        <v>2851.2485564583803</v>
      </c>
      <c r="G470">
        <v>0.54723650302972437</v>
      </c>
      <c r="H470" s="45">
        <f t="shared" si="58"/>
        <v>5210.2674815599948</v>
      </c>
      <c r="BD470">
        <f t="shared" si="57"/>
        <v>-7498.3210155202023</v>
      </c>
      <c r="BE470">
        <f t="shared" si="59"/>
        <v>-7213.892584728439</v>
      </c>
      <c r="BF470">
        <f t="shared" si="60"/>
        <v>-6929.4641539366758</v>
      </c>
      <c r="BG470">
        <f t="shared" si="61"/>
        <v>-6645.0357231449125</v>
      </c>
      <c r="BH470">
        <f t="shared" si="62"/>
        <v>-6360.6072923531492</v>
      </c>
      <c r="BI470">
        <f t="shared" si="63"/>
        <v>-6076.1788615613859</v>
      </c>
      <c r="BJ470">
        <f t="shared" si="64"/>
        <v>-5791.7504307696227</v>
      </c>
    </row>
    <row r="471" spans="1:62">
      <c r="A471">
        <v>468</v>
      </c>
      <c r="B471" s="6"/>
      <c r="C471" s="44"/>
      <c r="F471" s="44">
        <v>2460.4909586916292</v>
      </c>
      <c r="G471">
        <v>0.48344361866285723</v>
      </c>
      <c r="H471" s="45">
        <f t="shared" si="58"/>
        <v>5089.509642297131</v>
      </c>
      <c r="BD471">
        <f t="shared" si="57"/>
        <v>-115.06604130975848</v>
      </c>
      <c r="BE471">
        <f t="shared" si="59"/>
        <v>2621.1164738388634</v>
      </c>
      <c r="BF471">
        <f t="shared" si="60"/>
        <v>5357.2989889874862</v>
      </c>
      <c r="BG471">
        <f t="shared" si="61"/>
        <v>8093.4815041361071</v>
      </c>
      <c r="BH471">
        <f t="shared" si="62"/>
        <v>10829.66401928473</v>
      </c>
      <c r="BI471">
        <f t="shared" si="63"/>
        <v>13565.846534433353</v>
      </c>
      <c r="BJ471">
        <f t="shared" si="64"/>
        <v>16302.029049581972</v>
      </c>
    </row>
    <row r="472" spans="1:62">
      <c r="A472">
        <v>469</v>
      </c>
      <c r="B472" s="6"/>
      <c r="C472" s="44"/>
      <c r="F472" s="44">
        <v>5337.5222275012165</v>
      </c>
      <c r="G472">
        <v>0.36598424267584928</v>
      </c>
      <c r="H472" s="45">
        <f t="shared" si="58"/>
        <v>14584.021947165189</v>
      </c>
      <c r="BD472">
        <f t="shared" si="57"/>
        <v>-43.272865377342896</v>
      </c>
      <c r="BE472">
        <f t="shared" si="59"/>
        <v>2373.9452279369434</v>
      </c>
      <c r="BF472">
        <f t="shared" si="60"/>
        <v>4791.1633212512297</v>
      </c>
      <c r="BG472">
        <f t="shared" si="61"/>
        <v>7208.381414565516</v>
      </c>
      <c r="BH472">
        <f t="shared" si="62"/>
        <v>9625.5995078798023</v>
      </c>
      <c r="BI472">
        <f t="shared" si="63"/>
        <v>12042.817601194089</v>
      </c>
      <c r="BJ472">
        <f t="shared" si="64"/>
        <v>14460.035694508373</v>
      </c>
    </row>
    <row r="473" spans="1:62">
      <c r="A473">
        <v>470</v>
      </c>
      <c r="B473" s="6"/>
      <c r="C473" s="44"/>
      <c r="F473" s="44">
        <v>9703.6144382719322</v>
      </c>
      <c r="G473">
        <v>0.36139166370814912</v>
      </c>
      <c r="H473" s="45">
        <f t="shared" si="58"/>
        <v>26850.686976853813</v>
      </c>
      <c r="BD473">
        <f t="shared" si="57"/>
        <v>-3507.6010141219704</v>
      </c>
      <c r="BE473">
        <f t="shared" si="59"/>
        <v>-1677.6798007427237</v>
      </c>
      <c r="BF473">
        <f t="shared" si="60"/>
        <v>152.24141263652291</v>
      </c>
      <c r="BG473">
        <f t="shared" si="61"/>
        <v>1982.1626260157691</v>
      </c>
      <c r="BH473">
        <f t="shared" si="62"/>
        <v>3812.0838393950162</v>
      </c>
      <c r="BI473">
        <f t="shared" si="63"/>
        <v>5642.0050527742624</v>
      </c>
      <c r="BJ473">
        <f t="shared" si="64"/>
        <v>7471.9262661535085</v>
      </c>
    </row>
    <row r="474" spans="1:62">
      <c r="A474">
        <v>471</v>
      </c>
      <c r="B474" s="6"/>
      <c r="C474" s="44"/>
      <c r="F474" s="44">
        <v>15691.75484427845</v>
      </c>
      <c r="G474">
        <v>7.0085891954178692E-2</v>
      </c>
      <c r="H474" s="45">
        <f t="shared" si="58"/>
        <v>223893.20313619651</v>
      </c>
      <c r="BD474">
        <f t="shared" ref="BD474:BD537" si="65">($BD$3*G473)-F473</f>
        <v>-7896.6561197311867</v>
      </c>
      <c r="BE474">
        <f t="shared" si="59"/>
        <v>-6089.6978011904412</v>
      </c>
      <c r="BF474">
        <f t="shared" si="60"/>
        <v>-4282.7394826496957</v>
      </c>
      <c r="BG474">
        <f t="shared" si="61"/>
        <v>-2475.7811641089493</v>
      </c>
      <c r="BH474">
        <f t="shared" si="62"/>
        <v>-668.82284556820377</v>
      </c>
      <c r="BI474">
        <f t="shared" si="63"/>
        <v>1138.1354729725408</v>
      </c>
      <c r="BJ474">
        <f t="shared" si="64"/>
        <v>2945.0937915132872</v>
      </c>
    </row>
    <row r="475" spans="1:62">
      <c r="A475">
        <v>472</v>
      </c>
      <c r="B475" s="6"/>
      <c r="C475" s="44"/>
      <c r="F475" s="44">
        <v>11339.832820960357</v>
      </c>
      <c r="G475">
        <v>0.481145228738729</v>
      </c>
      <c r="H475" s="45">
        <f t="shared" si="58"/>
        <v>23568.419977241636</v>
      </c>
      <c r="BD475">
        <f t="shared" si="65"/>
        <v>-15341.325384507556</v>
      </c>
      <c r="BE475">
        <f t="shared" si="59"/>
        <v>-14990.895924736664</v>
      </c>
      <c r="BF475">
        <f t="shared" si="60"/>
        <v>-14640.46646496577</v>
      </c>
      <c r="BG475">
        <f t="shared" si="61"/>
        <v>-14290.037005194876</v>
      </c>
      <c r="BH475">
        <f t="shared" si="62"/>
        <v>-13939.607545423984</v>
      </c>
      <c r="BI475">
        <f t="shared" si="63"/>
        <v>-13589.17808565309</v>
      </c>
      <c r="BJ475">
        <f t="shared" si="64"/>
        <v>-13238.748625882195</v>
      </c>
    </row>
    <row r="476" spans="1:62">
      <c r="A476">
        <v>473</v>
      </c>
      <c r="B476" s="6"/>
      <c r="C476" s="44"/>
      <c r="F476" s="44">
        <v>4427.8841462943892</v>
      </c>
      <c r="G476">
        <v>0.25793057781485196</v>
      </c>
      <c r="H476" s="45">
        <f t="shared" si="58"/>
        <v>17166.960907879711</v>
      </c>
      <c r="BD476">
        <f t="shared" si="65"/>
        <v>-8934.1066772667109</v>
      </c>
      <c r="BE476">
        <f t="shared" si="59"/>
        <v>-6528.3805335730667</v>
      </c>
      <c r="BF476">
        <f t="shared" si="60"/>
        <v>-4122.6543898794216</v>
      </c>
      <c r="BG476">
        <f t="shared" si="61"/>
        <v>-1716.9282461857765</v>
      </c>
      <c r="BH476">
        <f t="shared" si="62"/>
        <v>688.79789750786767</v>
      </c>
      <c r="BI476">
        <f t="shared" si="63"/>
        <v>3094.5240412015137</v>
      </c>
      <c r="BJ476">
        <f t="shared" si="64"/>
        <v>5500.2501848951579</v>
      </c>
    </row>
    <row r="477" spans="1:62">
      <c r="A477">
        <v>474</v>
      </c>
      <c r="B477" s="6"/>
      <c r="C477" s="44"/>
      <c r="F477" s="44">
        <v>8157.1012974049991</v>
      </c>
      <c r="G477">
        <v>0.31556673825078807</v>
      </c>
      <c r="H477" s="45">
        <f t="shared" si="58"/>
        <v>25849.052858423769</v>
      </c>
      <c r="BD477">
        <f t="shared" si="65"/>
        <v>-3138.2312572201295</v>
      </c>
      <c r="BE477">
        <f t="shared" si="59"/>
        <v>-1848.5783681458697</v>
      </c>
      <c r="BF477">
        <f t="shared" si="60"/>
        <v>-558.92547907160997</v>
      </c>
      <c r="BG477">
        <f t="shared" si="61"/>
        <v>730.72741000264978</v>
      </c>
      <c r="BH477">
        <f t="shared" si="62"/>
        <v>2020.38029907691</v>
      </c>
      <c r="BI477">
        <f t="shared" si="63"/>
        <v>3310.0331881511693</v>
      </c>
      <c r="BJ477">
        <f t="shared" si="64"/>
        <v>4599.6860772254295</v>
      </c>
    </row>
    <row r="478" spans="1:62">
      <c r="A478">
        <v>475</v>
      </c>
      <c r="B478" s="6"/>
      <c r="C478" s="44"/>
      <c r="F478" s="44">
        <v>9378.1877928980884</v>
      </c>
      <c r="G478">
        <v>0.52042049444503746</v>
      </c>
      <c r="H478" s="45">
        <f t="shared" si="58"/>
        <v>18020.404447943078</v>
      </c>
      <c r="BD478">
        <f t="shared" si="65"/>
        <v>-6579.2676061510592</v>
      </c>
      <c r="BE478">
        <f t="shared" si="59"/>
        <v>-5001.4339148971185</v>
      </c>
      <c r="BF478">
        <f t="shared" si="60"/>
        <v>-3423.6002236431777</v>
      </c>
      <c r="BG478">
        <f t="shared" si="61"/>
        <v>-1845.7665323892379</v>
      </c>
      <c r="BH478">
        <f t="shared" si="62"/>
        <v>-267.93284113529717</v>
      </c>
      <c r="BI478">
        <f t="shared" si="63"/>
        <v>1309.9008501186436</v>
      </c>
      <c r="BJ478">
        <f t="shared" si="64"/>
        <v>2887.7345413725834</v>
      </c>
    </row>
    <row r="479" spans="1:62">
      <c r="A479">
        <v>476</v>
      </c>
      <c r="B479" s="6"/>
      <c r="C479" s="44"/>
      <c r="F479" s="44">
        <v>8652.4916433756844</v>
      </c>
      <c r="G479">
        <v>0.47438841097634299</v>
      </c>
      <c r="H479" s="45">
        <f t="shared" si="58"/>
        <v>18239.255941282197</v>
      </c>
      <c r="BD479">
        <f t="shared" si="65"/>
        <v>-6776.0853206729007</v>
      </c>
      <c r="BE479">
        <f t="shared" si="59"/>
        <v>-4173.9828484477139</v>
      </c>
      <c r="BF479">
        <f t="shared" si="60"/>
        <v>-1571.8803762225261</v>
      </c>
      <c r="BG479">
        <f t="shared" si="61"/>
        <v>1030.2220960026607</v>
      </c>
      <c r="BH479">
        <f t="shared" si="62"/>
        <v>3632.3245682278484</v>
      </c>
      <c r="BI479">
        <f t="shared" si="63"/>
        <v>6234.4270404530362</v>
      </c>
      <c r="BJ479">
        <f t="shared" si="64"/>
        <v>8836.5295126782239</v>
      </c>
    </row>
    <row r="480" spans="1:62">
      <c r="A480">
        <v>477</v>
      </c>
      <c r="B480" s="6"/>
      <c r="C480" s="44"/>
      <c r="F480" s="44">
        <v>9681.4029593935466</v>
      </c>
      <c r="G480">
        <v>0.18107973632819263</v>
      </c>
      <c r="H480" s="45">
        <f t="shared" si="58"/>
        <v>53464.861147394055</v>
      </c>
      <c r="BD480">
        <f t="shared" si="65"/>
        <v>-6280.5495884939701</v>
      </c>
      <c r="BE480">
        <f t="shared" si="59"/>
        <v>-3908.6075336122549</v>
      </c>
      <c r="BF480">
        <f t="shared" si="60"/>
        <v>-1536.6654787305397</v>
      </c>
      <c r="BG480">
        <f t="shared" si="61"/>
        <v>835.27657615117459</v>
      </c>
      <c r="BH480">
        <f t="shared" si="62"/>
        <v>3207.2186310328907</v>
      </c>
      <c r="BI480">
        <f t="shared" si="63"/>
        <v>5579.160685914605</v>
      </c>
      <c r="BJ480">
        <f t="shared" si="64"/>
        <v>7951.1027407963193</v>
      </c>
    </row>
    <row r="481" spans="1:62">
      <c r="A481">
        <v>478</v>
      </c>
      <c r="B481" s="6"/>
      <c r="C481" s="44"/>
      <c r="F481" s="44">
        <v>9050.6098336309879</v>
      </c>
      <c r="G481">
        <v>8.1989760870055939E-2</v>
      </c>
      <c r="H481" s="45">
        <f t="shared" si="58"/>
        <v>110387.0744052435</v>
      </c>
      <c r="BD481">
        <f t="shared" si="65"/>
        <v>-8776.0042777525832</v>
      </c>
      <c r="BE481">
        <f t="shared" si="59"/>
        <v>-7870.6055961116199</v>
      </c>
      <c r="BF481">
        <f t="shared" si="60"/>
        <v>-6965.2069144706566</v>
      </c>
      <c r="BG481">
        <f t="shared" si="61"/>
        <v>-6059.8082328296941</v>
      </c>
      <c r="BH481">
        <f t="shared" si="62"/>
        <v>-5154.4095511887308</v>
      </c>
      <c r="BI481">
        <f t="shared" si="63"/>
        <v>-4249.0108695477675</v>
      </c>
      <c r="BJ481">
        <f t="shared" si="64"/>
        <v>-3343.6121879068041</v>
      </c>
    </row>
    <row r="482" spans="1:62">
      <c r="A482">
        <v>479</v>
      </c>
      <c r="B482" s="6"/>
      <c r="C482" s="44"/>
      <c r="F482" s="44">
        <v>-2526.3743591729253</v>
      </c>
      <c r="G482">
        <v>0.57061312994937285</v>
      </c>
      <c r="H482" s="45">
        <f t="shared" si="58"/>
        <v>-4427.4732328663304</v>
      </c>
      <c r="BD482">
        <f t="shared" si="65"/>
        <v>-8640.661029280709</v>
      </c>
      <c r="BE482">
        <f t="shared" si="59"/>
        <v>-8230.7122249304284</v>
      </c>
      <c r="BF482">
        <f t="shared" si="60"/>
        <v>-7820.7634205801487</v>
      </c>
      <c r="BG482">
        <f t="shared" si="61"/>
        <v>-7410.814616229869</v>
      </c>
      <c r="BH482">
        <f t="shared" si="62"/>
        <v>-7000.8658118795893</v>
      </c>
      <c r="BI482">
        <f t="shared" si="63"/>
        <v>-6590.9170075293096</v>
      </c>
      <c r="BJ482">
        <f t="shared" si="64"/>
        <v>-6180.9682031790298</v>
      </c>
    </row>
    <row r="483" spans="1:62">
      <c r="A483">
        <v>480</v>
      </c>
      <c r="B483" s="6"/>
      <c r="C483" s="44"/>
      <c r="F483" s="44">
        <v>8384.383592547596</v>
      </c>
      <c r="G483">
        <v>0.53917026082665043</v>
      </c>
      <c r="H483" s="45">
        <f t="shared" si="58"/>
        <v>15550.530512741454</v>
      </c>
      <c r="BD483">
        <f t="shared" si="65"/>
        <v>5379.4400089197898</v>
      </c>
      <c r="BE483">
        <f t="shared" si="59"/>
        <v>8232.5056586666542</v>
      </c>
      <c r="BF483">
        <f t="shared" si="60"/>
        <v>11085.571308413519</v>
      </c>
      <c r="BG483">
        <f t="shared" si="61"/>
        <v>13938.636958160383</v>
      </c>
      <c r="BH483">
        <f t="shared" si="62"/>
        <v>16791.702607907246</v>
      </c>
      <c r="BI483">
        <f t="shared" si="63"/>
        <v>19644.768257654112</v>
      </c>
      <c r="BJ483">
        <f t="shared" si="64"/>
        <v>22497.833907400975</v>
      </c>
    </row>
    <row r="484" spans="1:62">
      <c r="A484">
        <v>481</v>
      </c>
      <c r="B484" s="6"/>
      <c r="C484" s="44"/>
      <c r="F484" s="44">
        <v>18070.759737752829</v>
      </c>
      <c r="G484">
        <v>0.59865131438426911</v>
      </c>
      <c r="H484" s="45">
        <f t="shared" si="58"/>
        <v>30185.784785821692</v>
      </c>
      <c r="BD484">
        <f t="shared" si="65"/>
        <v>-5688.5322884143443</v>
      </c>
      <c r="BE484">
        <f t="shared" si="59"/>
        <v>-2992.6809842810917</v>
      </c>
      <c r="BF484">
        <f t="shared" si="60"/>
        <v>-296.82968014784001</v>
      </c>
      <c r="BG484">
        <f t="shared" si="61"/>
        <v>2399.0216239854126</v>
      </c>
      <c r="BH484">
        <f t="shared" si="62"/>
        <v>5094.8729281186643</v>
      </c>
      <c r="BI484">
        <f t="shared" si="63"/>
        <v>7790.724232251916</v>
      </c>
      <c r="BJ484">
        <f t="shared" si="64"/>
        <v>10486.575536385169</v>
      </c>
    </row>
    <row r="485" spans="1:62">
      <c r="A485">
        <v>482</v>
      </c>
      <c r="B485" s="6"/>
      <c r="C485" s="44"/>
      <c r="F485" s="44">
        <v>10445.447156004575</v>
      </c>
      <c r="G485">
        <v>0.18265640148901507</v>
      </c>
      <c r="H485" s="45">
        <f t="shared" si="58"/>
        <v>57186.318524033566</v>
      </c>
      <c r="BD485">
        <f t="shared" si="65"/>
        <v>-15077.503165831484</v>
      </c>
      <c r="BE485">
        <f t="shared" si="59"/>
        <v>-12084.246593910138</v>
      </c>
      <c r="BF485">
        <f t="shared" si="60"/>
        <v>-9090.9900219887932</v>
      </c>
      <c r="BG485">
        <f t="shared" si="61"/>
        <v>-6097.7334500674478</v>
      </c>
      <c r="BH485">
        <f t="shared" si="62"/>
        <v>-3104.4768781461007</v>
      </c>
      <c r="BI485">
        <f t="shared" si="63"/>
        <v>-111.22030622475722</v>
      </c>
      <c r="BJ485">
        <f t="shared" si="64"/>
        <v>2882.0362656965881</v>
      </c>
    </row>
    <row r="486" spans="1:62">
      <c r="A486">
        <v>483</v>
      </c>
      <c r="B486" s="6"/>
      <c r="C486" s="44"/>
      <c r="F486" s="44">
        <v>3969.5171725350774</v>
      </c>
      <c r="G486">
        <v>0.41710347190271868</v>
      </c>
      <c r="H486" s="45">
        <f t="shared" si="58"/>
        <v>9516.8643752284333</v>
      </c>
      <c r="BD486">
        <f t="shared" si="65"/>
        <v>-9532.1651485594994</v>
      </c>
      <c r="BE486">
        <f t="shared" si="59"/>
        <v>-8618.8831411144238</v>
      </c>
      <c r="BF486">
        <f t="shared" si="60"/>
        <v>-7705.6011336693482</v>
      </c>
      <c r="BG486">
        <f t="shared" si="61"/>
        <v>-6792.3191262242735</v>
      </c>
      <c r="BH486">
        <f t="shared" si="62"/>
        <v>-5879.037118779198</v>
      </c>
      <c r="BI486">
        <f t="shared" si="63"/>
        <v>-4965.7551113341224</v>
      </c>
      <c r="BJ486">
        <f t="shared" si="64"/>
        <v>-4052.4731038890477</v>
      </c>
    </row>
    <row r="487" spans="1:62">
      <c r="A487">
        <v>484</v>
      </c>
      <c r="B487" s="6"/>
      <c r="C487" s="44"/>
      <c r="F487" s="44">
        <v>12663.22962180063</v>
      </c>
      <c r="G487">
        <v>0.1583390342873976</v>
      </c>
      <c r="H487" s="45">
        <f t="shared" si="58"/>
        <v>79975.412751450087</v>
      </c>
      <c r="BD487">
        <f t="shared" si="65"/>
        <v>-1883.999813021484</v>
      </c>
      <c r="BE487">
        <f t="shared" si="59"/>
        <v>201.51754649210943</v>
      </c>
      <c r="BF487">
        <f t="shared" si="60"/>
        <v>2287.0349060057024</v>
      </c>
      <c r="BG487">
        <f t="shared" si="61"/>
        <v>4372.5522655192963</v>
      </c>
      <c r="BH487">
        <f t="shared" si="62"/>
        <v>6458.0696250328892</v>
      </c>
      <c r="BI487">
        <f t="shared" si="63"/>
        <v>8543.5869845464822</v>
      </c>
      <c r="BJ487">
        <f t="shared" si="64"/>
        <v>10629.104344060077</v>
      </c>
    </row>
    <row r="488" spans="1:62">
      <c r="A488">
        <v>485</v>
      </c>
      <c r="B488" s="6"/>
      <c r="C488" s="44"/>
      <c r="F488" s="44">
        <v>12908.573559365634</v>
      </c>
      <c r="G488">
        <v>0.1185223757573084</v>
      </c>
      <c r="H488" s="45">
        <f t="shared" si="58"/>
        <v>108912.54479911704</v>
      </c>
      <c r="BD488">
        <f t="shared" si="65"/>
        <v>-11871.534450363642</v>
      </c>
      <c r="BE488">
        <f t="shared" si="59"/>
        <v>-11079.839278926655</v>
      </c>
      <c r="BF488">
        <f t="shared" si="60"/>
        <v>-10288.144107489667</v>
      </c>
      <c r="BG488">
        <f t="shared" si="61"/>
        <v>-9496.4489360526786</v>
      </c>
      <c r="BH488">
        <f t="shared" si="62"/>
        <v>-8704.7537646156907</v>
      </c>
      <c r="BI488">
        <f t="shared" si="63"/>
        <v>-7913.0585931787027</v>
      </c>
      <c r="BJ488">
        <f t="shared" si="64"/>
        <v>-7121.3634217417148</v>
      </c>
    </row>
    <row r="489" spans="1:62">
      <c r="A489">
        <v>486</v>
      </c>
      <c r="B489" s="6"/>
      <c r="C489" s="44"/>
      <c r="F489" s="44">
        <v>9020.7657968410458</v>
      </c>
      <c r="G489">
        <v>0.51286300744017765</v>
      </c>
      <c r="H489" s="45">
        <f t="shared" si="58"/>
        <v>17589.035797036431</v>
      </c>
      <c r="BD489">
        <f t="shared" si="65"/>
        <v>-12315.961680579092</v>
      </c>
      <c r="BE489">
        <f t="shared" si="59"/>
        <v>-11723.34980179255</v>
      </c>
      <c r="BF489">
        <f t="shared" si="60"/>
        <v>-11130.737923006007</v>
      </c>
      <c r="BG489">
        <f t="shared" si="61"/>
        <v>-10538.126044219465</v>
      </c>
      <c r="BH489">
        <f t="shared" si="62"/>
        <v>-9945.5141654329236</v>
      </c>
      <c r="BI489">
        <f t="shared" si="63"/>
        <v>-9352.902286646382</v>
      </c>
      <c r="BJ489">
        <f t="shared" si="64"/>
        <v>-8760.2904078598403</v>
      </c>
    </row>
    <row r="490" spans="1:62">
      <c r="A490">
        <v>487</v>
      </c>
      <c r="B490" s="6"/>
      <c r="C490" s="44"/>
      <c r="F490" s="44">
        <v>5274.1294427225221</v>
      </c>
      <c r="G490">
        <v>4.8121321556896746E-2</v>
      </c>
      <c r="H490" s="45">
        <f t="shared" si="58"/>
        <v>109600.67745617917</v>
      </c>
      <c r="BD490">
        <f t="shared" si="65"/>
        <v>-6456.4507596401581</v>
      </c>
      <c r="BE490">
        <f t="shared" si="59"/>
        <v>-3892.1357224392696</v>
      </c>
      <c r="BF490">
        <f t="shared" si="60"/>
        <v>-1327.820685238381</v>
      </c>
      <c r="BG490">
        <f t="shared" si="61"/>
        <v>1236.4943519625067</v>
      </c>
      <c r="BH490">
        <f t="shared" si="62"/>
        <v>3800.8093891633962</v>
      </c>
      <c r="BI490">
        <f t="shared" si="63"/>
        <v>6365.1244263642839</v>
      </c>
      <c r="BJ490">
        <f t="shared" si="64"/>
        <v>8929.4394635651734</v>
      </c>
    </row>
    <row r="491" spans="1:62">
      <c r="A491">
        <v>488</v>
      </c>
      <c r="B491" s="6"/>
      <c r="C491" s="44"/>
      <c r="F491" s="44">
        <v>9435.807960938213</v>
      </c>
      <c r="G491">
        <v>0.1752333047478043</v>
      </c>
      <c r="H491" s="45">
        <f t="shared" si="58"/>
        <v>53847.115275935837</v>
      </c>
      <c r="BD491">
        <f t="shared" si="65"/>
        <v>-5033.5228349380386</v>
      </c>
      <c r="BE491">
        <f t="shared" si="59"/>
        <v>-4792.9162271535542</v>
      </c>
      <c r="BF491">
        <f t="shared" si="60"/>
        <v>-4552.3096193690708</v>
      </c>
      <c r="BG491">
        <f t="shared" si="61"/>
        <v>-4311.7030115845873</v>
      </c>
      <c r="BH491">
        <f t="shared" si="62"/>
        <v>-4071.0964038001034</v>
      </c>
      <c r="BI491">
        <f t="shared" si="63"/>
        <v>-3830.4897960156195</v>
      </c>
      <c r="BJ491">
        <f t="shared" si="64"/>
        <v>-3589.883188231136</v>
      </c>
    </row>
    <row r="492" spans="1:62">
      <c r="A492">
        <v>489</v>
      </c>
      <c r="B492" s="6"/>
      <c r="C492" s="44"/>
      <c r="F492" s="44">
        <v>3780.2046594487801</v>
      </c>
      <c r="G492">
        <v>0.76897128470174803</v>
      </c>
      <c r="H492" s="45">
        <f t="shared" si="58"/>
        <v>4915.9243454909556</v>
      </c>
      <c r="BD492">
        <f t="shared" si="65"/>
        <v>-8559.6414371991923</v>
      </c>
      <c r="BE492">
        <f t="shared" si="59"/>
        <v>-7683.4749134601698</v>
      </c>
      <c r="BF492">
        <f t="shared" si="60"/>
        <v>-6807.3083897211491</v>
      </c>
      <c r="BG492">
        <f t="shared" si="61"/>
        <v>-5931.1418659821265</v>
      </c>
      <c r="BH492">
        <f t="shared" si="62"/>
        <v>-5054.9753422431058</v>
      </c>
      <c r="BI492">
        <f t="shared" si="63"/>
        <v>-4178.8088185040842</v>
      </c>
      <c r="BJ492">
        <f t="shared" si="64"/>
        <v>-3302.6422947650626</v>
      </c>
    </row>
    <row r="493" spans="1:62">
      <c r="A493">
        <v>490</v>
      </c>
      <c r="B493" s="6"/>
      <c r="C493" s="44"/>
      <c r="F493" s="44">
        <v>10700.880183468871</v>
      </c>
      <c r="G493">
        <v>0.11810313710320397</v>
      </c>
      <c r="H493" s="45">
        <f t="shared" si="58"/>
        <v>90606.23151879487</v>
      </c>
      <c r="BD493">
        <f t="shared" si="65"/>
        <v>64.651764059959987</v>
      </c>
      <c r="BE493">
        <f t="shared" si="59"/>
        <v>3909.5081875687001</v>
      </c>
      <c r="BF493">
        <f t="shared" si="60"/>
        <v>7754.3646110774407</v>
      </c>
      <c r="BG493">
        <f t="shared" si="61"/>
        <v>11599.22103458618</v>
      </c>
      <c r="BH493">
        <f t="shared" si="62"/>
        <v>15444.077458094922</v>
      </c>
      <c r="BI493">
        <f t="shared" si="63"/>
        <v>19288.933881603662</v>
      </c>
      <c r="BJ493">
        <f t="shared" si="64"/>
        <v>23133.790305112401</v>
      </c>
    </row>
    <row r="494" spans="1:62">
      <c r="A494">
        <v>491</v>
      </c>
      <c r="B494" s="6"/>
      <c r="C494" s="44"/>
      <c r="F494" s="44">
        <v>2766.8244631224225</v>
      </c>
      <c r="G494">
        <v>-7.7704698708521036E-2</v>
      </c>
      <c r="H494" s="45">
        <f t="shared" si="58"/>
        <v>-35606.913212559884</v>
      </c>
      <c r="BD494">
        <f t="shared" si="65"/>
        <v>-10110.364497952851</v>
      </c>
      <c r="BE494">
        <f t="shared" si="59"/>
        <v>-9519.8488124368305</v>
      </c>
      <c r="BF494">
        <f t="shared" si="60"/>
        <v>-8929.333126920812</v>
      </c>
      <c r="BG494">
        <f t="shared" si="61"/>
        <v>-8338.8174414047917</v>
      </c>
      <c r="BH494">
        <f t="shared" si="62"/>
        <v>-7748.3017558887714</v>
      </c>
      <c r="BI494">
        <f t="shared" si="63"/>
        <v>-7157.786070372752</v>
      </c>
      <c r="BJ494">
        <f t="shared" si="64"/>
        <v>-6567.2703848567326</v>
      </c>
    </row>
    <row r="495" spans="1:62">
      <c r="A495">
        <v>492</v>
      </c>
      <c r="B495" s="6"/>
      <c r="C495" s="44"/>
      <c r="F495" s="44">
        <v>6102.6605509316105</v>
      </c>
      <c r="G495">
        <v>0.41897283702656996</v>
      </c>
      <c r="H495" s="45">
        <f t="shared" si="58"/>
        <v>14565.766588215834</v>
      </c>
      <c r="BD495">
        <f t="shared" si="65"/>
        <v>-3155.3479566650276</v>
      </c>
      <c r="BE495">
        <f t="shared" si="59"/>
        <v>-3543.8714502076327</v>
      </c>
      <c r="BF495">
        <f t="shared" si="60"/>
        <v>-3932.3949437502379</v>
      </c>
      <c r="BG495">
        <f t="shared" si="61"/>
        <v>-4320.918437292843</v>
      </c>
      <c r="BH495">
        <f t="shared" si="62"/>
        <v>-4709.4419308354481</v>
      </c>
      <c r="BI495">
        <f t="shared" si="63"/>
        <v>-5097.9654243780533</v>
      </c>
      <c r="BJ495">
        <f t="shared" si="64"/>
        <v>-5486.4889179206584</v>
      </c>
    </row>
    <row r="496" spans="1:62">
      <c r="A496">
        <v>493</v>
      </c>
      <c r="B496" s="6"/>
      <c r="C496" s="44"/>
      <c r="F496" s="44">
        <v>7536.9188648705858</v>
      </c>
      <c r="G496">
        <v>0.43727193339058879</v>
      </c>
      <c r="H496" s="45">
        <f t="shared" si="58"/>
        <v>17236.228281174197</v>
      </c>
      <c r="BD496">
        <f t="shared" si="65"/>
        <v>-4007.7963657987607</v>
      </c>
      <c r="BE496">
        <f t="shared" si="59"/>
        <v>-1912.9321806659109</v>
      </c>
      <c r="BF496">
        <f t="shared" si="60"/>
        <v>181.93200446693845</v>
      </c>
      <c r="BG496">
        <f t="shared" si="61"/>
        <v>2276.7961895997887</v>
      </c>
      <c r="BH496">
        <f t="shared" si="62"/>
        <v>4371.660374732639</v>
      </c>
      <c r="BI496">
        <f t="shared" si="63"/>
        <v>6466.5245598654874</v>
      </c>
      <c r="BJ496">
        <f t="shared" si="64"/>
        <v>8561.3887449983376</v>
      </c>
    </row>
    <row r="497" spans="1:62">
      <c r="A497">
        <v>494</v>
      </c>
      <c r="B497" s="6"/>
      <c r="C497" s="44"/>
      <c r="F497" s="44">
        <v>3996.1546663882436</v>
      </c>
      <c r="G497">
        <v>0.5282589569586511</v>
      </c>
      <c r="H497" s="45">
        <f t="shared" si="58"/>
        <v>7564.7646173295998</v>
      </c>
      <c r="BD497">
        <f t="shared" si="65"/>
        <v>-5350.5591979176425</v>
      </c>
      <c r="BE497">
        <f t="shared" si="59"/>
        <v>-3164.1995309646982</v>
      </c>
      <c r="BF497">
        <f t="shared" si="60"/>
        <v>-977.83986401175389</v>
      </c>
      <c r="BG497">
        <f t="shared" si="61"/>
        <v>1208.5198029411895</v>
      </c>
      <c r="BH497">
        <f t="shared" si="62"/>
        <v>3394.8794698941347</v>
      </c>
      <c r="BI497">
        <f t="shared" si="63"/>
        <v>5581.239136847078</v>
      </c>
      <c r="BJ497">
        <f t="shared" si="64"/>
        <v>7767.5988038000214</v>
      </c>
    </row>
    <row r="498" spans="1:62">
      <c r="A498">
        <v>495</v>
      </c>
      <c r="B498" s="6"/>
      <c r="C498" s="44"/>
      <c r="F498" s="44">
        <v>5660.0051391176748</v>
      </c>
      <c r="G498">
        <v>0.36441572372988595</v>
      </c>
      <c r="H498" s="45">
        <f t="shared" si="58"/>
        <v>15531.725912334705</v>
      </c>
      <c r="BD498">
        <f t="shared" si="65"/>
        <v>-1354.8598815949881</v>
      </c>
      <c r="BE498">
        <f t="shared" si="59"/>
        <v>1286.4349031982674</v>
      </c>
      <c r="BF498">
        <f t="shared" si="60"/>
        <v>3927.729687991523</v>
      </c>
      <c r="BG498">
        <f t="shared" si="61"/>
        <v>6569.0244727847785</v>
      </c>
      <c r="BH498">
        <f t="shared" si="62"/>
        <v>9210.319257578034</v>
      </c>
      <c r="BI498">
        <f t="shared" si="63"/>
        <v>11851.61404237129</v>
      </c>
      <c r="BJ498">
        <f t="shared" si="64"/>
        <v>14492.908827164545</v>
      </c>
    </row>
    <row r="499" spans="1:62">
      <c r="A499">
        <v>496</v>
      </c>
      <c r="B499" s="6"/>
      <c r="C499" s="44"/>
      <c r="F499" s="44">
        <v>-12501.614929916192</v>
      </c>
      <c r="G499">
        <v>0.79559402222109465</v>
      </c>
      <c r="H499" s="45">
        <f t="shared" si="58"/>
        <v>-15713.560661271544</v>
      </c>
      <c r="BD499">
        <f t="shared" si="65"/>
        <v>-3837.9265204682451</v>
      </c>
      <c r="BE499">
        <f t="shared" si="59"/>
        <v>-2015.8479018188154</v>
      </c>
      <c r="BF499">
        <f t="shared" si="60"/>
        <v>-193.76928316938574</v>
      </c>
      <c r="BG499">
        <f t="shared" si="61"/>
        <v>1628.309335480044</v>
      </c>
      <c r="BH499">
        <f t="shared" si="62"/>
        <v>3450.3879541294737</v>
      </c>
      <c r="BI499">
        <f t="shared" si="63"/>
        <v>5272.4665727789034</v>
      </c>
      <c r="BJ499">
        <f t="shared" si="64"/>
        <v>7094.5451914283331</v>
      </c>
    </row>
    <row r="500" spans="1:62">
      <c r="A500">
        <v>497</v>
      </c>
      <c r="B500" s="6"/>
      <c r="C500" s="44"/>
      <c r="F500" s="44">
        <v>8046.7811408561465</v>
      </c>
      <c r="G500">
        <v>0.79973503427667136</v>
      </c>
      <c r="H500" s="45">
        <f t="shared" si="58"/>
        <v>10061.808969184576</v>
      </c>
      <c r="BD500">
        <f t="shared" si="65"/>
        <v>16479.585041021666</v>
      </c>
      <c r="BE500">
        <f t="shared" si="59"/>
        <v>20457.555152127137</v>
      </c>
      <c r="BF500">
        <f t="shared" si="60"/>
        <v>24435.525263232612</v>
      </c>
      <c r="BG500">
        <f t="shared" si="61"/>
        <v>28413.495374338083</v>
      </c>
      <c r="BH500">
        <f t="shared" si="62"/>
        <v>32391.465485443558</v>
      </c>
      <c r="BI500">
        <f t="shared" si="63"/>
        <v>36369.435596549032</v>
      </c>
      <c r="BJ500">
        <f t="shared" si="64"/>
        <v>40347.4057076545</v>
      </c>
    </row>
    <row r="501" spans="1:62">
      <c r="A501">
        <v>498</v>
      </c>
      <c r="B501" s="6"/>
      <c r="C501" s="44"/>
      <c r="F501" s="44">
        <v>603.44877771769825</v>
      </c>
      <c r="G501">
        <v>0.4123661084755792</v>
      </c>
      <c r="H501" s="45">
        <f t="shared" si="58"/>
        <v>1463.3811201131607</v>
      </c>
      <c r="BD501">
        <f t="shared" si="65"/>
        <v>-4048.1059694727896</v>
      </c>
      <c r="BE501">
        <f t="shared" si="59"/>
        <v>-49.430798089432756</v>
      </c>
      <c r="BF501">
        <f t="shared" si="60"/>
        <v>3949.2443732939246</v>
      </c>
      <c r="BG501">
        <f t="shared" si="61"/>
        <v>7947.919544677281</v>
      </c>
      <c r="BH501">
        <f t="shared" si="62"/>
        <v>11946.594716060637</v>
      </c>
      <c r="BI501">
        <f t="shared" si="63"/>
        <v>15945.269887443996</v>
      </c>
      <c r="BJ501">
        <f t="shared" si="64"/>
        <v>19943.94505882735</v>
      </c>
    </row>
    <row r="502" spans="1:62">
      <c r="A502">
        <v>499</v>
      </c>
      <c r="B502" s="6"/>
      <c r="C502" s="44"/>
      <c r="F502" s="44">
        <v>8789.1119274072862</v>
      </c>
      <c r="G502">
        <v>0.25232941327134206</v>
      </c>
      <c r="H502" s="45">
        <f t="shared" si="58"/>
        <v>34831.896184674784</v>
      </c>
      <c r="BD502">
        <f t="shared" si="65"/>
        <v>1458.3817646601979</v>
      </c>
      <c r="BE502">
        <f t="shared" si="59"/>
        <v>3520.212307038094</v>
      </c>
      <c r="BF502">
        <f t="shared" si="60"/>
        <v>5582.0428494159896</v>
      </c>
      <c r="BG502">
        <f t="shared" si="61"/>
        <v>7643.8733917938862</v>
      </c>
      <c r="BH502">
        <f t="shared" si="62"/>
        <v>9705.7039341717809</v>
      </c>
      <c r="BI502">
        <f t="shared" si="63"/>
        <v>11767.534476549677</v>
      </c>
      <c r="BJ502">
        <f t="shared" si="64"/>
        <v>13829.365018927574</v>
      </c>
    </row>
    <row r="503" spans="1:62">
      <c r="A503">
        <v>500</v>
      </c>
      <c r="B503" s="6"/>
      <c r="C503" s="44"/>
      <c r="F503" s="44">
        <v>13591.61386615821</v>
      </c>
      <c r="G503">
        <v>0.78509771677107665</v>
      </c>
      <c r="H503" s="45">
        <f t="shared" si="58"/>
        <v>17312.00279381443</v>
      </c>
      <c r="BD503">
        <f t="shared" si="65"/>
        <v>-7527.4648610505756</v>
      </c>
      <c r="BE503">
        <f t="shared" si="59"/>
        <v>-6265.8177946938649</v>
      </c>
      <c r="BF503">
        <f t="shared" si="60"/>
        <v>-5004.1707283371552</v>
      </c>
      <c r="BG503">
        <f t="shared" si="61"/>
        <v>-3742.5236619804446</v>
      </c>
      <c r="BH503">
        <f t="shared" si="62"/>
        <v>-2480.8765956237348</v>
      </c>
      <c r="BI503">
        <f t="shared" si="63"/>
        <v>-1219.2295292670242</v>
      </c>
      <c r="BJ503">
        <f t="shared" si="64"/>
        <v>42.417537089686448</v>
      </c>
    </row>
    <row r="504" spans="1:62">
      <c r="A504">
        <v>501</v>
      </c>
      <c r="B504" s="6"/>
      <c r="C504" s="44"/>
      <c r="F504" s="44">
        <v>12132.391531278365</v>
      </c>
      <c r="G504">
        <v>0.76344750975247422</v>
      </c>
      <c r="H504" s="45">
        <f t="shared" si="58"/>
        <v>15891.585703399494</v>
      </c>
      <c r="BD504">
        <f t="shared" si="65"/>
        <v>-9666.1252823028262</v>
      </c>
      <c r="BE504">
        <f t="shared" si="59"/>
        <v>-5740.6366984474435</v>
      </c>
      <c r="BF504">
        <f t="shared" si="60"/>
        <v>-1815.1481145920607</v>
      </c>
      <c r="BG504">
        <f t="shared" si="61"/>
        <v>2110.340469263323</v>
      </c>
      <c r="BH504">
        <f t="shared" si="62"/>
        <v>6035.8290531187067</v>
      </c>
      <c r="BI504">
        <f t="shared" si="63"/>
        <v>9961.3176369740886</v>
      </c>
      <c r="BJ504">
        <f t="shared" si="64"/>
        <v>13886.806220829474</v>
      </c>
    </row>
    <row r="505" spans="1:62">
      <c r="A505">
        <v>502</v>
      </c>
      <c r="B505" s="6"/>
      <c r="C505" s="44"/>
      <c r="F505" s="44">
        <v>16092.369383871166</v>
      </c>
      <c r="G505">
        <v>0.2913794896776345</v>
      </c>
      <c r="H505" s="45">
        <f t="shared" si="58"/>
        <v>55228.21596562901</v>
      </c>
      <c r="BD505">
        <f t="shared" si="65"/>
        <v>-8315.1539825159925</v>
      </c>
      <c r="BE505">
        <f t="shared" si="59"/>
        <v>-4497.9164337536222</v>
      </c>
      <c r="BF505">
        <f t="shared" si="60"/>
        <v>-680.67888499125183</v>
      </c>
      <c r="BG505">
        <f t="shared" si="61"/>
        <v>3136.5586637711203</v>
      </c>
      <c r="BH505">
        <f t="shared" si="62"/>
        <v>6953.7962125334925</v>
      </c>
      <c r="BI505">
        <f t="shared" si="63"/>
        <v>10771.033761295861</v>
      </c>
      <c r="BJ505">
        <f t="shared" si="64"/>
        <v>14588.271310058233</v>
      </c>
    </row>
    <row r="506" spans="1:62">
      <c r="A506">
        <v>503</v>
      </c>
      <c r="B506" s="6"/>
      <c r="C506" s="44"/>
      <c r="F506" s="44">
        <v>8679.9752047825987</v>
      </c>
      <c r="G506">
        <v>0.60835116600785888</v>
      </c>
      <c r="H506" s="45">
        <f t="shared" si="58"/>
        <v>14268.034138477295</v>
      </c>
      <c r="BD506">
        <f t="shared" si="65"/>
        <v>-14635.471935482994</v>
      </c>
      <c r="BE506">
        <f t="shared" si="59"/>
        <v>-13178.574487094822</v>
      </c>
      <c r="BF506">
        <f t="shared" si="60"/>
        <v>-11721.67703870665</v>
      </c>
      <c r="BG506">
        <f t="shared" si="61"/>
        <v>-10264.779590318476</v>
      </c>
      <c r="BH506">
        <f t="shared" si="62"/>
        <v>-8807.882141930304</v>
      </c>
      <c r="BI506">
        <f t="shared" si="63"/>
        <v>-7350.9846935421319</v>
      </c>
      <c r="BJ506">
        <f t="shared" si="64"/>
        <v>-5894.0872451539581</v>
      </c>
    </row>
    <row r="507" spans="1:62">
      <c r="A507">
        <v>504</v>
      </c>
      <c r="B507" s="6"/>
      <c r="C507" s="44"/>
      <c r="F507" s="44">
        <v>-617.66904000328941</v>
      </c>
      <c r="G507">
        <v>0.32551932238597914</v>
      </c>
      <c r="H507" s="45">
        <f t="shared" si="58"/>
        <v>-1897.4880983283033</v>
      </c>
      <c r="BD507">
        <f t="shared" si="65"/>
        <v>-5638.2193747433048</v>
      </c>
      <c r="BE507">
        <f t="shared" si="59"/>
        <v>-2596.46354470401</v>
      </c>
      <c r="BF507">
        <f t="shared" si="60"/>
        <v>445.29228533528476</v>
      </c>
      <c r="BG507">
        <f t="shared" si="61"/>
        <v>3487.0481153745786</v>
      </c>
      <c r="BH507">
        <f t="shared" si="62"/>
        <v>6528.8039454138725</v>
      </c>
      <c r="BI507">
        <f t="shared" si="63"/>
        <v>9570.5597754531682</v>
      </c>
      <c r="BJ507">
        <f t="shared" si="64"/>
        <v>12612.315605492464</v>
      </c>
    </row>
    <row r="508" spans="1:62">
      <c r="A508">
        <v>505</v>
      </c>
      <c r="B508" s="6"/>
      <c r="C508" s="44"/>
      <c r="F508" s="44">
        <v>-7302.4788561968999</v>
      </c>
      <c r="G508">
        <v>0.88901063621983401</v>
      </c>
      <c r="H508" s="45">
        <f t="shared" si="58"/>
        <v>-8214.1636541580665</v>
      </c>
      <c r="BD508">
        <f t="shared" si="65"/>
        <v>2245.2656519331849</v>
      </c>
      <c r="BE508">
        <f t="shared" si="59"/>
        <v>3872.8622638630809</v>
      </c>
      <c r="BF508">
        <f t="shared" si="60"/>
        <v>5500.4588757929769</v>
      </c>
      <c r="BG508">
        <f t="shared" si="61"/>
        <v>7128.0554877228724</v>
      </c>
      <c r="BH508">
        <f t="shared" si="62"/>
        <v>8755.6520996527688</v>
      </c>
      <c r="BI508">
        <f t="shared" si="63"/>
        <v>10383.248711582664</v>
      </c>
      <c r="BJ508">
        <f t="shared" si="64"/>
        <v>12010.84532351256</v>
      </c>
    </row>
    <row r="509" spans="1:62">
      <c r="A509">
        <v>506</v>
      </c>
      <c r="B509" s="6"/>
      <c r="C509" s="44"/>
      <c r="F509" s="44">
        <v>3932.0523628442716</v>
      </c>
      <c r="G509">
        <v>0.23839853019011059</v>
      </c>
      <c r="H509" s="45">
        <f t="shared" si="58"/>
        <v>16493.609921624357</v>
      </c>
      <c r="BD509">
        <f t="shared" si="65"/>
        <v>11747.53203729607</v>
      </c>
      <c r="BE509">
        <f t="shared" si="59"/>
        <v>16192.585218395239</v>
      </c>
      <c r="BF509">
        <f t="shared" si="60"/>
        <v>20637.638399494412</v>
      </c>
      <c r="BG509">
        <f t="shared" si="61"/>
        <v>25082.691580593579</v>
      </c>
      <c r="BH509">
        <f t="shared" si="62"/>
        <v>29527.744761692749</v>
      </c>
      <c r="BI509">
        <f t="shared" si="63"/>
        <v>33972.79794279192</v>
      </c>
      <c r="BJ509">
        <f t="shared" si="64"/>
        <v>38417.851123891087</v>
      </c>
    </row>
    <row r="510" spans="1:62">
      <c r="A510">
        <v>507</v>
      </c>
      <c r="B510" s="6"/>
      <c r="C510" s="44"/>
      <c r="F510" s="44">
        <v>8366.7509641175038</v>
      </c>
      <c r="G510">
        <v>0.51444474445470689</v>
      </c>
      <c r="H510" s="45">
        <f t="shared" si="58"/>
        <v>16263.653296693627</v>
      </c>
      <c r="BD510">
        <f t="shared" si="65"/>
        <v>-2740.0597118937185</v>
      </c>
      <c r="BE510">
        <f t="shared" si="59"/>
        <v>-1548.0670609431654</v>
      </c>
      <c r="BF510">
        <f t="shared" si="60"/>
        <v>-356.0744099926128</v>
      </c>
      <c r="BG510">
        <f t="shared" si="61"/>
        <v>835.91824095794072</v>
      </c>
      <c r="BH510">
        <f t="shared" si="62"/>
        <v>2027.9108919084929</v>
      </c>
      <c r="BI510">
        <f t="shared" si="63"/>
        <v>3219.903542859046</v>
      </c>
      <c r="BJ510">
        <f t="shared" si="64"/>
        <v>4411.8961938095999</v>
      </c>
    </row>
    <row r="511" spans="1:62">
      <c r="A511">
        <v>508</v>
      </c>
      <c r="B511" s="6"/>
      <c r="C511" s="44"/>
      <c r="F511" s="44">
        <v>12828.490279545462</v>
      </c>
      <c r="G511">
        <v>0.29612400473696887</v>
      </c>
      <c r="H511" s="45">
        <f t="shared" si="58"/>
        <v>43321.345363204593</v>
      </c>
      <c r="BD511">
        <f t="shared" si="65"/>
        <v>-5794.527241843969</v>
      </c>
      <c r="BE511">
        <f t="shared" si="59"/>
        <v>-3222.3035195704351</v>
      </c>
      <c r="BF511">
        <f t="shared" si="60"/>
        <v>-650.07979729690032</v>
      </c>
      <c r="BG511">
        <f t="shared" si="61"/>
        <v>1922.1439249766336</v>
      </c>
      <c r="BH511">
        <f t="shared" si="62"/>
        <v>4494.3676472501684</v>
      </c>
      <c r="BI511">
        <f t="shared" si="63"/>
        <v>7066.5913695237032</v>
      </c>
      <c r="BJ511">
        <f t="shared" si="64"/>
        <v>9638.8150917972362</v>
      </c>
    </row>
    <row r="512" spans="1:62">
      <c r="A512">
        <v>509</v>
      </c>
      <c r="B512" s="6"/>
      <c r="C512" s="44"/>
      <c r="F512" s="44">
        <v>9523.4749062549581</v>
      </c>
      <c r="G512">
        <v>0.61469294094075888</v>
      </c>
      <c r="H512" s="45">
        <f t="shared" si="58"/>
        <v>15493.060472891919</v>
      </c>
      <c r="BD512">
        <f t="shared" si="65"/>
        <v>-11347.870255860616</v>
      </c>
      <c r="BE512">
        <f t="shared" si="59"/>
        <v>-9867.2502321757729</v>
      </c>
      <c r="BF512">
        <f t="shared" si="60"/>
        <v>-8386.6302084909294</v>
      </c>
      <c r="BG512">
        <f t="shared" si="61"/>
        <v>-6906.010184806084</v>
      </c>
      <c r="BH512">
        <f t="shared" si="62"/>
        <v>-5425.3901611212405</v>
      </c>
      <c r="BI512">
        <f t="shared" si="63"/>
        <v>-3944.7701374363951</v>
      </c>
      <c r="BJ512">
        <f t="shared" si="64"/>
        <v>-2464.1501137515515</v>
      </c>
    </row>
    <row r="513" spans="1:62">
      <c r="A513">
        <v>510</v>
      </c>
      <c r="B513" s="6"/>
      <c r="C513" s="44"/>
      <c r="F513" s="44">
        <v>12967.32726777979</v>
      </c>
      <c r="G513">
        <v>0.62474501525475112</v>
      </c>
      <c r="H513" s="45">
        <f t="shared" si="58"/>
        <v>20756.191648031199</v>
      </c>
      <c r="BD513">
        <f t="shared" si="65"/>
        <v>-6450.0102015511638</v>
      </c>
      <c r="BE513">
        <f t="shared" si="59"/>
        <v>-3376.5454968473696</v>
      </c>
      <c r="BF513">
        <f t="shared" si="60"/>
        <v>-303.08079214357531</v>
      </c>
      <c r="BG513">
        <f t="shared" si="61"/>
        <v>2770.383912560219</v>
      </c>
      <c r="BH513">
        <f t="shared" si="62"/>
        <v>5843.8486172640132</v>
      </c>
      <c r="BI513">
        <f t="shared" si="63"/>
        <v>8917.3133219678075</v>
      </c>
      <c r="BJ513">
        <f t="shared" si="64"/>
        <v>11990.778026671602</v>
      </c>
    </row>
    <row r="514" spans="1:62">
      <c r="A514">
        <v>511</v>
      </c>
      <c r="B514" s="6"/>
      <c r="C514" s="44"/>
      <c r="F514" s="44">
        <v>4339.8430952861672</v>
      </c>
      <c r="G514">
        <v>0.32926394045566632</v>
      </c>
      <c r="H514" s="45">
        <f t="shared" si="58"/>
        <v>13180.438432706253</v>
      </c>
      <c r="BD514">
        <f t="shared" si="65"/>
        <v>-9843.6021915060337</v>
      </c>
      <c r="BE514">
        <f t="shared" si="59"/>
        <v>-6719.8771152322788</v>
      </c>
      <c r="BF514">
        <f t="shared" si="60"/>
        <v>-3596.1520389585239</v>
      </c>
      <c r="BG514">
        <f t="shared" si="61"/>
        <v>-472.4269626847672</v>
      </c>
      <c r="BH514">
        <f t="shared" si="62"/>
        <v>2651.2981135889877</v>
      </c>
      <c r="BI514">
        <f t="shared" si="63"/>
        <v>5775.0231898627426</v>
      </c>
      <c r="BJ514">
        <f t="shared" si="64"/>
        <v>8898.7482661364993</v>
      </c>
    </row>
    <row r="515" spans="1:62">
      <c r="A515">
        <v>512</v>
      </c>
      <c r="B515" s="6"/>
      <c r="C515" s="44"/>
      <c r="F515" s="44">
        <v>12295.684158785469</v>
      </c>
      <c r="G515">
        <v>0.33580538407603999</v>
      </c>
      <c r="H515" s="45">
        <f t="shared" si="58"/>
        <v>36615.506307669042</v>
      </c>
      <c r="BD515">
        <f t="shared" si="65"/>
        <v>-2693.5233930078357</v>
      </c>
      <c r="BE515">
        <f t="shared" si="59"/>
        <v>-1047.2036907295042</v>
      </c>
      <c r="BF515">
        <f t="shared" si="60"/>
        <v>599.11601154882737</v>
      </c>
      <c r="BG515">
        <f t="shared" si="61"/>
        <v>2245.4357138271589</v>
      </c>
      <c r="BH515">
        <f t="shared" si="62"/>
        <v>3891.7554161054904</v>
      </c>
      <c r="BI515">
        <f t="shared" si="63"/>
        <v>5538.075118383822</v>
      </c>
      <c r="BJ515">
        <f t="shared" si="64"/>
        <v>7184.3948206621535</v>
      </c>
    </row>
    <row r="516" spans="1:62">
      <c r="A516">
        <v>513</v>
      </c>
      <c r="B516" s="6"/>
      <c r="C516" s="44"/>
      <c r="F516" s="44">
        <v>125.37983873706617</v>
      </c>
      <c r="G516">
        <v>0.15429038850687515</v>
      </c>
      <c r="H516" s="45">
        <f t="shared" ref="H516:H579" si="66">F516/G516</f>
        <v>812.62248381388486</v>
      </c>
      <c r="BD516">
        <f t="shared" si="65"/>
        <v>-10616.657238405269</v>
      </c>
      <c r="BE516">
        <f t="shared" si="59"/>
        <v>-8937.6303180250688</v>
      </c>
      <c r="BF516">
        <f t="shared" si="60"/>
        <v>-7258.6033976448689</v>
      </c>
      <c r="BG516">
        <f t="shared" si="61"/>
        <v>-5579.5764772646689</v>
      </c>
      <c r="BH516">
        <f t="shared" si="62"/>
        <v>-3900.549556884469</v>
      </c>
      <c r="BI516">
        <f t="shared" si="63"/>
        <v>-2221.522636504269</v>
      </c>
      <c r="BJ516">
        <f t="shared" si="64"/>
        <v>-542.49571612406908</v>
      </c>
    </row>
    <row r="517" spans="1:62">
      <c r="A517">
        <v>514</v>
      </c>
      <c r="B517" s="6"/>
      <c r="C517" s="44"/>
      <c r="F517" s="44">
        <v>7087.0741232172077</v>
      </c>
      <c r="G517">
        <v>0.15928130931916584</v>
      </c>
      <c r="H517" s="45">
        <f t="shared" si="66"/>
        <v>44494.072490427738</v>
      </c>
      <c r="BD517">
        <f t="shared" si="65"/>
        <v>646.07210379730964</v>
      </c>
      <c r="BE517">
        <f t="shared" ref="BE517:BE580" si="67">($BE$3*G516)-F516</f>
        <v>1417.5240463316854</v>
      </c>
      <c r="BF517">
        <f t="shared" ref="BF517:BF580" si="68">($BF$3*G516)-F516</f>
        <v>2188.975988866061</v>
      </c>
      <c r="BG517">
        <f t="shared" ref="BG517:BG580" si="69">($BG$3*G516)-F516</f>
        <v>2960.427931400437</v>
      </c>
      <c r="BH517">
        <f t="shared" ref="BH517:BH580" si="70">($BH$3*G516)-F516</f>
        <v>3731.8798739348126</v>
      </c>
      <c r="BI517">
        <f t="shared" ref="BI517:BI580" si="71">($BI$3*G516)-F516</f>
        <v>4503.3318164691882</v>
      </c>
      <c r="BJ517">
        <f t="shared" ref="BJ517:BJ580" si="72">($BJ$3*G516)-F516</f>
        <v>5274.7837590035642</v>
      </c>
    </row>
    <row r="518" spans="1:62">
      <c r="A518">
        <v>515</v>
      </c>
      <c r="B518" s="6"/>
      <c r="C518" s="44"/>
      <c r="F518" s="44">
        <v>-3056.0680886935261</v>
      </c>
      <c r="G518">
        <v>0.13421018663831319</v>
      </c>
      <c r="H518" s="45">
        <f t="shared" si="66"/>
        <v>-22770.7610371589</v>
      </c>
      <c r="BD518">
        <f t="shared" si="65"/>
        <v>-6290.6675766213784</v>
      </c>
      <c r="BE518">
        <f t="shared" si="67"/>
        <v>-5494.2610300255492</v>
      </c>
      <c r="BF518">
        <f t="shared" si="68"/>
        <v>-4697.8544834297199</v>
      </c>
      <c r="BG518">
        <f t="shared" si="69"/>
        <v>-3901.4479368338907</v>
      </c>
      <c r="BH518">
        <f t="shared" si="70"/>
        <v>-3105.0413902380615</v>
      </c>
      <c r="BI518">
        <f t="shared" si="71"/>
        <v>-2308.6348436422322</v>
      </c>
      <c r="BJ518">
        <f t="shared" si="72"/>
        <v>-1512.228297046403</v>
      </c>
    </row>
    <row r="519" spans="1:62">
      <c r="A519">
        <v>516</v>
      </c>
      <c r="B519" s="6"/>
      <c r="C519" s="44"/>
      <c r="F519" s="44">
        <v>-8513.9408398943706</v>
      </c>
      <c r="G519">
        <v>0.55389433584776704</v>
      </c>
      <c r="H519" s="45">
        <f t="shared" si="66"/>
        <v>-15371.055973813662</v>
      </c>
      <c r="BD519">
        <f t="shared" si="65"/>
        <v>3727.119021885092</v>
      </c>
      <c r="BE519">
        <f t="shared" si="67"/>
        <v>4398.169955076658</v>
      </c>
      <c r="BF519">
        <f t="shared" si="68"/>
        <v>5069.2208882682244</v>
      </c>
      <c r="BG519">
        <f t="shared" si="69"/>
        <v>5740.2718214597899</v>
      </c>
      <c r="BH519">
        <f t="shared" si="70"/>
        <v>6411.3227546513554</v>
      </c>
      <c r="BI519">
        <f t="shared" si="71"/>
        <v>7082.3736878429218</v>
      </c>
      <c r="BJ519">
        <f t="shared" si="72"/>
        <v>7753.4246210344882</v>
      </c>
    </row>
    <row r="520" spans="1:62">
      <c r="A520">
        <v>517</v>
      </c>
      <c r="B520" s="6"/>
      <c r="C520" s="44"/>
      <c r="F520" s="44">
        <v>7677.583200745561</v>
      </c>
      <c r="G520">
        <v>0.46720850816082748</v>
      </c>
      <c r="H520" s="45">
        <f t="shared" si="66"/>
        <v>16432.883962170272</v>
      </c>
      <c r="BD520">
        <f t="shared" si="65"/>
        <v>11283.412519133206</v>
      </c>
      <c r="BE520">
        <f t="shared" si="67"/>
        <v>14052.884198372041</v>
      </c>
      <c r="BF520">
        <f t="shared" si="68"/>
        <v>16822.355877610877</v>
      </c>
      <c r="BG520">
        <f t="shared" si="69"/>
        <v>19591.827556849712</v>
      </c>
      <c r="BH520">
        <f t="shared" si="70"/>
        <v>22361.299236088547</v>
      </c>
      <c r="BI520">
        <f t="shared" si="71"/>
        <v>25130.770915327383</v>
      </c>
      <c r="BJ520">
        <f t="shared" si="72"/>
        <v>27900.242594566218</v>
      </c>
    </row>
    <row r="521" spans="1:62">
      <c r="A521">
        <v>518</v>
      </c>
      <c r="B521" s="6"/>
      <c r="C521" s="44"/>
      <c r="F521" s="44">
        <v>3358.5603059288096</v>
      </c>
      <c r="G521">
        <v>0.27347648307995254</v>
      </c>
      <c r="H521" s="45">
        <f t="shared" si="66"/>
        <v>12280.983973846533</v>
      </c>
      <c r="BD521">
        <f t="shared" si="65"/>
        <v>-5341.5406599414237</v>
      </c>
      <c r="BE521">
        <f t="shared" si="67"/>
        <v>-3005.4981191372863</v>
      </c>
      <c r="BF521">
        <f t="shared" si="68"/>
        <v>-669.45557833314888</v>
      </c>
      <c r="BG521">
        <f t="shared" si="69"/>
        <v>1666.5869624709885</v>
      </c>
      <c r="BH521">
        <f t="shared" si="70"/>
        <v>4002.6295032751259</v>
      </c>
      <c r="BI521">
        <f t="shared" si="71"/>
        <v>6338.6720440792633</v>
      </c>
      <c r="BJ521">
        <f t="shared" si="72"/>
        <v>8674.7145848834007</v>
      </c>
    </row>
    <row r="522" spans="1:62">
      <c r="A522">
        <v>519</v>
      </c>
      <c r="B522" s="6"/>
      <c r="C522" s="44"/>
      <c r="F522" s="44">
        <v>13124.79423708648</v>
      </c>
      <c r="G522">
        <v>0.11281476903059495</v>
      </c>
      <c r="H522" s="45">
        <f t="shared" si="66"/>
        <v>116339.32640084636</v>
      </c>
      <c r="BD522">
        <f t="shared" si="65"/>
        <v>-1991.1778905290469</v>
      </c>
      <c r="BE522">
        <f t="shared" si="67"/>
        <v>-623.79547512928411</v>
      </c>
      <c r="BF522">
        <f t="shared" si="68"/>
        <v>743.58694027047841</v>
      </c>
      <c r="BG522">
        <f t="shared" si="69"/>
        <v>2110.9693556702414</v>
      </c>
      <c r="BH522">
        <f t="shared" si="70"/>
        <v>3478.3517710700035</v>
      </c>
      <c r="BI522">
        <f t="shared" si="71"/>
        <v>4845.7341864697664</v>
      </c>
      <c r="BJ522">
        <f t="shared" si="72"/>
        <v>6213.1166018695294</v>
      </c>
    </row>
    <row r="523" spans="1:62">
      <c r="A523">
        <v>520</v>
      </c>
      <c r="B523" s="6"/>
      <c r="C523" s="44"/>
      <c r="F523" s="44">
        <v>10449.196537522563</v>
      </c>
      <c r="G523">
        <v>0.10430318480256151</v>
      </c>
      <c r="H523" s="45">
        <f t="shared" si="66"/>
        <v>100180.99214613769</v>
      </c>
      <c r="BD523">
        <f t="shared" si="65"/>
        <v>-12560.720391933506</v>
      </c>
      <c r="BE523">
        <f t="shared" si="67"/>
        <v>-11996.64654678053</v>
      </c>
      <c r="BF523">
        <f t="shared" si="68"/>
        <v>-11432.572701627556</v>
      </c>
      <c r="BG523">
        <f t="shared" si="69"/>
        <v>-10868.498856474582</v>
      </c>
      <c r="BH523">
        <f t="shared" si="70"/>
        <v>-10304.425011321608</v>
      </c>
      <c r="BI523">
        <f t="shared" si="71"/>
        <v>-9740.3511661686316</v>
      </c>
      <c r="BJ523">
        <f t="shared" si="72"/>
        <v>-9176.2773210156574</v>
      </c>
    </row>
    <row r="524" spans="1:62">
      <c r="A524">
        <v>521</v>
      </c>
      <c r="B524" s="6"/>
      <c r="C524" s="44"/>
      <c r="F524" s="44">
        <v>7306.851785142504</v>
      </c>
      <c r="G524">
        <v>0.67225811172581817</v>
      </c>
      <c r="H524" s="45">
        <f t="shared" si="66"/>
        <v>10869.116575454011</v>
      </c>
      <c r="BD524">
        <f t="shared" si="65"/>
        <v>-9927.6806135097559</v>
      </c>
      <c r="BE524">
        <f t="shared" si="67"/>
        <v>-9406.1646894969472</v>
      </c>
      <c r="BF524">
        <f t="shared" si="68"/>
        <v>-8884.6487654841403</v>
      </c>
      <c r="BG524">
        <f t="shared" si="69"/>
        <v>-8363.1328414713316</v>
      </c>
      <c r="BH524">
        <f t="shared" si="70"/>
        <v>-7841.6169174585248</v>
      </c>
      <c r="BI524">
        <f t="shared" si="71"/>
        <v>-7320.1009934457179</v>
      </c>
      <c r="BJ524">
        <f t="shared" si="72"/>
        <v>-6798.5850694329092</v>
      </c>
    </row>
    <row r="525" spans="1:62">
      <c r="A525">
        <v>522</v>
      </c>
      <c r="B525" s="6"/>
      <c r="C525" s="44"/>
      <c r="F525" s="44">
        <v>9566.9880237231191</v>
      </c>
      <c r="G525">
        <v>0.35163660236913774</v>
      </c>
      <c r="H525" s="45">
        <f t="shared" si="66"/>
        <v>27207.031234137499</v>
      </c>
      <c r="BD525">
        <f t="shared" si="65"/>
        <v>-3945.5612265134132</v>
      </c>
      <c r="BE525">
        <f t="shared" si="67"/>
        <v>-584.27066788432239</v>
      </c>
      <c r="BF525">
        <f t="shared" si="68"/>
        <v>2777.0198907447684</v>
      </c>
      <c r="BG525">
        <f t="shared" si="69"/>
        <v>6138.3104493738592</v>
      </c>
      <c r="BH525">
        <f t="shared" si="70"/>
        <v>9499.60100800295</v>
      </c>
      <c r="BI525">
        <f t="shared" si="71"/>
        <v>12860.891566632041</v>
      </c>
      <c r="BJ525">
        <f t="shared" si="72"/>
        <v>16222.182125261132</v>
      </c>
    </row>
    <row r="526" spans="1:62">
      <c r="A526">
        <v>523</v>
      </c>
      <c r="B526" s="6"/>
      <c r="C526" s="44"/>
      <c r="F526" s="44">
        <v>7476.5317900112059</v>
      </c>
      <c r="G526">
        <v>0.20198905754118357</v>
      </c>
      <c r="H526" s="45">
        <f t="shared" si="66"/>
        <v>37014.538713250913</v>
      </c>
      <c r="BD526">
        <f t="shared" si="65"/>
        <v>-7808.8050118774299</v>
      </c>
      <c r="BE526">
        <f t="shared" si="67"/>
        <v>-6050.6220000317417</v>
      </c>
      <c r="BF526">
        <f t="shared" si="68"/>
        <v>-4292.4389881860534</v>
      </c>
      <c r="BG526">
        <f t="shared" si="69"/>
        <v>-2534.2559763403642</v>
      </c>
      <c r="BH526">
        <f t="shared" si="70"/>
        <v>-776.07296449467503</v>
      </c>
      <c r="BI526">
        <f t="shared" si="71"/>
        <v>982.11004735101233</v>
      </c>
      <c r="BJ526">
        <f t="shared" si="72"/>
        <v>2740.2930591967015</v>
      </c>
    </row>
    <row r="527" spans="1:62">
      <c r="A527">
        <v>524</v>
      </c>
      <c r="B527" s="6"/>
      <c r="C527" s="44"/>
      <c r="F527" s="44">
        <v>13576.988415510594</v>
      </c>
      <c r="G527">
        <v>0.17997211155221038</v>
      </c>
      <c r="H527" s="45">
        <f t="shared" si="66"/>
        <v>75439.401685143166</v>
      </c>
      <c r="BD527">
        <f t="shared" si="65"/>
        <v>-6466.5865023052884</v>
      </c>
      <c r="BE527">
        <f t="shared" si="67"/>
        <v>-5456.64121459937</v>
      </c>
      <c r="BF527">
        <f t="shared" si="68"/>
        <v>-4446.6959268934525</v>
      </c>
      <c r="BG527">
        <f t="shared" si="69"/>
        <v>-3436.7506391875345</v>
      </c>
      <c r="BH527">
        <f t="shared" si="70"/>
        <v>-2426.8053514816165</v>
      </c>
      <c r="BI527">
        <f t="shared" si="71"/>
        <v>-1416.860063775699</v>
      </c>
      <c r="BJ527">
        <f t="shared" si="72"/>
        <v>-406.9147760697806</v>
      </c>
    </row>
    <row r="528" spans="1:62">
      <c r="A528">
        <v>525</v>
      </c>
      <c r="B528" s="6"/>
      <c r="C528" s="44"/>
      <c r="F528" s="44">
        <v>12856.0789055961</v>
      </c>
      <c r="G528">
        <v>0.47817873907176178</v>
      </c>
      <c r="H528" s="45">
        <f t="shared" si="66"/>
        <v>26885.50923563071</v>
      </c>
      <c r="BD528">
        <f t="shared" si="65"/>
        <v>-12677.127857749541</v>
      </c>
      <c r="BE528">
        <f t="shared" si="67"/>
        <v>-11777.267299988489</v>
      </c>
      <c r="BF528">
        <f t="shared" si="68"/>
        <v>-10877.406742227438</v>
      </c>
      <c r="BG528">
        <f t="shared" si="69"/>
        <v>-9977.546184466386</v>
      </c>
      <c r="BH528">
        <f t="shared" si="70"/>
        <v>-9077.6856267053336</v>
      </c>
      <c r="BI528">
        <f t="shared" si="71"/>
        <v>-8177.8250689442821</v>
      </c>
      <c r="BJ528">
        <f t="shared" si="72"/>
        <v>-7277.9645111832306</v>
      </c>
    </row>
    <row r="529" spans="1:62">
      <c r="A529">
        <v>526</v>
      </c>
      <c r="B529" s="6"/>
      <c r="C529" s="44"/>
      <c r="F529" s="44">
        <v>13161.405726967578</v>
      </c>
      <c r="G529">
        <v>0.25572647883537236</v>
      </c>
      <c r="H529" s="45">
        <f t="shared" si="66"/>
        <v>51466.730339803507</v>
      </c>
      <c r="BD529">
        <f t="shared" si="65"/>
        <v>-10465.18521023729</v>
      </c>
      <c r="BE529">
        <f t="shared" si="67"/>
        <v>-8074.2915148784814</v>
      </c>
      <c r="BF529">
        <f t="shared" si="68"/>
        <v>-5683.3978195196723</v>
      </c>
      <c r="BG529">
        <f t="shared" si="69"/>
        <v>-3292.5041241608633</v>
      </c>
      <c r="BH529">
        <f t="shared" si="70"/>
        <v>-901.61042880205423</v>
      </c>
      <c r="BI529">
        <f t="shared" si="71"/>
        <v>1489.2832665567548</v>
      </c>
      <c r="BJ529">
        <f t="shared" si="72"/>
        <v>3880.1769619155639</v>
      </c>
    </row>
    <row r="530" spans="1:62">
      <c r="A530">
        <v>527</v>
      </c>
      <c r="B530" s="6"/>
      <c r="C530" s="44"/>
      <c r="F530" s="44">
        <v>7917.7768684992407</v>
      </c>
      <c r="G530">
        <v>0.5237691293616269</v>
      </c>
      <c r="H530" s="45">
        <f t="shared" si="66"/>
        <v>15116.921606566384</v>
      </c>
      <c r="BD530">
        <f t="shared" si="65"/>
        <v>-11882.773332790715</v>
      </c>
      <c r="BE530">
        <f t="shared" si="67"/>
        <v>-10604.140938613855</v>
      </c>
      <c r="BF530">
        <f t="shared" si="68"/>
        <v>-9325.5085444369925</v>
      </c>
      <c r="BG530">
        <f t="shared" si="69"/>
        <v>-8046.8761502601301</v>
      </c>
      <c r="BH530">
        <f t="shared" si="70"/>
        <v>-6768.2437560832686</v>
      </c>
      <c r="BI530">
        <f t="shared" si="71"/>
        <v>-5489.6113619064072</v>
      </c>
      <c r="BJ530">
        <f t="shared" si="72"/>
        <v>-4210.9789677295448</v>
      </c>
    </row>
    <row r="531" spans="1:62">
      <c r="A531">
        <v>528</v>
      </c>
      <c r="B531" s="6"/>
      <c r="C531" s="44"/>
      <c r="F531" s="44">
        <v>4764.4303814553023</v>
      </c>
      <c r="G531">
        <v>0.86229661867761642</v>
      </c>
      <c r="H531" s="45">
        <f t="shared" si="66"/>
        <v>5525.2801394047465</v>
      </c>
      <c r="BD531">
        <f t="shared" si="65"/>
        <v>-5298.9312216911057</v>
      </c>
      <c r="BE531">
        <f t="shared" si="67"/>
        <v>-2680.0855748829717</v>
      </c>
      <c r="BF531">
        <f t="shared" si="68"/>
        <v>-61.239928074836826</v>
      </c>
      <c r="BG531">
        <f t="shared" si="69"/>
        <v>2557.6057187332972</v>
      </c>
      <c r="BH531">
        <f t="shared" si="70"/>
        <v>5176.4513655414321</v>
      </c>
      <c r="BI531">
        <f t="shared" si="71"/>
        <v>7795.297012349567</v>
      </c>
      <c r="BJ531">
        <f t="shared" si="72"/>
        <v>10414.1426591577</v>
      </c>
    </row>
    <row r="532" spans="1:62">
      <c r="A532">
        <v>529</v>
      </c>
      <c r="B532" s="6"/>
      <c r="C532" s="44"/>
      <c r="F532" s="44">
        <v>6585.2677266442588</v>
      </c>
      <c r="G532">
        <v>0.33114840009619506</v>
      </c>
      <c r="H532" s="45">
        <f t="shared" si="66"/>
        <v>19886.152929415661</v>
      </c>
      <c r="BD532">
        <f t="shared" si="65"/>
        <v>-452.94728806722014</v>
      </c>
      <c r="BE532">
        <f t="shared" si="67"/>
        <v>3858.535805320862</v>
      </c>
      <c r="BF532">
        <f t="shared" si="68"/>
        <v>8170.0188987089441</v>
      </c>
      <c r="BG532">
        <f t="shared" si="69"/>
        <v>12481.501992097026</v>
      </c>
      <c r="BH532">
        <f t="shared" si="70"/>
        <v>16792.985085485107</v>
      </c>
      <c r="BI532">
        <f t="shared" si="71"/>
        <v>21104.46817887319</v>
      </c>
      <c r="BJ532">
        <f t="shared" si="72"/>
        <v>25415.951272261271</v>
      </c>
    </row>
    <row r="533" spans="1:62">
      <c r="A533">
        <v>530</v>
      </c>
      <c r="B533" s="6"/>
      <c r="C533" s="44"/>
      <c r="F533" s="44">
        <v>7183.1635729946174</v>
      </c>
      <c r="G533">
        <v>0.36971475934045728</v>
      </c>
      <c r="H533" s="45">
        <f t="shared" si="66"/>
        <v>19428.933769938827</v>
      </c>
      <c r="BD533">
        <f t="shared" si="65"/>
        <v>-4929.5257261632833</v>
      </c>
      <c r="BE533">
        <f t="shared" si="67"/>
        <v>-3273.7837256823082</v>
      </c>
      <c r="BF533">
        <f t="shared" si="68"/>
        <v>-1618.0417252013331</v>
      </c>
      <c r="BG533">
        <f t="shared" si="69"/>
        <v>37.700275279642483</v>
      </c>
      <c r="BH533">
        <f t="shared" si="70"/>
        <v>1693.4422757606171</v>
      </c>
      <c r="BI533">
        <f t="shared" si="71"/>
        <v>3349.1842762415927</v>
      </c>
      <c r="BJ533">
        <f t="shared" si="72"/>
        <v>5004.9262767225682</v>
      </c>
    </row>
    <row r="534" spans="1:62">
      <c r="A534">
        <v>531</v>
      </c>
      <c r="B534" s="6"/>
      <c r="C534" s="44"/>
      <c r="F534" s="44">
        <v>1303.3690257168055</v>
      </c>
      <c r="G534">
        <v>0.40384158895601097</v>
      </c>
      <c r="H534" s="45">
        <f t="shared" si="66"/>
        <v>3227.4264497775061</v>
      </c>
      <c r="BD534">
        <f t="shared" si="65"/>
        <v>-5334.5897762923305</v>
      </c>
      <c r="BE534">
        <f t="shared" si="67"/>
        <v>-3486.0159795900445</v>
      </c>
      <c r="BF534">
        <f t="shared" si="68"/>
        <v>-1637.4421828877585</v>
      </c>
      <c r="BG534">
        <f t="shared" si="69"/>
        <v>211.13161381452846</v>
      </c>
      <c r="BH534">
        <f t="shared" si="70"/>
        <v>2059.7054105168154</v>
      </c>
      <c r="BI534">
        <f t="shared" si="71"/>
        <v>3908.2792072191005</v>
      </c>
      <c r="BJ534">
        <f t="shared" si="72"/>
        <v>5756.8530039213874</v>
      </c>
    </row>
    <row r="535" spans="1:62">
      <c r="A535">
        <v>532</v>
      </c>
      <c r="B535" s="6"/>
      <c r="C535" s="44"/>
      <c r="F535" s="44">
        <v>668.97731253630627</v>
      </c>
      <c r="G535">
        <v>0.22524536506692172</v>
      </c>
      <c r="H535" s="45">
        <f t="shared" si="66"/>
        <v>2969.993688161127</v>
      </c>
      <c r="BD535">
        <f t="shared" si="65"/>
        <v>715.83891906324925</v>
      </c>
      <c r="BE535">
        <f t="shared" si="67"/>
        <v>2735.046863843304</v>
      </c>
      <c r="BF535">
        <f t="shared" si="68"/>
        <v>4754.2548086233592</v>
      </c>
      <c r="BG535">
        <f t="shared" si="69"/>
        <v>6773.4627534034134</v>
      </c>
      <c r="BH535">
        <f t="shared" si="70"/>
        <v>8792.6706981834686</v>
      </c>
      <c r="BI535">
        <f t="shared" si="71"/>
        <v>10811.878642963524</v>
      </c>
      <c r="BJ535">
        <f t="shared" si="72"/>
        <v>12831.086587743579</v>
      </c>
    </row>
    <row r="536" spans="1:62">
      <c r="A536">
        <v>533</v>
      </c>
      <c r="B536" s="6"/>
      <c r="C536" s="44"/>
      <c r="F536" s="44">
        <v>7869.6018203250424</v>
      </c>
      <c r="G536">
        <v>0.11739299906256306</v>
      </c>
      <c r="H536" s="45">
        <f t="shared" si="66"/>
        <v>67036.381071847747</v>
      </c>
      <c r="BD536">
        <f t="shared" si="65"/>
        <v>457.24951279830225</v>
      </c>
      <c r="BE536">
        <f t="shared" si="67"/>
        <v>1583.4763381329108</v>
      </c>
      <c r="BF536">
        <f t="shared" si="68"/>
        <v>2709.7031634675195</v>
      </c>
      <c r="BG536">
        <f t="shared" si="69"/>
        <v>3835.9299888021278</v>
      </c>
      <c r="BH536">
        <f t="shared" si="70"/>
        <v>4962.156814136737</v>
      </c>
      <c r="BI536">
        <f t="shared" si="71"/>
        <v>6088.3836394713453</v>
      </c>
      <c r="BJ536">
        <f t="shared" si="72"/>
        <v>7214.6104648059536</v>
      </c>
    </row>
    <row r="537" spans="1:62">
      <c r="A537">
        <v>534</v>
      </c>
      <c r="B537" s="6"/>
      <c r="C537" s="44"/>
      <c r="F537" s="44">
        <v>11233.216097451899</v>
      </c>
      <c r="G537">
        <v>0.2236626746953192</v>
      </c>
      <c r="H537" s="45">
        <f t="shared" si="66"/>
        <v>50223.919179872828</v>
      </c>
      <c r="BD537">
        <f t="shared" si="65"/>
        <v>-7282.6368250122268</v>
      </c>
      <c r="BE537">
        <f t="shared" si="67"/>
        <v>-6695.6718296994113</v>
      </c>
      <c r="BF537">
        <f t="shared" si="68"/>
        <v>-6108.7068343865967</v>
      </c>
      <c r="BG537">
        <f t="shared" si="69"/>
        <v>-5521.7418390737812</v>
      </c>
      <c r="BH537">
        <f t="shared" si="70"/>
        <v>-4934.7768437609657</v>
      </c>
      <c r="BI537">
        <f t="shared" si="71"/>
        <v>-4347.8118484481511</v>
      </c>
      <c r="BJ537">
        <f t="shared" si="72"/>
        <v>-3760.8468531353356</v>
      </c>
    </row>
    <row r="538" spans="1:62">
      <c r="A538">
        <v>535</v>
      </c>
      <c r="B538" s="6"/>
      <c r="C538" s="44"/>
      <c r="F538" s="44">
        <v>12385.258682264342</v>
      </c>
      <c r="G538">
        <v>0.20967531843792209</v>
      </c>
      <c r="H538" s="45">
        <f t="shared" si="66"/>
        <v>59068.748646880951</v>
      </c>
      <c r="BD538">
        <f t="shared" ref="BD538:BD601" si="73">($BD$3*G537)-F537</f>
        <v>-10114.902723975303</v>
      </c>
      <c r="BE538">
        <f t="shared" si="67"/>
        <v>-8996.5893504987071</v>
      </c>
      <c r="BF538">
        <f t="shared" si="68"/>
        <v>-7878.275977022111</v>
      </c>
      <c r="BG538">
        <f t="shared" si="69"/>
        <v>-6759.9626035455149</v>
      </c>
      <c r="BH538">
        <f t="shared" si="70"/>
        <v>-5641.6492300689197</v>
      </c>
      <c r="BI538">
        <f t="shared" si="71"/>
        <v>-4523.3358565923236</v>
      </c>
      <c r="BJ538">
        <f t="shared" si="72"/>
        <v>-3405.0224831157275</v>
      </c>
    </row>
    <row r="539" spans="1:62">
      <c r="A539">
        <v>536</v>
      </c>
      <c r="B539" s="6"/>
      <c r="C539" s="44"/>
      <c r="F539" s="44">
        <v>7528.9194155447003</v>
      </c>
      <c r="G539">
        <v>0.54793085638792771</v>
      </c>
      <c r="H539" s="45">
        <f t="shared" si="66"/>
        <v>13740.637760714695</v>
      </c>
      <c r="BD539">
        <f t="shared" si="73"/>
        <v>-11336.882090074732</v>
      </c>
      <c r="BE539">
        <f t="shared" si="67"/>
        <v>-10288.505497885122</v>
      </c>
      <c r="BF539">
        <f t="shared" si="68"/>
        <v>-9240.1289056955102</v>
      </c>
      <c r="BG539">
        <f t="shared" si="69"/>
        <v>-8191.7523135059009</v>
      </c>
      <c r="BH539">
        <f t="shared" si="70"/>
        <v>-7143.3757213162908</v>
      </c>
      <c r="BI539">
        <f t="shared" si="71"/>
        <v>-6094.9991291266797</v>
      </c>
      <c r="BJ539">
        <f t="shared" si="72"/>
        <v>-5046.6225369370695</v>
      </c>
    </row>
    <row r="540" spans="1:62">
      <c r="A540">
        <v>537</v>
      </c>
      <c r="B540" s="6"/>
      <c r="C540" s="44"/>
      <c r="F540" s="44">
        <v>14366.753610245107</v>
      </c>
      <c r="G540">
        <v>0.36171249958118423</v>
      </c>
      <c r="H540" s="45">
        <f t="shared" si="66"/>
        <v>39718.709270152205</v>
      </c>
      <c r="BD540">
        <f t="shared" si="73"/>
        <v>-4789.2651336050621</v>
      </c>
      <c r="BE540">
        <f t="shared" si="67"/>
        <v>-2049.6108516654231</v>
      </c>
      <c r="BF540">
        <f t="shared" si="68"/>
        <v>690.04343027421601</v>
      </c>
      <c r="BG540">
        <f t="shared" si="69"/>
        <v>3429.6977122138542</v>
      </c>
      <c r="BH540">
        <f t="shared" si="70"/>
        <v>6169.3519941534923</v>
      </c>
      <c r="BI540">
        <f t="shared" si="71"/>
        <v>8909.0062760931323</v>
      </c>
      <c r="BJ540">
        <f t="shared" si="72"/>
        <v>11648.66055803277</v>
      </c>
    </row>
    <row r="541" spans="1:62">
      <c r="A541">
        <v>538</v>
      </c>
      <c r="B541" s="6"/>
      <c r="C541" s="44"/>
      <c r="F541" s="44">
        <v>5596.6318901739287</v>
      </c>
      <c r="G541">
        <v>0.35659041454415785</v>
      </c>
      <c r="H541" s="45">
        <f t="shared" si="66"/>
        <v>15694.846697795569</v>
      </c>
      <c r="BD541">
        <f t="shared" si="73"/>
        <v>-12558.191112339186</v>
      </c>
      <c r="BE541">
        <f t="shared" si="67"/>
        <v>-10749.628614433264</v>
      </c>
      <c r="BF541">
        <f t="shared" si="68"/>
        <v>-8941.0661165273432</v>
      </c>
      <c r="BG541">
        <f t="shared" si="69"/>
        <v>-7132.503618621422</v>
      </c>
      <c r="BH541">
        <f t="shared" si="70"/>
        <v>-5323.9411207155008</v>
      </c>
      <c r="BI541">
        <f t="shared" si="71"/>
        <v>-3515.3786228095796</v>
      </c>
      <c r="BJ541">
        <f t="shared" si="72"/>
        <v>-1706.8161249036584</v>
      </c>
    </row>
    <row r="542" spans="1:62">
      <c r="A542">
        <v>539</v>
      </c>
      <c r="B542" s="6"/>
      <c r="C542" s="44"/>
      <c r="F542" s="44">
        <v>14119.776078373587</v>
      </c>
      <c r="G542">
        <v>0.21639744692814844</v>
      </c>
      <c r="H542" s="45">
        <f t="shared" si="66"/>
        <v>65249.27294110752</v>
      </c>
      <c r="BD542">
        <f t="shared" si="73"/>
        <v>-3813.6798174531395</v>
      </c>
      <c r="BE542">
        <f t="shared" si="67"/>
        <v>-2030.7277447323504</v>
      </c>
      <c r="BF542">
        <f t="shared" si="68"/>
        <v>-247.77567201156126</v>
      </c>
      <c r="BG542">
        <f t="shared" si="69"/>
        <v>1535.1764007092279</v>
      </c>
      <c r="BH542">
        <f t="shared" si="70"/>
        <v>3318.128473430017</v>
      </c>
      <c r="BI542">
        <f t="shared" si="71"/>
        <v>5101.0805461508062</v>
      </c>
      <c r="BJ542">
        <f t="shared" si="72"/>
        <v>6884.0326188715953</v>
      </c>
    </row>
    <row r="543" spans="1:62">
      <c r="A543">
        <v>540</v>
      </c>
      <c r="B543" s="6"/>
      <c r="C543" s="44"/>
      <c r="F543" s="44">
        <v>14635.51530750197</v>
      </c>
      <c r="G543">
        <v>0.19806021860354228</v>
      </c>
      <c r="H543" s="45">
        <f t="shared" si="66"/>
        <v>73894.270190612704</v>
      </c>
      <c r="BD543">
        <f t="shared" si="73"/>
        <v>-13037.788843732844</v>
      </c>
      <c r="BE543">
        <f t="shared" si="67"/>
        <v>-11955.801609092103</v>
      </c>
      <c r="BF543">
        <f t="shared" si="68"/>
        <v>-10873.81437445136</v>
      </c>
      <c r="BG543">
        <f t="shared" si="69"/>
        <v>-9791.827139810619</v>
      </c>
      <c r="BH543">
        <f t="shared" si="70"/>
        <v>-8709.8399051698761</v>
      </c>
      <c r="BI543">
        <f t="shared" si="71"/>
        <v>-7627.8526705291333</v>
      </c>
      <c r="BJ543">
        <f t="shared" si="72"/>
        <v>-6545.8654358883914</v>
      </c>
    </row>
    <row r="544" spans="1:62">
      <c r="A544">
        <v>541</v>
      </c>
      <c r="B544" s="6"/>
      <c r="C544" s="44"/>
      <c r="F544" s="44">
        <v>11408.107206650091</v>
      </c>
      <c r="G544">
        <v>0.20780850858504074</v>
      </c>
      <c r="H544" s="45">
        <f t="shared" si="66"/>
        <v>54897.209379574524</v>
      </c>
      <c r="BD544">
        <f t="shared" si="73"/>
        <v>-13645.214214484258</v>
      </c>
      <c r="BE544">
        <f t="shared" si="67"/>
        <v>-12654.913121466547</v>
      </c>
      <c r="BF544">
        <f t="shared" si="68"/>
        <v>-11664.612028448835</v>
      </c>
      <c r="BG544">
        <f t="shared" si="69"/>
        <v>-10674.310935431124</v>
      </c>
      <c r="BH544">
        <f t="shared" si="70"/>
        <v>-9684.0098424134121</v>
      </c>
      <c r="BI544">
        <f t="shared" si="71"/>
        <v>-8693.7087493957006</v>
      </c>
      <c r="BJ544">
        <f t="shared" si="72"/>
        <v>-7703.40765637799</v>
      </c>
    </row>
    <row r="545" spans="1:62">
      <c r="A545">
        <v>542</v>
      </c>
      <c r="B545" s="6"/>
      <c r="C545" s="44"/>
      <c r="F545" s="44">
        <v>9996.3344293153896</v>
      </c>
      <c r="G545">
        <v>0.18063289815546835</v>
      </c>
      <c r="H545" s="45">
        <f t="shared" si="66"/>
        <v>55340.608113986396</v>
      </c>
      <c r="BD545">
        <f t="shared" si="73"/>
        <v>-10369.064663724886</v>
      </c>
      <c r="BE545">
        <f t="shared" si="67"/>
        <v>-9330.0221207996838</v>
      </c>
      <c r="BF545">
        <f t="shared" si="68"/>
        <v>-8290.979577874481</v>
      </c>
      <c r="BG545">
        <f t="shared" si="69"/>
        <v>-7251.9370349492765</v>
      </c>
      <c r="BH545">
        <f t="shared" si="70"/>
        <v>-6212.8944920240729</v>
      </c>
      <c r="BI545">
        <f t="shared" si="71"/>
        <v>-5173.8519490988692</v>
      </c>
      <c r="BJ545">
        <f t="shared" si="72"/>
        <v>-4134.8094061736647</v>
      </c>
    </row>
    <row r="546" spans="1:62">
      <c r="A546">
        <v>543</v>
      </c>
      <c r="B546" s="6"/>
      <c r="C546" s="44"/>
      <c r="F546" s="44">
        <v>17631.333448107634</v>
      </c>
      <c r="G546">
        <v>0.29665723592452764</v>
      </c>
      <c r="H546" s="45">
        <f t="shared" si="66"/>
        <v>59433.350388908802</v>
      </c>
      <c r="BD546">
        <f t="shared" si="73"/>
        <v>-9093.1699385380471</v>
      </c>
      <c r="BE546">
        <f t="shared" si="67"/>
        <v>-8190.0054477607064</v>
      </c>
      <c r="BF546">
        <f t="shared" si="68"/>
        <v>-7286.8409569833639</v>
      </c>
      <c r="BG546">
        <f t="shared" si="69"/>
        <v>-6383.6764662060232</v>
      </c>
      <c r="BH546">
        <f t="shared" si="70"/>
        <v>-5480.5119754286807</v>
      </c>
      <c r="BI546">
        <f t="shared" si="71"/>
        <v>-4577.3474846513391</v>
      </c>
      <c r="BJ546">
        <f t="shared" si="72"/>
        <v>-3674.1829938739975</v>
      </c>
    </row>
    <row r="547" spans="1:62">
      <c r="A547">
        <v>544</v>
      </c>
      <c r="B547" s="6"/>
      <c r="C547" s="44"/>
      <c r="F547" s="44">
        <v>3876.2368235702943</v>
      </c>
      <c r="G547">
        <v>0.28587308698071467</v>
      </c>
      <c r="H547" s="45">
        <f t="shared" si="66"/>
        <v>13559.292567585384</v>
      </c>
      <c r="BD547">
        <f t="shared" si="73"/>
        <v>-16148.047268484996</v>
      </c>
      <c r="BE547">
        <f t="shared" si="67"/>
        <v>-14664.761088862359</v>
      </c>
      <c r="BF547">
        <f t="shared" si="68"/>
        <v>-13181.47490923972</v>
      </c>
      <c r="BG547">
        <f t="shared" si="69"/>
        <v>-11698.188729617083</v>
      </c>
      <c r="BH547">
        <f t="shared" si="70"/>
        <v>-10214.902549994444</v>
      </c>
      <c r="BI547">
        <f t="shared" si="71"/>
        <v>-8731.6163703718048</v>
      </c>
      <c r="BJ547">
        <f t="shared" si="72"/>
        <v>-7248.3301907491677</v>
      </c>
    </row>
    <row r="548" spans="1:62">
      <c r="A548">
        <v>545</v>
      </c>
      <c r="B548" s="6"/>
      <c r="C548" s="44"/>
      <c r="F548" s="44">
        <v>5800.3552080459485</v>
      </c>
      <c r="G548">
        <v>0.48385124527196233</v>
      </c>
      <c r="H548" s="45">
        <f t="shared" si="66"/>
        <v>11987.889386924475</v>
      </c>
      <c r="BD548">
        <f t="shared" si="73"/>
        <v>-2446.871388666721</v>
      </c>
      <c r="BE548">
        <f t="shared" si="67"/>
        <v>-1017.5059537631478</v>
      </c>
      <c r="BF548">
        <f t="shared" si="68"/>
        <v>411.85948114042549</v>
      </c>
      <c r="BG548">
        <f t="shared" si="69"/>
        <v>1841.2249160439987</v>
      </c>
      <c r="BH548">
        <f t="shared" si="70"/>
        <v>3270.5903509475729</v>
      </c>
      <c r="BI548">
        <f t="shared" si="71"/>
        <v>4699.9557858511453</v>
      </c>
      <c r="BJ548">
        <f t="shared" si="72"/>
        <v>6129.3212207547185</v>
      </c>
    </row>
    <row r="549" spans="1:62">
      <c r="A549">
        <v>546</v>
      </c>
      <c r="B549" s="6"/>
      <c r="C549" s="44"/>
      <c r="F549" s="44">
        <v>139.77846694244363</v>
      </c>
      <c r="G549">
        <v>0.13484865322639017</v>
      </c>
      <c r="H549" s="45">
        <f t="shared" si="66"/>
        <v>1036.5581234821609</v>
      </c>
      <c r="BD549">
        <f t="shared" si="73"/>
        <v>-3381.098981686137</v>
      </c>
      <c r="BE549">
        <f t="shared" si="67"/>
        <v>-961.84275532632546</v>
      </c>
      <c r="BF549">
        <f t="shared" si="68"/>
        <v>1457.4134710334865</v>
      </c>
      <c r="BG549">
        <f t="shared" si="69"/>
        <v>3876.6696973932976</v>
      </c>
      <c r="BH549">
        <f t="shared" si="70"/>
        <v>6295.9259237531096</v>
      </c>
      <c r="BI549">
        <f t="shared" si="71"/>
        <v>8715.1821501129216</v>
      </c>
      <c r="BJ549">
        <f t="shared" si="72"/>
        <v>11134.438376472732</v>
      </c>
    </row>
    <row r="550" spans="1:62">
      <c r="A550">
        <v>547</v>
      </c>
      <c r="B550" s="6"/>
      <c r="C550" s="44"/>
      <c r="F550" s="44">
        <v>6192.2802039684357</v>
      </c>
      <c r="G550">
        <v>0.43638308938252823</v>
      </c>
      <c r="H550" s="45">
        <f t="shared" si="66"/>
        <v>14190.009545810692</v>
      </c>
      <c r="BD550">
        <f t="shared" si="73"/>
        <v>534.46479918950718</v>
      </c>
      <c r="BE550">
        <f t="shared" si="67"/>
        <v>1208.708065321458</v>
      </c>
      <c r="BF550">
        <f t="shared" si="68"/>
        <v>1882.951331453409</v>
      </c>
      <c r="BG550">
        <f t="shared" si="69"/>
        <v>2557.1945975853596</v>
      </c>
      <c r="BH550">
        <f t="shared" si="70"/>
        <v>3231.4378637173104</v>
      </c>
      <c r="BI550">
        <f t="shared" si="71"/>
        <v>3905.6811298492617</v>
      </c>
      <c r="BJ550">
        <f t="shared" si="72"/>
        <v>4579.924395981212</v>
      </c>
    </row>
    <row r="551" spans="1:62">
      <c r="A551">
        <v>548</v>
      </c>
      <c r="B551" s="6"/>
      <c r="C551" s="44"/>
      <c r="F551" s="44">
        <v>10920.585334894426</v>
      </c>
      <c r="G551">
        <v>0.11580464228960974</v>
      </c>
      <c r="H551" s="45">
        <f t="shared" si="66"/>
        <v>94301.792389148861</v>
      </c>
      <c r="BD551">
        <f t="shared" si="73"/>
        <v>-4010.3647570557946</v>
      </c>
      <c r="BE551">
        <f t="shared" si="67"/>
        <v>-1828.4493101431535</v>
      </c>
      <c r="BF551">
        <f t="shared" si="68"/>
        <v>353.466136769488</v>
      </c>
      <c r="BG551">
        <f t="shared" si="69"/>
        <v>2535.3815836821286</v>
      </c>
      <c r="BH551">
        <f t="shared" si="70"/>
        <v>4717.2970305947711</v>
      </c>
      <c r="BI551">
        <f t="shared" si="71"/>
        <v>6899.2124775074117</v>
      </c>
      <c r="BJ551">
        <f t="shared" si="72"/>
        <v>9081.1279244200523</v>
      </c>
    </row>
    <row r="552" spans="1:62">
      <c r="A552">
        <v>549</v>
      </c>
      <c r="B552" s="6"/>
      <c r="C552" s="44"/>
      <c r="F552" s="44">
        <v>9971.7424707221253</v>
      </c>
      <c r="G552">
        <v>0.4253837559826632</v>
      </c>
      <c r="H552" s="45">
        <f t="shared" si="66"/>
        <v>23441.756603250571</v>
      </c>
      <c r="BD552">
        <f t="shared" si="73"/>
        <v>-10341.562123446376</v>
      </c>
      <c r="BE552">
        <f t="shared" si="67"/>
        <v>-9762.5389119983283</v>
      </c>
      <c r="BF552">
        <f t="shared" si="68"/>
        <v>-9183.5157005502788</v>
      </c>
      <c r="BG552">
        <f t="shared" si="69"/>
        <v>-8604.492489102231</v>
      </c>
      <c r="BH552">
        <f t="shared" si="70"/>
        <v>-8025.4692776541815</v>
      </c>
      <c r="BI552">
        <f t="shared" si="71"/>
        <v>-7446.4460662061338</v>
      </c>
      <c r="BJ552">
        <f t="shared" si="72"/>
        <v>-6867.4228547580842</v>
      </c>
    </row>
    <row r="553" spans="1:62">
      <c r="A553">
        <v>550</v>
      </c>
      <c r="B553" s="6"/>
      <c r="C553" s="44"/>
      <c r="F553" s="44">
        <v>5400.6847767756299</v>
      </c>
      <c r="G553">
        <v>0.16346724889350916</v>
      </c>
      <c r="H553" s="45">
        <f t="shared" si="66"/>
        <v>33038.329165825191</v>
      </c>
      <c r="BD553">
        <f t="shared" si="73"/>
        <v>-7844.8236908088093</v>
      </c>
      <c r="BE553">
        <f t="shared" si="67"/>
        <v>-5717.9049108954932</v>
      </c>
      <c r="BF553">
        <f t="shared" si="68"/>
        <v>-3590.9861309821772</v>
      </c>
      <c r="BG553">
        <f t="shared" si="69"/>
        <v>-1464.0673510688612</v>
      </c>
      <c r="BH553">
        <f t="shared" si="70"/>
        <v>662.85142884445486</v>
      </c>
      <c r="BI553">
        <f t="shared" si="71"/>
        <v>2789.7702087577709</v>
      </c>
      <c r="BJ553">
        <f t="shared" si="72"/>
        <v>4916.6889886710869</v>
      </c>
    </row>
    <row r="554" spans="1:62">
      <c r="A554">
        <v>551</v>
      </c>
      <c r="B554" s="6"/>
      <c r="C554" s="44"/>
      <c r="F554" s="44">
        <v>6989.4766284458674</v>
      </c>
      <c r="G554">
        <v>0.23989217114962003</v>
      </c>
      <c r="H554" s="45">
        <f t="shared" si="66"/>
        <v>29135.909667041829</v>
      </c>
      <c r="BD554">
        <f t="shared" si="73"/>
        <v>-4583.348532308084</v>
      </c>
      <c r="BE554">
        <f t="shared" si="67"/>
        <v>-3766.0122878405382</v>
      </c>
      <c r="BF554">
        <f t="shared" si="68"/>
        <v>-2948.6760433729924</v>
      </c>
      <c r="BG554">
        <f t="shared" si="69"/>
        <v>-2131.3397989054465</v>
      </c>
      <c r="BH554">
        <f t="shared" si="70"/>
        <v>-1314.0035544379007</v>
      </c>
      <c r="BI554">
        <f t="shared" si="71"/>
        <v>-496.66730997035484</v>
      </c>
      <c r="BJ554">
        <f t="shared" si="72"/>
        <v>320.668934497191</v>
      </c>
    </row>
    <row r="555" spans="1:62">
      <c r="A555">
        <v>552</v>
      </c>
      <c r="B555" s="6"/>
      <c r="C555" s="44"/>
      <c r="F555" s="44">
        <v>12622.878663529884</v>
      </c>
      <c r="G555">
        <v>0.13663287814133085</v>
      </c>
      <c r="H555" s="45">
        <f t="shared" si="66"/>
        <v>92385.367528253206</v>
      </c>
      <c r="BD555">
        <f t="shared" si="73"/>
        <v>-5790.0157726977668</v>
      </c>
      <c r="BE555">
        <f t="shared" si="67"/>
        <v>-4590.5549169496671</v>
      </c>
      <c r="BF555">
        <f t="shared" si="68"/>
        <v>-3391.094061201567</v>
      </c>
      <c r="BG555">
        <f t="shared" si="69"/>
        <v>-2191.6332054534669</v>
      </c>
      <c r="BH555">
        <f t="shared" si="70"/>
        <v>-992.17234970536629</v>
      </c>
      <c r="BI555">
        <f t="shared" si="71"/>
        <v>207.28850604273339</v>
      </c>
      <c r="BJ555">
        <f t="shared" si="72"/>
        <v>1406.7493617908331</v>
      </c>
    </row>
    <row r="556" spans="1:62">
      <c r="A556">
        <v>553</v>
      </c>
      <c r="B556" s="6"/>
      <c r="C556" s="44"/>
      <c r="F556" s="44">
        <v>4734.4295322344533</v>
      </c>
      <c r="G556">
        <v>0.37132722521929828</v>
      </c>
      <c r="H556" s="45">
        <f t="shared" si="66"/>
        <v>12750.019957298837</v>
      </c>
      <c r="BD556">
        <f t="shared" si="73"/>
        <v>-11939.71427282323</v>
      </c>
      <c r="BE556">
        <f t="shared" si="67"/>
        <v>-11256.549882116575</v>
      </c>
      <c r="BF556">
        <f t="shared" si="68"/>
        <v>-10573.385491409921</v>
      </c>
      <c r="BG556">
        <f t="shared" si="69"/>
        <v>-9890.2211007032674</v>
      </c>
      <c r="BH556">
        <f t="shared" si="70"/>
        <v>-9207.056709996612</v>
      </c>
      <c r="BI556">
        <f t="shared" si="71"/>
        <v>-8523.8923192899583</v>
      </c>
      <c r="BJ556">
        <f t="shared" si="72"/>
        <v>-7840.7279285833038</v>
      </c>
    </row>
    <row r="557" spans="1:62">
      <c r="A557">
        <v>554</v>
      </c>
      <c r="B557" s="6"/>
      <c r="C557" s="44"/>
      <c r="F557" s="44">
        <v>9063.4796886060431</v>
      </c>
      <c r="G557">
        <v>0.22151672469566286</v>
      </c>
      <c r="H557" s="45">
        <f t="shared" si="66"/>
        <v>40915.554800921534</v>
      </c>
      <c r="BD557">
        <f t="shared" si="73"/>
        <v>-2877.7934061379619</v>
      </c>
      <c r="BE557">
        <f t="shared" si="67"/>
        <v>-1021.1572800414706</v>
      </c>
      <c r="BF557">
        <f t="shared" si="68"/>
        <v>835.47884605502077</v>
      </c>
      <c r="BG557">
        <f t="shared" si="69"/>
        <v>2692.1149721515121</v>
      </c>
      <c r="BH557">
        <f t="shared" si="70"/>
        <v>4548.7510982480035</v>
      </c>
      <c r="BI557">
        <f t="shared" si="71"/>
        <v>6405.3872243444948</v>
      </c>
      <c r="BJ557">
        <f t="shared" si="72"/>
        <v>8262.0233504409862</v>
      </c>
    </row>
    <row r="558" spans="1:62">
      <c r="A558">
        <v>555</v>
      </c>
      <c r="B558" s="6"/>
      <c r="C558" s="44"/>
      <c r="F558" s="44">
        <v>12142.660598280285</v>
      </c>
      <c r="G558">
        <v>0.14705039488118654</v>
      </c>
      <c r="H558" s="45">
        <f t="shared" si="66"/>
        <v>82574.824828530967</v>
      </c>
      <c r="BD558">
        <f t="shared" si="73"/>
        <v>-7955.8960651277284</v>
      </c>
      <c r="BE558">
        <f t="shared" si="67"/>
        <v>-6848.3124416494138</v>
      </c>
      <c r="BF558">
        <f t="shared" si="68"/>
        <v>-5740.7288181711001</v>
      </c>
      <c r="BG558">
        <f t="shared" si="69"/>
        <v>-4633.1451946927855</v>
      </c>
      <c r="BH558">
        <f t="shared" si="70"/>
        <v>-3525.5615712144718</v>
      </c>
      <c r="BI558">
        <f t="shared" si="71"/>
        <v>-2417.9779477361571</v>
      </c>
      <c r="BJ558">
        <f t="shared" si="72"/>
        <v>-1310.3943242578434</v>
      </c>
    </row>
    <row r="559" spans="1:62">
      <c r="A559">
        <v>556</v>
      </c>
      <c r="B559" s="6"/>
      <c r="C559" s="44"/>
      <c r="F559" s="44">
        <v>4251.7852890297363</v>
      </c>
      <c r="G559">
        <v>0.61345856181978942</v>
      </c>
      <c r="H559" s="45">
        <f t="shared" si="66"/>
        <v>6930.8435054147103</v>
      </c>
      <c r="BD559">
        <f t="shared" si="73"/>
        <v>-11407.408623874351</v>
      </c>
      <c r="BE559">
        <f t="shared" si="67"/>
        <v>-10672.156649468419</v>
      </c>
      <c r="BF559">
        <f t="shared" si="68"/>
        <v>-9936.9046750624875</v>
      </c>
      <c r="BG559">
        <f t="shared" si="69"/>
        <v>-9201.6527006565539</v>
      </c>
      <c r="BH559">
        <f t="shared" si="70"/>
        <v>-8466.4007262506202</v>
      </c>
      <c r="BI559">
        <f t="shared" si="71"/>
        <v>-7731.1487518446884</v>
      </c>
      <c r="BJ559">
        <f t="shared" si="72"/>
        <v>-6995.8967774387556</v>
      </c>
    </row>
    <row r="560" spans="1:62">
      <c r="A560">
        <v>557</v>
      </c>
      <c r="B560" s="6"/>
      <c r="C560" s="44"/>
      <c r="F560" s="44">
        <v>-404.29417299793204</v>
      </c>
      <c r="G560">
        <v>0.45235423820646581</v>
      </c>
      <c r="H560" s="45">
        <f t="shared" si="66"/>
        <v>-893.75568713783559</v>
      </c>
      <c r="BD560">
        <f t="shared" si="73"/>
        <v>-1184.4924799307892</v>
      </c>
      <c r="BE560">
        <f t="shared" si="67"/>
        <v>1882.800329168158</v>
      </c>
      <c r="BF560">
        <f t="shared" si="68"/>
        <v>4950.0931382671042</v>
      </c>
      <c r="BG560">
        <f t="shared" si="69"/>
        <v>8017.3859473660523</v>
      </c>
      <c r="BH560">
        <f t="shared" si="70"/>
        <v>11084.678756464999</v>
      </c>
      <c r="BI560">
        <f t="shared" si="71"/>
        <v>14151.971565563945</v>
      </c>
      <c r="BJ560">
        <f t="shared" si="72"/>
        <v>17219.264374662893</v>
      </c>
    </row>
    <row r="561" spans="1:62">
      <c r="A561">
        <v>558</v>
      </c>
      <c r="B561" s="6"/>
      <c r="C561" s="44"/>
      <c r="F561" s="44">
        <v>9995.7504163549129</v>
      </c>
      <c r="G561">
        <v>0.43197617016663337</v>
      </c>
      <c r="H561" s="45">
        <f t="shared" si="66"/>
        <v>23139.587566830563</v>
      </c>
      <c r="BD561">
        <f t="shared" si="73"/>
        <v>2666.0653640302612</v>
      </c>
      <c r="BE561">
        <f t="shared" si="67"/>
        <v>4927.8365550625904</v>
      </c>
      <c r="BF561">
        <f t="shared" si="68"/>
        <v>7189.6077460949191</v>
      </c>
      <c r="BG561">
        <f t="shared" si="69"/>
        <v>9451.3789371272487</v>
      </c>
      <c r="BH561">
        <f t="shared" si="70"/>
        <v>11713.150128159577</v>
      </c>
      <c r="BI561">
        <f t="shared" si="71"/>
        <v>13974.921319191906</v>
      </c>
      <c r="BJ561">
        <f t="shared" si="72"/>
        <v>16236.692510224235</v>
      </c>
    </row>
    <row r="562" spans="1:62">
      <c r="A562">
        <v>559</v>
      </c>
      <c r="B562" s="6"/>
      <c r="C562" s="44"/>
      <c r="F562" s="44">
        <v>9687.8989662259446</v>
      </c>
      <c r="G562">
        <v>0.82372164688651939</v>
      </c>
      <c r="H562" s="45">
        <f t="shared" si="66"/>
        <v>11761.131934366422</v>
      </c>
      <c r="BD562">
        <f t="shared" si="73"/>
        <v>-7835.8695655217462</v>
      </c>
      <c r="BE562">
        <f t="shared" si="67"/>
        <v>-5675.9887146885794</v>
      </c>
      <c r="BF562">
        <f t="shared" si="68"/>
        <v>-3516.1078638554127</v>
      </c>
      <c r="BG562">
        <f t="shared" si="69"/>
        <v>-1356.227013022246</v>
      </c>
      <c r="BH562">
        <f t="shared" si="70"/>
        <v>803.65383781092169</v>
      </c>
      <c r="BI562">
        <f t="shared" si="71"/>
        <v>2963.5346886440875</v>
      </c>
      <c r="BJ562">
        <f t="shared" si="72"/>
        <v>5123.4155394772552</v>
      </c>
    </row>
    <row r="563" spans="1:62">
      <c r="A563">
        <v>560</v>
      </c>
      <c r="B563" s="6"/>
      <c r="C563" s="44"/>
      <c r="F563" s="44">
        <v>11243.96563841321</v>
      </c>
      <c r="G563">
        <v>9.034479375593385E-2</v>
      </c>
      <c r="H563" s="45">
        <f t="shared" si="66"/>
        <v>124456.15481494977</v>
      </c>
      <c r="BD563">
        <f t="shared" si="73"/>
        <v>-5569.2907317933477</v>
      </c>
      <c r="BE563">
        <f t="shared" si="67"/>
        <v>-1450.6824973607509</v>
      </c>
      <c r="BF563">
        <f t="shared" si="68"/>
        <v>2667.925737071846</v>
      </c>
      <c r="BG563">
        <f t="shared" si="69"/>
        <v>6786.5339715044429</v>
      </c>
      <c r="BH563">
        <f t="shared" si="70"/>
        <v>10905.142205937042</v>
      </c>
      <c r="BI563">
        <f t="shared" si="71"/>
        <v>15023.750440369637</v>
      </c>
      <c r="BJ563">
        <f t="shared" si="72"/>
        <v>19142.358674802235</v>
      </c>
    </row>
    <row r="564" spans="1:62">
      <c r="A564">
        <v>561</v>
      </c>
      <c r="B564" s="6"/>
      <c r="C564" s="44"/>
      <c r="F564" s="44">
        <v>8515.9507635063346</v>
      </c>
      <c r="G564">
        <v>0.2975143369840838</v>
      </c>
      <c r="H564" s="45">
        <f t="shared" si="66"/>
        <v>28623.665164619997</v>
      </c>
      <c r="BD564">
        <f t="shared" si="73"/>
        <v>-10792.24166963354</v>
      </c>
      <c r="BE564">
        <f t="shared" si="67"/>
        <v>-10340.517700853872</v>
      </c>
      <c r="BF564">
        <f t="shared" si="68"/>
        <v>-9888.7937320742021</v>
      </c>
      <c r="BG564">
        <f t="shared" si="69"/>
        <v>-9437.0697632945339</v>
      </c>
      <c r="BH564">
        <f t="shared" si="70"/>
        <v>-8985.3457945148639</v>
      </c>
      <c r="BI564">
        <f t="shared" si="71"/>
        <v>-8533.6218257351939</v>
      </c>
      <c r="BJ564">
        <f t="shared" si="72"/>
        <v>-8081.8978569555256</v>
      </c>
    </row>
    <row r="565" spans="1:62">
      <c r="A565">
        <v>562</v>
      </c>
      <c r="B565" s="6"/>
      <c r="C565" s="44"/>
      <c r="F565" s="44">
        <v>14027.306755576497</v>
      </c>
      <c r="G565">
        <v>0.20502011744357329</v>
      </c>
      <c r="H565" s="45">
        <f t="shared" si="66"/>
        <v>68419.172374326459</v>
      </c>
      <c r="BD565">
        <f t="shared" si="73"/>
        <v>-7028.3790785859155</v>
      </c>
      <c r="BE565">
        <f t="shared" si="67"/>
        <v>-5540.8073936654964</v>
      </c>
      <c r="BF565">
        <f t="shared" si="68"/>
        <v>-4053.2357087450773</v>
      </c>
      <c r="BG565">
        <f t="shared" si="69"/>
        <v>-2565.6640238246582</v>
      </c>
      <c r="BH565">
        <f t="shared" si="70"/>
        <v>-1078.0923389042391</v>
      </c>
      <c r="BI565">
        <f t="shared" si="71"/>
        <v>409.47934601617999</v>
      </c>
      <c r="BJ565">
        <f t="shared" si="72"/>
        <v>1897.0510309365982</v>
      </c>
    </row>
    <row r="566" spans="1:62">
      <c r="A566">
        <v>563</v>
      </c>
      <c r="B566" s="6"/>
      <c r="C566" s="44"/>
      <c r="F566" s="44">
        <v>9964.5997988029703</v>
      </c>
      <c r="G566">
        <v>0.361798153524302</v>
      </c>
      <c r="H566" s="45">
        <f t="shared" si="66"/>
        <v>27541.875771717136</v>
      </c>
      <c r="BD566">
        <f t="shared" si="73"/>
        <v>-13002.206168358631</v>
      </c>
      <c r="BE566">
        <f t="shared" si="67"/>
        <v>-11977.105581140764</v>
      </c>
      <c r="BF566">
        <f t="shared" si="68"/>
        <v>-10952.004993922897</v>
      </c>
      <c r="BG566">
        <f t="shared" si="69"/>
        <v>-9926.9044067050309</v>
      </c>
      <c r="BH566">
        <f t="shared" si="70"/>
        <v>-8901.803819487166</v>
      </c>
      <c r="BI566">
        <f t="shared" si="71"/>
        <v>-7876.7032322692985</v>
      </c>
      <c r="BJ566">
        <f t="shared" si="72"/>
        <v>-6851.6026450514319</v>
      </c>
    </row>
    <row r="567" spans="1:62">
      <c r="A567">
        <v>564</v>
      </c>
      <c r="B567" s="6"/>
      <c r="C567" s="44"/>
      <c r="F567" s="44">
        <v>14342.795173903394</v>
      </c>
      <c r="G567">
        <v>0.35488946745631456</v>
      </c>
      <c r="H567" s="45">
        <f t="shared" si="66"/>
        <v>40414.823456739905</v>
      </c>
      <c r="BD567">
        <f t="shared" si="73"/>
        <v>-8155.6090311814605</v>
      </c>
      <c r="BE567">
        <f t="shared" si="67"/>
        <v>-6346.6182635599507</v>
      </c>
      <c r="BF567">
        <f t="shared" si="68"/>
        <v>-4537.62749593844</v>
      </c>
      <c r="BG567">
        <f t="shared" si="69"/>
        <v>-2728.6367283169302</v>
      </c>
      <c r="BH567">
        <f t="shared" si="70"/>
        <v>-919.64596069541949</v>
      </c>
      <c r="BI567">
        <f t="shared" si="71"/>
        <v>889.34480692609031</v>
      </c>
      <c r="BJ567">
        <f t="shared" si="72"/>
        <v>2698.3355745476001</v>
      </c>
    </row>
    <row r="568" spans="1:62">
      <c r="A568">
        <v>565</v>
      </c>
      <c r="B568" s="6"/>
      <c r="C568" s="44"/>
      <c r="F568" s="44">
        <v>4155.8204140023081</v>
      </c>
      <c r="G568">
        <v>0.46995244045308393</v>
      </c>
      <c r="H568" s="45">
        <f t="shared" si="66"/>
        <v>8843.065928108932</v>
      </c>
      <c r="BD568">
        <f t="shared" si="73"/>
        <v>-12568.347836621822</v>
      </c>
      <c r="BE568">
        <f t="shared" si="67"/>
        <v>-10793.900499340249</v>
      </c>
      <c r="BF568">
        <f t="shared" si="68"/>
        <v>-9019.4531620586749</v>
      </c>
      <c r="BG568">
        <f t="shared" si="69"/>
        <v>-7245.005824777103</v>
      </c>
      <c r="BH568">
        <f t="shared" si="70"/>
        <v>-5470.5584874955312</v>
      </c>
      <c r="BI568">
        <f t="shared" si="71"/>
        <v>-3696.1111502139574</v>
      </c>
      <c r="BJ568">
        <f t="shared" si="72"/>
        <v>-1921.6638129323856</v>
      </c>
    </row>
    <row r="569" spans="1:62">
      <c r="A569">
        <v>566</v>
      </c>
      <c r="B569" s="6"/>
      <c r="C569" s="44"/>
      <c r="F569" s="44">
        <v>13911.646373776744</v>
      </c>
      <c r="G569">
        <v>0.26845384471171485</v>
      </c>
      <c r="H569" s="45">
        <f t="shared" si="66"/>
        <v>51821.371337467994</v>
      </c>
      <c r="BD569">
        <f t="shared" si="73"/>
        <v>-1806.0582117368886</v>
      </c>
      <c r="BE569">
        <f t="shared" si="67"/>
        <v>543.70399052853099</v>
      </c>
      <c r="BF569">
        <f t="shared" si="68"/>
        <v>2893.4661927939505</v>
      </c>
      <c r="BG569">
        <f t="shared" si="69"/>
        <v>5243.2283950593701</v>
      </c>
      <c r="BH569">
        <f t="shared" si="70"/>
        <v>7592.9905973247896</v>
      </c>
      <c r="BI569">
        <f t="shared" si="71"/>
        <v>9942.7527995902092</v>
      </c>
      <c r="BJ569">
        <f t="shared" si="72"/>
        <v>12292.515001855631</v>
      </c>
    </row>
    <row r="570" spans="1:62">
      <c r="A570">
        <v>567</v>
      </c>
      <c r="B570" s="6"/>
      <c r="C570" s="44"/>
      <c r="F570" s="44">
        <v>590.28457751001406</v>
      </c>
      <c r="G570">
        <v>0.37925866583809587</v>
      </c>
      <c r="H570" s="45">
        <f t="shared" si="66"/>
        <v>1556.416848658125</v>
      </c>
      <c r="BD570">
        <f t="shared" si="73"/>
        <v>-12569.37715021817</v>
      </c>
      <c r="BE570">
        <f t="shared" si="67"/>
        <v>-11227.107926659595</v>
      </c>
      <c r="BF570">
        <f t="shared" si="68"/>
        <v>-9884.8387031010207</v>
      </c>
      <c r="BG570">
        <f t="shared" si="69"/>
        <v>-8542.5694795424479</v>
      </c>
      <c r="BH570">
        <f t="shared" si="70"/>
        <v>-7200.3002559838733</v>
      </c>
      <c r="BI570">
        <f t="shared" si="71"/>
        <v>-5858.0310324252987</v>
      </c>
      <c r="BJ570">
        <f t="shared" si="72"/>
        <v>-4515.7618088667241</v>
      </c>
    </row>
    <row r="571" spans="1:62">
      <c r="A571">
        <v>568</v>
      </c>
      <c r="B571" s="6"/>
      <c r="C571" s="44"/>
      <c r="F571" s="44">
        <v>14011.98497158077</v>
      </c>
      <c r="G571">
        <v>0.30050423842574681</v>
      </c>
      <c r="H571" s="45">
        <f t="shared" si="66"/>
        <v>46628.244063995342</v>
      </c>
      <c r="BD571">
        <f t="shared" si="73"/>
        <v>1306.0087516804654</v>
      </c>
      <c r="BE571">
        <f t="shared" si="67"/>
        <v>3202.3020808709448</v>
      </c>
      <c r="BF571">
        <f t="shared" si="68"/>
        <v>5098.5954100614235</v>
      </c>
      <c r="BG571">
        <f t="shared" si="69"/>
        <v>6994.8887392519036</v>
      </c>
      <c r="BH571">
        <f t="shared" si="70"/>
        <v>8891.1820684423819</v>
      </c>
      <c r="BI571">
        <f t="shared" si="71"/>
        <v>10787.475397632861</v>
      </c>
      <c r="BJ571">
        <f t="shared" si="72"/>
        <v>12683.76872682334</v>
      </c>
    </row>
    <row r="572" spans="1:62">
      <c r="A572">
        <v>569</v>
      </c>
      <c r="B572" s="6"/>
      <c r="C572" s="44"/>
      <c r="F572" s="44">
        <v>4014.0528198283428</v>
      </c>
      <c r="G572">
        <v>0.27319313166744585</v>
      </c>
      <c r="H572" s="45">
        <f t="shared" si="66"/>
        <v>14693.095669456992</v>
      </c>
      <c r="BD572">
        <f t="shared" si="73"/>
        <v>-12509.463779452037</v>
      </c>
      <c r="BE572">
        <f t="shared" si="67"/>
        <v>-11006.942587323301</v>
      </c>
      <c r="BF572">
        <f t="shared" si="68"/>
        <v>-9504.4213951945676</v>
      </c>
      <c r="BG572">
        <f t="shared" si="69"/>
        <v>-8001.9002030658339</v>
      </c>
      <c r="BH572">
        <f t="shared" si="70"/>
        <v>-6499.3790109371002</v>
      </c>
      <c r="BI572">
        <f t="shared" si="71"/>
        <v>-4996.8578188083666</v>
      </c>
      <c r="BJ572">
        <f t="shared" si="72"/>
        <v>-3494.3366266796329</v>
      </c>
    </row>
    <row r="573" spans="1:62">
      <c r="A573">
        <v>570</v>
      </c>
      <c r="B573" s="6"/>
      <c r="C573" s="44"/>
      <c r="F573" s="44">
        <v>15578.483196697216</v>
      </c>
      <c r="G573">
        <v>0.31204622689233297</v>
      </c>
      <c r="H573" s="45">
        <f t="shared" si="66"/>
        <v>49923.639044904543</v>
      </c>
      <c r="BD573">
        <f t="shared" si="73"/>
        <v>-2648.0871614911134</v>
      </c>
      <c r="BE573">
        <f t="shared" si="67"/>
        <v>-1282.1215031538841</v>
      </c>
      <c r="BF573">
        <f t="shared" si="68"/>
        <v>83.84415518334481</v>
      </c>
      <c r="BG573">
        <f t="shared" si="69"/>
        <v>1449.8098135205746</v>
      </c>
      <c r="BH573">
        <f t="shared" si="70"/>
        <v>2815.7754718578035</v>
      </c>
      <c r="BI573">
        <f t="shared" si="71"/>
        <v>4181.7411301950324</v>
      </c>
      <c r="BJ573">
        <f t="shared" si="72"/>
        <v>5547.7067885322613</v>
      </c>
    </row>
    <row r="574" spans="1:62">
      <c r="A574">
        <v>571</v>
      </c>
      <c r="B574" s="6"/>
      <c r="C574" s="44"/>
      <c r="F574" s="44">
        <v>3718.4778459138324</v>
      </c>
      <c r="G574">
        <v>0.18415212284564397</v>
      </c>
      <c r="H574" s="45">
        <f t="shared" si="66"/>
        <v>20192.424547995328</v>
      </c>
      <c r="BD574">
        <f t="shared" si="73"/>
        <v>-14018.252062235551</v>
      </c>
      <c r="BE574">
        <f t="shared" si="67"/>
        <v>-12458.020927773887</v>
      </c>
      <c r="BF574">
        <f t="shared" si="68"/>
        <v>-10897.789793312222</v>
      </c>
      <c r="BG574">
        <f t="shared" si="69"/>
        <v>-9337.5586588505575</v>
      </c>
      <c r="BH574">
        <f t="shared" si="70"/>
        <v>-7777.327524388892</v>
      </c>
      <c r="BI574">
        <f t="shared" si="71"/>
        <v>-6217.0963899272265</v>
      </c>
      <c r="BJ574">
        <f t="shared" si="72"/>
        <v>-4656.8652554655619</v>
      </c>
    </row>
    <row r="575" spans="1:62">
      <c r="A575">
        <v>572</v>
      </c>
      <c r="B575" s="6"/>
      <c r="C575" s="44"/>
      <c r="F575" s="44">
        <v>14307.01767155993</v>
      </c>
      <c r="G575">
        <v>1.1129919260183287</v>
      </c>
      <c r="H575" s="45">
        <f t="shared" si="66"/>
        <v>12854.556566948826</v>
      </c>
      <c r="BD575">
        <f t="shared" si="73"/>
        <v>-2797.7172316856127</v>
      </c>
      <c r="BE575">
        <f t="shared" si="67"/>
        <v>-1876.9566174573927</v>
      </c>
      <c r="BF575">
        <f t="shared" si="68"/>
        <v>-956.19600322917267</v>
      </c>
      <c r="BG575">
        <f t="shared" si="69"/>
        <v>-35.43538900095291</v>
      </c>
      <c r="BH575">
        <f t="shared" si="70"/>
        <v>885.32522522726686</v>
      </c>
      <c r="BI575">
        <f t="shared" si="71"/>
        <v>1806.0858394554871</v>
      </c>
      <c r="BJ575">
        <f t="shared" si="72"/>
        <v>2726.8464536837064</v>
      </c>
    </row>
    <row r="576" spans="1:62">
      <c r="A576">
        <v>573</v>
      </c>
      <c r="B576" s="6"/>
      <c r="C576" s="44"/>
      <c r="F576" s="44">
        <v>8170.9205894001825</v>
      </c>
      <c r="G576">
        <v>1.0164580755903572</v>
      </c>
      <c r="H576" s="45">
        <f t="shared" si="66"/>
        <v>8038.6203677456397</v>
      </c>
      <c r="BD576">
        <f t="shared" si="73"/>
        <v>-8742.0580414682863</v>
      </c>
      <c r="BE576">
        <f t="shared" si="67"/>
        <v>-3177.0984113766426</v>
      </c>
      <c r="BF576">
        <f t="shared" si="68"/>
        <v>2387.8612187150029</v>
      </c>
      <c r="BG576">
        <f t="shared" si="69"/>
        <v>7952.8208488066448</v>
      </c>
      <c r="BH576">
        <f t="shared" si="70"/>
        <v>13517.78047889829</v>
      </c>
      <c r="BI576">
        <f t="shared" si="71"/>
        <v>19082.740108989936</v>
      </c>
      <c r="BJ576">
        <f t="shared" si="72"/>
        <v>24647.699739081574</v>
      </c>
    </row>
    <row r="577" spans="1:62">
      <c r="A577">
        <v>574</v>
      </c>
      <c r="B577" s="6"/>
      <c r="C577" s="44"/>
      <c r="F577" s="44">
        <v>549.88054024179655</v>
      </c>
      <c r="G577">
        <v>0.30610576665730349</v>
      </c>
      <c r="H577" s="45">
        <f t="shared" si="66"/>
        <v>1796.3743259283572</v>
      </c>
      <c r="BD577">
        <f t="shared" si="73"/>
        <v>-3088.6302114483969</v>
      </c>
      <c r="BE577">
        <f t="shared" si="67"/>
        <v>1993.6601665033886</v>
      </c>
      <c r="BF577">
        <f t="shared" si="68"/>
        <v>7075.9505444551742</v>
      </c>
      <c r="BG577">
        <f t="shared" si="69"/>
        <v>12158.24092240696</v>
      </c>
      <c r="BH577">
        <f t="shared" si="70"/>
        <v>17240.531300358747</v>
      </c>
      <c r="BI577">
        <f t="shared" si="71"/>
        <v>22322.821678310531</v>
      </c>
      <c r="BJ577">
        <f t="shared" si="72"/>
        <v>27405.112056262322</v>
      </c>
    </row>
    <row r="578" spans="1:62">
      <c r="A578">
        <v>575</v>
      </c>
      <c r="B578" s="6"/>
      <c r="C578" s="44"/>
      <c r="F578" s="44">
        <v>5756.3094635794496</v>
      </c>
      <c r="G578">
        <v>0.17373132817933801</v>
      </c>
      <c r="H578" s="45">
        <f t="shared" si="66"/>
        <v>33133.399277517594</v>
      </c>
      <c r="BD578">
        <f t="shared" si="73"/>
        <v>980.64829304472096</v>
      </c>
      <c r="BE578">
        <f t="shared" si="67"/>
        <v>2511.1771263312385</v>
      </c>
      <c r="BF578">
        <f t="shared" si="68"/>
        <v>4041.705959617756</v>
      </c>
      <c r="BG578">
        <f t="shared" si="69"/>
        <v>5572.2347929042735</v>
      </c>
      <c r="BH578">
        <f t="shared" si="70"/>
        <v>7102.763626190791</v>
      </c>
      <c r="BI578">
        <f t="shared" si="71"/>
        <v>8633.2924594773085</v>
      </c>
      <c r="BJ578">
        <f t="shared" si="72"/>
        <v>10163.821292763825</v>
      </c>
    </row>
    <row r="579" spans="1:62">
      <c r="A579">
        <v>576</v>
      </c>
      <c r="B579" s="6"/>
      <c r="C579" s="44"/>
      <c r="F579" s="44">
        <v>9775.388265906844</v>
      </c>
      <c r="G579">
        <v>0.47745844157181061</v>
      </c>
      <c r="H579" s="45">
        <f t="shared" si="66"/>
        <v>20473.799214285351</v>
      </c>
      <c r="BD579">
        <f t="shared" si="73"/>
        <v>-4887.6528226827595</v>
      </c>
      <c r="BE579">
        <f t="shared" si="67"/>
        <v>-4018.9961817860694</v>
      </c>
      <c r="BF579">
        <f t="shared" si="68"/>
        <v>-3150.3395408893794</v>
      </c>
      <c r="BG579">
        <f t="shared" si="69"/>
        <v>-2281.6828999926893</v>
      </c>
      <c r="BH579">
        <f t="shared" si="70"/>
        <v>-1413.0262590959992</v>
      </c>
      <c r="BI579">
        <f t="shared" si="71"/>
        <v>-544.36961819930912</v>
      </c>
      <c r="BJ579">
        <f t="shared" si="72"/>
        <v>324.28702269738096</v>
      </c>
    </row>
    <row r="580" spans="1:62">
      <c r="A580">
        <v>577</v>
      </c>
      <c r="B580" s="6"/>
      <c r="C580" s="44"/>
      <c r="F580" s="44">
        <v>9879.3352837693201</v>
      </c>
      <c r="G580">
        <v>0.25089698135868677</v>
      </c>
      <c r="H580" s="45">
        <f t="shared" ref="H580:H643" si="74">F580/G580</f>
        <v>39376.062757987696</v>
      </c>
      <c r="BD580">
        <f t="shared" si="73"/>
        <v>-7388.0960580477913</v>
      </c>
      <c r="BE580">
        <f t="shared" si="67"/>
        <v>-5000.8038501887377</v>
      </c>
      <c r="BF580">
        <f t="shared" si="68"/>
        <v>-2613.5116423296849</v>
      </c>
      <c r="BG580">
        <f t="shared" si="69"/>
        <v>-226.21943447063131</v>
      </c>
      <c r="BH580">
        <f t="shared" si="70"/>
        <v>2161.0727733884214</v>
      </c>
      <c r="BI580">
        <f t="shared" si="71"/>
        <v>4548.3649812474741</v>
      </c>
      <c r="BJ580">
        <f t="shared" si="72"/>
        <v>6935.6571891065287</v>
      </c>
    </row>
    <row r="581" spans="1:62">
      <c r="A581">
        <v>578</v>
      </c>
      <c r="B581" s="6"/>
      <c r="C581" s="44"/>
      <c r="F581" s="44">
        <v>10154.743024632628</v>
      </c>
      <c r="G581">
        <v>0.389142752535931</v>
      </c>
      <c r="H581" s="45">
        <f t="shared" si="74"/>
        <v>26095.161630165534</v>
      </c>
      <c r="BD581">
        <f t="shared" si="73"/>
        <v>-8624.8503769758863</v>
      </c>
      <c r="BE581">
        <f t="shared" ref="BE581:BE644" si="75">($BE$3*G580)-F580</f>
        <v>-7370.3654701824526</v>
      </c>
      <c r="BF581">
        <f t="shared" ref="BF581:BF644" si="76">($BF$3*G580)-F580</f>
        <v>-6115.8805633890188</v>
      </c>
      <c r="BG581">
        <f t="shared" ref="BG581:BG644" si="77">($BG$3*G580)-F580</f>
        <v>-4861.395656595585</v>
      </c>
      <c r="BH581">
        <f t="shared" ref="BH581:BH644" si="78">($BH$3*G580)-F580</f>
        <v>-3606.9107498021513</v>
      </c>
      <c r="BI581">
        <f t="shared" ref="BI581:BI644" si="79">($BI$3*G580)-F580</f>
        <v>-2352.4258430087175</v>
      </c>
      <c r="BJ581">
        <f t="shared" ref="BJ581:BJ644" si="80">($BJ$3*G580)-F580</f>
        <v>-1097.9409362152837</v>
      </c>
    </row>
    <row r="582" spans="1:62">
      <c r="A582">
        <v>579</v>
      </c>
      <c r="B582" s="6"/>
      <c r="C582" s="44"/>
      <c r="F582" s="44">
        <v>5286.7009304836065</v>
      </c>
      <c r="G582">
        <v>0.47469151357345041</v>
      </c>
      <c r="H582" s="45">
        <f t="shared" si="74"/>
        <v>11137.129650129251</v>
      </c>
      <c r="BD582">
        <f t="shared" si="73"/>
        <v>-8209.0292619529719</v>
      </c>
      <c r="BE582">
        <f t="shared" si="75"/>
        <v>-6263.315499273318</v>
      </c>
      <c r="BF582">
        <f t="shared" si="76"/>
        <v>-4317.6017365936623</v>
      </c>
      <c r="BG582">
        <f t="shared" si="77"/>
        <v>-2371.8879739140075</v>
      </c>
      <c r="BH582">
        <f t="shared" si="78"/>
        <v>-426.1742112343527</v>
      </c>
      <c r="BI582">
        <f t="shared" si="79"/>
        <v>1519.539551445303</v>
      </c>
      <c r="BJ582">
        <f t="shared" si="80"/>
        <v>3465.2533141249569</v>
      </c>
    </row>
    <row r="583" spans="1:62">
      <c r="A583">
        <v>580</v>
      </c>
      <c r="B583" s="6"/>
      <c r="C583" s="44"/>
      <c r="F583" s="44">
        <v>8861.8813961119049</v>
      </c>
      <c r="G583">
        <v>0.75849780276075496</v>
      </c>
      <c r="H583" s="45">
        <f t="shared" si="74"/>
        <v>11683.463503594507</v>
      </c>
      <c r="BD583">
        <f t="shared" si="73"/>
        <v>-2913.2433626163543</v>
      </c>
      <c r="BE583">
        <f t="shared" si="75"/>
        <v>-539.78579474910202</v>
      </c>
      <c r="BF583">
        <f t="shared" si="76"/>
        <v>1833.6717731181498</v>
      </c>
      <c r="BG583">
        <f t="shared" si="77"/>
        <v>4207.1293409854025</v>
      </c>
      <c r="BH583">
        <f t="shared" si="78"/>
        <v>6580.5869088526542</v>
      </c>
      <c r="BI583">
        <f t="shared" si="79"/>
        <v>8954.044476719906</v>
      </c>
      <c r="BJ583">
        <f t="shared" si="80"/>
        <v>11327.502044587156</v>
      </c>
    </row>
    <row r="584" spans="1:62">
      <c r="A584">
        <v>581</v>
      </c>
      <c r="B584" s="6"/>
      <c r="C584" s="44"/>
      <c r="F584" s="44">
        <v>7838.1710166056255</v>
      </c>
      <c r="G584">
        <v>0.31703539117936153</v>
      </c>
      <c r="H584" s="45">
        <f t="shared" si="74"/>
        <v>24723.331320985584</v>
      </c>
      <c r="BD584">
        <f t="shared" si="73"/>
        <v>-5069.3923823081295</v>
      </c>
      <c r="BE584">
        <f t="shared" si="75"/>
        <v>-1276.9033685043551</v>
      </c>
      <c r="BF584">
        <f t="shared" si="76"/>
        <v>2515.5856452994194</v>
      </c>
      <c r="BG584">
        <f t="shared" si="77"/>
        <v>6308.0746591031948</v>
      </c>
      <c r="BH584">
        <f t="shared" si="78"/>
        <v>10100.56367290697</v>
      </c>
      <c r="BI584">
        <f t="shared" si="79"/>
        <v>13893.052686710744</v>
      </c>
      <c r="BJ584">
        <f t="shared" si="80"/>
        <v>17685.541700514517</v>
      </c>
    </row>
    <row r="585" spans="1:62">
      <c r="A585">
        <v>582</v>
      </c>
      <c r="B585" s="6"/>
      <c r="C585" s="44"/>
      <c r="F585" s="44">
        <v>12978.523481950506</v>
      </c>
      <c r="G585">
        <v>0.3225434562348628</v>
      </c>
      <c r="H585" s="45">
        <f t="shared" si="74"/>
        <v>40238.06166602271</v>
      </c>
      <c r="BD585">
        <f t="shared" si="73"/>
        <v>-6252.9940607088174</v>
      </c>
      <c r="BE585">
        <f t="shared" si="75"/>
        <v>-4667.8171048120103</v>
      </c>
      <c r="BF585">
        <f t="shared" si="76"/>
        <v>-3082.6401489152022</v>
      </c>
      <c r="BG585">
        <f t="shared" si="77"/>
        <v>-1497.463193018395</v>
      </c>
      <c r="BH585">
        <f t="shared" si="78"/>
        <v>87.713762878413036</v>
      </c>
      <c r="BI585">
        <f t="shared" si="79"/>
        <v>1672.8907187752211</v>
      </c>
      <c r="BJ585">
        <f t="shared" si="80"/>
        <v>3258.0676746720274</v>
      </c>
    </row>
    <row r="586" spans="1:62">
      <c r="A586">
        <v>583</v>
      </c>
      <c r="B586" s="6"/>
      <c r="C586" s="44"/>
      <c r="F586" s="44">
        <v>4425.934357907252</v>
      </c>
      <c r="G586">
        <v>0.24144759741724009</v>
      </c>
      <c r="H586" s="45">
        <f t="shared" si="74"/>
        <v>18330.827911527715</v>
      </c>
      <c r="BD586">
        <f t="shared" si="73"/>
        <v>-11365.806200776191</v>
      </c>
      <c r="BE586">
        <f t="shared" si="75"/>
        <v>-9753.0889196018779</v>
      </c>
      <c r="BF586">
        <f t="shared" si="76"/>
        <v>-8140.371638427564</v>
      </c>
      <c r="BG586">
        <f t="shared" si="77"/>
        <v>-6527.6543572532501</v>
      </c>
      <c r="BH586">
        <f t="shared" si="78"/>
        <v>-4914.9370760789361</v>
      </c>
      <c r="BI586">
        <f t="shared" si="79"/>
        <v>-3302.2197949046222</v>
      </c>
      <c r="BJ586">
        <f t="shared" si="80"/>
        <v>-1689.5025137303073</v>
      </c>
    </row>
    <row r="587" spans="1:62">
      <c r="A587">
        <v>584</v>
      </c>
      <c r="B587" s="6"/>
      <c r="C587" s="44"/>
      <c r="F587" s="44">
        <v>11371.172544874617</v>
      </c>
      <c r="G587">
        <v>0.5007935888084738</v>
      </c>
      <c r="H587" s="45">
        <f t="shared" si="74"/>
        <v>22706.306148866192</v>
      </c>
      <c r="BD587">
        <f t="shared" si="73"/>
        <v>-3218.6963708210515</v>
      </c>
      <c r="BE587">
        <f t="shared" si="75"/>
        <v>-2011.4583837348509</v>
      </c>
      <c r="BF587">
        <f t="shared" si="76"/>
        <v>-804.22039664865042</v>
      </c>
      <c r="BG587">
        <f t="shared" si="77"/>
        <v>403.0175904375501</v>
      </c>
      <c r="BH587">
        <f t="shared" si="78"/>
        <v>1610.2555775237506</v>
      </c>
      <c r="BI587">
        <f t="shared" si="79"/>
        <v>2817.4935646099511</v>
      </c>
      <c r="BJ587">
        <f t="shared" si="80"/>
        <v>4024.7315516961517</v>
      </c>
    </row>
    <row r="588" spans="1:62">
      <c r="A588">
        <v>585</v>
      </c>
      <c r="B588" s="6"/>
      <c r="C588" s="44"/>
      <c r="F588" s="44">
        <v>5869.9500650607843</v>
      </c>
      <c r="G588">
        <v>0.14907930937440561</v>
      </c>
      <c r="H588" s="45">
        <f t="shared" si="74"/>
        <v>39374.679757327576</v>
      </c>
      <c r="BD588">
        <f t="shared" si="73"/>
        <v>-8867.2046008322468</v>
      </c>
      <c r="BE588">
        <f t="shared" si="75"/>
        <v>-6363.2366567898789</v>
      </c>
      <c r="BF588">
        <f t="shared" si="76"/>
        <v>-3859.2687127475092</v>
      </c>
      <c r="BG588">
        <f t="shared" si="77"/>
        <v>-1355.3007687051413</v>
      </c>
      <c r="BH588">
        <f t="shared" si="78"/>
        <v>1148.6671753372284</v>
      </c>
      <c r="BI588">
        <f t="shared" si="79"/>
        <v>3652.6351193795981</v>
      </c>
      <c r="BJ588">
        <f t="shared" si="80"/>
        <v>6156.603063421966</v>
      </c>
    </row>
    <row r="589" spans="1:62">
      <c r="A589">
        <v>586</v>
      </c>
      <c r="B589" s="6"/>
      <c r="C589" s="44"/>
      <c r="F589" s="44">
        <v>4824.813604968258</v>
      </c>
      <c r="G589">
        <v>0.21489024755402841</v>
      </c>
      <c r="H589" s="45">
        <f t="shared" si="74"/>
        <v>22452.454961946038</v>
      </c>
      <c r="BD589">
        <f t="shared" si="73"/>
        <v>-5124.5535181887562</v>
      </c>
      <c r="BE589">
        <f t="shared" si="75"/>
        <v>-4379.1569713167282</v>
      </c>
      <c r="BF589">
        <f t="shared" si="76"/>
        <v>-3633.7604244447002</v>
      </c>
      <c r="BG589">
        <f t="shared" si="77"/>
        <v>-2888.3638775726722</v>
      </c>
      <c r="BH589">
        <f t="shared" si="78"/>
        <v>-2142.9673307006442</v>
      </c>
      <c r="BI589">
        <f t="shared" si="79"/>
        <v>-1397.5707838286162</v>
      </c>
      <c r="BJ589">
        <f t="shared" si="80"/>
        <v>-652.17423695658817</v>
      </c>
    </row>
    <row r="590" spans="1:62">
      <c r="A590">
        <v>587</v>
      </c>
      <c r="B590" s="6"/>
      <c r="C590" s="44"/>
      <c r="F590" s="44">
        <v>-5481.1571081289003</v>
      </c>
      <c r="G590">
        <v>0.24546658313332603</v>
      </c>
      <c r="H590" s="45">
        <f t="shared" si="74"/>
        <v>-22329.544975789191</v>
      </c>
      <c r="BD590">
        <f t="shared" si="73"/>
        <v>-3750.3623671981159</v>
      </c>
      <c r="BE590">
        <f t="shared" si="75"/>
        <v>-2675.9111294279737</v>
      </c>
      <c r="BF590">
        <f t="shared" si="76"/>
        <v>-1601.459891657832</v>
      </c>
      <c r="BG590">
        <f t="shared" si="77"/>
        <v>-527.00865388768943</v>
      </c>
      <c r="BH590">
        <f t="shared" si="78"/>
        <v>547.44258388245271</v>
      </c>
      <c r="BI590">
        <f t="shared" si="79"/>
        <v>1621.8938216525939</v>
      </c>
      <c r="BJ590">
        <f t="shared" si="80"/>
        <v>2696.3450594227361</v>
      </c>
    </row>
    <row r="591" spans="1:62">
      <c r="A591">
        <v>588</v>
      </c>
      <c r="B591" s="6"/>
      <c r="C591" s="44"/>
      <c r="F591" s="44">
        <v>11194.608666786156</v>
      </c>
      <c r="G591">
        <v>0.25792548691883432</v>
      </c>
      <c r="H591" s="45">
        <f t="shared" si="74"/>
        <v>43402.4911633062</v>
      </c>
      <c r="BD591">
        <f t="shared" si="73"/>
        <v>6708.4900237955308</v>
      </c>
      <c r="BE591">
        <f t="shared" si="75"/>
        <v>7935.8229394621612</v>
      </c>
      <c r="BF591">
        <f t="shared" si="76"/>
        <v>9163.1558551287908</v>
      </c>
      <c r="BG591">
        <f t="shared" si="77"/>
        <v>10390.488770795422</v>
      </c>
      <c r="BH591">
        <f t="shared" si="78"/>
        <v>11617.821686462052</v>
      </c>
      <c r="BI591">
        <f t="shared" si="79"/>
        <v>12845.154602128681</v>
      </c>
      <c r="BJ591">
        <f t="shared" si="80"/>
        <v>14072.487517795311</v>
      </c>
    </row>
    <row r="592" spans="1:62">
      <c r="A592">
        <v>589</v>
      </c>
      <c r="B592" s="6"/>
      <c r="C592" s="44"/>
      <c r="F592" s="44">
        <v>12765.229450792314</v>
      </c>
      <c r="G592">
        <v>5.1121170451561504E-2</v>
      </c>
      <c r="H592" s="45">
        <f t="shared" si="74"/>
        <v>249705.34395114574</v>
      </c>
      <c r="BD592">
        <f t="shared" si="73"/>
        <v>-9904.9812321919853</v>
      </c>
      <c r="BE592">
        <f t="shared" si="75"/>
        <v>-8615.3537975978143</v>
      </c>
      <c r="BF592">
        <f t="shared" si="76"/>
        <v>-7325.7263630036414</v>
      </c>
      <c r="BG592">
        <f t="shared" si="77"/>
        <v>-6036.0989284094703</v>
      </c>
      <c r="BH592">
        <f t="shared" si="78"/>
        <v>-4746.4714938152983</v>
      </c>
      <c r="BI592">
        <f t="shared" si="79"/>
        <v>-3456.8440592211264</v>
      </c>
      <c r="BJ592">
        <f t="shared" si="80"/>
        <v>-2167.2166246269553</v>
      </c>
    </row>
    <row r="593" spans="1:62">
      <c r="A593">
        <v>590</v>
      </c>
      <c r="B593" s="6"/>
      <c r="C593" s="44"/>
      <c r="F593" s="44">
        <v>11978.285131826822</v>
      </c>
      <c r="G593">
        <v>0.15177886402157448</v>
      </c>
      <c r="H593" s="45">
        <f t="shared" si="74"/>
        <v>78919.32258844802</v>
      </c>
      <c r="BD593">
        <f t="shared" si="73"/>
        <v>-12509.623598534507</v>
      </c>
      <c r="BE593">
        <f t="shared" si="75"/>
        <v>-12254.017746276699</v>
      </c>
      <c r="BF593">
        <f t="shared" si="76"/>
        <v>-11998.411894018891</v>
      </c>
      <c r="BG593">
        <f t="shared" si="77"/>
        <v>-11742.806041761085</v>
      </c>
      <c r="BH593">
        <f t="shared" si="78"/>
        <v>-11487.200189503277</v>
      </c>
      <c r="BI593">
        <f t="shared" si="79"/>
        <v>-11231.594337245469</v>
      </c>
      <c r="BJ593">
        <f t="shared" si="80"/>
        <v>-10975.988484987662</v>
      </c>
    </row>
    <row r="594" spans="1:62">
      <c r="A594">
        <v>591</v>
      </c>
      <c r="B594" s="6"/>
      <c r="C594" s="44"/>
      <c r="F594" s="44">
        <v>4437.5564324614716</v>
      </c>
      <c r="G594">
        <v>0.66194851773301977</v>
      </c>
      <c r="H594" s="45">
        <f t="shared" si="74"/>
        <v>6703.7787888079356</v>
      </c>
      <c r="BD594">
        <f t="shared" si="73"/>
        <v>-11219.390811718949</v>
      </c>
      <c r="BE594">
        <f t="shared" si="75"/>
        <v>-10460.496491611077</v>
      </c>
      <c r="BF594">
        <f t="shared" si="76"/>
        <v>-9701.6021715032057</v>
      </c>
      <c r="BG594">
        <f t="shared" si="77"/>
        <v>-8942.7078513953329</v>
      </c>
      <c r="BH594">
        <f t="shared" si="78"/>
        <v>-8183.8135312874601</v>
      </c>
      <c r="BI594">
        <f t="shared" si="79"/>
        <v>-7424.9192111795883</v>
      </c>
      <c r="BJ594">
        <f t="shared" si="80"/>
        <v>-6666.0248910717155</v>
      </c>
    </row>
    <row r="595" spans="1:62">
      <c r="A595">
        <v>592</v>
      </c>
      <c r="B595" s="6"/>
      <c r="C595" s="44"/>
      <c r="F595" s="44">
        <v>9669.619388579762</v>
      </c>
      <c r="G595">
        <v>0.22046125938362948</v>
      </c>
      <c r="H595" s="45">
        <f t="shared" si="74"/>
        <v>43860.855261438221</v>
      </c>
      <c r="BD595">
        <f t="shared" si="73"/>
        <v>-1127.8138437963726</v>
      </c>
      <c r="BE595">
        <f t="shared" si="75"/>
        <v>2181.9287448687264</v>
      </c>
      <c r="BF595">
        <f t="shared" si="76"/>
        <v>5491.6713335338245</v>
      </c>
      <c r="BG595">
        <f t="shared" si="77"/>
        <v>8801.4139221989244</v>
      </c>
      <c r="BH595">
        <f t="shared" si="78"/>
        <v>12111.156510864024</v>
      </c>
      <c r="BI595">
        <f t="shared" si="79"/>
        <v>15420.899099529121</v>
      </c>
      <c r="BJ595">
        <f t="shared" si="80"/>
        <v>18730.64168819422</v>
      </c>
    </row>
    <row r="596" spans="1:62">
      <c r="A596">
        <v>593</v>
      </c>
      <c r="B596" s="6"/>
      <c r="C596" s="44"/>
      <c r="F596" s="44">
        <v>7726.3211933588846</v>
      </c>
      <c r="G596">
        <v>0.37468297809794926</v>
      </c>
      <c r="H596" s="45">
        <f t="shared" si="74"/>
        <v>20620.955968112001</v>
      </c>
      <c r="BD596">
        <f t="shared" si="73"/>
        <v>-8567.3130916616137</v>
      </c>
      <c r="BE596">
        <f t="shared" si="75"/>
        <v>-7465.0067947434673</v>
      </c>
      <c r="BF596">
        <f t="shared" si="76"/>
        <v>-6362.7004978253199</v>
      </c>
      <c r="BG596">
        <f t="shared" si="77"/>
        <v>-5260.3942009071725</v>
      </c>
      <c r="BH596">
        <f t="shared" si="78"/>
        <v>-4158.0879039890251</v>
      </c>
      <c r="BI596">
        <f t="shared" si="79"/>
        <v>-3055.7816070708777</v>
      </c>
      <c r="BJ596">
        <f t="shared" si="80"/>
        <v>-1953.4753101527303</v>
      </c>
    </row>
    <row r="597" spans="1:62">
      <c r="A597">
        <v>594</v>
      </c>
      <c r="B597" s="6"/>
      <c r="C597" s="44"/>
      <c r="F597" s="44">
        <v>6538.7334579452909</v>
      </c>
      <c r="G597">
        <v>0.9427021008320855</v>
      </c>
      <c r="H597" s="45">
        <f t="shared" si="74"/>
        <v>6936.1609061588088</v>
      </c>
      <c r="BD597">
        <f t="shared" si="73"/>
        <v>-5852.906302869138</v>
      </c>
      <c r="BE597">
        <f t="shared" si="75"/>
        <v>-3979.4914123793919</v>
      </c>
      <c r="BF597">
        <f t="shared" si="76"/>
        <v>-2106.0765218896458</v>
      </c>
      <c r="BG597">
        <f t="shared" si="77"/>
        <v>-232.66163139989931</v>
      </c>
      <c r="BH597">
        <f t="shared" si="78"/>
        <v>1640.7532590898463</v>
      </c>
      <c r="BI597">
        <f t="shared" si="79"/>
        <v>3514.1681495795929</v>
      </c>
      <c r="BJ597">
        <f t="shared" si="80"/>
        <v>5387.5830400693394</v>
      </c>
    </row>
    <row r="598" spans="1:62">
      <c r="A598">
        <v>595</v>
      </c>
      <c r="B598" s="6"/>
      <c r="C598" s="44"/>
      <c r="F598" s="44">
        <v>4769.8046706628884</v>
      </c>
      <c r="G598">
        <v>0.44583441032374616</v>
      </c>
      <c r="H598" s="45">
        <f t="shared" si="74"/>
        <v>10698.601454291644</v>
      </c>
      <c r="BD598">
        <f t="shared" si="73"/>
        <v>-1825.2229537848634</v>
      </c>
      <c r="BE598">
        <f t="shared" si="75"/>
        <v>2888.287550375564</v>
      </c>
      <c r="BF598">
        <f t="shared" si="76"/>
        <v>7601.7980545359915</v>
      </c>
      <c r="BG598">
        <f t="shared" si="77"/>
        <v>12315.308558696419</v>
      </c>
      <c r="BH598">
        <f t="shared" si="78"/>
        <v>17028.819062856848</v>
      </c>
      <c r="BI598">
        <f t="shared" si="79"/>
        <v>21742.329567017274</v>
      </c>
      <c r="BJ598">
        <f t="shared" si="80"/>
        <v>26455.840071177703</v>
      </c>
    </row>
    <row r="599" spans="1:62">
      <c r="A599">
        <v>596</v>
      </c>
      <c r="B599" s="6"/>
      <c r="C599" s="44"/>
      <c r="F599" s="44">
        <v>7060.2357267843799</v>
      </c>
      <c r="G599">
        <v>0.54186474368485449</v>
      </c>
      <c r="H599" s="45">
        <f t="shared" si="74"/>
        <v>13029.516699633394</v>
      </c>
      <c r="BD599">
        <f t="shared" si="73"/>
        <v>-2540.6326190441578</v>
      </c>
      <c r="BE599">
        <f t="shared" si="75"/>
        <v>-311.46056742542714</v>
      </c>
      <c r="BF599">
        <f t="shared" si="76"/>
        <v>1917.7114841933044</v>
      </c>
      <c r="BG599">
        <f t="shared" si="77"/>
        <v>4146.8835358120341</v>
      </c>
      <c r="BH599">
        <f t="shared" si="78"/>
        <v>6376.0555874307647</v>
      </c>
      <c r="BI599">
        <f t="shared" si="79"/>
        <v>8605.2276390494972</v>
      </c>
      <c r="BJ599">
        <f t="shared" si="80"/>
        <v>10834.399690668228</v>
      </c>
    </row>
    <row r="600" spans="1:62">
      <c r="A600">
        <v>597</v>
      </c>
      <c r="B600" s="6"/>
      <c r="C600" s="44"/>
      <c r="F600" s="44">
        <v>1315.0302810717185</v>
      </c>
      <c r="G600">
        <v>0.10407529358471557</v>
      </c>
      <c r="H600" s="45">
        <f t="shared" si="74"/>
        <v>12635.374215892129</v>
      </c>
      <c r="BD600">
        <f t="shared" si="73"/>
        <v>-4350.9120083601074</v>
      </c>
      <c r="BE600">
        <f t="shared" si="75"/>
        <v>-1641.5882899358348</v>
      </c>
      <c r="BF600">
        <f t="shared" si="76"/>
        <v>1067.7354284884377</v>
      </c>
      <c r="BG600">
        <f t="shared" si="77"/>
        <v>3777.0591469127103</v>
      </c>
      <c r="BH600">
        <f t="shared" si="78"/>
        <v>6486.3828653369819</v>
      </c>
      <c r="BI600">
        <f t="shared" si="79"/>
        <v>9195.7065837612554</v>
      </c>
      <c r="BJ600">
        <f t="shared" si="80"/>
        <v>11905.030302185529</v>
      </c>
    </row>
    <row r="601" spans="1:62">
      <c r="A601">
        <v>598</v>
      </c>
      <c r="B601" s="6"/>
      <c r="C601" s="44"/>
      <c r="F601" s="44">
        <v>14643.491392522732</v>
      </c>
      <c r="G601">
        <v>8.7905261667968304E-2</v>
      </c>
      <c r="H601" s="45">
        <f t="shared" si="74"/>
        <v>166582.6494872793</v>
      </c>
      <c r="BD601">
        <f t="shared" si="73"/>
        <v>-794.65381314814067</v>
      </c>
      <c r="BE601">
        <f t="shared" si="75"/>
        <v>-274.27734522456285</v>
      </c>
      <c r="BF601">
        <f t="shared" si="76"/>
        <v>246.09912269901497</v>
      </c>
      <c r="BG601">
        <f t="shared" si="77"/>
        <v>766.47559062259279</v>
      </c>
      <c r="BH601">
        <f t="shared" si="78"/>
        <v>1286.8520585461706</v>
      </c>
      <c r="BI601">
        <f t="shared" si="79"/>
        <v>1807.2285264697484</v>
      </c>
      <c r="BJ601">
        <f t="shared" si="80"/>
        <v>2327.6049943933263</v>
      </c>
    </row>
    <row r="602" spans="1:62">
      <c r="A602">
        <v>599</v>
      </c>
      <c r="B602" s="6"/>
      <c r="C602" s="44"/>
      <c r="F602" s="44">
        <v>672.54229660286728</v>
      </c>
      <c r="G602">
        <v>0.61869099416560758</v>
      </c>
      <c r="H602" s="45">
        <f t="shared" si="74"/>
        <v>1087.0407084394137</v>
      </c>
      <c r="BD602">
        <f t="shared" ref="BD602:BD665" si="81">($BD$3*G601)-F601</f>
        <v>-14203.96508418289</v>
      </c>
      <c r="BE602">
        <f t="shared" si="75"/>
        <v>-13764.438775843049</v>
      </c>
      <c r="BF602">
        <f t="shared" si="76"/>
        <v>-13324.912467503207</v>
      </c>
      <c r="BG602">
        <f t="shared" si="77"/>
        <v>-12885.386159163365</v>
      </c>
      <c r="BH602">
        <f t="shared" si="78"/>
        <v>-12445.859850823525</v>
      </c>
      <c r="BI602">
        <f t="shared" si="79"/>
        <v>-12006.333542483682</v>
      </c>
      <c r="BJ602">
        <f t="shared" si="80"/>
        <v>-11566.807234143842</v>
      </c>
    </row>
    <row r="603" spans="1:62">
      <c r="A603">
        <v>600</v>
      </c>
      <c r="B603" s="6"/>
      <c r="C603" s="44"/>
      <c r="F603" s="44">
        <v>8002.3971659394929</v>
      </c>
      <c r="G603">
        <v>0.39341606597347756</v>
      </c>
      <c r="H603" s="45">
        <f t="shared" si="74"/>
        <v>20340.799113371697</v>
      </c>
      <c r="BD603">
        <f t="shared" si="81"/>
        <v>2420.9126742251706</v>
      </c>
      <c r="BE603">
        <f t="shared" si="75"/>
        <v>5514.3676450532084</v>
      </c>
      <c r="BF603">
        <f t="shared" si="76"/>
        <v>8607.8226158812467</v>
      </c>
      <c r="BG603">
        <f t="shared" si="77"/>
        <v>11701.277586709284</v>
      </c>
      <c r="BH603">
        <f t="shared" si="78"/>
        <v>14794.732557537322</v>
      </c>
      <c r="BI603">
        <f t="shared" si="79"/>
        <v>17888.187528365361</v>
      </c>
      <c r="BJ603">
        <f t="shared" si="80"/>
        <v>20981.642499193396</v>
      </c>
    </row>
    <row r="604" spans="1:62">
      <c r="A604">
        <v>601</v>
      </c>
      <c r="B604" s="6"/>
      <c r="C604" s="44"/>
      <c r="F604" s="44">
        <v>-5585.0400759578879</v>
      </c>
      <c r="G604">
        <v>0.20542054792421727</v>
      </c>
      <c r="H604" s="45">
        <f t="shared" si="74"/>
        <v>-27188.322358181485</v>
      </c>
      <c r="BD604">
        <f t="shared" si="81"/>
        <v>-6035.3168360721047</v>
      </c>
      <c r="BE604">
        <f t="shared" si="75"/>
        <v>-4068.2365062047174</v>
      </c>
      <c r="BF604">
        <f t="shared" si="76"/>
        <v>-2101.1561763373293</v>
      </c>
      <c r="BG604">
        <f t="shared" si="77"/>
        <v>-134.07584646994201</v>
      </c>
      <c r="BH604">
        <f t="shared" si="78"/>
        <v>1833.0044833974453</v>
      </c>
      <c r="BI604">
        <f t="shared" si="79"/>
        <v>3800.0848132648343</v>
      </c>
      <c r="BJ604">
        <f t="shared" si="80"/>
        <v>5767.1651431322216</v>
      </c>
    </row>
    <row r="605" spans="1:62">
      <c r="A605">
        <v>602</v>
      </c>
      <c r="B605" s="6"/>
      <c r="C605" s="44"/>
      <c r="F605" s="44">
        <v>9312.5407729024955</v>
      </c>
      <c r="G605">
        <v>0.28178521067212969</v>
      </c>
      <c r="H605" s="45">
        <f t="shared" si="74"/>
        <v>33048.365990144433</v>
      </c>
      <c r="BD605">
        <f t="shared" si="81"/>
        <v>6612.1428155789745</v>
      </c>
      <c r="BE605">
        <f t="shared" si="75"/>
        <v>7639.2455552000611</v>
      </c>
      <c r="BF605">
        <f t="shared" si="76"/>
        <v>8666.3482948211458</v>
      </c>
      <c r="BG605">
        <f t="shared" si="77"/>
        <v>9693.4510344422342</v>
      </c>
      <c r="BH605">
        <f t="shared" si="78"/>
        <v>10720.553774063319</v>
      </c>
      <c r="BI605">
        <f t="shared" si="79"/>
        <v>11747.656513684406</v>
      </c>
      <c r="BJ605">
        <f t="shared" si="80"/>
        <v>12774.759253305492</v>
      </c>
    </row>
    <row r="606" spans="1:62">
      <c r="A606">
        <v>603</v>
      </c>
      <c r="B606" s="6"/>
      <c r="C606" s="44"/>
      <c r="F606" s="44">
        <v>4673.430708722899</v>
      </c>
      <c r="G606">
        <v>0.2235561862818054</v>
      </c>
      <c r="H606" s="45">
        <f t="shared" si="74"/>
        <v>20904.949160439566</v>
      </c>
      <c r="BD606">
        <f t="shared" si="81"/>
        <v>-7903.6147195418471</v>
      </c>
      <c r="BE606">
        <f t="shared" si="75"/>
        <v>-6494.6886661811986</v>
      </c>
      <c r="BF606">
        <f t="shared" si="76"/>
        <v>-5085.7626128205502</v>
      </c>
      <c r="BG606">
        <f t="shared" si="77"/>
        <v>-3676.8365594599018</v>
      </c>
      <c r="BH606">
        <f t="shared" si="78"/>
        <v>-2267.9105060992533</v>
      </c>
      <c r="BI606">
        <f t="shared" si="79"/>
        <v>-858.98445273860489</v>
      </c>
      <c r="BJ606">
        <f t="shared" si="80"/>
        <v>549.94160062204355</v>
      </c>
    </row>
    <row r="607" spans="1:62">
      <c r="A607">
        <v>604</v>
      </c>
      <c r="B607" s="6"/>
      <c r="C607" s="44"/>
      <c r="F607" s="44">
        <v>12891.696468828151</v>
      </c>
      <c r="G607">
        <v>0.57032712488701431</v>
      </c>
      <c r="H607" s="45">
        <f t="shared" si="74"/>
        <v>22604.038816112919</v>
      </c>
      <c r="BD607">
        <f t="shared" si="81"/>
        <v>-3555.6497773138717</v>
      </c>
      <c r="BE607">
        <f t="shared" si="75"/>
        <v>-2437.8688459048449</v>
      </c>
      <c r="BF607">
        <f t="shared" si="76"/>
        <v>-1320.087914495818</v>
      </c>
      <c r="BG607">
        <f t="shared" si="77"/>
        <v>-202.30698308679075</v>
      </c>
      <c r="BH607">
        <f t="shared" si="78"/>
        <v>915.47394832223563</v>
      </c>
      <c r="BI607">
        <f t="shared" si="79"/>
        <v>2033.2548797312629</v>
      </c>
      <c r="BJ607">
        <f t="shared" si="80"/>
        <v>3151.0358111402902</v>
      </c>
    </row>
    <row r="608" spans="1:62">
      <c r="A608">
        <v>605</v>
      </c>
      <c r="B608" s="6"/>
      <c r="C608" s="44"/>
      <c r="F608" s="44">
        <v>11691.875147745985</v>
      </c>
      <c r="G608">
        <v>0.23009580114127814</v>
      </c>
      <c r="H608" s="45">
        <f t="shared" si="74"/>
        <v>50813.074770396212</v>
      </c>
      <c r="BD608">
        <f t="shared" si="81"/>
        <v>-10040.06084439308</v>
      </c>
      <c r="BE608">
        <f t="shared" si="75"/>
        <v>-7188.4252199580087</v>
      </c>
      <c r="BF608">
        <f t="shared" si="76"/>
        <v>-4336.789595522936</v>
      </c>
      <c r="BG608">
        <f t="shared" si="77"/>
        <v>-1485.153971087866</v>
      </c>
      <c r="BH608">
        <f t="shared" si="78"/>
        <v>1366.4816533472058</v>
      </c>
      <c r="BI608">
        <f t="shared" si="79"/>
        <v>4218.1172777822794</v>
      </c>
      <c r="BJ608">
        <f t="shared" si="80"/>
        <v>7069.7529022173512</v>
      </c>
    </row>
    <row r="609" spans="1:62">
      <c r="A609">
        <v>606</v>
      </c>
      <c r="B609" s="6"/>
      <c r="C609" s="44"/>
      <c r="F609" s="44">
        <v>7620.3721255365454</v>
      </c>
      <c r="G609">
        <v>0.18641613584423133</v>
      </c>
      <c r="H609" s="45">
        <f t="shared" si="74"/>
        <v>40878.286050860435</v>
      </c>
      <c r="BD609">
        <f t="shared" si="81"/>
        <v>-10541.396142039594</v>
      </c>
      <c r="BE609">
        <f t="shared" si="75"/>
        <v>-9390.9171363332025</v>
      </c>
      <c r="BF609">
        <f t="shared" si="76"/>
        <v>-8240.4381306268115</v>
      </c>
      <c r="BG609">
        <f t="shared" si="77"/>
        <v>-7089.9591249204213</v>
      </c>
      <c r="BH609">
        <f t="shared" si="78"/>
        <v>-5939.4801192140312</v>
      </c>
      <c r="BI609">
        <f t="shared" si="79"/>
        <v>-4789.0011135076402</v>
      </c>
      <c r="BJ609">
        <f t="shared" si="80"/>
        <v>-3638.5221078012491</v>
      </c>
    </row>
    <row r="610" spans="1:62">
      <c r="A610">
        <v>607</v>
      </c>
      <c r="B610" s="6"/>
      <c r="C610" s="44"/>
      <c r="F610" s="44">
        <v>8712.9967438017156</v>
      </c>
      <c r="G610">
        <v>1.0299934867348073</v>
      </c>
      <c r="H610" s="45">
        <f t="shared" si="74"/>
        <v>8459.2736323244862</v>
      </c>
      <c r="BD610">
        <f t="shared" si="81"/>
        <v>-6688.2914463153884</v>
      </c>
      <c r="BE610">
        <f t="shared" si="75"/>
        <v>-5756.2107670942323</v>
      </c>
      <c r="BF610">
        <f t="shared" si="76"/>
        <v>-4824.1300878730754</v>
      </c>
      <c r="BG610">
        <f t="shared" si="77"/>
        <v>-3892.0494086519188</v>
      </c>
      <c r="BH610">
        <f t="shared" si="78"/>
        <v>-2959.9687294307623</v>
      </c>
      <c r="BI610">
        <f t="shared" si="79"/>
        <v>-2027.8880502096054</v>
      </c>
      <c r="BJ610">
        <f t="shared" si="80"/>
        <v>-1095.8073709884484</v>
      </c>
    </row>
    <row r="611" spans="1:62">
      <c r="A611">
        <v>608</v>
      </c>
      <c r="B611" s="6"/>
      <c r="C611" s="44"/>
      <c r="F611" s="44">
        <v>10518.030900299058</v>
      </c>
      <c r="G611">
        <v>0.4057215176068647</v>
      </c>
      <c r="H611" s="45">
        <f t="shared" si="74"/>
        <v>25924.261947799379</v>
      </c>
      <c r="BD611">
        <f t="shared" si="81"/>
        <v>-3563.0293101276793</v>
      </c>
      <c r="BE611">
        <f t="shared" si="75"/>
        <v>1586.938123546357</v>
      </c>
      <c r="BF611">
        <f t="shared" si="76"/>
        <v>6736.9055572203943</v>
      </c>
      <c r="BG611">
        <f t="shared" si="77"/>
        <v>11886.87299089443</v>
      </c>
      <c r="BH611">
        <f t="shared" si="78"/>
        <v>17036.840424568465</v>
      </c>
      <c r="BI611">
        <f t="shared" si="79"/>
        <v>22186.807858242504</v>
      </c>
      <c r="BJ611">
        <f t="shared" si="80"/>
        <v>27336.77529191654</v>
      </c>
    </row>
    <row r="612" spans="1:62">
      <c r="A612">
        <v>609</v>
      </c>
      <c r="B612" s="6"/>
      <c r="C612" s="44"/>
      <c r="F612" s="44">
        <v>5955.8569996969964</v>
      </c>
      <c r="G612">
        <v>0.34894797916596776</v>
      </c>
      <c r="H612" s="45">
        <f t="shared" si="74"/>
        <v>17068.036943306819</v>
      </c>
      <c r="BD612">
        <f t="shared" si="81"/>
        <v>-8489.4233122647347</v>
      </c>
      <c r="BE612">
        <f t="shared" si="75"/>
        <v>-6460.8157242304114</v>
      </c>
      <c r="BF612">
        <f t="shared" si="76"/>
        <v>-4432.2081361960873</v>
      </c>
      <c r="BG612">
        <f t="shared" si="77"/>
        <v>-2403.600548161764</v>
      </c>
      <c r="BH612">
        <f t="shared" si="78"/>
        <v>-374.9929601274398</v>
      </c>
      <c r="BI612">
        <f t="shared" si="79"/>
        <v>1653.6146279068835</v>
      </c>
      <c r="BJ612">
        <f t="shared" si="80"/>
        <v>3682.2222159412067</v>
      </c>
    </row>
    <row r="613" spans="1:62">
      <c r="A613">
        <v>610</v>
      </c>
      <c r="B613" s="6"/>
      <c r="C613" s="44"/>
      <c r="F613" s="44">
        <v>12608.886717546418</v>
      </c>
      <c r="G613">
        <v>0.17106414221286936</v>
      </c>
      <c r="H613" s="45">
        <f t="shared" si="74"/>
        <v>73708.531515951079</v>
      </c>
      <c r="BD613">
        <f t="shared" si="81"/>
        <v>-4211.1171038671573</v>
      </c>
      <c r="BE613">
        <f t="shared" si="75"/>
        <v>-2466.3772080373187</v>
      </c>
      <c r="BF613">
        <f t="shared" si="76"/>
        <v>-721.63731220748014</v>
      </c>
      <c r="BG613">
        <f t="shared" si="77"/>
        <v>1023.1025836223589</v>
      </c>
      <c r="BH613">
        <f t="shared" si="78"/>
        <v>2767.8424794521979</v>
      </c>
      <c r="BI613">
        <f t="shared" si="79"/>
        <v>4512.5823752820361</v>
      </c>
      <c r="BJ613">
        <f t="shared" si="80"/>
        <v>6257.322271111876</v>
      </c>
    </row>
    <row r="614" spans="1:62">
      <c r="A614">
        <v>611</v>
      </c>
      <c r="B614" s="6"/>
      <c r="C614" s="44"/>
      <c r="F614" s="44">
        <v>6686.3342830719521</v>
      </c>
      <c r="G614">
        <v>0.34309661998790375</v>
      </c>
      <c r="H614" s="45">
        <f t="shared" si="74"/>
        <v>19488.196308397575</v>
      </c>
      <c r="BD614">
        <f t="shared" si="81"/>
        <v>-11753.566006482071</v>
      </c>
      <c r="BE614">
        <f t="shared" si="75"/>
        <v>-10898.245295417724</v>
      </c>
      <c r="BF614">
        <f t="shared" si="76"/>
        <v>-10042.924584353379</v>
      </c>
      <c r="BG614">
        <f t="shared" si="77"/>
        <v>-9187.6038732890302</v>
      </c>
      <c r="BH614">
        <f t="shared" si="78"/>
        <v>-8332.2831622246849</v>
      </c>
      <c r="BI614">
        <f t="shared" si="79"/>
        <v>-7476.9624511603379</v>
      </c>
      <c r="BJ614">
        <f t="shared" si="80"/>
        <v>-6621.6417400959908</v>
      </c>
    </row>
    <row r="615" spans="1:62">
      <c r="A615">
        <v>612</v>
      </c>
      <c r="B615" s="6"/>
      <c r="C615" s="44"/>
      <c r="F615" s="44">
        <v>6682.8834985111644</v>
      </c>
      <c r="G615">
        <v>0.15685303242984983</v>
      </c>
      <c r="H615" s="45">
        <f t="shared" si="74"/>
        <v>42606.020393644503</v>
      </c>
      <c r="BD615">
        <f t="shared" si="81"/>
        <v>-4970.8511831324331</v>
      </c>
      <c r="BE615">
        <f t="shared" si="75"/>
        <v>-3255.3680831929146</v>
      </c>
      <c r="BF615">
        <f t="shared" si="76"/>
        <v>-1539.8849832533961</v>
      </c>
      <c r="BG615">
        <f t="shared" si="77"/>
        <v>175.59811668612292</v>
      </c>
      <c r="BH615">
        <f t="shared" si="78"/>
        <v>1891.0812166256419</v>
      </c>
      <c r="BI615">
        <f t="shared" si="79"/>
        <v>3606.56431656516</v>
      </c>
      <c r="BJ615">
        <f t="shared" si="80"/>
        <v>5322.0474165046799</v>
      </c>
    </row>
    <row r="616" spans="1:62">
      <c r="A616">
        <v>613</v>
      </c>
      <c r="B616" s="6"/>
      <c r="C616" s="44"/>
      <c r="F616" s="44">
        <v>12284.590177084392</v>
      </c>
      <c r="G616">
        <v>0.61369062025819154</v>
      </c>
      <c r="H616" s="45">
        <f t="shared" si="74"/>
        <v>20017.562223642959</v>
      </c>
      <c r="BD616">
        <f t="shared" si="81"/>
        <v>-5898.6183363619148</v>
      </c>
      <c r="BE616">
        <f t="shared" si="75"/>
        <v>-5114.3531742126661</v>
      </c>
      <c r="BF616">
        <f t="shared" si="76"/>
        <v>-4330.0880120634174</v>
      </c>
      <c r="BG616">
        <f t="shared" si="77"/>
        <v>-3545.8228499141678</v>
      </c>
      <c r="BH616">
        <f t="shared" si="78"/>
        <v>-2761.5576877649187</v>
      </c>
      <c r="BI616">
        <f t="shared" si="79"/>
        <v>-1977.2925256156695</v>
      </c>
      <c r="BJ616">
        <f t="shared" si="80"/>
        <v>-1193.0273634664209</v>
      </c>
    </row>
    <row r="617" spans="1:62">
      <c r="A617">
        <v>614</v>
      </c>
      <c r="B617" s="6"/>
      <c r="C617" s="44"/>
      <c r="F617" s="44">
        <v>-1858.909870526837</v>
      </c>
      <c r="G617">
        <v>0.36328979652045224</v>
      </c>
      <c r="H617" s="45">
        <f t="shared" si="74"/>
        <v>-5116.8788342839835</v>
      </c>
      <c r="BD617">
        <f t="shared" si="81"/>
        <v>-9216.1370757934346</v>
      </c>
      <c r="BE617">
        <f t="shared" si="75"/>
        <v>-6147.6839745024763</v>
      </c>
      <c r="BF617">
        <f t="shared" si="76"/>
        <v>-3079.2308732115198</v>
      </c>
      <c r="BG617">
        <f t="shared" si="77"/>
        <v>-10.777771920560554</v>
      </c>
      <c r="BH617">
        <f t="shared" si="78"/>
        <v>3057.6753293703969</v>
      </c>
      <c r="BI617">
        <f t="shared" si="79"/>
        <v>6126.1284306613525</v>
      </c>
      <c r="BJ617">
        <f t="shared" si="80"/>
        <v>9194.5815319523135</v>
      </c>
    </row>
    <row r="618" spans="1:62">
      <c r="A618">
        <v>615</v>
      </c>
      <c r="B618" s="6"/>
      <c r="C618" s="44"/>
      <c r="F618" s="44">
        <v>9612.004868939528</v>
      </c>
      <c r="G618">
        <v>0.16291425517568747</v>
      </c>
      <c r="H618" s="45">
        <f t="shared" si="74"/>
        <v>59000.391700369611</v>
      </c>
      <c r="BD618">
        <f t="shared" si="81"/>
        <v>3675.358853129098</v>
      </c>
      <c r="BE618">
        <f t="shared" si="75"/>
        <v>5491.8078357313589</v>
      </c>
      <c r="BF618">
        <f t="shared" si="76"/>
        <v>7308.2568183336207</v>
      </c>
      <c r="BG618">
        <f t="shared" si="77"/>
        <v>9124.7058009358807</v>
      </c>
      <c r="BH618">
        <f t="shared" si="78"/>
        <v>10941.154783538143</v>
      </c>
      <c r="BI618">
        <f t="shared" si="79"/>
        <v>12757.603766140404</v>
      </c>
      <c r="BJ618">
        <f t="shared" si="80"/>
        <v>14574.052748742666</v>
      </c>
    </row>
    <row r="619" spans="1:62">
      <c r="A619">
        <v>616</v>
      </c>
      <c r="B619" s="6"/>
      <c r="C619" s="44"/>
      <c r="F619" s="44">
        <v>9590.9807049479041</v>
      </c>
      <c r="G619">
        <v>8.2440212217107067E-2</v>
      </c>
      <c r="H619" s="45">
        <f t="shared" si="74"/>
        <v>116338.62222103417</v>
      </c>
      <c r="BD619">
        <f t="shared" si="81"/>
        <v>-8797.4335930610905</v>
      </c>
      <c r="BE619">
        <f t="shared" si="75"/>
        <v>-7982.862317182653</v>
      </c>
      <c r="BF619">
        <f t="shared" si="76"/>
        <v>-7168.2910413042155</v>
      </c>
      <c r="BG619">
        <f t="shared" si="77"/>
        <v>-6353.719765425778</v>
      </c>
      <c r="BH619">
        <f t="shared" si="78"/>
        <v>-5539.1484895473413</v>
      </c>
      <c r="BI619">
        <f t="shared" si="79"/>
        <v>-4724.5772136689038</v>
      </c>
      <c r="BJ619">
        <f t="shared" si="80"/>
        <v>-3910.0059377904663</v>
      </c>
    </row>
    <row r="620" spans="1:62">
      <c r="A620">
        <v>617</v>
      </c>
      <c r="B620" s="6"/>
      <c r="C620" s="44"/>
      <c r="F620" s="44">
        <v>3332.4479986939241</v>
      </c>
      <c r="G620">
        <v>0.3562613609723515</v>
      </c>
      <c r="H620" s="45">
        <f t="shared" si="74"/>
        <v>9353.9416949360002</v>
      </c>
      <c r="BD620">
        <f t="shared" si="81"/>
        <v>-9178.7796438623682</v>
      </c>
      <c r="BE620">
        <f t="shared" si="75"/>
        <v>-8766.5785827768341</v>
      </c>
      <c r="BF620">
        <f t="shared" si="76"/>
        <v>-8354.3775216912982</v>
      </c>
      <c r="BG620">
        <f t="shared" si="77"/>
        <v>-7942.1764606057623</v>
      </c>
      <c r="BH620">
        <f t="shared" si="78"/>
        <v>-7529.9753995202273</v>
      </c>
      <c r="BI620">
        <f t="shared" si="79"/>
        <v>-7117.7743384346923</v>
      </c>
      <c r="BJ620">
        <f t="shared" si="80"/>
        <v>-6705.5732773491563</v>
      </c>
    </row>
    <row r="621" spans="1:62">
      <c r="A621">
        <v>618</v>
      </c>
      <c r="B621" s="6"/>
      <c r="C621" s="44"/>
      <c r="F621" s="44">
        <v>7155.0418974575341</v>
      </c>
      <c r="G621">
        <v>0.56854563881703779</v>
      </c>
      <c r="H621" s="45">
        <f t="shared" si="74"/>
        <v>12584.815376202507</v>
      </c>
      <c r="BD621">
        <f t="shared" si="81"/>
        <v>-1551.1411938321667</v>
      </c>
      <c r="BE621">
        <f t="shared" si="75"/>
        <v>230.16561102959076</v>
      </c>
      <c r="BF621">
        <f t="shared" si="76"/>
        <v>2011.4724158913486</v>
      </c>
      <c r="BG621">
        <f t="shared" si="77"/>
        <v>3792.7792207531056</v>
      </c>
      <c r="BH621">
        <f t="shared" si="78"/>
        <v>5574.0860256148644</v>
      </c>
      <c r="BI621">
        <f t="shared" si="79"/>
        <v>7355.3928304766214</v>
      </c>
      <c r="BJ621">
        <f t="shared" si="80"/>
        <v>9136.6996353383784</v>
      </c>
    </row>
    <row r="622" spans="1:62">
      <c r="A622">
        <v>619</v>
      </c>
      <c r="B622" s="6"/>
      <c r="C622" s="44"/>
      <c r="F622" s="44">
        <v>8753.3152588782341</v>
      </c>
      <c r="G622">
        <v>0.31743000541599997</v>
      </c>
      <c r="H622" s="45">
        <f t="shared" si="74"/>
        <v>27575.576062530054</v>
      </c>
      <c r="BD622">
        <f t="shared" si="81"/>
        <v>-4312.3137033723451</v>
      </c>
      <c r="BE622">
        <f t="shared" si="75"/>
        <v>-1469.5855092871561</v>
      </c>
      <c r="BF622">
        <f t="shared" si="76"/>
        <v>1373.142684798032</v>
      </c>
      <c r="BG622">
        <f t="shared" si="77"/>
        <v>4215.8708788832218</v>
      </c>
      <c r="BH622">
        <f t="shared" si="78"/>
        <v>7058.5990729684099</v>
      </c>
      <c r="BI622">
        <f t="shared" si="79"/>
        <v>9901.3272670535989</v>
      </c>
      <c r="BJ622">
        <f t="shared" si="80"/>
        <v>12744.055461138789</v>
      </c>
    </row>
    <row r="623" spans="1:62">
      <c r="A623">
        <v>620</v>
      </c>
      <c r="B623" s="6"/>
      <c r="C623" s="44"/>
      <c r="F623" s="44">
        <v>11824.578314350823</v>
      </c>
      <c r="G623">
        <v>0.10503906269846297</v>
      </c>
      <c r="H623" s="45">
        <f t="shared" si="74"/>
        <v>112573.15145981259</v>
      </c>
      <c r="BD623">
        <f t="shared" si="81"/>
        <v>-7166.1652317982343</v>
      </c>
      <c r="BE623">
        <f t="shared" si="75"/>
        <v>-5579.0152047182346</v>
      </c>
      <c r="BF623">
        <f t="shared" si="76"/>
        <v>-3991.8651776382349</v>
      </c>
      <c r="BG623">
        <f t="shared" si="77"/>
        <v>-2404.7151505582351</v>
      </c>
      <c r="BH623">
        <f t="shared" si="78"/>
        <v>-817.56512347823445</v>
      </c>
      <c r="BI623">
        <f t="shared" si="79"/>
        <v>769.58490360176438</v>
      </c>
      <c r="BJ623">
        <f t="shared" si="80"/>
        <v>2356.734930681765</v>
      </c>
    </row>
    <row r="624" spans="1:62">
      <c r="A624">
        <v>621</v>
      </c>
      <c r="B624" s="6"/>
      <c r="C624" s="44"/>
      <c r="F624" s="44">
        <v>13077.836156776219</v>
      </c>
      <c r="G624">
        <v>0.14756007289966799</v>
      </c>
      <c r="H624" s="45">
        <f t="shared" si="74"/>
        <v>88627.200432927159</v>
      </c>
      <c r="BD624">
        <f t="shared" si="81"/>
        <v>-11299.383000858508</v>
      </c>
      <c r="BE624">
        <f t="shared" si="75"/>
        <v>-10774.187687366193</v>
      </c>
      <c r="BF624">
        <f t="shared" si="76"/>
        <v>-10248.992373873878</v>
      </c>
      <c r="BG624">
        <f t="shared" si="77"/>
        <v>-9723.7970603815629</v>
      </c>
      <c r="BH624">
        <f t="shared" si="78"/>
        <v>-9198.6017468892496</v>
      </c>
      <c r="BI624">
        <f t="shared" si="79"/>
        <v>-8673.4064333969345</v>
      </c>
      <c r="BJ624">
        <f t="shared" si="80"/>
        <v>-8148.2111199046194</v>
      </c>
    </row>
    <row r="625" spans="1:62">
      <c r="A625">
        <v>622</v>
      </c>
      <c r="B625" s="6"/>
      <c r="C625" s="44"/>
      <c r="F625" s="44">
        <v>12886.084899327536</v>
      </c>
      <c r="G625">
        <v>0.11664005320360715</v>
      </c>
      <c r="H625" s="45">
        <f t="shared" si="74"/>
        <v>110477.35786637165</v>
      </c>
      <c r="BD625">
        <f t="shared" si="81"/>
        <v>-12340.035792277878</v>
      </c>
      <c r="BE625">
        <f t="shared" si="75"/>
        <v>-11602.235427779538</v>
      </c>
      <c r="BF625">
        <f t="shared" si="76"/>
        <v>-10864.435063281198</v>
      </c>
      <c r="BG625">
        <f t="shared" si="77"/>
        <v>-10126.634698782858</v>
      </c>
      <c r="BH625">
        <f t="shared" si="78"/>
        <v>-9388.8343342845183</v>
      </c>
      <c r="BI625">
        <f t="shared" si="79"/>
        <v>-8651.0339697861782</v>
      </c>
      <c r="BJ625">
        <f t="shared" si="80"/>
        <v>-7913.2336052878391</v>
      </c>
    </row>
    <row r="626" spans="1:62">
      <c r="A626">
        <v>623</v>
      </c>
      <c r="B626" s="6"/>
      <c r="C626" s="44"/>
      <c r="F626" s="44">
        <v>12988.697897107566</v>
      </c>
      <c r="G626">
        <v>0.22062684761553886</v>
      </c>
      <c r="H626" s="45">
        <f t="shared" si="74"/>
        <v>58871.792066491755</v>
      </c>
      <c r="BD626">
        <f t="shared" si="81"/>
        <v>-12302.884633309501</v>
      </c>
      <c r="BE626">
        <f t="shared" si="75"/>
        <v>-11719.684367291464</v>
      </c>
      <c r="BF626">
        <f t="shared" si="76"/>
        <v>-11136.484101273429</v>
      </c>
      <c r="BG626">
        <f t="shared" si="77"/>
        <v>-10553.283835255392</v>
      </c>
      <c r="BH626">
        <f t="shared" si="78"/>
        <v>-9970.0835692373566</v>
      </c>
      <c r="BI626">
        <f t="shared" si="79"/>
        <v>-9386.8833032193215</v>
      </c>
      <c r="BJ626">
        <f t="shared" si="80"/>
        <v>-8803.6830372012846</v>
      </c>
    </row>
    <row r="627" spans="1:62">
      <c r="A627">
        <v>624</v>
      </c>
      <c r="B627" s="6"/>
      <c r="C627" s="44"/>
      <c r="F627" s="44">
        <v>273.95071327757978</v>
      </c>
      <c r="G627">
        <v>0.69509248618714281</v>
      </c>
      <c r="H627" s="45">
        <f t="shared" si="74"/>
        <v>394.12124101687215</v>
      </c>
      <c r="BD627">
        <f t="shared" si="81"/>
        <v>-11885.563659029871</v>
      </c>
      <c r="BE627">
        <f t="shared" si="75"/>
        <v>-10782.429420952178</v>
      </c>
      <c r="BF627">
        <f t="shared" si="76"/>
        <v>-9679.2951828744826</v>
      </c>
      <c r="BG627">
        <f t="shared" si="77"/>
        <v>-8576.1609447967894</v>
      </c>
      <c r="BH627">
        <f t="shared" si="78"/>
        <v>-7473.0267067190944</v>
      </c>
      <c r="BI627">
        <f t="shared" si="79"/>
        <v>-6369.8924686414002</v>
      </c>
      <c r="BJ627">
        <f t="shared" si="80"/>
        <v>-5266.7582305637061</v>
      </c>
    </row>
    <row r="628" spans="1:62">
      <c r="A628">
        <v>625</v>
      </c>
      <c r="B628" s="6"/>
      <c r="C628" s="44"/>
      <c r="F628" s="44">
        <v>10808.663247377955</v>
      </c>
      <c r="G628">
        <v>0.24845731995602804</v>
      </c>
      <c r="H628" s="45">
        <f t="shared" si="74"/>
        <v>43503.098436749104</v>
      </c>
      <c r="BD628">
        <f t="shared" si="81"/>
        <v>3201.5117176581343</v>
      </c>
      <c r="BE628">
        <f t="shared" si="75"/>
        <v>6676.9741485938484</v>
      </c>
      <c r="BF628">
        <f t="shared" si="76"/>
        <v>10152.436579529562</v>
      </c>
      <c r="BG628">
        <f t="shared" si="77"/>
        <v>13627.899010465277</v>
      </c>
      <c r="BH628">
        <f t="shared" si="78"/>
        <v>17103.36144140099</v>
      </c>
      <c r="BI628">
        <f t="shared" si="79"/>
        <v>20578.823872336703</v>
      </c>
      <c r="BJ628">
        <f t="shared" si="80"/>
        <v>24054.28630327242</v>
      </c>
    </row>
    <row r="629" spans="1:62">
      <c r="A629">
        <v>626</v>
      </c>
      <c r="B629" s="6"/>
      <c r="C629" s="44"/>
      <c r="F629" s="44">
        <v>6260.8339306241051</v>
      </c>
      <c r="G629">
        <v>0.28176457231196839</v>
      </c>
      <c r="H629" s="45">
        <f t="shared" si="74"/>
        <v>22220.089201605304</v>
      </c>
      <c r="BD629">
        <f t="shared" si="81"/>
        <v>-9566.3766475978155</v>
      </c>
      <c r="BE629">
        <f t="shared" si="75"/>
        <v>-8324.0900478176754</v>
      </c>
      <c r="BF629">
        <f t="shared" si="76"/>
        <v>-7081.8034480375354</v>
      </c>
      <c r="BG629">
        <f t="shared" si="77"/>
        <v>-5839.5168482573945</v>
      </c>
      <c r="BH629">
        <f t="shared" si="78"/>
        <v>-4597.2302484772545</v>
      </c>
      <c r="BI629">
        <f t="shared" si="79"/>
        <v>-3354.9436486971144</v>
      </c>
      <c r="BJ629">
        <f t="shared" si="80"/>
        <v>-2112.6570489169735</v>
      </c>
    </row>
    <row r="630" spans="1:62">
      <c r="A630">
        <v>627</v>
      </c>
      <c r="B630" s="6"/>
      <c r="C630" s="44"/>
      <c r="F630" s="44">
        <v>5340.3304279917902</v>
      </c>
      <c r="G630">
        <v>0.2030520863254015</v>
      </c>
      <c r="H630" s="45">
        <f t="shared" si="74"/>
        <v>26300.29823694416</v>
      </c>
      <c r="BD630">
        <f t="shared" si="81"/>
        <v>-4852.0110690642632</v>
      </c>
      <c r="BE630">
        <f t="shared" si="75"/>
        <v>-3443.1882075044214</v>
      </c>
      <c r="BF630">
        <f t="shared" si="76"/>
        <v>-2034.3653459445795</v>
      </c>
      <c r="BG630">
        <f t="shared" si="77"/>
        <v>-625.54248438473769</v>
      </c>
      <c r="BH630">
        <f t="shared" si="78"/>
        <v>783.28037717510506</v>
      </c>
      <c r="BI630">
        <f t="shared" si="79"/>
        <v>2192.103238734946</v>
      </c>
      <c r="BJ630">
        <f t="shared" si="80"/>
        <v>3600.9261002947878</v>
      </c>
    </row>
    <row r="631" spans="1:62">
      <c r="A631">
        <v>628</v>
      </c>
      <c r="B631" s="6"/>
      <c r="C631" s="44"/>
      <c r="F631" s="44">
        <v>19243.748718345723</v>
      </c>
      <c r="G631">
        <v>0.16778969307152281</v>
      </c>
      <c r="H631" s="45">
        <f t="shared" si="74"/>
        <v>114689.69497514245</v>
      </c>
      <c r="BD631">
        <f t="shared" si="81"/>
        <v>-4325.069996364783</v>
      </c>
      <c r="BE631">
        <f t="shared" si="75"/>
        <v>-3309.809564737775</v>
      </c>
      <c r="BF631">
        <f t="shared" si="76"/>
        <v>-2294.5491331107678</v>
      </c>
      <c r="BG631">
        <f t="shared" si="77"/>
        <v>-1279.2887014837602</v>
      </c>
      <c r="BH631">
        <f t="shared" si="78"/>
        <v>-264.02826985675256</v>
      </c>
      <c r="BI631">
        <f t="shared" si="79"/>
        <v>751.23216177025461</v>
      </c>
      <c r="BJ631">
        <f t="shared" si="80"/>
        <v>1766.4925933972627</v>
      </c>
    </row>
    <row r="632" spans="1:62">
      <c r="A632">
        <v>629</v>
      </c>
      <c r="B632" s="6"/>
      <c r="C632" s="44"/>
      <c r="F632" s="44">
        <v>9829.3169870286147</v>
      </c>
      <c r="G632">
        <v>0.39504931688868083</v>
      </c>
      <c r="H632" s="45">
        <f t="shared" si="74"/>
        <v>24881.240308025575</v>
      </c>
      <c r="BD632">
        <f t="shared" si="81"/>
        <v>-18404.800252988109</v>
      </c>
      <c r="BE632">
        <f t="shared" si="75"/>
        <v>-17565.851787630494</v>
      </c>
      <c r="BF632">
        <f t="shared" si="76"/>
        <v>-16726.903322272883</v>
      </c>
      <c r="BG632">
        <f t="shared" si="77"/>
        <v>-15887.954856915267</v>
      </c>
      <c r="BH632">
        <f t="shared" si="78"/>
        <v>-15049.006391557654</v>
      </c>
      <c r="BI632">
        <f t="shared" si="79"/>
        <v>-14210.057926200039</v>
      </c>
      <c r="BJ632">
        <f t="shared" si="80"/>
        <v>-13371.109460842425</v>
      </c>
    </row>
    <row r="633" spans="1:62">
      <c r="A633">
        <v>630</v>
      </c>
      <c r="B633" s="6"/>
      <c r="C633" s="44"/>
      <c r="F633" s="44">
        <v>5788.3959154857439</v>
      </c>
      <c r="G633">
        <v>0.11388615015794201</v>
      </c>
      <c r="H633" s="45">
        <f t="shared" si="74"/>
        <v>50826.161982454913</v>
      </c>
      <c r="BD633">
        <f t="shared" si="81"/>
        <v>-7854.0704025852101</v>
      </c>
      <c r="BE633">
        <f t="shared" si="75"/>
        <v>-5878.8238181418064</v>
      </c>
      <c r="BF633">
        <f t="shared" si="76"/>
        <v>-3903.5772336984019</v>
      </c>
      <c r="BG633">
        <f t="shared" si="77"/>
        <v>-1928.3306492549982</v>
      </c>
      <c r="BH633">
        <f t="shared" si="78"/>
        <v>46.915935188406365</v>
      </c>
      <c r="BI633">
        <f t="shared" si="79"/>
        <v>2022.1625196318109</v>
      </c>
      <c r="BJ633">
        <f t="shared" si="80"/>
        <v>3997.4091040752137</v>
      </c>
    </row>
    <row r="634" spans="1:62">
      <c r="A634">
        <v>631</v>
      </c>
      <c r="B634" s="6"/>
      <c r="C634" s="44"/>
      <c r="F634" s="44">
        <v>-2095.838148543171</v>
      </c>
      <c r="G634">
        <v>0.19962629249985397</v>
      </c>
      <c r="H634" s="45">
        <f t="shared" si="74"/>
        <v>-10498.808159474806</v>
      </c>
      <c r="BD634">
        <f t="shared" si="81"/>
        <v>-5218.9651646960338</v>
      </c>
      <c r="BE634">
        <f t="shared" si="75"/>
        <v>-4649.5344139063236</v>
      </c>
      <c r="BF634">
        <f t="shared" si="76"/>
        <v>-4080.1036631166135</v>
      </c>
      <c r="BG634">
        <f t="shared" si="77"/>
        <v>-3510.6729123269038</v>
      </c>
      <c r="BH634">
        <f t="shared" si="78"/>
        <v>-2941.2421615371936</v>
      </c>
      <c r="BI634">
        <f t="shared" si="79"/>
        <v>-2371.8114107474835</v>
      </c>
      <c r="BJ634">
        <f t="shared" si="80"/>
        <v>-1802.3806599577733</v>
      </c>
    </row>
    <row r="635" spans="1:62">
      <c r="A635">
        <v>632</v>
      </c>
      <c r="B635" s="6"/>
      <c r="C635" s="44"/>
      <c r="F635" s="44">
        <v>4907.7483634210112</v>
      </c>
      <c r="G635">
        <v>0.60497876791614402</v>
      </c>
      <c r="H635" s="45">
        <f t="shared" si="74"/>
        <v>8112.2654606967517</v>
      </c>
      <c r="BD635">
        <f t="shared" si="81"/>
        <v>3093.9696110424411</v>
      </c>
      <c r="BE635">
        <f t="shared" si="75"/>
        <v>4092.1010735417108</v>
      </c>
      <c r="BF635">
        <f t="shared" si="76"/>
        <v>5090.2325360409804</v>
      </c>
      <c r="BG635">
        <f t="shared" si="77"/>
        <v>6088.3639985402506</v>
      </c>
      <c r="BH635">
        <f t="shared" si="78"/>
        <v>7086.4954610395207</v>
      </c>
      <c r="BI635">
        <f t="shared" si="79"/>
        <v>8084.6269235387899</v>
      </c>
      <c r="BJ635">
        <f t="shared" si="80"/>
        <v>9082.7583860380601</v>
      </c>
    </row>
    <row r="636" spans="1:62">
      <c r="A636">
        <v>633</v>
      </c>
      <c r="B636" s="6"/>
      <c r="C636" s="44"/>
      <c r="F636" s="44">
        <v>3715.7888334866166</v>
      </c>
      <c r="G636">
        <v>0.36957846626455826</v>
      </c>
      <c r="H636" s="45">
        <f t="shared" si="74"/>
        <v>10054.126992417123</v>
      </c>
      <c r="BD636">
        <f t="shared" si="81"/>
        <v>-1882.8545238402912</v>
      </c>
      <c r="BE636">
        <f t="shared" si="75"/>
        <v>1142.0393157404287</v>
      </c>
      <c r="BF636">
        <f t="shared" si="76"/>
        <v>4166.9331553211487</v>
      </c>
      <c r="BG636">
        <f t="shared" si="77"/>
        <v>7191.8269949018686</v>
      </c>
      <c r="BH636">
        <f t="shared" si="78"/>
        <v>10216.720834482589</v>
      </c>
      <c r="BI636">
        <f t="shared" si="79"/>
        <v>13241.614674063308</v>
      </c>
      <c r="BJ636">
        <f t="shared" si="80"/>
        <v>16266.508513644028</v>
      </c>
    </row>
    <row r="637" spans="1:62">
      <c r="A637">
        <v>634</v>
      </c>
      <c r="B637" s="6"/>
      <c r="C637" s="44"/>
      <c r="F637" s="44">
        <v>13224.350455099006</v>
      </c>
      <c r="G637">
        <v>0.30392775579466758</v>
      </c>
      <c r="H637" s="45">
        <f t="shared" si="74"/>
        <v>43511.493119546889</v>
      </c>
      <c r="BD637">
        <f t="shared" si="81"/>
        <v>-1867.8965021638253</v>
      </c>
      <c r="BE637">
        <f t="shared" si="75"/>
        <v>-20.004170841034011</v>
      </c>
      <c r="BF637">
        <f t="shared" si="76"/>
        <v>1827.888160481757</v>
      </c>
      <c r="BG637">
        <f t="shared" si="77"/>
        <v>3675.7804918045485</v>
      </c>
      <c r="BH637">
        <f t="shared" si="78"/>
        <v>5523.6728231273391</v>
      </c>
      <c r="BI637">
        <f t="shared" si="79"/>
        <v>7371.5651544501306</v>
      </c>
      <c r="BJ637">
        <f t="shared" si="80"/>
        <v>9219.4574857729222</v>
      </c>
    </row>
    <row r="638" spans="1:62">
      <c r="A638">
        <v>635</v>
      </c>
      <c r="B638" s="6"/>
      <c r="C638" s="44"/>
      <c r="F638" s="44">
        <v>5371.7914329235573</v>
      </c>
      <c r="G638">
        <v>0.36485999904465505</v>
      </c>
      <c r="H638" s="45">
        <f t="shared" si="74"/>
        <v>14722.883974645043</v>
      </c>
      <c r="BD638">
        <f t="shared" si="81"/>
        <v>-11704.711676125668</v>
      </c>
      <c r="BE638">
        <f t="shared" si="75"/>
        <v>-10185.072897152329</v>
      </c>
      <c r="BF638">
        <f t="shared" si="76"/>
        <v>-8665.4341181789932</v>
      </c>
      <c r="BG638">
        <f t="shared" si="77"/>
        <v>-7145.7953392056543</v>
      </c>
      <c r="BH638">
        <f t="shared" si="78"/>
        <v>-5626.1565602323162</v>
      </c>
      <c r="BI638">
        <f t="shared" si="79"/>
        <v>-4106.5177812589791</v>
      </c>
      <c r="BJ638">
        <f t="shared" si="80"/>
        <v>-2586.879002285641</v>
      </c>
    </row>
    <row r="639" spans="1:62">
      <c r="A639">
        <v>636</v>
      </c>
      <c r="B639" s="6"/>
      <c r="C639" s="44"/>
      <c r="F639" s="44">
        <v>20973.353713613469</v>
      </c>
      <c r="G639">
        <v>0.344988825458028</v>
      </c>
      <c r="H639" s="45">
        <f t="shared" si="74"/>
        <v>60794.298730597948</v>
      </c>
      <c r="BD639">
        <f t="shared" si="81"/>
        <v>-3547.4914377002819</v>
      </c>
      <c r="BE639">
        <f t="shared" si="75"/>
        <v>-1723.1914424770066</v>
      </c>
      <c r="BF639">
        <f t="shared" si="76"/>
        <v>101.10855274626829</v>
      </c>
      <c r="BG639">
        <f t="shared" si="77"/>
        <v>1925.4085479695441</v>
      </c>
      <c r="BH639">
        <f t="shared" si="78"/>
        <v>3749.708543192819</v>
      </c>
      <c r="BI639">
        <f t="shared" si="79"/>
        <v>5574.0085384160939</v>
      </c>
      <c r="BJ639">
        <f t="shared" si="80"/>
        <v>7398.3085336393688</v>
      </c>
    </row>
    <row r="640" spans="1:62">
      <c r="A640">
        <v>637</v>
      </c>
      <c r="B640" s="6"/>
      <c r="C640" s="44"/>
      <c r="F640" s="44">
        <v>7033.0312170019715</v>
      </c>
      <c r="G640">
        <v>0.18925635647440764</v>
      </c>
      <c r="H640" s="45">
        <f t="shared" si="74"/>
        <v>37161.400272191226</v>
      </c>
      <c r="BD640">
        <f t="shared" si="81"/>
        <v>-19248.409586323331</v>
      </c>
      <c r="BE640">
        <f t="shared" si="75"/>
        <v>-17523.465459033188</v>
      </c>
      <c r="BF640">
        <f t="shared" si="76"/>
        <v>-15798.52133174305</v>
      </c>
      <c r="BG640">
        <f t="shared" si="77"/>
        <v>-14073.577204452909</v>
      </c>
      <c r="BH640">
        <f t="shared" si="78"/>
        <v>-12348.633077162769</v>
      </c>
      <c r="BI640">
        <f t="shared" si="79"/>
        <v>-10623.688949872629</v>
      </c>
      <c r="BJ640">
        <f t="shared" si="80"/>
        <v>-8898.7448225824883</v>
      </c>
    </row>
    <row r="641" spans="1:62">
      <c r="A641">
        <v>638</v>
      </c>
      <c r="B641" s="6"/>
      <c r="C641" s="44"/>
      <c r="F641" s="44">
        <v>4560.920182181253</v>
      </c>
      <c r="G641">
        <v>0.29823786738293023</v>
      </c>
      <c r="H641" s="45">
        <f t="shared" si="74"/>
        <v>15292.894300123</v>
      </c>
      <c r="BD641">
        <f t="shared" si="81"/>
        <v>-6086.7494346299336</v>
      </c>
      <c r="BE641">
        <f t="shared" si="75"/>
        <v>-5140.4676522578957</v>
      </c>
      <c r="BF641">
        <f t="shared" si="76"/>
        <v>-4194.1858698858568</v>
      </c>
      <c r="BG641">
        <f t="shared" si="77"/>
        <v>-3247.9040875138189</v>
      </c>
      <c r="BH641">
        <f t="shared" si="78"/>
        <v>-2301.622305141781</v>
      </c>
      <c r="BI641">
        <f t="shared" si="79"/>
        <v>-1355.3405227697422</v>
      </c>
      <c r="BJ641">
        <f t="shared" si="80"/>
        <v>-409.05874039770424</v>
      </c>
    </row>
    <row r="642" spans="1:62">
      <c r="A642">
        <v>639</v>
      </c>
      <c r="B642" s="6"/>
      <c r="C642" s="44"/>
      <c r="F642" s="44">
        <v>-1720.6387941974972</v>
      </c>
      <c r="G642">
        <v>0.3311497555781111</v>
      </c>
      <c r="H642" s="45">
        <f t="shared" si="74"/>
        <v>-5195.9536892716669</v>
      </c>
      <c r="BD642">
        <f t="shared" si="81"/>
        <v>-3069.730845266602</v>
      </c>
      <c r="BE642">
        <f t="shared" si="75"/>
        <v>-1578.5415083519506</v>
      </c>
      <c r="BF642">
        <f t="shared" si="76"/>
        <v>-87.352171437299148</v>
      </c>
      <c r="BG642">
        <f t="shared" si="77"/>
        <v>1403.8371654773518</v>
      </c>
      <c r="BH642">
        <f t="shared" si="78"/>
        <v>2895.0265023920028</v>
      </c>
      <c r="BI642">
        <f t="shared" si="79"/>
        <v>4386.2158393066547</v>
      </c>
      <c r="BJ642">
        <f t="shared" si="80"/>
        <v>5877.4051762213057</v>
      </c>
    </row>
    <row r="643" spans="1:62">
      <c r="A643">
        <v>640</v>
      </c>
      <c r="B643" s="6"/>
      <c r="C643" s="44"/>
      <c r="F643" s="44">
        <v>7926.855830663877</v>
      </c>
      <c r="G643">
        <v>0.30113462035708238</v>
      </c>
      <c r="H643" s="45">
        <f t="shared" si="74"/>
        <v>26323.29627614484</v>
      </c>
      <c r="BD643">
        <f t="shared" si="81"/>
        <v>3376.3875720880528</v>
      </c>
      <c r="BE643">
        <f t="shared" si="75"/>
        <v>5032.1363499786085</v>
      </c>
      <c r="BF643">
        <f t="shared" si="76"/>
        <v>6687.8851278691636</v>
      </c>
      <c r="BG643">
        <f t="shared" si="77"/>
        <v>8343.6339057597197</v>
      </c>
      <c r="BH643">
        <f t="shared" si="78"/>
        <v>9999.382683650274</v>
      </c>
      <c r="BI643">
        <f t="shared" si="79"/>
        <v>11655.13146154083</v>
      </c>
      <c r="BJ643">
        <f t="shared" si="80"/>
        <v>13310.880239431386</v>
      </c>
    </row>
    <row r="644" spans="1:62">
      <c r="A644">
        <v>641</v>
      </c>
      <c r="B644" s="6"/>
      <c r="C644" s="44"/>
      <c r="F644" s="44">
        <v>-766.59318781765978</v>
      </c>
      <c r="G644">
        <v>0.71557146744748223</v>
      </c>
      <c r="H644" s="45">
        <f t="shared" ref="H644:H707" si="82">F644/G644</f>
        <v>-1071.3020609278585</v>
      </c>
      <c r="BD644">
        <f t="shared" si="81"/>
        <v>-6421.1827288784652</v>
      </c>
      <c r="BE644">
        <f t="shared" si="75"/>
        <v>-4915.5096270930535</v>
      </c>
      <c r="BF644">
        <f t="shared" si="76"/>
        <v>-3409.8365253076408</v>
      </c>
      <c r="BG644">
        <f t="shared" si="77"/>
        <v>-1904.1634235222291</v>
      </c>
      <c r="BH644">
        <f t="shared" si="78"/>
        <v>-398.49032173681735</v>
      </c>
      <c r="BI644">
        <f t="shared" si="79"/>
        <v>1107.1827800485953</v>
      </c>
      <c r="BJ644">
        <f t="shared" si="80"/>
        <v>2612.8558818340061</v>
      </c>
    </row>
    <row r="645" spans="1:62">
      <c r="A645">
        <v>642</v>
      </c>
      <c r="B645" s="6"/>
      <c r="C645" s="44"/>
      <c r="F645" s="44">
        <v>10548.136502290296</v>
      </c>
      <c r="G645">
        <v>0.47926645105560794</v>
      </c>
      <c r="H645" s="45">
        <f t="shared" si="82"/>
        <v>22008.919003317478</v>
      </c>
      <c r="BD645">
        <f t="shared" si="81"/>
        <v>4344.450525055071</v>
      </c>
      <c r="BE645">
        <f t="shared" ref="BE645:BE708" si="83">($BE$3*G644)-F644</f>
        <v>7922.3078622924822</v>
      </c>
      <c r="BF645">
        <f t="shared" ref="BF645:BF708" si="84">($BF$3*G644)-F644</f>
        <v>11500.165199529893</v>
      </c>
      <c r="BG645">
        <f t="shared" ref="BG645:BG708" si="85">($BG$3*G644)-F644</f>
        <v>15078.022536767305</v>
      </c>
      <c r="BH645">
        <f t="shared" ref="BH645:BH708" si="86">($BH$3*G644)-F644</f>
        <v>18655.879874004717</v>
      </c>
      <c r="BI645">
        <f t="shared" ref="BI645:BI708" si="87">($BI$3*G644)-F644</f>
        <v>22233.737211242125</v>
      </c>
      <c r="BJ645">
        <f t="shared" ref="BJ645:BJ708" si="88">($BJ$3*G644)-F644</f>
        <v>25811.594548479537</v>
      </c>
    </row>
    <row r="646" spans="1:62">
      <c r="A646">
        <v>643</v>
      </c>
      <c r="B646" s="6"/>
      <c r="C646" s="44"/>
      <c r="F646" s="44">
        <v>7523.4205381642896</v>
      </c>
      <c r="G646">
        <v>0.76325834066330245</v>
      </c>
      <c r="H646" s="45">
        <f t="shared" si="82"/>
        <v>9856.9778243446799</v>
      </c>
      <c r="BD646">
        <f t="shared" si="81"/>
        <v>-8151.8042470122564</v>
      </c>
      <c r="BE646">
        <f t="shared" si="83"/>
        <v>-5755.4719917342163</v>
      </c>
      <c r="BF646">
        <f t="shared" si="84"/>
        <v>-3359.1397364561763</v>
      </c>
      <c r="BG646">
        <f t="shared" si="85"/>
        <v>-962.8074811781371</v>
      </c>
      <c r="BH646">
        <f t="shared" si="86"/>
        <v>1433.5247740999039</v>
      </c>
      <c r="BI646">
        <f t="shared" si="87"/>
        <v>3829.857029377943</v>
      </c>
      <c r="BJ646">
        <f t="shared" si="88"/>
        <v>6226.189284655984</v>
      </c>
    </row>
    <row r="647" spans="1:62">
      <c r="A647">
        <v>644</v>
      </c>
      <c r="B647" s="6"/>
      <c r="C647" s="44"/>
      <c r="F647" s="44">
        <v>6736.5835314375481</v>
      </c>
      <c r="G647">
        <v>0.51388370914180737</v>
      </c>
      <c r="H647" s="45">
        <f t="shared" si="82"/>
        <v>13109.159546403471</v>
      </c>
      <c r="BD647">
        <f t="shared" si="81"/>
        <v>-3707.1288348477774</v>
      </c>
      <c r="BE647">
        <f t="shared" si="83"/>
        <v>109.16286846873481</v>
      </c>
      <c r="BF647">
        <f t="shared" si="84"/>
        <v>3925.454571785247</v>
      </c>
      <c r="BG647">
        <f t="shared" si="85"/>
        <v>7741.7462751017592</v>
      </c>
      <c r="BH647">
        <f t="shared" si="86"/>
        <v>11558.037978418273</v>
      </c>
      <c r="BI647">
        <f t="shared" si="87"/>
        <v>15374.329681734784</v>
      </c>
      <c r="BJ647">
        <f t="shared" si="88"/>
        <v>19190.621385051298</v>
      </c>
    </row>
    <row r="648" spans="1:62">
      <c r="A648">
        <v>645</v>
      </c>
      <c r="B648" s="6"/>
      <c r="C648" s="44"/>
      <c r="F648" s="44">
        <v>11871.468696378499</v>
      </c>
      <c r="G648">
        <v>0.45888689027037</v>
      </c>
      <c r="H648" s="45">
        <f t="shared" si="82"/>
        <v>25870.141309515267</v>
      </c>
      <c r="BD648">
        <f t="shared" si="81"/>
        <v>-4167.164985728512</v>
      </c>
      <c r="BE648">
        <f t="shared" si="83"/>
        <v>-1597.7464400194749</v>
      </c>
      <c r="BF648">
        <f t="shared" si="84"/>
        <v>971.67210568956216</v>
      </c>
      <c r="BG648">
        <f t="shared" si="85"/>
        <v>3541.0906513985983</v>
      </c>
      <c r="BH648">
        <f t="shared" si="86"/>
        <v>6110.5091971076354</v>
      </c>
      <c r="BI648">
        <f t="shared" si="87"/>
        <v>8679.9277428166715</v>
      </c>
      <c r="BJ648">
        <f t="shared" si="88"/>
        <v>11249.34628852571</v>
      </c>
    </row>
    <row r="649" spans="1:62">
      <c r="A649">
        <v>646</v>
      </c>
      <c r="B649" s="6"/>
      <c r="C649" s="44"/>
      <c r="F649" s="44">
        <v>6478.9916108320976</v>
      </c>
      <c r="G649">
        <v>0.36383788449726762</v>
      </c>
      <c r="H649" s="45">
        <f t="shared" si="82"/>
        <v>17807.358405748299</v>
      </c>
      <c r="BD649">
        <f t="shared" si="81"/>
        <v>-9577.0342450266489</v>
      </c>
      <c r="BE649">
        <f t="shared" si="83"/>
        <v>-7282.599793674799</v>
      </c>
      <c r="BF649">
        <f t="shared" si="84"/>
        <v>-4988.1653423229491</v>
      </c>
      <c r="BG649">
        <f t="shared" si="85"/>
        <v>-2693.7308909710991</v>
      </c>
      <c r="BH649">
        <f t="shared" si="86"/>
        <v>-399.29643961924921</v>
      </c>
      <c r="BI649">
        <f t="shared" si="87"/>
        <v>1895.1380117326007</v>
      </c>
      <c r="BJ649">
        <f t="shared" si="88"/>
        <v>4189.5724630844506</v>
      </c>
    </row>
    <row r="650" spans="1:62">
      <c r="A650">
        <v>647</v>
      </c>
      <c r="B650" s="6"/>
      <c r="C650" s="44"/>
      <c r="F650" s="44">
        <v>12211.310460057899</v>
      </c>
      <c r="G650">
        <v>0.34008746605186513</v>
      </c>
      <c r="H650" s="45">
        <f t="shared" si="82"/>
        <v>35906.381972323587</v>
      </c>
      <c r="BD650">
        <f t="shared" si="81"/>
        <v>-4659.8021883457595</v>
      </c>
      <c r="BE650">
        <f t="shared" si="83"/>
        <v>-2840.6127658594214</v>
      </c>
      <c r="BF650">
        <f t="shared" si="84"/>
        <v>-1021.4233433730833</v>
      </c>
      <c r="BG650">
        <f t="shared" si="85"/>
        <v>797.76607911325482</v>
      </c>
      <c r="BH650">
        <f t="shared" si="86"/>
        <v>2616.955501599592</v>
      </c>
      <c r="BI650">
        <f t="shared" si="87"/>
        <v>4436.1449240859311</v>
      </c>
      <c r="BJ650">
        <f t="shared" si="88"/>
        <v>6255.3343465722683</v>
      </c>
    </row>
    <row r="651" spans="1:62">
      <c r="A651">
        <v>648</v>
      </c>
      <c r="B651" s="6"/>
      <c r="C651" s="44"/>
      <c r="F651" s="44">
        <v>3684.7146991328045</v>
      </c>
      <c r="G651">
        <v>0.12664986635364173</v>
      </c>
      <c r="H651" s="45">
        <f t="shared" si="82"/>
        <v>29093.711704709218</v>
      </c>
      <c r="BD651">
        <f t="shared" si="81"/>
        <v>-10510.873129798574</v>
      </c>
      <c r="BE651">
        <f t="shared" si="83"/>
        <v>-8810.4357995392475</v>
      </c>
      <c r="BF651">
        <f t="shared" si="84"/>
        <v>-7109.9984692799217</v>
      </c>
      <c r="BG651">
        <f t="shared" si="85"/>
        <v>-5409.5611390205968</v>
      </c>
      <c r="BH651">
        <f t="shared" si="86"/>
        <v>-3709.123808761271</v>
      </c>
      <c r="BI651">
        <f t="shared" si="87"/>
        <v>-2008.6864785019443</v>
      </c>
      <c r="BJ651">
        <f t="shared" si="88"/>
        <v>-308.24914824261941</v>
      </c>
    </row>
    <row r="652" spans="1:62">
      <c r="A652">
        <v>649</v>
      </c>
      <c r="B652" s="6"/>
      <c r="C652" s="44"/>
      <c r="F652" s="44">
        <v>9788.3411597378308</v>
      </c>
      <c r="G652">
        <v>0.89235419221079137</v>
      </c>
      <c r="H652" s="45">
        <f t="shared" si="82"/>
        <v>10969.121056614742</v>
      </c>
      <c r="BD652">
        <f t="shared" si="81"/>
        <v>-3051.4653673645957</v>
      </c>
      <c r="BE652">
        <f t="shared" si="83"/>
        <v>-2418.216035596387</v>
      </c>
      <c r="BF652">
        <f t="shared" si="84"/>
        <v>-1784.9667038281787</v>
      </c>
      <c r="BG652">
        <f t="shared" si="85"/>
        <v>-1151.7173720599699</v>
      </c>
      <c r="BH652">
        <f t="shared" si="86"/>
        <v>-518.46804029176155</v>
      </c>
      <c r="BI652">
        <f t="shared" si="87"/>
        <v>114.78129147644722</v>
      </c>
      <c r="BJ652">
        <f t="shared" si="88"/>
        <v>748.03062324465554</v>
      </c>
    </row>
    <row r="653" spans="1:62">
      <c r="A653">
        <v>650</v>
      </c>
      <c r="B653" s="6"/>
      <c r="C653" s="44"/>
      <c r="F653" s="44">
        <v>10027.749935258245</v>
      </c>
      <c r="G653">
        <v>0.38030279757023866</v>
      </c>
      <c r="H653" s="45">
        <f t="shared" si="82"/>
        <v>26367.804810602811</v>
      </c>
      <c r="BD653">
        <f t="shared" si="81"/>
        <v>-5326.570198683874</v>
      </c>
      <c r="BE653">
        <f t="shared" si="83"/>
        <v>-864.79923762991712</v>
      </c>
      <c r="BF653">
        <f t="shared" si="84"/>
        <v>3596.9717234240397</v>
      </c>
      <c r="BG653">
        <f t="shared" si="85"/>
        <v>8058.7426844779966</v>
      </c>
      <c r="BH653">
        <f t="shared" si="86"/>
        <v>12520.513645531953</v>
      </c>
      <c r="BI653">
        <f t="shared" si="87"/>
        <v>16982.284606585912</v>
      </c>
      <c r="BJ653">
        <f t="shared" si="88"/>
        <v>21444.055567639865</v>
      </c>
    </row>
    <row r="654" spans="1:62">
      <c r="A654">
        <v>651</v>
      </c>
      <c r="B654" s="6"/>
      <c r="C654" s="44"/>
      <c r="F654" s="44">
        <v>3769.4489883447259</v>
      </c>
      <c r="G654">
        <v>0.70823736251020986</v>
      </c>
      <c r="H654" s="45">
        <f t="shared" si="82"/>
        <v>5322.296150805495</v>
      </c>
      <c r="BD654">
        <f t="shared" si="81"/>
        <v>-8126.2359474070518</v>
      </c>
      <c r="BE654">
        <f t="shared" si="83"/>
        <v>-6224.7219595558581</v>
      </c>
      <c r="BF654">
        <f t="shared" si="84"/>
        <v>-4323.2079717046654</v>
      </c>
      <c r="BG654">
        <f t="shared" si="85"/>
        <v>-2421.6939838534718</v>
      </c>
      <c r="BH654">
        <f t="shared" si="86"/>
        <v>-520.17999600227813</v>
      </c>
      <c r="BI654">
        <f t="shared" si="87"/>
        <v>1381.3339918489146</v>
      </c>
      <c r="BJ654">
        <f t="shared" si="88"/>
        <v>3282.8479797001073</v>
      </c>
    </row>
    <row r="655" spans="1:62">
      <c r="A655">
        <v>652</v>
      </c>
      <c r="B655" s="6"/>
      <c r="C655" s="44"/>
      <c r="F655" s="44">
        <v>5614.9886561457915</v>
      </c>
      <c r="G655">
        <v>0.14253539697372641</v>
      </c>
      <c r="H655" s="45">
        <f t="shared" si="82"/>
        <v>39393.643792080671</v>
      </c>
      <c r="BD655">
        <f t="shared" si="81"/>
        <v>-228.26217579367676</v>
      </c>
      <c r="BE655">
        <f t="shared" si="83"/>
        <v>3312.9246367573724</v>
      </c>
      <c r="BF655">
        <f t="shared" si="84"/>
        <v>6854.1114493084224</v>
      </c>
      <c r="BG655">
        <f t="shared" si="85"/>
        <v>10395.298261859471</v>
      </c>
      <c r="BH655">
        <f t="shared" si="86"/>
        <v>13936.485074410519</v>
      </c>
      <c r="BI655">
        <f t="shared" si="87"/>
        <v>17477.671886961572</v>
      </c>
      <c r="BJ655">
        <f t="shared" si="88"/>
        <v>21018.858699512617</v>
      </c>
    </row>
    <row r="656" spans="1:62">
      <c r="A656">
        <v>653</v>
      </c>
      <c r="B656" s="6"/>
      <c r="C656" s="44"/>
      <c r="F656" s="44">
        <v>7219.9980299667586</v>
      </c>
      <c r="G656">
        <v>0.65537838919786662</v>
      </c>
      <c r="H656" s="45">
        <f t="shared" si="82"/>
        <v>11016.533576585411</v>
      </c>
      <c r="BD656">
        <f t="shared" si="81"/>
        <v>-4902.3116712771598</v>
      </c>
      <c r="BE656">
        <f t="shared" si="83"/>
        <v>-4189.6346864085272</v>
      </c>
      <c r="BF656">
        <f t="shared" si="84"/>
        <v>-3476.9577015398954</v>
      </c>
      <c r="BG656">
        <f t="shared" si="85"/>
        <v>-2764.2807166712632</v>
      </c>
      <c r="BH656">
        <f t="shared" si="86"/>
        <v>-2051.603731802631</v>
      </c>
      <c r="BI656">
        <f t="shared" si="87"/>
        <v>-1338.9267469339993</v>
      </c>
      <c r="BJ656">
        <f t="shared" si="88"/>
        <v>-626.24976206536667</v>
      </c>
    </row>
    <row r="657" spans="1:62">
      <c r="A657">
        <v>654</v>
      </c>
      <c r="B657" s="6"/>
      <c r="C657" s="44"/>
      <c r="F657" s="44">
        <v>11029.074181569655</v>
      </c>
      <c r="G657">
        <v>0.4320384379597213</v>
      </c>
      <c r="H657" s="45">
        <f t="shared" si="82"/>
        <v>25527.992911125861</v>
      </c>
      <c r="BD657">
        <f t="shared" si="81"/>
        <v>-3943.1060839774254</v>
      </c>
      <c r="BE657">
        <f t="shared" si="83"/>
        <v>-666.21413798809226</v>
      </c>
      <c r="BF657">
        <f t="shared" si="84"/>
        <v>2610.6778080012409</v>
      </c>
      <c r="BG657">
        <f t="shared" si="85"/>
        <v>5887.5697539905741</v>
      </c>
      <c r="BH657">
        <f t="shared" si="86"/>
        <v>9164.4616999799073</v>
      </c>
      <c r="BI657">
        <f t="shared" si="87"/>
        <v>12441.35364596924</v>
      </c>
      <c r="BJ657">
        <f t="shared" si="88"/>
        <v>15718.245591958574</v>
      </c>
    </row>
    <row r="658" spans="1:62">
      <c r="A658">
        <v>655</v>
      </c>
      <c r="B658" s="6"/>
      <c r="C658" s="44"/>
      <c r="F658" s="44">
        <v>10300.904261838916</v>
      </c>
      <c r="G658">
        <v>0.30320939221363563</v>
      </c>
      <c r="H658" s="45">
        <f t="shared" si="82"/>
        <v>33972.90626993867</v>
      </c>
      <c r="BD658">
        <f t="shared" si="81"/>
        <v>-8868.881991771048</v>
      </c>
      <c r="BE658">
        <f t="shared" si="83"/>
        <v>-6708.6898019724413</v>
      </c>
      <c r="BF658">
        <f t="shared" si="84"/>
        <v>-4548.4976121738355</v>
      </c>
      <c r="BG658">
        <f t="shared" si="85"/>
        <v>-2388.3054223752279</v>
      </c>
      <c r="BH658">
        <f t="shared" si="86"/>
        <v>-228.11323257662298</v>
      </c>
      <c r="BI658">
        <f t="shared" si="87"/>
        <v>1932.0789572219837</v>
      </c>
      <c r="BJ658">
        <f t="shared" si="88"/>
        <v>4092.2711470205904</v>
      </c>
    </row>
    <row r="659" spans="1:62">
      <c r="A659">
        <v>656</v>
      </c>
      <c r="B659" s="6"/>
      <c r="C659" s="44"/>
      <c r="F659" s="44">
        <v>5284.1607536969241</v>
      </c>
      <c r="G659">
        <v>0.24535064478099056</v>
      </c>
      <c r="H659" s="45">
        <f t="shared" si="82"/>
        <v>21537.178997078936</v>
      </c>
      <c r="BD659">
        <f t="shared" si="81"/>
        <v>-8784.8573007707382</v>
      </c>
      <c r="BE659">
        <f t="shared" si="83"/>
        <v>-7268.8103397025588</v>
      </c>
      <c r="BF659">
        <f t="shared" si="84"/>
        <v>-5752.7633786343813</v>
      </c>
      <c r="BG659">
        <f t="shared" si="85"/>
        <v>-4236.7164175662028</v>
      </c>
      <c r="BH659">
        <f t="shared" si="86"/>
        <v>-2720.6694564980253</v>
      </c>
      <c r="BI659">
        <f t="shared" si="87"/>
        <v>-1204.6224954298468</v>
      </c>
      <c r="BJ659">
        <f t="shared" si="88"/>
        <v>311.42446563833073</v>
      </c>
    </row>
    <row r="660" spans="1:62">
      <c r="A660">
        <v>657</v>
      </c>
      <c r="B660" s="6"/>
      <c r="C660" s="44"/>
      <c r="F660" s="44">
        <v>9128.5130489585681</v>
      </c>
      <c r="G660">
        <v>0.23092853117252776</v>
      </c>
      <c r="H660" s="45">
        <f t="shared" si="82"/>
        <v>39529.602525114642</v>
      </c>
      <c r="BD660">
        <f t="shared" si="81"/>
        <v>-4057.4075297919712</v>
      </c>
      <c r="BE660">
        <f t="shared" si="83"/>
        <v>-2830.6543058870184</v>
      </c>
      <c r="BF660">
        <f t="shared" si="84"/>
        <v>-1603.9010819820655</v>
      </c>
      <c r="BG660">
        <f t="shared" si="85"/>
        <v>-377.14785807711269</v>
      </c>
      <c r="BH660">
        <f t="shared" si="86"/>
        <v>849.60536582783971</v>
      </c>
      <c r="BI660">
        <f t="shared" si="87"/>
        <v>2076.358589732793</v>
      </c>
      <c r="BJ660">
        <f t="shared" si="88"/>
        <v>3303.1118136377463</v>
      </c>
    </row>
    <row r="661" spans="1:62">
      <c r="A661">
        <v>658</v>
      </c>
      <c r="B661" s="6"/>
      <c r="C661" s="44"/>
      <c r="F661" s="44">
        <v>15317.18271653151</v>
      </c>
      <c r="G661">
        <v>0.41835040167785653</v>
      </c>
      <c r="H661" s="45">
        <f t="shared" si="82"/>
        <v>36613.285549863627</v>
      </c>
      <c r="BD661">
        <f t="shared" si="81"/>
        <v>-7973.8703930959291</v>
      </c>
      <c r="BE661">
        <f t="shared" si="83"/>
        <v>-6819.2277372332901</v>
      </c>
      <c r="BF661">
        <f t="shared" si="84"/>
        <v>-5664.5850813706511</v>
      </c>
      <c r="BG661">
        <f t="shared" si="85"/>
        <v>-4509.942425508013</v>
      </c>
      <c r="BH661">
        <f t="shared" si="86"/>
        <v>-3355.299769645374</v>
      </c>
      <c r="BI661">
        <f t="shared" si="87"/>
        <v>-2200.657113782735</v>
      </c>
      <c r="BJ661">
        <f t="shared" si="88"/>
        <v>-1046.014457920096</v>
      </c>
    </row>
    <row r="662" spans="1:62">
      <c r="A662">
        <v>659</v>
      </c>
      <c r="B662" s="6"/>
      <c r="C662" s="44"/>
      <c r="F662" s="44">
        <v>9563.5504553776409</v>
      </c>
      <c r="G662">
        <v>0.22458548497358155</v>
      </c>
      <c r="H662" s="45">
        <f t="shared" si="82"/>
        <v>42583.119102744422</v>
      </c>
      <c r="BD662">
        <f t="shared" si="81"/>
        <v>-13225.430708142227</v>
      </c>
      <c r="BE662">
        <f t="shared" si="83"/>
        <v>-11133.678699752945</v>
      </c>
      <c r="BF662">
        <f t="shared" si="84"/>
        <v>-9041.926691363662</v>
      </c>
      <c r="BG662">
        <f t="shared" si="85"/>
        <v>-6950.1746829743788</v>
      </c>
      <c r="BH662">
        <f t="shared" si="86"/>
        <v>-4858.4226745850974</v>
      </c>
      <c r="BI662">
        <f t="shared" si="87"/>
        <v>-2766.6706661958142</v>
      </c>
      <c r="BJ662">
        <f t="shared" si="88"/>
        <v>-674.91865780653097</v>
      </c>
    </row>
    <row r="663" spans="1:62">
      <c r="A663">
        <v>660</v>
      </c>
      <c r="B663" s="6"/>
      <c r="C663" s="44"/>
      <c r="F663" s="44">
        <v>13388.835926429978</v>
      </c>
      <c r="G663">
        <v>0.11760856666444575</v>
      </c>
      <c r="H663" s="45">
        <f t="shared" si="82"/>
        <v>113842.3526972339</v>
      </c>
      <c r="BD663">
        <f t="shared" si="81"/>
        <v>-8440.6230305097324</v>
      </c>
      <c r="BE663">
        <f t="shared" si="83"/>
        <v>-7317.6956056418258</v>
      </c>
      <c r="BF663">
        <f t="shared" si="84"/>
        <v>-6194.7681807739173</v>
      </c>
      <c r="BG663">
        <f t="shared" si="85"/>
        <v>-5071.8407559060097</v>
      </c>
      <c r="BH663">
        <f t="shared" si="86"/>
        <v>-3948.9133310381021</v>
      </c>
      <c r="BI663">
        <f t="shared" si="87"/>
        <v>-2825.9859061701945</v>
      </c>
      <c r="BJ663">
        <f t="shared" si="88"/>
        <v>-1703.058481302287</v>
      </c>
    </row>
    <row r="664" spans="1:62">
      <c r="A664">
        <v>661</v>
      </c>
      <c r="B664" s="6"/>
      <c r="C664" s="44"/>
      <c r="F664" s="44">
        <v>-5700.1741129701331</v>
      </c>
      <c r="G664">
        <v>0.76057494385682389</v>
      </c>
      <c r="H664" s="45">
        <f t="shared" si="82"/>
        <v>-7494.5594237760943</v>
      </c>
      <c r="BD664">
        <f t="shared" si="81"/>
        <v>-12800.79309310775</v>
      </c>
      <c r="BE664">
        <f t="shared" si="83"/>
        <v>-12212.75025978552</v>
      </c>
      <c r="BF664">
        <f t="shared" si="84"/>
        <v>-11624.707426463292</v>
      </c>
      <c r="BG664">
        <f t="shared" si="85"/>
        <v>-11036.664593141064</v>
      </c>
      <c r="BH664">
        <f t="shared" si="86"/>
        <v>-10448.621759818834</v>
      </c>
      <c r="BI664">
        <f t="shared" si="87"/>
        <v>-9860.5789264966061</v>
      </c>
      <c r="BJ664">
        <f t="shared" si="88"/>
        <v>-9272.536093174378</v>
      </c>
    </row>
    <row r="665" spans="1:62">
      <c r="A665">
        <v>662</v>
      </c>
      <c r="B665" s="6"/>
      <c r="C665" s="44"/>
      <c r="F665" s="44">
        <v>6456.7913048733717</v>
      </c>
      <c r="G665">
        <v>0.37914339808435837</v>
      </c>
      <c r="H665" s="45">
        <f t="shared" si="82"/>
        <v>17029.945233114024</v>
      </c>
      <c r="BD665">
        <f t="shared" si="81"/>
        <v>9503.0488322542515</v>
      </c>
      <c r="BE665">
        <f t="shared" si="83"/>
        <v>13305.923551538372</v>
      </c>
      <c r="BF665">
        <f t="shared" si="84"/>
        <v>17108.798270822492</v>
      </c>
      <c r="BG665">
        <f t="shared" si="85"/>
        <v>20911.67299010661</v>
      </c>
      <c r="BH665">
        <f t="shared" si="86"/>
        <v>24714.547709390732</v>
      </c>
      <c r="BI665">
        <f t="shared" si="87"/>
        <v>28517.42242867485</v>
      </c>
      <c r="BJ665">
        <f t="shared" si="88"/>
        <v>32320.297147958969</v>
      </c>
    </row>
    <row r="666" spans="1:62">
      <c r="A666">
        <v>663</v>
      </c>
      <c r="B666" s="6"/>
      <c r="C666" s="44"/>
      <c r="F666" s="44">
        <v>10204.347957303562</v>
      </c>
      <c r="G666">
        <v>0.27078489134722528</v>
      </c>
      <c r="H666" s="45">
        <f t="shared" si="82"/>
        <v>37684.332779920907</v>
      </c>
      <c r="BD666">
        <f t="shared" ref="BD666:BD729" si="89">($BD$3*G665)-F665</f>
        <v>-4561.07431445158</v>
      </c>
      <c r="BE666">
        <f t="shared" si="83"/>
        <v>-2665.3573240297878</v>
      </c>
      <c r="BF666">
        <f t="shared" si="84"/>
        <v>-769.64033360799567</v>
      </c>
      <c r="BG666">
        <f t="shared" si="85"/>
        <v>1126.076656813796</v>
      </c>
      <c r="BH666">
        <f t="shared" si="86"/>
        <v>3021.7936472355868</v>
      </c>
      <c r="BI666">
        <f t="shared" si="87"/>
        <v>4917.5106376573804</v>
      </c>
      <c r="BJ666">
        <f t="shared" si="88"/>
        <v>6813.2276280791721</v>
      </c>
    </row>
    <row r="667" spans="1:62">
      <c r="A667">
        <v>664</v>
      </c>
      <c r="B667" s="6"/>
      <c r="C667" s="44"/>
      <c r="F667" s="44">
        <v>2584.3741780282544</v>
      </c>
      <c r="G667">
        <v>0.58553418711753391</v>
      </c>
      <c r="H667" s="45">
        <f t="shared" si="82"/>
        <v>4413.7033069761555</v>
      </c>
      <c r="BD667">
        <f t="shared" si="89"/>
        <v>-8850.4235005674363</v>
      </c>
      <c r="BE667">
        <f t="shared" si="83"/>
        <v>-7496.4990438313089</v>
      </c>
      <c r="BF667">
        <f t="shared" si="84"/>
        <v>-6142.5745870951832</v>
      </c>
      <c r="BG667">
        <f t="shared" si="85"/>
        <v>-4788.6501303590567</v>
      </c>
      <c r="BH667">
        <f t="shared" si="86"/>
        <v>-3434.7256736229301</v>
      </c>
      <c r="BI667">
        <f t="shared" si="87"/>
        <v>-2080.8012168868036</v>
      </c>
      <c r="BJ667">
        <f t="shared" si="88"/>
        <v>-726.876760150677</v>
      </c>
    </row>
    <row r="668" spans="1:62">
      <c r="A668">
        <v>665</v>
      </c>
      <c r="B668" s="6"/>
      <c r="C668" s="44"/>
      <c r="F668" s="44">
        <v>2300.3546970492753</v>
      </c>
      <c r="G668">
        <v>0.20452425541884622</v>
      </c>
      <c r="H668" s="45">
        <f t="shared" si="82"/>
        <v>11247.344195622996</v>
      </c>
      <c r="BD668">
        <f t="shared" si="89"/>
        <v>343.29675755941525</v>
      </c>
      <c r="BE668">
        <f t="shared" si="83"/>
        <v>3270.9676931470849</v>
      </c>
      <c r="BF668">
        <f t="shared" si="84"/>
        <v>6198.6386287347541</v>
      </c>
      <c r="BG668">
        <f t="shared" si="85"/>
        <v>9126.3095643224242</v>
      </c>
      <c r="BH668">
        <f t="shared" si="86"/>
        <v>12053.980499910092</v>
      </c>
      <c r="BI668">
        <f t="shared" si="87"/>
        <v>14981.651435497763</v>
      </c>
      <c r="BJ668">
        <f t="shared" si="88"/>
        <v>17909.322371085433</v>
      </c>
    </row>
    <row r="669" spans="1:62">
      <c r="A669">
        <v>666</v>
      </c>
      <c r="B669" s="6"/>
      <c r="C669" s="44"/>
      <c r="F669" s="44">
        <v>5106.0113681179391</v>
      </c>
      <c r="G669">
        <v>0.57323829032157825</v>
      </c>
      <c r="H669" s="45">
        <f t="shared" si="82"/>
        <v>8907.3103704456698</v>
      </c>
      <c r="BD669">
        <f t="shared" si="89"/>
        <v>-1277.7334199550442</v>
      </c>
      <c r="BE669">
        <f t="shared" si="83"/>
        <v>-255.11214286081304</v>
      </c>
      <c r="BF669">
        <f t="shared" si="84"/>
        <v>767.50913423341808</v>
      </c>
      <c r="BG669">
        <f t="shared" si="85"/>
        <v>1790.1304113276492</v>
      </c>
      <c r="BH669">
        <f t="shared" si="86"/>
        <v>2812.7516884218803</v>
      </c>
      <c r="BI669">
        <f t="shared" si="87"/>
        <v>3835.3729655161114</v>
      </c>
      <c r="BJ669">
        <f t="shared" si="88"/>
        <v>4857.9942426103426</v>
      </c>
    </row>
    <row r="670" spans="1:62">
      <c r="A670">
        <v>667</v>
      </c>
      <c r="B670" s="6"/>
      <c r="C670" s="44"/>
      <c r="F670" s="44">
        <v>6101.4058361689804</v>
      </c>
      <c r="G670">
        <v>0.1664164050728667</v>
      </c>
      <c r="H670" s="45">
        <f t="shared" si="82"/>
        <v>36663.48779435196</v>
      </c>
      <c r="BD670">
        <f t="shared" si="89"/>
        <v>-2239.8199165100477</v>
      </c>
      <c r="BE670">
        <f t="shared" si="83"/>
        <v>626.37153509784366</v>
      </c>
      <c r="BF670">
        <f t="shared" si="84"/>
        <v>3492.5629867057341</v>
      </c>
      <c r="BG670">
        <f t="shared" si="85"/>
        <v>6358.7544383136265</v>
      </c>
      <c r="BH670">
        <f t="shared" si="86"/>
        <v>9224.9458899215169</v>
      </c>
      <c r="BI670">
        <f t="shared" si="87"/>
        <v>12091.137341529407</v>
      </c>
      <c r="BJ670">
        <f t="shared" si="88"/>
        <v>14957.328793137298</v>
      </c>
    </row>
    <row r="671" spans="1:62">
      <c r="A671">
        <v>668</v>
      </c>
      <c r="B671" s="6"/>
      <c r="C671" s="44"/>
      <c r="F671" s="44">
        <v>-7158.1436495594244</v>
      </c>
      <c r="G671">
        <v>0.6162115596762705</v>
      </c>
      <c r="H671" s="45">
        <f t="shared" si="82"/>
        <v>-11616.373528143462</v>
      </c>
      <c r="BD671">
        <f t="shared" si="89"/>
        <v>-5269.3238108046471</v>
      </c>
      <c r="BE671">
        <f t="shared" si="83"/>
        <v>-4437.2417854403138</v>
      </c>
      <c r="BF671">
        <f t="shared" si="84"/>
        <v>-3605.1597600759796</v>
      </c>
      <c r="BG671">
        <f t="shared" si="85"/>
        <v>-2773.0777347116464</v>
      </c>
      <c r="BH671">
        <f t="shared" si="86"/>
        <v>-1940.9957093473131</v>
      </c>
      <c r="BI671">
        <f t="shared" si="87"/>
        <v>-1108.9136839829789</v>
      </c>
      <c r="BJ671">
        <f t="shared" si="88"/>
        <v>-276.83165861864563</v>
      </c>
    </row>
    <row r="672" spans="1:62">
      <c r="A672">
        <v>669</v>
      </c>
      <c r="B672" s="6"/>
      <c r="C672" s="44"/>
      <c r="F672" s="44">
        <v>8735.2319951030931</v>
      </c>
      <c r="G672">
        <v>0.23631840190764297</v>
      </c>
      <c r="H672" s="45">
        <f t="shared" si="82"/>
        <v>36963.824757569928</v>
      </c>
      <c r="BD672">
        <f t="shared" si="89"/>
        <v>10239.201447940777</v>
      </c>
      <c r="BE672">
        <f t="shared" si="83"/>
        <v>13320.25924632213</v>
      </c>
      <c r="BF672">
        <f t="shared" si="84"/>
        <v>16401.317044703483</v>
      </c>
      <c r="BG672">
        <f t="shared" si="85"/>
        <v>19482.374843084835</v>
      </c>
      <c r="BH672">
        <f t="shared" si="86"/>
        <v>22563.432641466185</v>
      </c>
      <c r="BI672">
        <f t="shared" si="87"/>
        <v>25644.490439847541</v>
      </c>
      <c r="BJ672">
        <f t="shared" si="88"/>
        <v>28725.548238228894</v>
      </c>
    </row>
    <row r="673" spans="1:62">
      <c r="A673">
        <v>670</v>
      </c>
      <c r="B673" s="6"/>
      <c r="C673" s="44"/>
      <c r="F673" s="44">
        <v>5700.980893999309</v>
      </c>
      <c r="G673">
        <v>0.49734743864250319</v>
      </c>
      <c r="H673" s="45">
        <f t="shared" si="82"/>
        <v>11462.773206513311</v>
      </c>
      <c r="BD673">
        <f t="shared" si="89"/>
        <v>-7553.6399855648779</v>
      </c>
      <c r="BE673">
        <f t="shared" si="83"/>
        <v>-6372.0479760266635</v>
      </c>
      <c r="BF673">
        <f t="shared" si="84"/>
        <v>-5190.4559664884491</v>
      </c>
      <c r="BG673">
        <f t="shared" si="85"/>
        <v>-4008.8639569502338</v>
      </c>
      <c r="BH673">
        <f t="shared" si="86"/>
        <v>-2827.2719474120186</v>
      </c>
      <c r="BI673">
        <f t="shared" si="87"/>
        <v>-1645.6799378738042</v>
      </c>
      <c r="BJ673">
        <f t="shared" si="88"/>
        <v>-464.08792833558982</v>
      </c>
    </row>
    <row r="674" spans="1:62">
      <c r="A674">
        <v>671</v>
      </c>
      <c r="B674" s="6"/>
      <c r="C674" s="44"/>
      <c r="F674" s="44">
        <v>7269.8888272415752</v>
      </c>
      <c r="G674">
        <v>0.28299252371785499</v>
      </c>
      <c r="H674" s="45">
        <f t="shared" si="82"/>
        <v>25689.331759483837</v>
      </c>
      <c r="BD674">
        <f t="shared" si="89"/>
        <v>-3214.2437007867929</v>
      </c>
      <c r="BE674">
        <f t="shared" si="83"/>
        <v>-727.50650757427684</v>
      </c>
      <c r="BF674">
        <f t="shared" si="84"/>
        <v>1759.2306856382393</v>
      </c>
      <c r="BG674">
        <f t="shared" si="85"/>
        <v>4245.9678788507554</v>
      </c>
      <c r="BH674">
        <f t="shared" si="86"/>
        <v>6732.7050720632706</v>
      </c>
      <c r="BI674">
        <f t="shared" si="87"/>
        <v>9219.4422652757876</v>
      </c>
      <c r="BJ674">
        <f t="shared" si="88"/>
        <v>11706.179458488303</v>
      </c>
    </row>
    <row r="675" spans="1:62">
      <c r="A675">
        <v>672</v>
      </c>
      <c r="B675" s="6"/>
      <c r="C675" s="44"/>
      <c r="F675" s="44">
        <v>6760.2068319449427</v>
      </c>
      <c r="G675">
        <v>0.33273977986997938</v>
      </c>
      <c r="H675" s="45">
        <f t="shared" si="82"/>
        <v>20316.797812953249</v>
      </c>
      <c r="BD675">
        <f t="shared" si="89"/>
        <v>-5854.9262086523004</v>
      </c>
      <c r="BE675">
        <f t="shared" si="83"/>
        <v>-4439.9635900630255</v>
      </c>
      <c r="BF675">
        <f t="shared" si="84"/>
        <v>-3025.0009714737507</v>
      </c>
      <c r="BG675">
        <f t="shared" si="85"/>
        <v>-1610.038352884475</v>
      </c>
      <c r="BH675">
        <f t="shared" si="86"/>
        <v>-195.07573429520016</v>
      </c>
      <c r="BI675">
        <f t="shared" si="87"/>
        <v>1219.8868842940738</v>
      </c>
      <c r="BJ675">
        <f t="shared" si="88"/>
        <v>2634.8495028833495</v>
      </c>
    </row>
    <row r="676" spans="1:62">
      <c r="A676">
        <v>673</v>
      </c>
      <c r="B676" s="6"/>
      <c r="C676" s="44"/>
      <c r="F676" s="44">
        <v>10444.62729675174</v>
      </c>
      <c r="G676">
        <v>0.12323333746337628</v>
      </c>
      <c r="H676" s="45">
        <f t="shared" si="82"/>
        <v>84754.884609497647</v>
      </c>
      <c r="BD676">
        <f t="shared" si="89"/>
        <v>-5096.5079325950455</v>
      </c>
      <c r="BE676">
        <f t="shared" si="83"/>
        <v>-3432.8090332451488</v>
      </c>
      <c r="BF676">
        <f t="shared" si="84"/>
        <v>-1769.1101338952521</v>
      </c>
      <c r="BG676">
        <f t="shared" si="85"/>
        <v>-105.411234545355</v>
      </c>
      <c r="BH676">
        <f t="shared" si="86"/>
        <v>1558.2876648045421</v>
      </c>
      <c r="BI676">
        <f t="shared" si="87"/>
        <v>3221.9865641544384</v>
      </c>
      <c r="BJ676">
        <f t="shared" si="88"/>
        <v>4885.6854635043364</v>
      </c>
    </row>
    <row r="677" spans="1:62">
      <c r="A677">
        <v>674</v>
      </c>
      <c r="B677" s="6"/>
      <c r="C677" s="44"/>
      <c r="F677" s="44">
        <v>7264.8416907009941</v>
      </c>
      <c r="G677">
        <v>0.83293240719735362</v>
      </c>
      <c r="H677" s="45">
        <f t="shared" si="82"/>
        <v>8722.0062851746807</v>
      </c>
      <c r="BD677">
        <f t="shared" si="89"/>
        <v>-9828.4606094348583</v>
      </c>
      <c r="BE677">
        <f t="shared" si="83"/>
        <v>-9212.2939221179768</v>
      </c>
      <c r="BF677">
        <f t="shared" si="84"/>
        <v>-8596.1272348010953</v>
      </c>
      <c r="BG677">
        <f t="shared" si="85"/>
        <v>-7979.9605474842137</v>
      </c>
      <c r="BH677">
        <f t="shared" si="86"/>
        <v>-7363.7938601673322</v>
      </c>
      <c r="BI677">
        <f t="shared" si="87"/>
        <v>-6747.6271728504507</v>
      </c>
      <c r="BJ677">
        <f t="shared" si="88"/>
        <v>-6131.4604855335701</v>
      </c>
    </row>
    <row r="678" spans="1:62">
      <c r="A678">
        <v>675</v>
      </c>
      <c r="B678" s="6"/>
      <c r="C678" s="44"/>
      <c r="F678" s="44">
        <v>8681.1834182992789</v>
      </c>
      <c r="G678">
        <v>8.8547462684918088E-3</v>
      </c>
      <c r="H678" s="45">
        <f t="shared" si="82"/>
        <v>980398.89061416418</v>
      </c>
      <c r="BD678">
        <f t="shared" si="89"/>
        <v>-3100.1796547142258</v>
      </c>
      <c r="BE678">
        <f t="shared" si="83"/>
        <v>1064.4823812725426</v>
      </c>
      <c r="BF678">
        <f t="shared" si="84"/>
        <v>5229.144417259311</v>
      </c>
      <c r="BG678">
        <f t="shared" si="85"/>
        <v>9393.8064532460794</v>
      </c>
      <c r="BH678">
        <f t="shared" si="86"/>
        <v>13558.468489232846</v>
      </c>
      <c r="BI678">
        <f t="shared" si="87"/>
        <v>17723.130525219618</v>
      </c>
      <c r="BJ678">
        <f t="shared" si="88"/>
        <v>21887.792561206385</v>
      </c>
    </row>
    <row r="679" spans="1:62">
      <c r="A679">
        <v>676</v>
      </c>
      <c r="B679" s="6"/>
      <c r="C679" s="44"/>
      <c r="F679" s="44">
        <v>7605.8867190914734</v>
      </c>
      <c r="G679">
        <v>0.25333703076735237</v>
      </c>
      <c r="H679" s="45">
        <f t="shared" si="82"/>
        <v>30022.798862264262</v>
      </c>
      <c r="BD679">
        <f t="shared" si="89"/>
        <v>-8636.9096869568202</v>
      </c>
      <c r="BE679">
        <f t="shared" si="83"/>
        <v>-8592.6359556143616</v>
      </c>
      <c r="BF679">
        <f t="shared" si="84"/>
        <v>-8548.3622242719011</v>
      </c>
      <c r="BG679">
        <f t="shared" si="85"/>
        <v>-8504.0884929294425</v>
      </c>
      <c r="BH679">
        <f t="shared" si="86"/>
        <v>-8459.8147615869839</v>
      </c>
      <c r="BI679">
        <f t="shared" si="87"/>
        <v>-8415.5410302445252</v>
      </c>
      <c r="BJ679">
        <f t="shared" si="88"/>
        <v>-8371.2672989020648</v>
      </c>
    </row>
    <row r="680" spans="1:62">
      <c r="A680">
        <v>677</v>
      </c>
      <c r="B680" s="6"/>
      <c r="C680" s="44"/>
      <c r="F680" s="44">
        <v>12723.445091981735</v>
      </c>
      <c r="G680">
        <v>0.1841755468990085</v>
      </c>
      <c r="H680" s="45">
        <f t="shared" si="82"/>
        <v>69083.248597375175</v>
      </c>
      <c r="BD680">
        <f t="shared" si="89"/>
        <v>-6339.2015652547116</v>
      </c>
      <c r="BE680">
        <f t="shared" si="83"/>
        <v>-5072.5164114179497</v>
      </c>
      <c r="BF680">
        <f t="shared" si="84"/>
        <v>-3805.8312575811879</v>
      </c>
      <c r="BG680">
        <f t="shared" si="85"/>
        <v>-2539.146103744426</v>
      </c>
      <c r="BH680">
        <f t="shared" si="86"/>
        <v>-1272.4609499076641</v>
      </c>
      <c r="BI680">
        <f t="shared" si="87"/>
        <v>-5.7757960709022882</v>
      </c>
      <c r="BJ680">
        <f t="shared" si="88"/>
        <v>1260.9093577658587</v>
      </c>
    </row>
    <row r="681" spans="1:62">
      <c r="A681">
        <v>678</v>
      </c>
      <c r="B681" s="6"/>
      <c r="C681" s="44"/>
      <c r="F681" s="44">
        <v>692.71054021242162</v>
      </c>
      <c r="G681">
        <v>0.71749725242603901</v>
      </c>
      <c r="H681" s="45">
        <f t="shared" si="82"/>
        <v>965.45392734284724</v>
      </c>
      <c r="BD681">
        <f t="shared" si="89"/>
        <v>-11802.567357486692</v>
      </c>
      <c r="BE681">
        <f t="shared" si="83"/>
        <v>-10881.689622991651</v>
      </c>
      <c r="BF681">
        <f t="shared" si="84"/>
        <v>-9960.8118884966079</v>
      </c>
      <c r="BG681">
        <f t="shared" si="85"/>
        <v>-9039.9341540015648</v>
      </c>
      <c r="BH681">
        <f t="shared" si="86"/>
        <v>-8119.0564195065226</v>
      </c>
      <c r="BI681">
        <f t="shared" si="87"/>
        <v>-7198.1786850114804</v>
      </c>
      <c r="BJ681">
        <f t="shared" si="88"/>
        <v>-6277.3009505164382</v>
      </c>
    </row>
    <row r="682" spans="1:62">
      <c r="A682">
        <v>679</v>
      </c>
      <c r="B682" s="6"/>
      <c r="C682" s="44"/>
      <c r="F682" s="44">
        <v>4359.9905911031256</v>
      </c>
      <c r="G682">
        <v>0.16216456715131056</v>
      </c>
      <c r="H682" s="45">
        <f t="shared" si="82"/>
        <v>26886.209902037095</v>
      </c>
      <c r="BD682">
        <f t="shared" si="89"/>
        <v>2894.7757219177734</v>
      </c>
      <c r="BE682">
        <f t="shared" si="83"/>
        <v>6482.2619840479683</v>
      </c>
      <c r="BF682">
        <f t="shared" si="84"/>
        <v>10069.748246178164</v>
      </c>
      <c r="BG682">
        <f t="shared" si="85"/>
        <v>13657.234508308358</v>
      </c>
      <c r="BH682">
        <f t="shared" si="86"/>
        <v>17244.720770438555</v>
      </c>
      <c r="BI682">
        <f t="shared" si="87"/>
        <v>20832.207032568749</v>
      </c>
      <c r="BJ682">
        <f t="shared" si="88"/>
        <v>24419.693294698944</v>
      </c>
    </row>
    <row r="683" spans="1:62">
      <c r="A683">
        <v>680</v>
      </c>
      <c r="B683" s="6"/>
      <c r="C683" s="44"/>
      <c r="F683" s="44">
        <v>10504.07578604186</v>
      </c>
      <c r="G683">
        <v>4.4362075127395428E-3</v>
      </c>
      <c r="H683" s="45">
        <f t="shared" si="82"/>
        <v>2367805.3282848247</v>
      </c>
      <c r="BD683">
        <f t="shared" si="89"/>
        <v>-3549.1677553465729</v>
      </c>
      <c r="BE683">
        <f t="shared" si="83"/>
        <v>-2738.3449195900203</v>
      </c>
      <c r="BF683">
        <f t="shared" si="84"/>
        <v>-1927.5220838334671</v>
      </c>
      <c r="BG683">
        <f t="shared" si="85"/>
        <v>-1116.6992480769145</v>
      </c>
      <c r="BH683">
        <f t="shared" si="86"/>
        <v>-305.87641232036185</v>
      </c>
      <c r="BI683">
        <f t="shared" si="87"/>
        <v>504.94642343619125</v>
      </c>
      <c r="BJ683">
        <f t="shared" si="88"/>
        <v>1315.7692591927444</v>
      </c>
    </row>
    <row r="684" spans="1:62">
      <c r="A684">
        <v>681</v>
      </c>
      <c r="B684" s="6"/>
      <c r="C684" s="44"/>
      <c r="F684" s="44">
        <v>21122.387479300363</v>
      </c>
      <c r="G684">
        <v>0.34578891231045539</v>
      </c>
      <c r="H684" s="45">
        <f t="shared" si="82"/>
        <v>61084.629169186061</v>
      </c>
      <c r="BD684">
        <f t="shared" si="89"/>
        <v>-10481.894748478162</v>
      </c>
      <c r="BE684">
        <f t="shared" si="83"/>
        <v>-10459.713710914464</v>
      </c>
      <c r="BF684">
        <f t="shared" si="84"/>
        <v>-10437.532673350766</v>
      </c>
      <c r="BG684">
        <f t="shared" si="85"/>
        <v>-10415.351635787069</v>
      </c>
      <c r="BH684">
        <f t="shared" si="86"/>
        <v>-10393.170598223371</v>
      </c>
      <c r="BI684">
        <f t="shared" si="87"/>
        <v>-10370.989560659673</v>
      </c>
      <c r="BJ684">
        <f t="shared" si="88"/>
        <v>-10348.808523095975</v>
      </c>
    </row>
    <row r="685" spans="1:62">
      <c r="A685">
        <v>682</v>
      </c>
      <c r="B685" s="6"/>
      <c r="C685" s="44"/>
      <c r="F685" s="44">
        <v>9106.6329352711782</v>
      </c>
      <c r="G685">
        <v>0.2900733636193733</v>
      </c>
      <c r="H685" s="45">
        <f t="shared" si="82"/>
        <v>31394.240483316709</v>
      </c>
      <c r="BD685">
        <f t="shared" si="89"/>
        <v>-19393.442917748085</v>
      </c>
      <c r="BE685">
        <f t="shared" si="83"/>
        <v>-17664.498356195811</v>
      </c>
      <c r="BF685">
        <f t="shared" si="84"/>
        <v>-15935.553794643532</v>
      </c>
      <c r="BG685">
        <f t="shared" si="85"/>
        <v>-14206.609233091254</v>
      </c>
      <c r="BH685">
        <f t="shared" si="86"/>
        <v>-12477.664671538978</v>
      </c>
      <c r="BI685">
        <f t="shared" si="87"/>
        <v>-10748.720109986702</v>
      </c>
      <c r="BJ685">
        <f t="shared" si="88"/>
        <v>-9019.7755484344252</v>
      </c>
    </row>
    <row r="686" spans="1:62">
      <c r="A686">
        <v>683</v>
      </c>
      <c r="B686" s="6"/>
      <c r="C686" s="44"/>
      <c r="F686" s="44">
        <v>4140.8639473596759</v>
      </c>
      <c r="G686">
        <v>0.85013611627280294</v>
      </c>
      <c r="H686" s="45">
        <f t="shared" si="82"/>
        <v>4870.8246457216746</v>
      </c>
      <c r="BD686">
        <f t="shared" si="89"/>
        <v>-7656.2661171743111</v>
      </c>
      <c r="BE686">
        <f t="shared" si="83"/>
        <v>-6205.899299077445</v>
      </c>
      <c r="BF686">
        <f t="shared" si="84"/>
        <v>-4755.5324809805788</v>
      </c>
      <c r="BG686">
        <f t="shared" si="85"/>
        <v>-3305.1656628837118</v>
      </c>
      <c r="BH686">
        <f t="shared" si="86"/>
        <v>-1854.7988447868456</v>
      </c>
      <c r="BI686">
        <f t="shared" si="87"/>
        <v>-404.43202668997947</v>
      </c>
      <c r="BJ686">
        <f t="shared" si="88"/>
        <v>1045.9347914068876</v>
      </c>
    </row>
    <row r="687" spans="1:62">
      <c r="A687">
        <v>684</v>
      </c>
      <c r="B687" s="6"/>
      <c r="C687" s="44"/>
      <c r="F687" s="44">
        <v>8081.9929503779758</v>
      </c>
      <c r="G687">
        <v>0.26683080418392802</v>
      </c>
      <c r="H687" s="45">
        <f t="shared" si="82"/>
        <v>30288.830313635794</v>
      </c>
      <c r="BD687">
        <f t="shared" si="89"/>
        <v>109.81663400433899</v>
      </c>
      <c r="BE687">
        <f t="shared" si="83"/>
        <v>4360.4972153683539</v>
      </c>
      <c r="BF687">
        <f t="shared" si="84"/>
        <v>8611.1777967323687</v>
      </c>
      <c r="BG687">
        <f t="shared" si="85"/>
        <v>12861.858378096384</v>
      </c>
      <c r="BH687">
        <f t="shared" si="86"/>
        <v>17112.538959460398</v>
      </c>
      <c r="BI687">
        <f t="shared" si="87"/>
        <v>21363.219540824415</v>
      </c>
      <c r="BJ687">
        <f t="shared" si="88"/>
        <v>25613.900122188425</v>
      </c>
    </row>
    <row r="688" spans="1:62">
      <c r="A688">
        <v>685</v>
      </c>
      <c r="B688" s="6"/>
      <c r="C688" s="44"/>
      <c r="F688" s="44">
        <v>-1883.4111110139056</v>
      </c>
      <c r="G688">
        <v>0.27653055449574815</v>
      </c>
      <c r="H688" s="45">
        <f t="shared" si="82"/>
        <v>-6810.8607905853105</v>
      </c>
      <c r="BD688">
        <f t="shared" si="89"/>
        <v>-6747.8389294583358</v>
      </c>
      <c r="BE688">
        <f t="shared" si="83"/>
        <v>-5413.6849085386957</v>
      </c>
      <c r="BF688">
        <f t="shared" si="84"/>
        <v>-4079.5308876190556</v>
      </c>
      <c r="BG688">
        <f t="shared" si="85"/>
        <v>-2745.3768666994156</v>
      </c>
      <c r="BH688">
        <f t="shared" si="86"/>
        <v>-1411.2228457797755</v>
      </c>
      <c r="BI688">
        <f t="shared" si="87"/>
        <v>-77.068824860135464</v>
      </c>
      <c r="BJ688">
        <f t="shared" si="88"/>
        <v>1257.0851960595055</v>
      </c>
    </row>
    <row r="689" spans="1:62">
      <c r="A689">
        <v>686</v>
      </c>
      <c r="B689" s="6"/>
      <c r="C689" s="44"/>
      <c r="F689" s="44">
        <v>5423.9716716564617</v>
      </c>
      <c r="G689">
        <v>0.24143817607656537</v>
      </c>
      <c r="H689" s="45">
        <f t="shared" si="82"/>
        <v>22465.26112728917</v>
      </c>
      <c r="BD689">
        <f t="shared" si="89"/>
        <v>3266.0638834926463</v>
      </c>
      <c r="BE689">
        <f t="shared" si="83"/>
        <v>4648.7166559713869</v>
      </c>
      <c r="BF689">
        <f t="shared" si="84"/>
        <v>6031.369428450128</v>
      </c>
      <c r="BG689">
        <f t="shared" si="85"/>
        <v>7414.0222009288682</v>
      </c>
      <c r="BH689">
        <f t="shared" si="86"/>
        <v>8796.6749734076093</v>
      </c>
      <c r="BI689">
        <f t="shared" si="87"/>
        <v>10179.32774588635</v>
      </c>
      <c r="BJ689">
        <f t="shared" si="88"/>
        <v>11561.980518365091</v>
      </c>
    </row>
    <row r="690" spans="1:62">
      <c r="A690">
        <v>687</v>
      </c>
      <c r="B690" s="6"/>
      <c r="C690" s="44"/>
      <c r="F690" s="44">
        <v>7169.783782624756</v>
      </c>
      <c r="G690">
        <v>0.43213799073873282</v>
      </c>
      <c r="H690" s="45">
        <f t="shared" si="82"/>
        <v>16591.422037132463</v>
      </c>
      <c r="BD690">
        <f t="shared" si="89"/>
        <v>-4216.7807912736353</v>
      </c>
      <c r="BE690">
        <f t="shared" si="83"/>
        <v>-3009.5899108908079</v>
      </c>
      <c r="BF690">
        <f t="shared" si="84"/>
        <v>-1802.399030507981</v>
      </c>
      <c r="BG690">
        <f t="shared" si="85"/>
        <v>-595.20815012515413</v>
      </c>
      <c r="BH690">
        <f t="shared" si="86"/>
        <v>611.9827302576723</v>
      </c>
      <c r="BI690">
        <f t="shared" si="87"/>
        <v>1819.1736106404996</v>
      </c>
      <c r="BJ690">
        <f t="shared" si="88"/>
        <v>3026.364491023327</v>
      </c>
    </row>
    <row r="691" spans="1:62">
      <c r="A691">
        <v>688</v>
      </c>
      <c r="B691" s="6"/>
      <c r="C691" s="44"/>
      <c r="F691" s="44">
        <v>10243.764956441155</v>
      </c>
      <c r="G691">
        <v>0.30842910864776751</v>
      </c>
      <c r="H691" s="45">
        <f t="shared" si="82"/>
        <v>33212.704862237071</v>
      </c>
      <c r="BD691">
        <f t="shared" si="89"/>
        <v>-5009.0938289310925</v>
      </c>
      <c r="BE691">
        <f t="shared" si="83"/>
        <v>-2848.4038752374281</v>
      </c>
      <c r="BF691">
        <f t="shared" si="84"/>
        <v>-687.71392154376372</v>
      </c>
      <c r="BG691">
        <f t="shared" si="85"/>
        <v>1472.9760321498998</v>
      </c>
      <c r="BH691">
        <f t="shared" si="86"/>
        <v>3633.6659858435651</v>
      </c>
      <c r="BI691">
        <f t="shared" si="87"/>
        <v>5794.3559395372286</v>
      </c>
      <c r="BJ691">
        <f t="shared" si="88"/>
        <v>7955.045893230892</v>
      </c>
    </row>
    <row r="692" spans="1:62">
      <c r="A692">
        <v>689</v>
      </c>
      <c r="B692" s="6"/>
      <c r="C692" s="44"/>
      <c r="F692" s="44">
        <v>3751.3506704689789</v>
      </c>
      <c r="G692">
        <v>0.37141310037400821</v>
      </c>
      <c r="H692" s="45">
        <f t="shared" si="82"/>
        <v>10100.210969110722</v>
      </c>
      <c r="BD692">
        <f t="shared" si="89"/>
        <v>-8701.6194132023174</v>
      </c>
      <c r="BE692">
        <f t="shared" si="83"/>
        <v>-7159.47386996348</v>
      </c>
      <c r="BF692">
        <f t="shared" si="84"/>
        <v>-5617.3283267246425</v>
      </c>
      <c r="BG692">
        <f t="shared" si="85"/>
        <v>-4075.182783485805</v>
      </c>
      <c r="BH692">
        <f t="shared" si="86"/>
        <v>-2533.0372402469675</v>
      </c>
      <c r="BI692">
        <f t="shared" si="87"/>
        <v>-990.89169700813</v>
      </c>
      <c r="BJ692">
        <f t="shared" si="88"/>
        <v>551.2538462307075</v>
      </c>
    </row>
    <row r="693" spans="1:62">
      <c r="A693">
        <v>690</v>
      </c>
      <c r="B693" s="6"/>
      <c r="C693" s="44"/>
      <c r="F693" s="44">
        <v>72.912445903748448</v>
      </c>
      <c r="G693">
        <v>0.61965068742053031</v>
      </c>
      <c r="H693" s="45">
        <f t="shared" si="82"/>
        <v>117.66701366420966</v>
      </c>
      <c r="BD693">
        <f t="shared" si="89"/>
        <v>-1894.2851685989378</v>
      </c>
      <c r="BE693">
        <f t="shared" si="83"/>
        <v>-37.219666728896755</v>
      </c>
      <c r="BF693">
        <f t="shared" si="84"/>
        <v>1819.8458351411446</v>
      </c>
      <c r="BG693">
        <f t="shared" si="85"/>
        <v>3676.9113370111854</v>
      </c>
      <c r="BH693">
        <f t="shared" si="86"/>
        <v>5533.9768388812263</v>
      </c>
      <c r="BI693">
        <f t="shared" si="87"/>
        <v>7391.0423407512681</v>
      </c>
      <c r="BJ693">
        <f t="shared" si="88"/>
        <v>9248.107842621308</v>
      </c>
    </row>
    <row r="694" spans="1:62">
      <c r="A694">
        <v>691</v>
      </c>
      <c r="B694" s="6"/>
      <c r="C694" s="44"/>
      <c r="F694" s="44">
        <v>9078.5621267725946</v>
      </c>
      <c r="G694">
        <v>0.59252650502686688</v>
      </c>
      <c r="H694" s="45">
        <f t="shared" si="82"/>
        <v>15321.782316490544</v>
      </c>
      <c r="BD694">
        <f t="shared" si="89"/>
        <v>3025.3409911989029</v>
      </c>
      <c r="BE694">
        <f t="shared" si="83"/>
        <v>6123.5944283015542</v>
      </c>
      <c r="BF694">
        <f t="shared" si="84"/>
        <v>9221.8478654042065</v>
      </c>
      <c r="BG694">
        <f t="shared" si="85"/>
        <v>12320.101302506857</v>
      </c>
      <c r="BH694">
        <f t="shared" si="86"/>
        <v>15418.354739609509</v>
      </c>
      <c r="BI694">
        <f t="shared" si="87"/>
        <v>18516.608176712161</v>
      </c>
      <c r="BJ694">
        <f t="shared" si="88"/>
        <v>21614.861613814814</v>
      </c>
    </row>
    <row r="695" spans="1:62">
      <c r="A695">
        <v>692</v>
      </c>
      <c r="B695" s="6"/>
      <c r="C695" s="44"/>
      <c r="F695" s="44">
        <v>1692.3529639151038</v>
      </c>
      <c r="G695">
        <v>2.7185545919845566E-3</v>
      </c>
      <c r="H695" s="45">
        <f t="shared" si="82"/>
        <v>622519.39648549736</v>
      </c>
      <c r="BD695">
        <f t="shared" si="89"/>
        <v>-6115.9296016382605</v>
      </c>
      <c r="BE695">
        <f t="shared" si="83"/>
        <v>-3153.2970765039263</v>
      </c>
      <c r="BF695">
        <f t="shared" si="84"/>
        <v>-190.66455136959121</v>
      </c>
      <c r="BG695">
        <f t="shared" si="85"/>
        <v>2771.9679737647421</v>
      </c>
      <c r="BH695">
        <f t="shared" si="86"/>
        <v>5734.6004988990771</v>
      </c>
      <c r="BI695">
        <f t="shared" si="87"/>
        <v>8697.2330240334122</v>
      </c>
      <c r="BJ695">
        <f t="shared" si="88"/>
        <v>11659.865549167745</v>
      </c>
    </row>
    <row r="696" spans="1:62">
      <c r="A696">
        <v>693</v>
      </c>
      <c r="B696" s="6"/>
      <c r="C696" s="44"/>
      <c r="F696" s="44">
        <v>7543.1291893049365</v>
      </c>
      <c r="G696">
        <v>0.38549678880830918</v>
      </c>
      <c r="H696" s="45">
        <f t="shared" si="82"/>
        <v>19567.294484146292</v>
      </c>
      <c r="BD696">
        <f t="shared" si="89"/>
        <v>-1678.7601909551811</v>
      </c>
      <c r="BE696">
        <f t="shared" si="83"/>
        <v>-1665.1674179952583</v>
      </c>
      <c r="BF696">
        <f t="shared" si="84"/>
        <v>-1651.5746450353354</v>
      </c>
      <c r="BG696">
        <f t="shared" si="85"/>
        <v>-1637.9818720754126</v>
      </c>
      <c r="BH696">
        <f t="shared" si="86"/>
        <v>-1624.3890991154899</v>
      </c>
      <c r="BI696">
        <f t="shared" si="87"/>
        <v>-1610.7963261555672</v>
      </c>
      <c r="BJ696">
        <f t="shared" si="88"/>
        <v>-1597.2035531956444</v>
      </c>
    </row>
    <row r="697" spans="1:62">
      <c r="A697">
        <v>694</v>
      </c>
      <c r="B697" s="6"/>
      <c r="C697" s="44"/>
      <c r="F697" s="44">
        <v>13207.206628357197</v>
      </c>
      <c r="G697">
        <v>0.24416926685100471</v>
      </c>
      <c r="H697" s="45">
        <f t="shared" si="82"/>
        <v>54090.37262833085</v>
      </c>
      <c r="BD697">
        <f t="shared" si="89"/>
        <v>-5615.6452452633912</v>
      </c>
      <c r="BE697">
        <f t="shared" si="83"/>
        <v>-3688.161301221845</v>
      </c>
      <c r="BF697">
        <f t="shared" si="84"/>
        <v>-1760.6773571802987</v>
      </c>
      <c r="BG697">
        <f t="shared" si="85"/>
        <v>166.80658686124661</v>
      </c>
      <c r="BH697">
        <f t="shared" si="86"/>
        <v>2094.2905309027938</v>
      </c>
      <c r="BI697">
        <f t="shared" si="87"/>
        <v>4021.7744749443391</v>
      </c>
      <c r="BJ697">
        <f t="shared" si="88"/>
        <v>5949.2584189858844</v>
      </c>
    </row>
    <row r="698" spans="1:62">
      <c r="A698">
        <v>695</v>
      </c>
      <c r="B698" s="6"/>
      <c r="C698" s="44"/>
      <c r="F698" s="44">
        <v>5247.5518841858684</v>
      </c>
      <c r="G698">
        <v>0.43609272703119739</v>
      </c>
      <c r="H698" s="45">
        <f t="shared" si="82"/>
        <v>12033.11029722921</v>
      </c>
      <c r="BD698">
        <f t="shared" si="89"/>
        <v>-11986.360294102173</v>
      </c>
      <c r="BE698">
        <f t="shared" si="83"/>
        <v>-10765.513959847151</v>
      </c>
      <c r="BF698">
        <f t="shared" si="84"/>
        <v>-9544.6676255921266</v>
      </c>
      <c r="BG698">
        <f t="shared" si="85"/>
        <v>-8323.8212913371026</v>
      </c>
      <c r="BH698">
        <f t="shared" si="86"/>
        <v>-7102.9749570820786</v>
      </c>
      <c r="BI698">
        <f t="shared" si="87"/>
        <v>-5882.1286228270556</v>
      </c>
      <c r="BJ698">
        <f t="shared" si="88"/>
        <v>-4661.2822885720325</v>
      </c>
    </row>
    <row r="699" spans="1:62">
      <c r="A699">
        <v>696</v>
      </c>
      <c r="B699" s="6"/>
      <c r="C699" s="44"/>
      <c r="F699" s="44">
        <v>9936.6824525758529</v>
      </c>
      <c r="G699">
        <v>0.47013999688793717</v>
      </c>
      <c r="H699" s="45">
        <f t="shared" si="82"/>
        <v>21135.581993344775</v>
      </c>
      <c r="BD699">
        <f t="shared" si="89"/>
        <v>-3067.0882490298814</v>
      </c>
      <c r="BE699">
        <f t="shared" si="83"/>
        <v>-886.6246138738943</v>
      </c>
      <c r="BF699">
        <f t="shared" si="84"/>
        <v>1293.8390212820923</v>
      </c>
      <c r="BG699">
        <f t="shared" si="85"/>
        <v>3474.3026564380798</v>
      </c>
      <c r="BH699">
        <f t="shared" si="86"/>
        <v>5654.7662915940655</v>
      </c>
      <c r="BI699">
        <f t="shared" si="87"/>
        <v>7835.229926750053</v>
      </c>
      <c r="BJ699">
        <f t="shared" si="88"/>
        <v>10015.69356190604</v>
      </c>
    </row>
    <row r="700" spans="1:62">
      <c r="A700">
        <v>697</v>
      </c>
      <c r="B700" s="6"/>
      <c r="C700" s="44"/>
      <c r="F700" s="44">
        <v>8742.3098367848543</v>
      </c>
      <c r="G700">
        <v>0.55877702040490895</v>
      </c>
      <c r="H700" s="45">
        <f t="shared" si="82"/>
        <v>15645.435509230278</v>
      </c>
      <c r="BD700">
        <f t="shared" si="89"/>
        <v>-7585.982468136167</v>
      </c>
      <c r="BE700">
        <f t="shared" si="83"/>
        <v>-5235.282483696481</v>
      </c>
      <c r="BF700">
        <f t="shared" si="84"/>
        <v>-2884.582499256795</v>
      </c>
      <c r="BG700">
        <f t="shared" si="85"/>
        <v>-533.88251481710904</v>
      </c>
      <c r="BH700">
        <f t="shared" si="86"/>
        <v>1816.817469622576</v>
      </c>
      <c r="BI700">
        <f t="shared" si="87"/>
        <v>4167.5174540622629</v>
      </c>
      <c r="BJ700">
        <f t="shared" si="88"/>
        <v>6518.2174385019498</v>
      </c>
    </row>
    <row r="701" spans="1:62">
      <c r="A701">
        <v>698</v>
      </c>
      <c r="B701" s="6"/>
      <c r="C701" s="44"/>
      <c r="F701" s="44">
        <v>7002.6868628026514</v>
      </c>
      <c r="G701">
        <v>0.44245119227566221</v>
      </c>
      <c r="H701" s="45">
        <f t="shared" si="82"/>
        <v>15827.026766016123</v>
      </c>
      <c r="BD701">
        <f t="shared" si="89"/>
        <v>-5948.4247347603095</v>
      </c>
      <c r="BE701">
        <f t="shared" si="83"/>
        <v>-3154.5396327357648</v>
      </c>
      <c r="BF701">
        <f t="shared" si="84"/>
        <v>-360.65453071121919</v>
      </c>
      <c r="BG701">
        <f t="shared" si="85"/>
        <v>2433.2305713133246</v>
      </c>
      <c r="BH701">
        <f t="shared" si="86"/>
        <v>5227.1156733378702</v>
      </c>
      <c r="BI701">
        <f t="shared" si="87"/>
        <v>8021.0007753624159</v>
      </c>
      <c r="BJ701">
        <f t="shared" si="88"/>
        <v>10814.885877386958</v>
      </c>
    </row>
    <row r="702" spans="1:62">
      <c r="A702">
        <v>699</v>
      </c>
      <c r="B702" s="6"/>
      <c r="C702" s="44"/>
      <c r="F702" s="44">
        <v>-1023.8267302412496</v>
      </c>
      <c r="G702">
        <v>0.98031223147584079</v>
      </c>
      <c r="H702" s="45">
        <f t="shared" si="82"/>
        <v>-1044.3884074565699</v>
      </c>
      <c r="BD702">
        <f t="shared" si="89"/>
        <v>-4790.4309014243408</v>
      </c>
      <c r="BE702">
        <f t="shared" si="83"/>
        <v>-2578.1749400460294</v>
      </c>
      <c r="BF702">
        <f t="shared" si="84"/>
        <v>-365.91897866771797</v>
      </c>
      <c r="BG702">
        <f t="shared" si="85"/>
        <v>1846.3369827105926</v>
      </c>
      <c r="BH702">
        <f t="shared" si="86"/>
        <v>4058.5929440889031</v>
      </c>
      <c r="BI702">
        <f t="shared" si="87"/>
        <v>6270.8489054672154</v>
      </c>
      <c r="BJ702">
        <f t="shared" si="88"/>
        <v>8483.104866845526</v>
      </c>
    </row>
    <row r="703" spans="1:62">
      <c r="A703">
        <v>700</v>
      </c>
      <c r="B703" s="6"/>
      <c r="C703" s="44"/>
      <c r="F703" s="44">
        <v>4994.9071522542818</v>
      </c>
      <c r="G703">
        <v>0.65338549901431442</v>
      </c>
      <c r="H703" s="45">
        <f t="shared" si="82"/>
        <v>7644.6556585499811</v>
      </c>
      <c r="BD703">
        <f t="shared" si="89"/>
        <v>5925.3878876204535</v>
      </c>
      <c r="BE703">
        <f t="shared" si="83"/>
        <v>10826.949044999657</v>
      </c>
      <c r="BF703">
        <f t="shared" si="84"/>
        <v>15728.510202378862</v>
      </c>
      <c r="BG703">
        <f t="shared" si="85"/>
        <v>20630.071359758065</v>
      </c>
      <c r="BH703">
        <f t="shared" si="86"/>
        <v>25531.63251713727</v>
      </c>
      <c r="BI703">
        <f t="shared" si="87"/>
        <v>30433.193674516475</v>
      </c>
      <c r="BJ703">
        <f t="shared" si="88"/>
        <v>35334.754831895676</v>
      </c>
    </row>
    <row r="704" spans="1:62">
      <c r="A704">
        <v>701</v>
      </c>
      <c r="B704" s="6"/>
      <c r="C704" s="44"/>
      <c r="F704" s="44">
        <v>12122.288094979876</v>
      </c>
      <c r="G704">
        <v>0.24929979220763876</v>
      </c>
      <c r="H704" s="45">
        <f t="shared" si="82"/>
        <v>48625.343758342846</v>
      </c>
      <c r="BD704">
        <f t="shared" si="89"/>
        <v>-1727.9796571827096</v>
      </c>
      <c r="BE704">
        <f t="shared" si="83"/>
        <v>1538.9478378888625</v>
      </c>
      <c r="BF704">
        <f t="shared" si="84"/>
        <v>4805.8753329604351</v>
      </c>
      <c r="BG704">
        <f t="shared" si="85"/>
        <v>8072.8028280320068</v>
      </c>
      <c r="BH704">
        <f t="shared" si="86"/>
        <v>11339.730323103578</v>
      </c>
      <c r="BI704">
        <f t="shared" si="87"/>
        <v>14606.657818175152</v>
      </c>
      <c r="BJ704">
        <f t="shared" si="88"/>
        <v>17873.585313246724</v>
      </c>
    </row>
    <row r="705" spans="1:62">
      <c r="A705">
        <v>702</v>
      </c>
      <c r="B705" s="6"/>
      <c r="C705" s="44"/>
      <c r="F705" s="44">
        <v>10846.815510623164</v>
      </c>
      <c r="G705">
        <v>0.42183844786700142</v>
      </c>
      <c r="H705" s="45">
        <f t="shared" si="82"/>
        <v>25713.197944543412</v>
      </c>
      <c r="BD705">
        <f t="shared" si="89"/>
        <v>-10875.789133941682</v>
      </c>
      <c r="BE705">
        <f t="shared" si="83"/>
        <v>-9629.2901729034893</v>
      </c>
      <c r="BF705">
        <f t="shared" si="84"/>
        <v>-8382.7912118652948</v>
      </c>
      <c r="BG705">
        <f t="shared" si="85"/>
        <v>-7136.2922508271013</v>
      </c>
      <c r="BH705">
        <f t="shared" si="86"/>
        <v>-5889.7932897889077</v>
      </c>
      <c r="BI705">
        <f t="shared" si="87"/>
        <v>-4643.2943287507132</v>
      </c>
      <c r="BJ705">
        <f t="shared" si="88"/>
        <v>-3396.7953677125206</v>
      </c>
    </row>
    <row r="706" spans="1:62">
      <c r="A706">
        <v>703</v>
      </c>
      <c r="B706" s="6"/>
      <c r="C706" s="44"/>
      <c r="F706" s="44">
        <v>10705.898565888549</v>
      </c>
      <c r="G706">
        <v>0.25661769234408016</v>
      </c>
      <c r="H706" s="45">
        <f t="shared" si="82"/>
        <v>41719.253524943175</v>
      </c>
      <c r="BD706">
        <f t="shared" si="89"/>
        <v>-8737.6232712881574</v>
      </c>
      <c r="BE706">
        <f t="shared" si="83"/>
        <v>-6628.4310319531505</v>
      </c>
      <c r="BF706">
        <f t="shared" si="84"/>
        <v>-4519.2387926181427</v>
      </c>
      <c r="BG706">
        <f t="shared" si="85"/>
        <v>-2410.0465532831367</v>
      </c>
      <c r="BH706">
        <f t="shared" si="86"/>
        <v>-300.85431394812804</v>
      </c>
      <c r="BI706">
        <f t="shared" si="87"/>
        <v>1808.3379253868789</v>
      </c>
      <c r="BJ706">
        <f t="shared" si="88"/>
        <v>3917.5301647218857</v>
      </c>
    </row>
    <row r="707" spans="1:62">
      <c r="A707">
        <v>704</v>
      </c>
      <c r="B707" s="6"/>
      <c r="C707" s="44"/>
      <c r="F707" s="44">
        <v>8675.0169905615894</v>
      </c>
      <c r="G707">
        <v>0.59676341428072277</v>
      </c>
      <c r="H707" s="45">
        <f t="shared" si="82"/>
        <v>14536.777528524537</v>
      </c>
      <c r="BD707">
        <f t="shared" si="89"/>
        <v>-9422.8101041681475</v>
      </c>
      <c r="BE707">
        <f t="shared" si="83"/>
        <v>-8139.7216424477465</v>
      </c>
      <c r="BF707">
        <f t="shared" si="84"/>
        <v>-6856.6331807273455</v>
      </c>
      <c r="BG707">
        <f t="shared" si="85"/>
        <v>-5573.5447190069453</v>
      </c>
      <c r="BH707">
        <f t="shared" si="86"/>
        <v>-4290.4562572865443</v>
      </c>
      <c r="BI707">
        <f t="shared" si="87"/>
        <v>-3007.3677955661433</v>
      </c>
      <c r="BJ707">
        <f t="shared" si="88"/>
        <v>-1724.2793338457432</v>
      </c>
    </row>
    <row r="708" spans="1:62">
      <c r="A708">
        <v>705</v>
      </c>
      <c r="B708" s="6"/>
      <c r="C708" s="44"/>
      <c r="F708" s="44">
        <v>9349.9450090077335</v>
      </c>
      <c r="G708">
        <v>0.41450138095052846</v>
      </c>
      <c r="H708" s="45">
        <f t="shared" ref="H708:H771" si="90">F708/G708</f>
        <v>22557.090129751985</v>
      </c>
      <c r="BD708">
        <f t="shared" si="89"/>
        <v>-5691.1999191579762</v>
      </c>
      <c r="BE708">
        <f t="shared" si="83"/>
        <v>-2707.382847754362</v>
      </c>
      <c r="BF708">
        <f t="shared" si="84"/>
        <v>276.43422364925209</v>
      </c>
      <c r="BG708">
        <f t="shared" si="85"/>
        <v>3260.2512950528653</v>
      </c>
      <c r="BH708">
        <f t="shared" si="86"/>
        <v>6244.0683664564804</v>
      </c>
      <c r="BI708">
        <f t="shared" si="87"/>
        <v>9227.8854378600936</v>
      </c>
      <c r="BJ708">
        <f t="shared" si="88"/>
        <v>12211.702509263707</v>
      </c>
    </row>
    <row r="709" spans="1:62">
      <c r="A709">
        <v>706</v>
      </c>
      <c r="B709" s="6"/>
      <c r="C709" s="44"/>
      <c r="F709" s="44">
        <v>-5881.2992297938254</v>
      </c>
      <c r="G709">
        <v>0.67899382198364577</v>
      </c>
      <c r="H709" s="45">
        <f t="shared" si="90"/>
        <v>-8661.7860713546852</v>
      </c>
      <c r="BD709">
        <f t="shared" si="89"/>
        <v>-7277.4381042550913</v>
      </c>
      <c r="BE709">
        <f t="shared" ref="BE709:BE772" si="91">($BE$3*G708)-F708</f>
        <v>-5204.9311995024491</v>
      </c>
      <c r="BF709">
        <f t="shared" ref="BF709:BF772" si="92">($BF$3*G708)-F708</f>
        <v>-3132.4242947498069</v>
      </c>
      <c r="BG709">
        <f t="shared" ref="BG709:BG772" si="93">($BG$3*G708)-F708</f>
        <v>-1059.9173899971647</v>
      </c>
      <c r="BH709">
        <f t="shared" ref="BH709:BH772" si="94">($BH$3*G708)-F708</f>
        <v>1012.5895147554784</v>
      </c>
      <c r="BI709">
        <f t="shared" ref="BI709:BI772" si="95">($BI$3*G708)-F708</f>
        <v>3085.0964195081197</v>
      </c>
      <c r="BJ709">
        <f t="shared" ref="BJ709:BJ772" si="96">($BJ$3*G708)-F708</f>
        <v>5157.6033242607627</v>
      </c>
    </row>
    <row r="710" spans="1:62">
      <c r="A710">
        <v>707</v>
      </c>
      <c r="B710" s="6"/>
      <c r="C710" s="44"/>
      <c r="F710" s="44">
        <v>8106.0328766099483</v>
      </c>
      <c r="G710">
        <v>0.51066755633975358</v>
      </c>
      <c r="H710" s="45">
        <f t="shared" si="90"/>
        <v>15873.404871675268</v>
      </c>
      <c r="BD710">
        <f t="shared" si="89"/>
        <v>9276.2683397120545</v>
      </c>
      <c r="BE710">
        <f t="shared" si="91"/>
        <v>12671.237449630284</v>
      </c>
      <c r="BF710">
        <f t="shared" si="92"/>
        <v>16066.206559548513</v>
      </c>
      <c r="BG710">
        <f t="shared" si="93"/>
        <v>19461.175669466742</v>
      </c>
      <c r="BH710">
        <f t="shared" si="94"/>
        <v>22856.144779384969</v>
      </c>
      <c r="BI710">
        <f t="shared" si="95"/>
        <v>26251.1138893032</v>
      </c>
      <c r="BJ710">
        <f t="shared" si="96"/>
        <v>29646.082999221428</v>
      </c>
    </row>
    <row r="711" spans="1:62">
      <c r="A711">
        <v>708</v>
      </c>
      <c r="B711" s="6"/>
      <c r="C711" s="44"/>
      <c r="F711" s="44">
        <v>9447.0133593003557</v>
      </c>
      <c r="G711">
        <v>0.43780277248726129</v>
      </c>
      <c r="H711" s="45">
        <f t="shared" si="90"/>
        <v>21578.24014139891</v>
      </c>
      <c r="BD711">
        <f t="shared" si="89"/>
        <v>-5552.6950949111806</v>
      </c>
      <c r="BE711">
        <f t="shared" si="91"/>
        <v>-2999.3573132124129</v>
      </c>
      <c r="BF711">
        <f t="shared" si="92"/>
        <v>-446.01953151364432</v>
      </c>
      <c r="BG711">
        <f t="shared" si="93"/>
        <v>2107.3182501851225</v>
      </c>
      <c r="BH711">
        <f t="shared" si="94"/>
        <v>4660.656031883891</v>
      </c>
      <c r="BI711">
        <f t="shared" si="95"/>
        <v>7213.9938135826596</v>
      </c>
      <c r="BJ711">
        <f t="shared" si="96"/>
        <v>9767.3315952814264</v>
      </c>
    </row>
    <row r="712" spans="1:62">
      <c r="A712">
        <v>709</v>
      </c>
      <c r="B712" s="6"/>
      <c r="C712" s="44"/>
      <c r="F712" s="44">
        <v>1228.76207537339</v>
      </c>
      <c r="G712">
        <v>0.41732884847020113</v>
      </c>
      <c r="H712" s="45">
        <f t="shared" si="90"/>
        <v>2944.3497133678939</v>
      </c>
      <c r="BD712">
        <f t="shared" si="89"/>
        <v>-7257.9994968640494</v>
      </c>
      <c r="BE712">
        <f t="shared" si="91"/>
        <v>-5068.9856344277423</v>
      </c>
      <c r="BF712">
        <f t="shared" si="92"/>
        <v>-2879.9717719914361</v>
      </c>
      <c r="BG712">
        <f t="shared" si="93"/>
        <v>-690.95790955512894</v>
      </c>
      <c r="BH712">
        <f t="shared" si="94"/>
        <v>1498.0559528811773</v>
      </c>
      <c r="BI712">
        <f t="shared" si="95"/>
        <v>3687.0698153174835</v>
      </c>
      <c r="BJ712">
        <f t="shared" si="96"/>
        <v>5876.0836777537897</v>
      </c>
    </row>
    <row r="713" spans="1:62">
      <c r="A713">
        <v>710</v>
      </c>
      <c r="B713" s="6"/>
      <c r="C713" s="44"/>
      <c r="F713" s="44">
        <v>-4858.8604978466064</v>
      </c>
      <c r="G713">
        <v>0.47132013106661041</v>
      </c>
      <c r="H713" s="45">
        <f t="shared" si="90"/>
        <v>-10309.045121520423</v>
      </c>
      <c r="BD713">
        <f t="shared" si="89"/>
        <v>857.88216697761573</v>
      </c>
      <c r="BE713">
        <f t="shared" si="91"/>
        <v>2944.5264093286214</v>
      </c>
      <c r="BF713">
        <f t="shared" si="92"/>
        <v>5031.1706516796266</v>
      </c>
      <c r="BG713">
        <f t="shared" si="93"/>
        <v>7117.8148940306328</v>
      </c>
      <c r="BH713">
        <f t="shared" si="94"/>
        <v>9204.459136381638</v>
      </c>
      <c r="BI713">
        <f t="shared" si="95"/>
        <v>11291.103378732643</v>
      </c>
      <c r="BJ713">
        <f t="shared" si="96"/>
        <v>13377.74762108365</v>
      </c>
    </row>
    <row r="714" spans="1:62">
      <c r="A714">
        <v>711</v>
      </c>
      <c r="B714" s="6"/>
      <c r="C714" s="44"/>
      <c r="F714" s="44">
        <v>7490.2421092994209</v>
      </c>
      <c r="G714">
        <v>0.40591278241385709</v>
      </c>
      <c r="H714" s="45">
        <f t="shared" si="90"/>
        <v>18452.83625895423</v>
      </c>
      <c r="BD714">
        <f t="shared" si="89"/>
        <v>7215.4611531796581</v>
      </c>
      <c r="BE714">
        <f t="shared" si="91"/>
        <v>9572.0618085127098</v>
      </c>
      <c r="BF714">
        <f t="shared" si="92"/>
        <v>11928.662463845762</v>
      </c>
      <c r="BG714">
        <f t="shared" si="93"/>
        <v>14285.263119178815</v>
      </c>
      <c r="BH714">
        <f t="shared" si="94"/>
        <v>16641.863774511869</v>
      </c>
      <c r="BI714">
        <f t="shared" si="95"/>
        <v>18998.46442984492</v>
      </c>
      <c r="BJ714">
        <f t="shared" si="96"/>
        <v>21355.065085177972</v>
      </c>
    </row>
    <row r="715" spans="1:62">
      <c r="A715">
        <v>712</v>
      </c>
      <c r="B715" s="6"/>
      <c r="C715" s="44"/>
      <c r="F715" s="44">
        <v>12182.517336370935</v>
      </c>
      <c r="G715">
        <v>0.31951134065917586</v>
      </c>
      <c r="H715" s="45">
        <f t="shared" si="90"/>
        <v>38128.591339629726</v>
      </c>
      <c r="BD715">
        <f t="shared" si="89"/>
        <v>-5460.678197230136</v>
      </c>
      <c r="BE715">
        <f t="shared" si="91"/>
        <v>-3431.1142851608502</v>
      </c>
      <c r="BF715">
        <f t="shared" si="92"/>
        <v>-1401.5503730915643</v>
      </c>
      <c r="BG715">
        <f t="shared" si="93"/>
        <v>628.0135389777206</v>
      </c>
      <c r="BH715">
        <f t="shared" si="94"/>
        <v>2657.5774510470055</v>
      </c>
      <c r="BI715">
        <f t="shared" si="95"/>
        <v>4687.1413631162923</v>
      </c>
      <c r="BJ715">
        <f t="shared" si="96"/>
        <v>6716.7052751855772</v>
      </c>
    </row>
    <row r="716" spans="1:62">
      <c r="A716">
        <v>713</v>
      </c>
      <c r="B716" s="6"/>
      <c r="C716" s="44"/>
      <c r="F716" s="44">
        <v>7262.6327591447334</v>
      </c>
      <c r="G716">
        <v>0.19692743836892657</v>
      </c>
      <c r="H716" s="45">
        <f t="shared" si="90"/>
        <v>36879.740168756056</v>
      </c>
      <c r="BD716">
        <f t="shared" si="89"/>
        <v>-10584.960633075056</v>
      </c>
      <c r="BE716">
        <f t="shared" si="91"/>
        <v>-8987.4039297791751</v>
      </c>
      <c r="BF716">
        <f t="shared" si="92"/>
        <v>-7389.8472264832963</v>
      </c>
      <c r="BG716">
        <f t="shared" si="93"/>
        <v>-5792.2905231874174</v>
      </c>
      <c r="BH716">
        <f t="shared" si="94"/>
        <v>-4194.7338198915386</v>
      </c>
      <c r="BI716">
        <f t="shared" si="95"/>
        <v>-2597.1771165956579</v>
      </c>
      <c r="BJ716">
        <f t="shared" si="96"/>
        <v>-999.6204132997791</v>
      </c>
    </row>
    <row r="717" spans="1:62">
      <c r="A717">
        <v>714</v>
      </c>
      <c r="B717" s="6"/>
      <c r="C717" s="44"/>
      <c r="F717" s="44">
        <v>6494.7327678159818</v>
      </c>
      <c r="G717">
        <v>0.45440749907770162</v>
      </c>
      <c r="H717" s="45">
        <f t="shared" si="90"/>
        <v>14292.749967811187</v>
      </c>
      <c r="BD717">
        <f t="shared" si="89"/>
        <v>-6277.9955673001004</v>
      </c>
      <c r="BE717">
        <f t="shared" si="91"/>
        <v>-5293.3583754554675</v>
      </c>
      <c r="BF717">
        <f t="shared" si="92"/>
        <v>-4308.7211836108345</v>
      </c>
      <c r="BG717">
        <f t="shared" si="93"/>
        <v>-3324.083991766202</v>
      </c>
      <c r="BH717">
        <f t="shared" si="94"/>
        <v>-2339.4467999215694</v>
      </c>
      <c r="BI717">
        <f t="shared" si="95"/>
        <v>-1354.8096080769365</v>
      </c>
      <c r="BJ717">
        <f t="shared" si="96"/>
        <v>-370.17241623230348</v>
      </c>
    </row>
    <row r="718" spans="1:62">
      <c r="A718">
        <v>715</v>
      </c>
      <c r="B718" s="6"/>
      <c r="C718" s="44"/>
      <c r="F718" s="44">
        <v>14845.804399687415</v>
      </c>
      <c r="G718">
        <v>0.20578941297080977</v>
      </c>
      <c r="H718" s="45">
        <f t="shared" si="90"/>
        <v>72140.758775541195</v>
      </c>
      <c r="BD718">
        <f t="shared" si="89"/>
        <v>-4222.6952724274743</v>
      </c>
      <c r="BE718">
        <f t="shared" si="91"/>
        <v>-1950.6577770389658</v>
      </c>
      <c r="BF718">
        <f t="shared" si="92"/>
        <v>321.3797183495426</v>
      </c>
      <c r="BG718">
        <f t="shared" si="93"/>
        <v>2593.4172137380501</v>
      </c>
      <c r="BH718">
        <f t="shared" si="94"/>
        <v>4865.4547091265595</v>
      </c>
      <c r="BI718">
        <f t="shared" si="95"/>
        <v>7137.492204515067</v>
      </c>
      <c r="BJ718">
        <f t="shared" si="96"/>
        <v>9409.5296999035745</v>
      </c>
    </row>
    <row r="719" spans="1:62">
      <c r="A719">
        <v>716</v>
      </c>
      <c r="B719" s="6"/>
      <c r="C719" s="44"/>
      <c r="F719" s="44">
        <v>8656.1345154507362</v>
      </c>
      <c r="G719">
        <v>0.51951081569939639</v>
      </c>
      <c r="H719" s="45">
        <f t="shared" si="90"/>
        <v>16662.087205628883</v>
      </c>
      <c r="BD719">
        <f t="shared" si="89"/>
        <v>-13816.857334833367</v>
      </c>
      <c r="BE719">
        <f t="shared" si="91"/>
        <v>-12787.910269979317</v>
      </c>
      <c r="BF719">
        <f t="shared" si="92"/>
        <v>-11758.963205125268</v>
      </c>
      <c r="BG719">
        <f t="shared" si="93"/>
        <v>-10730.016140271218</v>
      </c>
      <c r="BH719">
        <f t="shared" si="94"/>
        <v>-9701.0690754171701</v>
      </c>
      <c r="BI719">
        <f t="shared" si="95"/>
        <v>-8672.1220105631219</v>
      </c>
      <c r="BJ719">
        <f t="shared" si="96"/>
        <v>-7643.1749457090727</v>
      </c>
    </row>
    <row r="720" spans="1:62">
      <c r="A720">
        <v>717</v>
      </c>
      <c r="B720" s="6"/>
      <c r="C720" s="44"/>
      <c r="F720" s="44">
        <v>10601.950439459395</v>
      </c>
      <c r="G720">
        <v>0.32105967205814956</v>
      </c>
      <c r="H720" s="45">
        <f t="shared" si="90"/>
        <v>33021.744436153276</v>
      </c>
      <c r="BD720">
        <f t="shared" si="89"/>
        <v>-6058.5804369537545</v>
      </c>
      <c r="BE720">
        <f t="shared" si="91"/>
        <v>-3461.026358456772</v>
      </c>
      <c r="BF720">
        <f t="shared" si="92"/>
        <v>-863.47227995979028</v>
      </c>
      <c r="BG720">
        <f t="shared" si="93"/>
        <v>1734.0817985371923</v>
      </c>
      <c r="BH720">
        <f t="shared" si="94"/>
        <v>4331.635877034174</v>
      </c>
      <c r="BI720">
        <f t="shared" si="95"/>
        <v>6929.1899555311556</v>
      </c>
      <c r="BJ720">
        <f t="shared" si="96"/>
        <v>9526.7440340281391</v>
      </c>
    </row>
    <row r="721" spans="1:62">
      <c r="A721">
        <v>718</v>
      </c>
      <c r="B721" s="6"/>
      <c r="C721" s="44"/>
      <c r="F721" s="44">
        <v>8305.0610203114975</v>
      </c>
      <c r="G721">
        <v>0.11527739890566924</v>
      </c>
      <c r="H721" s="45">
        <f t="shared" si="90"/>
        <v>72044.13960717032</v>
      </c>
      <c r="BD721">
        <f t="shared" si="89"/>
        <v>-8996.6520791686471</v>
      </c>
      <c r="BE721">
        <f t="shared" si="91"/>
        <v>-7391.3537188778992</v>
      </c>
      <c r="BF721">
        <f t="shared" si="92"/>
        <v>-5786.0553585871521</v>
      </c>
      <c r="BG721">
        <f t="shared" si="93"/>
        <v>-4180.7569982964042</v>
      </c>
      <c r="BH721">
        <f t="shared" si="94"/>
        <v>-2575.4586380056562</v>
      </c>
      <c r="BI721">
        <f t="shared" si="95"/>
        <v>-970.16027771490917</v>
      </c>
      <c r="BJ721">
        <f t="shared" si="96"/>
        <v>635.13808257583878</v>
      </c>
    </row>
    <row r="722" spans="1:62">
      <c r="A722">
        <v>719</v>
      </c>
      <c r="B722" s="6"/>
      <c r="C722" s="44"/>
      <c r="F722" s="44">
        <v>10949.151231619899</v>
      </c>
      <c r="G722">
        <v>0.72565762145826795</v>
      </c>
      <c r="H722" s="45">
        <f t="shared" si="90"/>
        <v>15088.591241716293</v>
      </c>
      <c r="BD722">
        <f t="shared" si="89"/>
        <v>-7728.6740257831516</v>
      </c>
      <c r="BE722">
        <f t="shared" si="91"/>
        <v>-7152.2870312548048</v>
      </c>
      <c r="BF722">
        <f t="shared" si="92"/>
        <v>-6575.9000367264589</v>
      </c>
      <c r="BG722">
        <f t="shared" si="93"/>
        <v>-5999.5130421981121</v>
      </c>
      <c r="BH722">
        <f t="shared" si="94"/>
        <v>-5423.1260476697662</v>
      </c>
      <c r="BI722">
        <f t="shared" si="95"/>
        <v>-4846.7390531414203</v>
      </c>
      <c r="BJ722">
        <f t="shared" si="96"/>
        <v>-4270.3520586130744</v>
      </c>
    </row>
    <row r="723" spans="1:62">
      <c r="A723">
        <v>720</v>
      </c>
      <c r="B723" s="6"/>
      <c r="C723" s="44"/>
      <c r="F723" s="44">
        <v>5666.0197996131101</v>
      </c>
      <c r="G723">
        <v>8.6809544765379165E-2</v>
      </c>
      <c r="H723" s="45">
        <f t="shared" si="90"/>
        <v>65269.548583934011</v>
      </c>
      <c r="BD723">
        <f t="shared" si="89"/>
        <v>-7320.863124328559</v>
      </c>
      <c r="BE723">
        <f t="shared" si="91"/>
        <v>-3692.5750170372194</v>
      </c>
      <c r="BF723">
        <f t="shared" si="92"/>
        <v>-64.286909745878802</v>
      </c>
      <c r="BG723">
        <f t="shared" si="93"/>
        <v>3564.0011975454599</v>
      </c>
      <c r="BH723">
        <f t="shared" si="94"/>
        <v>7192.2893048368005</v>
      </c>
      <c r="BI723">
        <f t="shared" si="95"/>
        <v>10820.577412128141</v>
      </c>
      <c r="BJ723">
        <f t="shared" si="96"/>
        <v>14448.865519419478</v>
      </c>
    </row>
    <row r="724" spans="1:62">
      <c r="A724">
        <v>721</v>
      </c>
      <c r="B724" s="6"/>
      <c r="C724" s="44"/>
      <c r="F724" s="44">
        <v>7969.1772973552434</v>
      </c>
      <c r="G724">
        <v>0.53947874161255882</v>
      </c>
      <c r="H724" s="45">
        <f t="shared" si="90"/>
        <v>14771.995043835337</v>
      </c>
      <c r="BD724">
        <f t="shared" si="89"/>
        <v>-5231.9720757862142</v>
      </c>
      <c r="BE724">
        <f t="shared" si="91"/>
        <v>-4797.9243519593183</v>
      </c>
      <c r="BF724">
        <f t="shared" si="92"/>
        <v>-4363.8766281324224</v>
      </c>
      <c r="BG724">
        <f t="shared" si="93"/>
        <v>-3929.8289043055265</v>
      </c>
      <c r="BH724">
        <f t="shared" si="94"/>
        <v>-3495.7811804786311</v>
      </c>
      <c r="BI724">
        <f t="shared" si="95"/>
        <v>-3061.7334566517352</v>
      </c>
      <c r="BJ724">
        <f t="shared" si="96"/>
        <v>-2627.6857328248393</v>
      </c>
    </row>
    <row r="725" spans="1:62">
      <c r="A725">
        <v>722</v>
      </c>
      <c r="B725" s="6"/>
      <c r="C725" s="44"/>
      <c r="F725" s="44">
        <v>2303.3157791125923</v>
      </c>
      <c r="G725">
        <v>0.65405717080303827</v>
      </c>
      <c r="H725" s="45">
        <f t="shared" si="90"/>
        <v>3521.5817239410853</v>
      </c>
      <c r="BD725">
        <f t="shared" si="89"/>
        <v>-5271.7835892924486</v>
      </c>
      <c r="BE725">
        <f t="shared" si="91"/>
        <v>-2574.3898812296547</v>
      </c>
      <c r="BF725">
        <f t="shared" si="92"/>
        <v>123.0038268331391</v>
      </c>
      <c r="BG725">
        <f t="shared" si="93"/>
        <v>2820.3975348959339</v>
      </c>
      <c r="BH725">
        <f t="shared" si="94"/>
        <v>5517.7912429587268</v>
      </c>
      <c r="BI725">
        <f t="shared" si="95"/>
        <v>8215.1849510215216</v>
      </c>
      <c r="BJ725">
        <f t="shared" si="96"/>
        <v>10912.578659084316</v>
      </c>
    </row>
    <row r="726" spans="1:62">
      <c r="A726">
        <v>723</v>
      </c>
      <c r="B726" s="6"/>
      <c r="C726" s="44"/>
      <c r="F726" s="44">
        <v>-3358.144727889201</v>
      </c>
      <c r="G726">
        <v>1.1349647647375765</v>
      </c>
      <c r="H726" s="45">
        <f t="shared" si="90"/>
        <v>-2958.8096760569147</v>
      </c>
      <c r="BD726">
        <f t="shared" si="89"/>
        <v>966.97007490259921</v>
      </c>
      <c r="BE726">
        <f t="shared" si="91"/>
        <v>4237.2559289177907</v>
      </c>
      <c r="BF726">
        <f t="shared" si="92"/>
        <v>7507.5417829329817</v>
      </c>
      <c r="BG726">
        <f t="shared" si="93"/>
        <v>10777.827636948174</v>
      </c>
      <c r="BH726">
        <f t="shared" si="94"/>
        <v>14048.113490963364</v>
      </c>
      <c r="BI726">
        <f t="shared" si="95"/>
        <v>17318.399344978556</v>
      </c>
      <c r="BJ726">
        <f t="shared" si="96"/>
        <v>20588.685198993746</v>
      </c>
    </row>
    <row r="727" spans="1:62">
      <c r="A727">
        <v>724</v>
      </c>
      <c r="B727" s="6"/>
      <c r="C727" s="44"/>
      <c r="F727" s="44">
        <v>2057.62652438039</v>
      </c>
      <c r="G727">
        <v>0.60488222306635464</v>
      </c>
      <c r="H727" s="45">
        <f t="shared" si="90"/>
        <v>3401.6977949022507</v>
      </c>
      <c r="BD727">
        <f t="shared" si="89"/>
        <v>9032.9685515770834</v>
      </c>
      <c r="BE727">
        <f t="shared" si="91"/>
        <v>14707.792375264966</v>
      </c>
      <c r="BF727">
        <f t="shared" si="92"/>
        <v>20382.616198952848</v>
      </c>
      <c r="BG727">
        <f t="shared" si="93"/>
        <v>26057.440022640731</v>
      </c>
      <c r="BH727">
        <f t="shared" si="94"/>
        <v>31732.263846328613</v>
      </c>
      <c r="BI727">
        <f t="shared" si="95"/>
        <v>37407.087670016495</v>
      </c>
      <c r="BJ727">
        <f t="shared" si="96"/>
        <v>43081.911493704378</v>
      </c>
    </row>
    <row r="728" spans="1:62">
      <c r="A728">
        <v>725</v>
      </c>
      <c r="B728" s="6"/>
      <c r="C728" s="44"/>
      <c r="F728" s="44">
        <v>12944.488019098659</v>
      </c>
      <c r="G728">
        <v>0.5807114195739107</v>
      </c>
      <c r="H728" s="45">
        <f t="shared" si="90"/>
        <v>22290.741292114602</v>
      </c>
      <c r="BD728">
        <f t="shared" si="89"/>
        <v>966.78459095138305</v>
      </c>
      <c r="BE728">
        <f t="shared" si="91"/>
        <v>3991.1957062831561</v>
      </c>
      <c r="BF728">
        <f t="shared" si="92"/>
        <v>7015.6068216149288</v>
      </c>
      <c r="BG728">
        <f t="shared" si="93"/>
        <v>10040.017936946702</v>
      </c>
      <c r="BH728">
        <f t="shared" si="94"/>
        <v>13064.429052278476</v>
      </c>
      <c r="BI728">
        <f t="shared" si="95"/>
        <v>16088.840167610248</v>
      </c>
      <c r="BJ728">
        <f t="shared" si="96"/>
        <v>19113.251282942023</v>
      </c>
    </row>
    <row r="729" spans="1:62">
      <c r="A729">
        <v>726</v>
      </c>
      <c r="B729" s="6"/>
      <c r="C729" s="44"/>
      <c r="F729" s="44">
        <v>15062.327859211553</v>
      </c>
      <c r="G729">
        <v>0.23854413464945701</v>
      </c>
      <c r="H729" s="45">
        <f t="shared" si="90"/>
        <v>63142.729882442065</v>
      </c>
      <c r="BD729">
        <f t="shared" si="89"/>
        <v>-10040.930921229105</v>
      </c>
      <c r="BE729">
        <f t="shared" si="91"/>
        <v>-7137.3738233595514</v>
      </c>
      <c r="BF729">
        <f t="shared" si="92"/>
        <v>-4233.8167254899981</v>
      </c>
      <c r="BG729">
        <f t="shared" si="93"/>
        <v>-1330.259627620444</v>
      </c>
      <c r="BH729">
        <f t="shared" si="94"/>
        <v>1573.2974702491083</v>
      </c>
      <c r="BI729">
        <f t="shared" si="95"/>
        <v>4476.8545681186624</v>
      </c>
      <c r="BJ729">
        <f t="shared" si="96"/>
        <v>7380.4116659882166</v>
      </c>
    </row>
    <row r="730" spans="1:62">
      <c r="A730">
        <v>727</v>
      </c>
      <c r="B730" s="6"/>
      <c r="C730" s="44"/>
      <c r="F730" s="44">
        <v>9059.7114467979827</v>
      </c>
      <c r="G730">
        <v>0.21790105165176499</v>
      </c>
      <c r="H730" s="45">
        <f t="shared" si="90"/>
        <v>41577.18091822986</v>
      </c>
      <c r="BD730">
        <f t="shared" ref="BD730:BD793" si="97">($BD$3*G729)-F729</f>
        <v>-13869.607185964269</v>
      </c>
      <c r="BE730">
        <f t="shared" si="91"/>
        <v>-12676.886512716983</v>
      </c>
      <c r="BF730">
        <f t="shared" si="92"/>
        <v>-11484.165839469697</v>
      </c>
      <c r="BG730">
        <f t="shared" si="93"/>
        <v>-10291.445166222413</v>
      </c>
      <c r="BH730">
        <f t="shared" si="94"/>
        <v>-9098.7244929751287</v>
      </c>
      <c r="BI730">
        <f t="shared" si="95"/>
        <v>-7906.0038197278427</v>
      </c>
      <c r="BJ730">
        <f t="shared" si="96"/>
        <v>-6713.2831464805586</v>
      </c>
    </row>
    <row r="731" spans="1:62">
      <c r="A731">
        <v>728</v>
      </c>
      <c r="B731" s="6"/>
      <c r="C731" s="44"/>
      <c r="F731" s="44">
        <v>11233.475517337607</v>
      </c>
      <c r="G731">
        <v>0.22809072481939374</v>
      </c>
      <c r="H731" s="45">
        <f t="shared" si="90"/>
        <v>49250.032092416172</v>
      </c>
      <c r="BD731">
        <f t="shared" si="97"/>
        <v>-7970.2061885391577</v>
      </c>
      <c r="BE731">
        <f t="shared" si="91"/>
        <v>-6880.7009302803326</v>
      </c>
      <c r="BF731">
        <f t="shared" si="92"/>
        <v>-5791.1956720215076</v>
      </c>
      <c r="BG731">
        <f t="shared" si="93"/>
        <v>-4701.6904137626825</v>
      </c>
      <c r="BH731">
        <f t="shared" si="94"/>
        <v>-3612.1851555038584</v>
      </c>
      <c r="BI731">
        <f t="shared" si="95"/>
        <v>-2522.6798972450333</v>
      </c>
      <c r="BJ731">
        <f t="shared" si="96"/>
        <v>-1433.1746389862083</v>
      </c>
    </row>
    <row r="732" spans="1:62">
      <c r="A732">
        <v>729</v>
      </c>
      <c r="B732" s="6"/>
      <c r="C732" s="44"/>
      <c r="F732" s="44">
        <v>7923.56826762327</v>
      </c>
      <c r="G732">
        <v>0.66707762308617458</v>
      </c>
      <c r="H732" s="45">
        <f t="shared" si="90"/>
        <v>11878.030372186066</v>
      </c>
      <c r="BD732">
        <f t="shared" si="97"/>
        <v>-10093.021893240639</v>
      </c>
      <c r="BE732">
        <f t="shared" si="91"/>
        <v>-8952.5682691436705</v>
      </c>
      <c r="BF732">
        <f t="shared" si="92"/>
        <v>-7812.1146450467004</v>
      </c>
      <c r="BG732">
        <f t="shared" si="93"/>
        <v>-6671.6610209497321</v>
      </c>
      <c r="BH732">
        <f t="shared" si="94"/>
        <v>-5531.2073968527638</v>
      </c>
      <c r="BI732">
        <f t="shared" si="95"/>
        <v>-4390.7537727557947</v>
      </c>
      <c r="BJ732">
        <f t="shared" si="96"/>
        <v>-3250.3001486588264</v>
      </c>
    </row>
    <row r="733" spans="1:62">
      <c r="A733">
        <v>730</v>
      </c>
      <c r="B733" s="6"/>
      <c r="C733" s="44"/>
      <c r="F733" s="44">
        <v>14870.83042840704</v>
      </c>
      <c r="G733">
        <v>0.2722646008645091</v>
      </c>
      <c r="H733" s="45">
        <f t="shared" si="90"/>
        <v>54619.037440741049</v>
      </c>
      <c r="BD733">
        <f t="shared" si="97"/>
        <v>-4588.1801521923971</v>
      </c>
      <c r="BE733">
        <f t="shared" si="91"/>
        <v>-1252.7920367615243</v>
      </c>
      <c r="BF733">
        <f t="shared" si="92"/>
        <v>2082.5960786693486</v>
      </c>
      <c r="BG733">
        <f t="shared" si="93"/>
        <v>5417.9841941002214</v>
      </c>
      <c r="BH733">
        <f t="shared" si="94"/>
        <v>8753.3723095310943</v>
      </c>
      <c r="BI733">
        <f t="shared" si="95"/>
        <v>12088.760424961967</v>
      </c>
      <c r="BJ733">
        <f t="shared" si="96"/>
        <v>15424.14854039284</v>
      </c>
    </row>
    <row r="734" spans="1:62">
      <c r="A734">
        <v>731</v>
      </c>
      <c r="B734" s="6"/>
      <c r="C734" s="44"/>
      <c r="F734" s="44">
        <v>9639.1728144261706</v>
      </c>
      <c r="G734">
        <v>0.53226139289145902</v>
      </c>
      <c r="H734" s="45">
        <f t="shared" si="90"/>
        <v>18109.847798770992</v>
      </c>
      <c r="BD734">
        <f t="shared" si="97"/>
        <v>-13509.507424084495</v>
      </c>
      <c r="BE734">
        <f t="shared" si="91"/>
        <v>-12148.184419761948</v>
      </c>
      <c r="BF734">
        <f t="shared" si="92"/>
        <v>-10786.861415439404</v>
      </c>
      <c r="BG734">
        <f t="shared" si="93"/>
        <v>-9425.5384111168569</v>
      </c>
      <c r="BH734">
        <f t="shared" si="94"/>
        <v>-8064.2154067943129</v>
      </c>
      <c r="BI734">
        <f t="shared" si="95"/>
        <v>-6702.8924024717671</v>
      </c>
      <c r="BJ734">
        <f t="shared" si="96"/>
        <v>-5341.5693981492223</v>
      </c>
    </row>
    <row r="735" spans="1:62">
      <c r="A735">
        <v>732</v>
      </c>
      <c r="B735" s="6"/>
      <c r="C735" s="44"/>
      <c r="F735" s="44">
        <v>14194.346495151411</v>
      </c>
      <c r="G735">
        <v>6.9693416808652486E-2</v>
      </c>
      <c r="H735" s="45">
        <f t="shared" si="90"/>
        <v>203668.39717620463</v>
      </c>
      <c r="BD735">
        <f t="shared" si="97"/>
        <v>-6977.8658499688754</v>
      </c>
      <c r="BE735">
        <f t="shared" si="91"/>
        <v>-4316.5588855115802</v>
      </c>
      <c r="BF735">
        <f t="shared" si="92"/>
        <v>-1655.251921054285</v>
      </c>
      <c r="BG735">
        <f t="shared" si="93"/>
        <v>1006.0550434030101</v>
      </c>
      <c r="BH735">
        <f t="shared" si="94"/>
        <v>3667.3620078603053</v>
      </c>
      <c r="BI735">
        <f t="shared" si="95"/>
        <v>6328.6689723176005</v>
      </c>
      <c r="BJ735">
        <f t="shared" si="96"/>
        <v>8989.9759367748939</v>
      </c>
    </row>
    <row r="736" spans="1:62">
      <c r="A736">
        <v>733</v>
      </c>
      <c r="B736" s="6"/>
      <c r="C736" s="44"/>
      <c r="F736" s="44">
        <v>10135.856161964643</v>
      </c>
      <c r="G736">
        <v>0.13610849831019856</v>
      </c>
      <c r="H736" s="45">
        <f t="shared" si="90"/>
        <v>74468.944171762763</v>
      </c>
      <c r="BD736">
        <f t="shared" si="97"/>
        <v>-13845.879411108148</v>
      </c>
      <c r="BE736">
        <f t="shared" si="91"/>
        <v>-13497.412327064885</v>
      </c>
      <c r="BF736">
        <f t="shared" si="92"/>
        <v>-13148.945243021622</v>
      </c>
      <c r="BG736">
        <f t="shared" si="93"/>
        <v>-12800.478158978362</v>
      </c>
      <c r="BH736">
        <f t="shared" si="94"/>
        <v>-12452.011074935099</v>
      </c>
      <c r="BI736">
        <f t="shared" si="95"/>
        <v>-12103.543990891836</v>
      </c>
      <c r="BJ736">
        <f t="shared" si="96"/>
        <v>-11755.076906848573</v>
      </c>
    </row>
    <row r="737" spans="1:62">
      <c r="A737">
        <v>734</v>
      </c>
      <c r="B737" s="6"/>
      <c r="C737" s="44"/>
      <c r="F737" s="44">
        <v>10348.317576343314</v>
      </c>
      <c r="G737">
        <v>0.70509923234672733</v>
      </c>
      <c r="H737" s="45">
        <f t="shared" si="90"/>
        <v>14676.398869279445</v>
      </c>
      <c r="BD737">
        <f t="shared" si="97"/>
        <v>-9455.3136704136505</v>
      </c>
      <c r="BE737">
        <f t="shared" si="91"/>
        <v>-8774.7711788626566</v>
      </c>
      <c r="BF737">
        <f t="shared" si="92"/>
        <v>-8094.2286873116645</v>
      </c>
      <c r="BG737">
        <f t="shared" si="93"/>
        <v>-7413.6861957606716</v>
      </c>
      <c r="BH737">
        <f t="shared" si="94"/>
        <v>-6733.1437042096786</v>
      </c>
      <c r="BI737">
        <f t="shared" si="95"/>
        <v>-6052.6012126586857</v>
      </c>
      <c r="BJ737">
        <f t="shared" si="96"/>
        <v>-5372.0587211076927</v>
      </c>
    </row>
    <row r="738" spans="1:62">
      <c r="A738">
        <v>735</v>
      </c>
      <c r="B738" s="6"/>
      <c r="C738" s="44"/>
      <c r="F738" s="44">
        <v>10549.683634530673</v>
      </c>
      <c r="G738">
        <v>0.43709126913063123</v>
      </c>
      <c r="H738" s="45">
        <f t="shared" si="90"/>
        <v>24136.111562040245</v>
      </c>
      <c r="BD738">
        <f t="shared" si="97"/>
        <v>-6822.821414609677</v>
      </c>
      <c r="BE738">
        <f t="shared" si="91"/>
        <v>-3297.3252528760404</v>
      </c>
      <c r="BF738">
        <f t="shared" si="92"/>
        <v>228.17090885759717</v>
      </c>
      <c r="BG738">
        <f t="shared" si="93"/>
        <v>3753.6670705912329</v>
      </c>
      <c r="BH738">
        <f t="shared" si="94"/>
        <v>7279.1632323248705</v>
      </c>
      <c r="BI738">
        <f t="shared" si="95"/>
        <v>10804.659394058508</v>
      </c>
      <c r="BJ738">
        <f t="shared" si="96"/>
        <v>14330.155555792142</v>
      </c>
    </row>
    <row r="739" spans="1:62">
      <c r="A739">
        <v>736</v>
      </c>
      <c r="B739" s="6"/>
      <c r="C739" s="44"/>
      <c r="F739" s="44">
        <v>8398.0980191633826</v>
      </c>
      <c r="G739">
        <v>0.14541352459597245</v>
      </c>
      <c r="H739" s="45">
        <f t="shared" si="90"/>
        <v>57753.211350163408</v>
      </c>
      <c r="BD739">
        <f t="shared" si="97"/>
        <v>-8364.2272888775169</v>
      </c>
      <c r="BE739">
        <f t="shared" si="91"/>
        <v>-6178.770943224361</v>
      </c>
      <c r="BF739">
        <f t="shared" si="92"/>
        <v>-3993.3145975712041</v>
      </c>
      <c r="BG739">
        <f t="shared" si="93"/>
        <v>-1807.8582519180491</v>
      </c>
      <c r="BH739">
        <f t="shared" si="94"/>
        <v>377.59809373510871</v>
      </c>
      <c r="BI739">
        <f t="shared" si="95"/>
        <v>2563.0544393882647</v>
      </c>
      <c r="BJ739">
        <f t="shared" si="96"/>
        <v>4748.5107850414206</v>
      </c>
    </row>
    <row r="740" spans="1:62">
      <c r="A740">
        <v>737</v>
      </c>
      <c r="B740" s="6"/>
      <c r="C740" s="44"/>
      <c r="F740" s="44">
        <v>11709.419753299979</v>
      </c>
      <c r="G740">
        <v>0.16869360107596343</v>
      </c>
      <c r="H740" s="45">
        <f t="shared" si="90"/>
        <v>69412.352801853922</v>
      </c>
      <c r="BD740">
        <f t="shared" si="97"/>
        <v>-7671.0303961835207</v>
      </c>
      <c r="BE740">
        <f t="shared" si="91"/>
        <v>-6943.9627732036579</v>
      </c>
      <c r="BF740">
        <f t="shared" si="92"/>
        <v>-6216.895150223796</v>
      </c>
      <c r="BG740">
        <f t="shared" si="93"/>
        <v>-5489.8275272439332</v>
      </c>
      <c r="BH740">
        <f t="shared" si="94"/>
        <v>-4762.7599042640713</v>
      </c>
      <c r="BI740">
        <f t="shared" si="95"/>
        <v>-4035.6922812842085</v>
      </c>
      <c r="BJ740">
        <f t="shared" si="96"/>
        <v>-3308.6246583043467</v>
      </c>
    </row>
    <row r="741" spans="1:62">
      <c r="A741">
        <v>738</v>
      </c>
      <c r="B741" s="6"/>
      <c r="C741" s="44"/>
      <c r="F741" s="44">
        <v>12587.679026464315</v>
      </c>
      <c r="G741">
        <v>0.38350602980013804</v>
      </c>
      <c r="H741" s="45">
        <f t="shared" si="90"/>
        <v>32822.636538529296</v>
      </c>
      <c r="BD741">
        <f t="shared" si="97"/>
        <v>-10865.951747920162</v>
      </c>
      <c r="BE741">
        <f t="shared" si="91"/>
        <v>-10022.483742540344</v>
      </c>
      <c r="BF741">
        <f t="shared" si="92"/>
        <v>-9179.0157371605274</v>
      </c>
      <c r="BG741">
        <f t="shared" si="93"/>
        <v>-8335.5477317807108</v>
      </c>
      <c r="BH741">
        <f t="shared" si="94"/>
        <v>-7492.0797264008934</v>
      </c>
      <c r="BI741">
        <f t="shared" si="95"/>
        <v>-6648.6117210210759</v>
      </c>
      <c r="BJ741">
        <f t="shared" si="96"/>
        <v>-5805.1437156412585</v>
      </c>
    </row>
    <row r="742" spans="1:62">
      <c r="A742">
        <v>739</v>
      </c>
      <c r="B742" s="6"/>
      <c r="C742" s="44"/>
      <c r="F742" s="44">
        <v>2759.3597338313702</v>
      </c>
      <c r="G742">
        <v>0.25379430479687848</v>
      </c>
      <c r="H742" s="45">
        <f t="shared" si="90"/>
        <v>10872.425746668327</v>
      </c>
      <c r="BD742">
        <f t="shared" si="97"/>
        <v>-10670.148877463625</v>
      </c>
      <c r="BE742">
        <f t="shared" si="91"/>
        <v>-8752.6187284629341</v>
      </c>
      <c r="BF742">
        <f t="shared" si="92"/>
        <v>-6835.0885794622445</v>
      </c>
      <c r="BG742">
        <f t="shared" si="93"/>
        <v>-4917.5584304615541</v>
      </c>
      <c r="BH742">
        <f t="shared" si="94"/>
        <v>-3000.0282814608636</v>
      </c>
      <c r="BI742">
        <f t="shared" si="95"/>
        <v>-1082.498132460174</v>
      </c>
      <c r="BJ742">
        <f t="shared" si="96"/>
        <v>835.03201654051554</v>
      </c>
    </row>
    <row r="743" spans="1:62">
      <c r="A743">
        <v>740</v>
      </c>
      <c r="B743" s="6"/>
      <c r="C743" s="44"/>
      <c r="F743" s="44">
        <v>10719.166156162708</v>
      </c>
      <c r="G743">
        <v>0.27734647019393766</v>
      </c>
      <c r="H743" s="45">
        <f t="shared" si="90"/>
        <v>38649.008760296136</v>
      </c>
      <c r="BD743">
        <f t="shared" si="97"/>
        <v>-1490.3882098469778</v>
      </c>
      <c r="BE743">
        <f t="shared" si="91"/>
        <v>-221.41668586258538</v>
      </c>
      <c r="BF743">
        <f t="shared" si="92"/>
        <v>1047.5548381218068</v>
      </c>
      <c r="BG743">
        <f t="shared" si="93"/>
        <v>2316.5263621061995</v>
      </c>
      <c r="BH743">
        <f t="shared" si="94"/>
        <v>3585.4978860905921</v>
      </c>
      <c r="BI743">
        <f t="shared" si="95"/>
        <v>4854.4694100749839</v>
      </c>
      <c r="BJ743">
        <f t="shared" si="96"/>
        <v>6123.4409340593756</v>
      </c>
    </row>
    <row r="744" spans="1:62">
      <c r="A744">
        <v>741</v>
      </c>
      <c r="B744" s="6"/>
      <c r="C744" s="44"/>
      <c r="F744" s="44">
        <v>11113.656031559676</v>
      </c>
      <c r="G744">
        <v>7.6168025117690163E-2</v>
      </c>
      <c r="H744" s="45">
        <f t="shared" si="90"/>
        <v>145909.73068275745</v>
      </c>
      <c r="BD744">
        <f t="shared" si="97"/>
        <v>-9332.433805193019</v>
      </c>
      <c r="BE744">
        <f t="shared" si="91"/>
        <v>-7945.7014542233319</v>
      </c>
      <c r="BF744">
        <f t="shared" si="92"/>
        <v>-6558.969103253643</v>
      </c>
      <c r="BG744">
        <f t="shared" si="93"/>
        <v>-5172.236752283955</v>
      </c>
      <c r="BH744">
        <f t="shared" si="94"/>
        <v>-3785.5044013142669</v>
      </c>
      <c r="BI744">
        <f t="shared" si="95"/>
        <v>-2398.772050344578</v>
      </c>
      <c r="BJ744">
        <f t="shared" si="96"/>
        <v>-1012.0396993748891</v>
      </c>
    </row>
    <row r="745" spans="1:62">
      <c r="A745">
        <v>742</v>
      </c>
      <c r="B745" s="6"/>
      <c r="C745" s="44"/>
      <c r="F745" s="44">
        <v>11233.972889457837</v>
      </c>
      <c r="G745">
        <v>4.1063292210477442E-2</v>
      </c>
      <c r="H745" s="45">
        <f t="shared" si="90"/>
        <v>273577.01452372706</v>
      </c>
      <c r="BD745">
        <f t="shared" si="97"/>
        <v>-10732.815905971225</v>
      </c>
      <c r="BE745">
        <f t="shared" si="91"/>
        <v>-10351.975780382774</v>
      </c>
      <c r="BF745">
        <f t="shared" si="92"/>
        <v>-9971.1356547943233</v>
      </c>
      <c r="BG745">
        <f t="shared" si="93"/>
        <v>-9590.2955292058723</v>
      </c>
      <c r="BH745">
        <f t="shared" si="94"/>
        <v>-9209.4554036174213</v>
      </c>
      <c r="BI745">
        <f t="shared" si="95"/>
        <v>-8828.6152780289704</v>
      </c>
      <c r="BJ745">
        <f t="shared" si="96"/>
        <v>-8447.7751524405212</v>
      </c>
    </row>
    <row r="746" spans="1:62">
      <c r="A746">
        <v>743</v>
      </c>
      <c r="B746" s="6"/>
      <c r="C746" s="44"/>
      <c r="F746" s="44">
        <v>5504.6682588252406</v>
      </c>
      <c r="G746">
        <v>0.17373732208384585</v>
      </c>
      <c r="H746" s="45">
        <f t="shared" si="90"/>
        <v>31683.85579333772</v>
      </c>
      <c r="BD746">
        <f t="shared" si="97"/>
        <v>-11028.656428405449</v>
      </c>
      <c r="BE746">
        <f t="shared" si="91"/>
        <v>-10823.339967353062</v>
      </c>
      <c r="BF746">
        <f t="shared" si="92"/>
        <v>-10618.023506300675</v>
      </c>
      <c r="BG746">
        <f t="shared" si="93"/>
        <v>-10412.707045248288</v>
      </c>
      <c r="BH746">
        <f t="shared" si="94"/>
        <v>-10207.3905841959</v>
      </c>
      <c r="BI746">
        <f t="shared" si="95"/>
        <v>-10002.074123143513</v>
      </c>
      <c r="BJ746">
        <f t="shared" si="96"/>
        <v>-9796.7576620911259</v>
      </c>
    </row>
    <row r="747" spans="1:62">
      <c r="A747">
        <v>744</v>
      </c>
      <c r="B747" s="6"/>
      <c r="C747" s="44"/>
      <c r="F747" s="44">
        <v>11380.449010747237</v>
      </c>
      <c r="G747">
        <v>0.94039774101284923</v>
      </c>
      <c r="H747" s="45">
        <f t="shared" si="90"/>
        <v>12101.740055744922</v>
      </c>
      <c r="BD747">
        <f t="shared" si="97"/>
        <v>-4635.9816484060111</v>
      </c>
      <c r="BE747">
        <f t="shared" si="91"/>
        <v>-3767.2950379867821</v>
      </c>
      <c r="BF747">
        <f t="shared" si="92"/>
        <v>-2898.608427567553</v>
      </c>
      <c r="BG747">
        <f t="shared" si="93"/>
        <v>-2029.9218171483235</v>
      </c>
      <c r="BH747">
        <f t="shared" si="94"/>
        <v>-1161.2352067290949</v>
      </c>
      <c r="BI747">
        <f t="shared" si="95"/>
        <v>-292.54859630986539</v>
      </c>
      <c r="BJ747">
        <f t="shared" si="96"/>
        <v>576.13801410936412</v>
      </c>
    </row>
    <row r="748" spans="1:62">
      <c r="A748">
        <v>745</v>
      </c>
      <c r="B748" s="6"/>
      <c r="C748" s="44"/>
      <c r="F748" s="44">
        <v>12177.096424503576</v>
      </c>
      <c r="G748">
        <v>0.24198543070143774</v>
      </c>
      <c r="H748" s="45">
        <f t="shared" si="90"/>
        <v>50321.609814302043</v>
      </c>
      <c r="BD748">
        <f t="shared" si="97"/>
        <v>-6678.460305682991</v>
      </c>
      <c r="BE748">
        <f t="shared" si="91"/>
        <v>-1976.4716006187446</v>
      </c>
      <c r="BF748">
        <f t="shared" si="92"/>
        <v>2725.5171044455001</v>
      </c>
      <c r="BG748">
        <f t="shared" si="93"/>
        <v>7427.5058095097484</v>
      </c>
      <c r="BH748">
        <f t="shared" si="94"/>
        <v>12129.494514573995</v>
      </c>
      <c r="BI748">
        <f t="shared" si="95"/>
        <v>16831.483219638238</v>
      </c>
      <c r="BJ748">
        <f t="shared" si="96"/>
        <v>21533.471924702484</v>
      </c>
    </row>
    <row r="749" spans="1:62">
      <c r="A749">
        <v>746</v>
      </c>
      <c r="B749" s="6"/>
      <c r="C749" s="44"/>
      <c r="F749" s="44">
        <v>6789.9849544592616</v>
      </c>
      <c r="G749">
        <v>0.61272905099019681</v>
      </c>
      <c r="H749" s="45">
        <f t="shared" si="90"/>
        <v>11081.545657883122</v>
      </c>
      <c r="BD749">
        <f t="shared" si="97"/>
        <v>-10967.169270996386</v>
      </c>
      <c r="BE749">
        <f t="shared" si="91"/>
        <v>-9757.2421174891988</v>
      </c>
      <c r="BF749">
        <f t="shared" si="92"/>
        <v>-8547.3149639820094</v>
      </c>
      <c r="BG749">
        <f t="shared" si="93"/>
        <v>-7337.387810474821</v>
      </c>
      <c r="BH749">
        <f t="shared" si="94"/>
        <v>-6127.4606569676325</v>
      </c>
      <c r="BI749">
        <f t="shared" si="95"/>
        <v>-4917.5335034604432</v>
      </c>
      <c r="BJ749">
        <f t="shared" si="96"/>
        <v>-3707.6063499532538</v>
      </c>
    </row>
    <row r="750" spans="1:62">
      <c r="A750">
        <v>747</v>
      </c>
      <c r="B750" s="6"/>
      <c r="C750" s="44"/>
      <c r="F750" s="44">
        <v>7327.4433209201743</v>
      </c>
      <c r="G750">
        <v>0.41071470673124644</v>
      </c>
      <c r="H750" s="45">
        <f t="shared" si="90"/>
        <v>17840.71327573602</v>
      </c>
      <c r="BD750">
        <f t="shared" si="97"/>
        <v>-3726.3396995082776</v>
      </c>
      <c r="BE750">
        <f t="shared" si="91"/>
        <v>-662.69444455729354</v>
      </c>
      <c r="BF750">
        <f t="shared" si="92"/>
        <v>2400.9508103936896</v>
      </c>
      <c r="BG750">
        <f t="shared" si="93"/>
        <v>5464.5960653446746</v>
      </c>
      <c r="BH750">
        <f t="shared" si="94"/>
        <v>8528.2413202956595</v>
      </c>
      <c r="BI750">
        <f t="shared" si="95"/>
        <v>11591.886575246641</v>
      </c>
      <c r="BJ750">
        <f t="shared" si="96"/>
        <v>14655.531830197626</v>
      </c>
    </row>
    <row r="751" spans="1:62">
      <c r="A751">
        <v>748</v>
      </c>
      <c r="B751" s="6"/>
      <c r="C751" s="44"/>
      <c r="F751" s="44">
        <v>2445.6069093691622</v>
      </c>
      <c r="G751">
        <v>0.60756055611027548</v>
      </c>
      <c r="H751" s="45">
        <f t="shared" si="90"/>
        <v>4025.2891415901454</v>
      </c>
      <c r="BD751">
        <f t="shared" si="97"/>
        <v>-5273.8697872639423</v>
      </c>
      <c r="BE751">
        <f t="shared" si="91"/>
        <v>-3220.2962536077102</v>
      </c>
      <c r="BF751">
        <f t="shared" si="92"/>
        <v>-1166.7227199514773</v>
      </c>
      <c r="BG751">
        <f t="shared" si="93"/>
        <v>886.85081370475382</v>
      </c>
      <c r="BH751">
        <f t="shared" si="94"/>
        <v>2940.4243473609858</v>
      </c>
      <c r="BI751">
        <f t="shared" si="95"/>
        <v>4993.9978810172197</v>
      </c>
      <c r="BJ751">
        <f t="shared" si="96"/>
        <v>7047.5714146734517</v>
      </c>
    </row>
    <row r="752" spans="1:62">
      <c r="A752">
        <v>749</v>
      </c>
      <c r="B752" s="6"/>
      <c r="C752" s="44"/>
      <c r="F752" s="44">
        <v>13709.631913202071</v>
      </c>
      <c r="G752">
        <v>0.33671246175286562</v>
      </c>
      <c r="H752" s="45">
        <f t="shared" si="90"/>
        <v>40716.140536742088</v>
      </c>
      <c r="BD752">
        <f t="shared" si="97"/>
        <v>592.19587118221534</v>
      </c>
      <c r="BE752">
        <f t="shared" si="91"/>
        <v>3629.9986517335929</v>
      </c>
      <c r="BF752">
        <f t="shared" si="92"/>
        <v>6667.8014322849704</v>
      </c>
      <c r="BG752">
        <f t="shared" si="93"/>
        <v>9705.6042128363479</v>
      </c>
      <c r="BH752">
        <f t="shared" si="94"/>
        <v>12743.406993387725</v>
      </c>
      <c r="BI752">
        <f t="shared" si="95"/>
        <v>15781.209773939103</v>
      </c>
      <c r="BJ752">
        <f t="shared" si="96"/>
        <v>18819.01255449048</v>
      </c>
    </row>
    <row r="753" spans="1:62">
      <c r="A753">
        <v>750</v>
      </c>
      <c r="B753" s="6"/>
      <c r="C753" s="44"/>
      <c r="F753" s="44">
        <v>-922.7329210754142</v>
      </c>
      <c r="G753">
        <v>0.86552715143722736</v>
      </c>
      <c r="H753" s="45">
        <f t="shared" si="90"/>
        <v>-1066.0935587557194</v>
      </c>
      <c r="BD753">
        <f t="shared" si="97"/>
        <v>-12026.069604437744</v>
      </c>
      <c r="BE753">
        <f t="shared" si="91"/>
        <v>-10342.507295673415</v>
      </c>
      <c r="BF753">
        <f t="shared" si="92"/>
        <v>-8658.9449869090859</v>
      </c>
      <c r="BG753">
        <f t="shared" si="93"/>
        <v>-6975.3826781447588</v>
      </c>
      <c r="BH753">
        <f t="shared" si="94"/>
        <v>-5291.8203693804298</v>
      </c>
      <c r="BI753">
        <f t="shared" si="95"/>
        <v>-3608.2580606161027</v>
      </c>
      <c r="BJ753">
        <f t="shared" si="96"/>
        <v>-1924.6957518517738</v>
      </c>
    </row>
    <row r="754" spans="1:62">
      <c r="A754">
        <v>751</v>
      </c>
      <c r="B754" s="6"/>
      <c r="C754" s="44"/>
      <c r="F754" s="44">
        <v>13556.354531183235</v>
      </c>
      <c r="G754">
        <v>0.28741982195901983</v>
      </c>
      <c r="H754" s="45">
        <f t="shared" si="90"/>
        <v>47165.691074417591</v>
      </c>
      <c r="BD754">
        <f t="shared" si="97"/>
        <v>5250.3686782615514</v>
      </c>
      <c r="BE754">
        <f t="shared" si="91"/>
        <v>9578.0044354476886</v>
      </c>
      <c r="BF754">
        <f t="shared" si="92"/>
        <v>13905.640192633824</v>
      </c>
      <c r="BG754">
        <f t="shared" si="93"/>
        <v>18233.275949819963</v>
      </c>
      <c r="BH754">
        <f t="shared" si="94"/>
        <v>22560.911707006097</v>
      </c>
      <c r="BI754">
        <f t="shared" si="95"/>
        <v>26888.547464192234</v>
      </c>
      <c r="BJ754">
        <f t="shared" si="96"/>
        <v>31216.183221378371</v>
      </c>
    </row>
    <row r="755" spans="1:62">
      <c r="A755">
        <v>752</v>
      </c>
      <c r="B755" s="6"/>
      <c r="C755" s="44"/>
      <c r="F755" s="44">
        <v>9679.7616196891122</v>
      </c>
      <c r="G755">
        <v>0.18426936385916726</v>
      </c>
      <c r="H755" s="45">
        <f t="shared" si="90"/>
        <v>52530.498922691928</v>
      </c>
      <c r="BD755">
        <f t="shared" si="97"/>
        <v>-12119.255421388136</v>
      </c>
      <c r="BE755">
        <f t="shared" si="91"/>
        <v>-10682.156311593037</v>
      </c>
      <c r="BF755">
        <f t="shared" si="92"/>
        <v>-9245.0572017979375</v>
      </c>
      <c r="BG755">
        <f t="shared" si="93"/>
        <v>-7807.9580920028384</v>
      </c>
      <c r="BH755">
        <f t="shared" si="94"/>
        <v>-6370.8589822077392</v>
      </c>
      <c r="BI755">
        <f t="shared" si="95"/>
        <v>-4933.7598724126401</v>
      </c>
      <c r="BJ755">
        <f t="shared" si="96"/>
        <v>-3496.660762617541</v>
      </c>
    </row>
    <row r="756" spans="1:62">
      <c r="A756">
        <v>753</v>
      </c>
      <c r="B756" s="6"/>
      <c r="C756" s="44"/>
      <c r="F756" s="44">
        <v>15881.630541290973</v>
      </c>
      <c r="G756">
        <v>4.4425511685710184E-2</v>
      </c>
      <c r="H756" s="45">
        <f t="shared" si="90"/>
        <v>357488.97285969643</v>
      </c>
      <c r="BD756">
        <f t="shared" si="97"/>
        <v>-8758.4148003932751</v>
      </c>
      <c r="BE756">
        <f t="shared" si="91"/>
        <v>-7837.0679810974398</v>
      </c>
      <c r="BF756">
        <f t="shared" si="92"/>
        <v>-6915.7211618016036</v>
      </c>
      <c r="BG756">
        <f t="shared" si="93"/>
        <v>-5994.3743425057673</v>
      </c>
      <c r="BH756">
        <f t="shared" si="94"/>
        <v>-5073.0275232099311</v>
      </c>
      <c r="BI756">
        <f t="shared" si="95"/>
        <v>-4151.6807039140949</v>
      </c>
      <c r="BJ756">
        <f t="shared" si="96"/>
        <v>-3230.3338846182578</v>
      </c>
    </row>
    <row r="757" spans="1:62">
      <c r="A757">
        <v>754</v>
      </c>
      <c r="B757" s="6"/>
      <c r="C757" s="44"/>
      <c r="F757" s="44">
        <v>-3055.9310009640139</v>
      </c>
      <c r="G757">
        <v>0.13891729509617701</v>
      </c>
      <c r="H757" s="45">
        <f t="shared" si="90"/>
        <v>-21998.204031026464</v>
      </c>
      <c r="BD757">
        <f t="shared" si="97"/>
        <v>-15659.502982862423</v>
      </c>
      <c r="BE757">
        <f t="shared" si="91"/>
        <v>-15437.375424433871</v>
      </c>
      <c r="BF757">
        <f t="shared" si="92"/>
        <v>-15215.24786600532</v>
      </c>
      <c r="BG757">
        <f t="shared" si="93"/>
        <v>-14993.12030757677</v>
      </c>
      <c r="BH757">
        <f t="shared" si="94"/>
        <v>-14770.992749148219</v>
      </c>
      <c r="BI757">
        <f t="shared" si="95"/>
        <v>-14548.865190719667</v>
      </c>
      <c r="BJ757">
        <f t="shared" si="96"/>
        <v>-14326.737632291117</v>
      </c>
    </row>
    <row r="758" spans="1:62">
      <c r="A758">
        <v>755</v>
      </c>
      <c r="B758" s="6"/>
      <c r="C758" s="44"/>
      <c r="F758" s="44">
        <v>7921.5566248591567</v>
      </c>
      <c r="G758">
        <v>0.18866729727722298</v>
      </c>
      <c r="H758" s="45">
        <f t="shared" si="90"/>
        <v>41986.908908857804</v>
      </c>
      <c r="BD758">
        <f t="shared" si="97"/>
        <v>3750.5174764448989</v>
      </c>
      <c r="BE758">
        <f t="shared" si="91"/>
        <v>4445.1039519257838</v>
      </c>
      <c r="BF758">
        <f t="shared" si="92"/>
        <v>5139.6904274066692</v>
      </c>
      <c r="BG758">
        <f t="shared" si="93"/>
        <v>5834.2769028875537</v>
      </c>
      <c r="BH758">
        <f t="shared" si="94"/>
        <v>6528.863378368439</v>
      </c>
      <c r="BI758">
        <f t="shared" si="95"/>
        <v>7223.4498538493244</v>
      </c>
      <c r="BJ758">
        <f t="shared" si="96"/>
        <v>7918.0363293302089</v>
      </c>
    </row>
    <row r="759" spans="1:62">
      <c r="A759">
        <v>756</v>
      </c>
      <c r="B759" s="6"/>
      <c r="C759" s="44"/>
      <c r="F759" s="44">
        <v>9232.2497396466424</v>
      </c>
      <c r="G759">
        <v>0.18388334349576319</v>
      </c>
      <c r="H759" s="45">
        <f t="shared" si="90"/>
        <v>50207.101764273502</v>
      </c>
      <c r="BD759">
        <f t="shared" si="97"/>
        <v>-6978.2201384730415</v>
      </c>
      <c r="BE759">
        <f t="shared" si="91"/>
        <v>-6034.8836520869272</v>
      </c>
      <c r="BF759">
        <f t="shared" si="92"/>
        <v>-5091.547165700812</v>
      </c>
      <c r="BG759">
        <f t="shared" si="93"/>
        <v>-4148.2106793146977</v>
      </c>
      <c r="BH759">
        <f t="shared" si="94"/>
        <v>-3204.8741929285825</v>
      </c>
      <c r="BI759">
        <f t="shared" si="95"/>
        <v>-2261.5377065424673</v>
      </c>
      <c r="BJ759">
        <f t="shared" si="96"/>
        <v>-1318.2012201563521</v>
      </c>
    </row>
    <row r="760" spans="1:62">
      <c r="A760">
        <v>757</v>
      </c>
      <c r="B760" s="6"/>
      <c r="C760" s="44"/>
      <c r="F760" s="44">
        <v>9392.0410252093097</v>
      </c>
      <c r="G760">
        <v>0.85828169722927328</v>
      </c>
      <c r="H760" s="45">
        <f t="shared" si="90"/>
        <v>10942.842024394711</v>
      </c>
      <c r="BD760">
        <f t="shared" si="97"/>
        <v>-8312.8330221678261</v>
      </c>
      <c r="BE760">
        <f t="shared" si="91"/>
        <v>-7393.4163046890108</v>
      </c>
      <c r="BF760">
        <f t="shared" si="92"/>
        <v>-6473.9995872101945</v>
      </c>
      <c r="BG760">
        <f t="shared" si="93"/>
        <v>-5554.5828697313791</v>
      </c>
      <c r="BH760">
        <f t="shared" si="94"/>
        <v>-4635.1661522525628</v>
      </c>
      <c r="BI760">
        <f t="shared" si="95"/>
        <v>-3715.7494347737465</v>
      </c>
      <c r="BJ760">
        <f t="shared" si="96"/>
        <v>-2796.3327172949312</v>
      </c>
    </row>
    <row r="761" spans="1:62">
      <c r="A761">
        <v>758</v>
      </c>
      <c r="B761" s="6"/>
      <c r="C761" s="44"/>
      <c r="F761" s="44">
        <v>7899.504370706487</v>
      </c>
      <c r="G761">
        <v>0.18108161091948283</v>
      </c>
      <c r="H761" s="45">
        <f t="shared" si="90"/>
        <v>43624.000971688773</v>
      </c>
      <c r="BD761">
        <f t="shared" si="97"/>
        <v>-5100.6325390629436</v>
      </c>
      <c r="BE761">
        <f t="shared" si="91"/>
        <v>-809.22405291657742</v>
      </c>
      <c r="BF761">
        <f t="shared" si="92"/>
        <v>3482.1844332297896</v>
      </c>
      <c r="BG761">
        <f t="shared" si="93"/>
        <v>7773.5929193761549</v>
      </c>
      <c r="BH761">
        <f t="shared" si="94"/>
        <v>12065.001405522522</v>
      </c>
      <c r="BI761">
        <f t="shared" si="95"/>
        <v>16356.409891668889</v>
      </c>
      <c r="BJ761">
        <f t="shared" si="96"/>
        <v>20647.818377815256</v>
      </c>
    </row>
    <row r="762" spans="1:62">
      <c r="A762">
        <v>759</v>
      </c>
      <c r="B762" s="6"/>
      <c r="C762" s="44"/>
      <c r="F762" s="44">
        <v>7284.4702880272089</v>
      </c>
      <c r="G762">
        <v>0.26185230006832594</v>
      </c>
      <c r="H762" s="45">
        <f t="shared" si="90"/>
        <v>27819.004401055288</v>
      </c>
      <c r="BD762">
        <f t="shared" si="97"/>
        <v>-6994.0963161090731</v>
      </c>
      <c r="BE762">
        <f t="shared" si="91"/>
        <v>-6088.6882615116592</v>
      </c>
      <c r="BF762">
        <f t="shared" si="92"/>
        <v>-5183.2802069142444</v>
      </c>
      <c r="BG762">
        <f t="shared" si="93"/>
        <v>-4277.8721523168306</v>
      </c>
      <c r="BH762">
        <f t="shared" si="94"/>
        <v>-3372.4640977194167</v>
      </c>
      <c r="BI762">
        <f t="shared" si="95"/>
        <v>-2467.0560431220019</v>
      </c>
      <c r="BJ762">
        <f t="shared" si="96"/>
        <v>-1561.6479885245881</v>
      </c>
    </row>
    <row r="763" spans="1:62">
      <c r="A763">
        <v>760</v>
      </c>
      <c r="B763" s="6"/>
      <c r="C763" s="44"/>
      <c r="F763" s="44">
        <v>13089.239350487236</v>
      </c>
      <c r="G763">
        <v>0.63802637667888895</v>
      </c>
      <c r="H763" s="45">
        <f t="shared" si="90"/>
        <v>20515.200983728129</v>
      </c>
      <c r="BD763">
        <f t="shared" si="97"/>
        <v>-5975.2087876855794</v>
      </c>
      <c r="BE763">
        <f t="shared" si="91"/>
        <v>-4665.9472873439499</v>
      </c>
      <c r="BF763">
        <f t="shared" si="92"/>
        <v>-3356.68578700232</v>
      </c>
      <c r="BG763">
        <f t="shared" si="93"/>
        <v>-2047.4242866606901</v>
      </c>
      <c r="BH763">
        <f t="shared" si="94"/>
        <v>-738.16278631906061</v>
      </c>
      <c r="BI763">
        <f t="shared" si="95"/>
        <v>571.09871402256886</v>
      </c>
      <c r="BJ763">
        <f t="shared" si="96"/>
        <v>1880.3602143641983</v>
      </c>
    </row>
    <row r="764" spans="1:62">
      <c r="A764">
        <v>761</v>
      </c>
      <c r="B764" s="6"/>
      <c r="C764" s="44"/>
      <c r="F764" s="44">
        <v>-1640.8568923413914</v>
      </c>
      <c r="G764">
        <v>0.9720456468869747</v>
      </c>
      <c r="H764" s="45">
        <f t="shared" si="90"/>
        <v>-1688.0451011702162</v>
      </c>
      <c r="BD764">
        <f t="shared" si="97"/>
        <v>-9899.1074670927919</v>
      </c>
      <c r="BE764">
        <f t="shared" si="91"/>
        <v>-6708.9755836983468</v>
      </c>
      <c r="BF764">
        <f t="shared" si="92"/>
        <v>-3518.8437003039016</v>
      </c>
      <c r="BG764">
        <f t="shared" si="93"/>
        <v>-328.71181690945741</v>
      </c>
      <c r="BH764">
        <f t="shared" si="94"/>
        <v>2861.4200664849868</v>
      </c>
      <c r="BI764">
        <f t="shared" si="95"/>
        <v>6051.5519498794329</v>
      </c>
      <c r="BJ764">
        <f t="shared" si="96"/>
        <v>9241.6838332738789</v>
      </c>
    </row>
    <row r="765" spans="1:62">
      <c r="A765">
        <v>762</v>
      </c>
      <c r="B765" s="6"/>
      <c r="C765" s="44"/>
      <c r="F765" s="44">
        <v>8362.9079169822944</v>
      </c>
      <c r="G765">
        <v>0.30494090293757381</v>
      </c>
      <c r="H765" s="45">
        <f t="shared" si="90"/>
        <v>27424.684049992182</v>
      </c>
      <c r="BD765">
        <f t="shared" si="97"/>
        <v>6501.0851267762646</v>
      </c>
      <c r="BE765">
        <f t="shared" si="91"/>
        <v>11361.313361211138</v>
      </c>
      <c r="BF765">
        <f t="shared" si="92"/>
        <v>16221.541595646011</v>
      </c>
      <c r="BG765">
        <f t="shared" si="93"/>
        <v>21081.769830080884</v>
      </c>
      <c r="BH765">
        <f t="shared" si="94"/>
        <v>25941.998064515759</v>
      </c>
      <c r="BI765">
        <f t="shared" si="95"/>
        <v>30802.226298950631</v>
      </c>
      <c r="BJ765">
        <f t="shared" si="96"/>
        <v>35662.454533385506</v>
      </c>
    </row>
    <row r="766" spans="1:62">
      <c r="A766">
        <v>763</v>
      </c>
      <c r="B766" s="6"/>
      <c r="C766" s="44"/>
      <c r="F766" s="44">
        <v>11742.606210687074</v>
      </c>
      <c r="G766">
        <v>0.31822771484149204</v>
      </c>
      <c r="H766" s="45">
        <f t="shared" si="90"/>
        <v>36900.011102226024</v>
      </c>
      <c r="BD766">
        <f t="shared" si="97"/>
        <v>-6838.2034022944254</v>
      </c>
      <c r="BE766">
        <f t="shared" si="91"/>
        <v>-5313.4988876065563</v>
      </c>
      <c r="BF766">
        <f t="shared" si="92"/>
        <v>-3788.7943729186873</v>
      </c>
      <c r="BG766">
        <f t="shared" si="93"/>
        <v>-2264.0898582308182</v>
      </c>
      <c r="BH766">
        <f t="shared" si="94"/>
        <v>-739.38534354294916</v>
      </c>
      <c r="BI766">
        <f t="shared" si="95"/>
        <v>785.31917114491989</v>
      </c>
      <c r="BJ766">
        <f t="shared" si="96"/>
        <v>2310.023685832788</v>
      </c>
    </row>
    <row r="767" spans="1:62">
      <c r="A767">
        <v>764</v>
      </c>
      <c r="B767" s="6"/>
      <c r="C767" s="44"/>
      <c r="F767" s="44">
        <v>3513.6514558699309</v>
      </c>
      <c r="G767">
        <v>0.20572871860580122</v>
      </c>
      <c r="H767" s="45">
        <f t="shared" si="90"/>
        <v>17079.051868312428</v>
      </c>
      <c r="BD767">
        <f t="shared" si="97"/>
        <v>-10151.467636479614</v>
      </c>
      <c r="BE767">
        <f t="shared" si="91"/>
        <v>-8560.3290622721543</v>
      </c>
      <c r="BF767">
        <f t="shared" si="92"/>
        <v>-6969.1904880646935</v>
      </c>
      <c r="BG767">
        <f t="shared" si="93"/>
        <v>-5378.0519138572336</v>
      </c>
      <c r="BH767">
        <f t="shared" si="94"/>
        <v>-3786.9133396497728</v>
      </c>
      <c r="BI767">
        <f t="shared" si="95"/>
        <v>-2195.7747654423129</v>
      </c>
      <c r="BJ767">
        <f t="shared" si="96"/>
        <v>-604.63619123485296</v>
      </c>
    </row>
    <row r="768" spans="1:62">
      <c r="A768">
        <v>765</v>
      </c>
      <c r="B768" s="6"/>
      <c r="C768" s="44"/>
      <c r="F768" s="44">
        <v>11052.636069204689</v>
      </c>
      <c r="G768">
        <v>0.30613745147520888</v>
      </c>
      <c r="H768" s="45">
        <f t="shared" si="90"/>
        <v>36103.508459825716</v>
      </c>
      <c r="BD768">
        <f t="shared" si="97"/>
        <v>-2485.0078628409246</v>
      </c>
      <c r="BE768">
        <f t="shared" si="91"/>
        <v>-1456.3642698119188</v>
      </c>
      <c r="BF768">
        <f t="shared" si="92"/>
        <v>-427.72067678291251</v>
      </c>
      <c r="BG768">
        <f t="shared" si="93"/>
        <v>600.92291624609334</v>
      </c>
      <c r="BH768">
        <f t="shared" si="94"/>
        <v>1629.5665092750996</v>
      </c>
      <c r="BI768">
        <f t="shared" si="95"/>
        <v>2658.2101023041059</v>
      </c>
      <c r="BJ768">
        <f t="shared" si="96"/>
        <v>3686.8536953331113</v>
      </c>
    </row>
    <row r="769" spans="1:62">
      <c r="A769">
        <v>766</v>
      </c>
      <c r="B769" s="6"/>
      <c r="C769" s="44"/>
      <c r="F769" s="44">
        <v>14204.909987197683</v>
      </c>
      <c r="G769">
        <v>0.14006673201053399</v>
      </c>
      <c r="H769" s="45">
        <f t="shared" si="90"/>
        <v>101415.3024297688</v>
      </c>
      <c r="BD769">
        <f t="shared" si="97"/>
        <v>-9521.9488118286445</v>
      </c>
      <c r="BE769">
        <f t="shared" si="91"/>
        <v>-7991.2615544526006</v>
      </c>
      <c r="BF769">
        <f t="shared" si="92"/>
        <v>-6460.5742970765559</v>
      </c>
      <c r="BG769">
        <f t="shared" si="93"/>
        <v>-4929.8870397005121</v>
      </c>
      <c r="BH769">
        <f t="shared" si="94"/>
        <v>-3399.1997823244674</v>
      </c>
      <c r="BI769">
        <f t="shared" si="95"/>
        <v>-1868.5125249484227</v>
      </c>
      <c r="BJ769">
        <f t="shared" si="96"/>
        <v>-337.82526757237792</v>
      </c>
    </row>
    <row r="770" spans="1:62">
      <c r="A770">
        <v>767</v>
      </c>
      <c r="B770" s="6"/>
      <c r="C770" s="44"/>
      <c r="F770" s="44">
        <v>9020.7923789091765</v>
      </c>
      <c r="G770">
        <v>0.24447223707856658</v>
      </c>
      <c r="H770" s="45">
        <f t="shared" si="90"/>
        <v>36899.046234072564</v>
      </c>
      <c r="BD770">
        <f t="shared" si="97"/>
        <v>-13504.576327145012</v>
      </c>
      <c r="BE770">
        <f t="shared" si="91"/>
        <v>-12804.242667092343</v>
      </c>
      <c r="BF770">
        <f t="shared" si="92"/>
        <v>-12103.909007039674</v>
      </c>
      <c r="BG770">
        <f t="shared" si="93"/>
        <v>-11403.575346987003</v>
      </c>
      <c r="BH770">
        <f t="shared" si="94"/>
        <v>-10703.241686934332</v>
      </c>
      <c r="BI770">
        <f t="shared" si="95"/>
        <v>-10002.908026881663</v>
      </c>
      <c r="BJ770">
        <f t="shared" si="96"/>
        <v>-9302.5743668289942</v>
      </c>
    </row>
    <row r="771" spans="1:62">
      <c r="A771">
        <v>768</v>
      </c>
      <c r="B771" s="6"/>
      <c r="C771" s="44"/>
      <c r="F771" s="44">
        <v>4979.8880343356086</v>
      </c>
      <c r="G771">
        <v>0.5056474434975291</v>
      </c>
      <c r="H771" s="45">
        <f t="shared" si="90"/>
        <v>9848.5379455101374</v>
      </c>
      <c r="BD771">
        <f t="shared" si="97"/>
        <v>-7798.4311935163441</v>
      </c>
      <c r="BE771">
        <f t="shared" si="91"/>
        <v>-6576.0700081235109</v>
      </c>
      <c r="BF771">
        <f t="shared" si="92"/>
        <v>-5353.7088227306776</v>
      </c>
      <c r="BG771">
        <f t="shared" si="93"/>
        <v>-4131.3476373378453</v>
      </c>
      <c r="BH771">
        <f t="shared" si="94"/>
        <v>-2908.986451945012</v>
      </c>
      <c r="BI771">
        <f t="shared" si="95"/>
        <v>-1686.6252665521788</v>
      </c>
      <c r="BJ771">
        <f t="shared" si="96"/>
        <v>-464.26408115934646</v>
      </c>
    </row>
    <row r="772" spans="1:62">
      <c r="A772">
        <v>769</v>
      </c>
      <c r="B772" s="6"/>
      <c r="C772" s="44"/>
      <c r="F772" s="44">
        <v>-1340.816325408694</v>
      </c>
      <c r="G772">
        <v>0.39727580574828991</v>
      </c>
      <c r="H772" s="45">
        <f t="shared" ref="H772:H835" si="98">F772/G772</f>
        <v>-3375.0263821961062</v>
      </c>
      <c r="BD772">
        <f t="shared" si="97"/>
        <v>-2451.6508168479631</v>
      </c>
      <c r="BE772">
        <f t="shared" si="91"/>
        <v>76.586400639682324</v>
      </c>
      <c r="BF772">
        <f t="shared" si="92"/>
        <v>2604.8236181273278</v>
      </c>
      <c r="BG772">
        <f t="shared" si="93"/>
        <v>5133.0608356149733</v>
      </c>
      <c r="BH772">
        <f t="shared" si="94"/>
        <v>7661.2980531026187</v>
      </c>
      <c r="BI772">
        <f t="shared" si="95"/>
        <v>10189.535270590264</v>
      </c>
      <c r="BJ772">
        <f t="shared" si="96"/>
        <v>12717.772488077911</v>
      </c>
    </row>
    <row r="773" spans="1:62">
      <c r="A773">
        <v>770</v>
      </c>
      <c r="B773" s="6"/>
      <c r="C773" s="44"/>
      <c r="F773" s="44">
        <v>11126.346608998831</v>
      </c>
      <c r="G773">
        <v>0.47127795599353473</v>
      </c>
      <c r="H773" s="45">
        <f t="shared" si="98"/>
        <v>23608.884030110392</v>
      </c>
      <c r="BD773">
        <f t="shared" si="97"/>
        <v>3327.1953541501434</v>
      </c>
      <c r="BE773">
        <f t="shared" ref="BE773:BE836" si="99">($BE$3*G772)-F772</f>
        <v>5313.5743828915929</v>
      </c>
      <c r="BF773">
        <f t="shared" ref="BF773:BF836" si="100">($BF$3*G772)-F772</f>
        <v>7299.9534116330424</v>
      </c>
      <c r="BG773">
        <f t="shared" ref="BG773:BG836" si="101">($BG$3*G772)-F772</f>
        <v>9286.3324403744919</v>
      </c>
      <c r="BH773">
        <f t="shared" ref="BH773:BH836" si="102">($BH$3*G772)-F772</f>
        <v>11272.711469115942</v>
      </c>
      <c r="BI773">
        <f t="shared" ref="BI773:BI836" si="103">($BI$3*G772)-F772</f>
        <v>13259.090497857391</v>
      </c>
      <c r="BJ773">
        <f t="shared" ref="BJ773:BJ836" si="104">($BJ$3*G772)-F772</f>
        <v>15245.469526598841</v>
      </c>
    </row>
    <row r="774" spans="1:62">
      <c r="A774">
        <v>771</v>
      </c>
      <c r="B774" s="6"/>
      <c r="C774" s="44"/>
      <c r="F774" s="44">
        <v>7694.0728773167575</v>
      </c>
      <c r="G774">
        <v>0.22186012900276797</v>
      </c>
      <c r="H774" s="45">
        <f t="shared" si="98"/>
        <v>34679.835948444641</v>
      </c>
      <c r="BD774">
        <f t="shared" si="97"/>
        <v>-8769.9568290311563</v>
      </c>
      <c r="BE774">
        <f t="shared" si="99"/>
        <v>-6413.567049063483</v>
      </c>
      <c r="BF774">
        <f t="shared" si="100"/>
        <v>-4057.1772690958096</v>
      </c>
      <c r="BG774">
        <f t="shared" si="101"/>
        <v>-1700.7874891281353</v>
      </c>
      <c r="BH774">
        <f t="shared" si="102"/>
        <v>655.60229083953709</v>
      </c>
      <c r="BI774">
        <f t="shared" si="103"/>
        <v>3011.9920708072113</v>
      </c>
      <c r="BJ774">
        <f t="shared" si="104"/>
        <v>5368.3818507748856</v>
      </c>
    </row>
    <row r="775" spans="1:62">
      <c r="A775">
        <v>772</v>
      </c>
      <c r="B775" s="6"/>
      <c r="C775" s="44"/>
      <c r="F775" s="44">
        <v>10765.595155247174</v>
      </c>
      <c r="G775">
        <v>4.9960993349843719E-2</v>
      </c>
      <c r="H775" s="45">
        <f t="shared" si="98"/>
        <v>215480.00616926985</v>
      </c>
      <c r="BD775">
        <f t="shared" si="97"/>
        <v>-6584.7722323029175</v>
      </c>
      <c r="BE775">
        <f t="shared" si="99"/>
        <v>-5475.4715872890774</v>
      </c>
      <c r="BF775">
        <f t="shared" si="100"/>
        <v>-4366.1709422752374</v>
      </c>
      <c r="BG775">
        <f t="shared" si="101"/>
        <v>-3256.8702972613983</v>
      </c>
      <c r="BH775">
        <f t="shared" si="102"/>
        <v>-2147.5696522475582</v>
      </c>
      <c r="BI775">
        <f t="shared" si="103"/>
        <v>-1038.2690072337182</v>
      </c>
      <c r="BJ775">
        <f t="shared" si="104"/>
        <v>71.031637780121855</v>
      </c>
    </row>
    <row r="776" spans="1:62">
      <c r="A776">
        <v>773</v>
      </c>
      <c r="B776" s="6"/>
      <c r="C776" s="44"/>
      <c r="F776" s="44">
        <v>7330.9324048146082</v>
      </c>
      <c r="G776">
        <v>0.29768212322618304</v>
      </c>
      <c r="H776" s="45">
        <f t="shared" si="98"/>
        <v>24626.713641263781</v>
      </c>
      <c r="BD776">
        <f t="shared" si="97"/>
        <v>-10515.790188497956</v>
      </c>
      <c r="BE776">
        <f t="shared" si="99"/>
        <v>-10265.985221748737</v>
      </c>
      <c r="BF776">
        <f t="shared" si="100"/>
        <v>-10016.180254999519</v>
      </c>
      <c r="BG776">
        <f t="shared" si="101"/>
        <v>-9766.3752882502995</v>
      </c>
      <c r="BH776">
        <f t="shared" si="102"/>
        <v>-9516.5703215010817</v>
      </c>
      <c r="BI776">
        <f t="shared" si="103"/>
        <v>-9266.7653547518621</v>
      </c>
      <c r="BJ776">
        <f t="shared" si="104"/>
        <v>-9016.9603880026443</v>
      </c>
    </row>
    <row r="777" spans="1:62">
      <c r="A777">
        <v>774</v>
      </c>
      <c r="B777" s="6"/>
      <c r="C777" s="44"/>
      <c r="F777" s="44">
        <v>5910.8804484081011</v>
      </c>
      <c r="G777">
        <v>0.31805858947390586</v>
      </c>
      <c r="H777" s="45">
        <f t="shared" si="98"/>
        <v>18584.250336345784</v>
      </c>
      <c r="BD777">
        <f t="shared" si="97"/>
        <v>-5842.5217886836926</v>
      </c>
      <c r="BE777">
        <f t="shared" si="99"/>
        <v>-4354.1111725527771</v>
      </c>
      <c r="BF777">
        <f t="shared" si="100"/>
        <v>-2865.7005564218625</v>
      </c>
      <c r="BG777">
        <f t="shared" si="101"/>
        <v>-1377.289940290947</v>
      </c>
      <c r="BH777">
        <f t="shared" si="102"/>
        <v>111.12067583996759</v>
      </c>
      <c r="BI777">
        <f t="shared" si="103"/>
        <v>1599.5312919708831</v>
      </c>
      <c r="BJ777">
        <f t="shared" si="104"/>
        <v>3087.9419081017986</v>
      </c>
    </row>
    <row r="778" spans="1:62">
      <c r="A778">
        <v>775</v>
      </c>
      <c r="B778" s="6"/>
      <c r="C778" s="44"/>
      <c r="F778" s="44">
        <v>3916.8896750994318</v>
      </c>
      <c r="G778">
        <v>0.18227566587888244</v>
      </c>
      <c r="H778" s="45">
        <f t="shared" si="98"/>
        <v>21488.823843892063</v>
      </c>
      <c r="BD778">
        <f t="shared" si="97"/>
        <v>-4320.5875010385716</v>
      </c>
      <c r="BE778">
        <f t="shared" si="99"/>
        <v>-2730.2945536690427</v>
      </c>
      <c r="BF778">
        <f t="shared" si="100"/>
        <v>-1140.0016062995128</v>
      </c>
      <c r="BG778">
        <f t="shared" si="101"/>
        <v>450.29134107001573</v>
      </c>
      <c r="BH778">
        <f t="shared" si="102"/>
        <v>2040.5842884395452</v>
      </c>
      <c r="BI778">
        <f t="shared" si="103"/>
        <v>3630.8772358090755</v>
      </c>
      <c r="BJ778">
        <f t="shared" si="104"/>
        <v>5221.1701831786049</v>
      </c>
    </row>
    <row r="779" spans="1:62">
      <c r="A779">
        <v>776</v>
      </c>
      <c r="B779" s="6"/>
      <c r="C779" s="44"/>
      <c r="F779" s="44">
        <v>6023.8871704629128</v>
      </c>
      <c r="G779">
        <v>0.27147881398980456</v>
      </c>
      <c r="H779" s="45">
        <f t="shared" si="98"/>
        <v>22189.161216422366</v>
      </c>
      <c r="BD779">
        <f t="shared" si="97"/>
        <v>-3005.5113457050197</v>
      </c>
      <c r="BE779">
        <f t="shared" si="99"/>
        <v>-2094.1330163106077</v>
      </c>
      <c r="BF779">
        <f t="shared" si="100"/>
        <v>-1182.7546869161952</v>
      </c>
      <c r="BG779">
        <f t="shared" si="101"/>
        <v>-271.37635752178312</v>
      </c>
      <c r="BH779">
        <f t="shared" si="102"/>
        <v>640.00197187262893</v>
      </c>
      <c r="BI779">
        <f t="shared" si="103"/>
        <v>1551.3803012670414</v>
      </c>
      <c r="BJ779">
        <f t="shared" si="104"/>
        <v>2462.7586306614539</v>
      </c>
    </row>
    <row r="780" spans="1:62">
      <c r="A780">
        <v>777</v>
      </c>
      <c r="B780" s="6"/>
      <c r="C780" s="44"/>
      <c r="F780" s="44">
        <v>11812.736534728916</v>
      </c>
      <c r="G780">
        <v>0.74101284972602777</v>
      </c>
      <c r="H780" s="45">
        <f t="shared" si="98"/>
        <v>15941.338317002735</v>
      </c>
      <c r="BD780">
        <f t="shared" si="97"/>
        <v>-4666.4931005138897</v>
      </c>
      <c r="BE780">
        <f t="shared" si="99"/>
        <v>-3309.099030564867</v>
      </c>
      <c r="BF780">
        <f t="shared" si="100"/>
        <v>-1951.7049606158444</v>
      </c>
      <c r="BG780">
        <f t="shared" si="101"/>
        <v>-594.31089066682125</v>
      </c>
      <c r="BH780">
        <f t="shared" si="102"/>
        <v>763.08317928220094</v>
      </c>
      <c r="BI780">
        <f t="shared" si="103"/>
        <v>2120.4772492312241</v>
      </c>
      <c r="BJ780">
        <f t="shared" si="104"/>
        <v>3477.8713191802472</v>
      </c>
    </row>
    <row r="781" spans="1:62">
      <c r="A781">
        <v>778</v>
      </c>
      <c r="B781" s="6"/>
      <c r="C781" s="44"/>
      <c r="F781" s="44">
        <v>12240.447606121141</v>
      </c>
      <c r="G781">
        <v>0.22743665973413396</v>
      </c>
      <c r="H781" s="45">
        <f t="shared" si="98"/>
        <v>53819.149562035534</v>
      </c>
      <c r="BD781">
        <f t="shared" si="97"/>
        <v>-8107.6722860987775</v>
      </c>
      <c r="BE781">
        <f t="shared" si="99"/>
        <v>-4402.608037468638</v>
      </c>
      <c r="BF781">
        <f t="shared" si="100"/>
        <v>-697.5437888385004</v>
      </c>
      <c r="BG781">
        <f t="shared" si="101"/>
        <v>3007.52045979164</v>
      </c>
      <c r="BH781">
        <f t="shared" si="102"/>
        <v>6712.5847084217785</v>
      </c>
      <c r="BI781">
        <f t="shared" si="103"/>
        <v>10417.648957051915</v>
      </c>
      <c r="BJ781">
        <f t="shared" si="104"/>
        <v>14122.713205682056</v>
      </c>
    </row>
    <row r="782" spans="1:62">
      <c r="A782">
        <v>779</v>
      </c>
      <c r="B782" s="6"/>
      <c r="C782" s="44"/>
      <c r="F782" s="44">
        <v>17840.920163470837</v>
      </c>
      <c r="G782">
        <v>0.25603864890408445</v>
      </c>
      <c r="H782" s="45">
        <f t="shared" si="98"/>
        <v>69680.574553235856</v>
      </c>
      <c r="BD782">
        <f t="shared" si="97"/>
        <v>-11103.26430745047</v>
      </c>
      <c r="BE782">
        <f t="shared" si="99"/>
        <v>-9966.0810087798018</v>
      </c>
      <c r="BF782">
        <f t="shared" si="100"/>
        <v>-8828.8977101091314</v>
      </c>
      <c r="BG782">
        <f t="shared" si="101"/>
        <v>-7691.7144114384619</v>
      </c>
      <c r="BH782">
        <f t="shared" si="102"/>
        <v>-6554.5311127677915</v>
      </c>
      <c r="BI782">
        <f t="shared" si="103"/>
        <v>-5417.347814097122</v>
      </c>
      <c r="BJ782">
        <f t="shared" si="104"/>
        <v>-4280.1645154264525</v>
      </c>
    </row>
    <row r="783" spans="1:62">
      <c r="A783">
        <v>780</v>
      </c>
      <c r="B783" s="6"/>
      <c r="C783" s="44"/>
      <c r="F783" s="44">
        <v>8922.8767341976745</v>
      </c>
      <c r="G783">
        <v>0.2374480004674604</v>
      </c>
      <c r="H783" s="45">
        <f t="shared" si="98"/>
        <v>37578.234883559089</v>
      </c>
      <c r="BD783">
        <f t="shared" si="97"/>
        <v>-16560.726918950415</v>
      </c>
      <c r="BE783">
        <f t="shared" si="99"/>
        <v>-15280.533674429993</v>
      </c>
      <c r="BF783">
        <f t="shared" si="100"/>
        <v>-14000.340429909571</v>
      </c>
      <c r="BG783">
        <f t="shared" si="101"/>
        <v>-12720.147185389149</v>
      </c>
      <c r="BH783">
        <f t="shared" si="102"/>
        <v>-11439.953940868727</v>
      </c>
      <c r="BI783">
        <f t="shared" si="103"/>
        <v>-10159.760696348303</v>
      </c>
      <c r="BJ783">
        <f t="shared" si="104"/>
        <v>-8879.5674518278811</v>
      </c>
    </row>
    <row r="784" spans="1:62">
      <c r="A784">
        <v>781</v>
      </c>
      <c r="B784" s="6"/>
      <c r="C784" s="44"/>
      <c r="F784" s="44">
        <v>14573.124184198152</v>
      </c>
      <c r="G784">
        <v>0.32629768793126068</v>
      </c>
      <c r="H784" s="45">
        <f t="shared" si="98"/>
        <v>44662.051627127039</v>
      </c>
      <c r="BD784">
        <f t="shared" si="97"/>
        <v>-7735.6367318603725</v>
      </c>
      <c r="BE784">
        <f t="shared" si="99"/>
        <v>-6548.3967295230705</v>
      </c>
      <c r="BF784">
        <f t="shared" si="100"/>
        <v>-5361.1567271857684</v>
      </c>
      <c r="BG784">
        <f t="shared" si="101"/>
        <v>-4173.9167248484664</v>
      </c>
      <c r="BH784">
        <f t="shared" si="102"/>
        <v>-2986.6767225111644</v>
      </c>
      <c r="BI784">
        <f t="shared" si="103"/>
        <v>-1799.4367201738623</v>
      </c>
      <c r="BJ784">
        <f t="shared" si="104"/>
        <v>-612.19671783656122</v>
      </c>
    </row>
    <row r="785" spans="1:62">
      <c r="A785">
        <v>782</v>
      </c>
      <c r="B785" s="6"/>
      <c r="C785" s="44"/>
      <c r="F785" s="44">
        <v>5984.1339142704219</v>
      </c>
      <c r="G785">
        <v>1.0459937964118007</v>
      </c>
      <c r="H785" s="45">
        <f t="shared" si="98"/>
        <v>5721.0032552760085</v>
      </c>
      <c r="BD785">
        <f t="shared" si="97"/>
        <v>-12941.635744541849</v>
      </c>
      <c r="BE785">
        <f t="shared" si="99"/>
        <v>-11310.147304885544</v>
      </c>
      <c r="BF785">
        <f t="shared" si="100"/>
        <v>-9678.6588652292412</v>
      </c>
      <c r="BG785">
        <f t="shared" si="101"/>
        <v>-8047.1704255729383</v>
      </c>
      <c r="BH785">
        <f t="shared" si="102"/>
        <v>-6415.6819859166344</v>
      </c>
      <c r="BI785">
        <f t="shared" si="103"/>
        <v>-4784.1935462603305</v>
      </c>
      <c r="BJ785">
        <f t="shared" si="104"/>
        <v>-3152.7051066040276</v>
      </c>
    </row>
    <row r="786" spans="1:62">
      <c r="A786">
        <v>783</v>
      </c>
      <c r="B786" s="6"/>
      <c r="C786" s="44"/>
      <c r="F786" s="44">
        <v>7072.504415635598</v>
      </c>
      <c r="G786">
        <v>0.261678390859716</v>
      </c>
      <c r="H786" s="45">
        <f t="shared" si="98"/>
        <v>27027.468307182917</v>
      </c>
      <c r="BD786">
        <f t="shared" si="97"/>
        <v>-754.16493221141809</v>
      </c>
      <c r="BE786">
        <f t="shared" si="99"/>
        <v>4475.8040498475857</v>
      </c>
      <c r="BF786">
        <f t="shared" si="100"/>
        <v>9705.7730319065886</v>
      </c>
      <c r="BG786">
        <f t="shared" si="101"/>
        <v>14935.742013965593</v>
      </c>
      <c r="BH786">
        <f t="shared" si="102"/>
        <v>20165.710996024594</v>
      </c>
      <c r="BI786">
        <f t="shared" si="103"/>
        <v>25395.679978083601</v>
      </c>
      <c r="BJ786">
        <f t="shared" si="104"/>
        <v>30625.6489601426</v>
      </c>
    </row>
    <row r="787" spans="1:62">
      <c r="A787">
        <v>784</v>
      </c>
      <c r="B787" s="6"/>
      <c r="C787" s="44"/>
      <c r="F787" s="44">
        <v>2426.3006474075519</v>
      </c>
      <c r="G787">
        <v>0.40398040889779097</v>
      </c>
      <c r="H787" s="45">
        <f t="shared" si="98"/>
        <v>6005.9859190385096</v>
      </c>
      <c r="BD787">
        <f t="shared" si="97"/>
        <v>-5764.1124613370175</v>
      </c>
      <c r="BE787">
        <f t="shared" si="99"/>
        <v>-4455.720507038438</v>
      </c>
      <c r="BF787">
        <f t="shared" si="100"/>
        <v>-3147.328552739858</v>
      </c>
      <c r="BG787">
        <f t="shared" si="101"/>
        <v>-1838.936598441278</v>
      </c>
      <c r="BH787">
        <f t="shared" si="102"/>
        <v>-530.54464414269751</v>
      </c>
      <c r="BI787">
        <f t="shared" si="103"/>
        <v>777.84731015588204</v>
      </c>
      <c r="BJ787">
        <f t="shared" si="104"/>
        <v>2086.2392644544616</v>
      </c>
    </row>
    <row r="788" spans="1:62">
      <c r="A788">
        <v>785</v>
      </c>
      <c r="B788" s="6"/>
      <c r="C788" s="44"/>
      <c r="F788" s="44">
        <v>5208.6311371125012</v>
      </c>
      <c r="G788">
        <v>0.50356989700630983</v>
      </c>
      <c r="H788" s="45">
        <f t="shared" si="98"/>
        <v>10343.412440015722</v>
      </c>
      <c r="BD788">
        <f t="shared" si="97"/>
        <v>-406.39860291859713</v>
      </c>
      <c r="BE788">
        <f t="shared" si="99"/>
        <v>1613.5034415703576</v>
      </c>
      <c r="BF788">
        <f t="shared" si="100"/>
        <v>3633.4054860593124</v>
      </c>
      <c r="BG788">
        <f t="shared" si="101"/>
        <v>5653.3075305482671</v>
      </c>
      <c r="BH788">
        <f t="shared" si="102"/>
        <v>7673.2095750372227</v>
      </c>
      <c r="BI788">
        <f t="shared" si="103"/>
        <v>9693.1116195261766</v>
      </c>
      <c r="BJ788">
        <f t="shared" si="104"/>
        <v>11713.013664015132</v>
      </c>
    </row>
    <row r="789" spans="1:62">
      <c r="A789">
        <v>786</v>
      </c>
      <c r="B789" s="6"/>
      <c r="C789" s="44"/>
      <c r="F789" s="44">
        <v>1358.5839990139575</v>
      </c>
      <c r="G789">
        <v>1.0792265774490462</v>
      </c>
      <c r="H789" s="45">
        <f t="shared" si="98"/>
        <v>1258.8496497419706</v>
      </c>
      <c r="BD789">
        <f t="shared" si="97"/>
        <v>-2690.781652080952</v>
      </c>
      <c r="BE789">
        <f t="shared" si="99"/>
        <v>-172.93216704940278</v>
      </c>
      <c r="BF789">
        <f t="shared" si="100"/>
        <v>2344.9173179821464</v>
      </c>
      <c r="BG789">
        <f t="shared" si="101"/>
        <v>4862.7668030136956</v>
      </c>
      <c r="BH789">
        <f t="shared" si="102"/>
        <v>7380.6162880452448</v>
      </c>
      <c r="BI789">
        <f t="shared" si="103"/>
        <v>9898.465773076794</v>
      </c>
      <c r="BJ789">
        <f t="shared" si="104"/>
        <v>12416.315258108341</v>
      </c>
    </row>
    <row r="790" spans="1:62">
      <c r="A790">
        <v>787</v>
      </c>
      <c r="B790" s="6"/>
      <c r="C790" s="44"/>
      <c r="F790" s="44">
        <v>10998.385766039544</v>
      </c>
      <c r="G790">
        <v>0.60983664937855231</v>
      </c>
      <c r="H790" s="45">
        <f t="shared" si="98"/>
        <v>18034.970146919401</v>
      </c>
      <c r="BD790">
        <f t="shared" si="97"/>
        <v>4037.5488882312729</v>
      </c>
      <c r="BE790">
        <f t="shared" si="99"/>
        <v>9433.6817754765034</v>
      </c>
      <c r="BF790">
        <f t="shared" si="100"/>
        <v>14829.814662721736</v>
      </c>
      <c r="BG790">
        <f t="shared" si="101"/>
        <v>20225.947549966964</v>
      </c>
      <c r="BH790">
        <f t="shared" si="102"/>
        <v>25622.080437212197</v>
      </c>
      <c r="BI790">
        <f t="shared" si="103"/>
        <v>31018.213324457429</v>
      </c>
      <c r="BJ790">
        <f t="shared" si="104"/>
        <v>36414.346211702657</v>
      </c>
    </row>
    <row r="791" spans="1:62">
      <c r="A791">
        <v>788</v>
      </c>
      <c r="B791" s="6"/>
      <c r="C791" s="44"/>
      <c r="F791" s="44">
        <v>4309.6332311983861</v>
      </c>
      <c r="G791">
        <v>0.37750238489626131</v>
      </c>
      <c r="H791" s="45">
        <f t="shared" si="98"/>
        <v>11416.174847167349</v>
      </c>
      <c r="BD791">
        <f t="shared" si="97"/>
        <v>-7949.2025191467828</v>
      </c>
      <c r="BE791">
        <f t="shared" si="99"/>
        <v>-4900.0192722540214</v>
      </c>
      <c r="BF791">
        <f t="shared" si="100"/>
        <v>-1850.8360253612591</v>
      </c>
      <c r="BG791">
        <f t="shared" si="101"/>
        <v>1198.3472215315014</v>
      </c>
      <c r="BH791">
        <f t="shared" si="102"/>
        <v>4247.5304684242637</v>
      </c>
      <c r="BI791">
        <f t="shared" si="103"/>
        <v>7296.7137153170261</v>
      </c>
      <c r="BJ791">
        <f t="shared" si="104"/>
        <v>10345.896962209787</v>
      </c>
    </row>
    <row r="792" spans="1:62">
      <c r="A792">
        <v>789</v>
      </c>
      <c r="B792" s="6"/>
      <c r="C792" s="44"/>
      <c r="F792" s="44">
        <v>11308.552834884489</v>
      </c>
      <c r="G792">
        <v>7.3478774574804007E-2</v>
      </c>
      <c r="H792" s="45">
        <f t="shared" si="98"/>
        <v>153902.30580631117</v>
      </c>
      <c r="BD792">
        <f t="shared" si="97"/>
        <v>-2422.1213067170793</v>
      </c>
      <c r="BE792">
        <f t="shared" si="99"/>
        <v>-534.60938223577296</v>
      </c>
      <c r="BF792">
        <f t="shared" si="100"/>
        <v>1352.9025422455334</v>
      </c>
      <c r="BG792">
        <f t="shared" si="101"/>
        <v>3240.4144667268401</v>
      </c>
      <c r="BH792">
        <f t="shared" si="102"/>
        <v>5127.926391208146</v>
      </c>
      <c r="BI792">
        <f t="shared" si="103"/>
        <v>7015.4383156894528</v>
      </c>
      <c r="BJ792">
        <f t="shared" si="104"/>
        <v>8902.9502401707596</v>
      </c>
    </row>
    <row r="793" spans="1:62">
      <c r="A793">
        <v>790</v>
      </c>
      <c r="B793" s="6"/>
      <c r="C793" s="44"/>
      <c r="F793" s="44">
        <v>7152.7511405677251</v>
      </c>
      <c r="G793">
        <v>0.13677375702770878</v>
      </c>
      <c r="H793" s="45">
        <f t="shared" si="98"/>
        <v>52296.224772992529</v>
      </c>
      <c r="BD793">
        <f t="shared" si="97"/>
        <v>-10941.15896201047</v>
      </c>
      <c r="BE793">
        <f t="shared" si="99"/>
        <v>-10573.765089136448</v>
      </c>
      <c r="BF793">
        <f t="shared" si="100"/>
        <v>-10206.371216262429</v>
      </c>
      <c r="BG793">
        <f t="shared" si="101"/>
        <v>-9838.9773433884093</v>
      </c>
      <c r="BH793">
        <f t="shared" si="102"/>
        <v>-9471.5834705143898</v>
      </c>
      <c r="BI793">
        <f t="shared" si="103"/>
        <v>-9104.1895976403684</v>
      </c>
      <c r="BJ793">
        <f t="shared" si="104"/>
        <v>-8736.7957247663489</v>
      </c>
    </row>
    <row r="794" spans="1:62">
      <c r="A794">
        <v>791</v>
      </c>
      <c r="B794" s="6"/>
      <c r="C794" s="44"/>
      <c r="F794" s="44">
        <v>6164.8393512587354</v>
      </c>
      <c r="G794">
        <v>0.58919966119445721</v>
      </c>
      <c r="H794" s="45">
        <f t="shared" si="98"/>
        <v>10463.073483038062</v>
      </c>
      <c r="BD794">
        <f t="shared" ref="BD794:BD857" si="105">($BD$3*G793)-F793</f>
        <v>-6468.8823554291812</v>
      </c>
      <c r="BE794">
        <f t="shared" si="99"/>
        <v>-5785.0135702906373</v>
      </c>
      <c r="BF794">
        <f t="shared" si="100"/>
        <v>-5101.1447851520934</v>
      </c>
      <c r="BG794">
        <f t="shared" si="101"/>
        <v>-4417.2760000135495</v>
      </c>
      <c r="BH794">
        <f t="shared" si="102"/>
        <v>-3733.4072148750056</v>
      </c>
      <c r="BI794">
        <f t="shared" si="103"/>
        <v>-3049.5384297364617</v>
      </c>
      <c r="BJ794">
        <f t="shared" si="104"/>
        <v>-2365.6696445979178</v>
      </c>
    </row>
    <row r="795" spans="1:62">
      <c r="A795">
        <v>792</v>
      </c>
      <c r="B795" s="6"/>
      <c r="C795" s="44"/>
      <c r="F795" s="44">
        <v>1493.3191650403387</v>
      </c>
      <c r="G795">
        <v>0.39888186383138624</v>
      </c>
      <c r="H795" s="45">
        <f t="shared" si="98"/>
        <v>3743.7630046564077</v>
      </c>
      <c r="BD795">
        <f t="shared" si="105"/>
        <v>-3218.8410452864491</v>
      </c>
      <c r="BE795">
        <f t="shared" si="99"/>
        <v>-272.84273931416283</v>
      </c>
      <c r="BF795">
        <f t="shared" si="100"/>
        <v>2673.1555666581226</v>
      </c>
      <c r="BG795">
        <f t="shared" si="101"/>
        <v>5619.1538726304098</v>
      </c>
      <c r="BH795">
        <f t="shared" si="102"/>
        <v>8565.1521786026951</v>
      </c>
      <c r="BI795">
        <f t="shared" si="103"/>
        <v>11511.150484574981</v>
      </c>
      <c r="BJ795">
        <f t="shared" si="104"/>
        <v>14457.148790547268</v>
      </c>
    </row>
    <row r="796" spans="1:62">
      <c r="A796">
        <v>793</v>
      </c>
      <c r="B796" s="6"/>
      <c r="C796" s="44"/>
      <c r="F796" s="44">
        <v>7336.1457639226101</v>
      </c>
      <c r="G796">
        <v>0.18328998532895024</v>
      </c>
      <c r="H796" s="45">
        <f t="shared" si="98"/>
        <v>40024.804141679866</v>
      </c>
      <c r="BD796">
        <f t="shared" si="105"/>
        <v>501.09015411659243</v>
      </c>
      <c r="BE796">
        <f t="shared" si="99"/>
        <v>2495.4994732735236</v>
      </c>
      <c r="BF796">
        <f t="shared" si="100"/>
        <v>4489.9087924304549</v>
      </c>
      <c r="BG796">
        <f t="shared" si="101"/>
        <v>6484.3181115873858</v>
      </c>
      <c r="BH796">
        <f t="shared" si="102"/>
        <v>8478.7274307443167</v>
      </c>
      <c r="BI796">
        <f t="shared" si="103"/>
        <v>10473.136749901249</v>
      </c>
      <c r="BJ796">
        <f t="shared" si="104"/>
        <v>12467.54606905818</v>
      </c>
    </row>
    <row r="797" spans="1:62">
      <c r="A797">
        <v>794</v>
      </c>
      <c r="B797" s="6"/>
      <c r="C797" s="44"/>
      <c r="F797" s="44">
        <v>11191.497921018214</v>
      </c>
      <c r="G797">
        <v>0.2053901603913264</v>
      </c>
      <c r="H797" s="45">
        <f t="shared" si="98"/>
        <v>54488.968213936059</v>
      </c>
      <c r="BD797">
        <f t="shared" si="105"/>
        <v>-6419.695837277859</v>
      </c>
      <c r="BE797">
        <f t="shared" si="99"/>
        <v>-5503.245910633108</v>
      </c>
      <c r="BF797">
        <f t="shared" si="100"/>
        <v>-4586.795983988357</v>
      </c>
      <c r="BG797">
        <f t="shared" si="101"/>
        <v>-3670.346057343605</v>
      </c>
      <c r="BH797">
        <f t="shared" si="102"/>
        <v>-2753.896130698854</v>
      </c>
      <c r="BI797">
        <f t="shared" si="103"/>
        <v>-1837.446204054103</v>
      </c>
      <c r="BJ797">
        <f t="shared" si="104"/>
        <v>-920.99627740935193</v>
      </c>
    </row>
    <row r="798" spans="1:62">
      <c r="A798">
        <v>795</v>
      </c>
      <c r="B798" s="6"/>
      <c r="C798" s="44"/>
      <c r="F798" s="44">
        <v>7184.2147516992409</v>
      </c>
      <c r="G798">
        <v>0.52233381998920247</v>
      </c>
      <c r="H798" s="45">
        <f t="shared" si="98"/>
        <v>13754.067756607739</v>
      </c>
      <c r="BD798">
        <f t="shared" si="105"/>
        <v>-10164.547119061583</v>
      </c>
      <c r="BE798">
        <f t="shared" si="99"/>
        <v>-9137.5963171049498</v>
      </c>
      <c r="BF798">
        <f t="shared" si="100"/>
        <v>-8110.6455151483178</v>
      </c>
      <c r="BG798">
        <f t="shared" si="101"/>
        <v>-7083.6947131916859</v>
      </c>
      <c r="BH798">
        <f t="shared" si="102"/>
        <v>-6056.7439112350539</v>
      </c>
      <c r="BI798">
        <f t="shared" si="103"/>
        <v>-5029.793109278422</v>
      </c>
      <c r="BJ798">
        <f t="shared" si="104"/>
        <v>-4002.8423073217891</v>
      </c>
    </row>
    <row r="799" spans="1:62">
      <c r="A799">
        <v>796</v>
      </c>
      <c r="B799" s="6"/>
      <c r="C799" s="44"/>
      <c r="F799" s="44">
        <v>6774.9968263080809</v>
      </c>
      <c r="G799">
        <v>0.67431173820273571</v>
      </c>
      <c r="H799" s="45">
        <f t="shared" si="98"/>
        <v>10047.277012210543</v>
      </c>
      <c r="BD799">
        <f t="shared" si="105"/>
        <v>-4572.5456517532284</v>
      </c>
      <c r="BE799">
        <f t="shared" si="99"/>
        <v>-1960.8765518072159</v>
      </c>
      <c r="BF799">
        <f t="shared" si="100"/>
        <v>650.79254813879652</v>
      </c>
      <c r="BG799">
        <f t="shared" si="101"/>
        <v>3262.461648084809</v>
      </c>
      <c r="BH799">
        <f t="shared" si="102"/>
        <v>5874.1307480308205</v>
      </c>
      <c r="BI799">
        <f t="shared" si="103"/>
        <v>8485.7998479768339</v>
      </c>
      <c r="BJ799">
        <f t="shared" si="104"/>
        <v>11097.468947922847</v>
      </c>
    </row>
    <row r="800" spans="1:62">
      <c r="A800">
        <v>797</v>
      </c>
      <c r="B800" s="6"/>
      <c r="C800" s="44"/>
      <c r="F800" s="44">
        <v>5650.3800425069749</v>
      </c>
      <c r="G800">
        <v>0.10838214444151006</v>
      </c>
      <c r="H800" s="45">
        <f t="shared" si="98"/>
        <v>52133.864592024947</v>
      </c>
      <c r="BD800">
        <f t="shared" si="105"/>
        <v>-3403.4381352944024</v>
      </c>
      <c r="BE800">
        <f t="shared" si="99"/>
        <v>-31.879444280723874</v>
      </c>
      <c r="BF800">
        <f t="shared" si="100"/>
        <v>3339.6792467329542</v>
      </c>
      <c r="BG800">
        <f t="shared" si="101"/>
        <v>6711.2379377466332</v>
      </c>
      <c r="BH800">
        <f t="shared" si="102"/>
        <v>10082.796628760312</v>
      </c>
      <c r="BI800">
        <f t="shared" si="103"/>
        <v>13454.355319773989</v>
      </c>
      <c r="BJ800">
        <f t="shared" si="104"/>
        <v>16825.91401078767</v>
      </c>
    </row>
    <row r="801" spans="1:62">
      <c r="A801">
        <v>798</v>
      </c>
      <c r="B801" s="6"/>
      <c r="C801" s="44"/>
      <c r="F801" s="44">
        <v>10899.756887650747</v>
      </c>
      <c r="G801">
        <v>0.29352287666002486</v>
      </c>
      <c r="H801" s="45">
        <f t="shared" si="98"/>
        <v>37134.267051612042</v>
      </c>
      <c r="BD801">
        <f t="shared" si="105"/>
        <v>-5108.4693202994249</v>
      </c>
      <c r="BE801">
        <f t="shared" si="99"/>
        <v>-4566.558598091874</v>
      </c>
      <c r="BF801">
        <f t="shared" si="100"/>
        <v>-4024.6478758843241</v>
      </c>
      <c r="BG801">
        <f t="shared" si="101"/>
        <v>-3482.7371536767737</v>
      </c>
      <c r="BH801">
        <f t="shared" si="102"/>
        <v>-2940.8264314692233</v>
      </c>
      <c r="BI801">
        <f t="shared" si="103"/>
        <v>-2398.9157092616729</v>
      </c>
      <c r="BJ801">
        <f t="shared" si="104"/>
        <v>-1857.0049870541225</v>
      </c>
    </row>
    <row r="802" spans="1:62">
      <c r="A802">
        <v>799</v>
      </c>
      <c r="B802" s="6"/>
      <c r="C802" s="44"/>
      <c r="F802" s="44">
        <v>1726.4938596104694</v>
      </c>
      <c r="G802">
        <v>1.0926736103529651</v>
      </c>
      <c r="H802" s="45">
        <f t="shared" si="98"/>
        <v>1580.0636560196251</v>
      </c>
      <c r="BD802">
        <f t="shared" si="105"/>
        <v>-9432.1425043506224</v>
      </c>
      <c r="BE802">
        <f t="shared" si="99"/>
        <v>-7964.5281210504982</v>
      </c>
      <c r="BF802">
        <f t="shared" si="100"/>
        <v>-6496.9137377503739</v>
      </c>
      <c r="BG802">
        <f t="shared" si="101"/>
        <v>-5029.2993544502497</v>
      </c>
      <c r="BH802">
        <f t="shared" si="102"/>
        <v>-3561.6849711501254</v>
      </c>
      <c r="BI802">
        <f t="shared" si="103"/>
        <v>-2094.0705878500012</v>
      </c>
      <c r="BJ802">
        <f t="shared" si="104"/>
        <v>-626.45620454987693</v>
      </c>
    </row>
    <row r="803" spans="1:62">
      <c r="A803">
        <v>800</v>
      </c>
      <c r="B803" s="6"/>
      <c r="C803" s="44"/>
      <c r="F803" s="44">
        <v>15176.062812821165</v>
      </c>
      <c r="G803">
        <v>0.82658686918022095</v>
      </c>
      <c r="H803" s="45">
        <f t="shared" si="98"/>
        <v>18359.91276739278</v>
      </c>
      <c r="BD803">
        <f t="shared" si="105"/>
        <v>3736.874192154356</v>
      </c>
      <c r="BE803">
        <f t="shared" si="99"/>
        <v>9200.2422439191814</v>
      </c>
      <c r="BF803">
        <f t="shared" si="100"/>
        <v>14663.610295684008</v>
      </c>
      <c r="BG803">
        <f t="shared" si="101"/>
        <v>20126.978347448832</v>
      </c>
      <c r="BH803">
        <f t="shared" si="102"/>
        <v>25590.346399213657</v>
      </c>
      <c r="BI803">
        <f t="shared" si="103"/>
        <v>31053.714450978485</v>
      </c>
      <c r="BJ803">
        <f t="shared" si="104"/>
        <v>36517.082502743309</v>
      </c>
    </row>
    <row r="804" spans="1:62">
      <c r="A804">
        <v>801</v>
      </c>
      <c r="B804" s="6"/>
      <c r="C804" s="44"/>
      <c r="F804" s="44">
        <v>3074.9097447039076</v>
      </c>
      <c r="G804">
        <v>0.98594237758032133</v>
      </c>
      <c r="H804" s="45">
        <f t="shared" si="98"/>
        <v>3118.7519824944388</v>
      </c>
      <c r="BD804">
        <f t="shared" si="105"/>
        <v>-11043.12846692006</v>
      </c>
      <c r="BE804">
        <f t="shared" si="99"/>
        <v>-6910.1941210189543</v>
      </c>
      <c r="BF804">
        <f t="shared" si="100"/>
        <v>-2777.2597751178509</v>
      </c>
      <c r="BG804">
        <f t="shared" si="101"/>
        <v>1355.6745707832561</v>
      </c>
      <c r="BH804">
        <f t="shared" si="102"/>
        <v>5488.6089166843594</v>
      </c>
      <c r="BI804">
        <f t="shared" si="103"/>
        <v>9621.5432625854628</v>
      </c>
      <c r="BJ804">
        <f t="shared" si="104"/>
        <v>13754.47760848657</v>
      </c>
    </row>
    <row r="805" spans="1:62">
      <c r="A805">
        <v>802</v>
      </c>
      <c r="B805" s="6"/>
      <c r="C805" s="44"/>
      <c r="F805" s="44">
        <v>13110.143165983936</v>
      </c>
      <c r="G805">
        <v>0.1535436012199618</v>
      </c>
      <c r="H805" s="45">
        <f t="shared" si="98"/>
        <v>85383.845772919914</v>
      </c>
      <c r="BD805">
        <f t="shared" si="105"/>
        <v>1854.8021431976995</v>
      </c>
      <c r="BE805">
        <f t="shared" si="99"/>
        <v>6784.5140310993065</v>
      </c>
      <c r="BF805">
        <f t="shared" si="100"/>
        <v>11714.225919000912</v>
      </c>
      <c r="BG805">
        <f t="shared" si="101"/>
        <v>16643.937806902519</v>
      </c>
      <c r="BH805">
        <f t="shared" si="102"/>
        <v>21573.649694804124</v>
      </c>
      <c r="BI805">
        <f t="shared" si="103"/>
        <v>26503.361582705729</v>
      </c>
      <c r="BJ805">
        <f t="shared" si="104"/>
        <v>31433.073470607334</v>
      </c>
    </row>
    <row r="806" spans="1:62">
      <c r="A806">
        <v>803</v>
      </c>
      <c r="B806" s="6"/>
      <c r="C806" s="44"/>
      <c r="F806" s="44">
        <v>11963.023483645375</v>
      </c>
      <c r="G806">
        <v>0.34521203608816897</v>
      </c>
      <c r="H806" s="45">
        <f t="shared" si="98"/>
        <v>34654.1320494108</v>
      </c>
      <c r="BD806">
        <f t="shared" si="105"/>
        <v>-12342.425159884127</v>
      </c>
      <c r="BE806">
        <f t="shared" si="99"/>
        <v>-11574.707153784319</v>
      </c>
      <c r="BF806">
        <f t="shared" si="100"/>
        <v>-10806.98914768451</v>
      </c>
      <c r="BG806">
        <f t="shared" si="101"/>
        <v>-10039.271141584701</v>
      </c>
      <c r="BH806">
        <f t="shared" si="102"/>
        <v>-9271.5531354848918</v>
      </c>
      <c r="BI806">
        <f t="shared" si="103"/>
        <v>-8503.8351293850828</v>
      </c>
      <c r="BJ806">
        <f t="shared" si="104"/>
        <v>-7736.117123285273</v>
      </c>
    </row>
    <row r="807" spans="1:62">
      <c r="A807">
        <v>804</v>
      </c>
      <c r="B807" s="6"/>
      <c r="C807" s="44"/>
      <c r="F807" s="44">
        <v>7911.1336574479465</v>
      </c>
      <c r="G807">
        <v>0.38646368530402953</v>
      </c>
      <c r="H807" s="45">
        <f t="shared" si="98"/>
        <v>20470.574489358005</v>
      </c>
      <c r="BD807">
        <f t="shared" si="105"/>
        <v>-10236.963303204529</v>
      </c>
      <c r="BE807">
        <f t="shared" si="99"/>
        <v>-8510.9031227636842</v>
      </c>
      <c r="BF807">
        <f t="shared" si="100"/>
        <v>-6784.8429423228399</v>
      </c>
      <c r="BG807">
        <f t="shared" si="101"/>
        <v>-5058.7827618819956</v>
      </c>
      <c r="BH807">
        <f t="shared" si="102"/>
        <v>-3332.7225814411504</v>
      </c>
      <c r="BI807">
        <f t="shared" si="103"/>
        <v>-1606.6624010003052</v>
      </c>
      <c r="BJ807">
        <f t="shared" si="104"/>
        <v>119.39777944054003</v>
      </c>
    </row>
    <row r="808" spans="1:62">
      <c r="A808">
        <v>805</v>
      </c>
      <c r="B808" s="6"/>
      <c r="C808" s="44"/>
      <c r="F808" s="44">
        <v>4457.5424812562123</v>
      </c>
      <c r="G808">
        <v>0.19191971290674736</v>
      </c>
      <c r="H808" s="45">
        <f t="shared" si="98"/>
        <v>23226.07935237015</v>
      </c>
      <c r="BD808">
        <f t="shared" si="105"/>
        <v>-5978.8152309277993</v>
      </c>
      <c r="BE808">
        <f t="shared" si="99"/>
        <v>-4046.4968044076513</v>
      </c>
      <c r="BF808">
        <f t="shared" si="100"/>
        <v>-2114.1783778875033</v>
      </c>
      <c r="BG808">
        <f t="shared" si="101"/>
        <v>-181.85995136735619</v>
      </c>
      <c r="BH808">
        <f t="shared" si="102"/>
        <v>1750.4584751527909</v>
      </c>
      <c r="BI808">
        <f t="shared" si="103"/>
        <v>3682.7769016729399</v>
      </c>
      <c r="BJ808">
        <f t="shared" si="104"/>
        <v>5615.095328193087</v>
      </c>
    </row>
    <row r="809" spans="1:62">
      <c r="A809">
        <v>806</v>
      </c>
      <c r="B809" s="6"/>
      <c r="C809" s="44"/>
      <c r="F809" s="44">
        <v>6503.1606278470317</v>
      </c>
      <c r="G809">
        <v>0.81941850910833303</v>
      </c>
      <c r="H809" s="45">
        <f t="shared" si="98"/>
        <v>7936.3116106854586</v>
      </c>
      <c r="BD809">
        <f t="shared" si="105"/>
        <v>-3497.9439167224755</v>
      </c>
      <c r="BE809">
        <f t="shared" si="99"/>
        <v>-2538.3453521887386</v>
      </c>
      <c r="BF809">
        <f t="shared" si="100"/>
        <v>-1578.7467876550018</v>
      </c>
      <c r="BG809">
        <f t="shared" si="101"/>
        <v>-619.14822312126489</v>
      </c>
      <c r="BH809">
        <f t="shared" si="102"/>
        <v>340.45034141247197</v>
      </c>
      <c r="BI809">
        <f t="shared" si="103"/>
        <v>1300.0489059462088</v>
      </c>
      <c r="BJ809">
        <f t="shared" si="104"/>
        <v>2259.6474704799457</v>
      </c>
    </row>
    <row r="810" spans="1:62">
      <c r="A810">
        <v>807</v>
      </c>
      <c r="B810" s="6"/>
      <c r="C810" s="44"/>
      <c r="F810" s="44">
        <v>10095.92992556985</v>
      </c>
      <c r="G810">
        <v>0.15414815323389952</v>
      </c>
      <c r="H810" s="45">
        <f t="shared" si="98"/>
        <v>65494.978134772755</v>
      </c>
      <c r="BD810">
        <f t="shared" si="105"/>
        <v>-2406.0680823053663</v>
      </c>
      <c r="BE810">
        <f t="shared" si="99"/>
        <v>1691.0244632362992</v>
      </c>
      <c r="BF810">
        <f t="shared" si="100"/>
        <v>5788.1170087779628</v>
      </c>
      <c r="BG810">
        <f t="shared" si="101"/>
        <v>9885.2095543196301</v>
      </c>
      <c r="BH810">
        <f t="shared" si="102"/>
        <v>13982.302099861296</v>
      </c>
      <c r="BI810">
        <f t="shared" si="103"/>
        <v>18079.394645402957</v>
      </c>
      <c r="BJ810">
        <f t="shared" si="104"/>
        <v>22176.487190944623</v>
      </c>
    </row>
    <row r="811" spans="1:62">
      <c r="A811">
        <v>808</v>
      </c>
      <c r="B811" s="6"/>
      <c r="C811" s="44"/>
      <c r="F811" s="44">
        <v>6078.0746829971686</v>
      </c>
      <c r="G811">
        <v>0.37168539919982813</v>
      </c>
      <c r="H811" s="45">
        <f t="shared" si="98"/>
        <v>16352.739967946471</v>
      </c>
      <c r="BD811">
        <f t="shared" si="105"/>
        <v>-9325.1891594003519</v>
      </c>
      <c r="BE811">
        <f t="shared" si="99"/>
        <v>-8554.448393230854</v>
      </c>
      <c r="BF811">
        <f t="shared" si="100"/>
        <v>-7783.707627061357</v>
      </c>
      <c r="BG811">
        <f t="shared" si="101"/>
        <v>-7012.9668608918591</v>
      </c>
      <c r="BH811">
        <f t="shared" si="102"/>
        <v>-6242.2260947223622</v>
      </c>
      <c r="BI811">
        <f t="shared" si="103"/>
        <v>-5471.4853285528643</v>
      </c>
      <c r="BJ811">
        <f t="shared" si="104"/>
        <v>-4700.7445623833664</v>
      </c>
    </row>
    <row r="812" spans="1:62">
      <c r="A812">
        <v>809</v>
      </c>
      <c r="B812" s="6"/>
      <c r="C812" s="44"/>
      <c r="F812" s="44">
        <v>6821.6036839812114</v>
      </c>
      <c r="G812">
        <v>0.77566064184260597</v>
      </c>
      <c r="H812" s="45">
        <f t="shared" si="98"/>
        <v>8794.5724147821657</v>
      </c>
      <c r="BD812">
        <f t="shared" si="105"/>
        <v>-4219.6476869980279</v>
      </c>
      <c r="BE812">
        <f t="shared" si="99"/>
        <v>-2361.2206909988872</v>
      </c>
      <c r="BF812">
        <f t="shared" si="100"/>
        <v>-502.79369499974655</v>
      </c>
      <c r="BG812">
        <f t="shared" si="101"/>
        <v>1355.6333009993941</v>
      </c>
      <c r="BH812">
        <f t="shared" si="102"/>
        <v>3214.0602969985339</v>
      </c>
      <c r="BI812">
        <f t="shared" si="103"/>
        <v>5072.4872929976755</v>
      </c>
      <c r="BJ812">
        <f t="shared" si="104"/>
        <v>6930.9142889968152</v>
      </c>
    </row>
    <row r="813" spans="1:62">
      <c r="A813">
        <v>810</v>
      </c>
      <c r="B813" s="6"/>
      <c r="C813" s="44"/>
      <c r="F813" s="44">
        <v>591.88033461847954</v>
      </c>
      <c r="G813">
        <v>0.37615059511760851</v>
      </c>
      <c r="H813" s="45">
        <f t="shared" si="98"/>
        <v>1573.5196017260594</v>
      </c>
      <c r="BD813">
        <f t="shared" si="105"/>
        <v>-2943.3004747681816</v>
      </c>
      <c r="BE813">
        <f t="shared" si="99"/>
        <v>935.0027344448481</v>
      </c>
      <c r="BF813">
        <f t="shared" si="100"/>
        <v>4813.3059436578787</v>
      </c>
      <c r="BG813">
        <f t="shared" si="101"/>
        <v>8691.6091528709076</v>
      </c>
      <c r="BH813">
        <f t="shared" si="102"/>
        <v>12569.912362083938</v>
      </c>
      <c r="BI813">
        <f t="shared" si="103"/>
        <v>16448.215571296969</v>
      </c>
      <c r="BJ813">
        <f t="shared" si="104"/>
        <v>20326.518780509996</v>
      </c>
    </row>
    <row r="814" spans="1:62">
      <c r="A814">
        <v>811</v>
      </c>
      <c r="B814" s="6"/>
      <c r="C814" s="44"/>
      <c r="F814" s="44">
        <v>12115.962442344355</v>
      </c>
      <c r="G814">
        <v>0.34080390141544026</v>
      </c>
      <c r="H814" s="45">
        <f t="shared" si="98"/>
        <v>35551.126005376871</v>
      </c>
      <c r="BD814">
        <f t="shared" si="105"/>
        <v>1288.872640969563</v>
      </c>
      <c r="BE814">
        <f t="shared" si="99"/>
        <v>3169.6256165576056</v>
      </c>
      <c r="BF814">
        <f t="shared" si="100"/>
        <v>5050.3785921456483</v>
      </c>
      <c r="BG814">
        <f t="shared" si="101"/>
        <v>6931.1315677336906</v>
      </c>
      <c r="BH814">
        <f t="shared" si="102"/>
        <v>8811.8845433217339</v>
      </c>
      <c r="BI814">
        <f t="shared" si="103"/>
        <v>10692.637518909776</v>
      </c>
      <c r="BJ814">
        <f t="shared" si="104"/>
        <v>12573.390494497819</v>
      </c>
    </row>
    <row r="815" spans="1:62">
      <c r="A815">
        <v>812</v>
      </c>
      <c r="B815" s="6"/>
      <c r="C815" s="44"/>
      <c r="F815" s="44">
        <v>3499.7075244344851</v>
      </c>
      <c r="G815">
        <v>0.1559929653979486</v>
      </c>
      <c r="H815" s="45">
        <f t="shared" si="98"/>
        <v>22435.034269054984</v>
      </c>
      <c r="BD815">
        <f t="shared" si="105"/>
        <v>-10411.942935267154</v>
      </c>
      <c r="BE815">
        <f t="shared" si="99"/>
        <v>-8707.9234281899517</v>
      </c>
      <c r="BF815">
        <f t="shared" si="100"/>
        <v>-7003.903921112751</v>
      </c>
      <c r="BG815">
        <f t="shared" si="101"/>
        <v>-5299.8844140355495</v>
      </c>
      <c r="BH815">
        <f t="shared" si="102"/>
        <v>-3595.864906958348</v>
      </c>
      <c r="BI815">
        <f t="shared" si="103"/>
        <v>-1891.8453998811474</v>
      </c>
      <c r="BJ815">
        <f t="shared" si="104"/>
        <v>-187.82589280394495</v>
      </c>
    </row>
    <row r="816" spans="1:62">
      <c r="A816">
        <v>813</v>
      </c>
      <c r="B816" s="6"/>
      <c r="C816" s="44"/>
      <c r="F816" s="44">
        <v>11624.520918646202</v>
      </c>
      <c r="G816">
        <v>0.18469774127881333</v>
      </c>
      <c r="H816" s="45">
        <f t="shared" si="98"/>
        <v>62938.078387749345</v>
      </c>
      <c r="BD816">
        <f t="shared" si="105"/>
        <v>-2719.7426974447421</v>
      </c>
      <c r="BE816">
        <f t="shared" si="99"/>
        <v>-1939.7778704549992</v>
      </c>
      <c r="BF816">
        <f t="shared" si="100"/>
        <v>-1159.8130434652562</v>
      </c>
      <c r="BG816">
        <f t="shared" si="101"/>
        <v>-379.84821647551325</v>
      </c>
      <c r="BH816">
        <f t="shared" si="102"/>
        <v>400.11661051423016</v>
      </c>
      <c r="BI816">
        <f t="shared" si="103"/>
        <v>1180.0814375039727</v>
      </c>
      <c r="BJ816">
        <f t="shared" si="104"/>
        <v>1960.0462644937161</v>
      </c>
    </row>
    <row r="817" spans="1:62">
      <c r="A817">
        <v>814</v>
      </c>
      <c r="B817" s="6"/>
      <c r="C817" s="44"/>
      <c r="F817" s="44">
        <v>11348.571291936745</v>
      </c>
      <c r="G817">
        <v>0.32094685784485222</v>
      </c>
      <c r="H817" s="45">
        <f t="shared" si="98"/>
        <v>35359.65850590355</v>
      </c>
      <c r="BD817">
        <f t="shared" si="105"/>
        <v>-10701.032212252136</v>
      </c>
      <c r="BE817">
        <f t="shared" si="99"/>
        <v>-9777.5435058580679</v>
      </c>
      <c r="BF817">
        <f t="shared" si="100"/>
        <v>-8854.0547994640019</v>
      </c>
      <c r="BG817">
        <f t="shared" si="101"/>
        <v>-7930.5660930699351</v>
      </c>
      <c r="BH817">
        <f t="shared" si="102"/>
        <v>-7007.0773866758682</v>
      </c>
      <c r="BI817">
        <f t="shared" si="103"/>
        <v>-6083.5886802818013</v>
      </c>
      <c r="BJ817">
        <f t="shared" si="104"/>
        <v>-5160.0999738877354</v>
      </c>
    </row>
    <row r="818" spans="1:62">
      <c r="A818">
        <v>815</v>
      </c>
      <c r="B818" s="6"/>
      <c r="C818" s="44"/>
      <c r="F818" s="44">
        <v>-117.36217555509938</v>
      </c>
      <c r="G818">
        <v>0.72077879369546416</v>
      </c>
      <c r="H818" s="45">
        <f t="shared" si="98"/>
        <v>-162.82689860141198</v>
      </c>
      <c r="BD818">
        <f t="shared" si="105"/>
        <v>-9743.8370027124838</v>
      </c>
      <c r="BE818">
        <f t="shared" si="99"/>
        <v>-8139.1027134882224</v>
      </c>
      <c r="BF818">
        <f t="shared" si="100"/>
        <v>-6534.368424263962</v>
      </c>
      <c r="BG818">
        <f t="shared" si="101"/>
        <v>-4929.6341350397006</v>
      </c>
      <c r="BH818">
        <f t="shared" si="102"/>
        <v>-3324.8998458154401</v>
      </c>
      <c r="BI818">
        <f t="shared" si="103"/>
        <v>-1720.1655565911788</v>
      </c>
      <c r="BJ818">
        <f t="shared" si="104"/>
        <v>-115.43126736691738</v>
      </c>
    </row>
    <row r="819" spans="1:62">
      <c r="A819">
        <v>816</v>
      </c>
      <c r="B819" s="6"/>
      <c r="C819" s="44"/>
      <c r="F819" s="44">
        <v>7106.3227266013491</v>
      </c>
      <c r="G819">
        <v>0.19262281539671022</v>
      </c>
      <c r="H819" s="45">
        <f t="shared" si="98"/>
        <v>36892.424773076578</v>
      </c>
      <c r="BD819">
        <f t="shared" si="105"/>
        <v>3721.2561440324203</v>
      </c>
      <c r="BE819">
        <f t="shared" si="99"/>
        <v>7325.1501125097411</v>
      </c>
      <c r="BF819">
        <f t="shared" si="100"/>
        <v>10929.044080987062</v>
      </c>
      <c r="BG819">
        <f t="shared" si="101"/>
        <v>14532.938049464383</v>
      </c>
      <c r="BH819">
        <f t="shared" si="102"/>
        <v>18136.832017941702</v>
      </c>
      <c r="BI819">
        <f t="shared" si="103"/>
        <v>21740.725986419024</v>
      </c>
      <c r="BJ819">
        <f t="shared" si="104"/>
        <v>25344.619954896345</v>
      </c>
    </row>
    <row r="820" spans="1:62">
      <c r="A820">
        <v>817</v>
      </c>
      <c r="B820" s="6"/>
      <c r="C820" s="44"/>
      <c r="F820" s="44">
        <v>7615.289630639496</v>
      </c>
      <c r="G820">
        <v>0.34097785543975156</v>
      </c>
      <c r="H820" s="45">
        <f t="shared" si="98"/>
        <v>22333.678006210186</v>
      </c>
      <c r="BD820">
        <f t="shared" si="105"/>
        <v>-6143.2086496177981</v>
      </c>
      <c r="BE820">
        <f t="shared" si="99"/>
        <v>-5180.094572634247</v>
      </c>
      <c r="BF820">
        <f t="shared" si="100"/>
        <v>-4216.980495650696</v>
      </c>
      <c r="BG820">
        <f t="shared" si="101"/>
        <v>-3253.8664186671449</v>
      </c>
      <c r="BH820">
        <f t="shared" si="102"/>
        <v>-2290.7523416835938</v>
      </c>
      <c r="BI820">
        <f t="shared" si="103"/>
        <v>-1327.6382647000428</v>
      </c>
      <c r="BJ820">
        <f t="shared" si="104"/>
        <v>-364.52418771649172</v>
      </c>
    </row>
    <row r="821" spans="1:62">
      <c r="A821">
        <v>818</v>
      </c>
      <c r="B821" s="6"/>
      <c r="C821" s="44"/>
      <c r="F821" s="44">
        <v>2165.7640135024812</v>
      </c>
      <c r="G821">
        <v>0.62987131116625594</v>
      </c>
      <c r="H821" s="45">
        <f t="shared" si="98"/>
        <v>3438.4230161116561</v>
      </c>
      <c r="BD821">
        <f t="shared" si="105"/>
        <v>-5910.4003534407384</v>
      </c>
      <c r="BE821">
        <f t="shared" si="99"/>
        <v>-4205.5110762419808</v>
      </c>
      <c r="BF821">
        <f t="shared" si="100"/>
        <v>-2500.6217990432224</v>
      </c>
      <c r="BG821">
        <f t="shared" si="101"/>
        <v>-795.73252184446483</v>
      </c>
      <c r="BH821">
        <f t="shared" si="102"/>
        <v>909.15675535429364</v>
      </c>
      <c r="BI821">
        <f t="shared" si="103"/>
        <v>2614.0460325530512</v>
      </c>
      <c r="BJ821">
        <f t="shared" si="104"/>
        <v>4318.9353097518087</v>
      </c>
    </row>
    <row r="822" spans="1:62">
      <c r="A822">
        <v>819</v>
      </c>
      <c r="B822" s="6"/>
      <c r="C822" s="44"/>
      <c r="F822" s="44">
        <v>12599.683987467524</v>
      </c>
      <c r="G822">
        <v>0.16710586517025927</v>
      </c>
      <c r="H822" s="45">
        <f t="shared" si="98"/>
        <v>75399.412071084851</v>
      </c>
      <c r="BD822">
        <f t="shared" si="105"/>
        <v>983.59254232879857</v>
      </c>
      <c r="BE822">
        <f t="shared" si="99"/>
        <v>4132.9490981600784</v>
      </c>
      <c r="BF822">
        <f t="shared" si="100"/>
        <v>7282.3056539913578</v>
      </c>
      <c r="BG822">
        <f t="shared" si="101"/>
        <v>10431.662209822638</v>
      </c>
      <c r="BH822">
        <f t="shared" si="102"/>
        <v>13581.018765653916</v>
      </c>
      <c r="BI822">
        <f t="shared" si="103"/>
        <v>16730.375321485197</v>
      </c>
      <c r="BJ822">
        <f t="shared" si="104"/>
        <v>19879.731877316477</v>
      </c>
    </row>
    <row r="823" spans="1:62">
      <c r="A823">
        <v>820</v>
      </c>
      <c r="B823" s="6"/>
      <c r="C823" s="44"/>
      <c r="F823" s="44">
        <v>11495.405633932336</v>
      </c>
      <c r="G823">
        <v>0.20406033274235913</v>
      </c>
      <c r="H823" s="45">
        <f t="shared" si="98"/>
        <v>56333.367095142952</v>
      </c>
      <c r="BD823">
        <f t="shared" si="105"/>
        <v>-11764.154661616229</v>
      </c>
      <c r="BE823">
        <f t="shared" si="99"/>
        <v>-10928.625335764931</v>
      </c>
      <c r="BF823">
        <f t="shared" si="100"/>
        <v>-10093.096009913635</v>
      </c>
      <c r="BG823">
        <f t="shared" si="101"/>
        <v>-9257.566684062338</v>
      </c>
      <c r="BH823">
        <f t="shared" si="102"/>
        <v>-8422.0373582110424</v>
      </c>
      <c r="BI823">
        <f t="shared" si="103"/>
        <v>-7586.5080323597458</v>
      </c>
      <c r="BJ823">
        <f t="shared" si="104"/>
        <v>-6750.9787065084502</v>
      </c>
    </row>
    <row r="824" spans="1:62">
      <c r="A824">
        <v>821</v>
      </c>
      <c r="B824" s="6"/>
      <c r="C824" s="44"/>
      <c r="F824" s="44">
        <v>3565.3848182051006</v>
      </c>
      <c r="G824">
        <v>0.54936376917746799</v>
      </c>
      <c r="H824" s="45">
        <f t="shared" si="98"/>
        <v>6490.0254043752366</v>
      </c>
      <c r="BD824">
        <f t="shared" si="105"/>
        <v>-10475.10397022054</v>
      </c>
      <c r="BE824">
        <f t="shared" si="99"/>
        <v>-9454.8023065087455</v>
      </c>
      <c r="BF824">
        <f t="shared" si="100"/>
        <v>-8434.5006427969493</v>
      </c>
      <c r="BG824">
        <f t="shared" si="101"/>
        <v>-7414.198979085153</v>
      </c>
      <c r="BH824">
        <f t="shared" si="102"/>
        <v>-6393.8973153733577</v>
      </c>
      <c r="BI824">
        <f t="shared" si="103"/>
        <v>-5373.5956516615624</v>
      </c>
      <c r="BJ824">
        <f t="shared" si="104"/>
        <v>-4353.2939879497662</v>
      </c>
    </row>
    <row r="825" spans="1:62">
      <c r="A825">
        <v>822</v>
      </c>
      <c r="B825" s="6"/>
      <c r="C825" s="44"/>
      <c r="F825" s="44">
        <v>2492.1039875848292</v>
      </c>
      <c r="G825">
        <v>0.37327117969805457</v>
      </c>
      <c r="H825" s="45">
        <f t="shared" si="98"/>
        <v>6676.3900432943537</v>
      </c>
      <c r="BD825">
        <f t="shared" si="105"/>
        <v>-818.5659723177605</v>
      </c>
      <c r="BE825">
        <f t="shared" si="99"/>
        <v>1928.2528735695796</v>
      </c>
      <c r="BF825">
        <f t="shared" si="100"/>
        <v>4675.0717194569188</v>
      </c>
      <c r="BG825">
        <f t="shared" si="101"/>
        <v>7421.8905653442598</v>
      </c>
      <c r="BH825">
        <f t="shared" si="102"/>
        <v>10168.709411231599</v>
      </c>
      <c r="BI825">
        <f t="shared" si="103"/>
        <v>12915.528257118938</v>
      </c>
      <c r="BJ825">
        <f t="shared" si="104"/>
        <v>15662.347103006279</v>
      </c>
    </row>
    <row r="826" spans="1:62">
      <c r="A826">
        <v>823</v>
      </c>
      <c r="B826" s="6"/>
      <c r="C826" s="44"/>
      <c r="F826" s="44">
        <v>10251.303797733173</v>
      </c>
      <c r="G826">
        <v>0.43197073845607292</v>
      </c>
      <c r="H826" s="45">
        <f t="shared" si="98"/>
        <v>23731.477355093179</v>
      </c>
      <c r="BD826">
        <f t="shared" si="105"/>
        <v>-625.74808909455624</v>
      </c>
      <c r="BE826">
        <f t="shared" si="99"/>
        <v>1240.6078093957167</v>
      </c>
      <c r="BF826">
        <f t="shared" si="100"/>
        <v>3106.9637078859896</v>
      </c>
      <c r="BG826">
        <f t="shared" si="101"/>
        <v>4973.3196063762625</v>
      </c>
      <c r="BH826">
        <f t="shared" si="102"/>
        <v>6839.6755048665345</v>
      </c>
      <c r="BI826">
        <f t="shared" si="103"/>
        <v>8706.0314033568084</v>
      </c>
      <c r="BJ826">
        <f t="shared" si="104"/>
        <v>10572.38730184708</v>
      </c>
    </row>
    <row r="827" spans="1:62">
      <c r="A827">
        <v>824</v>
      </c>
      <c r="B827" s="6"/>
      <c r="C827" s="44"/>
      <c r="F827" s="44">
        <v>12825.356671619591</v>
      </c>
      <c r="G827">
        <v>0.33175362015873944</v>
      </c>
      <c r="H827" s="45">
        <f t="shared" si="98"/>
        <v>38659.281744937216</v>
      </c>
      <c r="BD827">
        <f t="shared" si="105"/>
        <v>-8091.4501054528082</v>
      </c>
      <c r="BE827">
        <f t="shared" si="99"/>
        <v>-5931.596413172444</v>
      </c>
      <c r="BF827">
        <f t="shared" si="100"/>
        <v>-3771.7427208920799</v>
      </c>
      <c r="BG827">
        <f t="shared" si="101"/>
        <v>-1611.8890286117148</v>
      </c>
      <c r="BH827">
        <f t="shared" si="102"/>
        <v>547.96466366865025</v>
      </c>
      <c r="BI827">
        <f t="shared" si="103"/>
        <v>2707.8183559490135</v>
      </c>
      <c r="BJ827">
        <f t="shared" si="104"/>
        <v>4867.6720482293786</v>
      </c>
    </row>
    <row r="828" spans="1:62">
      <c r="A828">
        <v>825</v>
      </c>
      <c r="B828" s="6"/>
      <c r="C828" s="44"/>
      <c r="F828" s="44">
        <v>14909.677551615772</v>
      </c>
      <c r="G828">
        <v>0.51676420012548441</v>
      </c>
      <c r="H828" s="45">
        <f t="shared" si="98"/>
        <v>28851.993903593353</v>
      </c>
      <c r="BD828">
        <f t="shared" si="105"/>
        <v>-11166.588570825894</v>
      </c>
      <c r="BE828">
        <f t="shared" si="99"/>
        <v>-9507.8204700321967</v>
      </c>
      <c r="BF828">
        <f t="shared" si="100"/>
        <v>-7849.0523692384995</v>
      </c>
      <c r="BG828">
        <f t="shared" si="101"/>
        <v>-6190.2842684448024</v>
      </c>
      <c r="BH828">
        <f t="shared" si="102"/>
        <v>-4531.5161676511052</v>
      </c>
      <c r="BI828">
        <f t="shared" si="103"/>
        <v>-2872.748066857408</v>
      </c>
      <c r="BJ828">
        <f t="shared" si="104"/>
        <v>-1213.9799660637109</v>
      </c>
    </row>
    <row r="829" spans="1:62">
      <c r="A829">
        <v>826</v>
      </c>
      <c r="B829" s="6"/>
      <c r="C829" s="44"/>
      <c r="F829" s="44">
        <v>13848.546409003266</v>
      </c>
      <c r="G829">
        <v>7.7651195141914542E-2</v>
      </c>
      <c r="H829" s="45">
        <f t="shared" si="98"/>
        <v>178342.99116315984</v>
      </c>
      <c r="BD829">
        <f t="shared" si="105"/>
        <v>-12325.85655098835</v>
      </c>
      <c r="BE829">
        <f t="shared" si="99"/>
        <v>-9742.035550360928</v>
      </c>
      <c r="BF829">
        <f t="shared" si="100"/>
        <v>-7158.2145497335059</v>
      </c>
      <c r="BG829">
        <f t="shared" si="101"/>
        <v>-4574.3935491060838</v>
      </c>
      <c r="BH829">
        <f t="shared" si="102"/>
        <v>-1990.5725484786617</v>
      </c>
      <c r="BI829">
        <f t="shared" si="103"/>
        <v>593.24845214876041</v>
      </c>
      <c r="BJ829">
        <f t="shared" si="104"/>
        <v>3177.0694527761807</v>
      </c>
    </row>
    <row r="830" spans="1:62">
      <c r="A830">
        <v>827</v>
      </c>
      <c r="B830" s="6"/>
      <c r="C830" s="44"/>
      <c r="F830" s="44">
        <v>8345.5644511781229</v>
      </c>
      <c r="G830">
        <v>0.95363946686140189</v>
      </c>
      <c r="H830" s="45">
        <f t="shared" si="98"/>
        <v>8751.2783826416799</v>
      </c>
      <c r="BD830">
        <f t="shared" si="105"/>
        <v>-13460.290433293692</v>
      </c>
      <c r="BE830">
        <f t="shared" si="99"/>
        <v>-13072.034457584121</v>
      </c>
      <c r="BF830">
        <f t="shared" si="100"/>
        <v>-12683.778481874548</v>
      </c>
      <c r="BG830">
        <f t="shared" si="101"/>
        <v>-12295.522506164974</v>
      </c>
      <c r="BH830">
        <f t="shared" si="102"/>
        <v>-11907.266530455403</v>
      </c>
      <c r="BI830">
        <f t="shared" si="103"/>
        <v>-11519.01055474583</v>
      </c>
      <c r="BJ830">
        <f t="shared" si="104"/>
        <v>-11130.754579036256</v>
      </c>
    </row>
    <row r="831" spans="1:62">
      <c r="A831">
        <v>828</v>
      </c>
      <c r="B831" s="6"/>
      <c r="C831" s="44"/>
      <c r="F831" s="44">
        <v>8476.0455313350976</v>
      </c>
      <c r="G831">
        <v>0.41775148746073132</v>
      </c>
      <c r="H831" s="45">
        <f t="shared" si="98"/>
        <v>20289.683665415665</v>
      </c>
      <c r="BD831">
        <f t="shared" si="105"/>
        <v>-3577.3671168711135</v>
      </c>
      <c r="BE831">
        <f t="shared" si="99"/>
        <v>1190.830217435896</v>
      </c>
      <c r="BF831">
        <f t="shared" si="100"/>
        <v>5959.0275517429054</v>
      </c>
      <c r="BG831">
        <f t="shared" si="101"/>
        <v>10727.224886049915</v>
      </c>
      <c r="BH831">
        <f t="shared" si="102"/>
        <v>15495.422220356924</v>
      </c>
      <c r="BI831">
        <f t="shared" si="103"/>
        <v>20263.619554663936</v>
      </c>
      <c r="BJ831">
        <f t="shared" si="104"/>
        <v>25031.816888970941</v>
      </c>
    </row>
    <row r="832" spans="1:62">
      <c r="A832">
        <v>829</v>
      </c>
      <c r="B832" s="6"/>
      <c r="C832" s="44"/>
      <c r="F832" s="44">
        <v>11399.940501535526</v>
      </c>
      <c r="G832">
        <v>0.19666219941188068</v>
      </c>
      <c r="H832" s="45">
        <f t="shared" si="98"/>
        <v>57967.115874972958</v>
      </c>
      <c r="BD832">
        <f t="shared" si="105"/>
        <v>-6387.2880940314408</v>
      </c>
      <c r="BE832">
        <f t="shared" si="99"/>
        <v>-4298.5306567277848</v>
      </c>
      <c r="BF832">
        <f t="shared" si="100"/>
        <v>-2209.773219424128</v>
      </c>
      <c r="BG832">
        <f t="shared" si="101"/>
        <v>-121.01578212047207</v>
      </c>
      <c r="BH832">
        <f t="shared" si="102"/>
        <v>1967.7416551831848</v>
      </c>
      <c r="BI832">
        <f t="shared" si="103"/>
        <v>4056.4990924868416</v>
      </c>
      <c r="BJ832">
        <f t="shared" si="104"/>
        <v>6145.2565297904985</v>
      </c>
    </row>
    <row r="833" spans="1:62">
      <c r="A833">
        <v>830</v>
      </c>
      <c r="B833" s="6"/>
      <c r="C833" s="44"/>
      <c r="F833" s="44">
        <v>993.83432621843713</v>
      </c>
      <c r="G833">
        <v>0.46997113003344104</v>
      </c>
      <c r="H833" s="45">
        <f t="shared" si="98"/>
        <v>2114.6710142551105</v>
      </c>
      <c r="BD833">
        <f t="shared" si="105"/>
        <v>-10416.629504476123</v>
      </c>
      <c r="BE833">
        <f t="shared" si="99"/>
        <v>-9433.3185074167195</v>
      </c>
      <c r="BF833">
        <f t="shared" si="100"/>
        <v>-8450.0075103573163</v>
      </c>
      <c r="BG833">
        <f t="shared" si="101"/>
        <v>-7466.696513297913</v>
      </c>
      <c r="BH833">
        <f t="shared" si="102"/>
        <v>-6483.3855162385089</v>
      </c>
      <c r="BI833">
        <f t="shared" si="103"/>
        <v>-5500.0745191791057</v>
      </c>
      <c r="BJ833">
        <f t="shared" si="104"/>
        <v>-4516.7635221197024</v>
      </c>
    </row>
    <row r="834" spans="1:62">
      <c r="A834">
        <v>831</v>
      </c>
      <c r="B834" s="6"/>
      <c r="C834" s="44"/>
      <c r="F834" s="44">
        <v>1886.6252146012775</v>
      </c>
      <c r="G834">
        <v>0.17697005713562497</v>
      </c>
      <c r="H834" s="45">
        <f t="shared" si="98"/>
        <v>10660.70297505425</v>
      </c>
      <c r="BD834">
        <f t="shared" si="105"/>
        <v>1356.021323948768</v>
      </c>
      <c r="BE834">
        <f t="shared" si="99"/>
        <v>3705.8769741159731</v>
      </c>
      <c r="BF834">
        <f t="shared" si="100"/>
        <v>6055.7326242831787</v>
      </c>
      <c r="BG834">
        <f t="shared" si="101"/>
        <v>8405.5882744503833</v>
      </c>
      <c r="BH834">
        <f t="shared" si="102"/>
        <v>10755.44392461759</v>
      </c>
      <c r="BI834">
        <f t="shared" si="103"/>
        <v>13105.299574784794</v>
      </c>
      <c r="BJ834">
        <f t="shared" si="104"/>
        <v>15455.155224952001</v>
      </c>
    </row>
    <row r="835" spans="1:62">
      <c r="A835">
        <v>832</v>
      </c>
      <c r="B835" s="6"/>
      <c r="C835" s="44"/>
      <c r="F835" s="44">
        <v>7232.7060841290549</v>
      </c>
      <c r="G835">
        <v>0.1168653522842229</v>
      </c>
      <c r="H835" s="45">
        <f t="shared" si="98"/>
        <v>61889.225016313816</v>
      </c>
      <c r="BD835">
        <f t="shared" si="105"/>
        <v>-1001.7749289231527</v>
      </c>
      <c r="BE835">
        <f t="shared" si="99"/>
        <v>-116.92464324502794</v>
      </c>
      <c r="BF835">
        <f t="shared" si="100"/>
        <v>767.92564243309698</v>
      </c>
      <c r="BG835">
        <f t="shared" si="101"/>
        <v>1652.7759281112217</v>
      </c>
      <c r="BH835">
        <f t="shared" si="102"/>
        <v>2537.6262137893464</v>
      </c>
      <c r="BI835">
        <f t="shared" si="103"/>
        <v>3422.4764994674715</v>
      </c>
      <c r="BJ835">
        <f t="shared" si="104"/>
        <v>4307.3267851455967</v>
      </c>
    </row>
    <row r="836" spans="1:62">
      <c r="A836">
        <v>833</v>
      </c>
      <c r="B836" s="6"/>
      <c r="C836" s="44"/>
      <c r="F836" s="44">
        <v>13280.824069193124</v>
      </c>
      <c r="G836">
        <v>0.14734185963322677</v>
      </c>
      <c r="H836" s="45">
        <f t="shared" ref="H836:H899" si="106">F836/G836</f>
        <v>90136.123585331705</v>
      </c>
      <c r="BD836">
        <f t="shared" si="105"/>
        <v>-6648.3793227079404</v>
      </c>
      <c r="BE836">
        <f t="shared" si="99"/>
        <v>-6064.0525612868259</v>
      </c>
      <c r="BF836">
        <f t="shared" si="100"/>
        <v>-5479.7257998657115</v>
      </c>
      <c r="BG836">
        <f t="shared" si="101"/>
        <v>-4895.399038444597</v>
      </c>
      <c r="BH836">
        <f t="shared" si="102"/>
        <v>-4311.0722770234825</v>
      </c>
      <c r="BI836">
        <f t="shared" si="103"/>
        <v>-3726.745515602368</v>
      </c>
      <c r="BJ836">
        <f t="shared" si="104"/>
        <v>-3142.4187541812535</v>
      </c>
    </row>
    <row r="837" spans="1:62">
      <c r="A837">
        <v>834</v>
      </c>
      <c r="B837" s="6"/>
      <c r="C837" s="44"/>
      <c r="F837" s="44">
        <v>3149.151120596589</v>
      </c>
      <c r="G837">
        <v>0.93522559651216053</v>
      </c>
      <c r="H837" s="45">
        <f t="shared" si="106"/>
        <v>3367.2636124813775</v>
      </c>
      <c r="BD837">
        <f t="shared" si="105"/>
        <v>-12544.114771026991</v>
      </c>
      <c r="BE837">
        <f t="shared" ref="BE837:BE900" si="107">($BE$3*G836)-F836</f>
        <v>-11807.405472860857</v>
      </c>
      <c r="BF837">
        <f t="shared" ref="BF837:BF900" si="108">($BF$3*G836)-F836</f>
        <v>-11070.696174694724</v>
      </c>
      <c r="BG837">
        <f t="shared" ref="BG837:BG900" si="109">($BG$3*G836)-F836</f>
        <v>-10333.986876528588</v>
      </c>
      <c r="BH837">
        <f t="shared" ref="BH837:BH900" si="110">($BH$3*G836)-F836</f>
        <v>-9597.2775783624547</v>
      </c>
      <c r="BI837">
        <f t="shared" ref="BI837:BI900" si="111">($BI$3*G836)-F836</f>
        <v>-8860.5682801963212</v>
      </c>
      <c r="BJ837">
        <f t="shared" ref="BJ837:BJ900" si="112">($BJ$3*G836)-F836</f>
        <v>-8123.8589820301877</v>
      </c>
    </row>
    <row r="838" spans="1:62">
      <c r="A838">
        <v>835</v>
      </c>
      <c r="B838" s="6"/>
      <c r="C838" s="44"/>
      <c r="F838" s="44">
        <v>-611.37168133954219</v>
      </c>
      <c r="G838">
        <v>1.0743259158918557</v>
      </c>
      <c r="H838" s="45">
        <f t="shared" si="106"/>
        <v>-569.07468422374393</v>
      </c>
      <c r="BD838">
        <f t="shared" si="105"/>
        <v>1526.9768619642136</v>
      </c>
      <c r="BE838">
        <f t="shared" si="107"/>
        <v>6203.1048445250162</v>
      </c>
      <c r="BF838">
        <f t="shared" si="108"/>
        <v>10879.23282708582</v>
      </c>
      <c r="BG838">
        <f t="shared" si="109"/>
        <v>15555.360809646621</v>
      </c>
      <c r="BH838">
        <f t="shared" si="110"/>
        <v>20231.488792207427</v>
      </c>
      <c r="BI838">
        <f t="shared" si="111"/>
        <v>24907.616774768227</v>
      </c>
      <c r="BJ838">
        <f t="shared" si="112"/>
        <v>29583.744757329026</v>
      </c>
    </row>
    <row r="839" spans="1:62">
      <c r="A839">
        <v>836</v>
      </c>
      <c r="B839" s="6"/>
      <c r="C839" s="44"/>
      <c r="F839" s="44">
        <v>1566.6480135952734</v>
      </c>
      <c r="G839">
        <v>0.30377222206699805</v>
      </c>
      <c r="H839" s="45">
        <f t="shared" si="106"/>
        <v>5157.3116295332084</v>
      </c>
      <c r="BD839">
        <f t="shared" si="105"/>
        <v>5983.0012607988201</v>
      </c>
      <c r="BE839">
        <f t="shared" si="107"/>
        <v>11354.630840258098</v>
      </c>
      <c r="BF839">
        <f t="shared" si="108"/>
        <v>16726.260419717379</v>
      </c>
      <c r="BG839">
        <f t="shared" si="109"/>
        <v>22097.889999176652</v>
      </c>
      <c r="BH839">
        <f t="shared" si="110"/>
        <v>27469.519578635933</v>
      </c>
      <c r="BI839">
        <f t="shared" si="111"/>
        <v>32841.149158095213</v>
      </c>
      <c r="BJ839">
        <f t="shared" si="112"/>
        <v>38212.778737554494</v>
      </c>
    </row>
    <row r="840" spans="1:62">
      <c r="A840">
        <v>837</v>
      </c>
      <c r="B840" s="6"/>
      <c r="C840" s="44"/>
      <c r="F840" s="44">
        <v>4545.5536158137838</v>
      </c>
      <c r="G840">
        <v>0.25094384411459547</v>
      </c>
      <c r="H840" s="45">
        <f t="shared" si="106"/>
        <v>18113.827943665441</v>
      </c>
      <c r="BD840">
        <f t="shared" si="105"/>
        <v>-47.786903260282998</v>
      </c>
      <c r="BE840">
        <f t="shared" si="107"/>
        <v>1471.0742070747074</v>
      </c>
      <c r="BF840">
        <f t="shared" si="108"/>
        <v>2989.9353174096977</v>
      </c>
      <c r="BG840">
        <f t="shared" si="109"/>
        <v>4508.7964277446881</v>
      </c>
      <c r="BH840">
        <f t="shared" si="110"/>
        <v>6027.6575380796776</v>
      </c>
      <c r="BI840">
        <f t="shared" si="111"/>
        <v>7546.5186484146689</v>
      </c>
      <c r="BJ840">
        <f t="shared" si="112"/>
        <v>9065.3797587496592</v>
      </c>
    </row>
    <row r="841" spans="1:62">
      <c r="A841">
        <v>838</v>
      </c>
      <c r="B841" s="6"/>
      <c r="C841" s="44"/>
      <c r="F841" s="44">
        <v>15772.566157211018</v>
      </c>
      <c r="G841">
        <v>0.34051239574075609</v>
      </c>
      <c r="H841" s="45">
        <f t="shared" si="106"/>
        <v>46320.093936372352</v>
      </c>
      <c r="BD841">
        <f t="shared" si="105"/>
        <v>-3290.8343952408068</v>
      </c>
      <c r="BE841">
        <f t="shared" si="107"/>
        <v>-2036.1151746678293</v>
      </c>
      <c r="BF841">
        <f t="shared" si="108"/>
        <v>-781.39595409485173</v>
      </c>
      <c r="BG841">
        <f t="shared" si="109"/>
        <v>473.32326647812533</v>
      </c>
      <c r="BH841">
        <f t="shared" si="110"/>
        <v>1728.0424870511033</v>
      </c>
      <c r="BI841">
        <f t="shared" si="111"/>
        <v>2982.7617076240804</v>
      </c>
      <c r="BJ841">
        <f t="shared" si="112"/>
        <v>4237.4809281970574</v>
      </c>
    </row>
    <row r="842" spans="1:62">
      <c r="A842">
        <v>839</v>
      </c>
      <c r="B842" s="6"/>
      <c r="C842" s="44"/>
      <c r="F842" s="44">
        <v>10391.17312072009</v>
      </c>
      <c r="G842">
        <v>0.14555151755067186</v>
      </c>
      <c r="H842" s="45">
        <f t="shared" si="106"/>
        <v>71391.719547702683</v>
      </c>
      <c r="BD842">
        <f t="shared" si="105"/>
        <v>-14070.004178507239</v>
      </c>
      <c r="BE842">
        <f t="shared" si="107"/>
        <v>-12367.442199803458</v>
      </c>
      <c r="BF842">
        <f t="shared" si="108"/>
        <v>-10664.880221099676</v>
      </c>
      <c r="BG842">
        <f t="shared" si="109"/>
        <v>-8962.318242395897</v>
      </c>
      <c r="BH842">
        <f t="shared" si="110"/>
        <v>-7259.7562636921157</v>
      </c>
      <c r="BI842">
        <f t="shared" si="111"/>
        <v>-5557.1942849883362</v>
      </c>
      <c r="BJ842">
        <f t="shared" si="112"/>
        <v>-3854.6323062845549</v>
      </c>
    </row>
    <row r="843" spans="1:62">
      <c r="A843">
        <v>840</v>
      </c>
      <c r="B843" s="6"/>
      <c r="C843" s="44"/>
      <c r="F843" s="44">
        <v>3700.2504838881978</v>
      </c>
      <c r="G843">
        <v>1.0640580801212609</v>
      </c>
      <c r="H843" s="45">
        <f t="shared" si="106"/>
        <v>3477.4892019677295</v>
      </c>
      <c r="BD843">
        <f t="shared" si="105"/>
        <v>-9663.4155329667301</v>
      </c>
      <c r="BE843">
        <f t="shared" si="107"/>
        <v>-8935.6579452133719</v>
      </c>
      <c r="BF843">
        <f t="shared" si="108"/>
        <v>-8207.9003574600119</v>
      </c>
      <c r="BG843">
        <f t="shared" si="109"/>
        <v>-7480.1427697066529</v>
      </c>
      <c r="BH843">
        <f t="shared" si="110"/>
        <v>-6752.3851819532938</v>
      </c>
      <c r="BI843">
        <f t="shared" si="111"/>
        <v>-6024.6275941999338</v>
      </c>
      <c r="BJ843">
        <f t="shared" si="112"/>
        <v>-5296.8700064465747</v>
      </c>
    </row>
    <row r="844" spans="1:62">
      <c r="A844">
        <v>841</v>
      </c>
      <c r="B844" s="6"/>
      <c r="C844" s="44"/>
      <c r="F844" s="44">
        <v>11684.041244010994</v>
      </c>
      <c r="G844">
        <v>0.10997824891522701</v>
      </c>
      <c r="H844" s="45">
        <f t="shared" si="106"/>
        <v>106239.56427072447</v>
      </c>
      <c r="BD844">
        <f t="shared" si="105"/>
        <v>1620.0399167181067</v>
      </c>
      <c r="BE844">
        <f t="shared" si="107"/>
        <v>6940.3303173244112</v>
      </c>
      <c r="BF844">
        <f t="shared" si="108"/>
        <v>12260.620717930717</v>
      </c>
      <c r="BG844">
        <f t="shared" si="109"/>
        <v>17580.91111853702</v>
      </c>
      <c r="BH844">
        <f t="shared" si="110"/>
        <v>22901.201519143324</v>
      </c>
      <c r="BI844">
        <f t="shared" si="111"/>
        <v>28221.491919749631</v>
      </c>
      <c r="BJ844">
        <f t="shared" si="112"/>
        <v>33541.782320355938</v>
      </c>
    </row>
    <row r="845" spans="1:62">
      <c r="A845">
        <v>842</v>
      </c>
      <c r="B845" s="6"/>
      <c r="C845" s="44"/>
      <c r="F845" s="44">
        <v>1217.1694480990354</v>
      </c>
      <c r="G845">
        <v>0.92515841063085702</v>
      </c>
      <c r="H845" s="45">
        <f t="shared" si="106"/>
        <v>1315.633554332667</v>
      </c>
      <c r="BD845">
        <f t="shared" si="105"/>
        <v>-11134.14999943486</v>
      </c>
      <c r="BE845">
        <f t="shared" si="107"/>
        <v>-10584.258754858723</v>
      </c>
      <c r="BF845">
        <f t="shared" si="108"/>
        <v>-10034.367510282589</v>
      </c>
      <c r="BG845">
        <f t="shared" si="109"/>
        <v>-9484.476265706453</v>
      </c>
      <c r="BH845">
        <f t="shared" si="110"/>
        <v>-8934.5850211303186</v>
      </c>
      <c r="BI845">
        <f t="shared" si="111"/>
        <v>-8384.6937765541843</v>
      </c>
      <c r="BJ845">
        <f t="shared" si="112"/>
        <v>-7834.8025319780481</v>
      </c>
    </row>
    <row r="846" spans="1:62">
      <c r="A846">
        <v>843</v>
      </c>
      <c r="B846" s="6"/>
      <c r="C846" s="44"/>
      <c r="F846" s="44">
        <v>9911.4770557978209</v>
      </c>
      <c r="G846">
        <v>0.38178347855774053</v>
      </c>
      <c r="H846" s="45">
        <f t="shared" si="106"/>
        <v>25960.989965412606</v>
      </c>
      <c r="BD846">
        <f t="shared" si="105"/>
        <v>3408.6226050552496</v>
      </c>
      <c r="BE846">
        <f t="shared" si="107"/>
        <v>8034.4146582095345</v>
      </c>
      <c r="BF846">
        <f t="shared" si="108"/>
        <v>12660.20671136382</v>
      </c>
      <c r="BG846">
        <f t="shared" si="109"/>
        <v>17285.998764518103</v>
      </c>
      <c r="BH846">
        <f t="shared" si="110"/>
        <v>21911.790817672387</v>
      </c>
      <c r="BI846">
        <f t="shared" si="111"/>
        <v>26537.582870826678</v>
      </c>
      <c r="BJ846">
        <f t="shared" si="112"/>
        <v>31163.374923980962</v>
      </c>
    </row>
    <row r="847" spans="1:62">
      <c r="A847">
        <v>844</v>
      </c>
      <c r="B847" s="6"/>
      <c r="C847" s="44"/>
      <c r="F847" s="44">
        <v>3857.9217184496629</v>
      </c>
      <c r="G847">
        <v>0.34698312833711498</v>
      </c>
      <c r="H847" s="45">
        <f t="shared" si="106"/>
        <v>11118.47062114634</v>
      </c>
      <c r="BD847">
        <f t="shared" si="105"/>
        <v>-8002.5596630091186</v>
      </c>
      <c r="BE847">
        <f t="shared" si="107"/>
        <v>-6093.6422702204154</v>
      </c>
      <c r="BF847">
        <f t="shared" si="108"/>
        <v>-4184.7248774317131</v>
      </c>
      <c r="BG847">
        <f t="shared" si="109"/>
        <v>-2275.80748464301</v>
      </c>
      <c r="BH847">
        <f t="shared" si="110"/>
        <v>-366.89009185430768</v>
      </c>
      <c r="BI847">
        <f t="shared" si="111"/>
        <v>1542.0273009343946</v>
      </c>
      <c r="BJ847">
        <f t="shared" si="112"/>
        <v>3450.9446937230969</v>
      </c>
    </row>
    <row r="848" spans="1:62">
      <c r="A848">
        <v>845</v>
      </c>
      <c r="B848" s="6"/>
      <c r="C848" s="44"/>
      <c r="F848" s="44">
        <v>11138.649230769586</v>
      </c>
      <c r="G848">
        <v>0.34918028193003448</v>
      </c>
      <c r="H848" s="45">
        <f t="shared" si="106"/>
        <v>31899.42218158082</v>
      </c>
      <c r="BD848">
        <f t="shared" si="105"/>
        <v>-2123.006076764088</v>
      </c>
      <c r="BE848">
        <f t="shared" si="107"/>
        <v>-388.09043507851311</v>
      </c>
      <c r="BF848">
        <f t="shared" si="108"/>
        <v>1346.8252066070618</v>
      </c>
      <c r="BG848">
        <f t="shared" si="109"/>
        <v>3081.7408482926367</v>
      </c>
      <c r="BH848">
        <f t="shared" si="110"/>
        <v>4816.6564899782115</v>
      </c>
      <c r="BI848">
        <f t="shared" si="111"/>
        <v>6551.5721316637864</v>
      </c>
      <c r="BJ848">
        <f t="shared" si="112"/>
        <v>8286.4877733493613</v>
      </c>
    </row>
    <row r="849" spans="1:62">
      <c r="A849">
        <v>846</v>
      </c>
      <c r="B849" s="6"/>
      <c r="C849" s="44"/>
      <c r="F849" s="44">
        <v>12056.18841836476</v>
      </c>
      <c r="G849">
        <v>0.63499038608978786</v>
      </c>
      <c r="H849" s="45">
        <f t="shared" si="106"/>
        <v>18986.410948054905</v>
      </c>
      <c r="BD849">
        <f t="shared" si="105"/>
        <v>-9392.7478211194139</v>
      </c>
      <c r="BE849">
        <f t="shared" si="107"/>
        <v>-7646.8464114692415</v>
      </c>
      <c r="BF849">
        <f t="shared" si="108"/>
        <v>-5900.9450018190691</v>
      </c>
      <c r="BG849">
        <f t="shared" si="109"/>
        <v>-4155.0435921688968</v>
      </c>
      <c r="BH849">
        <f t="shared" si="110"/>
        <v>-2409.1421825187244</v>
      </c>
      <c r="BI849">
        <f t="shared" si="111"/>
        <v>-663.24077286855209</v>
      </c>
      <c r="BJ849">
        <f t="shared" si="112"/>
        <v>1082.6606367816203</v>
      </c>
    </row>
    <row r="850" spans="1:62">
      <c r="A850">
        <v>847</v>
      </c>
      <c r="B850" s="6"/>
      <c r="C850" s="44"/>
      <c r="F850" s="44">
        <v>16687.045613616468</v>
      </c>
      <c r="G850">
        <v>8.6786979715764545E-2</v>
      </c>
      <c r="H850" s="45">
        <f t="shared" si="106"/>
        <v>192275.91129761745</v>
      </c>
      <c r="BD850">
        <f t="shared" si="105"/>
        <v>-8881.2364879158195</v>
      </c>
      <c r="BE850">
        <f t="shared" si="107"/>
        <v>-5706.2845574668809</v>
      </c>
      <c r="BF850">
        <f t="shared" si="108"/>
        <v>-2531.3326270179423</v>
      </c>
      <c r="BG850">
        <f t="shared" si="109"/>
        <v>643.61930343099812</v>
      </c>
      <c r="BH850">
        <f t="shared" si="110"/>
        <v>3818.5712338799367</v>
      </c>
      <c r="BI850">
        <f t="shared" si="111"/>
        <v>6993.5231643288753</v>
      </c>
      <c r="BJ850">
        <f t="shared" si="112"/>
        <v>10168.475094777816</v>
      </c>
    </row>
    <row r="851" spans="1:62">
      <c r="A851">
        <v>848</v>
      </c>
      <c r="B851" s="6"/>
      <c r="C851" s="44"/>
      <c r="F851" s="44">
        <v>10694.370693075347</v>
      </c>
      <c r="G851">
        <v>0.20415238276365244</v>
      </c>
      <c r="H851" s="45">
        <f t="shared" si="106"/>
        <v>52384.256055714213</v>
      </c>
      <c r="BD851">
        <f t="shared" si="105"/>
        <v>-16253.110715037647</v>
      </c>
      <c r="BE851">
        <f t="shared" si="107"/>
        <v>-15819.175816458823</v>
      </c>
      <c r="BF851">
        <f t="shared" si="108"/>
        <v>-15385.240917880001</v>
      </c>
      <c r="BG851">
        <f t="shared" si="109"/>
        <v>-14951.306019301177</v>
      </c>
      <c r="BH851">
        <f t="shared" si="110"/>
        <v>-14517.371120722355</v>
      </c>
      <c r="BI851">
        <f t="shared" si="111"/>
        <v>-14083.436222143533</v>
      </c>
      <c r="BJ851">
        <f t="shared" si="112"/>
        <v>-13649.501323564709</v>
      </c>
    </row>
    <row r="852" spans="1:62">
      <c r="A852">
        <v>849</v>
      </c>
      <c r="B852" s="6"/>
      <c r="C852" s="44"/>
      <c r="F852" s="44">
        <v>11893.645305469927</v>
      </c>
      <c r="G852">
        <v>0.42828221620839724</v>
      </c>
      <c r="H852" s="45">
        <f t="shared" si="106"/>
        <v>27770.579434198629</v>
      </c>
      <c r="BD852">
        <f t="shared" si="105"/>
        <v>-9673.6087792570852</v>
      </c>
      <c r="BE852">
        <f t="shared" si="107"/>
        <v>-8652.8468654388234</v>
      </c>
      <c r="BF852">
        <f t="shared" si="108"/>
        <v>-7632.0849516205599</v>
      </c>
      <c r="BG852">
        <f t="shared" si="109"/>
        <v>-6611.3230378022981</v>
      </c>
      <c r="BH852">
        <f t="shared" si="110"/>
        <v>-5590.5611239840364</v>
      </c>
      <c r="BI852">
        <f t="shared" si="111"/>
        <v>-4569.7992101657737</v>
      </c>
      <c r="BJ852">
        <f t="shared" si="112"/>
        <v>-3549.0372963475111</v>
      </c>
    </row>
    <row r="853" spans="1:62">
      <c r="A853">
        <v>850</v>
      </c>
      <c r="B853" s="6"/>
      <c r="C853" s="44"/>
      <c r="F853" s="44">
        <v>10887.844870921013</v>
      </c>
      <c r="G853">
        <v>0.1831771700020397</v>
      </c>
      <c r="H853" s="45">
        <f t="shared" si="106"/>
        <v>59438.874783357423</v>
      </c>
      <c r="BD853">
        <f t="shared" si="105"/>
        <v>-9752.2342244279407</v>
      </c>
      <c r="BE853">
        <f t="shared" si="107"/>
        <v>-7610.8231433859546</v>
      </c>
      <c r="BF853">
        <f t="shared" si="108"/>
        <v>-5469.4120623439685</v>
      </c>
      <c r="BG853">
        <f t="shared" si="109"/>
        <v>-3328.0009813019824</v>
      </c>
      <c r="BH853">
        <f t="shared" si="110"/>
        <v>-1186.5899002599963</v>
      </c>
      <c r="BI853">
        <f t="shared" si="111"/>
        <v>954.82118078198982</v>
      </c>
      <c r="BJ853">
        <f t="shared" si="112"/>
        <v>3096.2322618239759</v>
      </c>
    </row>
    <row r="854" spans="1:62">
      <c r="A854">
        <v>851</v>
      </c>
      <c r="B854" s="6"/>
      <c r="C854" s="44"/>
      <c r="F854" s="44">
        <v>11333.569141608088</v>
      </c>
      <c r="G854">
        <v>0.4025626871992749</v>
      </c>
      <c r="H854" s="45">
        <f t="shared" si="106"/>
        <v>28153.55099216583</v>
      </c>
      <c r="BD854">
        <f t="shared" si="105"/>
        <v>-9971.9590209108155</v>
      </c>
      <c r="BE854">
        <f t="shared" si="107"/>
        <v>-9056.0731709006159</v>
      </c>
      <c r="BF854">
        <f t="shared" si="108"/>
        <v>-8140.1873208904181</v>
      </c>
      <c r="BG854">
        <f t="shared" si="109"/>
        <v>-7224.3014708802193</v>
      </c>
      <c r="BH854">
        <f t="shared" si="110"/>
        <v>-6308.4156208700206</v>
      </c>
      <c r="BI854">
        <f t="shared" si="111"/>
        <v>-5392.5297708598227</v>
      </c>
      <c r="BJ854">
        <f t="shared" si="112"/>
        <v>-4476.643920849624</v>
      </c>
    </row>
    <row r="855" spans="1:62">
      <c r="A855">
        <v>852</v>
      </c>
      <c r="B855" s="6"/>
      <c r="C855" s="44"/>
      <c r="F855" s="44">
        <v>390.0474271813946</v>
      </c>
      <c r="G855">
        <v>0.17594671160729014</v>
      </c>
      <c r="H855" s="45">
        <f t="shared" si="106"/>
        <v>2216.8497701279771</v>
      </c>
      <c r="BD855">
        <f t="shared" si="105"/>
        <v>-9320.755705611713</v>
      </c>
      <c r="BE855">
        <f t="shared" si="107"/>
        <v>-7307.9422696153397</v>
      </c>
      <c r="BF855">
        <f t="shared" si="108"/>
        <v>-5295.1288336189646</v>
      </c>
      <c r="BG855">
        <f t="shared" si="109"/>
        <v>-3282.3153976225904</v>
      </c>
      <c r="BH855">
        <f t="shared" si="110"/>
        <v>-1269.5019616262161</v>
      </c>
      <c r="BI855">
        <f t="shared" si="111"/>
        <v>743.31147437015898</v>
      </c>
      <c r="BJ855">
        <f t="shared" si="112"/>
        <v>2756.1249103665341</v>
      </c>
    </row>
    <row r="856" spans="1:62">
      <c r="A856">
        <v>853</v>
      </c>
      <c r="B856" s="6"/>
      <c r="C856" s="44"/>
      <c r="F856" s="44">
        <v>7509.3766514228337</v>
      </c>
      <c r="G856">
        <v>0.26863851034763364</v>
      </c>
      <c r="H856" s="45">
        <f t="shared" si="106"/>
        <v>27953.462970388235</v>
      </c>
      <c r="BD856">
        <f t="shared" si="105"/>
        <v>489.68613085505615</v>
      </c>
      <c r="BE856">
        <f t="shared" si="107"/>
        <v>1369.4196888915069</v>
      </c>
      <c r="BF856">
        <f t="shared" si="108"/>
        <v>2249.1532469279573</v>
      </c>
      <c r="BG856">
        <f t="shared" si="109"/>
        <v>3128.8868049644084</v>
      </c>
      <c r="BH856">
        <f t="shared" si="110"/>
        <v>4008.6203630008586</v>
      </c>
      <c r="BI856">
        <f t="shared" si="111"/>
        <v>4888.3539210373092</v>
      </c>
      <c r="BJ856">
        <f t="shared" si="112"/>
        <v>5768.0874790737607</v>
      </c>
    </row>
    <row r="857" spans="1:62">
      <c r="A857">
        <v>854</v>
      </c>
      <c r="B857" s="6"/>
      <c r="C857" s="44"/>
      <c r="F857" s="44">
        <v>4614.0144016684117</v>
      </c>
      <c r="G857">
        <v>0.17228744668063189</v>
      </c>
      <c r="H857" s="45">
        <f t="shared" si="106"/>
        <v>26780.908827451483</v>
      </c>
      <c r="BD857">
        <f t="shared" si="105"/>
        <v>-6166.1840996846659</v>
      </c>
      <c r="BE857">
        <f t="shared" si="107"/>
        <v>-4822.9915479464971</v>
      </c>
      <c r="BF857">
        <f t="shared" si="108"/>
        <v>-3479.7989962083288</v>
      </c>
      <c r="BG857">
        <f t="shared" si="109"/>
        <v>-2136.6064444701606</v>
      </c>
      <c r="BH857">
        <f t="shared" si="110"/>
        <v>-793.41389273199275</v>
      </c>
      <c r="BI857">
        <f t="shared" si="111"/>
        <v>549.77865900617599</v>
      </c>
      <c r="BJ857">
        <f t="shared" si="112"/>
        <v>1892.9712107443429</v>
      </c>
    </row>
    <row r="858" spans="1:62">
      <c r="A858">
        <v>855</v>
      </c>
      <c r="B858" s="6"/>
      <c r="C858" s="44"/>
      <c r="F858" s="44">
        <v>13102.715020799616</v>
      </c>
      <c r="G858">
        <v>0.29877767764880758</v>
      </c>
      <c r="H858" s="45">
        <f t="shared" si="106"/>
        <v>43854.39743661489</v>
      </c>
      <c r="BD858">
        <f t="shared" ref="BD858:BD921" si="113">($BD$3*G857)-F857</f>
        <v>-3752.5771682652521</v>
      </c>
      <c r="BE858">
        <f t="shared" si="107"/>
        <v>-2891.1399348620926</v>
      </c>
      <c r="BF858">
        <f t="shared" si="108"/>
        <v>-2029.7027014589335</v>
      </c>
      <c r="BG858">
        <f t="shared" si="109"/>
        <v>-1168.2654680557739</v>
      </c>
      <c r="BH858">
        <f t="shared" si="110"/>
        <v>-306.8282346526139</v>
      </c>
      <c r="BI858">
        <f t="shared" si="111"/>
        <v>554.60899875054474</v>
      </c>
      <c r="BJ858">
        <f t="shared" si="112"/>
        <v>1416.0462321537043</v>
      </c>
    </row>
    <row r="859" spans="1:62">
      <c r="A859">
        <v>856</v>
      </c>
      <c r="B859" s="6"/>
      <c r="C859" s="44"/>
      <c r="F859" s="44">
        <v>6170.0181787658548</v>
      </c>
      <c r="G859">
        <v>0.49076580404355319</v>
      </c>
      <c r="H859" s="45">
        <f t="shared" si="106"/>
        <v>12572.225138608668</v>
      </c>
      <c r="BD859">
        <f t="shared" si="113"/>
        <v>-11608.826632555578</v>
      </c>
      <c r="BE859">
        <f t="shared" si="107"/>
        <v>-10114.938244311541</v>
      </c>
      <c r="BF859">
        <f t="shared" si="108"/>
        <v>-8621.0498560675023</v>
      </c>
      <c r="BG859">
        <f t="shared" si="109"/>
        <v>-7127.1614678234646</v>
      </c>
      <c r="BH859">
        <f t="shared" si="110"/>
        <v>-5633.2730795794268</v>
      </c>
      <c r="BI859">
        <f t="shared" si="111"/>
        <v>-4139.3846913353882</v>
      </c>
      <c r="BJ859">
        <f t="shared" si="112"/>
        <v>-2645.4963030913514</v>
      </c>
    </row>
    <row r="860" spans="1:62">
      <c r="A860">
        <v>857</v>
      </c>
      <c r="B860" s="6"/>
      <c r="C860" s="44"/>
      <c r="F860" s="44">
        <v>2865.0848182844784</v>
      </c>
      <c r="G860">
        <v>0.77710382246301002</v>
      </c>
      <c r="H860" s="45">
        <f t="shared" si="106"/>
        <v>3686.8752095487935</v>
      </c>
      <c r="BD860">
        <f t="shared" si="113"/>
        <v>-3716.1891585480889</v>
      </c>
      <c r="BE860">
        <f t="shared" si="107"/>
        <v>-1262.360138330323</v>
      </c>
      <c r="BF860">
        <f t="shared" si="108"/>
        <v>1191.4688818874429</v>
      </c>
      <c r="BG860">
        <f t="shared" si="109"/>
        <v>3645.2979021052088</v>
      </c>
      <c r="BH860">
        <f t="shared" si="110"/>
        <v>6099.1269223229756</v>
      </c>
      <c r="BI860">
        <f t="shared" si="111"/>
        <v>8552.9559425407406</v>
      </c>
      <c r="BJ860">
        <f t="shared" si="112"/>
        <v>11006.784962758506</v>
      </c>
    </row>
    <row r="861" spans="1:62">
      <c r="A861">
        <v>858</v>
      </c>
      <c r="B861" s="6"/>
      <c r="C861" s="44"/>
      <c r="F861" s="44">
        <v>7040.2919022562492</v>
      </c>
      <c r="G861">
        <v>0.12180720842021842</v>
      </c>
      <c r="H861" s="45">
        <f t="shared" si="106"/>
        <v>57798.647498497732</v>
      </c>
      <c r="BD861">
        <f t="shared" si="113"/>
        <v>1020.4342940305719</v>
      </c>
      <c r="BE861">
        <f t="shared" si="107"/>
        <v>4905.9534063456222</v>
      </c>
      <c r="BF861">
        <f t="shared" si="108"/>
        <v>8791.472518660672</v>
      </c>
      <c r="BG861">
        <f t="shared" si="109"/>
        <v>12676.991630975723</v>
      </c>
      <c r="BH861">
        <f t="shared" si="110"/>
        <v>16562.510743290772</v>
      </c>
      <c r="BI861">
        <f t="shared" si="111"/>
        <v>20448.029855605822</v>
      </c>
      <c r="BJ861">
        <f t="shared" si="112"/>
        <v>24333.548967920873</v>
      </c>
    </row>
    <row r="862" spans="1:62">
      <c r="A862">
        <v>859</v>
      </c>
      <c r="B862" s="6"/>
      <c r="C862" s="44"/>
      <c r="F862" s="44">
        <v>7899.487715010102</v>
      </c>
      <c r="G862">
        <v>0.58495932610690193</v>
      </c>
      <c r="H862" s="45">
        <f t="shared" si="106"/>
        <v>13504.336733262822</v>
      </c>
      <c r="BD862">
        <f t="shared" si="113"/>
        <v>-6431.2558601551573</v>
      </c>
      <c r="BE862">
        <f t="shared" si="107"/>
        <v>-5822.2198180540654</v>
      </c>
      <c r="BF862">
        <f t="shared" si="108"/>
        <v>-5213.1837759529726</v>
      </c>
      <c r="BG862">
        <f t="shared" si="109"/>
        <v>-4604.1477338518807</v>
      </c>
      <c r="BH862">
        <f t="shared" si="110"/>
        <v>-3995.1116917507889</v>
      </c>
      <c r="BI862">
        <f t="shared" si="111"/>
        <v>-3386.0756496496965</v>
      </c>
      <c r="BJ862">
        <f t="shared" si="112"/>
        <v>-2777.0396075486042</v>
      </c>
    </row>
    <row r="863" spans="1:62">
      <c r="A863">
        <v>860</v>
      </c>
      <c r="B863" s="6"/>
      <c r="C863" s="44"/>
      <c r="F863" s="44">
        <v>8084.5886334183779</v>
      </c>
      <c r="G863">
        <v>3.5178280360515402E-2</v>
      </c>
      <c r="H863" s="45">
        <f t="shared" si="106"/>
        <v>229817.61901279955</v>
      </c>
      <c r="BD863">
        <f t="shared" si="113"/>
        <v>-4974.6910844755921</v>
      </c>
      <c r="BE863">
        <f t="shared" si="107"/>
        <v>-2049.8944539410822</v>
      </c>
      <c r="BF863">
        <f t="shared" si="108"/>
        <v>874.9021765934267</v>
      </c>
      <c r="BG863">
        <f t="shared" si="109"/>
        <v>3799.6988071279375</v>
      </c>
      <c r="BH863">
        <f t="shared" si="110"/>
        <v>6724.4954376624464</v>
      </c>
      <c r="BI863">
        <f t="shared" si="111"/>
        <v>9649.2920681969554</v>
      </c>
      <c r="BJ863">
        <f t="shared" si="112"/>
        <v>12574.088698731466</v>
      </c>
    </row>
    <row r="864" spans="1:62">
      <c r="A864">
        <v>861</v>
      </c>
      <c r="B864" s="6"/>
      <c r="C864" s="44"/>
      <c r="F864" s="44">
        <v>3781.6693111498153</v>
      </c>
      <c r="G864">
        <v>0.56966449409252284</v>
      </c>
      <c r="H864" s="45">
        <f t="shared" si="106"/>
        <v>6638.4149799857641</v>
      </c>
      <c r="BD864">
        <f t="shared" si="113"/>
        <v>-7908.6972316158008</v>
      </c>
      <c r="BE864">
        <f t="shared" si="107"/>
        <v>-7732.8058298132237</v>
      </c>
      <c r="BF864">
        <f t="shared" si="108"/>
        <v>-7556.9144280106466</v>
      </c>
      <c r="BG864">
        <f t="shared" si="109"/>
        <v>-7381.0230262080695</v>
      </c>
      <c r="BH864">
        <f t="shared" si="110"/>
        <v>-7205.1316244054924</v>
      </c>
      <c r="BI864">
        <f t="shared" si="111"/>
        <v>-7029.2402226029153</v>
      </c>
      <c r="BJ864">
        <f t="shared" si="112"/>
        <v>-6853.3488208003391</v>
      </c>
    </row>
    <row r="865" spans="1:62">
      <c r="A865">
        <v>862</v>
      </c>
      <c r="B865" s="6"/>
      <c r="C865" s="44"/>
      <c r="F865" s="44">
        <v>5334.9824090325455</v>
      </c>
      <c r="G865">
        <v>0.42096286948012374</v>
      </c>
      <c r="H865" s="45">
        <f t="shared" si="106"/>
        <v>12673.284975515977</v>
      </c>
      <c r="BD865">
        <f t="shared" si="113"/>
        <v>-933.34684068720117</v>
      </c>
      <c r="BE865">
        <f t="shared" si="107"/>
        <v>1914.9756297754129</v>
      </c>
      <c r="BF865">
        <f t="shared" si="108"/>
        <v>4763.2981002380275</v>
      </c>
      <c r="BG865">
        <f t="shared" si="109"/>
        <v>7611.6205707006411</v>
      </c>
      <c r="BH865">
        <f t="shared" si="110"/>
        <v>10459.943041163257</v>
      </c>
      <c r="BI865">
        <f t="shared" si="111"/>
        <v>13308.26551162587</v>
      </c>
      <c r="BJ865">
        <f t="shared" si="112"/>
        <v>16156.587982088486</v>
      </c>
    </row>
    <row r="866" spans="1:62">
      <c r="A866">
        <v>863</v>
      </c>
      <c r="B866" s="6"/>
      <c r="C866" s="44"/>
      <c r="F866" s="44">
        <v>-7357.3603928526027</v>
      </c>
      <c r="G866">
        <v>0.44077852385322558</v>
      </c>
      <c r="H866" s="45">
        <f t="shared" si="106"/>
        <v>-16691.739716662156</v>
      </c>
      <c r="BD866">
        <f t="shared" si="113"/>
        <v>-3230.1680616319268</v>
      </c>
      <c r="BE866">
        <f t="shared" si="107"/>
        <v>-1125.353714231308</v>
      </c>
      <c r="BF866">
        <f t="shared" si="108"/>
        <v>979.46063316931031</v>
      </c>
      <c r="BG866">
        <f t="shared" si="109"/>
        <v>3084.2749805699295</v>
      </c>
      <c r="BH866">
        <f t="shared" si="110"/>
        <v>5189.0893279705469</v>
      </c>
      <c r="BI866">
        <f t="shared" si="111"/>
        <v>7293.9036753711662</v>
      </c>
      <c r="BJ866">
        <f t="shared" si="112"/>
        <v>9398.7180227717854</v>
      </c>
    </row>
    <row r="867" spans="1:62">
      <c r="A867">
        <v>864</v>
      </c>
      <c r="B867" s="6"/>
      <c r="C867" s="44"/>
      <c r="F867" s="44">
        <v>10072.101747892111</v>
      </c>
      <c r="G867">
        <v>0.35331810195622637</v>
      </c>
      <c r="H867" s="45">
        <f t="shared" si="106"/>
        <v>28507.177221109305</v>
      </c>
      <c r="BD867">
        <f t="shared" si="113"/>
        <v>9561.2530121187301</v>
      </c>
      <c r="BE867">
        <f t="shared" si="107"/>
        <v>11765.145631384858</v>
      </c>
      <c r="BF867">
        <f t="shared" si="108"/>
        <v>13969.038250650987</v>
      </c>
      <c r="BG867">
        <f t="shared" si="109"/>
        <v>16172.930869917114</v>
      </c>
      <c r="BH867">
        <f t="shared" si="110"/>
        <v>18376.82348918324</v>
      </c>
      <c r="BI867">
        <f t="shared" si="111"/>
        <v>20580.716108449371</v>
      </c>
      <c r="BJ867">
        <f t="shared" si="112"/>
        <v>22784.608727715498</v>
      </c>
    </row>
    <row r="868" spans="1:62">
      <c r="A868">
        <v>865</v>
      </c>
      <c r="B868" s="6"/>
      <c r="C868" s="44"/>
      <c r="F868" s="44">
        <v>8102.6137101050954</v>
      </c>
      <c r="G868">
        <v>9.0240454403759607E-2</v>
      </c>
      <c r="H868" s="45">
        <f t="shared" si="106"/>
        <v>89789.150150462054</v>
      </c>
      <c r="BD868">
        <f t="shared" si="113"/>
        <v>-8305.5112381109793</v>
      </c>
      <c r="BE868">
        <f t="shared" si="107"/>
        <v>-6538.9207283298474</v>
      </c>
      <c r="BF868">
        <f t="shared" si="108"/>
        <v>-4772.3302185487155</v>
      </c>
      <c r="BG868">
        <f t="shared" si="109"/>
        <v>-3005.7397087675836</v>
      </c>
      <c r="BH868">
        <f t="shared" si="110"/>
        <v>-1239.1491989864517</v>
      </c>
      <c r="BI868">
        <f t="shared" si="111"/>
        <v>527.44131079468025</v>
      </c>
      <c r="BJ868">
        <f t="shared" si="112"/>
        <v>2294.0318205758122</v>
      </c>
    </row>
    <row r="869" spans="1:62">
      <c r="A869">
        <v>866</v>
      </c>
      <c r="B869" s="6"/>
      <c r="C869" s="44"/>
      <c r="F869" s="44">
        <v>6319.1371580474233</v>
      </c>
      <c r="G869">
        <v>0.14161808412098509</v>
      </c>
      <c r="H869" s="45">
        <f t="shared" si="106"/>
        <v>44620.976178783429</v>
      </c>
      <c r="BD869">
        <f t="shared" si="113"/>
        <v>-7651.4114380862975</v>
      </c>
      <c r="BE869">
        <f t="shared" si="107"/>
        <v>-7200.2091660674996</v>
      </c>
      <c r="BF869">
        <f t="shared" si="108"/>
        <v>-6749.0068940487017</v>
      </c>
      <c r="BG869">
        <f t="shared" si="109"/>
        <v>-6297.8046220299029</v>
      </c>
      <c r="BH869">
        <f t="shared" si="110"/>
        <v>-5846.602350011105</v>
      </c>
      <c r="BI869">
        <f t="shared" si="111"/>
        <v>-5395.4000779923072</v>
      </c>
      <c r="BJ869">
        <f t="shared" si="112"/>
        <v>-4944.1978059735093</v>
      </c>
    </row>
    <row r="870" spans="1:62">
      <c r="A870">
        <v>867</v>
      </c>
      <c r="B870" s="6"/>
      <c r="C870" s="44"/>
      <c r="F870" s="44">
        <v>9591.0993433120129</v>
      </c>
      <c r="G870">
        <v>0.52308298769813355</v>
      </c>
      <c r="H870" s="45">
        <f t="shared" si="106"/>
        <v>18335.712628541743</v>
      </c>
      <c r="BD870">
        <f t="shared" si="113"/>
        <v>-5611.0467374424979</v>
      </c>
      <c r="BE870">
        <f t="shared" si="107"/>
        <v>-4902.9563168375726</v>
      </c>
      <c r="BF870">
        <f t="shared" si="108"/>
        <v>-4194.8658962326472</v>
      </c>
      <c r="BG870">
        <f t="shared" si="109"/>
        <v>-3486.7754756277218</v>
      </c>
      <c r="BH870">
        <f t="shared" si="110"/>
        <v>-2778.685055022796</v>
      </c>
      <c r="BI870">
        <f t="shared" si="111"/>
        <v>-2070.594634417871</v>
      </c>
      <c r="BJ870">
        <f t="shared" si="112"/>
        <v>-1362.5042138129456</v>
      </c>
    </row>
    <row r="871" spans="1:62">
      <c r="A871">
        <v>868</v>
      </c>
      <c r="B871" s="6"/>
      <c r="C871" s="44"/>
      <c r="F871" s="44">
        <v>6913.1182912413751</v>
      </c>
      <c r="G871">
        <v>0.34769586400856412</v>
      </c>
      <c r="H871" s="45">
        <f t="shared" si="106"/>
        <v>19882.658975405866</v>
      </c>
      <c r="BD871">
        <f t="shared" si="113"/>
        <v>-6975.6844048213452</v>
      </c>
      <c r="BE871">
        <f t="shared" si="107"/>
        <v>-4360.2694663306775</v>
      </c>
      <c r="BF871">
        <f t="shared" si="108"/>
        <v>-1744.8545278400097</v>
      </c>
      <c r="BG871">
        <f t="shared" si="109"/>
        <v>870.56041065065801</v>
      </c>
      <c r="BH871">
        <f t="shared" si="110"/>
        <v>3485.9753491413267</v>
      </c>
      <c r="BI871">
        <f t="shared" si="111"/>
        <v>6101.3902876319935</v>
      </c>
      <c r="BJ871">
        <f t="shared" si="112"/>
        <v>8716.8052261226621</v>
      </c>
    </row>
    <row r="872" spans="1:62">
      <c r="A872">
        <v>869</v>
      </c>
      <c r="B872" s="6"/>
      <c r="C872" s="44"/>
      <c r="F872" s="44">
        <v>9632.3943154965455</v>
      </c>
      <c r="G872">
        <v>0.38718466146136343</v>
      </c>
      <c r="H872" s="45">
        <f t="shared" si="106"/>
        <v>24878.036953067025</v>
      </c>
      <c r="BD872">
        <f t="shared" si="113"/>
        <v>-5174.6389711985548</v>
      </c>
      <c r="BE872">
        <f t="shared" si="107"/>
        <v>-3436.1596511557341</v>
      </c>
      <c r="BF872">
        <f t="shared" si="108"/>
        <v>-1697.6803311129133</v>
      </c>
      <c r="BG872">
        <f t="shared" si="109"/>
        <v>40.798988929906955</v>
      </c>
      <c r="BH872">
        <f t="shared" si="110"/>
        <v>1779.2783089727272</v>
      </c>
      <c r="BI872">
        <f t="shared" si="111"/>
        <v>3517.7576290155484</v>
      </c>
      <c r="BJ872">
        <f t="shared" si="112"/>
        <v>5256.2369490583696</v>
      </c>
    </row>
    <row r="873" spans="1:62">
      <c r="A873">
        <v>870</v>
      </c>
      <c r="B873" s="6"/>
      <c r="C873" s="44"/>
      <c r="F873" s="44">
        <v>4495.6998526980569</v>
      </c>
      <c r="G873">
        <v>0.70540422343423703</v>
      </c>
      <c r="H873" s="45">
        <f t="shared" si="106"/>
        <v>6373.2250294886126</v>
      </c>
      <c r="BD873">
        <f t="shared" si="113"/>
        <v>-7696.4710081897283</v>
      </c>
      <c r="BE873">
        <f t="shared" si="107"/>
        <v>-5760.5477008829112</v>
      </c>
      <c r="BF873">
        <f t="shared" si="108"/>
        <v>-3824.624393576094</v>
      </c>
      <c r="BG873">
        <f t="shared" si="109"/>
        <v>-1888.7010862692769</v>
      </c>
      <c r="BH873">
        <f t="shared" si="110"/>
        <v>47.222221037540294</v>
      </c>
      <c r="BI873">
        <f t="shared" si="111"/>
        <v>1983.1455283443574</v>
      </c>
      <c r="BJ873">
        <f t="shared" si="112"/>
        <v>3919.0688356511746</v>
      </c>
    </row>
    <row r="874" spans="1:62">
      <c r="A874">
        <v>871</v>
      </c>
      <c r="B874" s="6"/>
      <c r="C874" s="44"/>
      <c r="F874" s="44">
        <v>-2457.9468139429264</v>
      </c>
      <c r="G874">
        <v>0.45652920093224481</v>
      </c>
      <c r="H874" s="45">
        <f t="shared" si="106"/>
        <v>-5383.985972690758</v>
      </c>
      <c r="BD874">
        <f t="shared" si="113"/>
        <v>-968.67873552687161</v>
      </c>
      <c r="BE874">
        <f t="shared" si="107"/>
        <v>2558.3423816443137</v>
      </c>
      <c r="BF874">
        <f t="shared" si="108"/>
        <v>6085.363498815499</v>
      </c>
      <c r="BG874">
        <f t="shared" si="109"/>
        <v>9612.3846159866844</v>
      </c>
      <c r="BH874">
        <f t="shared" si="110"/>
        <v>13139.40573315787</v>
      </c>
      <c r="BI874">
        <f t="shared" si="111"/>
        <v>16666.426850329055</v>
      </c>
      <c r="BJ874">
        <f t="shared" si="112"/>
        <v>20193.44796750024</v>
      </c>
    </row>
    <row r="875" spans="1:62">
      <c r="A875">
        <v>872</v>
      </c>
      <c r="B875" s="6"/>
      <c r="C875" s="44"/>
      <c r="F875" s="44">
        <v>13316.743005935015</v>
      </c>
      <c r="G875">
        <v>0.1552423576123978</v>
      </c>
      <c r="H875" s="45">
        <f t="shared" si="106"/>
        <v>85780.345072983662</v>
      </c>
      <c r="BD875">
        <f t="shared" si="113"/>
        <v>4740.592818604151</v>
      </c>
      <c r="BE875">
        <f t="shared" si="107"/>
        <v>7023.2388232653748</v>
      </c>
      <c r="BF875">
        <f t="shared" si="108"/>
        <v>9305.8848279265985</v>
      </c>
      <c r="BG875">
        <f t="shared" si="109"/>
        <v>11588.530832587823</v>
      </c>
      <c r="BH875">
        <f t="shared" si="110"/>
        <v>13871.176837249046</v>
      </c>
      <c r="BI875">
        <f t="shared" si="111"/>
        <v>16153.822841910271</v>
      </c>
      <c r="BJ875">
        <f t="shared" si="112"/>
        <v>18436.468846571493</v>
      </c>
    </row>
    <row r="876" spans="1:62">
      <c r="A876">
        <v>873</v>
      </c>
      <c r="B876" s="6"/>
      <c r="C876" s="44"/>
      <c r="F876" s="44">
        <v>-3164.3679930403305</v>
      </c>
      <c r="G876">
        <v>0.43208561126225309</v>
      </c>
      <c r="H876" s="45">
        <f t="shared" si="106"/>
        <v>-7323.4745859651566</v>
      </c>
      <c r="BD876">
        <f t="shared" si="113"/>
        <v>-12540.531217873027</v>
      </c>
      <c r="BE876">
        <f t="shared" si="107"/>
        <v>-11764.319429811037</v>
      </c>
      <c r="BF876">
        <f t="shared" si="108"/>
        <v>-10988.107641749048</v>
      </c>
      <c r="BG876">
        <f t="shared" si="109"/>
        <v>-10211.89585368706</v>
      </c>
      <c r="BH876">
        <f t="shared" si="110"/>
        <v>-9435.6840656250715</v>
      </c>
      <c r="BI876">
        <f t="shared" si="111"/>
        <v>-8659.4722775630817</v>
      </c>
      <c r="BJ876">
        <f t="shared" si="112"/>
        <v>-7883.2604895010927</v>
      </c>
    </row>
    <row r="877" spans="1:62">
      <c r="A877">
        <v>874</v>
      </c>
      <c r="B877" s="6"/>
      <c r="C877" s="44"/>
      <c r="F877" s="44">
        <v>-5526.9174895688557</v>
      </c>
      <c r="G877">
        <v>0.38500994982100512</v>
      </c>
      <c r="H877" s="45">
        <f t="shared" si="106"/>
        <v>-14355.258850163154</v>
      </c>
      <c r="BD877">
        <f t="shared" si="113"/>
        <v>5324.7960493515966</v>
      </c>
      <c r="BE877">
        <f t="shared" si="107"/>
        <v>7485.2241056628618</v>
      </c>
      <c r="BF877">
        <f t="shared" si="108"/>
        <v>9645.652161974127</v>
      </c>
      <c r="BG877">
        <f t="shared" si="109"/>
        <v>11806.080218285393</v>
      </c>
      <c r="BH877">
        <f t="shared" si="110"/>
        <v>13966.508274596657</v>
      </c>
      <c r="BI877">
        <f t="shared" si="111"/>
        <v>16126.936330907924</v>
      </c>
      <c r="BJ877">
        <f t="shared" si="112"/>
        <v>18287.36438721919</v>
      </c>
    </row>
    <row r="878" spans="1:62">
      <c r="A878">
        <v>875</v>
      </c>
      <c r="B878" s="6"/>
      <c r="C878" s="44"/>
      <c r="F878" s="44">
        <v>7585.3316653936236</v>
      </c>
      <c r="G878">
        <v>0.18618089547142347</v>
      </c>
      <c r="H878" s="45">
        <f t="shared" si="106"/>
        <v>40741.729414218447</v>
      </c>
      <c r="BD878">
        <f t="shared" si="113"/>
        <v>7451.9672386738812</v>
      </c>
      <c r="BE878">
        <f t="shared" si="107"/>
        <v>9377.0169877789067</v>
      </c>
      <c r="BF878">
        <f t="shared" si="108"/>
        <v>11302.066736883931</v>
      </c>
      <c r="BG878">
        <f t="shared" si="109"/>
        <v>13227.116485988958</v>
      </c>
      <c r="BH878">
        <f t="shared" si="110"/>
        <v>15152.166235093984</v>
      </c>
      <c r="BI878">
        <f t="shared" si="111"/>
        <v>17077.215984199007</v>
      </c>
      <c r="BJ878">
        <f t="shared" si="112"/>
        <v>19002.265733304033</v>
      </c>
    </row>
    <row r="879" spans="1:62">
      <c r="A879">
        <v>876</v>
      </c>
      <c r="B879" s="6"/>
      <c r="C879" s="44"/>
      <c r="F879" s="44">
        <v>4994.3535944645428</v>
      </c>
      <c r="G879">
        <v>0.223163205975629</v>
      </c>
      <c r="H879" s="45">
        <f t="shared" si="106"/>
        <v>22379.825440444522</v>
      </c>
      <c r="BD879">
        <f t="shared" si="113"/>
        <v>-6654.4271880365059</v>
      </c>
      <c r="BE879">
        <f t="shared" si="107"/>
        <v>-5723.5227106793891</v>
      </c>
      <c r="BF879">
        <f t="shared" si="108"/>
        <v>-4792.6182333222714</v>
      </c>
      <c r="BG879">
        <f t="shared" si="109"/>
        <v>-3861.7137559651542</v>
      </c>
      <c r="BH879">
        <f t="shared" si="110"/>
        <v>-2930.8092786080369</v>
      </c>
      <c r="BI879">
        <f t="shared" si="111"/>
        <v>-1999.9048012509193</v>
      </c>
      <c r="BJ879">
        <f t="shared" si="112"/>
        <v>-1069.0003238938025</v>
      </c>
    </row>
    <row r="880" spans="1:62">
      <c r="A880">
        <v>877</v>
      </c>
      <c r="B880" s="6"/>
      <c r="C880" s="44"/>
      <c r="F880" s="44">
        <v>12379.832925968036</v>
      </c>
      <c r="G880">
        <v>0.5660906512525381</v>
      </c>
      <c r="H880" s="45">
        <f t="shared" si="106"/>
        <v>21868.993770832087</v>
      </c>
      <c r="BD880">
        <f t="shared" si="113"/>
        <v>-3878.5375645863978</v>
      </c>
      <c r="BE880">
        <f t="shared" si="107"/>
        <v>-2762.7215347082529</v>
      </c>
      <c r="BF880">
        <f t="shared" si="108"/>
        <v>-1646.9055048301079</v>
      </c>
      <c r="BG880">
        <f t="shared" si="109"/>
        <v>-531.08947495196298</v>
      </c>
      <c r="BH880">
        <f t="shared" si="110"/>
        <v>584.72655492618196</v>
      </c>
      <c r="BI880">
        <f t="shared" si="111"/>
        <v>1700.5425848043269</v>
      </c>
      <c r="BJ880">
        <f t="shared" si="112"/>
        <v>2816.3586146824719</v>
      </c>
    </row>
    <row r="881" spans="1:62">
      <c r="A881">
        <v>878</v>
      </c>
      <c r="B881" s="6"/>
      <c r="C881" s="44"/>
      <c r="F881" s="44">
        <v>13255.653158943809</v>
      </c>
      <c r="G881">
        <v>7.290305601940883E-2</v>
      </c>
      <c r="H881" s="45">
        <f t="shared" si="106"/>
        <v>181825.75440204845</v>
      </c>
      <c r="BD881">
        <f t="shared" si="113"/>
        <v>-9549.3796697053458</v>
      </c>
      <c r="BE881">
        <f t="shared" si="107"/>
        <v>-6718.9264134426548</v>
      </c>
      <c r="BF881">
        <f t="shared" si="108"/>
        <v>-3888.4731571799639</v>
      </c>
      <c r="BG881">
        <f t="shared" si="109"/>
        <v>-1058.0199009172738</v>
      </c>
      <c r="BH881">
        <f t="shared" si="110"/>
        <v>1772.4333553454162</v>
      </c>
      <c r="BI881">
        <f t="shared" si="111"/>
        <v>4602.8866116081081</v>
      </c>
      <c r="BJ881">
        <f t="shared" si="112"/>
        <v>7433.3398678707963</v>
      </c>
    </row>
    <row r="882" spans="1:62">
      <c r="A882">
        <v>879</v>
      </c>
      <c r="B882" s="6"/>
      <c r="C882" s="44"/>
      <c r="F882" s="44">
        <v>7014.4876282276564</v>
      </c>
      <c r="G882">
        <v>0.40655463299884342</v>
      </c>
      <c r="H882" s="45">
        <f t="shared" si="106"/>
        <v>17253.493279579994</v>
      </c>
      <c r="BD882">
        <f t="shared" si="113"/>
        <v>-12891.137878846765</v>
      </c>
      <c r="BE882">
        <f t="shared" si="107"/>
        <v>-12526.62259874972</v>
      </c>
      <c r="BF882">
        <f t="shared" si="108"/>
        <v>-12162.107318652677</v>
      </c>
      <c r="BG882">
        <f t="shared" si="109"/>
        <v>-11797.592038555633</v>
      </c>
      <c r="BH882">
        <f t="shared" si="110"/>
        <v>-11433.076758458588</v>
      </c>
      <c r="BI882">
        <f t="shared" si="111"/>
        <v>-11068.561478361544</v>
      </c>
      <c r="BJ882">
        <f t="shared" si="112"/>
        <v>-10704.046198264499</v>
      </c>
    </row>
    <row r="883" spans="1:62">
      <c r="A883">
        <v>880</v>
      </c>
      <c r="B883" s="6"/>
      <c r="C883" s="44"/>
      <c r="F883" s="44">
        <v>5016.5422957463197</v>
      </c>
      <c r="G883">
        <v>0.19291183538008649</v>
      </c>
      <c r="H883" s="45">
        <f t="shared" si="106"/>
        <v>26004.326203534514</v>
      </c>
      <c r="BD883">
        <f t="shared" si="113"/>
        <v>-4981.7144632334393</v>
      </c>
      <c r="BE883">
        <f t="shared" si="107"/>
        <v>-2948.9412982392223</v>
      </c>
      <c r="BF883">
        <f t="shared" si="108"/>
        <v>-916.16813324500527</v>
      </c>
      <c r="BG883">
        <f t="shared" si="109"/>
        <v>1116.6050317492118</v>
      </c>
      <c r="BH883">
        <f t="shared" si="110"/>
        <v>3149.3781967434297</v>
      </c>
      <c r="BI883">
        <f t="shared" si="111"/>
        <v>5182.1513617376459</v>
      </c>
      <c r="BJ883">
        <f t="shared" si="112"/>
        <v>7214.9245267318638</v>
      </c>
    </row>
    <row r="884" spans="1:62">
      <c r="A884">
        <v>881</v>
      </c>
      <c r="B884" s="6"/>
      <c r="C884" s="44"/>
      <c r="F884" s="44">
        <v>7656.573892968303</v>
      </c>
      <c r="G884">
        <v>0.16685801568723946</v>
      </c>
      <c r="H884" s="45">
        <f t="shared" si="106"/>
        <v>45886.761037119555</v>
      </c>
      <c r="BD884">
        <f t="shared" si="113"/>
        <v>-4051.9831188458875</v>
      </c>
      <c r="BE884">
        <f t="shared" si="107"/>
        <v>-3087.4239419454548</v>
      </c>
      <c r="BF884">
        <f t="shared" si="108"/>
        <v>-2122.8647650450225</v>
      </c>
      <c r="BG884">
        <f t="shared" si="109"/>
        <v>-1158.3055881445898</v>
      </c>
      <c r="BH884">
        <f t="shared" si="110"/>
        <v>-193.74641124415757</v>
      </c>
      <c r="BI884">
        <f t="shared" si="111"/>
        <v>770.81276565627468</v>
      </c>
      <c r="BJ884">
        <f t="shared" si="112"/>
        <v>1735.3719425567078</v>
      </c>
    </row>
    <row r="885" spans="1:62">
      <c r="A885">
        <v>882</v>
      </c>
      <c r="B885" s="6"/>
      <c r="C885" s="44"/>
      <c r="F885" s="44">
        <v>6032.6549283620661</v>
      </c>
      <c r="G885">
        <v>0.2221024777429248</v>
      </c>
      <c r="H885" s="45">
        <f t="shared" si="106"/>
        <v>27161.583200997135</v>
      </c>
      <c r="BD885">
        <f t="shared" si="113"/>
        <v>-6822.2838145321057</v>
      </c>
      <c r="BE885">
        <f t="shared" si="107"/>
        <v>-5987.9937360959084</v>
      </c>
      <c r="BF885">
        <f t="shared" si="108"/>
        <v>-5153.7036576597111</v>
      </c>
      <c r="BG885">
        <f t="shared" si="109"/>
        <v>-4319.4135792235138</v>
      </c>
      <c r="BH885">
        <f t="shared" si="110"/>
        <v>-3485.1235007873165</v>
      </c>
      <c r="BI885">
        <f t="shared" si="111"/>
        <v>-2650.8334223511192</v>
      </c>
      <c r="BJ885">
        <f t="shared" si="112"/>
        <v>-1816.5433439149219</v>
      </c>
    </row>
    <row r="886" spans="1:62">
      <c r="A886">
        <v>883</v>
      </c>
      <c r="B886" s="6"/>
      <c r="C886" s="44"/>
      <c r="F886" s="44">
        <v>3808.0877405347546</v>
      </c>
      <c r="G886">
        <v>0.430694743306546</v>
      </c>
      <c r="H886" s="45">
        <f t="shared" si="106"/>
        <v>8841.7325721209399</v>
      </c>
      <c r="BD886">
        <f t="shared" si="113"/>
        <v>-4922.1425396474424</v>
      </c>
      <c r="BE886">
        <f t="shared" si="107"/>
        <v>-3811.6301509328182</v>
      </c>
      <c r="BF886">
        <f t="shared" si="108"/>
        <v>-2701.117762218194</v>
      </c>
      <c r="BG886">
        <f t="shared" si="109"/>
        <v>-1590.6053735035703</v>
      </c>
      <c r="BH886">
        <f t="shared" si="110"/>
        <v>-480.09298478894652</v>
      </c>
      <c r="BI886">
        <f t="shared" si="111"/>
        <v>630.41940392567813</v>
      </c>
      <c r="BJ886">
        <f t="shared" si="112"/>
        <v>1740.9317926403019</v>
      </c>
    </row>
    <row r="887" spans="1:62">
      <c r="A887">
        <v>884</v>
      </c>
      <c r="B887" s="6"/>
      <c r="C887" s="44"/>
      <c r="F887" s="44">
        <v>9290.5806994295108</v>
      </c>
      <c r="G887">
        <v>0.42890079782268575</v>
      </c>
      <c r="H887" s="45">
        <f t="shared" si="106"/>
        <v>21661.374253890714</v>
      </c>
      <c r="BD887">
        <f t="shared" si="113"/>
        <v>-1654.6140240020245</v>
      </c>
      <c r="BE887">
        <f t="shared" si="107"/>
        <v>498.85969253070562</v>
      </c>
      <c r="BF887">
        <f t="shared" si="108"/>
        <v>2652.3334090634353</v>
      </c>
      <c r="BG887">
        <f t="shared" si="109"/>
        <v>4805.8071255961659</v>
      </c>
      <c r="BH887">
        <f t="shared" si="110"/>
        <v>6959.2808421288955</v>
      </c>
      <c r="BI887">
        <f t="shared" si="111"/>
        <v>9112.7545586616252</v>
      </c>
      <c r="BJ887">
        <f t="shared" si="112"/>
        <v>11266.228275194355</v>
      </c>
    </row>
    <row r="888" spans="1:62">
      <c r="A888">
        <v>885</v>
      </c>
      <c r="B888" s="6"/>
      <c r="C888" s="44"/>
      <c r="F888" s="44">
        <v>8163.1434821692656</v>
      </c>
      <c r="G888">
        <v>0.64057508015617692</v>
      </c>
      <c r="H888" s="45">
        <f t="shared" si="106"/>
        <v>12743.460891702236</v>
      </c>
      <c r="BD888">
        <f t="shared" si="113"/>
        <v>-7146.0767103160815</v>
      </c>
      <c r="BE888">
        <f t="shared" si="107"/>
        <v>-5001.5727212026532</v>
      </c>
      <c r="BF888">
        <f t="shared" si="108"/>
        <v>-2857.0687320892248</v>
      </c>
      <c r="BG888">
        <f t="shared" si="109"/>
        <v>-712.56474297579553</v>
      </c>
      <c r="BH888">
        <f t="shared" si="110"/>
        <v>1431.9392461376337</v>
      </c>
      <c r="BI888">
        <f t="shared" si="111"/>
        <v>3576.4432352510612</v>
      </c>
      <c r="BJ888">
        <f t="shared" si="112"/>
        <v>5720.9472243644905</v>
      </c>
    </row>
    <row r="889" spans="1:62">
      <c r="A889">
        <v>886</v>
      </c>
      <c r="B889" s="6"/>
      <c r="C889" s="44"/>
      <c r="F889" s="44">
        <v>11645.253072963136</v>
      </c>
      <c r="G889">
        <v>0.20932888864515675</v>
      </c>
      <c r="H889" s="45">
        <f t="shared" si="106"/>
        <v>55631.371036911929</v>
      </c>
      <c r="BD889">
        <f t="shared" si="113"/>
        <v>-4960.2680813883808</v>
      </c>
      <c r="BE889">
        <f t="shared" si="107"/>
        <v>-1757.392680607496</v>
      </c>
      <c r="BF889">
        <f t="shared" si="108"/>
        <v>1445.4827201733879</v>
      </c>
      <c r="BG889">
        <f t="shared" si="109"/>
        <v>4648.3581209542735</v>
      </c>
      <c r="BH889">
        <f t="shared" si="110"/>
        <v>7851.2335217351574</v>
      </c>
      <c r="BI889">
        <f t="shared" si="111"/>
        <v>11054.108922516041</v>
      </c>
      <c r="BJ889">
        <f t="shared" si="112"/>
        <v>14256.984323296927</v>
      </c>
    </row>
    <row r="890" spans="1:62">
      <c r="A890">
        <v>887</v>
      </c>
      <c r="B890" s="6"/>
      <c r="C890" s="44"/>
      <c r="F890" s="44">
        <v>9943.7449432157173</v>
      </c>
      <c r="G890">
        <v>0.42639847401664355</v>
      </c>
      <c r="H890" s="45">
        <f t="shared" si="106"/>
        <v>23320.310810557883</v>
      </c>
      <c r="BD890">
        <f t="shared" si="113"/>
        <v>-10598.608629737353</v>
      </c>
      <c r="BE890">
        <f t="shared" si="107"/>
        <v>-9551.9641865115682</v>
      </c>
      <c r="BF890">
        <f t="shared" si="108"/>
        <v>-8505.3197432857851</v>
      </c>
      <c r="BG890">
        <f t="shared" si="109"/>
        <v>-7458.6753000600011</v>
      </c>
      <c r="BH890">
        <f t="shared" si="110"/>
        <v>-6412.030856834217</v>
      </c>
      <c r="BI890">
        <f t="shared" si="111"/>
        <v>-5365.3864136084339</v>
      </c>
      <c r="BJ890">
        <f t="shared" si="112"/>
        <v>-4318.7419703826499</v>
      </c>
    </row>
    <row r="891" spans="1:62">
      <c r="A891">
        <v>888</v>
      </c>
      <c r="B891" s="6"/>
      <c r="C891" s="44"/>
      <c r="F891" s="44">
        <v>10276.085207251788</v>
      </c>
      <c r="G891">
        <v>0.35324833912043641</v>
      </c>
      <c r="H891" s="45">
        <f t="shared" si="106"/>
        <v>29090.257672091309</v>
      </c>
      <c r="BD891">
        <f t="shared" si="113"/>
        <v>-7811.7525731324995</v>
      </c>
      <c r="BE891">
        <f t="shared" si="107"/>
        <v>-5679.7602030492817</v>
      </c>
      <c r="BF891">
        <f t="shared" si="108"/>
        <v>-3547.7678329660639</v>
      </c>
      <c r="BG891">
        <f t="shared" si="109"/>
        <v>-1415.7754628828461</v>
      </c>
      <c r="BH891">
        <f t="shared" si="110"/>
        <v>716.21690720037077</v>
      </c>
      <c r="BI891">
        <f t="shared" si="111"/>
        <v>2848.2092772835895</v>
      </c>
      <c r="BJ891">
        <f t="shared" si="112"/>
        <v>4980.2016473668064</v>
      </c>
    </row>
    <row r="892" spans="1:62">
      <c r="A892">
        <v>889</v>
      </c>
      <c r="B892" s="6"/>
      <c r="C892" s="44"/>
      <c r="F892" s="44">
        <v>19377.900679283452</v>
      </c>
      <c r="G892">
        <v>0.16549592816762182</v>
      </c>
      <c r="H892" s="45">
        <f t="shared" si="106"/>
        <v>117089.89395592036</v>
      </c>
      <c r="BD892">
        <f t="shared" si="113"/>
        <v>-8509.8435116496057</v>
      </c>
      <c r="BE892">
        <f t="shared" si="107"/>
        <v>-6743.6018160474241</v>
      </c>
      <c r="BF892">
        <f t="shared" si="108"/>
        <v>-4977.3601204452425</v>
      </c>
      <c r="BG892">
        <f t="shared" si="109"/>
        <v>-3211.11842484306</v>
      </c>
      <c r="BH892">
        <f t="shared" si="110"/>
        <v>-1444.8767292408775</v>
      </c>
      <c r="BI892">
        <f t="shared" si="111"/>
        <v>321.36496636130323</v>
      </c>
      <c r="BJ892">
        <f t="shared" si="112"/>
        <v>2087.6066619634857</v>
      </c>
    </row>
    <row r="893" spans="1:62">
      <c r="A893">
        <v>890</v>
      </c>
      <c r="B893" s="6"/>
      <c r="C893" s="44"/>
      <c r="F893" s="44">
        <v>5043.1093524830176</v>
      </c>
      <c r="G893">
        <v>0.18833465643690062</v>
      </c>
      <c r="H893" s="45">
        <f t="shared" si="106"/>
        <v>26777.383663174354</v>
      </c>
      <c r="BD893">
        <f t="shared" si="113"/>
        <v>-18550.421038445344</v>
      </c>
      <c r="BE893">
        <f t="shared" si="107"/>
        <v>-17722.941397607232</v>
      </c>
      <c r="BF893">
        <f t="shared" si="108"/>
        <v>-16895.461756769124</v>
      </c>
      <c r="BG893">
        <f t="shared" si="109"/>
        <v>-16067.982115931016</v>
      </c>
      <c r="BH893">
        <f t="shared" si="110"/>
        <v>-15240.502475092906</v>
      </c>
      <c r="BI893">
        <f t="shared" si="111"/>
        <v>-14413.022834254796</v>
      </c>
      <c r="BJ893">
        <f t="shared" si="112"/>
        <v>-13585.543193416688</v>
      </c>
    </row>
    <row r="894" spans="1:62">
      <c r="A894">
        <v>891</v>
      </c>
      <c r="B894" s="6"/>
      <c r="C894" s="44"/>
      <c r="F894" s="44">
        <v>13987.319164147186</v>
      </c>
      <c r="G894">
        <v>0.21820846699610819</v>
      </c>
      <c r="H894" s="45">
        <f t="shared" si="106"/>
        <v>64100.716881882749</v>
      </c>
      <c r="BD894">
        <f t="shared" si="113"/>
        <v>-4101.4360702985141</v>
      </c>
      <c r="BE894">
        <f t="shared" si="107"/>
        <v>-3159.7627881140115</v>
      </c>
      <c r="BF894">
        <f t="shared" si="108"/>
        <v>-2218.0895059295085</v>
      </c>
      <c r="BG894">
        <f t="shared" si="109"/>
        <v>-1276.4162237450055</v>
      </c>
      <c r="BH894">
        <f t="shared" si="110"/>
        <v>-334.742941560502</v>
      </c>
      <c r="BI894">
        <f t="shared" si="111"/>
        <v>606.93034062400056</v>
      </c>
      <c r="BJ894">
        <f t="shared" si="112"/>
        <v>1548.603622808504</v>
      </c>
    </row>
    <row r="895" spans="1:62">
      <c r="A895">
        <v>892</v>
      </c>
      <c r="B895" s="6"/>
      <c r="C895" s="44"/>
      <c r="F895" s="44">
        <v>1107.1237883600479</v>
      </c>
      <c r="G895">
        <v>1.9380326920065922</v>
      </c>
      <c r="H895" s="45">
        <f t="shared" si="106"/>
        <v>571.26166804428806</v>
      </c>
      <c r="BD895">
        <f t="shared" si="113"/>
        <v>-12896.276829166645</v>
      </c>
      <c r="BE895">
        <f t="shared" si="107"/>
        <v>-11805.234494186105</v>
      </c>
      <c r="BF895">
        <f t="shared" si="108"/>
        <v>-10714.192159205562</v>
      </c>
      <c r="BG895">
        <f t="shared" si="109"/>
        <v>-9623.1498242250218</v>
      </c>
      <c r="BH895">
        <f t="shared" si="110"/>
        <v>-8532.1074892444813</v>
      </c>
      <c r="BI895">
        <f t="shared" si="111"/>
        <v>-7441.0651542639398</v>
      </c>
      <c r="BJ895">
        <f t="shared" si="112"/>
        <v>-6350.0228192833993</v>
      </c>
    </row>
    <row r="896" spans="1:62">
      <c r="A896">
        <v>893</v>
      </c>
      <c r="B896" s="6"/>
      <c r="C896" s="44"/>
      <c r="F896" s="44">
        <v>5462.9470957206704</v>
      </c>
      <c r="G896">
        <v>0.10153107134696349</v>
      </c>
      <c r="H896" s="45">
        <f t="shared" si="106"/>
        <v>53805.667794561807</v>
      </c>
      <c r="BD896">
        <f t="shared" si="113"/>
        <v>8583.0396716729138</v>
      </c>
      <c r="BE896">
        <f t="shared" si="107"/>
        <v>18273.203131705875</v>
      </c>
      <c r="BF896">
        <f t="shared" si="108"/>
        <v>27963.366591738835</v>
      </c>
      <c r="BG896">
        <f t="shared" si="109"/>
        <v>37653.530051771799</v>
      </c>
      <c r="BH896">
        <f t="shared" si="110"/>
        <v>47343.693511804755</v>
      </c>
      <c r="BI896">
        <f t="shared" si="111"/>
        <v>57033.856971837718</v>
      </c>
      <c r="BJ896">
        <f t="shared" si="112"/>
        <v>66724.020431870682</v>
      </c>
    </row>
    <row r="897" spans="1:62">
      <c r="A897">
        <v>894</v>
      </c>
      <c r="B897" s="6"/>
      <c r="C897" s="44"/>
      <c r="F897" s="44">
        <v>5895.3559498884752</v>
      </c>
      <c r="G897">
        <v>-3.4258043403374572E-3</v>
      </c>
      <c r="H897" s="45">
        <f t="shared" si="106"/>
        <v>-1720867.6749203242</v>
      </c>
      <c r="BD897">
        <f t="shared" si="113"/>
        <v>-4955.291738985853</v>
      </c>
      <c r="BE897">
        <f t="shared" si="107"/>
        <v>-4447.6363822510357</v>
      </c>
      <c r="BF897">
        <f t="shared" si="108"/>
        <v>-3939.9810255162183</v>
      </c>
      <c r="BG897">
        <f t="shared" si="109"/>
        <v>-3432.325668781401</v>
      </c>
      <c r="BH897">
        <f t="shared" si="110"/>
        <v>-2924.6703120465831</v>
      </c>
      <c r="BI897">
        <f t="shared" si="111"/>
        <v>-2417.0149553117658</v>
      </c>
      <c r="BJ897">
        <f t="shared" si="112"/>
        <v>-1909.3595985769484</v>
      </c>
    </row>
    <row r="898" spans="1:62">
      <c r="A898">
        <v>895</v>
      </c>
      <c r="B898" s="6"/>
      <c r="C898" s="44"/>
      <c r="F898" s="44">
        <v>8926.0451485393751</v>
      </c>
      <c r="G898">
        <v>0.27992680960075056</v>
      </c>
      <c r="H898" s="45">
        <f t="shared" si="106"/>
        <v>31887.067770572849</v>
      </c>
      <c r="BD898">
        <f t="shared" si="113"/>
        <v>-5912.4849715901628</v>
      </c>
      <c r="BE898">
        <f t="shared" si="107"/>
        <v>-5929.6139932918495</v>
      </c>
      <c r="BF898">
        <f t="shared" si="108"/>
        <v>-5946.7430149935371</v>
      </c>
      <c r="BG898">
        <f t="shared" si="109"/>
        <v>-5963.8720366952239</v>
      </c>
      <c r="BH898">
        <f t="shared" si="110"/>
        <v>-5981.0010583969115</v>
      </c>
      <c r="BI898">
        <f t="shared" si="111"/>
        <v>-5998.1300800985991</v>
      </c>
      <c r="BJ898">
        <f t="shared" si="112"/>
        <v>-6015.2591018002859</v>
      </c>
    </row>
    <row r="899" spans="1:62">
      <c r="A899">
        <v>896</v>
      </c>
      <c r="B899" s="6"/>
      <c r="C899" s="44"/>
      <c r="F899" s="44">
        <v>10861.402427787478</v>
      </c>
      <c r="G899">
        <v>0.65564946054258577</v>
      </c>
      <c r="H899" s="45">
        <f t="shared" si="106"/>
        <v>16565.868015507971</v>
      </c>
      <c r="BD899">
        <f t="shared" si="113"/>
        <v>-7526.4111005356226</v>
      </c>
      <c r="BE899">
        <f t="shared" si="107"/>
        <v>-6126.7770525318701</v>
      </c>
      <c r="BF899">
        <f t="shared" si="108"/>
        <v>-4727.1430045281168</v>
      </c>
      <c r="BG899">
        <f t="shared" si="109"/>
        <v>-3327.5089565243643</v>
      </c>
      <c r="BH899">
        <f t="shared" si="110"/>
        <v>-1927.8749085206109</v>
      </c>
      <c r="BI899">
        <f t="shared" si="111"/>
        <v>-528.24086051685845</v>
      </c>
      <c r="BJ899">
        <f t="shared" si="112"/>
        <v>871.39318748689402</v>
      </c>
    </row>
    <row r="900" spans="1:62">
      <c r="A900">
        <v>897</v>
      </c>
      <c r="B900" s="6"/>
      <c r="C900" s="44"/>
      <c r="F900" s="44">
        <v>12083.281961212444</v>
      </c>
      <c r="G900">
        <v>0.30504063624431055</v>
      </c>
      <c r="H900" s="45">
        <f t="shared" ref="H900:H963" si="114">F900/G900</f>
        <v>39612.040251367704</v>
      </c>
      <c r="BD900">
        <f t="shared" si="113"/>
        <v>-7583.1551250745488</v>
      </c>
      <c r="BE900">
        <f t="shared" si="107"/>
        <v>-4304.9078223616198</v>
      </c>
      <c r="BF900">
        <f t="shared" si="108"/>
        <v>-1026.6605196486908</v>
      </c>
      <c r="BG900">
        <f t="shared" si="109"/>
        <v>2251.5867830642383</v>
      </c>
      <c r="BH900">
        <f t="shared" si="110"/>
        <v>5529.8340857771655</v>
      </c>
      <c r="BI900">
        <f t="shared" si="111"/>
        <v>8808.0813884900963</v>
      </c>
      <c r="BJ900">
        <f t="shared" si="112"/>
        <v>12086.328691203023</v>
      </c>
    </row>
    <row r="901" spans="1:62">
      <c r="A901">
        <v>898</v>
      </c>
      <c r="B901" s="6"/>
      <c r="C901" s="44"/>
      <c r="F901" s="44">
        <v>9633.3352695541344</v>
      </c>
      <c r="G901">
        <v>0.23413949877873463</v>
      </c>
      <c r="H901" s="45">
        <f t="shared" si="114"/>
        <v>41143.571758722275</v>
      </c>
      <c r="BD901">
        <f t="shared" si="113"/>
        <v>-10558.07877999089</v>
      </c>
      <c r="BE901">
        <f t="shared" ref="BE901:BE964" si="115">($BE$3*G900)-F900</f>
        <v>-9032.8755987693385</v>
      </c>
      <c r="BF901">
        <f t="shared" ref="BF901:BF964" si="116">($BF$3*G900)-F900</f>
        <v>-7507.6724175477857</v>
      </c>
      <c r="BG901">
        <f t="shared" ref="BG901:BG964" si="117">($BG$3*G900)-F900</f>
        <v>-5982.4692363262329</v>
      </c>
      <c r="BH901">
        <f t="shared" ref="BH901:BH964" si="118">($BH$3*G900)-F900</f>
        <v>-4457.2660551046802</v>
      </c>
      <c r="BI901">
        <f t="shared" ref="BI901:BI964" si="119">($BI$3*G900)-F900</f>
        <v>-2932.0628738831274</v>
      </c>
      <c r="BJ901">
        <f t="shared" ref="BJ901:BJ964" si="120">($BJ$3*G900)-F900</f>
        <v>-1406.8596926615755</v>
      </c>
    </row>
    <row r="902" spans="1:62">
      <c r="A902">
        <v>899</v>
      </c>
      <c r="B902" s="6"/>
      <c r="C902" s="44"/>
      <c r="F902" s="44">
        <v>5990.336917728122</v>
      </c>
      <c r="G902">
        <v>0.19670833520904374</v>
      </c>
      <c r="H902" s="45">
        <f t="shared" si="114"/>
        <v>30452.888086120685</v>
      </c>
      <c r="BD902">
        <f t="shared" si="113"/>
        <v>-8462.6377756604616</v>
      </c>
      <c r="BE902">
        <f t="shared" si="115"/>
        <v>-7291.9402817667878</v>
      </c>
      <c r="BF902">
        <f t="shared" si="116"/>
        <v>-6121.242787873115</v>
      </c>
      <c r="BG902">
        <f t="shared" si="117"/>
        <v>-4950.5452939794413</v>
      </c>
      <c r="BH902">
        <f t="shared" si="118"/>
        <v>-3779.8478000857685</v>
      </c>
      <c r="BI902">
        <f t="shared" si="119"/>
        <v>-2609.1503061920957</v>
      </c>
      <c r="BJ902">
        <f t="shared" si="120"/>
        <v>-1438.4528122984229</v>
      </c>
    </row>
    <row r="903" spans="1:62">
      <c r="A903">
        <v>900</v>
      </c>
      <c r="B903" s="6"/>
      <c r="C903" s="44"/>
      <c r="F903" s="44">
        <v>11964.041216573234</v>
      </c>
      <c r="G903">
        <v>0.60550144024138053</v>
      </c>
      <c r="H903" s="45">
        <f t="shared" si="114"/>
        <v>19758.898033015117</v>
      </c>
      <c r="BD903">
        <f t="shared" si="113"/>
        <v>-5006.795241682903</v>
      </c>
      <c r="BE903">
        <f t="shared" si="115"/>
        <v>-4023.2535656376849</v>
      </c>
      <c r="BF903">
        <f t="shared" si="116"/>
        <v>-3039.7118895924659</v>
      </c>
      <c r="BG903">
        <f t="shared" si="117"/>
        <v>-2056.1702135472474</v>
      </c>
      <c r="BH903">
        <f t="shared" si="118"/>
        <v>-1072.6285375020288</v>
      </c>
      <c r="BI903">
        <f t="shared" si="119"/>
        <v>-89.086861456809856</v>
      </c>
      <c r="BJ903">
        <f t="shared" si="120"/>
        <v>894.45481458840914</v>
      </c>
    </row>
    <row r="904" spans="1:62">
      <c r="A904">
        <v>901</v>
      </c>
      <c r="B904" s="6"/>
      <c r="C904" s="44"/>
      <c r="F904" s="44">
        <v>5081.8405471713268</v>
      </c>
      <c r="G904">
        <v>0.3892918632964939</v>
      </c>
      <c r="H904" s="45">
        <f t="shared" si="114"/>
        <v>13054.063098413328</v>
      </c>
      <c r="BD904">
        <f t="shared" si="113"/>
        <v>-8936.534015366331</v>
      </c>
      <c r="BE904">
        <f t="shared" si="115"/>
        <v>-5909.0268141594288</v>
      </c>
      <c r="BF904">
        <f t="shared" si="116"/>
        <v>-2881.5196129525266</v>
      </c>
      <c r="BG904">
        <f t="shared" si="117"/>
        <v>145.98758825437653</v>
      </c>
      <c r="BH904">
        <f t="shared" si="118"/>
        <v>3173.4947894612797</v>
      </c>
      <c r="BI904">
        <f t="shared" si="119"/>
        <v>6201.001990668181</v>
      </c>
      <c r="BJ904">
        <f t="shared" si="120"/>
        <v>9228.5091918750841</v>
      </c>
    </row>
    <row r="905" spans="1:62">
      <c r="A905">
        <v>902</v>
      </c>
      <c r="B905" s="6"/>
      <c r="C905" s="44"/>
      <c r="F905" s="44">
        <v>8966.0821940294682</v>
      </c>
      <c r="G905">
        <v>0.90012522925604799</v>
      </c>
      <c r="H905" s="45">
        <f t="shared" si="114"/>
        <v>9960.9275494254507</v>
      </c>
      <c r="BD905">
        <f t="shared" si="113"/>
        <v>-3135.3812306888572</v>
      </c>
      <c r="BE905">
        <f t="shared" si="115"/>
        <v>-1188.9219142063876</v>
      </c>
      <c r="BF905">
        <f t="shared" si="116"/>
        <v>757.53740227608159</v>
      </c>
      <c r="BG905">
        <f t="shared" si="117"/>
        <v>2703.9967187585517</v>
      </c>
      <c r="BH905">
        <f t="shared" si="118"/>
        <v>4650.4560352410208</v>
      </c>
      <c r="BI905">
        <f t="shared" si="119"/>
        <v>6596.9153517234899</v>
      </c>
      <c r="BJ905">
        <f t="shared" si="120"/>
        <v>8543.3746682059591</v>
      </c>
    </row>
    <row r="906" spans="1:62">
      <c r="A906">
        <v>903</v>
      </c>
      <c r="B906" s="6"/>
      <c r="C906" s="44"/>
      <c r="F906" s="44">
        <v>75.904137653222278</v>
      </c>
      <c r="G906">
        <v>0.46690860828939673</v>
      </c>
      <c r="H906" s="45">
        <f t="shared" si="114"/>
        <v>162.56744104871117</v>
      </c>
      <c r="BD906">
        <f t="shared" si="113"/>
        <v>-4465.4560477492287</v>
      </c>
      <c r="BE906">
        <f t="shared" si="115"/>
        <v>35.170098531010808</v>
      </c>
      <c r="BF906">
        <f t="shared" si="116"/>
        <v>4535.7962448112521</v>
      </c>
      <c r="BG906">
        <f t="shared" si="117"/>
        <v>9036.4223910914898</v>
      </c>
      <c r="BH906">
        <f t="shared" si="118"/>
        <v>13537.048537371733</v>
      </c>
      <c r="BI906">
        <f t="shared" si="119"/>
        <v>18037.674683651974</v>
      </c>
      <c r="BJ906">
        <f t="shared" si="120"/>
        <v>22538.30082993221</v>
      </c>
    </row>
    <row r="907" spans="1:62">
      <c r="A907">
        <v>904</v>
      </c>
      <c r="B907" s="6"/>
      <c r="C907" s="44"/>
      <c r="F907" s="44">
        <v>6647.8598137067347</v>
      </c>
      <c r="G907">
        <v>0.30700061804104095</v>
      </c>
      <c r="H907" s="45">
        <f t="shared" si="114"/>
        <v>21654.222900678411</v>
      </c>
      <c r="BD907">
        <f t="shared" si="113"/>
        <v>2258.6389037937615</v>
      </c>
      <c r="BE907">
        <f t="shared" si="115"/>
        <v>4593.1819452407453</v>
      </c>
      <c r="BF907">
        <f t="shared" si="116"/>
        <v>6927.7249866877291</v>
      </c>
      <c r="BG907">
        <f t="shared" si="117"/>
        <v>9262.2680281347129</v>
      </c>
      <c r="BH907">
        <f t="shared" si="118"/>
        <v>11596.811069581696</v>
      </c>
      <c r="BI907">
        <f t="shared" si="119"/>
        <v>13931.354111028681</v>
      </c>
      <c r="BJ907">
        <f t="shared" si="120"/>
        <v>16265.897152475663</v>
      </c>
    </row>
    <row r="908" spans="1:62">
      <c r="A908">
        <v>905</v>
      </c>
      <c r="B908" s="6"/>
      <c r="C908" s="44"/>
      <c r="F908" s="44">
        <v>5561.9443709151456</v>
      </c>
      <c r="G908">
        <v>0.96830158290970658</v>
      </c>
      <c r="H908" s="45">
        <f t="shared" si="114"/>
        <v>5744.0207359795186</v>
      </c>
      <c r="BD908">
        <f t="shared" si="113"/>
        <v>-5112.8567235015298</v>
      </c>
      <c r="BE908">
        <f t="shared" si="115"/>
        <v>-3577.8536332963254</v>
      </c>
      <c r="BF908">
        <f t="shared" si="116"/>
        <v>-2042.85054309112</v>
      </c>
      <c r="BG908">
        <f t="shared" si="117"/>
        <v>-507.84745288591603</v>
      </c>
      <c r="BH908">
        <f t="shared" si="118"/>
        <v>1027.1556373192889</v>
      </c>
      <c r="BI908">
        <f t="shared" si="119"/>
        <v>2562.1587275244947</v>
      </c>
      <c r="BJ908">
        <f t="shared" si="120"/>
        <v>4097.1618177296987</v>
      </c>
    </row>
    <row r="909" spans="1:62">
      <c r="A909">
        <v>906</v>
      </c>
      <c r="B909" s="6"/>
      <c r="C909" s="44"/>
      <c r="F909" s="44">
        <v>2457.3830961050626</v>
      </c>
      <c r="G909">
        <v>0.29010562094742021</v>
      </c>
      <c r="H909" s="45">
        <f t="shared" si="114"/>
        <v>8470.6497174366978</v>
      </c>
      <c r="BD909">
        <f t="shared" si="113"/>
        <v>-720.43645636661222</v>
      </c>
      <c r="BE909">
        <f t="shared" si="115"/>
        <v>4121.0714581819211</v>
      </c>
      <c r="BF909">
        <f t="shared" si="116"/>
        <v>8962.5793727304535</v>
      </c>
      <c r="BG909">
        <f t="shared" si="117"/>
        <v>13804.087287278988</v>
      </c>
      <c r="BH909">
        <f t="shared" si="118"/>
        <v>18645.59520182752</v>
      </c>
      <c r="BI909">
        <f t="shared" si="119"/>
        <v>23487.103116376053</v>
      </c>
      <c r="BJ909">
        <f t="shared" si="120"/>
        <v>28328.611030924585</v>
      </c>
    </row>
    <row r="910" spans="1:62">
      <c r="A910">
        <v>907</v>
      </c>
      <c r="B910" s="6"/>
      <c r="C910" s="44"/>
      <c r="F910" s="44">
        <v>12574.216574573376</v>
      </c>
      <c r="G910">
        <v>0.23060206570891584</v>
      </c>
      <c r="H910" s="45">
        <f t="shared" si="114"/>
        <v>54527.770754861958</v>
      </c>
      <c r="BD910">
        <f t="shared" si="113"/>
        <v>-1006.8549913679615</v>
      </c>
      <c r="BE910">
        <f t="shared" si="115"/>
        <v>443.67311336913963</v>
      </c>
      <c r="BF910">
        <f t="shared" si="116"/>
        <v>1894.201218106241</v>
      </c>
      <c r="BG910">
        <f t="shared" si="117"/>
        <v>3344.7293228433418</v>
      </c>
      <c r="BH910">
        <f t="shared" si="118"/>
        <v>4795.2574275804427</v>
      </c>
      <c r="BI910">
        <f t="shared" si="119"/>
        <v>6245.7855323175445</v>
      </c>
      <c r="BJ910">
        <f t="shared" si="120"/>
        <v>7696.3136370546454</v>
      </c>
    </row>
    <row r="911" spans="1:62">
      <c r="A911">
        <v>908</v>
      </c>
      <c r="B911" s="6"/>
      <c r="C911" s="44"/>
      <c r="F911" s="44">
        <v>15232.20197142074</v>
      </c>
      <c r="G911">
        <v>0.35182214862730632</v>
      </c>
      <c r="H911" s="45">
        <f t="shared" si="114"/>
        <v>43295.176357860793</v>
      </c>
      <c r="BD911">
        <f t="shared" si="113"/>
        <v>-11421.206246028798</v>
      </c>
      <c r="BE911">
        <f t="shared" si="115"/>
        <v>-10268.195917484218</v>
      </c>
      <c r="BF911">
        <f t="shared" si="116"/>
        <v>-9115.1855889396393</v>
      </c>
      <c r="BG911">
        <f t="shared" si="117"/>
        <v>-7962.1752603950599</v>
      </c>
      <c r="BH911">
        <f t="shared" si="118"/>
        <v>-6809.1649318504806</v>
      </c>
      <c r="BI911">
        <f t="shared" si="119"/>
        <v>-5656.1546033059012</v>
      </c>
      <c r="BJ911">
        <f t="shared" si="120"/>
        <v>-4503.1442747613219</v>
      </c>
    </row>
    <row r="912" spans="1:62">
      <c r="A912">
        <v>909</v>
      </c>
      <c r="B912" s="6"/>
      <c r="C912" s="44"/>
      <c r="F912" s="44">
        <v>10795.285885690157</v>
      </c>
      <c r="G912">
        <v>0.51775323097139481</v>
      </c>
      <c r="H912" s="45">
        <f t="shared" si="114"/>
        <v>20850.253054792782</v>
      </c>
      <c r="BD912">
        <f t="shared" si="113"/>
        <v>-13473.091228284207</v>
      </c>
      <c r="BE912">
        <f t="shared" si="115"/>
        <v>-11713.980485147677</v>
      </c>
      <c r="BF912">
        <f t="shared" si="116"/>
        <v>-9954.8697420111457</v>
      </c>
      <c r="BG912">
        <f t="shared" si="117"/>
        <v>-8195.7589988746131</v>
      </c>
      <c r="BH912">
        <f t="shared" si="118"/>
        <v>-6436.6482557380823</v>
      </c>
      <c r="BI912">
        <f t="shared" si="119"/>
        <v>-4677.5375126015497</v>
      </c>
      <c r="BJ912">
        <f t="shared" si="120"/>
        <v>-2918.4267694650189</v>
      </c>
    </row>
    <row r="913" spans="1:62">
      <c r="A913">
        <v>910</v>
      </c>
      <c r="B913" s="6"/>
      <c r="C913" s="44"/>
      <c r="F913" s="44">
        <v>3940.7542252005715</v>
      </c>
      <c r="G913">
        <v>0.42916497000047471</v>
      </c>
      <c r="H913" s="45">
        <f t="shared" si="114"/>
        <v>9182.37624379318</v>
      </c>
      <c r="BD913">
        <f t="shared" si="113"/>
        <v>-8206.5197308331826</v>
      </c>
      <c r="BE913">
        <f t="shared" si="115"/>
        <v>-5617.7535759762086</v>
      </c>
      <c r="BF913">
        <f t="shared" si="116"/>
        <v>-3028.9874211192346</v>
      </c>
      <c r="BG913">
        <f t="shared" si="117"/>
        <v>-440.22126626226054</v>
      </c>
      <c r="BH913">
        <f t="shared" si="118"/>
        <v>2148.5448885947135</v>
      </c>
      <c r="BI913">
        <f t="shared" si="119"/>
        <v>4737.3110434516875</v>
      </c>
      <c r="BJ913">
        <f t="shared" si="120"/>
        <v>7326.0771983086615</v>
      </c>
    </row>
    <row r="914" spans="1:62">
      <c r="A914">
        <v>911</v>
      </c>
      <c r="B914" s="6"/>
      <c r="C914" s="44"/>
      <c r="F914" s="44">
        <v>9854.7380455235943</v>
      </c>
      <c r="G914">
        <v>0.34023438385097382</v>
      </c>
      <c r="H914" s="45">
        <f t="shared" si="114"/>
        <v>28964.556533004823</v>
      </c>
      <c r="BD914">
        <f t="shared" si="113"/>
        <v>-1794.9293751981977</v>
      </c>
      <c r="BE914">
        <f t="shared" si="115"/>
        <v>350.89547480417605</v>
      </c>
      <c r="BF914">
        <f t="shared" si="116"/>
        <v>2496.7203248065489</v>
      </c>
      <c r="BG914">
        <f t="shared" si="117"/>
        <v>4642.5451748089235</v>
      </c>
      <c r="BH914">
        <f t="shared" si="118"/>
        <v>6788.3700248112964</v>
      </c>
      <c r="BI914">
        <f t="shared" si="119"/>
        <v>8934.1948748136692</v>
      </c>
      <c r="BJ914">
        <f t="shared" si="120"/>
        <v>11080.019724816044</v>
      </c>
    </row>
    <row r="915" spans="1:62">
      <c r="A915">
        <v>912</v>
      </c>
      <c r="B915" s="6"/>
      <c r="C915" s="44"/>
      <c r="F915" s="44">
        <v>-192.78972363522189</v>
      </c>
      <c r="G915">
        <v>0.86792391504623811</v>
      </c>
      <c r="H915" s="45">
        <f t="shared" si="114"/>
        <v>-222.12744722554527</v>
      </c>
      <c r="BD915">
        <f t="shared" si="113"/>
        <v>-8153.5661262687254</v>
      </c>
      <c r="BE915">
        <f t="shared" si="115"/>
        <v>-6452.3942070138564</v>
      </c>
      <c r="BF915">
        <f t="shared" si="116"/>
        <v>-4751.2222877589875</v>
      </c>
      <c r="BG915">
        <f t="shared" si="117"/>
        <v>-3050.0503685041176</v>
      </c>
      <c r="BH915">
        <f t="shared" si="118"/>
        <v>-1348.8784492492487</v>
      </c>
      <c r="BI915">
        <f t="shared" si="119"/>
        <v>352.29347000561938</v>
      </c>
      <c r="BJ915">
        <f t="shared" si="120"/>
        <v>2053.4653892604892</v>
      </c>
    </row>
    <row r="916" spans="1:62">
      <c r="A916">
        <v>913</v>
      </c>
      <c r="B916" s="6"/>
      <c r="C916" s="44"/>
      <c r="F916" s="44">
        <v>7943.4734156799896</v>
      </c>
      <c r="G916">
        <v>0.35836888877905437</v>
      </c>
      <c r="H916" s="45">
        <f t="shared" si="114"/>
        <v>22165.633414058411</v>
      </c>
      <c r="BD916">
        <f t="shared" si="113"/>
        <v>4532.4092988664124</v>
      </c>
      <c r="BE916">
        <f t="shared" si="115"/>
        <v>8872.028874097603</v>
      </c>
      <c r="BF916">
        <f t="shared" si="116"/>
        <v>13211.648449328794</v>
      </c>
      <c r="BG916">
        <f t="shared" si="117"/>
        <v>17551.268024559984</v>
      </c>
      <c r="BH916">
        <f t="shared" si="118"/>
        <v>21890.887599791175</v>
      </c>
      <c r="BI916">
        <f t="shared" si="119"/>
        <v>26230.507175022365</v>
      </c>
      <c r="BJ916">
        <f t="shared" si="120"/>
        <v>30570.126750253556</v>
      </c>
    </row>
    <row r="917" spans="1:62">
      <c r="A917">
        <v>914</v>
      </c>
      <c r="B917" s="6"/>
      <c r="C917" s="44"/>
      <c r="F917" s="44">
        <v>7738.7885413799613</v>
      </c>
      <c r="G917">
        <v>1.1734921227749293</v>
      </c>
      <c r="H917" s="45">
        <f t="shared" si="114"/>
        <v>6594.665947207408</v>
      </c>
      <c r="BD917">
        <f t="shared" si="113"/>
        <v>-6151.6289717847176</v>
      </c>
      <c r="BE917">
        <f t="shared" si="115"/>
        <v>-4359.7845278894456</v>
      </c>
      <c r="BF917">
        <f t="shared" si="116"/>
        <v>-2567.9400839941736</v>
      </c>
      <c r="BG917">
        <f t="shared" si="117"/>
        <v>-776.09564009890164</v>
      </c>
      <c r="BH917">
        <f t="shared" si="118"/>
        <v>1015.7488037963703</v>
      </c>
      <c r="BI917">
        <f t="shared" si="119"/>
        <v>2807.5932476916423</v>
      </c>
      <c r="BJ917">
        <f t="shared" si="120"/>
        <v>4599.4376915869143</v>
      </c>
    </row>
    <row r="918" spans="1:62">
      <c r="A918">
        <v>915</v>
      </c>
      <c r="B918" s="6"/>
      <c r="C918" s="44"/>
      <c r="F918" s="44">
        <v>3296.8639365925301</v>
      </c>
      <c r="G918">
        <v>0.36482053466193065</v>
      </c>
      <c r="H918" s="45">
        <f t="shared" si="114"/>
        <v>9036.9472750420828</v>
      </c>
      <c r="BD918">
        <f t="shared" si="113"/>
        <v>-1871.3279275053146</v>
      </c>
      <c r="BE918">
        <f t="shared" si="115"/>
        <v>3996.1326863693321</v>
      </c>
      <c r="BF918">
        <f t="shared" si="116"/>
        <v>9863.5933002439797</v>
      </c>
      <c r="BG918">
        <f t="shared" si="117"/>
        <v>15731.053914118625</v>
      </c>
      <c r="BH918">
        <f t="shared" si="118"/>
        <v>21598.514527993269</v>
      </c>
      <c r="BI918">
        <f t="shared" si="119"/>
        <v>27465.975141867923</v>
      </c>
      <c r="BJ918">
        <f t="shared" si="120"/>
        <v>33333.435755742568</v>
      </c>
    </row>
    <row r="919" spans="1:62">
      <c r="A919">
        <v>916</v>
      </c>
      <c r="B919" s="6"/>
      <c r="C919" s="44"/>
      <c r="F919" s="44">
        <v>6285.1654582663614</v>
      </c>
      <c r="G919">
        <v>0.34539890534454631</v>
      </c>
      <c r="H919" s="45">
        <f t="shared" si="114"/>
        <v>18196.830855606535</v>
      </c>
      <c r="BD919">
        <f t="shared" si="113"/>
        <v>-1472.7612632828768</v>
      </c>
      <c r="BE919">
        <f t="shared" si="115"/>
        <v>351.34141002677643</v>
      </c>
      <c r="BF919">
        <f t="shared" si="116"/>
        <v>2175.4440833364297</v>
      </c>
      <c r="BG919">
        <f t="shared" si="117"/>
        <v>3999.5467566460829</v>
      </c>
      <c r="BH919">
        <f t="shared" si="118"/>
        <v>5823.6494299557362</v>
      </c>
      <c r="BI919">
        <f t="shared" si="119"/>
        <v>7647.7521032653895</v>
      </c>
      <c r="BJ919">
        <f t="shared" si="120"/>
        <v>9471.8547765750427</v>
      </c>
    </row>
    <row r="920" spans="1:62">
      <c r="A920">
        <v>917</v>
      </c>
      <c r="B920" s="6"/>
      <c r="C920" s="44"/>
      <c r="F920" s="44">
        <v>9541.4167795136946</v>
      </c>
      <c r="G920">
        <v>0.30568378259958529</v>
      </c>
      <c r="H920" s="45">
        <f t="shared" si="114"/>
        <v>31213.356162933844</v>
      </c>
      <c r="BD920">
        <f t="shared" si="113"/>
        <v>-4558.1709315436301</v>
      </c>
      <c r="BE920">
        <f t="shared" si="115"/>
        <v>-2831.1764048208984</v>
      </c>
      <c r="BF920">
        <f t="shared" si="116"/>
        <v>-1104.1818780981666</v>
      </c>
      <c r="BG920">
        <f t="shared" si="117"/>
        <v>622.81264862456464</v>
      </c>
      <c r="BH920">
        <f t="shared" si="118"/>
        <v>2349.8071753472959</v>
      </c>
      <c r="BI920">
        <f t="shared" si="119"/>
        <v>4076.8017020700281</v>
      </c>
      <c r="BJ920">
        <f t="shared" si="120"/>
        <v>5803.7962287927603</v>
      </c>
    </row>
    <row r="921" spans="1:62">
      <c r="A921">
        <v>918</v>
      </c>
      <c r="B921" s="6"/>
      <c r="C921" s="44"/>
      <c r="F921" s="44">
        <v>11283.690301402774</v>
      </c>
      <c r="G921">
        <v>0.26542827870796515</v>
      </c>
      <c r="H921" s="45">
        <f t="shared" si="114"/>
        <v>42511.258997454235</v>
      </c>
      <c r="BD921">
        <f t="shared" si="113"/>
        <v>-8012.9978665157687</v>
      </c>
      <c r="BE921">
        <f t="shared" si="115"/>
        <v>-6484.5789535178419</v>
      </c>
      <c r="BF921">
        <f t="shared" si="116"/>
        <v>-4956.1600405199151</v>
      </c>
      <c r="BG921">
        <f t="shared" si="117"/>
        <v>-3427.7411275219893</v>
      </c>
      <c r="BH921">
        <f t="shared" si="118"/>
        <v>-1899.3222145240625</v>
      </c>
      <c r="BI921">
        <f t="shared" si="119"/>
        <v>-370.90330152613569</v>
      </c>
      <c r="BJ921">
        <f t="shared" si="120"/>
        <v>1157.5156114717902</v>
      </c>
    </row>
    <row r="922" spans="1:62">
      <c r="A922">
        <v>919</v>
      </c>
      <c r="B922" s="6"/>
      <c r="C922" s="44"/>
      <c r="F922" s="44">
        <v>8594.2151105123194</v>
      </c>
      <c r="G922">
        <v>0.29602046821935168</v>
      </c>
      <c r="H922" s="45">
        <f t="shared" si="114"/>
        <v>29032.502928628539</v>
      </c>
      <c r="BD922">
        <f t="shared" ref="BD922:BD985" si="121">($BD$3*G921)-F921</f>
        <v>-9956.5489078629489</v>
      </c>
      <c r="BE922">
        <f t="shared" si="115"/>
        <v>-8629.4075143231221</v>
      </c>
      <c r="BF922">
        <f t="shared" si="116"/>
        <v>-7302.2661207832971</v>
      </c>
      <c r="BG922">
        <f t="shared" si="117"/>
        <v>-5975.1247272434712</v>
      </c>
      <c r="BH922">
        <f t="shared" si="118"/>
        <v>-4647.9833337036453</v>
      </c>
      <c r="BI922">
        <f t="shared" si="119"/>
        <v>-3320.8419401638193</v>
      </c>
      <c r="BJ922">
        <f t="shared" si="120"/>
        <v>-1993.7005466239934</v>
      </c>
    </row>
    <row r="923" spans="1:62">
      <c r="A923">
        <v>920</v>
      </c>
      <c r="B923" s="6"/>
      <c r="C923" s="44"/>
      <c r="F923" s="44">
        <v>10488.363148677767</v>
      </c>
      <c r="G923">
        <v>0.21229260219978663</v>
      </c>
      <c r="H923" s="45">
        <f t="shared" si="114"/>
        <v>49405.222037870466</v>
      </c>
      <c r="BD923">
        <f t="shared" si="121"/>
        <v>-7114.1127694155612</v>
      </c>
      <c r="BE923">
        <f t="shared" si="115"/>
        <v>-5634.010428318803</v>
      </c>
      <c r="BF923">
        <f t="shared" si="116"/>
        <v>-4153.9080872220438</v>
      </c>
      <c r="BG923">
        <f t="shared" si="117"/>
        <v>-2673.8057461252856</v>
      </c>
      <c r="BH923">
        <f t="shared" si="118"/>
        <v>-1193.7034050285274</v>
      </c>
      <c r="BI923">
        <f t="shared" si="119"/>
        <v>286.39893606823171</v>
      </c>
      <c r="BJ923">
        <f t="shared" si="120"/>
        <v>1766.501277164989</v>
      </c>
    </row>
    <row r="924" spans="1:62">
      <c r="A924">
        <v>921</v>
      </c>
      <c r="B924" s="6"/>
      <c r="C924" s="44"/>
      <c r="F924" s="44">
        <v>2693.829665846617</v>
      </c>
      <c r="G924">
        <v>0.56084203214960571</v>
      </c>
      <c r="H924" s="45">
        <f t="shared" si="114"/>
        <v>4803.1879057310607</v>
      </c>
      <c r="BD924">
        <f t="shared" si="121"/>
        <v>-9426.9001376788328</v>
      </c>
      <c r="BE924">
        <f t="shared" si="115"/>
        <v>-8365.4371266799008</v>
      </c>
      <c r="BF924">
        <f t="shared" si="116"/>
        <v>-7303.9741156809669</v>
      </c>
      <c r="BG924">
        <f t="shared" si="117"/>
        <v>-6242.5111046820339</v>
      </c>
      <c r="BH924">
        <f t="shared" si="118"/>
        <v>-5181.0480936831009</v>
      </c>
      <c r="BI924">
        <f t="shared" si="119"/>
        <v>-4119.5850826841679</v>
      </c>
      <c r="BJ924">
        <f t="shared" si="120"/>
        <v>-3058.1220716852349</v>
      </c>
    </row>
    <row r="925" spans="1:62">
      <c r="A925">
        <v>922</v>
      </c>
      <c r="B925" s="6"/>
      <c r="C925" s="44"/>
      <c r="F925" s="44">
        <v>7895.5366784467642</v>
      </c>
      <c r="G925">
        <v>0.2037929447526512</v>
      </c>
      <c r="H925" s="45">
        <f t="shared" si="114"/>
        <v>38742.934344610323</v>
      </c>
      <c r="BD925">
        <f t="shared" si="121"/>
        <v>110.38049490141157</v>
      </c>
      <c r="BE925">
        <f t="shared" si="115"/>
        <v>2914.5906556494401</v>
      </c>
      <c r="BF925">
        <f t="shared" si="116"/>
        <v>5718.8008163974682</v>
      </c>
      <c r="BG925">
        <f t="shared" si="117"/>
        <v>8523.0109771454972</v>
      </c>
      <c r="BH925">
        <f t="shared" si="118"/>
        <v>11327.221137893526</v>
      </c>
      <c r="BI925">
        <f t="shared" si="119"/>
        <v>14131.431298641553</v>
      </c>
      <c r="BJ925">
        <f t="shared" si="120"/>
        <v>16935.641459389582</v>
      </c>
    </row>
    <row r="926" spans="1:62">
      <c r="A926">
        <v>923</v>
      </c>
      <c r="B926" s="6"/>
      <c r="C926" s="44"/>
      <c r="F926" s="44">
        <v>-1738.3223331076297</v>
      </c>
      <c r="G926">
        <v>0.42511059673508456</v>
      </c>
      <c r="H926" s="45">
        <f t="shared" si="114"/>
        <v>-4089.106097232615</v>
      </c>
      <c r="BD926">
        <f t="shared" si="121"/>
        <v>-6876.571954683508</v>
      </c>
      <c r="BE926">
        <f t="shared" si="115"/>
        <v>-5857.6072309202518</v>
      </c>
      <c r="BF926">
        <f t="shared" si="116"/>
        <v>-4838.6425071569956</v>
      </c>
      <c r="BG926">
        <f t="shared" si="117"/>
        <v>-3819.6777833937404</v>
      </c>
      <c r="BH926">
        <f t="shared" si="118"/>
        <v>-2800.7130596304842</v>
      </c>
      <c r="BI926">
        <f t="shared" si="119"/>
        <v>-1781.748335867228</v>
      </c>
      <c r="BJ926">
        <f t="shared" si="120"/>
        <v>-762.7836121039727</v>
      </c>
    </row>
    <row r="927" spans="1:62">
      <c r="A927">
        <v>924</v>
      </c>
      <c r="B927" s="6"/>
      <c r="C927" s="44"/>
      <c r="F927" s="44">
        <v>4087.4684078697173</v>
      </c>
      <c r="G927">
        <v>0.32196305794959379</v>
      </c>
      <c r="H927" s="45">
        <f t="shared" si="114"/>
        <v>12695.457776741725</v>
      </c>
      <c r="BD927">
        <f t="shared" si="121"/>
        <v>3863.8753167830523</v>
      </c>
      <c r="BE927">
        <f t="shared" si="115"/>
        <v>5989.428300458475</v>
      </c>
      <c r="BF927">
        <f t="shared" si="116"/>
        <v>8114.981284133898</v>
      </c>
      <c r="BG927">
        <f t="shared" si="117"/>
        <v>10240.53426780932</v>
      </c>
      <c r="BH927">
        <f t="shared" si="118"/>
        <v>12366.087251484743</v>
      </c>
      <c r="BI927">
        <f t="shared" si="119"/>
        <v>14491.640235160166</v>
      </c>
      <c r="BJ927">
        <f t="shared" si="120"/>
        <v>16617.19321883559</v>
      </c>
    </row>
    <row r="928" spans="1:62">
      <c r="A928">
        <v>925</v>
      </c>
      <c r="B928" s="6"/>
      <c r="C928" s="44"/>
      <c r="F928" s="44">
        <v>9486.3759922444751</v>
      </c>
      <c r="G928">
        <v>5.4249882017667339E-2</v>
      </c>
      <c r="H928" s="45">
        <f t="shared" si="114"/>
        <v>174864.4538831455</v>
      </c>
      <c r="BD928">
        <f t="shared" si="121"/>
        <v>-2477.6531181217483</v>
      </c>
      <c r="BE928">
        <f t="shared" si="115"/>
        <v>-867.8378283737793</v>
      </c>
      <c r="BF928">
        <f t="shared" si="116"/>
        <v>741.97746137418926</v>
      </c>
      <c r="BG928">
        <f t="shared" si="117"/>
        <v>2351.7927511221587</v>
      </c>
      <c r="BH928">
        <f t="shared" si="118"/>
        <v>3961.6080408701273</v>
      </c>
      <c r="BI928">
        <f t="shared" si="119"/>
        <v>5571.4233306180959</v>
      </c>
      <c r="BJ928">
        <f t="shared" si="120"/>
        <v>7181.2386203660644</v>
      </c>
    </row>
    <row r="929" spans="1:62">
      <c r="A929">
        <v>926</v>
      </c>
      <c r="B929" s="6"/>
      <c r="C929" s="44"/>
      <c r="F929" s="44">
        <v>-248.3472805702695</v>
      </c>
      <c r="G929">
        <v>0.44200306640639919</v>
      </c>
      <c r="H929" s="45">
        <f t="shared" si="114"/>
        <v>-561.86777750072645</v>
      </c>
      <c r="BD929">
        <f t="shared" si="121"/>
        <v>-9215.1265821561392</v>
      </c>
      <c r="BE929">
        <f t="shared" si="115"/>
        <v>-8943.8771720678014</v>
      </c>
      <c r="BF929">
        <f t="shared" si="116"/>
        <v>-8672.6277619794655</v>
      </c>
      <c r="BG929">
        <f t="shared" si="117"/>
        <v>-8401.3783518911277</v>
      </c>
      <c r="BH929">
        <f t="shared" si="118"/>
        <v>-8130.1289418027918</v>
      </c>
      <c r="BI929">
        <f t="shared" si="119"/>
        <v>-7858.879531714455</v>
      </c>
      <c r="BJ929">
        <f t="shared" si="120"/>
        <v>-7587.6301216261181</v>
      </c>
    </row>
    <row r="930" spans="1:62">
      <c r="A930">
        <v>927</v>
      </c>
      <c r="B930" s="6"/>
      <c r="C930" s="44"/>
      <c r="F930" s="44">
        <v>10275.784291377138</v>
      </c>
      <c r="G930">
        <v>0.29697563438598351</v>
      </c>
      <c r="H930" s="45">
        <f t="shared" si="114"/>
        <v>34601.438978733029</v>
      </c>
      <c r="BD930">
        <f t="shared" si="121"/>
        <v>2458.3626126022655</v>
      </c>
      <c r="BE930">
        <f t="shared" si="115"/>
        <v>4668.3779446342614</v>
      </c>
      <c r="BF930">
        <f t="shared" si="116"/>
        <v>6878.3932766662574</v>
      </c>
      <c r="BG930">
        <f t="shared" si="117"/>
        <v>9088.4086086982534</v>
      </c>
      <c r="BH930">
        <f t="shared" si="118"/>
        <v>11298.423940730248</v>
      </c>
      <c r="BI930">
        <f t="shared" si="119"/>
        <v>13508.439272762245</v>
      </c>
      <c r="BJ930">
        <f t="shared" si="120"/>
        <v>15718.45460479424</v>
      </c>
    </row>
    <row r="931" spans="1:62">
      <c r="A931">
        <v>928</v>
      </c>
      <c r="B931" s="6"/>
      <c r="C931" s="44"/>
      <c r="F931" s="44">
        <v>9415.1806387293036</v>
      </c>
      <c r="G931">
        <v>0.21659213740834993</v>
      </c>
      <c r="H931" s="45">
        <f t="shared" si="114"/>
        <v>43469.632607108368</v>
      </c>
      <c r="BD931">
        <f t="shared" si="121"/>
        <v>-8790.9061194472215</v>
      </c>
      <c r="BE931">
        <f t="shared" si="115"/>
        <v>-7306.0279475173029</v>
      </c>
      <c r="BF931">
        <f t="shared" si="116"/>
        <v>-5821.1497755873852</v>
      </c>
      <c r="BG931">
        <f t="shared" si="117"/>
        <v>-4336.2716036574684</v>
      </c>
      <c r="BH931">
        <f t="shared" si="118"/>
        <v>-2851.3934317275507</v>
      </c>
      <c r="BI931">
        <f t="shared" si="119"/>
        <v>-1366.5152597976321</v>
      </c>
      <c r="BJ931">
        <f t="shared" si="120"/>
        <v>118.36291213228469</v>
      </c>
    </row>
    <row r="932" spans="1:62">
      <c r="A932">
        <v>929</v>
      </c>
      <c r="B932" s="6"/>
      <c r="C932" s="44"/>
      <c r="F932" s="44">
        <v>11530.231263590293</v>
      </c>
      <c r="G932">
        <v>3.1910394218791716E-2</v>
      </c>
      <c r="H932" s="45">
        <f t="shared" si="114"/>
        <v>361331.52052381268</v>
      </c>
      <c r="BD932">
        <f t="shared" si="121"/>
        <v>-8332.2199516875535</v>
      </c>
      <c r="BE932">
        <f t="shared" si="115"/>
        <v>-7249.2592646458043</v>
      </c>
      <c r="BF932">
        <f t="shared" si="116"/>
        <v>-6166.298577604055</v>
      </c>
      <c r="BG932">
        <f t="shared" si="117"/>
        <v>-5083.3378905623049</v>
      </c>
      <c r="BH932">
        <f t="shared" si="118"/>
        <v>-4000.3772035205557</v>
      </c>
      <c r="BI932">
        <f t="shared" si="119"/>
        <v>-2917.4165164788055</v>
      </c>
      <c r="BJ932">
        <f t="shared" si="120"/>
        <v>-1834.4558294370563</v>
      </c>
    </row>
    <row r="933" spans="1:62">
      <c r="A933">
        <v>930</v>
      </c>
      <c r="B933" s="6"/>
      <c r="C933" s="44"/>
      <c r="F933" s="44">
        <v>12868.482677969054</v>
      </c>
      <c r="G933">
        <v>0.30397113540514198</v>
      </c>
      <c r="H933" s="45">
        <f t="shared" si="114"/>
        <v>42334.554762305139</v>
      </c>
      <c r="BD933">
        <f t="shared" si="121"/>
        <v>-11370.679292496334</v>
      </c>
      <c r="BE933">
        <f t="shared" si="115"/>
        <v>-11211.127321402375</v>
      </c>
      <c r="BF933">
        <f t="shared" si="116"/>
        <v>-11051.575350308416</v>
      </c>
      <c r="BG933">
        <f t="shared" si="117"/>
        <v>-10892.023379214459</v>
      </c>
      <c r="BH933">
        <f t="shared" si="118"/>
        <v>-10732.4714081205</v>
      </c>
      <c r="BI933">
        <f t="shared" si="119"/>
        <v>-10572.919437026541</v>
      </c>
      <c r="BJ933">
        <f t="shared" si="120"/>
        <v>-10413.367465932582</v>
      </c>
    </row>
    <row r="934" spans="1:62">
      <c r="A934">
        <v>931</v>
      </c>
      <c r="B934" s="6"/>
      <c r="C934" s="44"/>
      <c r="F934" s="44">
        <v>8550.0745138861021</v>
      </c>
      <c r="G934">
        <v>0.69948087443484308</v>
      </c>
      <c r="H934" s="45">
        <f t="shared" si="114"/>
        <v>12223.457175715166</v>
      </c>
      <c r="BD934">
        <f t="shared" si="121"/>
        <v>-11348.627000943345</v>
      </c>
      <c r="BE934">
        <f t="shared" si="115"/>
        <v>-9828.7713239176337</v>
      </c>
      <c r="BF934">
        <f t="shared" si="116"/>
        <v>-8308.9156468919246</v>
      </c>
      <c r="BG934">
        <f t="shared" si="117"/>
        <v>-6789.0599698662145</v>
      </c>
      <c r="BH934">
        <f t="shared" si="118"/>
        <v>-5269.2042928405044</v>
      </c>
      <c r="BI934">
        <f t="shared" si="119"/>
        <v>-3749.3486158147953</v>
      </c>
      <c r="BJ934">
        <f t="shared" si="120"/>
        <v>-2229.4929387890843</v>
      </c>
    </row>
    <row r="935" spans="1:62">
      <c r="A935">
        <v>932</v>
      </c>
      <c r="B935" s="6"/>
      <c r="C935" s="44"/>
      <c r="F935" s="44">
        <v>6398.3025187944659</v>
      </c>
      <c r="G935">
        <v>0.43059373413571045</v>
      </c>
      <c r="H935" s="45">
        <f t="shared" si="114"/>
        <v>14859.255979739615</v>
      </c>
      <c r="BD935">
        <f t="shared" si="121"/>
        <v>-5052.6701417118866</v>
      </c>
      <c r="BE935">
        <f t="shared" si="115"/>
        <v>-1555.2657695376711</v>
      </c>
      <c r="BF935">
        <f t="shared" si="116"/>
        <v>1942.1386026365435</v>
      </c>
      <c r="BG935">
        <f t="shared" si="117"/>
        <v>5439.5429748107599</v>
      </c>
      <c r="BH935">
        <f t="shared" si="118"/>
        <v>8936.9473469849763</v>
      </c>
      <c r="BI935">
        <f t="shared" si="119"/>
        <v>12434.351719159189</v>
      </c>
      <c r="BJ935">
        <f t="shared" si="120"/>
        <v>15931.756091333405</v>
      </c>
    </row>
    <row r="936" spans="1:62">
      <c r="A936">
        <v>933</v>
      </c>
      <c r="B936" s="6"/>
      <c r="C936" s="44"/>
      <c r="F936" s="44">
        <v>4358.8302373658298</v>
      </c>
      <c r="G936">
        <v>0.51694305461775247</v>
      </c>
      <c r="H936" s="45">
        <f t="shared" si="114"/>
        <v>8431.935004115523</v>
      </c>
      <c r="BD936">
        <f t="shared" si="121"/>
        <v>-4245.3338481159135</v>
      </c>
      <c r="BE936">
        <f t="shared" si="115"/>
        <v>-2092.3651774373611</v>
      </c>
      <c r="BF936">
        <f t="shared" si="116"/>
        <v>60.603493241191245</v>
      </c>
      <c r="BG936">
        <f t="shared" si="117"/>
        <v>2213.5721639197436</v>
      </c>
      <c r="BH936">
        <f t="shared" si="118"/>
        <v>4366.540834598296</v>
      </c>
      <c r="BI936">
        <f t="shared" si="119"/>
        <v>6519.5095052768484</v>
      </c>
      <c r="BJ936">
        <f t="shared" si="120"/>
        <v>8672.4781759554007</v>
      </c>
    </row>
    <row r="937" spans="1:62">
      <c r="A937">
        <v>934</v>
      </c>
      <c r="B937" s="6"/>
      <c r="C937" s="44"/>
      <c r="F937" s="44">
        <v>7173.8376722162138</v>
      </c>
      <c r="G937">
        <v>9.7259331525412662E-2</v>
      </c>
      <c r="H937" s="45">
        <f t="shared" si="114"/>
        <v>73759.890796100924</v>
      </c>
      <c r="BD937">
        <f t="shared" si="121"/>
        <v>-1774.1149642770674</v>
      </c>
      <c r="BE937">
        <f t="shared" si="115"/>
        <v>810.60030881169496</v>
      </c>
      <c r="BF937">
        <f t="shared" si="116"/>
        <v>3395.3155819004569</v>
      </c>
      <c r="BG937">
        <f t="shared" si="117"/>
        <v>5980.0308549892197</v>
      </c>
      <c r="BH937">
        <f t="shared" si="118"/>
        <v>8564.7461280779826</v>
      </c>
      <c r="BI937">
        <f t="shared" si="119"/>
        <v>11149.461401166744</v>
      </c>
      <c r="BJ937">
        <f t="shared" si="120"/>
        <v>13734.176674255508</v>
      </c>
    </row>
    <row r="938" spans="1:62">
      <c r="A938">
        <v>935</v>
      </c>
      <c r="B938" s="6"/>
      <c r="C938" s="44"/>
      <c r="F938" s="44">
        <v>4105.9564613679686</v>
      </c>
      <c r="G938">
        <v>0.56966890169883655</v>
      </c>
      <c r="H938" s="45">
        <f t="shared" si="114"/>
        <v>7207.6191084389575</v>
      </c>
      <c r="BD938">
        <f t="shared" si="121"/>
        <v>-6687.5410145891501</v>
      </c>
      <c r="BE938">
        <f t="shared" si="115"/>
        <v>-6201.2443569620873</v>
      </c>
      <c r="BF938">
        <f t="shared" si="116"/>
        <v>-5714.9476993350236</v>
      </c>
      <c r="BG938">
        <f t="shared" si="117"/>
        <v>-5228.6510417079608</v>
      </c>
      <c r="BH938">
        <f t="shared" si="118"/>
        <v>-4742.3543840808979</v>
      </c>
      <c r="BI938">
        <f t="shared" si="119"/>
        <v>-4256.0577264538333</v>
      </c>
      <c r="BJ938">
        <f t="shared" si="120"/>
        <v>-3769.7610688267705</v>
      </c>
    </row>
    <row r="939" spans="1:62">
      <c r="A939">
        <v>936</v>
      </c>
      <c r="B939" s="6"/>
      <c r="C939" s="44"/>
      <c r="F939" s="44">
        <v>15428.54441991332</v>
      </c>
      <c r="G939">
        <v>0.1453370291495073</v>
      </c>
      <c r="H939" s="45">
        <f t="shared" si="114"/>
        <v>106157.0097462366</v>
      </c>
      <c r="BD939">
        <f t="shared" si="121"/>
        <v>-1257.6119528737859</v>
      </c>
      <c r="BE939">
        <f t="shared" si="115"/>
        <v>1590.7325556203969</v>
      </c>
      <c r="BF939">
        <f t="shared" si="116"/>
        <v>4439.0770641145791</v>
      </c>
      <c r="BG939">
        <f t="shared" si="117"/>
        <v>7287.4215726087623</v>
      </c>
      <c r="BH939">
        <f t="shared" si="118"/>
        <v>10135.766081102945</v>
      </c>
      <c r="BI939">
        <f t="shared" si="119"/>
        <v>12984.110589597127</v>
      </c>
      <c r="BJ939">
        <f t="shared" si="120"/>
        <v>15832.455098091312</v>
      </c>
    </row>
    <row r="940" spans="1:62">
      <c r="A940">
        <v>937</v>
      </c>
      <c r="B940" s="6"/>
      <c r="C940" s="44"/>
      <c r="F940" s="44">
        <v>11157.890479545546</v>
      </c>
      <c r="G940">
        <v>0.35879262271723178</v>
      </c>
      <c r="H940" s="45">
        <f t="shared" si="114"/>
        <v>31098.438967456685</v>
      </c>
      <c r="BD940">
        <f t="shared" si="121"/>
        <v>-14701.859274165783</v>
      </c>
      <c r="BE940">
        <f t="shared" si="115"/>
        <v>-13975.174128418246</v>
      </c>
      <c r="BF940">
        <f t="shared" si="116"/>
        <v>-13248.488982670711</v>
      </c>
      <c r="BG940">
        <f t="shared" si="117"/>
        <v>-12521.803836923174</v>
      </c>
      <c r="BH940">
        <f t="shared" si="118"/>
        <v>-11795.118691175638</v>
      </c>
      <c r="BI940">
        <f t="shared" si="119"/>
        <v>-11068.433545428101</v>
      </c>
      <c r="BJ940">
        <f t="shared" si="120"/>
        <v>-10341.748399680564</v>
      </c>
    </row>
    <row r="941" spans="1:62">
      <c r="A941">
        <v>938</v>
      </c>
      <c r="B941" s="6"/>
      <c r="C941" s="44"/>
      <c r="F941" s="44">
        <v>9865.4567353551283</v>
      </c>
      <c r="G941">
        <v>0.13454689686391408</v>
      </c>
      <c r="H941" s="45">
        <f t="shared" si="114"/>
        <v>73323.554576910319</v>
      </c>
      <c r="BD941">
        <f t="shared" si="121"/>
        <v>-9363.9273659593873</v>
      </c>
      <c r="BE941">
        <f t="shared" si="115"/>
        <v>-7569.9642523732273</v>
      </c>
      <c r="BF941">
        <f t="shared" si="116"/>
        <v>-5776.0011387870691</v>
      </c>
      <c r="BG941">
        <f t="shared" si="117"/>
        <v>-3982.0380252009099</v>
      </c>
      <c r="BH941">
        <f t="shared" si="118"/>
        <v>-2188.0749116147508</v>
      </c>
      <c r="BI941">
        <f t="shared" si="119"/>
        <v>-394.1117980285926</v>
      </c>
      <c r="BJ941">
        <f t="shared" si="120"/>
        <v>1399.8513155575674</v>
      </c>
    </row>
    <row r="942" spans="1:62">
      <c r="A942">
        <v>939</v>
      </c>
      <c r="B942" s="6"/>
      <c r="C942" s="44"/>
      <c r="F942" s="44">
        <v>-1323.1600084992679</v>
      </c>
      <c r="G942">
        <v>0.32896918842780298</v>
      </c>
      <c r="H942" s="45">
        <f t="shared" si="114"/>
        <v>-4022.139625971854</v>
      </c>
      <c r="BD942">
        <f t="shared" si="121"/>
        <v>-9192.7222510355587</v>
      </c>
      <c r="BE942">
        <f t="shared" si="115"/>
        <v>-8519.9877667159872</v>
      </c>
      <c r="BF942">
        <f t="shared" si="116"/>
        <v>-7847.2532823964175</v>
      </c>
      <c r="BG942">
        <f t="shared" si="117"/>
        <v>-7174.5187980768469</v>
      </c>
      <c r="BH942">
        <f t="shared" si="118"/>
        <v>-6501.7843137572763</v>
      </c>
      <c r="BI942">
        <f t="shared" si="119"/>
        <v>-5829.0498294377066</v>
      </c>
      <c r="BJ942">
        <f t="shared" si="120"/>
        <v>-5156.3153451181352</v>
      </c>
    </row>
    <row r="943" spans="1:62">
      <c r="A943">
        <v>940</v>
      </c>
      <c r="B943" s="6"/>
      <c r="C943" s="44"/>
      <c r="F943" s="44">
        <v>-686.95518574981907</v>
      </c>
      <c r="G943">
        <v>0.28676897832681192</v>
      </c>
      <c r="H943" s="45">
        <f t="shared" si="114"/>
        <v>-2395.5003423241305</v>
      </c>
      <c r="BD943">
        <f t="shared" si="121"/>
        <v>2968.0059506382827</v>
      </c>
      <c r="BE943">
        <f t="shared" si="115"/>
        <v>4612.8518927772975</v>
      </c>
      <c r="BF943">
        <f t="shared" si="116"/>
        <v>6257.6978349163128</v>
      </c>
      <c r="BG943">
        <f t="shared" si="117"/>
        <v>7902.5437770553272</v>
      </c>
      <c r="BH943">
        <f t="shared" si="118"/>
        <v>9547.3897191943433</v>
      </c>
      <c r="BI943">
        <f t="shared" si="119"/>
        <v>11192.235661333358</v>
      </c>
      <c r="BJ943">
        <f t="shared" si="120"/>
        <v>12837.081603472372</v>
      </c>
    </row>
    <row r="944" spans="1:62">
      <c r="A944">
        <v>941</v>
      </c>
      <c r="B944" s="6"/>
      <c r="C944" s="44"/>
      <c r="F944" s="44">
        <v>9346.1580634779639</v>
      </c>
      <c r="G944">
        <v>0.45810599646504624</v>
      </c>
      <c r="H944" s="45">
        <f t="shared" si="114"/>
        <v>20401.737011951733</v>
      </c>
      <c r="BD944">
        <f t="shared" si="121"/>
        <v>2120.8000773838785</v>
      </c>
      <c r="BE944">
        <f t="shared" si="115"/>
        <v>3554.6449690179384</v>
      </c>
      <c r="BF944">
        <f t="shared" si="116"/>
        <v>4988.4898606519982</v>
      </c>
      <c r="BG944">
        <f t="shared" si="117"/>
        <v>6422.3347522860577</v>
      </c>
      <c r="BH944">
        <f t="shared" si="118"/>
        <v>7856.1796439201171</v>
      </c>
      <c r="BI944">
        <f t="shared" si="119"/>
        <v>9290.0245355541774</v>
      </c>
      <c r="BJ944">
        <f t="shared" si="120"/>
        <v>10723.869427188236</v>
      </c>
    </row>
    <row r="945" spans="1:62">
      <c r="A945">
        <v>942</v>
      </c>
      <c r="B945" s="6"/>
      <c r="C945" s="44"/>
      <c r="F945" s="44">
        <v>8194.7840797499266</v>
      </c>
      <c r="G945">
        <v>0.41133763146773461</v>
      </c>
      <c r="H945" s="45">
        <f t="shared" si="114"/>
        <v>19922.281485672254</v>
      </c>
      <c r="BD945">
        <f t="shared" si="121"/>
        <v>-7055.6280811527322</v>
      </c>
      <c r="BE945">
        <f t="shared" si="115"/>
        <v>-4765.0980988275014</v>
      </c>
      <c r="BF945">
        <f t="shared" si="116"/>
        <v>-2474.5681165022706</v>
      </c>
      <c r="BG945">
        <f t="shared" si="117"/>
        <v>-184.03813417703896</v>
      </c>
      <c r="BH945">
        <f t="shared" si="118"/>
        <v>2106.4918481481927</v>
      </c>
      <c r="BI945">
        <f t="shared" si="119"/>
        <v>4397.0218304734226</v>
      </c>
      <c r="BJ945">
        <f t="shared" si="120"/>
        <v>6687.5518127986543</v>
      </c>
    </row>
    <row r="946" spans="1:62">
      <c r="A946">
        <v>943</v>
      </c>
      <c r="B946" s="6"/>
      <c r="C946" s="44"/>
      <c r="F946" s="44">
        <v>9702.4733315787435</v>
      </c>
      <c r="G946">
        <v>0.34948956710487344</v>
      </c>
      <c r="H946" s="45">
        <f t="shared" si="114"/>
        <v>27761.839679372355</v>
      </c>
      <c r="BD946">
        <f t="shared" si="121"/>
        <v>-6138.0959224112539</v>
      </c>
      <c r="BE946">
        <f t="shared" si="115"/>
        <v>-4081.4077650725803</v>
      </c>
      <c r="BF946">
        <f t="shared" si="116"/>
        <v>-2024.7196077339077</v>
      </c>
      <c r="BG946">
        <f t="shared" si="117"/>
        <v>31.96854960476594</v>
      </c>
      <c r="BH946">
        <f t="shared" si="118"/>
        <v>2088.6567069434386</v>
      </c>
      <c r="BI946">
        <f t="shared" si="119"/>
        <v>4145.3448642821113</v>
      </c>
      <c r="BJ946">
        <f t="shared" si="120"/>
        <v>6202.033021620784</v>
      </c>
    </row>
    <row r="947" spans="1:62">
      <c r="A947">
        <v>944</v>
      </c>
      <c r="B947" s="6"/>
      <c r="C947" s="44"/>
      <c r="F947" s="44">
        <v>8124.5146346212859</v>
      </c>
      <c r="G947">
        <v>0.58155956958629584</v>
      </c>
      <c r="H947" s="45">
        <f t="shared" si="114"/>
        <v>13970.219147800841</v>
      </c>
      <c r="BD947">
        <f t="shared" si="121"/>
        <v>-7955.0254960543762</v>
      </c>
      <c r="BE947">
        <f t="shared" si="115"/>
        <v>-6207.5776605300089</v>
      </c>
      <c r="BF947">
        <f t="shared" si="116"/>
        <v>-4460.1298250056416</v>
      </c>
      <c r="BG947">
        <f t="shared" si="117"/>
        <v>-2712.6819894812743</v>
      </c>
      <c r="BH947">
        <f t="shared" si="118"/>
        <v>-965.2341539569079</v>
      </c>
      <c r="BI947">
        <f t="shared" si="119"/>
        <v>782.2136815674603</v>
      </c>
      <c r="BJ947">
        <f t="shared" si="120"/>
        <v>2529.6615170918267</v>
      </c>
    </row>
    <row r="948" spans="1:62">
      <c r="A948">
        <v>945</v>
      </c>
      <c r="B948" s="6"/>
      <c r="C948" s="44"/>
      <c r="F948" s="44">
        <v>7498.8397988997494</v>
      </c>
      <c r="G948">
        <v>0.19815635823507183</v>
      </c>
      <c r="H948" s="45">
        <f t="shared" si="114"/>
        <v>37843.044077363978</v>
      </c>
      <c r="BD948">
        <f t="shared" si="121"/>
        <v>-5216.7167866898071</v>
      </c>
      <c r="BE948">
        <f t="shared" si="115"/>
        <v>-2308.9189387583274</v>
      </c>
      <c r="BF948">
        <f t="shared" si="116"/>
        <v>598.87890917315235</v>
      </c>
      <c r="BG948">
        <f t="shared" si="117"/>
        <v>3506.6767571046312</v>
      </c>
      <c r="BH948">
        <f t="shared" si="118"/>
        <v>6414.47460503611</v>
      </c>
      <c r="BI948">
        <f t="shared" si="119"/>
        <v>9322.2724529675907</v>
      </c>
      <c r="BJ948">
        <f t="shared" si="120"/>
        <v>12230.070300899068</v>
      </c>
    </row>
    <row r="949" spans="1:62">
      <c r="A949">
        <v>946</v>
      </c>
      <c r="B949" s="6"/>
      <c r="C949" s="44"/>
      <c r="F949" s="44">
        <v>9221.0304749423376</v>
      </c>
      <c r="G949">
        <v>0.21347004645391099</v>
      </c>
      <c r="H949" s="45">
        <f t="shared" si="114"/>
        <v>43195.898572745165</v>
      </c>
      <c r="BD949">
        <f t="shared" si="121"/>
        <v>-6508.0580077243903</v>
      </c>
      <c r="BE949">
        <f t="shared" si="115"/>
        <v>-5517.2762165490312</v>
      </c>
      <c r="BF949">
        <f t="shared" si="116"/>
        <v>-4526.4944253736721</v>
      </c>
      <c r="BG949">
        <f t="shared" si="117"/>
        <v>-3535.712634198313</v>
      </c>
      <c r="BH949">
        <f t="shared" si="118"/>
        <v>-2544.9308430229539</v>
      </c>
      <c r="BI949">
        <f t="shared" si="119"/>
        <v>-1554.1490518475948</v>
      </c>
      <c r="BJ949">
        <f t="shared" si="120"/>
        <v>-563.36726067223572</v>
      </c>
    </row>
    <row r="950" spans="1:62">
      <c r="A950">
        <v>947</v>
      </c>
      <c r="B950" s="6"/>
      <c r="C950" s="44"/>
      <c r="F950" s="44">
        <v>906.65519655885146</v>
      </c>
      <c r="G950">
        <v>0.4279388082643365</v>
      </c>
      <c r="H950" s="45">
        <f t="shared" si="114"/>
        <v>2118.6561701102214</v>
      </c>
      <c r="BD950">
        <f t="shared" si="121"/>
        <v>-8153.6802426727827</v>
      </c>
      <c r="BE950">
        <f t="shared" si="115"/>
        <v>-7086.3300104032278</v>
      </c>
      <c r="BF950">
        <f t="shared" si="116"/>
        <v>-6018.9797781336729</v>
      </c>
      <c r="BG950">
        <f t="shared" si="117"/>
        <v>-4951.629545864118</v>
      </c>
      <c r="BH950">
        <f t="shared" si="118"/>
        <v>-3884.2793135945631</v>
      </c>
      <c r="BI950">
        <f t="shared" si="119"/>
        <v>-2816.9290813250082</v>
      </c>
      <c r="BJ950">
        <f t="shared" si="120"/>
        <v>-1749.5788490554532</v>
      </c>
    </row>
    <row r="951" spans="1:62">
      <c r="A951">
        <v>948</v>
      </c>
      <c r="B951" s="6"/>
      <c r="C951" s="44"/>
      <c r="F951" s="44">
        <v>12352.736837947499</v>
      </c>
      <c r="G951">
        <v>0.36613971092902275</v>
      </c>
      <c r="H951" s="45">
        <f t="shared" si="114"/>
        <v>33737.768587308776</v>
      </c>
      <c r="BD951">
        <f t="shared" si="121"/>
        <v>1233.0388447628311</v>
      </c>
      <c r="BE951">
        <f t="shared" si="115"/>
        <v>3372.7328860845137</v>
      </c>
      <c r="BF951">
        <f t="shared" si="116"/>
        <v>5512.4269274061962</v>
      </c>
      <c r="BG951">
        <f t="shared" si="117"/>
        <v>7652.1209687278788</v>
      </c>
      <c r="BH951">
        <f t="shared" si="118"/>
        <v>9791.8150100495604</v>
      </c>
      <c r="BI951">
        <f t="shared" si="119"/>
        <v>11931.509051371244</v>
      </c>
      <c r="BJ951">
        <f t="shared" si="120"/>
        <v>14071.203092692926</v>
      </c>
    </row>
    <row r="952" spans="1:62">
      <c r="A952">
        <v>949</v>
      </c>
      <c r="B952" s="6"/>
      <c r="C952" s="44"/>
      <c r="F952" s="44">
        <v>1868.0649524827422</v>
      </c>
      <c r="G952">
        <v>0.91395395682329195</v>
      </c>
      <c r="H952" s="45">
        <f t="shared" si="114"/>
        <v>2043.9377044503813</v>
      </c>
      <c r="BD952">
        <f t="shared" si="121"/>
        <v>-10522.038283302385</v>
      </c>
      <c r="BE952">
        <f t="shared" si="115"/>
        <v>-8691.3397286572726</v>
      </c>
      <c r="BF952">
        <f t="shared" si="116"/>
        <v>-6860.6411740121575</v>
      </c>
      <c r="BG952">
        <f t="shared" si="117"/>
        <v>-5029.9426193670442</v>
      </c>
      <c r="BH952">
        <f t="shared" si="118"/>
        <v>-3199.24406472193</v>
      </c>
      <c r="BI952">
        <f t="shared" si="119"/>
        <v>-1368.5455100768158</v>
      </c>
      <c r="BJ952">
        <f t="shared" si="120"/>
        <v>462.15304456829654</v>
      </c>
    </row>
    <row r="953" spans="1:62">
      <c r="A953">
        <v>950</v>
      </c>
      <c r="B953" s="6"/>
      <c r="C953" s="44"/>
      <c r="F953" s="44">
        <v>435.94007233969387</v>
      </c>
      <c r="G953">
        <v>0.67306997221037612</v>
      </c>
      <c r="H953" s="45">
        <f t="shared" si="114"/>
        <v>647.68908187666932</v>
      </c>
      <c r="BD953">
        <f t="shared" si="121"/>
        <v>2701.7048316337177</v>
      </c>
      <c r="BE953">
        <f t="shared" si="115"/>
        <v>7271.4746157501777</v>
      </c>
      <c r="BF953">
        <f t="shared" si="116"/>
        <v>11841.244399866637</v>
      </c>
      <c r="BG953">
        <f t="shared" si="117"/>
        <v>16411.014183983098</v>
      </c>
      <c r="BH953">
        <f t="shared" si="118"/>
        <v>20980.783968099557</v>
      </c>
      <c r="BI953">
        <f t="shared" si="119"/>
        <v>25550.553752216016</v>
      </c>
      <c r="BJ953">
        <f t="shared" si="120"/>
        <v>30120.323536332475</v>
      </c>
    </row>
    <row r="954" spans="1:62">
      <c r="A954">
        <v>951</v>
      </c>
      <c r="B954" s="6"/>
      <c r="C954" s="44"/>
      <c r="F954" s="44">
        <v>3065.8755499300423</v>
      </c>
      <c r="G954">
        <v>0.73689722550997772</v>
      </c>
      <c r="H954" s="45">
        <f t="shared" si="114"/>
        <v>4160.519871422056</v>
      </c>
      <c r="BD954">
        <f t="shared" si="121"/>
        <v>2929.4097887121866</v>
      </c>
      <c r="BE954">
        <f t="shared" si="115"/>
        <v>6294.759649764067</v>
      </c>
      <c r="BF954">
        <f t="shared" si="116"/>
        <v>9660.1095108159479</v>
      </c>
      <c r="BG954">
        <f t="shared" si="117"/>
        <v>13025.459371867828</v>
      </c>
      <c r="BH954">
        <f t="shared" si="118"/>
        <v>16390.80923291971</v>
      </c>
      <c r="BI954">
        <f t="shared" si="119"/>
        <v>19756.15909397159</v>
      </c>
      <c r="BJ954">
        <f t="shared" si="120"/>
        <v>23121.50895502347</v>
      </c>
    </row>
    <row r="955" spans="1:62">
      <c r="A955">
        <v>952</v>
      </c>
      <c r="B955" s="6"/>
      <c r="C955" s="44"/>
      <c r="F955" s="44">
        <v>9228.6705754946815</v>
      </c>
      <c r="G955">
        <v>0.33156855782591421</v>
      </c>
      <c r="H955" s="45">
        <f t="shared" si="114"/>
        <v>27833.370679074087</v>
      </c>
      <c r="BD955">
        <f t="shared" si="121"/>
        <v>618.61057761984648</v>
      </c>
      <c r="BE955">
        <f t="shared" si="115"/>
        <v>4303.0967051697353</v>
      </c>
      <c r="BF955">
        <f t="shared" si="116"/>
        <v>7987.5828327196232</v>
      </c>
      <c r="BG955">
        <f t="shared" si="117"/>
        <v>11672.068960269513</v>
      </c>
      <c r="BH955">
        <f t="shared" si="118"/>
        <v>15356.555087819401</v>
      </c>
      <c r="BI955">
        <f t="shared" si="119"/>
        <v>19041.041215369289</v>
      </c>
      <c r="BJ955">
        <f t="shared" si="120"/>
        <v>22725.527342919177</v>
      </c>
    </row>
    <row r="956" spans="1:62">
      <c r="A956">
        <v>953</v>
      </c>
      <c r="B956" s="6"/>
      <c r="C956" s="44"/>
      <c r="F956" s="44">
        <v>8164.4452327161598</v>
      </c>
      <c r="G956">
        <v>2.0191252529309978E-2</v>
      </c>
      <c r="H956" s="45">
        <f t="shared" si="114"/>
        <v>404355.56045195844</v>
      </c>
      <c r="BD956">
        <f t="shared" si="121"/>
        <v>-7570.827786365111</v>
      </c>
      <c r="BE956">
        <f t="shared" si="115"/>
        <v>-5912.9849972355396</v>
      </c>
      <c r="BF956">
        <f t="shared" si="116"/>
        <v>-4255.1422081059682</v>
      </c>
      <c r="BG956">
        <f t="shared" si="117"/>
        <v>-2597.2994189763976</v>
      </c>
      <c r="BH956">
        <f t="shared" si="118"/>
        <v>-939.45662984682713</v>
      </c>
      <c r="BI956">
        <f t="shared" si="119"/>
        <v>718.38615928274521</v>
      </c>
      <c r="BJ956">
        <f t="shared" si="120"/>
        <v>2376.2289484123157</v>
      </c>
    </row>
    <row r="957" spans="1:62">
      <c r="A957">
        <v>954</v>
      </c>
      <c r="B957" s="6"/>
      <c r="C957" s="44"/>
      <c r="F957" s="44">
        <v>7762.3353146636255</v>
      </c>
      <c r="G957">
        <v>0.12030296911434668</v>
      </c>
      <c r="H957" s="45">
        <f t="shared" si="114"/>
        <v>64523.223090908163</v>
      </c>
      <c r="BD957">
        <f t="shared" si="121"/>
        <v>-8063.4889700696103</v>
      </c>
      <c r="BE957">
        <f t="shared" si="115"/>
        <v>-7962.5327074230599</v>
      </c>
      <c r="BF957">
        <f t="shared" si="116"/>
        <v>-7861.5764447765105</v>
      </c>
      <c r="BG957">
        <f t="shared" si="117"/>
        <v>-7760.6201821299601</v>
      </c>
      <c r="BH957">
        <f t="shared" si="118"/>
        <v>-7659.6639194834106</v>
      </c>
      <c r="BI957">
        <f t="shared" si="119"/>
        <v>-7558.7076568368602</v>
      </c>
      <c r="BJ957">
        <f t="shared" si="120"/>
        <v>-7457.7513941903107</v>
      </c>
    </row>
    <row r="958" spans="1:62">
      <c r="A958">
        <v>955</v>
      </c>
      <c r="B958" s="6"/>
      <c r="C958" s="44"/>
      <c r="F958" s="44">
        <v>6677.2136230115157</v>
      </c>
      <c r="G958">
        <v>0.53711013957071607</v>
      </c>
      <c r="H958" s="45">
        <f t="shared" si="114"/>
        <v>12431.740030728635</v>
      </c>
      <c r="BD958">
        <f t="shared" si="121"/>
        <v>-7160.8204690918919</v>
      </c>
      <c r="BE958">
        <f t="shared" si="115"/>
        <v>-6559.3056235201584</v>
      </c>
      <c r="BF958">
        <f t="shared" si="116"/>
        <v>-5957.7907779484249</v>
      </c>
      <c r="BG958">
        <f t="shared" si="117"/>
        <v>-5356.2759323766913</v>
      </c>
      <c r="BH958">
        <f t="shared" si="118"/>
        <v>-4754.7610868049578</v>
      </c>
      <c r="BI958">
        <f t="shared" si="119"/>
        <v>-4153.2462412332252</v>
      </c>
      <c r="BJ958">
        <f t="shared" si="120"/>
        <v>-3551.7313956614917</v>
      </c>
    </row>
    <row r="959" spans="1:62">
      <c r="A959">
        <v>956</v>
      </c>
      <c r="B959" s="6"/>
      <c r="C959" s="44"/>
      <c r="F959" s="44">
        <v>3229.0335472777624</v>
      </c>
      <c r="G959">
        <v>0.13459606936315982</v>
      </c>
      <c r="H959" s="45">
        <f t="shared" si="114"/>
        <v>23990.548628618264</v>
      </c>
      <c r="BD959">
        <f t="shared" si="121"/>
        <v>-3991.6629251579352</v>
      </c>
      <c r="BE959">
        <f t="shared" si="115"/>
        <v>-1306.1122273043547</v>
      </c>
      <c r="BF959">
        <f t="shared" si="116"/>
        <v>1379.4384705492257</v>
      </c>
      <c r="BG959">
        <f t="shared" si="117"/>
        <v>4064.9891684028062</v>
      </c>
      <c r="BH959">
        <f t="shared" si="118"/>
        <v>6750.5398662563857</v>
      </c>
      <c r="BI959">
        <f t="shared" si="119"/>
        <v>9436.0905641099671</v>
      </c>
      <c r="BJ959">
        <f t="shared" si="120"/>
        <v>12121.641261963547</v>
      </c>
    </row>
    <row r="960" spans="1:62">
      <c r="A960">
        <v>957</v>
      </c>
      <c r="B960" s="6"/>
      <c r="C960" s="44"/>
      <c r="F960" s="44">
        <v>-1858.356985822682</v>
      </c>
      <c r="G960">
        <v>1.2345146342335607</v>
      </c>
      <c r="H960" s="45">
        <f t="shared" si="114"/>
        <v>-1505.3341080694674</v>
      </c>
      <c r="BD960">
        <f t="shared" si="121"/>
        <v>-2556.0532004619636</v>
      </c>
      <c r="BE960">
        <f t="shared" si="115"/>
        <v>-1883.0728536461643</v>
      </c>
      <c r="BF960">
        <f t="shared" si="116"/>
        <v>-1210.0925068303652</v>
      </c>
      <c r="BG960">
        <f t="shared" si="117"/>
        <v>-537.11216001456614</v>
      </c>
      <c r="BH960">
        <f t="shared" si="118"/>
        <v>135.86818680123315</v>
      </c>
      <c r="BI960">
        <f t="shared" si="119"/>
        <v>808.84853361703199</v>
      </c>
      <c r="BJ960">
        <f t="shared" si="120"/>
        <v>1481.8288804328313</v>
      </c>
    </row>
    <row r="961" spans="1:62">
      <c r="A961">
        <v>958</v>
      </c>
      <c r="B961" s="6"/>
      <c r="C961" s="44"/>
      <c r="F961" s="44">
        <v>8404.0199124371102</v>
      </c>
      <c r="G961">
        <v>0.42710709126062518</v>
      </c>
      <c r="H961" s="45">
        <f t="shared" si="114"/>
        <v>19676.610584086251</v>
      </c>
      <c r="BD961">
        <f t="shared" si="121"/>
        <v>8030.9301569904856</v>
      </c>
      <c r="BE961">
        <f t="shared" si="115"/>
        <v>14203.503328158289</v>
      </c>
      <c r="BF961">
        <f t="shared" si="116"/>
        <v>20376.076499326089</v>
      </c>
      <c r="BG961">
        <f t="shared" si="117"/>
        <v>26548.649670493898</v>
      </c>
      <c r="BH961">
        <f t="shared" si="118"/>
        <v>32721.2228416617</v>
      </c>
      <c r="BI961">
        <f t="shared" si="119"/>
        <v>38893.796012829502</v>
      </c>
      <c r="BJ961">
        <f t="shared" si="120"/>
        <v>45066.369183997311</v>
      </c>
    </row>
    <row r="962" spans="1:62">
      <c r="A962">
        <v>959</v>
      </c>
      <c r="B962" s="6"/>
      <c r="C962" s="44"/>
      <c r="F962" s="44">
        <v>7273.7826017709594</v>
      </c>
      <c r="G962">
        <v>0.11320663864520952</v>
      </c>
      <c r="H962" s="45">
        <f t="shared" si="114"/>
        <v>64252.261959363088</v>
      </c>
      <c r="BD962">
        <f t="shared" si="121"/>
        <v>-6268.4844561339842</v>
      </c>
      <c r="BE962">
        <f t="shared" si="115"/>
        <v>-4132.9489998308582</v>
      </c>
      <c r="BF962">
        <f t="shared" si="116"/>
        <v>-1997.4135435277321</v>
      </c>
      <c r="BG962">
        <f t="shared" si="117"/>
        <v>138.12191277539387</v>
      </c>
      <c r="BH962">
        <f t="shared" si="118"/>
        <v>2273.657369078519</v>
      </c>
      <c r="BI962">
        <f t="shared" si="119"/>
        <v>4409.1928253816459</v>
      </c>
      <c r="BJ962">
        <f t="shared" si="120"/>
        <v>6544.728281684771</v>
      </c>
    </row>
    <row r="963" spans="1:62">
      <c r="A963">
        <v>960</v>
      </c>
      <c r="B963" s="6"/>
      <c r="C963" s="44"/>
      <c r="F963" s="44">
        <v>13035.064970739404</v>
      </c>
      <c r="G963">
        <v>0.20033913916766721</v>
      </c>
      <c r="H963" s="45">
        <f t="shared" si="114"/>
        <v>65064.994413448774</v>
      </c>
      <c r="BD963">
        <f t="shared" si="121"/>
        <v>-6707.7494085449116</v>
      </c>
      <c r="BE963">
        <f t="shared" si="115"/>
        <v>-6141.7162153188638</v>
      </c>
      <c r="BF963">
        <f t="shared" si="116"/>
        <v>-5575.6830220928168</v>
      </c>
      <c r="BG963">
        <f t="shared" si="117"/>
        <v>-5009.649828866769</v>
      </c>
      <c r="BH963">
        <f t="shared" si="118"/>
        <v>-4443.6166356407211</v>
      </c>
      <c r="BI963">
        <f t="shared" si="119"/>
        <v>-3877.5834424146738</v>
      </c>
      <c r="BJ963">
        <f t="shared" si="120"/>
        <v>-3311.5502491886264</v>
      </c>
    </row>
    <row r="964" spans="1:62">
      <c r="A964">
        <v>961</v>
      </c>
      <c r="B964" s="6"/>
      <c r="C964" s="44"/>
      <c r="F964" s="44">
        <v>2230.7819158602397</v>
      </c>
      <c r="G964">
        <v>0.41348862743971715</v>
      </c>
      <c r="H964" s="45">
        <f t="shared" ref="H964:H1027" si="122">F964/G964</f>
        <v>5395.0260486558782</v>
      </c>
      <c r="BD964">
        <f t="shared" si="121"/>
        <v>-12033.369274901068</v>
      </c>
      <c r="BE964">
        <f t="shared" si="115"/>
        <v>-11031.673579062732</v>
      </c>
      <c r="BF964">
        <f t="shared" si="116"/>
        <v>-10029.977883224396</v>
      </c>
      <c r="BG964">
        <f t="shared" si="117"/>
        <v>-9028.2821873860594</v>
      </c>
      <c r="BH964">
        <f t="shared" si="118"/>
        <v>-8026.5864915477241</v>
      </c>
      <c r="BI964">
        <f t="shared" si="119"/>
        <v>-7024.8907957093879</v>
      </c>
      <c r="BJ964">
        <f t="shared" si="120"/>
        <v>-6023.1950998710518</v>
      </c>
    </row>
    <row r="965" spans="1:62">
      <c r="A965">
        <v>962</v>
      </c>
      <c r="B965" s="6"/>
      <c r="C965" s="44"/>
      <c r="F965" s="44">
        <v>12572.360980555375</v>
      </c>
      <c r="G965">
        <v>0.48927971853428254</v>
      </c>
      <c r="H965" s="45">
        <f t="shared" si="122"/>
        <v>25695.65118745968</v>
      </c>
      <c r="BD965">
        <f t="shared" si="121"/>
        <v>-163.33877866165403</v>
      </c>
      <c r="BE965">
        <f t="shared" ref="BE965:BE1028" si="123">($BE$3*G964)-F964</f>
        <v>1904.1043585369316</v>
      </c>
      <c r="BF965">
        <f t="shared" ref="BF965:BF1028" si="124">($BF$3*G964)-F964</f>
        <v>3971.5474957355173</v>
      </c>
      <c r="BG965">
        <f t="shared" ref="BG965:BG1028" si="125">($BG$3*G964)-F964</f>
        <v>6038.9906329341029</v>
      </c>
      <c r="BH965">
        <f t="shared" ref="BH965:BH1028" si="126">($BH$3*G964)-F964</f>
        <v>8106.4337701326895</v>
      </c>
      <c r="BI965">
        <f t="shared" ref="BI965:BI1028" si="127">($BI$3*G964)-F964</f>
        <v>10173.876907331274</v>
      </c>
      <c r="BJ965">
        <f t="shared" ref="BJ965:BJ1028" si="128">($BJ$3*G964)-F964</f>
        <v>12241.320044529861</v>
      </c>
    </row>
    <row r="966" spans="1:62">
      <c r="A966">
        <v>963</v>
      </c>
      <c r="B966" s="6"/>
      <c r="C966" s="44"/>
      <c r="F966" s="44">
        <v>12306.693848452189</v>
      </c>
      <c r="G966">
        <v>0.38069348896505684</v>
      </c>
      <c r="H966" s="45">
        <f t="shared" si="122"/>
        <v>32327.040533077776</v>
      </c>
      <c r="BD966">
        <f t="shared" si="121"/>
        <v>-10125.962387883963</v>
      </c>
      <c r="BE966">
        <f t="shared" si="123"/>
        <v>-7679.5637952125498</v>
      </c>
      <c r="BF966">
        <f t="shared" si="124"/>
        <v>-5233.1652025411368</v>
      </c>
      <c r="BG966">
        <f t="shared" si="125"/>
        <v>-2786.7666098697246</v>
      </c>
      <c r="BH966">
        <f t="shared" si="126"/>
        <v>-340.36801719831237</v>
      </c>
      <c r="BI966">
        <f t="shared" si="127"/>
        <v>2106.0305754731016</v>
      </c>
      <c r="BJ966">
        <f t="shared" si="128"/>
        <v>4552.4291681445138</v>
      </c>
    </row>
    <row r="967" spans="1:62">
      <c r="A967">
        <v>964</v>
      </c>
      <c r="B967" s="6"/>
      <c r="C967" s="44"/>
      <c r="F967" s="44">
        <v>12299.6993748858</v>
      </c>
      <c r="G967">
        <v>0.2299380651352525</v>
      </c>
      <c r="H967" s="45">
        <f t="shared" si="122"/>
        <v>53491.358064837856</v>
      </c>
      <c r="BD967">
        <f t="shared" si="121"/>
        <v>-10403.226403626904</v>
      </c>
      <c r="BE967">
        <f t="shared" si="123"/>
        <v>-8499.7589588016199</v>
      </c>
      <c r="BF967">
        <f t="shared" si="124"/>
        <v>-6596.2915139763363</v>
      </c>
      <c r="BG967">
        <f t="shared" si="125"/>
        <v>-4692.8240691510518</v>
      </c>
      <c r="BH967">
        <f t="shared" si="126"/>
        <v>-2789.3566243257683</v>
      </c>
      <c r="BI967">
        <f t="shared" si="127"/>
        <v>-885.88917950048381</v>
      </c>
      <c r="BJ967">
        <f t="shared" si="128"/>
        <v>1017.5782653248007</v>
      </c>
    </row>
    <row r="968" spans="1:62">
      <c r="A968">
        <v>965</v>
      </c>
      <c r="B968" s="6"/>
      <c r="C968" s="44"/>
      <c r="F968" s="44">
        <v>11329.301147173093</v>
      </c>
      <c r="G968">
        <v>4.3742054175218925E-2</v>
      </c>
      <c r="H968" s="45">
        <f t="shared" si="122"/>
        <v>259002.49452828517</v>
      </c>
      <c r="BD968">
        <f t="shared" si="121"/>
        <v>-11150.009049209537</v>
      </c>
      <c r="BE968">
        <f t="shared" si="123"/>
        <v>-10000.318723533275</v>
      </c>
      <c r="BF968">
        <f t="shared" si="124"/>
        <v>-8850.6283978570136</v>
      </c>
      <c r="BG968">
        <f t="shared" si="125"/>
        <v>-7700.9380721807502</v>
      </c>
      <c r="BH968">
        <f t="shared" si="126"/>
        <v>-6551.2477465044876</v>
      </c>
      <c r="BI968">
        <f t="shared" si="127"/>
        <v>-5401.5574208282251</v>
      </c>
      <c r="BJ968">
        <f t="shared" si="128"/>
        <v>-4251.8670951519625</v>
      </c>
    </row>
    <row r="969" spans="1:62">
      <c r="A969">
        <v>966</v>
      </c>
      <c r="B969" s="6"/>
      <c r="C969" s="44"/>
      <c r="F969" s="44">
        <v>9348.0082263358127</v>
      </c>
      <c r="G969">
        <v>0.1096840603390774</v>
      </c>
      <c r="H969" s="45">
        <f t="shared" si="122"/>
        <v>85226.679222462873</v>
      </c>
      <c r="BD969">
        <f t="shared" si="121"/>
        <v>-11110.590876296999</v>
      </c>
      <c r="BE969">
        <f t="shared" si="123"/>
        <v>-10891.880605420904</v>
      </c>
      <c r="BF969">
        <f t="shared" si="124"/>
        <v>-10673.17033454481</v>
      </c>
      <c r="BG969">
        <f t="shared" si="125"/>
        <v>-10454.460063668716</v>
      </c>
      <c r="BH969">
        <f t="shared" si="126"/>
        <v>-10235.74979279262</v>
      </c>
      <c r="BI969">
        <f t="shared" si="127"/>
        <v>-10017.039521916526</v>
      </c>
      <c r="BJ969">
        <f t="shared" si="128"/>
        <v>-9798.3292510404317</v>
      </c>
    </row>
    <row r="970" spans="1:62">
      <c r="A970">
        <v>967</v>
      </c>
      <c r="B970" s="6"/>
      <c r="C970" s="44"/>
      <c r="F970" s="44">
        <v>-7997.2603271338303</v>
      </c>
      <c r="G970">
        <v>0.59786316370713166</v>
      </c>
      <c r="H970" s="45">
        <f t="shared" si="122"/>
        <v>-13376.405861076526</v>
      </c>
      <c r="BD970">
        <f t="shared" si="121"/>
        <v>-8799.5879246404256</v>
      </c>
      <c r="BE970">
        <f t="shared" si="123"/>
        <v>-8251.1676229450386</v>
      </c>
      <c r="BF970">
        <f t="shared" si="124"/>
        <v>-7702.7473212496516</v>
      </c>
      <c r="BG970">
        <f t="shared" si="125"/>
        <v>-7154.3270195542646</v>
      </c>
      <c r="BH970">
        <f t="shared" si="126"/>
        <v>-6605.9067178588775</v>
      </c>
      <c r="BI970">
        <f t="shared" si="127"/>
        <v>-6057.4864161634905</v>
      </c>
      <c r="BJ970">
        <f t="shared" si="128"/>
        <v>-5509.0661144681035</v>
      </c>
    </row>
    <row r="971" spans="1:62">
      <c r="A971">
        <v>968</v>
      </c>
      <c r="B971" s="6"/>
      <c r="C971" s="44"/>
      <c r="F971" s="44">
        <v>10019.881348678391</v>
      </c>
      <c r="G971">
        <v>0.54280406911483858</v>
      </c>
      <c r="H971" s="45">
        <f t="shared" si="122"/>
        <v>18459.480904441287</v>
      </c>
      <c r="BD971">
        <f t="shared" si="121"/>
        <v>10986.576145669489</v>
      </c>
      <c r="BE971">
        <f t="shared" si="123"/>
        <v>13975.891964205148</v>
      </c>
      <c r="BF971">
        <f t="shared" si="124"/>
        <v>16965.207782740807</v>
      </c>
      <c r="BG971">
        <f t="shared" si="125"/>
        <v>19954.523601276465</v>
      </c>
      <c r="BH971">
        <f t="shared" si="126"/>
        <v>22943.839419812124</v>
      </c>
      <c r="BI971">
        <f t="shared" si="127"/>
        <v>25933.155238347779</v>
      </c>
      <c r="BJ971">
        <f t="shared" si="128"/>
        <v>28922.471056883438</v>
      </c>
    </row>
    <row r="972" spans="1:62">
      <c r="A972">
        <v>969</v>
      </c>
      <c r="B972" s="6"/>
      <c r="C972" s="44"/>
      <c r="F972" s="44">
        <v>10017.767468460857</v>
      </c>
      <c r="G972">
        <v>0.4497226789114448</v>
      </c>
      <c r="H972" s="45">
        <f t="shared" si="122"/>
        <v>22275.433146286719</v>
      </c>
      <c r="BD972">
        <f t="shared" si="121"/>
        <v>-7305.8610031041981</v>
      </c>
      <c r="BE972">
        <f t="shared" si="123"/>
        <v>-4591.840657530005</v>
      </c>
      <c r="BF972">
        <f t="shared" si="124"/>
        <v>-1877.820311955812</v>
      </c>
      <c r="BG972">
        <f t="shared" si="125"/>
        <v>836.20003361838098</v>
      </c>
      <c r="BH972">
        <f t="shared" si="126"/>
        <v>3550.2203791925731</v>
      </c>
      <c r="BI972">
        <f t="shared" si="127"/>
        <v>6264.240724766767</v>
      </c>
      <c r="BJ972">
        <f t="shared" si="128"/>
        <v>8978.2610703409591</v>
      </c>
    </row>
    <row r="973" spans="1:62">
      <c r="A973">
        <v>970</v>
      </c>
      <c r="B973" s="6"/>
      <c r="C973" s="44"/>
      <c r="F973" s="44">
        <v>12691.300772247308</v>
      </c>
      <c r="G973">
        <v>0.28533149233804878</v>
      </c>
      <c r="H973" s="45">
        <f t="shared" si="122"/>
        <v>44479.144829941128</v>
      </c>
      <c r="BD973">
        <f t="shared" si="121"/>
        <v>-7769.1540739036336</v>
      </c>
      <c r="BE973">
        <f t="shared" si="123"/>
        <v>-5520.540679346409</v>
      </c>
      <c r="BF973">
        <f t="shared" si="124"/>
        <v>-3271.9272847891853</v>
      </c>
      <c r="BG973">
        <f t="shared" si="125"/>
        <v>-1023.3138902319606</v>
      </c>
      <c r="BH973">
        <f t="shared" si="126"/>
        <v>1225.2995043252631</v>
      </c>
      <c r="BI973">
        <f t="shared" si="127"/>
        <v>3473.9128988824868</v>
      </c>
      <c r="BJ973">
        <f t="shared" si="128"/>
        <v>5722.5262934397106</v>
      </c>
    </row>
    <row r="974" spans="1:62">
      <c r="A974">
        <v>971</v>
      </c>
      <c r="B974" s="6"/>
      <c r="C974" s="44"/>
      <c r="F974" s="44">
        <v>9386.5204885305466</v>
      </c>
      <c r="G974">
        <v>0.23502495170907878</v>
      </c>
      <c r="H974" s="45">
        <f t="shared" si="122"/>
        <v>39938.399817860511</v>
      </c>
      <c r="BD974">
        <f t="shared" si="121"/>
        <v>-11264.643310557065</v>
      </c>
      <c r="BE974">
        <f t="shared" si="123"/>
        <v>-9837.9858488668215</v>
      </c>
      <c r="BF974">
        <f t="shared" si="124"/>
        <v>-8411.328387176578</v>
      </c>
      <c r="BG974">
        <f t="shared" si="125"/>
        <v>-6984.6709254863326</v>
      </c>
      <c r="BH974">
        <f t="shared" si="126"/>
        <v>-5558.0134637960891</v>
      </c>
      <c r="BI974">
        <f t="shared" si="127"/>
        <v>-4131.3560021058456</v>
      </c>
      <c r="BJ974">
        <f t="shared" si="128"/>
        <v>-2704.6985404156021</v>
      </c>
    </row>
    <row r="975" spans="1:62">
      <c r="A975">
        <v>972</v>
      </c>
      <c r="B975" s="6"/>
      <c r="C975" s="44"/>
      <c r="F975" s="44">
        <v>6024.3710847251423</v>
      </c>
      <c r="G975">
        <v>0.16105529432088517</v>
      </c>
      <c r="H975" s="45">
        <f t="shared" si="122"/>
        <v>37405.607248913147</v>
      </c>
      <c r="BD975">
        <f t="shared" si="121"/>
        <v>-8211.3957299851536</v>
      </c>
      <c r="BE975">
        <f t="shared" si="123"/>
        <v>-7036.2709714397588</v>
      </c>
      <c r="BF975">
        <f t="shared" si="124"/>
        <v>-5861.1462128943649</v>
      </c>
      <c r="BG975">
        <f t="shared" si="125"/>
        <v>-4686.021454348971</v>
      </c>
      <c r="BH975">
        <f t="shared" si="126"/>
        <v>-3510.8966958035771</v>
      </c>
      <c r="BI975">
        <f t="shared" si="127"/>
        <v>-2335.7719372581832</v>
      </c>
      <c r="BJ975">
        <f t="shared" si="128"/>
        <v>-1160.6471787127884</v>
      </c>
    </row>
    <row r="976" spans="1:62">
      <c r="A976">
        <v>973</v>
      </c>
      <c r="B976" s="6"/>
      <c r="C976" s="44"/>
      <c r="F976" s="44">
        <v>9138.6468348288654</v>
      </c>
      <c r="G976">
        <v>0.29744445359324878</v>
      </c>
      <c r="H976" s="45">
        <f t="shared" si="122"/>
        <v>30723.87709513602</v>
      </c>
      <c r="BD976">
        <f t="shared" si="121"/>
        <v>-5219.0946131207165</v>
      </c>
      <c r="BE976">
        <f t="shared" si="123"/>
        <v>-4413.8181415162908</v>
      </c>
      <c r="BF976">
        <f t="shared" si="124"/>
        <v>-3608.5416699118646</v>
      </c>
      <c r="BG976">
        <f t="shared" si="125"/>
        <v>-2803.2651983074388</v>
      </c>
      <c r="BH976">
        <f t="shared" si="126"/>
        <v>-1997.9887267030131</v>
      </c>
      <c r="BI976">
        <f t="shared" si="127"/>
        <v>-1192.7122550985869</v>
      </c>
      <c r="BJ976">
        <f t="shared" si="128"/>
        <v>-387.43578349416111</v>
      </c>
    </row>
    <row r="977" spans="1:62">
      <c r="A977">
        <v>974</v>
      </c>
      <c r="B977" s="6"/>
      <c r="C977" s="44"/>
      <c r="F977" s="44">
        <v>3410.9573377438392</v>
      </c>
      <c r="G977">
        <v>0.29596413215471173</v>
      </c>
      <c r="H977" s="45">
        <f t="shared" si="122"/>
        <v>11524.901051053044</v>
      </c>
      <c r="BD977">
        <f t="shared" si="121"/>
        <v>-7651.4245668626218</v>
      </c>
      <c r="BE977">
        <f t="shared" si="123"/>
        <v>-6164.2022988963781</v>
      </c>
      <c r="BF977">
        <f t="shared" si="124"/>
        <v>-4676.9800309301336</v>
      </c>
      <c r="BG977">
        <f t="shared" si="125"/>
        <v>-3189.7577629638899</v>
      </c>
      <c r="BH977">
        <f t="shared" si="126"/>
        <v>-1702.5354949976463</v>
      </c>
      <c r="BI977">
        <f t="shared" si="127"/>
        <v>-215.31322703140177</v>
      </c>
      <c r="BJ977">
        <f t="shared" si="128"/>
        <v>1271.9090409348428</v>
      </c>
    </row>
    <row r="978" spans="1:62">
      <c r="A978">
        <v>975</v>
      </c>
      <c r="B978" s="6"/>
      <c r="C978" s="44"/>
      <c r="F978" s="44">
        <v>11579.70146885678</v>
      </c>
      <c r="G978">
        <v>0.8307840460807947</v>
      </c>
      <c r="H978" s="45">
        <f t="shared" si="122"/>
        <v>13938.28098106092</v>
      </c>
      <c r="BD978">
        <f t="shared" si="121"/>
        <v>-1931.1366769702804</v>
      </c>
      <c r="BE978">
        <f t="shared" si="123"/>
        <v>-451.31601619672165</v>
      </c>
      <c r="BF978">
        <f t="shared" si="124"/>
        <v>1028.5046445768367</v>
      </c>
      <c r="BG978">
        <f t="shared" si="125"/>
        <v>2508.3253053503959</v>
      </c>
      <c r="BH978">
        <f t="shared" si="126"/>
        <v>3988.1459661239542</v>
      </c>
      <c r="BI978">
        <f t="shared" si="127"/>
        <v>5467.9666268975125</v>
      </c>
      <c r="BJ978">
        <f t="shared" si="128"/>
        <v>6947.7872876710717</v>
      </c>
    </row>
    <row r="979" spans="1:62">
      <c r="A979">
        <v>976</v>
      </c>
      <c r="B979" s="6"/>
      <c r="C979" s="44"/>
      <c r="F979" s="44">
        <v>13906.140098518481</v>
      </c>
      <c r="G979">
        <v>0.2494297633857947</v>
      </c>
      <c r="H979" s="45">
        <f t="shared" si="122"/>
        <v>55751.727098460819</v>
      </c>
      <c r="BD979">
        <f t="shared" si="121"/>
        <v>-7425.7812384528061</v>
      </c>
      <c r="BE979">
        <f t="shared" si="123"/>
        <v>-3271.8610080488324</v>
      </c>
      <c r="BF979">
        <f t="shared" si="124"/>
        <v>882.05922235514117</v>
      </c>
      <c r="BG979">
        <f t="shared" si="125"/>
        <v>5035.9794527591148</v>
      </c>
      <c r="BH979">
        <f t="shared" si="126"/>
        <v>9189.8996831630866</v>
      </c>
      <c r="BI979">
        <f t="shared" si="127"/>
        <v>13343.819913567062</v>
      </c>
      <c r="BJ979">
        <f t="shared" si="128"/>
        <v>17497.740143971034</v>
      </c>
    </row>
    <row r="980" spans="1:62">
      <c r="A980">
        <v>977</v>
      </c>
      <c r="B980" s="6"/>
      <c r="C980" s="44"/>
      <c r="F980" s="44">
        <v>4107.2531480801008</v>
      </c>
      <c r="G980">
        <v>0.99853056741300339</v>
      </c>
      <c r="H980" s="45">
        <f t="shared" si="122"/>
        <v>4113.2973612627475</v>
      </c>
      <c r="BD980">
        <f t="shared" si="121"/>
        <v>-12658.991281589508</v>
      </c>
      <c r="BE980">
        <f t="shared" si="123"/>
        <v>-11411.842464660534</v>
      </c>
      <c r="BF980">
        <f t="shared" si="124"/>
        <v>-10164.693647731561</v>
      </c>
      <c r="BG980">
        <f t="shared" si="125"/>
        <v>-8917.544830802588</v>
      </c>
      <c r="BH980">
        <f t="shared" si="126"/>
        <v>-7670.3960138736138</v>
      </c>
      <c r="BI980">
        <f t="shared" si="127"/>
        <v>-6423.2471969446397</v>
      </c>
      <c r="BJ980">
        <f t="shared" si="128"/>
        <v>-5176.0983800156664</v>
      </c>
    </row>
    <row r="981" spans="1:62">
      <c r="A981">
        <v>978</v>
      </c>
      <c r="B981" s="6"/>
      <c r="C981" s="44"/>
      <c r="F981" s="44">
        <v>75.763744907992077</v>
      </c>
      <c r="G981">
        <v>0.2148495466840572</v>
      </c>
      <c r="H981" s="45">
        <f t="shared" si="122"/>
        <v>352.63628002625006</v>
      </c>
      <c r="BD981">
        <f t="shared" si="121"/>
        <v>885.39968898491588</v>
      </c>
      <c r="BE981">
        <f t="shared" si="123"/>
        <v>5878.0525260499326</v>
      </c>
      <c r="BF981">
        <f t="shared" si="124"/>
        <v>10870.70536311495</v>
      </c>
      <c r="BG981">
        <f t="shared" si="125"/>
        <v>15863.358200179966</v>
      </c>
      <c r="BH981">
        <f t="shared" si="126"/>
        <v>20856.011037244985</v>
      </c>
      <c r="BI981">
        <f t="shared" si="127"/>
        <v>25848.663874310001</v>
      </c>
      <c r="BJ981">
        <f t="shared" si="128"/>
        <v>30841.316711375021</v>
      </c>
    </row>
    <row r="982" spans="1:62">
      <c r="A982">
        <v>979</v>
      </c>
      <c r="B982" s="6"/>
      <c r="C982" s="44"/>
      <c r="F982" s="44">
        <v>5788.700484924575</v>
      </c>
      <c r="G982">
        <v>0.85925602778974941</v>
      </c>
      <c r="H982" s="45">
        <f t="shared" si="122"/>
        <v>6736.8750380660777</v>
      </c>
      <c r="BD982">
        <f t="shared" si="121"/>
        <v>998.48398851229399</v>
      </c>
      <c r="BE982">
        <f t="shared" si="123"/>
        <v>2072.7317219325801</v>
      </c>
      <c r="BF982">
        <f t="shared" si="124"/>
        <v>3146.9794553528659</v>
      </c>
      <c r="BG982">
        <f t="shared" si="125"/>
        <v>4221.2271887731522</v>
      </c>
      <c r="BH982">
        <f t="shared" si="126"/>
        <v>5295.474922193438</v>
      </c>
      <c r="BI982">
        <f t="shared" si="127"/>
        <v>6369.7226556137239</v>
      </c>
      <c r="BJ982">
        <f t="shared" si="128"/>
        <v>7443.9703890340097</v>
      </c>
    </row>
    <row r="983" spans="1:62">
      <c r="A983">
        <v>980</v>
      </c>
      <c r="B983" s="6"/>
      <c r="C983" s="44"/>
      <c r="F983" s="44">
        <v>229.33407237798747</v>
      </c>
      <c r="G983">
        <v>0.50512009760159327</v>
      </c>
      <c r="H983" s="45">
        <f t="shared" si="122"/>
        <v>454.0189025677447</v>
      </c>
      <c r="BD983">
        <f t="shared" si="121"/>
        <v>-1492.4203459758282</v>
      </c>
      <c r="BE983">
        <f t="shared" si="123"/>
        <v>2803.8597929729185</v>
      </c>
      <c r="BF983">
        <f t="shared" si="124"/>
        <v>7100.1399319216653</v>
      </c>
      <c r="BG983">
        <f t="shared" si="125"/>
        <v>11396.420070870412</v>
      </c>
      <c r="BH983">
        <f t="shared" si="126"/>
        <v>15692.700209819159</v>
      </c>
      <c r="BI983">
        <f t="shared" si="127"/>
        <v>19988.980348767906</v>
      </c>
      <c r="BJ983">
        <f t="shared" si="128"/>
        <v>24285.260487716656</v>
      </c>
    </row>
    <row r="984" spans="1:62">
      <c r="A984">
        <v>981</v>
      </c>
      <c r="B984" s="6"/>
      <c r="C984" s="44"/>
      <c r="F984" s="44">
        <v>13492.099970643321</v>
      </c>
      <c r="G984">
        <v>0.24154849964395275</v>
      </c>
      <c r="H984" s="45">
        <f t="shared" si="122"/>
        <v>55856.691267099333</v>
      </c>
      <c r="BD984">
        <f t="shared" si="121"/>
        <v>2296.2664156299788</v>
      </c>
      <c r="BE984">
        <f t="shared" si="123"/>
        <v>4821.8669036379451</v>
      </c>
      <c r="BF984">
        <f t="shared" si="124"/>
        <v>7347.4673916459114</v>
      </c>
      <c r="BG984">
        <f t="shared" si="125"/>
        <v>9873.0678796538778</v>
      </c>
      <c r="BH984">
        <f t="shared" si="126"/>
        <v>12398.668367661845</v>
      </c>
      <c r="BI984">
        <f t="shared" si="127"/>
        <v>14924.26885566981</v>
      </c>
      <c r="BJ984">
        <f t="shared" si="128"/>
        <v>17449.869343677776</v>
      </c>
    </row>
    <row r="985" spans="1:62">
      <c r="A985">
        <v>982</v>
      </c>
      <c r="B985" s="6"/>
      <c r="C985" s="44"/>
      <c r="F985" s="44">
        <v>6975.0447400646972</v>
      </c>
      <c r="G985">
        <v>0.38444181810910472</v>
      </c>
      <c r="H985" s="45">
        <f t="shared" si="122"/>
        <v>18143.303905833618</v>
      </c>
      <c r="BD985">
        <f t="shared" si="121"/>
        <v>-12284.357472423557</v>
      </c>
      <c r="BE985">
        <f t="shared" si="123"/>
        <v>-11076.614974203794</v>
      </c>
      <c r="BF985">
        <f t="shared" si="124"/>
        <v>-9868.8724759840297</v>
      </c>
      <c r="BG985">
        <f t="shared" si="125"/>
        <v>-8661.1299777642671</v>
      </c>
      <c r="BH985">
        <f t="shared" si="126"/>
        <v>-7453.3874795445026</v>
      </c>
      <c r="BI985">
        <f t="shared" si="127"/>
        <v>-6245.6449813247391</v>
      </c>
      <c r="BJ985">
        <f t="shared" si="128"/>
        <v>-5037.9024831049755</v>
      </c>
    </row>
    <row r="986" spans="1:62">
      <c r="A986">
        <v>983</v>
      </c>
      <c r="B986" s="6"/>
      <c r="C986" s="44"/>
      <c r="F986" s="44">
        <v>5547.9891640843271</v>
      </c>
      <c r="G986">
        <v>0.49930697363362508</v>
      </c>
      <c r="H986" s="45">
        <f t="shared" si="122"/>
        <v>11111.379285792347</v>
      </c>
      <c r="BD986">
        <f t="shared" ref="BD986:BD1049" si="129">($BD$3*G985)-F985</f>
        <v>-5052.8356495191738</v>
      </c>
      <c r="BE986">
        <f t="shared" si="123"/>
        <v>-3130.6265589736499</v>
      </c>
      <c r="BF986">
        <f t="shared" si="124"/>
        <v>-1208.4174684281261</v>
      </c>
      <c r="BG986">
        <f t="shared" si="125"/>
        <v>713.79162211739731</v>
      </c>
      <c r="BH986">
        <f t="shared" si="126"/>
        <v>2636.0007126629207</v>
      </c>
      <c r="BI986">
        <f t="shared" si="127"/>
        <v>4558.209803208445</v>
      </c>
      <c r="BJ986">
        <f t="shared" si="128"/>
        <v>6480.4188937539675</v>
      </c>
    </row>
    <row r="987" spans="1:62">
      <c r="A987">
        <v>984</v>
      </c>
      <c r="B987" s="6"/>
      <c r="C987" s="44"/>
      <c r="F987" s="44">
        <v>9448.9262011802057</v>
      </c>
      <c r="G987">
        <v>0.36705938050003084</v>
      </c>
      <c r="H987" s="45">
        <f t="shared" si="122"/>
        <v>25742.227833295794</v>
      </c>
      <c r="BD987">
        <f t="shared" si="129"/>
        <v>-3051.4542959162018</v>
      </c>
      <c r="BE987">
        <f t="shared" si="123"/>
        <v>-554.91942774807649</v>
      </c>
      <c r="BF987">
        <f t="shared" si="124"/>
        <v>1941.6154404200488</v>
      </c>
      <c r="BG987">
        <f t="shared" si="125"/>
        <v>4438.1503085881741</v>
      </c>
      <c r="BH987">
        <f t="shared" si="126"/>
        <v>6934.6851767563003</v>
      </c>
      <c r="BI987">
        <f t="shared" si="127"/>
        <v>9431.2200449244247</v>
      </c>
      <c r="BJ987">
        <f t="shared" si="128"/>
        <v>11927.754913092551</v>
      </c>
    </row>
    <row r="988" spans="1:62">
      <c r="A988">
        <v>985</v>
      </c>
      <c r="B988" s="6"/>
      <c r="C988" s="44"/>
      <c r="F988" s="44">
        <v>3697.9475924787366</v>
      </c>
      <c r="G988">
        <v>5.0287198361654184E-2</v>
      </c>
      <c r="H988" s="45">
        <f t="shared" si="122"/>
        <v>73536.560257024699</v>
      </c>
      <c r="BD988">
        <f t="shared" si="129"/>
        <v>-7613.6292986800518</v>
      </c>
      <c r="BE988">
        <f t="shared" si="123"/>
        <v>-5778.3323961798978</v>
      </c>
      <c r="BF988">
        <f t="shared" si="124"/>
        <v>-3943.035493679743</v>
      </c>
      <c r="BG988">
        <f t="shared" si="125"/>
        <v>-2107.7385911795891</v>
      </c>
      <c r="BH988">
        <f t="shared" si="126"/>
        <v>-272.44168867943517</v>
      </c>
      <c r="BI988">
        <f t="shared" si="127"/>
        <v>1562.8552138207197</v>
      </c>
      <c r="BJ988">
        <f t="shared" si="128"/>
        <v>3398.1521163208745</v>
      </c>
    </row>
    <row r="989" spans="1:62">
      <c r="A989">
        <v>986</v>
      </c>
      <c r="B989" s="6"/>
      <c r="C989" s="44"/>
      <c r="F989" s="44">
        <v>9874.6247559757139</v>
      </c>
      <c r="G989">
        <v>0.47834135097594022</v>
      </c>
      <c r="H989" s="45">
        <f t="shared" si="122"/>
        <v>20643.468802830703</v>
      </c>
      <c r="BD989">
        <f t="shared" si="129"/>
        <v>-3446.5116006704657</v>
      </c>
      <c r="BE989">
        <f t="shared" si="123"/>
        <v>-3195.0756088621947</v>
      </c>
      <c r="BF989">
        <f t="shared" si="124"/>
        <v>-2943.6396170539238</v>
      </c>
      <c r="BG989">
        <f t="shared" si="125"/>
        <v>-2692.2036252456528</v>
      </c>
      <c r="BH989">
        <f t="shared" si="126"/>
        <v>-2440.7676334373818</v>
      </c>
      <c r="BI989">
        <f t="shared" si="127"/>
        <v>-2189.3316416291109</v>
      </c>
      <c r="BJ989">
        <f t="shared" si="128"/>
        <v>-1937.8956498208402</v>
      </c>
    </row>
    <row r="990" spans="1:62">
      <c r="A990">
        <v>987</v>
      </c>
      <c r="B990" s="6"/>
      <c r="C990" s="44"/>
      <c r="F990" s="44">
        <v>7154.2760451550057</v>
      </c>
      <c r="G990">
        <v>0.32426509796019154</v>
      </c>
      <c r="H990" s="45">
        <f t="shared" si="122"/>
        <v>22063.046840870004</v>
      </c>
      <c r="BD990">
        <f t="shared" si="129"/>
        <v>-7482.9180010960126</v>
      </c>
      <c r="BE990">
        <f t="shared" si="123"/>
        <v>-5091.2112462163113</v>
      </c>
      <c r="BF990">
        <f t="shared" si="124"/>
        <v>-2699.504491336611</v>
      </c>
      <c r="BG990">
        <f t="shared" si="125"/>
        <v>-307.79773645690875</v>
      </c>
      <c r="BH990">
        <f t="shared" si="126"/>
        <v>2083.9090184227916</v>
      </c>
      <c r="BI990">
        <f t="shared" si="127"/>
        <v>4475.615773302492</v>
      </c>
      <c r="BJ990">
        <f t="shared" si="128"/>
        <v>6867.3225281821942</v>
      </c>
    </row>
    <row r="991" spans="1:62">
      <c r="A991">
        <v>988</v>
      </c>
      <c r="B991" s="6"/>
      <c r="C991" s="44"/>
      <c r="F991" s="44">
        <v>6932.6192630867044</v>
      </c>
      <c r="G991">
        <v>0.59258610871120077</v>
      </c>
      <c r="H991" s="45">
        <f t="shared" si="122"/>
        <v>11698.923010808112</v>
      </c>
      <c r="BD991">
        <f t="shared" si="129"/>
        <v>-5532.9505553540475</v>
      </c>
      <c r="BE991">
        <f t="shared" si="123"/>
        <v>-3911.6250655530903</v>
      </c>
      <c r="BF991">
        <f t="shared" si="124"/>
        <v>-2290.299575752133</v>
      </c>
      <c r="BG991">
        <f t="shared" si="125"/>
        <v>-668.97408595117486</v>
      </c>
      <c r="BH991">
        <f t="shared" si="126"/>
        <v>952.3514038497824</v>
      </c>
      <c r="BI991">
        <f t="shared" si="127"/>
        <v>2573.6768936507397</v>
      </c>
      <c r="BJ991">
        <f t="shared" si="128"/>
        <v>4195.0023834516978</v>
      </c>
    </row>
    <row r="992" spans="1:62">
      <c r="A992">
        <v>989</v>
      </c>
      <c r="B992" s="6"/>
      <c r="C992" s="44"/>
      <c r="F992" s="44">
        <v>8095.7935236821722</v>
      </c>
      <c r="G992">
        <v>0.28396489330544838</v>
      </c>
      <c r="H992" s="45">
        <f t="shared" si="122"/>
        <v>28509.839471507796</v>
      </c>
      <c r="BD992">
        <f t="shared" si="129"/>
        <v>-3969.6887195307008</v>
      </c>
      <c r="BE992">
        <f t="shared" si="123"/>
        <v>-1006.7581759746972</v>
      </c>
      <c r="BF992">
        <f t="shared" si="124"/>
        <v>1956.1723675813064</v>
      </c>
      <c r="BG992">
        <f t="shared" si="125"/>
        <v>4919.10291113731</v>
      </c>
      <c r="BH992">
        <f t="shared" si="126"/>
        <v>7882.0334546933154</v>
      </c>
      <c r="BI992">
        <f t="shared" si="127"/>
        <v>10844.963998249317</v>
      </c>
      <c r="BJ992">
        <f t="shared" si="128"/>
        <v>13807.894541805323</v>
      </c>
    </row>
    <row r="993" spans="1:62">
      <c r="A993">
        <v>990</v>
      </c>
      <c r="B993" s="6"/>
      <c r="C993" s="44"/>
      <c r="F993" s="44">
        <v>6652.0344664018739</v>
      </c>
      <c r="G993">
        <v>0.31701136103457195</v>
      </c>
      <c r="H993" s="45">
        <f t="shared" si="122"/>
        <v>20983.583820759126</v>
      </c>
      <c r="BD993">
        <f t="shared" si="129"/>
        <v>-6675.9690571549309</v>
      </c>
      <c r="BE993">
        <f t="shared" si="123"/>
        <v>-5256.1445906276886</v>
      </c>
      <c r="BF993">
        <f t="shared" si="124"/>
        <v>-3836.3201241004463</v>
      </c>
      <c r="BG993">
        <f t="shared" si="125"/>
        <v>-2416.4956575732049</v>
      </c>
      <c r="BH993">
        <f t="shared" si="126"/>
        <v>-996.67119104596259</v>
      </c>
      <c r="BI993">
        <f t="shared" si="127"/>
        <v>423.15327548127971</v>
      </c>
      <c r="BJ993">
        <f t="shared" si="128"/>
        <v>1842.9777420085211</v>
      </c>
    </row>
    <row r="994" spans="1:62">
      <c r="A994">
        <v>991</v>
      </c>
      <c r="B994" s="6"/>
      <c r="C994" s="44"/>
      <c r="F994" s="44">
        <v>5536.1766837776959</v>
      </c>
      <c r="G994">
        <v>0.85461321804416102</v>
      </c>
      <c r="H994" s="45">
        <f t="shared" si="122"/>
        <v>6477.9909400975603</v>
      </c>
      <c r="BD994">
        <f t="shared" si="129"/>
        <v>-5066.9776612290143</v>
      </c>
      <c r="BE994">
        <f t="shared" si="123"/>
        <v>-3481.9208560561547</v>
      </c>
      <c r="BF994">
        <f t="shared" si="124"/>
        <v>-1896.864050883295</v>
      </c>
      <c r="BG994">
        <f t="shared" si="125"/>
        <v>-311.80724571043538</v>
      </c>
      <c r="BH994">
        <f t="shared" si="126"/>
        <v>1273.2495594624252</v>
      </c>
      <c r="BI994">
        <f t="shared" si="127"/>
        <v>2858.3063646352839</v>
      </c>
      <c r="BJ994">
        <f t="shared" si="128"/>
        <v>4443.3631698081444</v>
      </c>
    </row>
    <row r="995" spans="1:62">
      <c r="A995">
        <v>992</v>
      </c>
      <c r="B995" s="6"/>
      <c r="C995" s="44"/>
      <c r="F995" s="44">
        <v>12194.397034834374</v>
      </c>
      <c r="G995">
        <v>0.48272682265269484</v>
      </c>
      <c r="H995" s="45">
        <f t="shared" si="122"/>
        <v>25261.486336771923</v>
      </c>
      <c r="BD995">
        <f t="shared" si="129"/>
        <v>-1263.1105935568912</v>
      </c>
      <c r="BE995">
        <f t="shared" si="123"/>
        <v>3009.9554966639134</v>
      </c>
      <c r="BF995">
        <f t="shared" si="124"/>
        <v>7283.021586884719</v>
      </c>
      <c r="BG995">
        <f t="shared" si="125"/>
        <v>11556.087677105523</v>
      </c>
      <c r="BH995">
        <f t="shared" si="126"/>
        <v>15829.15376732633</v>
      </c>
      <c r="BI995">
        <f t="shared" si="127"/>
        <v>20102.219857547134</v>
      </c>
      <c r="BJ995">
        <f t="shared" si="128"/>
        <v>24375.285947767941</v>
      </c>
    </row>
    <row r="996" spans="1:62">
      <c r="A996">
        <v>993</v>
      </c>
      <c r="B996" s="6"/>
      <c r="C996" s="44"/>
      <c r="F996" s="44">
        <v>8488.7757377863654</v>
      </c>
      <c r="G996">
        <v>0.45756380784782991</v>
      </c>
      <c r="H996" s="45">
        <f t="shared" si="122"/>
        <v>18552.113589826236</v>
      </c>
      <c r="BD996">
        <f t="shared" si="129"/>
        <v>-9780.7629215708985</v>
      </c>
      <c r="BE996">
        <f t="shared" si="123"/>
        <v>-7367.1288083074251</v>
      </c>
      <c r="BF996">
        <f t="shared" si="124"/>
        <v>-4953.4946950439507</v>
      </c>
      <c r="BG996">
        <f t="shared" si="125"/>
        <v>-2539.8605817804764</v>
      </c>
      <c r="BH996">
        <f t="shared" si="126"/>
        <v>-126.22646851700301</v>
      </c>
      <c r="BI996">
        <f t="shared" si="127"/>
        <v>2287.4076447464722</v>
      </c>
      <c r="BJ996">
        <f t="shared" si="128"/>
        <v>4701.0417580099474</v>
      </c>
    </row>
    <row r="997" spans="1:62">
      <c r="A997">
        <v>994</v>
      </c>
      <c r="B997" s="6"/>
      <c r="C997" s="44"/>
      <c r="F997" s="44">
        <v>7255.5690431749354</v>
      </c>
      <c r="G997">
        <v>0.69462905102676142</v>
      </c>
      <c r="H997" s="45">
        <f t="shared" si="122"/>
        <v>10445.242726963641</v>
      </c>
      <c r="BD997">
        <f t="shared" si="129"/>
        <v>-6200.9566985472156</v>
      </c>
      <c r="BE997">
        <f t="shared" si="123"/>
        <v>-3913.1376593080668</v>
      </c>
      <c r="BF997">
        <f t="shared" si="124"/>
        <v>-1625.318620068917</v>
      </c>
      <c r="BG997">
        <f t="shared" si="125"/>
        <v>662.50041917023191</v>
      </c>
      <c r="BH997">
        <f t="shared" si="126"/>
        <v>2950.3194584093817</v>
      </c>
      <c r="BI997">
        <f t="shared" si="127"/>
        <v>5238.1384976485315</v>
      </c>
      <c r="BJ997">
        <f t="shared" si="128"/>
        <v>7525.9575368876813</v>
      </c>
    </row>
    <row r="998" spans="1:62">
      <c r="A998">
        <v>995</v>
      </c>
      <c r="B998" s="6"/>
      <c r="C998" s="44"/>
      <c r="F998" s="44">
        <v>4246.3399816400415</v>
      </c>
      <c r="G998">
        <v>0.42002224025774737</v>
      </c>
      <c r="H998" s="45">
        <f t="shared" si="122"/>
        <v>10109.797945542759</v>
      </c>
      <c r="BD998">
        <f t="shared" si="129"/>
        <v>-3782.4237880411283</v>
      </c>
      <c r="BE998">
        <f t="shared" si="123"/>
        <v>-309.27853290732128</v>
      </c>
      <c r="BF998">
        <f t="shared" si="124"/>
        <v>3163.8667222264867</v>
      </c>
      <c r="BG998">
        <f t="shared" si="125"/>
        <v>6637.0119773602928</v>
      </c>
      <c r="BH998">
        <f t="shared" si="126"/>
        <v>10110.157232494101</v>
      </c>
      <c r="BI998">
        <f t="shared" si="127"/>
        <v>13583.302487627909</v>
      </c>
      <c r="BJ998">
        <f t="shared" si="128"/>
        <v>17056.447742761713</v>
      </c>
    </row>
    <row r="999" spans="1:62">
      <c r="A999">
        <v>996</v>
      </c>
      <c r="B999" s="6"/>
      <c r="C999" s="44"/>
      <c r="F999" s="44">
        <v>331.86572508343488</v>
      </c>
      <c r="G999">
        <v>0.52482163276612326</v>
      </c>
      <c r="H999" s="45">
        <f t="shared" si="122"/>
        <v>632.34002633295506</v>
      </c>
      <c r="BD999">
        <f t="shared" si="129"/>
        <v>-2146.2287803513045</v>
      </c>
      <c r="BE999">
        <f t="shared" si="123"/>
        <v>-46.117579062567529</v>
      </c>
      <c r="BF999">
        <f t="shared" si="124"/>
        <v>2053.9936222261695</v>
      </c>
      <c r="BG999">
        <f t="shared" si="125"/>
        <v>4154.1048235149065</v>
      </c>
      <c r="BH999">
        <f t="shared" si="126"/>
        <v>6254.2160248036434</v>
      </c>
      <c r="BI999">
        <f t="shared" si="127"/>
        <v>8354.3272260923804</v>
      </c>
      <c r="BJ999">
        <f t="shared" si="128"/>
        <v>10454.438427381116</v>
      </c>
    </row>
    <row r="1000" spans="1:62">
      <c r="A1000">
        <v>997</v>
      </c>
      <c r="B1000" s="6"/>
      <c r="C1000" s="44"/>
      <c r="F1000" s="44">
        <v>-5888.5528771595309</v>
      </c>
      <c r="G1000">
        <v>0.19888542469653636</v>
      </c>
      <c r="H1000" s="45">
        <f t="shared" si="122"/>
        <v>-29607.764802998565</v>
      </c>
      <c r="BD1000">
        <f t="shared" si="129"/>
        <v>2292.2424387471815</v>
      </c>
      <c r="BE1000">
        <f t="shared" si="123"/>
        <v>4916.3506025777979</v>
      </c>
      <c r="BF1000">
        <f t="shared" si="124"/>
        <v>7540.4587664084138</v>
      </c>
      <c r="BG1000">
        <f t="shared" si="125"/>
        <v>10164.566930239031</v>
      </c>
      <c r="BH1000">
        <f t="shared" si="126"/>
        <v>12788.675094069647</v>
      </c>
      <c r="BI1000">
        <f t="shared" si="127"/>
        <v>15412.783257900262</v>
      </c>
      <c r="BJ1000">
        <f t="shared" si="128"/>
        <v>18036.891421730877</v>
      </c>
    </row>
    <row r="1001" spans="1:62">
      <c r="A1001">
        <v>998</v>
      </c>
      <c r="B1001" s="6"/>
      <c r="C1001" s="44"/>
      <c r="F1001" s="44">
        <v>4653.817572984286</v>
      </c>
      <c r="G1001">
        <v>0.22373872257133876</v>
      </c>
      <c r="H1001" s="45">
        <f t="shared" si="122"/>
        <v>20800.233055323821</v>
      </c>
      <c r="BD1001">
        <f t="shared" si="129"/>
        <v>6882.9800006422129</v>
      </c>
      <c r="BE1001">
        <f t="shared" si="123"/>
        <v>7877.4071241248948</v>
      </c>
      <c r="BF1001">
        <f t="shared" si="124"/>
        <v>8871.8342476075759</v>
      </c>
      <c r="BG1001">
        <f t="shared" si="125"/>
        <v>9866.2613710902588</v>
      </c>
      <c r="BH1001">
        <f t="shared" si="126"/>
        <v>10860.68849457294</v>
      </c>
      <c r="BI1001">
        <f t="shared" si="127"/>
        <v>11855.115618055621</v>
      </c>
      <c r="BJ1001">
        <f t="shared" si="128"/>
        <v>12849.542741538304</v>
      </c>
    </row>
    <row r="1002" spans="1:62">
      <c r="A1002">
        <v>999</v>
      </c>
      <c r="B1002" s="6"/>
      <c r="C1002" s="44"/>
      <c r="F1002" s="44">
        <v>3122.6635713848991</v>
      </c>
      <c r="G1002">
        <v>0.32453709641097106</v>
      </c>
      <c r="H1002" s="45">
        <f t="shared" si="122"/>
        <v>9621.9002570682296</v>
      </c>
      <c r="BD1002">
        <f t="shared" si="129"/>
        <v>-3535.123960127592</v>
      </c>
      <c r="BE1002">
        <f t="shared" si="123"/>
        <v>-2416.4303472708984</v>
      </c>
      <c r="BF1002">
        <f t="shared" si="124"/>
        <v>-1297.7367344142049</v>
      </c>
      <c r="BG1002">
        <f t="shared" si="125"/>
        <v>-179.04312155751086</v>
      </c>
      <c r="BH1002">
        <f t="shared" si="126"/>
        <v>939.65049129918316</v>
      </c>
      <c r="BI1002">
        <f t="shared" si="127"/>
        <v>2058.3441041558763</v>
      </c>
      <c r="BJ1002">
        <f t="shared" si="128"/>
        <v>3177.0377170125703</v>
      </c>
    </row>
    <row r="1003" spans="1:62">
      <c r="A1003">
        <v>1000</v>
      </c>
      <c r="B1003" s="6"/>
      <c r="C1003" s="44"/>
      <c r="F1003" s="44">
        <v>14882.754709588258</v>
      </c>
      <c r="G1003">
        <v>0.21697522582786544</v>
      </c>
      <c r="H1003" s="45">
        <f t="shared" si="122"/>
        <v>68591.954002137107</v>
      </c>
      <c r="BD1003">
        <f t="shared" si="129"/>
        <v>-1499.9780893300438</v>
      </c>
      <c r="BE1003">
        <f t="shared" si="123"/>
        <v>122.7073927248116</v>
      </c>
      <c r="BF1003">
        <f t="shared" si="124"/>
        <v>1745.3928747796672</v>
      </c>
      <c r="BG1003">
        <f t="shared" si="125"/>
        <v>3368.0783568345223</v>
      </c>
      <c r="BH1003">
        <f t="shared" si="126"/>
        <v>4990.7638388893774</v>
      </c>
      <c r="BI1003">
        <f t="shared" si="127"/>
        <v>6613.4493209442335</v>
      </c>
      <c r="BJ1003">
        <f t="shared" si="128"/>
        <v>8236.1348029990877</v>
      </c>
    </row>
    <row r="1004" spans="1:62">
      <c r="A1004">
        <v>1001</v>
      </c>
      <c r="B1004" s="6"/>
      <c r="C1004" s="44"/>
      <c r="F1004" s="44">
        <v>1293.6797283365631</v>
      </c>
      <c r="G1004">
        <v>0.66789940739982256</v>
      </c>
      <c r="H1004" s="45">
        <f t="shared" si="122"/>
        <v>1936.9379789884013</v>
      </c>
      <c r="BD1004">
        <f t="shared" si="129"/>
        <v>-13797.878580448931</v>
      </c>
      <c r="BE1004">
        <f t="shared" si="123"/>
        <v>-12713.002451309603</v>
      </c>
      <c r="BF1004">
        <f t="shared" si="124"/>
        <v>-11628.126322170276</v>
      </c>
      <c r="BG1004">
        <f t="shared" si="125"/>
        <v>-10543.25019303095</v>
      </c>
      <c r="BH1004">
        <f t="shared" si="126"/>
        <v>-9458.3740638916224</v>
      </c>
      <c r="BI1004">
        <f t="shared" si="127"/>
        <v>-8373.4979347522949</v>
      </c>
      <c r="BJ1004">
        <f t="shared" si="128"/>
        <v>-7288.6218056129683</v>
      </c>
    </row>
    <row r="1005" spans="1:62">
      <c r="A1005">
        <v>1002</v>
      </c>
      <c r="B1005" s="6"/>
      <c r="C1005" s="44"/>
      <c r="F1005" s="44">
        <v>13995.874988737465</v>
      </c>
      <c r="G1005">
        <v>0.56108234719205896</v>
      </c>
      <c r="H1005" s="45">
        <f t="shared" si="122"/>
        <v>24944.422255984227</v>
      </c>
      <c r="BD1005">
        <f t="shared" si="129"/>
        <v>2045.8173086625497</v>
      </c>
      <c r="BE1005">
        <f t="shared" si="123"/>
        <v>5385.3143456616626</v>
      </c>
      <c r="BF1005">
        <f t="shared" si="124"/>
        <v>8724.8113826607751</v>
      </c>
      <c r="BG1005">
        <f t="shared" si="125"/>
        <v>12064.308419659888</v>
      </c>
      <c r="BH1005">
        <f t="shared" si="126"/>
        <v>15403.805456659</v>
      </c>
      <c r="BI1005">
        <f t="shared" si="127"/>
        <v>18743.302493658113</v>
      </c>
      <c r="BJ1005">
        <f t="shared" si="128"/>
        <v>22082.799530657227</v>
      </c>
    </row>
    <row r="1006" spans="1:62">
      <c r="A1006">
        <v>1003</v>
      </c>
      <c r="B1006" s="6"/>
      <c r="C1006" s="44"/>
      <c r="F1006" s="44">
        <v>481.17344342477008</v>
      </c>
      <c r="G1006">
        <v>0.32383433145350438</v>
      </c>
      <c r="H1006" s="45">
        <f t="shared" si="122"/>
        <v>1485.8629758773932</v>
      </c>
      <c r="BD1006">
        <f t="shared" si="129"/>
        <v>-11190.46325277717</v>
      </c>
      <c r="BE1006">
        <f t="shared" si="123"/>
        <v>-8385.0515168168749</v>
      </c>
      <c r="BF1006">
        <f t="shared" si="124"/>
        <v>-5579.6397808565816</v>
      </c>
      <c r="BG1006">
        <f t="shared" si="125"/>
        <v>-2774.2280448962865</v>
      </c>
      <c r="BH1006">
        <f t="shared" si="126"/>
        <v>31.183691064008599</v>
      </c>
      <c r="BI1006">
        <f t="shared" si="127"/>
        <v>2836.5954270243019</v>
      </c>
      <c r="BJ1006">
        <f t="shared" si="128"/>
        <v>5642.0071629845988</v>
      </c>
    </row>
    <row r="1007" spans="1:62">
      <c r="A1007">
        <v>1004</v>
      </c>
      <c r="B1007" s="6"/>
      <c r="C1007" s="44"/>
      <c r="F1007" s="44">
        <v>6760.8164928609076</v>
      </c>
      <c r="G1007">
        <v>0.30917256955391892</v>
      </c>
      <c r="H1007" s="45">
        <f t="shared" si="122"/>
        <v>21867.452544757009</v>
      </c>
      <c r="BD1007">
        <f t="shared" si="129"/>
        <v>1137.9982138427517</v>
      </c>
      <c r="BE1007">
        <f t="shared" si="123"/>
        <v>2757.1698711102736</v>
      </c>
      <c r="BF1007">
        <f t="shared" si="124"/>
        <v>4376.3415283777958</v>
      </c>
      <c r="BG1007">
        <f t="shared" si="125"/>
        <v>5995.5131856453172</v>
      </c>
      <c r="BH1007">
        <f t="shared" si="126"/>
        <v>7614.6848429128395</v>
      </c>
      <c r="BI1007">
        <f t="shared" si="127"/>
        <v>9233.8565001803618</v>
      </c>
      <c r="BJ1007">
        <f t="shared" si="128"/>
        <v>10853.028157447883</v>
      </c>
    </row>
    <row r="1008" spans="1:62">
      <c r="A1008">
        <v>1005</v>
      </c>
      <c r="B1008" s="6"/>
      <c r="C1008" s="44"/>
      <c r="F1008" s="44">
        <v>4435.197827312164</v>
      </c>
      <c r="G1008">
        <v>0.52872488255080352</v>
      </c>
      <c r="H1008" s="45">
        <f t="shared" si="122"/>
        <v>8388.479478996338</v>
      </c>
      <c r="BD1008">
        <f t="shared" si="129"/>
        <v>-5214.9536450913129</v>
      </c>
      <c r="BE1008">
        <f t="shared" si="123"/>
        <v>-3669.0907973217186</v>
      </c>
      <c r="BF1008">
        <f t="shared" si="124"/>
        <v>-2123.2279495521234</v>
      </c>
      <c r="BG1008">
        <f t="shared" si="125"/>
        <v>-577.36510178252956</v>
      </c>
      <c r="BH1008">
        <f t="shared" si="126"/>
        <v>968.49774598706517</v>
      </c>
      <c r="BI1008">
        <f t="shared" si="127"/>
        <v>2514.3605937566608</v>
      </c>
      <c r="BJ1008">
        <f t="shared" si="128"/>
        <v>4060.2234415262537</v>
      </c>
    </row>
    <row r="1009" spans="1:62">
      <c r="A1009">
        <v>1006</v>
      </c>
      <c r="B1009" s="6"/>
      <c r="C1009" s="44"/>
      <c r="F1009" s="44">
        <v>13538.918961363133</v>
      </c>
      <c r="G1009">
        <v>7.2986598841943362E-2</v>
      </c>
      <c r="H1009" s="45">
        <f t="shared" si="122"/>
        <v>185498.69669475124</v>
      </c>
      <c r="BD1009">
        <f t="shared" si="129"/>
        <v>-1791.5734145581464</v>
      </c>
      <c r="BE1009">
        <f t="shared" si="123"/>
        <v>852.05099819587122</v>
      </c>
      <c r="BF1009">
        <f t="shared" si="124"/>
        <v>3495.6754109498888</v>
      </c>
      <c r="BG1009">
        <f t="shared" si="125"/>
        <v>6139.2998237039064</v>
      </c>
      <c r="BH1009">
        <f t="shared" si="126"/>
        <v>8782.9242364579241</v>
      </c>
      <c r="BI1009">
        <f t="shared" si="127"/>
        <v>11426.548649211942</v>
      </c>
      <c r="BJ1009">
        <f t="shared" si="128"/>
        <v>14070.173061965957</v>
      </c>
    </row>
    <row r="1010" spans="1:62">
      <c r="A1010">
        <v>1007</v>
      </c>
      <c r="B1010" s="6"/>
      <c r="C1010" s="44"/>
      <c r="F1010" s="44">
        <v>7300.0344006987252</v>
      </c>
      <c r="G1010">
        <v>0.35752691351298349</v>
      </c>
      <c r="H1010" s="45">
        <f t="shared" si="122"/>
        <v>20418.139515624538</v>
      </c>
      <c r="BD1010">
        <f t="shared" si="129"/>
        <v>-13173.985967153416</v>
      </c>
      <c r="BE1010">
        <f t="shared" si="123"/>
        <v>-12809.0529729437</v>
      </c>
      <c r="BF1010">
        <f t="shared" si="124"/>
        <v>-12444.119978733983</v>
      </c>
      <c r="BG1010">
        <f t="shared" si="125"/>
        <v>-12079.186984524265</v>
      </c>
      <c r="BH1010">
        <f t="shared" si="126"/>
        <v>-11714.25399031455</v>
      </c>
      <c r="BI1010">
        <f t="shared" si="127"/>
        <v>-11349.320996104832</v>
      </c>
      <c r="BJ1010">
        <f t="shared" si="128"/>
        <v>-10984.388001895117</v>
      </c>
    </row>
    <row r="1011" spans="1:62">
      <c r="A1011">
        <v>1008</v>
      </c>
      <c r="B1011" s="6"/>
      <c r="C1011" s="44"/>
      <c r="F1011" s="44">
        <v>11383.21762787686</v>
      </c>
      <c r="G1011">
        <v>0.14565278105615054</v>
      </c>
      <c r="H1011" s="45">
        <f t="shared" si="122"/>
        <v>78153.10868309834</v>
      </c>
      <c r="BD1011">
        <f t="shared" si="129"/>
        <v>-5512.399833133808</v>
      </c>
      <c r="BE1011">
        <f t="shared" si="123"/>
        <v>-3724.7652655688903</v>
      </c>
      <c r="BF1011">
        <f t="shared" si="124"/>
        <v>-1937.1306980039726</v>
      </c>
      <c r="BG1011">
        <f t="shared" si="125"/>
        <v>-149.49613043905538</v>
      </c>
      <c r="BH1011">
        <f t="shared" si="126"/>
        <v>1638.1384371258628</v>
      </c>
      <c r="BI1011">
        <f t="shared" si="127"/>
        <v>3425.77300469078</v>
      </c>
      <c r="BJ1011">
        <f t="shared" si="128"/>
        <v>5213.4075722556972</v>
      </c>
    </row>
    <row r="1012" spans="1:62">
      <c r="A1012">
        <v>1009</v>
      </c>
      <c r="B1012" s="6"/>
      <c r="C1012" s="44"/>
      <c r="F1012" s="44">
        <v>6825.5010720554619</v>
      </c>
      <c r="G1012">
        <v>0.48317119924629015</v>
      </c>
      <c r="H1012" s="45">
        <f t="shared" si="122"/>
        <v>14126.465076359513</v>
      </c>
      <c r="BD1012">
        <f t="shared" si="129"/>
        <v>-10654.953722596107</v>
      </c>
      <c r="BE1012">
        <f t="shared" si="123"/>
        <v>-9926.689817315355</v>
      </c>
      <c r="BF1012">
        <f t="shared" si="124"/>
        <v>-9198.4259120346032</v>
      </c>
      <c r="BG1012">
        <f t="shared" si="125"/>
        <v>-8470.1620067538497</v>
      </c>
      <c r="BH1012">
        <f t="shared" si="126"/>
        <v>-7741.8981014730962</v>
      </c>
      <c r="BI1012">
        <f t="shared" si="127"/>
        <v>-7013.6341961923445</v>
      </c>
      <c r="BJ1012">
        <f t="shared" si="128"/>
        <v>-6285.3702909115918</v>
      </c>
    </row>
    <row r="1013" spans="1:62">
      <c r="A1013">
        <v>1010</v>
      </c>
      <c r="B1013" s="6"/>
      <c r="C1013" s="44"/>
      <c r="F1013" s="44">
        <v>7895.4651346286337</v>
      </c>
      <c r="G1013">
        <v>0.23293304266585402</v>
      </c>
      <c r="H1013" s="45">
        <f t="shared" si="122"/>
        <v>33895.857128156771</v>
      </c>
      <c r="BD1013">
        <f t="shared" si="129"/>
        <v>-4409.6450758240117</v>
      </c>
      <c r="BE1013">
        <f t="shared" si="123"/>
        <v>-1993.7890795925605</v>
      </c>
      <c r="BF1013">
        <f t="shared" si="124"/>
        <v>422.06691663889069</v>
      </c>
      <c r="BG1013">
        <f t="shared" si="125"/>
        <v>2837.922912870341</v>
      </c>
      <c r="BH1013">
        <f t="shared" si="126"/>
        <v>5253.7789091017912</v>
      </c>
      <c r="BI1013">
        <f t="shared" si="127"/>
        <v>7669.6349053332433</v>
      </c>
      <c r="BJ1013">
        <f t="shared" si="128"/>
        <v>10085.490901564694</v>
      </c>
    </row>
    <row r="1014" spans="1:62">
      <c r="A1014">
        <v>1011</v>
      </c>
      <c r="B1014" s="6"/>
      <c r="C1014" s="44"/>
      <c r="F1014" s="44">
        <v>6306.8690687272174</v>
      </c>
      <c r="G1014">
        <v>0.49935385212659433</v>
      </c>
      <c r="H1014" s="45">
        <f t="shared" si="122"/>
        <v>12630.059910158305</v>
      </c>
      <c r="BD1014">
        <f t="shared" si="129"/>
        <v>-6730.7999212993636</v>
      </c>
      <c r="BE1014">
        <f t="shared" si="123"/>
        <v>-5566.1347079700936</v>
      </c>
      <c r="BF1014">
        <f t="shared" si="124"/>
        <v>-4401.4694946408235</v>
      </c>
      <c r="BG1014">
        <f t="shared" si="125"/>
        <v>-3236.8042813115535</v>
      </c>
      <c r="BH1014">
        <f t="shared" si="126"/>
        <v>-2072.1390679822834</v>
      </c>
      <c r="BI1014">
        <f t="shared" si="127"/>
        <v>-907.4738546530134</v>
      </c>
      <c r="BJ1014">
        <f t="shared" si="128"/>
        <v>257.19135867625664</v>
      </c>
    </row>
    <row r="1015" spans="1:62">
      <c r="A1015">
        <v>1012</v>
      </c>
      <c r="B1015" s="6"/>
      <c r="C1015" s="44"/>
      <c r="F1015" s="44">
        <v>3190.8028814310746</v>
      </c>
      <c r="G1015">
        <v>0.32005597891014226</v>
      </c>
      <c r="H1015" s="45">
        <f t="shared" si="122"/>
        <v>9969.5149963966542</v>
      </c>
      <c r="BD1015">
        <f t="shared" si="129"/>
        <v>-3810.0998080942459</v>
      </c>
      <c r="BE1015">
        <f t="shared" si="123"/>
        <v>-1313.3305474612744</v>
      </c>
      <c r="BF1015">
        <f t="shared" si="124"/>
        <v>1183.4387131716976</v>
      </c>
      <c r="BG1015">
        <f t="shared" si="125"/>
        <v>3680.2079738046687</v>
      </c>
      <c r="BH1015">
        <f t="shared" si="126"/>
        <v>6176.9772344376415</v>
      </c>
      <c r="BI1015">
        <f t="shared" si="127"/>
        <v>8673.7464950706126</v>
      </c>
      <c r="BJ1015">
        <f t="shared" si="128"/>
        <v>11170.515755703585</v>
      </c>
    </row>
    <row r="1016" spans="1:62">
      <c r="A1016">
        <v>1013</v>
      </c>
      <c r="B1016" s="6"/>
      <c r="C1016" s="44"/>
      <c r="F1016" s="44">
        <v>7935.4523226174824</v>
      </c>
      <c r="G1016">
        <v>0.91563252616695578</v>
      </c>
      <c r="H1016" s="45">
        <f t="shared" si="122"/>
        <v>8666.6343711456775</v>
      </c>
      <c r="BD1016">
        <f t="shared" si="129"/>
        <v>-1590.5229868803633</v>
      </c>
      <c r="BE1016">
        <f t="shared" si="123"/>
        <v>9.7569076703480278</v>
      </c>
      <c r="BF1016">
        <f t="shared" si="124"/>
        <v>1610.0368022210596</v>
      </c>
      <c r="BG1016">
        <f t="shared" si="125"/>
        <v>3210.3166967717707</v>
      </c>
      <c r="BH1016">
        <f t="shared" si="126"/>
        <v>4810.5965913224818</v>
      </c>
      <c r="BI1016">
        <f t="shared" si="127"/>
        <v>6410.8764858731938</v>
      </c>
      <c r="BJ1016">
        <f t="shared" si="128"/>
        <v>8011.1563804239049</v>
      </c>
    </row>
    <row r="1017" spans="1:62">
      <c r="A1017">
        <v>1014</v>
      </c>
      <c r="B1017" s="6"/>
      <c r="C1017" s="44"/>
      <c r="F1017" s="44">
        <v>11276.340950708924</v>
      </c>
      <c r="G1017">
        <v>0.46318158209750493</v>
      </c>
      <c r="H1017" s="45">
        <f t="shared" si="122"/>
        <v>24345.400133667506</v>
      </c>
      <c r="BD1017">
        <f t="shared" si="129"/>
        <v>-3357.2896917827038</v>
      </c>
      <c r="BE1017">
        <f t="shared" si="123"/>
        <v>1220.8729390520748</v>
      </c>
      <c r="BF1017">
        <f t="shared" si="124"/>
        <v>5799.0355698868552</v>
      </c>
      <c r="BG1017">
        <f t="shared" si="125"/>
        <v>10377.198200721632</v>
      </c>
      <c r="BH1017">
        <f t="shared" si="126"/>
        <v>14955.360831556412</v>
      </c>
      <c r="BI1017">
        <f t="shared" si="127"/>
        <v>19533.523462391193</v>
      </c>
      <c r="BJ1017">
        <f t="shared" si="128"/>
        <v>24111.68609322597</v>
      </c>
    </row>
    <row r="1018" spans="1:62">
      <c r="A1018">
        <v>1015</v>
      </c>
      <c r="B1018" s="6"/>
      <c r="C1018" s="44"/>
      <c r="F1018" s="44">
        <v>3480.7749056181201</v>
      </c>
      <c r="G1018">
        <v>0.41342831820883674</v>
      </c>
      <c r="H1018" s="45">
        <f t="shared" si="122"/>
        <v>8419.2948385791569</v>
      </c>
      <c r="BD1018">
        <f t="shared" si="129"/>
        <v>-8960.4330402214</v>
      </c>
      <c r="BE1018">
        <f t="shared" si="123"/>
        <v>-6644.5251297338746</v>
      </c>
      <c r="BF1018">
        <f t="shared" si="124"/>
        <v>-4328.61721924635</v>
      </c>
      <c r="BG1018">
        <f t="shared" si="125"/>
        <v>-2012.7093087588255</v>
      </c>
      <c r="BH1018">
        <f t="shared" si="126"/>
        <v>303.19860172869994</v>
      </c>
      <c r="BI1018">
        <f t="shared" si="127"/>
        <v>2619.1065122162236</v>
      </c>
      <c r="BJ1018">
        <f t="shared" si="128"/>
        <v>4935.014422703749</v>
      </c>
    </row>
    <row r="1019" spans="1:62">
      <c r="A1019">
        <v>1016</v>
      </c>
      <c r="B1019" s="6"/>
      <c r="C1019" s="44"/>
      <c r="F1019" s="44">
        <v>3658.1866089324158</v>
      </c>
      <c r="G1019">
        <v>0.83467239880153876</v>
      </c>
      <c r="H1019" s="45">
        <f t="shared" si="122"/>
        <v>4382.781333353073</v>
      </c>
      <c r="BD1019">
        <f t="shared" si="129"/>
        <v>-1413.6333145739363</v>
      </c>
      <c r="BE1019">
        <f t="shared" si="123"/>
        <v>653.50827647024744</v>
      </c>
      <c r="BF1019">
        <f t="shared" si="124"/>
        <v>2720.6498675144312</v>
      </c>
      <c r="BG1019">
        <f t="shared" si="125"/>
        <v>4787.791458558615</v>
      </c>
      <c r="BH1019">
        <f t="shared" si="126"/>
        <v>6854.9330496027978</v>
      </c>
      <c r="BI1019">
        <f t="shared" si="127"/>
        <v>8922.0746406469825</v>
      </c>
      <c r="BJ1019">
        <f t="shared" si="128"/>
        <v>10989.216231691165</v>
      </c>
    </row>
    <row r="1020" spans="1:62">
      <c r="A1020">
        <v>1017</v>
      </c>
      <c r="B1020" s="6"/>
      <c r="C1020" s="44"/>
      <c r="F1020" s="44">
        <v>6008.5733875592887</v>
      </c>
      <c r="G1020">
        <v>0.83948976939452269</v>
      </c>
      <c r="H1020" s="45">
        <f t="shared" si="122"/>
        <v>7157.4110925651166</v>
      </c>
      <c r="BD1020">
        <f t="shared" si="129"/>
        <v>515.17538507527843</v>
      </c>
      <c r="BE1020">
        <f t="shared" si="123"/>
        <v>4688.5373790829726</v>
      </c>
      <c r="BF1020">
        <f t="shared" si="124"/>
        <v>8861.8993730906659</v>
      </c>
      <c r="BG1020">
        <f t="shared" si="125"/>
        <v>13035.261367098361</v>
      </c>
      <c r="BH1020">
        <f t="shared" si="126"/>
        <v>17208.623361106052</v>
      </c>
      <c r="BI1020">
        <f t="shared" si="127"/>
        <v>21381.985355113749</v>
      </c>
      <c r="BJ1020">
        <f t="shared" si="128"/>
        <v>25555.347349121439</v>
      </c>
    </row>
    <row r="1021" spans="1:62">
      <c r="A1021">
        <v>1018</v>
      </c>
      <c r="B1021" s="6"/>
      <c r="C1021" s="44"/>
      <c r="F1021" s="44">
        <v>10980.72417910388</v>
      </c>
      <c r="G1021">
        <v>0.503627149034096</v>
      </c>
      <c r="H1021" s="45">
        <f t="shared" si="122"/>
        <v>21803.280859984923</v>
      </c>
      <c r="BD1021">
        <f t="shared" si="129"/>
        <v>-1811.1245405866748</v>
      </c>
      <c r="BE1021">
        <f t="shared" si="123"/>
        <v>2386.3243063859391</v>
      </c>
      <c r="BF1021">
        <f t="shared" si="124"/>
        <v>6583.773153358552</v>
      </c>
      <c r="BG1021">
        <f t="shared" si="125"/>
        <v>10781.222000331167</v>
      </c>
      <c r="BH1021">
        <f t="shared" si="126"/>
        <v>14978.67084730378</v>
      </c>
      <c r="BI1021">
        <f t="shared" si="127"/>
        <v>19176.119694276393</v>
      </c>
      <c r="BJ1021">
        <f t="shared" si="128"/>
        <v>23373.568541249006</v>
      </c>
    </row>
    <row r="1022" spans="1:62">
      <c r="A1022">
        <v>1019</v>
      </c>
      <c r="B1022" s="6"/>
      <c r="C1022" s="44"/>
      <c r="F1022" s="44">
        <v>4445.8964491685365</v>
      </c>
      <c r="G1022">
        <v>0.28555826612824031</v>
      </c>
      <c r="H1022" s="45">
        <f t="shared" si="122"/>
        <v>15569.139389479082</v>
      </c>
      <c r="BD1022">
        <f t="shared" si="129"/>
        <v>-8462.5884339334007</v>
      </c>
      <c r="BE1022">
        <f t="shared" si="123"/>
        <v>-5944.4526887629199</v>
      </c>
      <c r="BF1022">
        <f t="shared" si="124"/>
        <v>-3426.3169435924392</v>
      </c>
      <c r="BG1022">
        <f t="shared" si="125"/>
        <v>-908.18119842196029</v>
      </c>
      <c r="BH1022">
        <f t="shared" si="126"/>
        <v>1609.9545467485204</v>
      </c>
      <c r="BI1022">
        <f t="shared" si="127"/>
        <v>4128.0902919190012</v>
      </c>
      <c r="BJ1022">
        <f t="shared" si="128"/>
        <v>6646.2260370894801</v>
      </c>
    </row>
    <row r="1023" spans="1:62">
      <c r="A1023">
        <v>1020</v>
      </c>
      <c r="B1023" s="6"/>
      <c r="C1023" s="44"/>
      <c r="F1023" s="44">
        <v>6532.5719063524448</v>
      </c>
      <c r="G1023">
        <v>0.21011817735921046</v>
      </c>
      <c r="H1023" s="45">
        <f t="shared" si="122"/>
        <v>31089.989397654994</v>
      </c>
      <c r="BD1023">
        <f t="shared" si="129"/>
        <v>-3018.105118527335</v>
      </c>
      <c r="BE1023">
        <f t="shared" si="123"/>
        <v>-1590.3137878861335</v>
      </c>
      <c r="BF1023">
        <f t="shared" si="124"/>
        <v>-162.5224572449315</v>
      </c>
      <c r="BG1023">
        <f t="shared" si="125"/>
        <v>1265.2688733962696</v>
      </c>
      <c r="BH1023">
        <f t="shared" si="126"/>
        <v>2693.0602040374715</v>
      </c>
      <c r="BI1023">
        <f t="shared" si="127"/>
        <v>4120.8515346786735</v>
      </c>
      <c r="BJ1023">
        <f t="shared" si="128"/>
        <v>5548.6428653198745</v>
      </c>
    </row>
    <row r="1024" spans="1:62">
      <c r="A1024">
        <v>1021</v>
      </c>
      <c r="B1024" s="6"/>
      <c r="C1024" s="44"/>
      <c r="F1024" s="44">
        <v>5584.4096051860706</v>
      </c>
      <c r="G1024">
        <v>0.66047586787971291</v>
      </c>
      <c r="H1024" s="45">
        <f t="shared" si="122"/>
        <v>8455.1304245427982</v>
      </c>
      <c r="BD1024">
        <f t="shared" si="129"/>
        <v>-5481.9810195563923</v>
      </c>
      <c r="BE1024">
        <f t="shared" si="123"/>
        <v>-4431.3901327603398</v>
      </c>
      <c r="BF1024">
        <f t="shared" si="124"/>
        <v>-3380.7992459642878</v>
      </c>
      <c r="BG1024">
        <f t="shared" si="125"/>
        <v>-2330.2083591682358</v>
      </c>
      <c r="BH1024">
        <f t="shared" si="126"/>
        <v>-1279.6174723721833</v>
      </c>
      <c r="BI1024">
        <f t="shared" si="127"/>
        <v>-229.02658557613086</v>
      </c>
      <c r="BJ1024">
        <f t="shared" si="128"/>
        <v>821.56430121992162</v>
      </c>
    </row>
    <row r="1025" spans="1:62">
      <c r="A1025">
        <v>1022</v>
      </c>
      <c r="B1025" s="6"/>
      <c r="C1025" s="44"/>
      <c r="F1025" s="44">
        <v>13219.78605475045</v>
      </c>
      <c r="G1025">
        <v>0.31089696176207315</v>
      </c>
      <c r="H1025" s="45">
        <f t="shared" si="122"/>
        <v>42521.438549365565</v>
      </c>
      <c r="BD1025">
        <f t="shared" si="129"/>
        <v>-2282.0302657875059</v>
      </c>
      <c r="BE1025">
        <f t="shared" si="123"/>
        <v>1020.3490736110589</v>
      </c>
      <c r="BF1025">
        <f t="shared" si="124"/>
        <v>4322.7284130096232</v>
      </c>
      <c r="BG1025">
        <f t="shared" si="125"/>
        <v>7625.1077524081884</v>
      </c>
      <c r="BH1025">
        <f t="shared" si="126"/>
        <v>10927.487091806752</v>
      </c>
      <c r="BI1025">
        <f t="shared" si="127"/>
        <v>14229.866431205317</v>
      </c>
      <c r="BJ1025">
        <f t="shared" si="128"/>
        <v>17532.245770603884</v>
      </c>
    </row>
    <row r="1026" spans="1:62">
      <c r="A1026">
        <v>1023</v>
      </c>
      <c r="B1026" s="6"/>
      <c r="C1026" s="44"/>
      <c r="F1026" s="44">
        <v>10450.404071160208</v>
      </c>
      <c r="G1026">
        <v>1.1583173397470095</v>
      </c>
      <c r="H1026" s="45">
        <f t="shared" si="122"/>
        <v>9022.0561434767988</v>
      </c>
      <c r="BD1026">
        <f t="shared" si="129"/>
        <v>-11665.301245940083</v>
      </c>
      <c r="BE1026">
        <f t="shared" si="123"/>
        <v>-10110.816437129717</v>
      </c>
      <c r="BF1026">
        <f t="shared" si="124"/>
        <v>-8556.3316283193526</v>
      </c>
      <c r="BG1026">
        <f t="shared" si="125"/>
        <v>-7001.8468195089863</v>
      </c>
      <c r="BH1026">
        <f t="shared" si="126"/>
        <v>-5447.3620106986209</v>
      </c>
      <c r="BI1026">
        <f t="shared" si="127"/>
        <v>-3892.8772018882555</v>
      </c>
      <c r="BJ1026">
        <f t="shared" si="128"/>
        <v>-2338.3923930778892</v>
      </c>
    </row>
    <row r="1027" spans="1:62">
      <c r="A1027">
        <v>1024</v>
      </c>
      <c r="B1027" s="6"/>
      <c r="C1027" s="44"/>
      <c r="F1027" s="44">
        <v>2787.8424325979504</v>
      </c>
      <c r="G1027">
        <v>0.44755341649654756</v>
      </c>
      <c r="H1027" s="45">
        <f t="shared" si="122"/>
        <v>6229.0719494919904</v>
      </c>
      <c r="BD1027">
        <f t="shared" si="129"/>
        <v>-4658.817372425161</v>
      </c>
      <c r="BE1027">
        <f t="shared" si="123"/>
        <v>1132.7693263098863</v>
      </c>
      <c r="BF1027">
        <f t="shared" si="124"/>
        <v>6924.3560250449318</v>
      </c>
      <c r="BG1027">
        <f t="shared" si="125"/>
        <v>12715.942723779981</v>
      </c>
      <c r="BH1027">
        <f t="shared" si="126"/>
        <v>18507.529422515028</v>
      </c>
      <c r="BI1027">
        <f t="shared" si="127"/>
        <v>24299.116121250074</v>
      </c>
      <c r="BJ1027">
        <f t="shared" si="128"/>
        <v>30090.702819985127</v>
      </c>
    </row>
    <row r="1028" spans="1:62">
      <c r="A1028">
        <v>1025</v>
      </c>
      <c r="B1028" s="6"/>
      <c r="C1028" s="44"/>
      <c r="F1028" s="44">
        <v>3022.9047838707738</v>
      </c>
      <c r="G1028">
        <v>0.47751391644153429</v>
      </c>
      <c r="H1028" s="45">
        <f t="shared" ref="H1028:H1091" si="130">F1028/G1028</f>
        <v>6330.5061481718958</v>
      </c>
      <c r="BD1028">
        <f t="shared" si="129"/>
        <v>-550.07535011521259</v>
      </c>
      <c r="BE1028">
        <f t="shared" si="123"/>
        <v>1687.6917323675252</v>
      </c>
      <c r="BF1028">
        <f t="shared" si="124"/>
        <v>3925.4588148502635</v>
      </c>
      <c r="BG1028">
        <f t="shared" si="125"/>
        <v>6163.2258973330008</v>
      </c>
      <c r="BH1028">
        <f t="shared" si="126"/>
        <v>8400.9929798157391</v>
      </c>
      <c r="BI1028">
        <f t="shared" si="127"/>
        <v>10638.760062298477</v>
      </c>
      <c r="BJ1028">
        <f t="shared" si="128"/>
        <v>12876.527144781214</v>
      </c>
    </row>
    <row r="1029" spans="1:62">
      <c r="A1029">
        <v>1026</v>
      </c>
      <c r="B1029" s="6"/>
      <c r="C1029" s="44"/>
      <c r="F1029" s="44">
        <v>10845.825544584754</v>
      </c>
      <c r="G1029">
        <v>0.30601135372023691</v>
      </c>
      <c r="H1029" s="45">
        <f t="shared" si="130"/>
        <v>35442.559280007219</v>
      </c>
      <c r="BD1029">
        <f t="shared" si="129"/>
        <v>-635.33520166310245</v>
      </c>
      <c r="BE1029">
        <f t="shared" ref="BE1029:BE1092" si="131">($BE$3*G1028)-F1028</f>
        <v>1752.2343805445689</v>
      </c>
      <c r="BF1029">
        <f t="shared" ref="BF1029:BF1092" si="132">($BF$3*G1028)-F1028</f>
        <v>4139.8039627522403</v>
      </c>
      <c r="BG1029">
        <f t="shared" ref="BG1029:BG1092" si="133">($BG$3*G1028)-F1028</f>
        <v>6527.3735449599117</v>
      </c>
      <c r="BH1029">
        <f t="shared" ref="BH1029:BH1092" si="134">($BH$3*G1028)-F1028</f>
        <v>8914.943127167584</v>
      </c>
      <c r="BI1029">
        <f t="shared" ref="BI1029:BI1092" si="135">($BI$3*G1028)-F1028</f>
        <v>11302.512709375254</v>
      </c>
      <c r="BJ1029">
        <f t="shared" ref="BJ1029:BJ1092" si="136">($BJ$3*G1028)-F1028</f>
        <v>13690.082291582927</v>
      </c>
    </row>
    <row r="1030" spans="1:62">
      <c r="A1030">
        <v>1027</v>
      </c>
      <c r="B1030" s="6"/>
      <c r="C1030" s="44"/>
      <c r="F1030" s="44">
        <v>3378.4008586915479</v>
      </c>
      <c r="G1030">
        <v>0.19487290147173919</v>
      </c>
      <c r="H1030" s="45">
        <f t="shared" si="130"/>
        <v>17336.432275482333</v>
      </c>
      <c r="BD1030">
        <f t="shared" si="129"/>
        <v>-9315.768775983568</v>
      </c>
      <c r="BE1030">
        <f t="shared" si="131"/>
        <v>-7785.7120073823844</v>
      </c>
      <c r="BF1030">
        <f t="shared" si="132"/>
        <v>-6255.6552387811998</v>
      </c>
      <c r="BG1030">
        <f t="shared" si="133"/>
        <v>-4725.5984701800153</v>
      </c>
      <c r="BH1030">
        <f t="shared" si="134"/>
        <v>-3195.5417015788307</v>
      </c>
      <c r="BI1030">
        <f t="shared" si="135"/>
        <v>-1665.4849329776462</v>
      </c>
      <c r="BJ1030">
        <f t="shared" si="136"/>
        <v>-135.42816437646252</v>
      </c>
    </row>
    <row r="1031" spans="1:62">
      <c r="A1031">
        <v>1028</v>
      </c>
      <c r="B1031" s="6"/>
      <c r="C1031" s="44"/>
      <c r="F1031" s="44">
        <v>3501.818923985702</v>
      </c>
      <c r="G1031">
        <v>0.21734173173107685</v>
      </c>
      <c r="H1031" s="45">
        <f t="shared" si="130"/>
        <v>16112.041144121382</v>
      </c>
      <c r="BD1031">
        <f t="shared" si="129"/>
        <v>-2404.0363513328521</v>
      </c>
      <c r="BE1031">
        <f t="shared" si="131"/>
        <v>-1429.671843974156</v>
      </c>
      <c r="BF1031">
        <f t="shared" si="132"/>
        <v>-455.30733661545992</v>
      </c>
      <c r="BG1031">
        <f t="shared" si="133"/>
        <v>519.05717074323593</v>
      </c>
      <c r="BH1031">
        <f t="shared" si="134"/>
        <v>1493.4216781019322</v>
      </c>
      <c r="BI1031">
        <f t="shared" si="135"/>
        <v>2467.7861854606281</v>
      </c>
      <c r="BJ1031">
        <f t="shared" si="136"/>
        <v>3442.1506928193239</v>
      </c>
    </row>
    <row r="1032" spans="1:62">
      <c r="A1032">
        <v>1029</v>
      </c>
      <c r="B1032" s="6"/>
      <c r="C1032" s="44"/>
      <c r="F1032" s="44">
        <v>7253.0443136431168</v>
      </c>
      <c r="G1032">
        <v>0.88466781109622161</v>
      </c>
      <c r="H1032" s="45">
        <f t="shared" si="130"/>
        <v>8198.6076837763831</v>
      </c>
      <c r="BD1032">
        <f t="shared" si="129"/>
        <v>-2415.1102653303178</v>
      </c>
      <c r="BE1032">
        <f t="shared" si="131"/>
        <v>-1328.4016066749336</v>
      </c>
      <c r="BF1032">
        <f t="shared" si="132"/>
        <v>-241.69294801954948</v>
      </c>
      <c r="BG1032">
        <f t="shared" si="133"/>
        <v>845.01571063583469</v>
      </c>
      <c r="BH1032">
        <f t="shared" si="134"/>
        <v>1931.7243692912189</v>
      </c>
      <c r="BI1032">
        <f t="shared" si="135"/>
        <v>3018.433027946603</v>
      </c>
      <c r="BJ1032">
        <f t="shared" si="136"/>
        <v>4105.1416866019881</v>
      </c>
    </row>
    <row r="1033" spans="1:62">
      <c r="A1033">
        <v>1030</v>
      </c>
      <c r="B1033" s="6"/>
      <c r="C1033" s="44"/>
      <c r="F1033" s="44">
        <v>7257.5208377113158</v>
      </c>
      <c r="G1033">
        <v>0.25700296808433176</v>
      </c>
      <c r="H1033" s="45">
        <f t="shared" si="130"/>
        <v>28239.054559595072</v>
      </c>
      <c r="BD1033">
        <f t="shared" si="129"/>
        <v>-2829.7052581620082</v>
      </c>
      <c r="BE1033">
        <f t="shared" si="131"/>
        <v>1593.6337973191003</v>
      </c>
      <c r="BF1033">
        <f t="shared" si="132"/>
        <v>6016.972852800207</v>
      </c>
      <c r="BG1033">
        <f t="shared" si="133"/>
        <v>10440.311908281317</v>
      </c>
      <c r="BH1033">
        <f t="shared" si="134"/>
        <v>14863.650963762422</v>
      </c>
      <c r="BI1033">
        <f t="shared" si="135"/>
        <v>19286.990019243531</v>
      </c>
      <c r="BJ1033">
        <f t="shared" si="136"/>
        <v>23710.329074724639</v>
      </c>
    </row>
    <row r="1034" spans="1:62">
      <c r="A1034">
        <v>1031</v>
      </c>
      <c r="B1034" s="6"/>
      <c r="C1034" s="44"/>
      <c r="F1034" s="44">
        <v>10924.718681480539</v>
      </c>
      <c r="G1034">
        <v>0.1366461089346469</v>
      </c>
      <c r="H1034" s="45">
        <f t="shared" si="130"/>
        <v>79948.992083671066</v>
      </c>
      <c r="BD1034">
        <f t="shared" si="129"/>
        <v>-5972.505997289657</v>
      </c>
      <c r="BE1034">
        <f t="shared" si="131"/>
        <v>-4687.4911568679981</v>
      </c>
      <c r="BF1034">
        <f t="shared" si="132"/>
        <v>-3402.4763164463393</v>
      </c>
      <c r="BG1034">
        <f t="shared" si="133"/>
        <v>-2117.4614760246805</v>
      </c>
      <c r="BH1034">
        <f t="shared" si="134"/>
        <v>-832.4466356030216</v>
      </c>
      <c r="BI1034">
        <f t="shared" si="135"/>
        <v>452.56820481863724</v>
      </c>
      <c r="BJ1034">
        <f t="shared" si="136"/>
        <v>1737.5830452402952</v>
      </c>
    </row>
    <row r="1035" spans="1:62">
      <c r="A1035">
        <v>1032</v>
      </c>
      <c r="B1035" s="6"/>
      <c r="C1035" s="44"/>
      <c r="F1035" s="44">
        <v>9330.949945421522</v>
      </c>
      <c r="G1035">
        <v>0.14054752522933178</v>
      </c>
      <c r="H1035" s="45">
        <f t="shared" si="130"/>
        <v>66389.99818884171</v>
      </c>
      <c r="BD1035">
        <f t="shared" si="129"/>
        <v>-10241.488136807304</v>
      </c>
      <c r="BE1035">
        <f t="shared" si="131"/>
        <v>-9558.2575921340704</v>
      </c>
      <c r="BF1035">
        <f t="shared" si="132"/>
        <v>-8875.0270474608351</v>
      </c>
      <c r="BG1035">
        <f t="shared" si="133"/>
        <v>-8191.7965027876016</v>
      </c>
      <c r="BH1035">
        <f t="shared" si="134"/>
        <v>-7508.5659581143664</v>
      </c>
      <c r="BI1035">
        <f t="shared" si="135"/>
        <v>-6825.335413441132</v>
      </c>
      <c r="BJ1035">
        <f t="shared" si="136"/>
        <v>-6142.1048687678976</v>
      </c>
    </row>
    <row r="1036" spans="1:62">
      <c r="A1036">
        <v>1033</v>
      </c>
      <c r="B1036" s="6"/>
      <c r="C1036" s="44"/>
      <c r="F1036" s="44">
        <v>7092.1808942419812</v>
      </c>
      <c r="G1036">
        <v>0.53830948999741057</v>
      </c>
      <c r="H1036" s="45">
        <f t="shared" si="130"/>
        <v>13174.913364941971</v>
      </c>
      <c r="BD1036">
        <f t="shared" si="129"/>
        <v>-8628.2123192748622</v>
      </c>
      <c r="BE1036">
        <f t="shared" si="131"/>
        <v>-7925.4746931282043</v>
      </c>
      <c r="BF1036">
        <f t="shared" si="132"/>
        <v>-7222.7370669815455</v>
      </c>
      <c r="BG1036">
        <f t="shared" si="133"/>
        <v>-6519.9994408348866</v>
      </c>
      <c r="BH1036">
        <f t="shared" si="134"/>
        <v>-5817.2618146882269</v>
      </c>
      <c r="BI1036">
        <f t="shared" si="135"/>
        <v>-5114.5241885415689</v>
      </c>
      <c r="BJ1036">
        <f t="shared" si="136"/>
        <v>-4411.7865623949092</v>
      </c>
    </row>
    <row r="1037" spans="1:62">
      <c r="A1037">
        <v>1034</v>
      </c>
      <c r="B1037" s="6"/>
      <c r="C1037" s="44"/>
      <c r="F1037" s="44">
        <v>13666.32311414817</v>
      </c>
      <c r="G1037">
        <v>0.36664899324871847</v>
      </c>
      <c r="H1037" s="45">
        <f t="shared" si="130"/>
        <v>37273.586906803641</v>
      </c>
      <c r="BD1037">
        <f t="shared" si="129"/>
        <v>-4400.6334442549287</v>
      </c>
      <c r="BE1037">
        <f t="shared" si="131"/>
        <v>-1709.0859942678753</v>
      </c>
      <c r="BF1037">
        <f t="shared" si="132"/>
        <v>982.46145571917714</v>
      </c>
      <c r="BG1037">
        <f t="shared" si="133"/>
        <v>3674.0089057062305</v>
      </c>
      <c r="BH1037">
        <f t="shared" si="134"/>
        <v>6365.556355693283</v>
      </c>
      <c r="BI1037">
        <f t="shared" si="135"/>
        <v>9057.1038056803354</v>
      </c>
      <c r="BJ1037">
        <f t="shared" si="136"/>
        <v>11748.651255667388</v>
      </c>
    </row>
    <row r="1038" spans="1:62">
      <c r="A1038">
        <v>1035</v>
      </c>
      <c r="B1038" s="6"/>
      <c r="C1038" s="44"/>
      <c r="F1038" s="44">
        <v>10671.90899065643</v>
      </c>
      <c r="G1038">
        <v>0.32172869770132895</v>
      </c>
      <c r="H1038" s="45">
        <f t="shared" si="130"/>
        <v>33170.522452316342</v>
      </c>
      <c r="BD1038">
        <f t="shared" si="129"/>
        <v>-11833.078147904578</v>
      </c>
      <c r="BE1038">
        <f t="shared" si="131"/>
        <v>-9999.8331816609862</v>
      </c>
      <c r="BF1038">
        <f t="shared" si="132"/>
        <v>-8166.5882154173933</v>
      </c>
      <c r="BG1038">
        <f t="shared" si="133"/>
        <v>-6333.3432491738004</v>
      </c>
      <c r="BH1038">
        <f t="shared" si="134"/>
        <v>-4500.0982829302084</v>
      </c>
      <c r="BI1038">
        <f t="shared" si="135"/>
        <v>-2666.8533166866164</v>
      </c>
      <c r="BJ1038">
        <f t="shared" si="136"/>
        <v>-833.60835044302439</v>
      </c>
    </row>
    <row r="1039" spans="1:62">
      <c r="A1039">
        <v>1036</v>
      </c>
      <c r="B1039" s="6"/>
      <c r="C1039" s="44"/>
      <c r="F1039" s="44">
        <v>8246.7220516827892</v>
      </c>
      <c r="G1039">
        <v>0.55328324733843726</v>
      </c>
      <c r="H1039" s="45">
        <f t="shared" si="130"/>
        <v>14905.063710773011</v>
      </c>
      <c r="BD1039">
        <f t="shared" si="129"/>
        <v>-9063.2655021497849</v>
      </c>
      <c r="BE1039">
        <f t="shared" si="131"/>
        <v>-7454.6220136431402</v>
      </c>
      <c r="BF1039">
        <f t="shared" si="132"/>
        <v>-5845.9785251364956</v>
      </c>
      <c r="BG1039">
        <f t="shared" si="133"/>
        <v>-4237.3350366298509</v>
      </c>
      <c r="BH1039">
        <f t="shared" si="134"/>
        <v>-2628.6915481232054</v>
      </c>
      <c r="BI1039">
        <f t="shared" si="135"/>
        <v>-1020.0480596165617</v>
      </c>
      <c r="BJ1039">
        <f t="shared" si="136"/>
        <v>588.59542889008299</v>
      </c>
    </row>
    <row r="1040" spans="1:62">
      <c r="A1040">
        <v>1037</v>
      </c>
      <c r="B1040" s="6"/>
      <c r="C1040" s="44"/>
      <c r="F1040" s="44">
        <v>8974.1386227661569</v>
      </c>
      <c r="G1040">
        <v>0.17225670515885838</v>
      </c>
      <c r="H1040" s="45">
        <f t="shared" si="130"/>
        <v>52097.470542525683</v>
      </c>
      <c r="BD1040">
        <f t="shared" si="129"/>
        <v>-5480.3058149906028</v>
      </c>
      <c r="BE1040">
        <f t="shared" si="131"/>
        <v>-2713.8895782984164</v>
      </c>
      <c r="BF1040">
        <f t="shared" si="132"/>
        <v>52.526658393770049</v>
      </c>
      <c r="BG1040">
        <f t="shared" si="133"/>
        <v>2818.9428950859565</v>
      </c>
      <c r="BH1040">
        <f t="shared" si="134"/>
        <v>5585.3591317781429</v>
      </c>
      <c r="BI1040">
        <f t="shared" si="135"/>
        <v>8351.7753684703293</v>
      </c>
      <c r="BJ1040">
        <f t="shared" si="136"/>
        <v>11118.191605162514</v>
      </c>
    </row>
    <row r="1041" spans="1:62">
      <c r="A1041">
        <v>1038</v>
      </c>
      <c r="B1041" s="6"/>
      <c r="C1041" s="44"/>
      <c r="F1041" s="44">
        <v>13453.974465716445</v>
      </c>
      <c r="G1041">
        <v>-2.3511314858257748E-2</v>
      </c>
      <c r="H1041" s="45">
        <f t="shared" si="130"/>
        <v>-572234.03058596188</v>
      </c>
      <c r="BD1041">
        <f t="shared" si="129"/>
        <v>-8112.8550969718654</v>
      </c>
      <c r="BE1041">
        <f t="shared" si="131"/>
        <v>-7251.5715711775729</v>
      </c>
      <c r="BF1041">
        <f t="shared" si="132"/>
        <v>-6390.2880453832813</v>
      </c>
      <c r="BG1041">
        <f t="shared" si="133"/>
        <v>-5529.0045195889888</v>
      </c>
      <c r="BH1041">
        <f t="shared" si="134"/>
        <v>-4667.7209937946973</v>
      </c>
      <c r="BI1041">
        <f t="shared" si="135"/>
        <v>-3806.4374680004057</v>
      </c>
      <c r="BJ1041">
        <f t="shared" si="136"/>
        <v>-2945.1539422061132</v>
      </c>
    </row>
    <row r="1042" spans="1:62">
      <c r="A1042">
        <v>1039</v>
      </c>
      <c r="B1042" s="6"/>
      <c r="C1042" s="44"/>
      <c r="F1042" s="44">
        <v>10641.188964585497</v>
      </c>
      <c r="G1042">
        <v>0.28069231884272572</v>
      </c>
      <c r="H1042" s="45">
        <f t="shared" si="130"/>
        <v>37910.51001487449</v>
      </c>
      <c r="BD1042">
        <f t="shared" si="129"/>
        <v>-13571.531040007734</v>
      </c>
      <c r="BE1042">
        <f t="shared" si="131"/>
        <v>-13689.087614299022</v>
      </c>
      <c r="BF1042">
        <f t="shared" si="132"/>
        <v>-13806.644188590311</v>
      </c>
      <c r="BG1042">
        <f t="shared" si="133"/>
        <v>-13924.200762881599</v>
      </c>
      <c r="BH1042">
        <f t="shared" si="134"/>
        <v>-14041.757337172889</v>
      </c>
      <c r="BI1042">
        <f t="shared" si="135"/>
        <v>-14159.313911464178</v>
      </c>
      <c r="BJ1042">
        <f t="shared" si="136"/>
        <v>-14276.870485755466</v>
      </c>
    </row>
    <row r="1043" spans="1:62">
      <c r="A1043">
        <v>1040</v>
      </c>
      <c r="B1043" s="6"/>
      <c r="C1043" s="44"/>
      <c r="F1043" s="44">
        <v>3840.3969007468331</v>
      </c>
      <c r="G1043">
        <v>0.51843046584918717</v>
      </c>
      <c r="H1043" s="45">
        <f t="shared" si="130"/>
        <v>7407.73768851774</v>
      </c>
      <c r="BD1043">
        <f t="shared" si="129"/>
        <v>-9237.7273703718693</v>
      </c>
      <c r="BE1043">
        <f t="shared" si="131"/>
        <v>-7834.2657761582395</v>
      </c>
      <c r="BF1043">
        <f t="shared" si="132"/>
        <v>-6430.8041819446116</v>
      </c>
      <c r="BG1043">
        <f t="shared" si="133"/>
        <v>-5027.3425877309828</v>
      </c>
      <c r="BH1043">
        <f t="shared" si="134"/>
        <v>-3623.880993517354</v>
      </c>
      <c r="BI1043">
        <f t="shared" si="135"/>
        <v>-2220.4193993037261</v>
      </c>
      <c r="BJ1043">
        <f t="shared" si="136"/>
        <v>-816.95780509009637</v>
      </c>
    </row>
    <row r="1044" spans="1:62">
      <c r="A1044">
        <v>1041</v>
      </c>
      <c r="B1044" s="6"/>
      <c r="C1044" s="44"/>
      <c r="F1044" s="44">
        <v>9203.4958018359066</v>
      </c>
      <c r="G1044">
        <v>2.4590198106748673E-3</v>
      </c>
      <c r="H1044" s="45">
        <f t="shared" si="130"/>
        <v>3742749.7582095717</v>
      </c>
      <c r="BD1044">
        <f t="shared" si="129"/>
        <v>-1248.2445715008971</v>
      </c>
      <c r="BE1044">
        <f t="shared" si="131"/>
        <v>1343.9077577450389</v>
      </c>
      <c r="BF1044">
        <f t="shared" si="132"/>
        <v>3936.060086990974</v>
      </c>
      <c r="BG1044">
        <f t="shared" si="133"/>
        <v>6528.2124162369109</v>
      </c>
      <c r="BH1044">
        <f t="shared" si="134"/>
        <v>9120.364745482846</v>
      </c>
      <c r="BI1044">
        <f t="shared" si="135"/>
        <v>11712.517074728781</v>
      </c>
      <c r="BJ1044">
        <f t="shared" si="136"/>
        <v>14304.669403974716</v>
      </c>
    </row>
    <row r="1045" spans="1:62">
      <c r="A1045">
        <v>1042</v>
      </c>
      <c r="B1045" s="6"/>
      <c r="C1045" s="44"/>
      <c r="F1045" s="44">
        <v>3997.6654094817422</v>
      </c>
      <c r="G1045">
        <v>0.30519601936247476</v>
      </c>
      <c r="H1045" s="45">
        <f t="shared" si="130"/>
        <v>13098.681358401995</v>
      </c>
      <c r="BD1045">
        <f t="shared" si="129"/>
        <v>-9191.200702782533</v>
      </c>
      <c r="BE1045">
        <f t="shared" si="131"/>
        <v>-9178.9056037291575</v>
      </c>
      <c r="BF1045">
        <f t="shared" si="132"/>
        <v>-9166.6105046757839</v>
      </c>
      <c r="BG1045">
        <f t="shared" si="133"/>
        <v>-9154.3154056224084</v>
      </c>
      <c r="BH1045">
        <f t="shared" si="134"/>
        <v>-9142.0203065690348</v>
      </c>
      <c r="BI1045">
        <f t="shared" si="135"/>
        <v>-9129.7252075156612</v>
      </c>
      <c r="BJ1045">
        <f t="shared" si="136"/>
        <v>-9117.4301084622857</v>
      </c>
    </row>
    <row r="1046" spans="1:62">
      <c r="A1046">
        <v>1043</v>
      </c>
      <c r="B1046" s="6"/>
      <c r="C1046" s="44"/>
      <c r="F1046" s="44">
        <v>6740.5982634689663</v>
      </c>
      <c r="G1046">
        <v>0.39393647832663348</v>
      </c>
      <c r="H1046" s="45">
        <f t="shared" si="130"/>
        <v>17110.876078553916</v>
      </c>
      <c r="BD1046">
        <f t="shared" si="129"/>
        <v>-2471.6853126693686</v>
      </c>
      <c r="BE1046">
        <f t="shared" si="131"/>
        <v>-945.70521585699453</v>
      </c>
      <c r="BF1046">
        <f t="shared" si="132"/>
        <v>580.27488095537956</v>
      </c>
      <c r="BG1046">
        <f t="shared" si="133"/>
        <v>2106.2549777677532</v>
      </c>
      <c r="BH1046">
        <f t="shared" si="134"/>
        <v>3632.2350745801268</v>
      </c>
      <c r="BI1046">
        <f t="shared" si="135"/>
        <v>5158.2151713925014</v>
      </c>
      <c r="BJ1046">
        <f t="shared" si="136"/>
        <v>6684.1952682048741</v>
      </c>
    </row>
    <row r="1047" spans="1:62">
      <c r="A1047">
        <v>1044</v>
      </c>
      <c r="B1047" s="6"/>
      <c r="C1047" s="44"/>
      <c r="F1047" s="44">
        <v>284.68707429476126</v>
      </c>
      <c r="G1047">
        <v>0.97488250008245014</v>
      </c>
      <c r="H1047" s="45">
        <f t="shared" si="130"/>
        <v>292.02193522879321</v>
      </c>
      <c r="BD1047">
        <f t="shared" si="129"/>
        <v>-4770.9158718357994</v>
      </c>
      <c r="BE1047">
        <f t="shared" si="131"/>
        <v>-2801.2334802026317</v>
      </c>
      <c r="BF1047">
        <f t="shared" si="132"/>
        <v>-831.5510885694639</v>
      </c>
      <c r="BG1047">
        <f t="shared" si="133"/>
        <v>1138.1313030637029</v>
      </c>
      <c r="BH1047">
        <f t="shared" si="134"/>
        <v>3107.8136946968698</v>
      </c>
      <c r="BI1047">
        <f t="shared" si="135"/>
        <v>5077.4960863300385</v>
      </c>
      <c r="BJ1047">
        <f t="shared" si="136"/>
        <v>7047.1784779632053</v>
      </c>
    </row>
    <row r="1048" spans="1:62">
      <c r="A1048">
        <v>1045</v>
      </c>
      <c r="B1048" s="6"/>
      <c r="C1048" s="44"/>
      <c r="F1048" s="44">
        <v>10579.465139263819</v>
      </c>
      <c r="G1048">
        <v>0.15641916096998099</v>
      </c>
      <c r="H1048" s="45">
        <f t="shared" si="130"/>
        <v>67635.352815210194</v>
      </c>
      <c r="BD1048">
        <f t="shared" si="129"/>
        <v>4589.7254261174894</v>
      </c>
      <c r="BE1048">
        <f t="shared" si="131"/>
        <v>9464.1379265297401</v>
      </c>
      <c r="BF1048">
        <f t="shared" si="132"/>
        <v>14338.550426941991</v>
      </c>
      <c r="BG1048">
        <f t="shared" si="133"/>
        <v>19212.962927354241</v>
      </c>
      <c r="BH1048">
        <f t="shared" si="134"/>
        <v>24087.375427766492</v>
      </c>
      <c r="BI1048">
        <f t="shared" si="135"/>
        <v>28961.787928178743</v>
      </c>
      <c r="BJ1048">
        <f t="shared" si="136"/>
        <v>33836.200428590993</v>
      </c>
    </row>
    <row r="1049" spans="1:62">
      <c r="A1049">
        <v>1046</v>
      </c>
      <c r="B1049" s="6"/>
      <c r="C1049" s="44"/>
      <c r="F1049" s="44">
        <v>8324.5199048131144</v>
      </c>
      <c r="G1049">
        <v>0.29960286006713766</v>
      </c>
      <c r="H1049" s="45">
        <f t="shared" si="130"/>
        <v>27785.181700026769</v>
      </c>
      <c r="BD1049">
        <f t="shared" si="129"/>
        <v>-9797.3693344139137</v>
      </c>
      <c r="BE1049">
        <f t="shared" si="131"/>
        <v>-9015.2735295640086</v>
      </c>
      <c r="BF1049">
        <f t="shared" si="132"/>
        <v>-8233.1777247141035</v>
      </c>
      <c r="BG1049">
        <f t="shared" si="133"/>
        <v>-7451.0819198641993</v>
      </c>
      <c r="BH1049">
        <f t="shared" si="134"/>
        <v>-6668.9861150142942</v>
      </c>
      <c r="BI1049">
        <f t="shared" si="135"/>
        <v>-5886.8903101643891</v>
      </c>
      <c r="BJ1049">
        <f t="shared" si="136"/>
        <v>-5104.794505314484</v>
      </c>
    </row>
    <row r="1050" spans="1:62">
      <c r="A1050">
        <v>1047</v>
      </c>
      <c r="B1050" s="6"/>
      <c r="C1050" s="44"/>
      <c r="F1050" s="44">
        <v>10715.31795348422</v>
      </c>
      <c r="G1050">
        <v>7.5164727385462982E-2</v>
      </c>
      <c r="H1050" s="45">
        <f t="shared" si="130"/>
        <v>142557.79707060556</v>
      </c>
      <c r="BD1050">
        <f t="shared" ref="BD1050:BD1113" si="137">($BD$3*G1049)-F1049</f>
        <v>-6826.5056044774265</v>
      </c>
      <c r="BE1050">
        <f t="shared" si="131"/>
        <v>-5328.4913041417385</v>
      </c>
      <c r="BF1050">
        <f t="shared" si="132"/>
        <v>-3830.4770038060497</v>
      </c>
      <c r="BG1050">
        <f t="shared" si="133"/>
        <v>-2332.4627034703617</v>
      </c>
      <c r="BH1050">
        <f t="shared" si="134"/>
        <v>-834.44840313467284</v>
      </c>
      <c r="BI1050">
        <f t="shared" si="135"/>
        <v>663.5658972010151</v>
      </c>
      <c r="BJ1050">
        <f t="shared" si="136"/>
        <v>2161.5801975367031</v>
      </c>
    </row>
    <row r="1051" spans="1:62">
      <c r="A1051">
        <v>1048</v>
      </c>
      <c r="B1051" s="6"/>
      <c r="C1051" s="44"/>
      <c r="F1051" s="44">
        <v>11919.736883938825</v>
      </c>
      <c r="G1051">
        <v>0.14829710140732111</v>
      </c>
      <c r="H1051" s="45">
        <f t="shared" si="130"/>
        <v>80377.409745854777</v>
      </c>
      <c r="BD1051">
        <f t="shared" si="137"/>
        <v>-10339.494316556906</v>
      </c>
      <c r="BE1051">
        <f t="shared" si="131"/>
        <v>-9963.6706796295912</v>
      </c>
      <c r="BF1051">
        <f t="shared" si="132"/>
        <v>-9587.8470427022748</v>
      </c>
      <c r="BG1051">
        <f t="shared" si="133"/>
        <v>-9212.0234057749603</v>
      </c>
      <c r="BH1051">
        <f t="shared" si="134"/>
        <v>-8836.1997688476458</v>
      </c>
      <c r="BI1051">
        <f t="shared" si="135"/>
        <v>-8460.3761319203313</v>
      </c>
      <c r="BJ1051">
        <f t="shared" si="136"/>
        <v>-8084.5524949930159</v>
      </c>
    </row>
    <row r="1052" spans="1:62">
      <c r="A1052">
        <v>1049</v>
      </c>
      <c r="B1052" s="6"/>
      <c r="C1052" s="44"/>
      <c r="F1052" s="44">
        <v>8191.0799051480117</v>
      </c>
      <c r="G1052">
        <v>0.88118920622430075</v>
      </c>
      <c r="H1052" s="45">
        <f t="shared" si="130"/>
        <v>9295.4837023537348</v>
      </c>
      <c r="BD1052">
        <f t="shared" si="137"/>
        <v>-11178.251376902221</v>
      </c>
      <c r="BE1052">
        <f t="shared" si="131"/>
        <v>-10436.765869865614</v>
      </c>
      <c r="BF1052">
        <f t="shared" si="132"/>
        <v>-9695.2803628290094</v>
      </c>
      <c r="BG1052">
        <f t="shared" si="133"/>
        <v>-8953.7948557924028</v>
      </c>
      <c r="BH1052">
        <f t="shared" si="134"/>
        <v>-8212.3093487557981</v>
      </c>
      <c r="BI1052">
        <f t="shared" si="135"/>
        <v>-7470.8238417191924</v>
      </c>
      <c r="BJ1052">
        <f t="shared" si="136"/>
        <v>-6729.3383346825867</v>
      </c>
    </row>
    <row r="1053" spans="1:62">
      <c r="A1053">
        <v>1050</v>
      </c>
      <c r="B1053" s="6"/>
      <c r="C1053" s="44"/>
      <c r="F1053" s="44">
        <v>9382.7126122335758</v>
      </c>
      <c r="G1053">
        <v>0.24184280634878697</v>
      </c>
      <c r="H1053" s="45">
        <f t="shared" si="130"/>
        <v>38796.740551801973</v>
      </c>
      <c r="BD1053">
        <f t="shared" si="137"/>
        <v>-3785.1338740265082</v>
      </c>
      <c r="BE1053">
        <f t="shared" si="131"/>
        <v>620.8121570949952</v>
      </c>
      <c r="BF1053">
        <f t="shared" si="132"/>
        <v>5026.7581882164995</v>
      </c>
      <c r="BG1053">
        <f t="shared" si="133"/>
        <v>9432.7042193380021</v>
      </c>
      <c r="BH1053">
        <f t="shared" si="134"/>
        <v>13838.650250459506</v>
      </c>
      <c r="BI1053">
        <f t="shared" si="135"/>
        <v>18244.596281581013</v>
      </c>
      <c r="BJ1053">
        <f t="shared" si="136"/>
        <v>22650.542312702513</v>
      </c>
    </row>
    <row r="1054" spans="1:62">
      <c r="A1054">
        <v>1051</v>
      </c>
      <c r="B1054" s="6"/>
      <c r="C1054" s="44"/>
      <c r="F1054" s="44">
        <v>10911.215693643469</v>
      </c>
      <c r="G1054">
        <v>0.15834902506196169</v>
      </c>
      <c r="H1054" s="45">
        <f t="shared" si="130"/>
        <v>68906.11223765937</v>
      </c>
      <c r="BD1054">
        <f t="shared" si="137"/>
        <v>-8173.4985804896405</v>
      </c>
      <c r="BE1054">
        <f t="shared" si="131"/>
        <v>-6964.2845487457062</v>
      </c>
      <c r="BF1054">
        <f t="shared" si="132"/>
        <v>-5755.0705170017718</v>
      </c>
      <c r="BG1054">
        <f t="shared" si="133"/>
        <v>-4545.8564852578365</v>
      </c>
      <c r="BH1054">
        <f t="shared" si="134"/>
        <v>-3336.6424535139013</v>
      </c>
      <c r="BI1054">
        <f t="shared" si="135"/>
        <v>-2127.4284217699669</v>
      </c>
      <c r="BJ1054">
        <f t="shared" si="136"/>
        <v>-918.21439002603256</v>
      </c>
    </row>
    <row r="1055" spans="1:62">
      <c r="A1055">
        <v>1052</v>
      </c>
      <c r="B1055" s="6"/>
      <c r="C1055" s="44"/>
      <c r="F1055" s="44">
        <v>9824.8370632867045</v>
      </c>
      <c r="G1055">
        <v>0.21756716715816626</v>
      </c>
      <c r="H1055" s="45">
        <f t="shared" si="130"/>
        <v>45157.719299365963</v>
      </c>
      <c r="BD1055">
        <f t="shared" si="137"/>
        <v>-10119.470568333662</v>
      </c>
      <c r="BE1055">
        <f t="shared" si="131"/>
        <v>-9327.7254430238518</v>
      </c>
      <c r="BF1055">
        <f t="shared" si="132"/>
        <v>-8535.9803177140438</v>
      </c>
      <c r="BG1055">
        <f t="shared" si="133"/>
        <v>-7744.2351924042359</v>
      </c>
      <c r="BH1055">
        <f t="shared" si="134"/>
        <v>-6952.4900670944271</v>
      </c>
      <c r="BI1055">
        <f t="shared" si="135"/>
        <v>-6160.7449417846183</v>
      </c>
      <c r="BJ1055">
        <f t="shared" si="136"/>
        <v>-5368.9998164748104</v>
      </c>
    </row>
    <row r="1056" spans="1:62">
      <c r="A1056">
        <v>1053</v>
      </c>
      <c r="B1056" s="6"/>
      <c r="C1056" s="44"/>
      <c r="F1056" s="44">
        <v>4385.0621942124271</v>
      </c>
      <c r="G1056">
        <v>0.27116937736897562</v>
      </c>
      <c r="H1056" s="45">
        <f t="shared" si="130"/>
        <v>16170.934331739629</v>
      </c>
      <c r="BD1056">
        <f t="shared" si="137"/>
        <v>-8737.0012274958735</v>
      </c>
      <c r="BE1056">
        <f t="shared" si="131"/>
        <v>-7649.1653917050417</v>
      </c>
      <c r="BF1056">
        <f t="shared" si="132"/>
        <v>-6561.3295559142107</v>
      </c>
      <c r="BG1056">
        <f t="shared" si="133"/>
        <v>-5473.4937201233788</v>
      </c>
      <c r="BH1056">
        <f t="shared" si="134"/>
        <v>-4385.6578843325478</v>
      </c>
      <c r="BI1056">
        <f t="shared" si="135"/>
        <v>-3297.8220485417169</v>
      </c>
      <c r="BJ1056">
        <f t="shared" si="136"/>
        <v>-2209.986212750885</v>
      </c>
    </row>
    <row r="1057" spans="1:62">
      <c r="A1057">
        <v>1054</v>
      </c>
      <c r="B1057" s="6"/>
      <c r="C1057" s="44"/>
      <c r="F1057" s="44">
        <v>-2605.1461546513892</v>
      </c>
      <c r="G1057">
        <v>0.60314525025483334</v>
      </c>
      <c r="H1057" s="45">
        <f t="shared" si="130"/>
        <v>-4319.2682915942651</v>
      </c>
      <c r="BD1057">
        <f t="shared" si="137"/>
        <v>-3029.215307367549</v>
      </c>
      <c r="BE1057">
        <f t="shared" si="131"/>
        <v>-1673.3684205226709</v>
      </c>
      <c r="BF1057">
        <f t="shared" si="132"/>
        <v>-317.52153367779283</v>
      </c>
      <c r="BG1057">
        <f t="shared" si="133"/>
        <v>1038.3253531670853</v>
      </c>
      <c r="BH1057">
        <f t="shared" si="134"/>
        <v>2394.1722400119634</v>
      </c>
      <c r="BI1057">
        <f t="shared" si="135"/>
        <v>3750.0191268568415</v>
      </c>
      <c r="BJ1057">
        <f t="shared" si="136"/>
        <v>5105.8660137017196</v>
      </c>
    </row>
    <row r="1058" spans="1:62">
      <c r="A1058">
        <v>1055</v>
      </c>
      <c r="B1058" s="6"/>
      <c r="C1058" s="44"/>
      <c r="F1058" s="44">
        <v>11762.970196966589</v>
      </c>
      <c r="G1058">
        <v>0.27449450406568765</v>
      </c>
      <c r="H1058" s="45">
        <f t="shared" si="130"/>
        <v>42853.208434918837</v>
      </c>
      <c r="BD1058">
        <f t="shared" si="137"/>
        <v>5620.8724059255564</v>
      </c>
      <c r="BE1058">
        <f t="shared" si="131"/>
        <v>8636.5986571997237</v>
      </c>
      <c r="BF1058">
        <f t="shared" si="132"/>
        <v>11652.324908473889</v>
      </c>
      <c r="BG1058">
        <f t="shared" si="133"/>
        <v>14668.051159748056</v>
      </c>
      <c r="BH1058">
        <f t="shared" si="134"/>
        <v>17683.777411022224</v>
      </c>
      <c r="BI1058">
        <f t="shared" si="135"/>
        <v>20699.503662296389</v>
      </c>
      <c r="BJ1058">
        <f t="shared" si="136"/>
        <v>23715.229913570558</v>
      </c>
    </row>
    <row r="1059" spans="1:62">
      <c r="A1059">
        <v>1056</v>
      </c>
      <c r="B1059" s="6"/>
      <c r="C1059" s="44"/>
      <c r="F1059" s="44">
        <v>8261.5473468862474</v>
      </c>
      <c r="G1059">
        <v>0.71616288231049552</v>
      </c>
      <c r="H1059" s="45">
        <f t="shared" si="130"/>
        <v>11535.849666255697</v>
      </c>
      <c r="BD1059">
        <f t="shared" si="137"/>
        <v>-10390.497676638151</v>
      </c>
      <c r="BE1059">
        <f t="shared" si="131"/>
        <v>-9018.0251563097117</v>
      </c>
      <c r="BF1059">
        <f t="shared" si="132"/>
        <v>-7645.5526359812748</v>
      </c>
      <c r="BG1059">
        <f t="shared" si="133"/>
        <v>-6273.080115652836</v>
      </c>
      <c r="BH1059">
        <f t="shared" si="134"/>
        <v>-4900.6075953243981</v>
      </c>
      <c r="BI1059">
        <f t="shared" si="135"/>
        <v>-3528.1350749959602</v>
      </c>
      <c r="BJ1059">
        <f t="shared" si="136"/>
        <v>-2155.6625546675223</v>
      </c>
    </row>
    <row r="1060" spans="1:62">
      <c r="A1060">
        <v>1057</v>
      </c>
      <c r="B1060" s="6"/>
      <c r="C1060" s="44"/>
      <c r="F1060" s="44">
        <v>9414.8234881216631</v>
      </c>
      <c r="G1060">
        <v>0.11507814384027348</v>
      </c>
      <c r="H1060" s="45">
        <f t="shared" si="130"/>
        <v>81812.437826502297</v>
      </c>
      <c r="BD1060">
        <f t="shared" si="137"/>
        <v>-4680.73293533377</v>
      </c>
      <c r="BE1060">
        <f t="shared" si="131"/>
        <v>-1099.9185237812926</v>
      </c>
      <c r="BF1060">
        <f t="shared" si="132"/>
        <v>2480.8958877711848</v>
      </c>
      <c r="BG1060">
        <f t="shared" si="133"/>
        <v>6061.7102993236622</v>
      </c>
      <c r="BH1060">
        <f t="shared" si="134"/>
        <v>9642.5247108761396</v>
      </c>
      <c r="BI1060">
        <f t="shared" si="135"/>
        <v>13223.339122428617</v>
      </c>
      <c r="BJ1060">
        <f t="shared" si="136"/>
        <v>16804.153533981094</v>
      </c>
    </row>
    <row r="1061" spans="1:62">
      <c r="A1061">
        <v>1058</v>
      </c>
      <c r="B1061" s="6"/>
      <c r="C1061" s="44"/>
      <c r="F1061" s="44">
        <v>16151.82015488099</v>
      </c>
      <c r="G1061">
        <v>0.22887678232826492</v>
      </c>
      <c r="H1061" s="45">
        <f t="shared" si="130"/>
        <v>70569.937197541323</v>
      </c>
      <c r="BD1061">
        <f t="shared" si="137"/>
        <v>-8839.4327689202964</v>
      </c>
      <c r="BE1061">
        <f t="shared" si="131"/>
        <v>-8264.042049718928</v>
      </c>
      <c r="BF1061">
        <f t="shared" si="132"/>
        <v>-7688.6513305175613</v>
      </c>
      <c r="BG1061">
        <f t="shared" si="133"/>
        <v>-7113.2606113161928</v>
      </c>
      <c r="BH1061">
        <f t="shared" si="134"/>
        <v>-6537.8698921148261</v>
      </c>
      <c r="BI1061">
        <f t="shared" si="135"/>
        <v>-5962.4791729134586</v>
      </c>
      <c r="BJ1061">
        <f t="shared" si="136"/>
        <v>-5387.088453712091</v>
      </c>
    </row>
    <row r="1062" spans="1:62">
      <c r="A1062">
        <v>1059</v>
      </c>
      <c r="B1062" s="6"/>
      <c r="C1062" s="44"/>
      <c r="F1062" s="44">
        <v>8570.0128962494364</v>
      </c>
      <c r="G1062">
        <v>0.18859399583610248</v>
      </c>
      <c r="H1062" s="45">
        <f t="shared" si="130"/>
        <v>45441.599867777346</v>
      </c>
      <c r="BD1062">
        <f t="shared" si="137"/>
        <v>-15007.436243239667</v>
      </c>
      <c r="BE1062">
        <f t="shared" si="131"/>
        <v>-13863.052331598341</v>
      </c>
      <c r="BF1062">
        <f t="shared" si="132"/>
        <v>-12718.668419957015</v>
      </c>
      <c r="BG1062">
        <f t="shared" si="133"/>
        <v>-11574.284508315692</v>
      </c>
      <c r="BH1062">
        <f t="shared" si="134"/>
        <v>-10429.900596674368</v>
      </c>
      <c r="BI1062">
        <f t="shared" si="135"/>
        <v>-9285.5166850330424</v>
      </c>
      <c r="BJ1062">
        <f t="shared" si="136"/>
        <v>-8141.1327733917178</v>
      </c>
    </row>
    <row r="1063" spans="1:62">
      <c r="A1063">
        <v>1060</v>
      </c>
      <c r="B1063" s="6"/>
      <c r="C1063" s="44"/>
      <c r="F1063" s="44">
        <v>7850.2457284783413</v>
      </c>
      <c r="G1063">
        <v>0.25101529792767696</v>
      </c>
      <c r="H1063" s="45">
        <f t="shared" si="130"/>
        <v>31273.97331273479</v>
      </c>
      <c r="BD1063">
        <f t="shared" si="137"/>
        <v>-7627.042917068924</v>
      </c>
      <c r="BE1063">
        <f t="shared" si="131"/>
        <v>-6684.0729378884116</v>
      </c>
      <c r="BF1063">
        <f t="shared" si="132"/>
        <v>-5741.1029587078992</v>
      </c>
      <c r="BG1063">
        <f t="shared" si="133"/>
        <v>-4798.1329795273869</v>
      </c>
      <c r="BH1063">
        <f t="shared" si="134"/>
        <v>-3855.1630003468745</v>
      </c>
      <c r="BI1063">
        <f t="shared" si="135"/>
        <v>-2912.1930211663621</v>
      </c>
      <c r="BJ1063">
        <f t="shared" si="136"/>
        <v>-1969.2230419858497</v>
      </c>
    </row>
    <row r="1064" spans="1:62">
      <c r="A1064">
        <v>1061</v>
      </c>
      <c r="B1064" s="6"/>
      <c r="C1064" s="44"/>
      <c r="F1064" s="44">
        <v>15032.47434559455</v>
      </c>
      <c r="G1064">
        <v>0.18505339507121654</v>
      </c>
      <c r="H1064" s="45">
        <f t="shared" si="130"/>
        <v>81233.172403075368</v>
      </c>
      <c r="BD1064">
        <f t="shared" si="137"/>
        <v>-6595.169238839957</v>
      </c>
      <c r="BE1064">
        <f t="shared" si="131"/>
        <v>-5340.0927492015717</v>
      </c>
      <c r="BF1064">
        <f t="shared" si="132"/>
        <v>-4085.0162595631868</v>
      </c>
      <c r="BG1064">
        <f t="shared" si="133"/>
        <v>-2829.939769924802</v>
      </c>
      <c r="BH1064">
        <f t="shared" si="134"/>
        <v>-1574.8632802864176</v>
      </c>
      <c r="BI1064">
        <f t="shared" si="135"/>
        <v>-319.78679064803237</v>
      </c>
      <c r="BJ1064">
        <f t="shared" si="136"/>
        <v>935.28969899035292</v>
      </c>
    </row>
    <row r="1065" spans="1:62">
      <c r="A1065">
        <v>1062</v>
      </c>
      <c r="B1065" s="6"/>
      <c r="C1065" s="44"/>
      <c r="F1065" s="44">
        <v>7621.0698867358278</v>
      </c>
      <c r="G1065">
        <v>0.29383224987443324</v>
      </c>
      <c r="H1065" s="45">
        <f t="shared" si="130"/>
        <v>25936.805405099774</v>
      </c>
      <c r="BD1065">
        <f t="shared" si="137"/>
        <v>-14107.207370238468</v>
      </c>
      <c r="BE1065">
        <f t="shared" si="131"/>
        <v>-13181.940394882384</v>
      </c>
      <c r="BF1065">
        <f t="shared" si="132"/>
        <v>-12256.673419526302</v>
      </c>
      <c r="BG1065">
        <f t="shared" si="133"/>
        <v>-11331.406444170219</v>
      </c>
      <c r="BH1065">
        <f t="shared" si="134"/>
        <v>-10406.139468814137</v>
      </c>
      <c r="BI1065">
        <f t="shared" si="135"/>
        <v>-9480.8724934580532</v>
      </c>
      <c r="BJ1065">
        <f t="shared" si="136"/>
        <v>-8555.605518101971</v>
      </c>
    </row>
    <row r="1066" spans="1:62">
      <c r="A1066">
        <v>1063</v>
      </c>
      <c r="B1066" s="6"/>
      <c r="C1066" s="44"/>
      <c r="F1066" s="44">
        <v>14040.834421853917</v>
      </c>
      <c r="G1066">
        <v>0.6075597146024343</v>
      </c>
      <c r="H1066" s="45">
        <f t="shared" si="130"/>
        <v>23110.213011805343</v>
      </c>
      <c r="BD1066">
        <f t="shared" si="137"/>
        <v>-6151.9086373636619</v>
      </c>
      <c r="BE1066">
        <f t="shared" si="131"/>
        <v>-4682.747387991496</v>
      </c>
      <c r="BF1066">
        <f t="shared" si="132"/>
        <v>-3213.5861386193292</v>
      </c>
      <c r="BG1066">
        <f t="shared" si="133"/>
        <v>-1744.4248892471633</v>
      </c>
      <c r="BH1066">
        <f t="shared" si="134"/>
        <v>-275.26363987499644</v>
      </c>
      <c r="BI1066">
        <f t="shared" si="135"/>
        <v>1193.8976094971695</v>
      </c>
      <c r="BJ1066">
        <f t="shared" si="136"/>
        <v>2663.0588588693354</v>
      </c>
    </row>
    <row r="1067" spans="1:62">
      <c r="A1067">
        <v>1064</v>
      </c>
      <c r="B1067" s="6"/>
      <c r="C1067" s="44"/>
      <c r="F1067" s="44">
        <v>11996.248493301848</v>
      </c>
      <c r="G1067">
        <v>0.26607733804607392</v>
      </c>
      <c r="H1067" s="45">
        <f t="shared" si="130"/>
        <v>45085.570163155266</v>
      </c>
      <c r="BD1067">
        <f t="shared" si="137"/>
        <v>-11003.035848841746</v>
      </c>
      <c r="BE1067">
        <f t="shared" si="131"/>
        <v>-7965.2372758295742</v>
      </c>
      <c r="BF1067">
        <f t="shared" si="132"/>
        <v>-4927.4387028174024</v>
      </c>
      <c r="BG1067">
        <f t="shared" si="133"/>
        <v>-1889.6401298052315</v>
      </c>
      <c r="BH1067">
        <f t="shared" si="134"/>
        <v>1148.1584432069412</v>
      </c>
      <c r="BI1067">
        <f t="shared" si="135"/>
        <v>4185.9570162191121</v>
      </c>
      <c r="BJ1067">
        <f t="shared" si="136"/>
        <v>7223.7555892312848</v>
      </c>
    </row>
    <row r="1068" spans="1:62">
      <c r="A1068">
        <v>1065</v>
      </c>
      <c r="B1068" s="6"/>
      <c r="C1068" s="44"/>
      <c r="F1068" s="44">
        <v>12445.815388203706</v>
      </c>
      <c r="G1068">
        <v>0.28442007580212714</v>
      </c>
      <c r="H1068" s="45">
        <f t="shared" si="130"/>
        <v>43758.56856483766</v>
      </c>
      <c r="BD1068">
        <f t="shared" si="137"/>
        <v>-10665.861803071479</v>
      </c>
      <c r="BE1068">
        <f t="shared" si="131"/>
        <v>-9335.4751128411081</v>
      </c>
      <c r="BF1068">
        <f t="shared" si="132"/>
        <v>-8005.0884226107391</v>
      </c>
      <c r="BG1068">
        <f t="shared" si="133"/>
        <v>-6674.7017323803693</v>
      </c>
      <c r="BH1068">
        <f t="shared" si="134"/>
        <v>-5344.3150421499995</v>
      </c>
      <c r="BI1068">
        <f t="shared" si="135"/>
        <v>-4013.9283519196306</v>
      </c>
      <c r="BJ1068">
        <f t="shared" si="136"/>
        <v>-2683.5416616892599</v>
      </c>
    </row>
    <row r="1069" spans="1:62">
      <c r="A1069">
        <v>1066</v>
      </c>
      <c r="B1069" s="6"/>
      <c r="C1069" s="44"/>
      <c r="F1069" s="44">
        <v>11365.83708105131</v>
      </c>
      <c r="G1069">
        <v>0.3053184503339974</v>
      </c>
      <c r="H1069" s="45">
        <f t="shared" si="130"/>
        <v>37226.171784305421</v>
      </c>
      <c r="BD1069">
        <f t="shared" si="137"/>
        <v>-11023.715009193071</v>
      </c>
      <c r="BE1069">
        <f t="shared" si="131"/>
        <v>-9601.6146301824338</v>
      </c>
      <c r="BF1069">
        <f t="shared" si="132"/>
        <v>-8179.5142511717986</v>
      </c>
      <c r="BG1069">
        <f t="shared" si="133"/>
        <v>-6757.4138721611635</v>
      </c>
      <c r="BH1069">
        <f t="shared" si="134"/>
        <v>-5335.3134931505274</v>
      </c>
      <c r="BI1069">
        <f t="shared" si="135"/>
        <v>-3913.2131141398913</v>
      </c>
      <c r="BJ1069">
        <f t="shared" si="136"/>
        <v>-2491.1127351292562</v>
      </c>
    </row>
    <row r="1070" spans="1:62">
      <c r="A1070">
        <v>1067</v>
      </c>
      <c r="B1070" s="6"/>
      <c r="C1070" s="44"/>
      <c r="F1070" s="44">
        <v>11807.198083342486</v>
      </c>
      <c r="G1070">
        <v>0.14239749203415375</v>
      </c>
      <c r="H1070" s="45">
        <f t="shared" si="130"/>
        <v>82917.17722465613</v>
      </c>
      <c r="BD1070">
        <f t="shared" si="137"/>
        <v>-9839.2448293813231</v>
      </c>
      <c r="BE1070">
        <f t="shared" si="131"/>
        <v>-8312.6525777113347</v>
      </c>
      <c r="BF1070">
        <f t="shared" si="132"/>
        <v>-6786.0603260413491</v>
      </c>
      <c r="BG1070">
        <f t="shared" si="133"/>
        <v>-5259.4680743713616</v>
      </c>
      <c r="BH1070">
        <f t="shared" si="134"/>
        <v>-3732.875822701375</v>
      </c>
      <c r="BI1070">
        <f t="shared" si="135"/>
        <v>-2206.2835710313884</v>
      </c>
      <c r="BJ1070">
        <f t="shared" si="136"/>
        <v>-679.69131936140002</v>
      </c>
    </row>
    <row r="1071" spans="1:62">
      <c r="A1071">
        <v>1068</v>
      </c>
      <c r="B1071" s="6"/>
      <c r="C1071" s="44"/>
      <c r="F1071" s="44">
        <v>4367.0008903716589</v>
      </c>
      <c r="G1071">
        <v>0.40033422509254191</v>
      </c>
      <c r="H1071" s="45">
        <f t="shared" si="130"/>
        <v>10908.387583804946</v>
      </c>
      <c r="BD1071">
        <f t="shared" si="137"/>
        <v>-11095.210623171717</v>
      </c>
      <c r="BE1071">
        <f t="shared" si="131"/>
        <v>-10383.223163000948</v>
      </c>
      <c r="BF1071">
        <f t="shared" si="132"/>
        <v>-9671.2357028301794</v>
      </c>
      <c r="BG1071">
        <f t="shared" si="133"/>
        <v>-8959.2482426594106</v>
      </c>
      <c r="BH1071">
        <f t="shared" si="134"/>
        <v>-8247.2607824886418</v>
      </c>
      <c r="BI1071">
        <f t="shared" si="135"/>
        <v>-7535.2733223178739</v>
      </c>
      <c r="BJ1071">
        <f t="shared" si="136"/>
        <v>-6823.285862147105</v>
      </c>
    </row>
    <row r="1072" spans="1:62">
      <c r="A1072">
        <v>1069</v>
      </c>
      <c r="B1072" s="6"/>
      <c r="C1072" s="44"/>
      <c r="F1072" s="44">
        <v>13986.066852877322</v>
      </c>
      <c r="G1072">
        <v>0.27237773718291525</v>
      </c>
      <c r="H1072" s="45">
        <f t="shared" si="130"/>
        <v>51348.054351024221</v>
      </c>
      <c r="BD1072">
        <f t="shared" si="137"/>
        <v>-2365.3297649089491</v>
      </c>
      <c r="BE1072">
        <f t="shared" si="131"/>
        <v>-363.6586394462397</v>
      </c>
      <c r="BF1072">
        <f t="shared" si="132"/>
        <v>1638.0124860164697</v>
      </c>
      <c r="BG1072">
        <f t="shared" si="133"/>
        <v>3639.6836114791795</v>
      </c>
      <c r="BH1072">
        <f t="shared" si="134"/>
        <v>5641.3547369418884</v>
      </c>
      <c r="BI1072">
        <f t="shared" si="135"/>
        <v>7643.0258624045982</v>
      </c>
      <c r="BJ1072">
        <f t="shared" si="136"/>
        <v>9644.6969878673081</v>
      </c>
    </row>
    <row r="1073" spans="1:62">
      <c r="A1073">
        <v>1070</v>
      </c>
      <c r="B1073" s="6"/>
      <c r="C1073" s="44"/>
      <c r="F1073" s="44">
        <v>12374.097177906657</v>
      </c>
      <c r="G1073">
        <v>0.46646323899895581</v>
      </c>
      <c r="H1073" s="45">
        <f t="shared" si="130"/>
        <v>26527.486291228099</v>
      </c>
      <c r="BD1073">
        <f t="shared" si="137"/>
        <v>-12624.178166962745</v>
      </c>
      <c r="BE1073">
        <f t="shared" si="131"/>
        <v>-11262.28948104817</v>
      </c>
      <c r="BF1073">
        <f t="shared" si="132"/>
        <v>-9900.4007951335934</v>
      </c>
      <c r="BG1073">
        <f t="shared" si="133"/>
        <v>-8538.5121092190166</v>
      </c>
      <c r="BH1073">
        <f t="shared" si="134"/>
        <v>-7176.6234233044406</v>
      </c>
      <c r="BI1073">
        <f t="shared" si="135"/>
        <v>-5814.7347373898647</v>
      </c>
      <c r="BJ1073">
        <f t="shared" si="136"/>
        <v>-4452.8460514752878</v>
      </c>
    </row>
    <row r="1074" spans="1:62">
      <c r="A1074">
        <v>1071</v>
      </c>
      <c r="B1074" s="6"/>
      <c r="C1074" s="44"/>
      <c r="F1074" s="44">
        <v>6088.8196736641439</v>
      </c>
      <c r="G1074">
        <v>0.38679765448151304</v>
      </c>
      <c r="H1074" s="45">
        <f t="shared" si="130"/>
        <v>15741.614777436967</v>
      </c>
      <c r="BD1074">
        <f t="shared" si="137"/>
        <v>-10041.780982911878</v>
      </c>
      <c r="BE1074">
        <f t="shared" si="131"/>
        <v>-7709.4647879170989</v>
      </c>
      <c r="BF1074">
        <f t="shared" si="132"/>
        <v>-5377.1485929223199</v>
      </c>
      <c r="BG1074">
        <f t="shared" si="133"/>
        <v>-3044.832397927541</v>
      </c>
      <c r="BH1074">
        <f t="shared" si="134"/>
        <v>-712.5162029327621</v>
      </c>
      <c r="BI1074">
        <f t="shared" si="135"/>
        <v>1619.7999920620168</v>
      </c>
      <c r="BJ1074">
        <f t="shared" si="136"/>
        <v>3952.1161870567958</v>
      </c>
    </row>
    <row r="1075" spans="1:62">
      <c r="A1075">
        <v>1072</v>
      </c>
      <c r="B1075" s="6"/>
      <c r="C1075" s="44"/>
      <c r="F1075" s="44">
        <v>8613.3468318374016</v>
      </c>
      <c r="G1075">
        <v>0.31859875123916837</v>
      </c>
      <c r="H1075" s="45">
        <f t="shared" si="130"/>
        <v>27035.092881991437</v>
      </c>
      <c r="BD1075">
        <f t="shared" si="137"/>
        <v>-4154.8314012565788</v>
      </c>
      <c r="BE1075">
        <f t="shared" si="131"/>
        <v>-2220.8431288490133</v>
      </c>
      <c r="BF1075">
        <f t="shared" si="132"/>
        <v>-286.85485644144865</v>
      </c>
      <c r="BG1075">
        <f t="shared" si="133"/>
        <v>1647.1334159661174</v>
      </c>
      <c r="BH1075">
        <f t="shared" si="134"/>
        <v>3581.1216883736815</v>
      </c>
      <c r="BI1075">
        <f t="shared" si="135"/>
        <v>5515.1099607812466</v>
      </c>
      <c r="BJ1075">
        <f t="shared" si="136"/>
        <v>7449.0982331888117</v>
      </c>
    </row>
    <row r="1076" spans="1:62">
      <c r="A1076">
        <v>1073</v>
      </c>
      <c r="B1076" s="6"/>
      <c r="C1076" s="44"/>
      <c r="F1076" s="44">
        <v>8234.8198309400632</v>
      </c>
      <c r="G1076">
        <v>8.5515194455751953E-2</v>
      </c>
      <c r="H1076" s="45">
        <f t="shared" si="130"/>
        <v>96296.569087508746</v>
      </c>
      <c r="BD1076">
        <f t="shared" si="137"/>
        <v>-7020.3530756415603</v>
      </c>
      <c r="BE1076">
        <f t="shared" si="131"/>
        <v>-5427.359319445718</v>
      </c>
      <c r="BF1076">
        <f t="shared" si="132"/>
        <v>-3834.3655632498758</v>
      </c>
      <c r="BG1076">
        <f t="shared" si="133"/>
        <v>-2241.3718070540344</v>
      </c>
      <c r="BH1076">
        <f t="shared" si="134"/>
        <v>-648.37805085819218</v>
      </c>
      <c r="BI1076">
        <f t="shared" si="135"/>
        <v>944.61570533765007</v>
      </c>
      <c r="BJ1076">
        <f t="shared" si="136"/>
        <v>2537.6094615334914</v>
      </c>
    </row>
    <row r="1077" spans="1:62">
      <c r="A1077">
        <v>1074</v>
      </c>
      <c r="B1077" s="6"/>
      <c r="C1077" s="44"/>
      <c r="F1077" s="44">
        <v>12232.477563118442</v>
      </c>
      <c r="G1077">
        <v>0.43735660406930954</v>
      </c>
      <c r="H1077" s="45">
        <f t="shared" si="130"/>
        <v>27969.115932635868</v>
      </c>
      <c r="BD1077">
        <f t="shared" si="137"/>
        <v>-7807.2438586613034</v>
      </c>
      <c r="BE1077">
        <f t="shared" si="131"/>
        <v>-7379.6678863825437</v>
      </c>
      <c r="BF1077">
        <f t="shared" si="132"/>
        <v>-6952.0919141037839</v>
      </c>
      <c r="BG1077">
        <f t="shared" si="133"/>
        <v>-6524.5159418250241</v>
      </c>
      <c r="BH1077">
        <f t="shared" si="134"/>
        <v>-6096.9399695462644</v>
      </c>
      <c r="BI1077">
        <f t="shared" si="135"/>
        <v>-5669.3639972675046</v>
      </c>
      <c r="BJ1077">
        <f t="shared" si="136"/>
        <v>-5241.7880249887448</v>
      </c>
    </row>
    <row r="1078" spans="1:62">
      <c r="A1078">
        <v>1075</v>
      </c>
      <c r="B1078" s="6"/>
      <c r="C1078" s="44"/>
      <c r="F1078" s="44">
        <v>7439.6765993720801</v>
      </c>
      <c r="G1078">
        <v>0.28770028470015241</v>
      </c>
      <c r="H1078" s="45">
        <f t="shared" si="130"/>
        <v>25859.121436483372</v>
      </c>
      <c r="BD1078">
        <f t="shared" si="137"/>
        <v>-10045.694542771895</v>
      </c>
      <c r="BE1078">
        <f t="shared" si="131"/>
        <v>-7858.9115224253464</v>
      </c>
      <c r="BF1078">
        <f t="shared" si="132"/>
        <v>-5672.1285020787991</v>
      </c>
      <c r="BG1078">
        <f t="shared" si="133"/>
        <v>-3485.3454817322508</v>
      </c>
      <c r="BH1078">
        <f t="shared" si="134"/>
        <v>-1298.5624613857035</v>
      </c>
      <c r="BI1078">
        <f t="shared" si="135"/>
        <v>888.22055896084385</v>
      </c>
      <c r="BJ1078">
        <f t="shared" si="136"/>
        <v>3075.0035793073912</v>
      </c>
    </row>
    <row r="1079" spans="1:62">
      <c r="A1079">
        <v>1076</v>
      </c>
      <c r="B1079" s="6"/>
      <c r="C1079" s="44"/>
      <c r="F1079" s="44">
        <v>11159.224822959675</v>
      </c>
      <c r="G1079">
        <v>0.3904665680235313</v>
      </c>
      <c r="H1079" s="45">
        <f t="shared" si="130"/>
        <v>28579.206868965972</v>
      </c>
      <c r="BD1079">
        <f t="shared" si="137"/>
        <v>-6001.1751758713181</v>
      </c>
      <c r="BE1079">
        <f t="shared" si="131"/>
        <v>-4562.673752370556</v>
      </c>
      <c r="BF1079">
        <f t="shared" si="132"/>
        <v>-3124.172328869794</v>
      </c>
      <c r="BG1079">
        <f t="shared" si="133"/>
        <v>-1685.670905369032</v>
      </c>
      <c r="BH1079">
        <f t="shared" si="134"/>
        <v>-247.16948186826994</v>
      </c>
      <c r="BI1079">
        <f t="shared" si="135"/>
        <v>1191.3319416324921</v>
      </c>
      <c r="BJ1079">
        <f t="shared" si="136"/>
        <v>2629.8333651332541</v>
      </c>
    </row>
    <row r="1080" spans="1:62">
      <c r="A1080">
        <v>1077</v>
      </c>
      <c r="B1080" s="6"/>
      <c r="C1080" s="44"/>
      <c r="F1080" s="44">
        <v>8522.0895253368417</v>
      </c>
      <c r="G1080">
        <v>0.7691000606077969</v>
      </c>
      <c r="H1080" s="45">
        <f t="shared" si="130"/>
        <v>11080.599211761975</v>
      </c>
      <c r="BD1080">
        <f t="shared" si="137"/>
        <v>-9206.8919828420185</v>
      </c>
      <c r="BE1080">
        <f t="shared" si="131"/>
        <v>-7254.5591427243617</v>
      </c>
      <c r="BF1080">
        <f t="shared" si="132"/>
        <v>-5302.2263026067058</v>
      </c>
      <c r="BG1080">
        <f t="shared" si="133"/>
        <v>-3349.8934624890489</v>
      </c>
      <c r="BH1080">
        <f t="shared" si="134"/>
        <v>-1397.560622371393</v>
      </c>
      <c r="BI1080">
        <f t="shared" si="135"/>
        <v>554.77221774626378</v>
      </c>
      <c r="BJ1080">
        <f t="shared" si="136"/>
        <v>2507.1050578639206</v>
      </c>
    </row>
    <row r="1081" spans="1:62">
      <c r="A1081">
        <v>1078</v>
      </c>
      <c r="B1081" s="6"/>
      <c r="C1081" s="44"/>
      <c r="F1081" s="44">
        <v>8959.0746431110092</v>
      </c>
      <c r="G1081">
        <v>0.46540314807236616</v>
      </c>
      <c r="H1081" s="45">
        <f t="shared" si="130"/>
        <v>19250.137606971988</v>
      </c>
      <c r="BD1081">
        <f t="shared" si="137"/>
        <v>-4676.5892222978573</v>
      </c>
      <c r="BE1081">
        <f t="shared" si="131"/>
        <v>-831.08891925887292</v>
      </c>
      <c r="BF1081">
        <f t="shared" si="132"/>
        <v>3014.4113837801124</v>
      </c>
      <c r="BG1081">
        <f t="shared" si="133"/>
        <v>6859.9116868190958</v>
      </c>
      <c r="BH1081">
        <f t="shared" si="134"/>
        <v>10705.411989858081</v>
      </c>
      <c r="BI1081">
        <f t="shared" si="135"/>
        <v>14550.912292897066</v>
      </c>
      <c r="BJ1081">
        <f t="shared" si="136"/>
        <v>18396.412595936046</v>
      </c>
    </row>
    <row r="1082" spans="1:62">
      <c r="A1082">
        <v>1079</v>
      </c>
      <c r="B1082" s="6"/>
      <c r="C1082" s="44"/>
      <c r="F1082" s="44">
        <v>11891.068281609472</v>
      </c>
      <c r="G1082">
        <v>0.36251251408845153</v>
      </c>
      <c r="H1082" s="45">
        <f t="shared" si="130"/>
        <v>32801.814611862203</v>
      </c>
      <c r="BD1082">
        <f t="shared" si="137"/>
        <v>-6632.0589027491787</v>
      </c>
      <c r="BE1082">
        <f t="shared" si="131"/>
        <v>-4305.0431623873474</v>
      </c>
      <c r="BF1082">
        <f t="shared" si="132"/>
        <v>-1978.0274220255169</v>
      </c>
      <c r="BG1082">
        <f t="shared" si="133"/>
        <v>348.98831833631448</v>
      </c>
      <c r="BH1082">
        <f t="shared" si="134"/>
        <v>2676.0040586981449</v>
      </c>
      <c r="BI1082">
        <f t="shared" si="135"/>
        <v>5003.0197990599754</v>
      </c>
      <c r="BJ1082">
        <f t="shared" si="136"/>
        <v>7330.0355394218059</v>
      </c>
    </row>
    <row r="1083" spans="1:62">
      <c r="A1083">
        <v>1080</v>
      </c>
      <c r="B1083" s="6"/>
      <c r="C1083" s="44"/>
      <c r="F1083" s="44">
        <v>13248.782290549399</v>
      </c>
      <c r="G1083">
        <v>6.8927448456467921E-2</v>
      </c>
      <c r="H1083" s="45">
        <f t="shared" si="130"/>
        <v>192213.44453098174</v>
      </c>
      <c r="BD1083">
        <f t="shared" si="137"/>
        <v>-10078.505711167214</v>
      </c>
      <c r="BE1083">
        <f t="shared" si="131"/>
        <v>-8265.9431407249576</v>
      </c>
      <c r="BF1083">
        <f t="shared" si="132"/>
        <v>-6453.3805702826994</v>
      </c>
      <c r="BG1083">
        <f t="shared" si="133"/>
        <v>-4640.8179998404412</v>
      </c>
      <c r="BH1083">
        <f t="shared" si="134"/>
        <v>-2828.2554293981848</v>
      </c>
      <c r="BI1083">
        <f t="shared" si="135"/>
        <v>-1015.6928589559266</v>
      </c>
      <c r="BJ1083">
        <f t="shared" si="136"/>
        <v>796.86971148633165</v>
      </c>
    </row>
    <row r="1084" spans="1:62">
      <c r="A1084">
        <v>1081</v>
      </c>
      <c r="B1084" s="6"/>
      <c r="C1084" s="44"/>
      <c r="F1084" s="44">
        <v>2368.7294234512992</v>
      </c>
      <c r="G1084">
        <v>0.491521458408962</v>
      </c>
      <c r="H1084" s="45">
        <f t="shared" si="130"/>
        <v>4819.1780499650913</v>
      </c>
      <c r="BD1084">
        <f t="shared" si="137"/>
        <v>-12904.145048267061</v>
      </c>
      <c r="BE1084">
        <f t="shared" si="131"/>
        <v>-12559.50780598472</v>
      </c>
      <c r="BF1084">
        <f t="shared" si="132"/>
        <v>-12214.870563702381</v>
      </c>
      <c r="BG1084">
        <f t="shared" si="133"/>
        <v>-11870.233321420041</v>
      </c>
      <c r="BH1084">
        <f t="shared" si="134"/>
        <v>-11525.596079137702</v>
      </c>
      <c r="BI1084">
        <f t="shared" si="135"/>
        <v>-11180.958836855361</v>
      </c>
      <c r="BJ1084">
        <f t="shared" si="136"/>
        <v>-10836.321594573023</v>
      </c>
    </row>
    <row r="1085" spans="1:62">
      <c r="A1085">
        <v>1082</v>
      </c>
      <c r="B1085" s="6"/>
      <c r="C1085" s="44"/>
      <c r="F1085" s="44">
        <v>12715.563700308136</v>
      </c>
      <c r="G1085">
        <v>8.548079104011741E-2</v>
      </c>
      <c r="H1085" s="45">
        <f t="shared" si="130"/>
        <v>148753.463153383</v>
      </c>
      <c r="BD1085">
        <f t="shared" si="137"/>
        <v>88.877868593510811</v>
      </c>
      <c r="BE1085">
        <f t="shared" si="131"/>
        <v>2546.4851606383208</v>
      </c>
      <c r="BF1085">
        <f t="shared" si="132"/>
        <v>5004.0924526831304</v>
      </c>
      <c r="BG1085">
        <f t="shared" si="133"/>
        <v>7461.6997447279409</v>
      </c>
      <c r="BH1085">
        <f t="shared" si="134"/>
        <v>9919.3070367727505</v>
      </c>
      <c r="BI1085">
        <f t="shared" si="135"/>
        <v>12376.91432881756</v>
      </c>
      <c r="BJ1085">
        <f t="shared" si="136"/>
        <v>14834.521620862371</v>
      </c>
    </row>
    <row r="1086" spans="1:62">
      <c r="A1086">
        <v>1083</v>
      </c>
      <c r="B1086" s="6"/>
      <c r="C1086" s="44"/>
      <c r="F1086" s="44">
        <v>7015.6054918489262</v>
      </c>
      <c r="G1086">
        <v>0.81391837160153813</v>
      </c>
      <c r="H1086" s="45">
        <f t="shared" si="130"/>
        <v>8619.5443383891161</v>
      </c>
      <c r="BD1086">
        <f t="shared" si="137"/>
        <v>-12288.159745107549</v>
      </c>
      <c r="BE1086">
        <f t="shared" si="131"/>
        <v>-11860.755789906962</v>
      </c>
      <c r="BF1086">
        <f t="shared" si="132"/>
        <v>-11433.351834706375</v>
      </c>
      <c r="BG1086">
        <f t="shared" si="133"/>
        <v>-11005.947879505788</v>
      </c>
      <c r="BH1086">
        <f t="shared" si="134"/>
        <v>-10578.543924305201</v>
      </c>
      <c r="BI1086">
        <f t="shared" si="135"/>
        <v>-10151.139969104614</v>
      </c>
      <c r="BJ1086">
        <f t="shared" si="136"/>
        <v>-9723.7360139040265</v>
      </c>
    </row>
    <row r="1087" spans="1:62">
      <c r="A1087">
        <v>1084</v>
      </c>
      <c r="B1087" s="6"/>
      <c r="C1087" s="44"/>
      <c r="F1087" s="44">
        <v>7953.5174497935441</v>
      </c>
      <c r="G1087">
        <v>0.29421167900647394</v>
      </c>
      <c r="H1087" s="45">
        <f t="shared" si="130"/>
        <v>27033.316544917077</v>
      </c>
      <c r="BD1087">
        <f t="shared" si="137"/>
        <v>-2946.0136338412358</v>
      </c>
      <c r="BE1087">
        <f t="shared" si="131"/>
        <v>1123.5782241664547</v>
      </c>
      <c r="BF1087">
        <f t="shared" si="132"/>
        <v>5193.1700821741451</v>
      </c>
      <c r="BG1087">
        <f t="shared" si="133"/>
        <v>9262.7619401818356</v>
      </c>
      <c r="BH1087">
        <f t="shared" si="134"/>
        <v>13332.353798189526</v>
      </c>
      <c r="BI1087">
        <f t="shared" si="135"/>
        <v>17401.945656197218</v>
      </c>
      <c r="BJ1087">
        <f t="shared" si="136"/>
        <v>21471.537514204909</v>
      </c>
    </row>
    <row r="1088" spans="1:62">
      <c r="A1088">
        <v>1085</v>
      </c>
      <c r="B1088" s="6"/>
      <c r="C1088" s="44"/>
      <c r="F1088" s="44">
        <v>6446.2793916861465</v>
      </c>
      <c r="G1088">
        <v>0.36791130860734889</v>
      </c>
      <c r="H1088" s="45">
        <f t="shared" si="130"/>
        <v>17521.286355907854</v>
      </c>
      <c r="BD1088">
        <f t="shared" si="137"/>
        <v>-6482.4590547611742</v>
      </c>
      <c r="BE1088">
        <f t="shared" si="131"/>
        <v>-5011.4006597288044</v>
      </c>
      <c r="BF1088">
        <f t="shared" si="132"/>
        <v>-3540.3422646964354</v>
      </c>
      <c r="BG1088">
        <f t="shared" si="133"/>
        <v>-2069.2838696640656</v>
      </c>
      <c r="BH1088">
        <f t="shared" si="134"/>
        <v>-598.22547463169576</v>
      </c>
      <c r="BI1088">
        <f t="shared" si="135"/>
        <v>872.83292040067317</v>
      </c>
      <c r="BJ1088">
        <f t="shared" si="136"/>
        <v>2343.8913154330439</v>
      </c>
    </row>
    <row r="1089" spans="1:62">
      <c r="A1089">
        <v>1086</v>
      </c>
      <c r="B1089" s="6"/>
      <c r="C1089" s="44"/>
      <c r="F1089" s="44">
        <v>10265.975210088169</v>
      </c>
      <c r="G1089">
        <v>0.42962170058912985</v>
      </c>
      <c r="H1089" s="45">
        <f t="shared" si="130"/>
        <v>23895.383301194248</v>
      </c>
      <c r="BD1089">
        <f t="shared" si="137"/>
        <v>-4606.7228486494023</v>
      </c>
      <c r="BE1089">
        <f t="shared" si="131"/>
        <v>-2767.1663056126577</v>
      </c>
      <c r="BF1089">
        <f t="shared" si="132"/>
        <v>-927.60976257591301</v>
      </c>
      <c r="BG1089">
        <f t="shared" si="133"/>
        <v>911.94678046083118</v>
      </c>
      <c r="BH1089">
        <f t="shared" si="134"/>
        <v>2751.5033234975763</v>
      </c>
      <c r="BI1089">
        <f t="shared" si="135"/>
        <v>4591.0598665343205</v>
      </c>
      <c r="BJ1089">
        <f t="shared" si="136"/>
        <v>6430.6164095710647</v>
      </c>
    </row>
    <row r="1090" spans="1:62">
      <c r="A1090">
        <v>1087</v>
      </c>
      <c r="B1090" s="6"/>
      <c r="C1090" s="44"/>
      <c r="F1090" s="44">
        <v>2270.7596479543354</v>
      </c>
      <c r="G1090">
        <v>1.0461570906263109</v>
      </c>
      <c r="H1090" s="45">
        <f t="shared" si="130"/>
        <v>2170.5723435807163</v>
      </c>
      <c r="BD1090">
        <f t="shared" si="137"/>
        <v>-8117.8667071425189</v>
      </c>
      <c r="BE1090">
        <f t="shared" si="131"/>
        <v>-5969.7582041968699</v>
      </c>
      <c r="BF1090">
        <f t="shared" si="132"/>
        <v>-3821.6497012512209</v>
      </c>
      <c r="BG1090">
        <f t="shared" si="133"/>
        <v>-1673.541198305571</v>
      </c>
      <c r="BH1090">
        <f t="shared" si="134"/>
        <v>474.56730464007705</v>
      </c>
      <c r="BI1090">
        <f t="shared" si="135"/>
        <v>2622.6758075857269</v>
      </c>
      <c r="BJ1090">
        <f t="shared" si="136"/>
        <v>4770.7843105313768</v>
      </c>
    </row>
    <row r="1091" spans="1:62">
      <c r="A1091">
        <v>1088</v>
      </c>
      <c r="B1091" s="6"/>
      <c r="C1091" s="44"/>
      <c r="F1091" s="44">
        <v>8281.2804995134902</v>
      </c>
      <c r="G1091">
        <v>1.0204237946140147</v>
      </c>
      <c r="H1091" s="45">
        <f t="shared" si="130"/>
        <v>8115.5305699686924</v>
      </c>
      <c r="BD1091">
        <f t="shared" si="137"/>
        <v>2960.0258051772189</v>
      </c>
      <c r="BE1091">
        <f t="shared" si="131"/>
        <v>8190.8112583087732</v>
      </c>
      <c r="BF1091">
        <f t="shared" si="132"/>
        <v>13421.596711440328</v>
      </c>
      <c r="BG1091">
        <f t="shared" si="133"/>
        <v>18652.382164571882</v>
      </c>
      <c r="BH1091">
        <f t="shared" si="134"/>
        <v>23883.167617703439</v>
      </c>
      <c r="BI1091">
        <f t="shared" si="135"/>
        <v>29113.953070834992</v>
      </c>
      <c r="BJ1091">
        <f t="shared" si="136"/>
        <v>34344.738523966545</v>
      </c>
    </row>
    <row r="1092" spans="1:62">
      <c r="A1092">
        <v>1089</v>
      </c>
      <c r="B1092" s="6"/>
      <c r="C1092" s="44"/>
      <c r="F1092" s="44">
        <v>9608.6357772120973</v>
      </c>
      <c r="G1092">
        <v>0.399070263734286</v>
      </c>
      <c r="H1092" s="45">
        <f t="shared" ref="H1092:H1155" si="138">F1092/G1092</f>
        <v>24077.55388061146</v>
      </c>
      <c r="BD1092">
        <f t="shared" si="137"/>
        <v>-3179.1615264434167</v>
      </c>
      <c r="BE1092">
        <f t="shared" si="131"/>
        <v>1922.9574466266567</v>
      </c>
      <c r="BF1092">
        <f t="shared" si="132"/>
        <v>7025.0764196967302</v>
      </c>
      <c r="BG1092">
        <f t="shared" si="133"/>
        <v>12127.195392766804</v>
      </c>
      <c r="BH1092">
        <f t="shared" si="134"/>
        <v>17229.314365836875</v>
      </c>
      <c r="BI1092">
        <f t="shared" si="135"/>
        <v>22331.433338906951</v>
      </c>
      <c r="BJ1092">
        <f t="shared" si="136"/>
        <v>27433.552311977026</v>
      </c>
    </row>
    <row r="1093" spans="1:62">
      <c r="A1093">
        <v>1090</v>
      </c>
      <c r="B1093" s="6"/>
      <c r="C1093" s="44"/>
      <c r="F1093" s="44">
        <v>2197.9162031011037</v>
      </c>
      <c r="G1093">
        <v>0.49269847915254861</v>
      </c>
      <c r="H1093" s="45">
        <f t="shared" si="138"/>
        <v>4460.9762280605455</v>
      </c>
      <c r="BD1093">
        <f t="shared" si="137"/>
        <v>-7613.2844585406674</v>
      </c>
      <c r="BE1093">
        <f t="shared" ref="BE1093:BE1156" si="139">($BE$3*G1092)-F1092</f>
        <v>-5617.9331398692375</v>
      </c>
      <c r="BF1093">
        <f t="shared" ref="BF1093:BF1156" si="140">($BF$3*G1092)-F1092</f>
        <v>-3622.5818211978076</v>
      </c>
      <c r="BG1093">
        <f t="shared" ref="BG1093:BG1156" si="141">($BG$3*G1092)-F1092</f>
        <v>-1627.2305025263777</v>
      </c>
      <c r="BH1093">
        <f t="shared" ref="BH1093:BH1156" si="142">($BH$3*G1092)-F1092</f>
        <v>368.12081614505223</v>
      </c>
      <c r="BI1093">
        <f t="shared" ref="BI1093:BI1156" si="143">($BI$3*G1092)-F1092</f>
        <v>2363.4721348164821</v>
      </c>
      <c r="BJ1093">
        <f t="shared" ref="BJ1093:BJ1156" si="144">($BJ$3*G1092)-F1092</f>
        <v>4358.823453487912</v>
      </c>
    </row>
    <row r="1094" spans="1:62">
      <c r="A1094">
        <v>1091</v>
      </c>
      <c r="B1094" s="6"/>
      <c r="C1094" s="44"/>
      <c r="F1094" s="44">
        <v>9845.106542177371</v>
      </c>
      <c r="G1094">
        <v>1.0878208756908485</v>
      </c>
      <c r="H1094" s="45">
        <f t="shared" si="138"/>
        <v>9050.3011683104396</v>
      </c>
      <c r="BD1094">
        <f t="shared" si="137"/>
        <v>265.5761926616392</v>
      </c>
      <c r="BE1094">
        <f t="shared" si="139"/>
        <v>2729.0685884243821</v>
      </c>
      <c r="BF1094">
        <f t="shared" si="140"/>
        <v>5192.5609841871255</v>
      </c>
      <c r="BG1094">
        <f t="shared" si="141"/>
        <v>7656.053379949868</v>
      </c>
      <c r="BH1094">
        <f t="shared" si="142"/>
        <v>10119.545775712611</v>
      </c>
      <c r="BI1094">
        <f t="shared" si="143"/>
        <v>12583.038171475355</v>
      </c>
      <c r="BJ1094">
        <f t="shared" si="144"/>
        <v>15046.530567238096</v>
      </c>
    </row>
    <row r="1095" spans="1:62">
      <c r="A1095">
        <v>1092</v>
      </c>
      <c r="B1095" s="6"/>
      <c r="C1095" s="44"/>
      <c r="F1095" s="44">
        <v>13904.028006501227</v>
      </c>
      <c r="G1095">
        <v>9.7167218188272564E-2</v>
      </c>
      <c r="H1095" s="45">
        <f t="shared" si="138"/>
        <v>143093.81564840712</v>
      </c>
      <c r="BD1095">
        <f t="shared" si="137"/>
        <v>-4406.0021637231284</v>
      </c>
      <c r="BE1095">
        <f t="shared" si="139"/>
        <v>1033.1022147311141</v>
      </c>
      <c r="BF1095">
        <f t="shared" si="140"/>
        <v>6472.2065931853558</v>
      </c>
      <c r="BG1095">
        <f t="shared" si="141"/>
        <v>11911.310971639599</v>
      </c>
      <c r="BH1095">
        <f t="shared" si="142"/>
        <v>17350.415350093841</v>
      </c>
      <c r="BI1095">
        <f t="shared" si="143"/>
        <v>22789.519728548083</v>
      </c>
      <c r="BJ1095">
        <f t="shared" si="144"/>
        <v>28228.624107002328</v>
      </c>
    </row>
    <row r="1096" spans="1:62">
      <c r="A1096">
        <v>1093</v>
      </c>
      <c r="B1096" s="6"/>
      <c r="C1096" s="44"/>
      <c r="F1096" s="44">
        <v>4156.5832456145436</v>
      </c>
      <c r="G1096">
        <v>0.99393531790497036</v>
      </c>
      <c r="H1096" s="45">
        <f t="shared" si="138"/>
        <v>4181.9454150958663</v>
      </c>
      <c r="BD1096">
        <f t="shared" si="137"/>
        <v>-13418.191915559864</v>
      </c>
      <c r="BE1096">
        <f t="shared" si="139"/>
        <v>-12932.3558246185</v>
      </c>
      <c r="BF1096">
        <f t="shared" si="140"/>
        <v>-12446.519733677138</v>
      </c>
      <c r="BG1096">
        <f t="shared" si="141"/>
        <v>-11960.683642735776</v>
      </c>
      <c r="BH1096">
        <f t="shared" si="142"/>
        <v>-11474.847551794413</v>
      </c>
      <c r="BI1096">
        <f t="shared" si="143"/>
        <v>-10989.011460853049</v>
      </c>
      <c r="BJ1096">
        <f t="shared" si="144"/>
        <v>-10503.175369911687</v>
      </c>
    </row>
    <row r="1097" spans="1:62">
      <c r="A1097">
        <v>1094</v>
      </c>
      <c r="B1097" s="6"/>
      <c r="C1097" s="44"/>
      <c r="F1097" s="44">
        <v>8201.0716956117194</v>
      </c>
      <c r="G1097">
        <v>0.15273945466649863</v>
      </c>
      <c r="H1097" s="45">
        <f t="shared" si="138"/>
        <v>53693.210529777512</v>
      </c>
      <c r="BD1097">
        <f t="shared" si="137"/>
        <v>813.09334391030825</v>
      </c>
      <c r="BE1097">
        <f t="shared" si="139"/>
        <v>5782.7699334351601</v>
      </c>
      <c r="BF1097">
        <f t="shared" si="140"/>
        <v>10752.446522960012</v>
      </c>
      <c r="BG1097">
        <f t="shared" si="141"/>
        <v>15722.123112484864</v>
      </c>
      <c r="BH1097">
        <f t="shared" si="142"/>
        <v>20691.799702009717</v>
      </c>
      <c r="BI1097">
        <f t="shared" si="143"/>
        <v>25661.476291534567</v>
      </c>
      <c r="BJ1097">
        <f t="shared" si="144"/>
        <v>30631.152881059417</v>
      </c>
    </row>
    <row r="1098" spans="1:62">
      <c r="A1098">
        <v>1095</v>
      </c>
      <c r="B1098" s="6"/>
      <c r="C1098" s="44"/>
      <c r="F1098" s="44">
        <v>8134.0027322114802</v>
      </c>
      <c r="G1098">
        <v>0.56434763917640929</v>
      </c>
      <c r="H1098" s="45">
        <f t="shared" si="138"/>
        <v>14413.106687363805</v>
      </c>
      <c r="BD1098">
        <f t="shared" si="137"/>
        <v>-7437.3744222792266</v>
      </c>
      <c r="BE1098">
        <f t="shared" si="139"/>
        <v>-6673.6771489467328</v>
      </c>
      <c r="BF1098">
        <f t="shared" si="140"/>
        <v>-5909.97987561424</v>
      </c>
      <c r="BG1098">
        <f t="shared" si="141"/>
        <v>-5146.2826022817462</v>
      </c>
      <c r="BH1098">
        <f t="shared" si="142"/>
        <v>-4382.5853289492534</v>
      </c>
      <c r="BI1098">
        <f t="shared" si="143"/>
        <v>-3618.8880556167605</v>
      </c>
      <c r="BJ1098">
        <f t="shared" si="144"/>
        <v>-2855.1907822842677</v>
      </c>
    </row>
    <row r="1099" spans="1:62">
      <c r="A1099">
        <v>1096</v>
      </c>
      <c r="B1099" s="6"/>
      <c r="C1099" s="44"/>
      <c r="F1099" s="44">
        <v>4020.2273627834402</v>
      </c>
      <c r="G1099">
        <v>0.21053406570172584</v>
      </c>
      <c r="H1099" s="45">
        <f t="shared" si="138"/>
        <v>19095.377032613324</v>
      </c>
      <c r="BD1099">
        <f t="shared" si="137"/>
        <v>-5312.2645363294341</v>
      </c>
      <c r="BE1099">
        <f t="shared" si="139"/>
        <v>-2490.5263404473872</v>
      </c>
      <c r="BF1099">
        <f t="shared" si="140"/>
        <v>331.21185543465981</v>
      </c>
      <c r="BG1099">
        <f t="shared" si="141"/>
        <v>3152.9500513167059</v>
      </c>
      <c r="BH1099">
        <f t="shared" si="142"/>
        <v>5974.6882471987519</v>
      </c>
      <c r="BI1099">
        <f t="shared" si="143"/>
        <v>8796.4264430807998</v>
      </c>
      <c r="BJ1099">
        <f t="shared" si="144"/>
        <v>11618.164638962844</v>
      </c>
    </row>
    <row r="1100" spans="1:62">
      <c r="A1100">
        <v>1097</v>
      </c>
      <c r="B1100" s="6"/>
      <c r="C1100" s="44"/>
      <c r="F1100" s="44">
        <v>-6091.319688657426</v>
      </c>
      <c r="G1100">
        <v>0.54950850951942876</v>
      </c>
      <c r="H1100" s="45">
        <f t="shared" si="138"/>
        <v>-11085.032502926249</v>
      </c>
      <c r="BD1100">
        <f t="shared" si="137"/>
        <v>-2967.557034274811</v>
      </c>
      <c r="BE1100">
        <f t="shared" si="139"/>
        <v>-1914.8867057661819</v>
      </c>
      <c r="BF1100">
        <f t="shared" si="140"/>
        <v>-862.21637725755272</v>
      </c>
      <c r="BG1100">
        <f t="shared" si="141"/>
        <v>190.45395125107643</v>
      </c>
      <c r="BH1100">
        <f t="shared" si="142"/>
        <v>1243.124279759706</v>
      </c>
      <c r="BI1100">
        <f t="shared" si="143"/>
        <v>2295.7946082683347</v>
      </c>
      <c r="BJ1100">
        <f t="shared" si="144"/>
        <v>3348.4649367769644</v>
      </c>
    </row>
    <row r="1101" spans="1:62">
      <c r="A1101">
        <v>1098</v>
      </c>
      <c r="B1101" s="6"/>
      <c r="C1101" s="44"/>
      <c r="F1101" s="44">
        <v>7497.5005992266615</v>
      </c>
      <c r="G1101">
        <v>0.28539063885023275</v>
      </c>
      <c r="H1101" s="45">
        <f t="shared" si="138"/>
        <v>26271.010953380286</v>
      </c>
      <c r="BD1101">
        <f t="shared" si="137"/>
        <v>8838.8622362545702</v>
      </c>
      <c r="BE1101">
        <f t="shared" si="139"/>
        <v>11586.404783851714</v>
      </c>
      <c r="BF1101">
        <f t="shared" si="140"/>
        <v>14333.947331448857</v>
      </c>
      <c r="BG1101">
        <f t="shared" si="141"/>
        <v>17081.489879045999</v>
      </c>
      <c r="BH1101">
        <f t="shared" si="142"/>
        <v>19829.032426643145</v>
      </c>
      <c r="BI1101">
        <f t="shared" si="143"/>
        <v>22576.574974240288</v>
      </c>
      <c r="BJ1101">
        <f t="shared" si="144"/>
        <v>25324.117521837434</v>
      </c>
    </row>
    <row r="1102" spans="1:62">
      <c r="A1102">
        <v>1099</v>
      </c>
      <c r="B1102" s="6"/>
      <c r="C1102" s="44"/>
      <c r="F1102" s="44">
        <v>7904.1393700945846</v>
      </c>
      <c r="G1102">
        <v>0.18110238708166548</v>
      </c>
      <c r="H1102" s="45">
        <f t="shared" si="138"/>
        <v>43644.589657066907</v>
      </c>
      <c r="BD1102">
        <f t="shared" si="137"/>
        <v>-6070.5474049754976</v>
      </c>
      <c r="BE1102">
        <f t="shared" si="139"/>
        <v>-4643.5942107243336</v>
      </c>
      <c r="BF1102">
        <f t="shared" si="140"/>
        <v>-3216.6410164731706</v>
      </c>
      <c r="BG1102">
        <f t="shared" si="141"/>
        <v>-1789.6878222220066</v>
      </c>
      <c r="BH1102">
        <f t="shared" si="142"/>
        <v>-362.73462797084267</v>
      </c>
      <c r="BI1102">
        <f t="shared" si="143"/>
        <v>1064.2185662803204</v>
      </c>
      <c r="BJ1102">
        <f t="shared" si="144"/>
        <v>2491.1717605314843</v>
      </c>
    </row>
    <row r="1103" spans="1:62">
      <c r="A1103">
        <v>1100</v>
      </c>
      <c r="B1103" s="6"/>
      <c r="C1103" s="44"/>
      <c r="F1103" s="44">
        <v>13108.273445430928</v>
      </c>
      <c r="G1103">
        <v>0.15902638065390473</v>
      </c>
      <c r="H1103" s="45">
        <f t="shared" si="138"/>
        <v>82428.295176754167</v>
      </c>
      <c r="BD1103">
        <f t="shared" si="137"/>
        <v>-6998.6274346862574</v>
      </c>
      <c r="BE1103">
        <f t="shared" si="139"/>
        <v>-6093.1154992779302</v>
      </c>
      <c r="BF1103">
        <f t="shared" si="140"/>
        <v>-5187.6035638696021</v>
      </c>
      <c r="BG1103">
        <f t="shared" si="141"/>
        <v>-4282.0916284612749</v>
      </c>
      <c r="BH1103">
        <f t="shared" si="142"/>
        <v>-3376.5796930529477</v>
      </c>
      <c r="BI1103">
        <f t="shared" si="143"/>
        <v>-2471.0677576446196</v>
      </c>
      <c r="BJ1103">
        <f t="shared" si="144"/>
        <v>-1565.5558222362924</v>
      </c>
    </row>
    <row r="1104" spans="1:62">
      <c r="A1104">
        <v>1101</v>
      </c>
      <c r="B1104" s="6"/>
      <c r="C1104" s="44"/>
      <c r="F1104" s="44">
        <v>8688.0498995983089</v>
      </c>
      <c r="G1104">
        <v>0.51160967171446092</v>
      </c>
      <c r="H1104" s="45">
        <f t="shared" si="138"/>
        <v>16981.793699254526</v>
      </c>
      <c r="BD1104">
        <f t="shared" si="137"/>
        <v>-12313.141542161406</v>
      </c>
      <c r="BE1104">
        <f t="shared" si="139"/>
        <v>-11518.009638891881</v>
      </c>
      <c r="BF1104">
        <f t="shared" si="140"/>
        <v>-10722.877735622358</v>
      </c>
      <c r="BG1104">
        <f t="shared" si="141"/>
        <v>-9927.7458323528335</v>
      </c>
      <c r="BH1104">
        <f t="shared" si="142"/>
        <v>-9132.6139290833107</v>
      </c>
      <c r="BI1104">
        <f t="shared" si="143"/>
        <v>-8337.4820258137861</v>
      </c>
      <c r="BJ1104">
        <f t="shared" si="144"/>
        <v>-7542.3501225442624</v>
      </c>
    </row>
    <row r="1105" spans="1:62">
      <c r="A1105">
        <v>1102</v>
      </c>
      <c r="B1105" s="6"/>
      <c r="C1105" s="44"/>
      <c r="F1105" s="44">
        <v>8003.4562444200965</v>
      </c>
      <c r="G1105">
        <v>0.41146539493930856</v>
      </c>
      <c r="H1105" s="45">
        <f t="shared" si="138"/>
        <v>19451.104133801124</v>
      </c>
      <c r="BD1105">
        <f t="shared" si="137"/>
        <v>-6130.0015410260039</v>
      </c>
      <c r="BE1105">
        <f t="shared" si="139"/>
        <v>-3571.9531824536998</v>
      </c>
      <c r="BF1105">
        <f t="shared" si="140"/>
        <v>-1013.9048238813948</v>
      </c>
      <c r="BG1105">
        <f t="shared" si="141"/>
        <v>1544.1435346909093</v>
      </c>
      <c r="BH1105">
        <f t="shared" si="142"/>
        <v>4102.1918932632143</v>
      </c>
      <c r="BI1105">
        <f t="shared" si="143"/>
        <v>6660.2402518355193</v>
      </c>
      <c r="BJ1105">
        <f t="shared" si="144"/>
        <v>9218.2886104078225</v>
      </c>
    </row>
    <row r="1106" spans="1:62">
      <c r="A1106">
        <v>1103</v>
      </c>
      <c r="B1106" s="6"/>
      <c r="C1106" s="44"/>
      <c r="F1106" s="44">
        <v>1997.7038747999977</v>
      </c>
      <c r="G1106">
        <v>0.42049164650103599</v>
      </c>
      <c r="H1106" s="45">
        <f t="shared" si="138"/>
        <v>4750.8764833336018</v>
      </c>
      <c r="BD1106">
        <f t="shared" si="137"/>
        <v>-5946.1292697235531</v>
      </c>
      <c r="BE1106">
        <f t="shared" si="139"/>
        <v>-3888.8022950270106</v>
      </c>
      <c r="BF1106">
        <f t="shared" si="140"/>
        <v>-1831.4753203304681</v>
      </c>
      <c r="BG1106">
        <f t="shared" si="141"/>
        <v>225.85165436607531</v>
      </c>
      <c r="BH1106">
        <f t="shared" si="142"/>
        <v>2283.1786290626169</v>
      </c>
      <c r="BI1106">
        <f t="shared" si="143"/>
        <v>4340.5056037591603</v>
      </c>
      <c r="BJ1106">
        <f t="shared" si="144"/>
        <v>6397.8325784557037</v>
      </c>
    </row>
    <row r="1107" spans="1:62">
      <c r="A1107">
        <v>1104</v>
      </c>
      <c r="B1107" s="6"/>
      <c r="C1107" s="44"/>
      <c r="F1107" s="44">
        <v>7300.0874295671147</v>
      </c>
      <c r="G1107">
        <v>0.22285038391802825</v>
      </c>
      <c r="H1107" s="45">
        <f t="shared" si="138"/>
        <v>32757.796065778053</v>
      </c>
      <c r="BD1107">
        <f t="shared" si="137"/>
        <v>104.75435770518243</v>
      </c>
      <c r="BE1107">
        <f t="shared" si="139"/>
        <v>2207.2125902103626</v>
      </c>
      <c r="BF1107">
        <f t="shared" si="140"/>
        <v>4309.6708227155423</v>
      </c>
      <c r="BG1107">
        <f t="shared" si="141"/>
        <v>6412.1290552207229</v>
      </c>
      <c r="BH1107">
        <f t="shared" si="142"/>
        <v>8514.5872877259026</v>
      </c>
      <c r="BI1107">
        <f t="shared" si="143"/>
        <v>10617.045520231082</v>
      </c>
      <c r="BJ1107">
        <f t="shared" si="144"/>
        <v>12719.503752736262</v>
      </c>
    </row>
    <row r="1108" spans="1:62">
      <c r="A1108">
        <v>1105</v>
      </c>
      <c r="B1108" s="6"/>
      <c r="C1108" s="44"/>
      <c r="F1108" s="44">
        <v>12875.707943742007</v>
      </c>
      <c r="G1108">
        <v>0.38474228298470337</v>
      </c>
      <c r="H1108" s="45">
        <f t="shared" si="138"/>
        <v>33465.799089864842</v>
      </c>
      <c r="BD1108">
        <f t="shared" si="137"/>
        <v>-6185.8355099769733</v>
      </c>
      <c r="BE1108">
        <f t="shared" si="139"/>
        <v>-5071.5835903868319</v>
      </c>
      <c r="BF1108">
        <f t="shared" si="140"/>
        <v>-3957.331670796691</v>
      </c>
      <c r="BG1108">
        <f t="shared" si="141"/>
        <v>-2843.0797512065501</v>
      </c>
      <c r="BH1108">
        <f t="shared" si="142"/>
        <v>-1728.8278316164087</v>
      </c>
      <c r="BI1108">
        <f t="shared" si="143"/>
        <v>-614.57591202626736</v>
      </c>
      <c r="BJ1108">
        <f t="shared" si="144"/>
        <v>499.67600756387401</v>
      </c>
    </row>
    <row r="1109" spans="1:62">
      <c r="A1109">
        <v>1106</v>
      </c>
      <c r="B1109" s="6"/>
      <c r="C1109" s="44"/>
      <c r="F1109" s="44">
        <v>8097.0535830440513</v>
      </c>
      <c r="G1109">
        <v>0.36387602484628623</v>
      </c>
      <c r="H1109" s="45">
        <f t="shared" si="138"/>
        <v>22252.231612304015</v>
      </c>
      <c r="BD1109">
        <f t="shared" si="137"/>
        <v>-10951.99652881849</v>
      </c>
      <c r="BE1109">
        <f t="shared" si="139"/>
        <v>-9028.2851138949736</v>
      </c>
      <c r="BF1109">
        <f t="shared" si="140"/>
        <v>-7104.5736989714569</v>
      </c>
      <c r="BG1109">
        <f t="shared" si="141"/>
        <v>-5180.8622840479402</v>
      </c>
      <c r="BH1109">
        <f t="shared" si="142"/>
        <v>-3257.1508691244235</v>
      </c>
      <c r="BI1109">
        <f t="shared" si="143"/>
        <v>-1333.4394542009068</v>
      </c>
      <c r="BJ1109">
        <f t="shared" si="144"/>
        <v>590.27196072260995</v>
      </c>
    </row>
    <row r="1110" spans="1:62">
      <c r="A1110">
        <v>1107</v>
      </c>
      <c r="B1110" s="6"/>
      <c r="C1110" s="44"/>
      <c r="F1110" s="44">
        <v>1405.2640737917209</v>
      </c>
      <c r="G1110">
        <v>1.1338238164332362</v>
      </c>
      <c r="H1110" s="45">
        <f t="shared" si="138"/>
        <v>1239.4025010097043</v>
      </c>
      <c r="BD1110">
        <f t="shared" si="137"/>
        <v>-6277.6734588126201</v>
      </c>
      <c r="BE1110">
        <f t="shared" si="139"/>
        <v>-4458.2933345811889</v>
      </c>
      <c r="BF1110">
        <f t="shared" si="140"/>
        <v>-2638.9132103497577</v>
      </c>
      <c r="BG1110">
        <f t="shared" si="141"/>
        <v>-819.53308611832654</v>
      </c>
      <c r="BH1110">
        <f t="shared" si="142"/>
        <v>999.84703811310465</v>
      </c>
      <c r="BI1110">
        <f t="shared" si="143"/>
        <v>2819.2271623445358</v>
      </c>
      <c r="BJ1110">
        <f t="shared" si="144"/>
        <v>4638.607286575967</v>
      </c>
    </row>
    <row r="1111" spans="1:62">
      <c r="A1111">
        <v>1108</v>
      </c>
      <c r="B1111" s="6"/>
      <c r="C1111" s="44"/>
      <c r="F1111" s="44">
        <v>3339.4951705917993</v>
      </c>
      <c r="G1111">
        <v>0.80615670518438254</v>
      </c>
      <c r="H1111" s="45">
        <f t="shared" si="138"/>
        <v>4142.4888599394535</v>
      </c>
      <c r="BD1111">
        <f t="shared" si="137"/>
        <v>4263.8550083744603</v>
      </c>
      <c r="BE1111">
        <f t="shared" si="139"/>
        <v>9932.9740905406416</v>
      </c>
      <c r="BF1111">
        <f t="shared" si="140"/>
        <v>15602.09317270682</v>
      </c>
      <c r="BG1111">
        <f t="shared" si="141"/>
        <v>21271.212254873004</v>
      </c>
      <c r="BH1111">
        <f t="shared" si="142"/>
        <v>26940.331337039184</v>
      </c>
      <c r="BI1111">
        <f t="shared" si="143"/>
        <v>32609.450419205361</v>
      </c>
      <c r="BJ1111">
        <f t="shared" si="144"/>
        <v>38278.569501371545</v>
      </c>
    </row>
    <row r="1112" spans="1:62">
      <c r="A1112">
        <v>1109</v>
      </c>
      <c r="B1112" s="6"/>
      <c r="C1112" s="44"/>
      <c r="F1112" s="44">
        <v>14221.955443574137</v>
      </c>
      <c r="G1112">
        <v>0.22959696407102292</v>
      </c>
      <c r="H1112" s="45">
        <f t="shared" si="138"/>
        <v>61943.133704393214</v>
      </c>
      <c r="BD1112">
        <f t="shared" si="137"/>
        <v>691.28835533011352</v>
      </c>
      <c r="BE1112">
        <f t="shared" si="139"/>
        <v>4722.0718812520263</v>
      </c>
      <c r="BF1112">
        <f t="shared" si="140"/>
        <v>8752.8554071739381</v>
      </c>
      <c r="BG1112">
        <f t="shared" si="141"/>
        <v>12783.638933095852</v>
      </c>
      <c r="BH1112">
        <f t="shared" si="142"/>
        <v>16814.422459017766</v>
      </c>
      <c r="BI1112">
        <f t="shared" si="143"/>
        <v>20845.205984939676</v>
      </c>
      <c r="BJ1112">
        <f t="shared" si="144"/>
        <v>24875.989510861589</v>
      </c>
    </row>
    <row r="1113" spans="1:62">
      <c r="A1113">
        <v>1110</v>
      </c>
      <c r="B1113" s="6"/>
      <c r="C1113" s="44"/>
      <c r="F1113" s="44">
        <v>1635.4757737720684</v>
      </c>
      <c r="G1113">
        <v>0.74466483010927398</v>
      </c>
      <c r="H1113" s="45">
        <f t="shared" si="138"/>
        <v>2196.2575747428205</v>
      </c>
      <c r="BD1113">
        <f t="shared" si="137"/>
        <v>-13073.970623219022</v>
      </c>
      <c r="BE1113">
        <f t="shared" si="139"/>
        <v>-11925.985802863908</v>
      </c>
      <c r="BF1113">
        <f t="shared" si="140"/>
        <v>-10778.000982508795</v>
      </c>
      <c r="BG1113">
        <f t="shared" si="141"/>
        <v>-9630.016162153679</v>
      </c>
      <c r="BH1113">
        <f t="shared" si="142"/>
        <v>-8482.0313417985635</v>
      </c>
      <c r="BI1113">
        <f t="shared" si="143"/>
        <v>-7334.0465214434498</v>
      </c>
      <c r="BJ1113">
        <f t="shared" si="144"/>
        <v>-6186.0617010883352</v>
      </c>
    </row>
    <row r="1114" spans="1:62">
      <c r="A1114">
        <v>1111</v>
      </c>
      <c r="B1114" s="6"/>
      <c r="C1114" s="44"/>
      <c r="F1114" s="44">
        <v>5608.904902806069</v>
      </c>
      <c r="G1114">
        <v>0.39949004104199748</v>
      </c>
      <c r="H1114" s="45">
        <f t="shared" si="138"/>
        <v>14040.162023003766</v>
      </c>
      <c r="BD1114">
        <f t="shared" ref="BD1114:BD1177" si="145">($BD$3*G1113)-F1113</f>
        <v>2087.8483767743014</v>
      </c>
      <c r="BE1114">
        <f t="shared" si="139"/>
        <v>5811.1725273206712</v>
      </c>
      <c r="BF1114">
        <f t="shared" si="140"/>
        <v>9534.4966778670405</v>
      </c>
      <c r="BG1114">
        <f t="shared" si="141"/>
        <v>13257.820828413411</v>
      </c>
      <c r="BH1114">
        <f t="shared" si="142"/>
        <v>16981.144978959783</v>
      </c>
      <c r="BI1114">
        <f t="shared" si="143"/>
        <v>20704.469129506149</v>
      </c>
      <c r="BJ1114">
        <f t="shared" si="144"/>
        <v>24427.79328005252</v>
      </c>
    </row>
    <row r="1115" spans="1:62">
      <c r="A1115">
        <v>1112</v>
      </c>
      <c r="B1115" s="6"/>
      <c r="C1115" s="44"/>
      <c r="F1115" s="44">
        <v>9001.120945683524</v>
      </c>
      <c r="G1115">
        <v>0.19425035676275915</v>
      </c>
      <c r="H1115" s="45">
        <f t="shared" si="138"/>
        <v>46337.731861551882</v>
      </c>
      <c r="BD1115">
        <f t="shared" si="145"/>
        <v>-3611.4546975960816</v>
      </c>
      <c r="BE1115">
        <f t="shared" si="139"/>
        <v>-1614.0044923860942</v>
      </c>
      <c r="BF1115">
        <f t="shared" si="140"/>
        <v>383.44571282389279</v>
      </c>
      <c r="BG1115">
        <f t="shared" si="141"/>
        <v>2380.8959180338807</v>
      </c>
      <c r="BH1115">
        <f t="shared" si="142"/>
        <v>4378.3461232438676</v>
      </c>
      <c r="BI1115">
        <f t="shared" si="143"/>
        <v>6375.7963284538546</v>
      </c>
      <c r="BJ1115">
        <f t="shared" si="144"/>
        <v>8373.2465336638434</v>
      </c>
    </row>
    <row r="1116" spans="1:62">
      <c r="A1116">
        <v>1113</v>
      </c>
      <c r="B1116" s="6"/>
      <c r="C1116" s="44"/>
      <c r="F1116" s="44">
        <v>6428.7490741264191</v>
      </c>
      <c r="G1116">
        <v>0.49544538353950074</v>
      </c>
      <c r="H1116" s="45">
        <f t="shared" si="138"/>
        <v>12975.696792649334</v>
      </c>
      <c r="BD1116">
        <f t="shared" si="145"/>
        <v>-8029.8691618697285</v>
      </c>
      <c r="BE1116">
        <f t="shared" si="139"/>
        <v>-7058.6173780559329</v>
      </c>
      <c r="BF1116">
        <f t="shared" si="140"/>
        <v>-6087.3655942421374</v>
      </c>
      <c r="BG1116">
        <f t="shared" si="141"/>
        <v>-5116.1138104283409</v>
      </c>
      <c r="BH1116">
        <f t="shared" si="142"/>
        <v>-4144.8620266145454</v>
      </c>
      <c r="BI1116">
        <f t="shared" si="143"/>
        <v>-3173.6102428007498</v>
      </c>
      <c r="BJ1116">
        <f t="shared" si="144"/>
        <v>-2202.3584589869542</v>
      </c>
    </row>
    <row r="1117" spans="1:62">
      <c r="A1117">
        <v>1114</v>
      </c>
      <c r="B1117" s="6"/>
      <c r="C1117" s="44"/>
      <c r="F1117" s="44">
        <v>4543.4314410298502</v>
      </c>
      <c r="G1117">
        <v>0.69695382220672375</v>
      </c>
      <c r="H1117" s="45">
        <f t="shared" si="138"/>
        <v>6518.9848972264062</v>
      </c>
      <c r="BD1117">
        <f t="shared" si="145"/>
        <v>-3951.5221564289154</v>
      </c>
      <c r="BE1117">
        <f t="shared" si="139"/>
        <v>-1474.2952387314117</v>
      </c>
      <c r="BF1117">
        <f t="shared" si="140"/>
        <v>1002.9316789660916</v>
      </c>
      <c r="BG1117">
        <f t="shared" si="141"/>
        <v>3480.1585966635957</v>
      </c>
      <c r="BH1117">
        <f t="shared" si="142"/>
        <v>5957.3855143610999</v>
      </c>
      <c r="BI1117">
        <f t="shared" si="143"/>
        <v>8434.6124320586023</v>
      </c>
      <c r="BJ1117">
        <f t="shared" si="144"/>
        <v>10911.839349756108</v>
      </c>
    </row>
    <row r="1118" spans="1:62">
      <c r="A1118">
        <v>1115</v>
      </c>
      <c r="B1118" s="6"/>
      <c r="C1118" s="44"/>
      <c r="F1118" s="44">
        <v>10021.10710401912</v>
      </c>
      <c r="G1118">
        <v>0.4389388535518961</v>
      </c>
      <c r="H1118" s="45">
        <f t="shared" si="138"/>
        <v>22830.303179880877</v>
      </c>
      <c r="BD1118">
        <f t="shared" si="145"/>
        <v>-1058.6623299962316</v>
      </c>
      <c r="BE1118">
        <f t="shared" si="139"/>
        <v>2426.106781037387</v>
      </c>
      <c r="BF1118">
        <f t="shared" si="140"/>
        <v>5910.8758920710061</v>
      </c>
      <c r="BG1118">
        <f t="shared" si="141"/>
        <v>9395.6450031046243</v>
      </c>
      <c r="BH1118">
        <f t="shared" si="142"/>
        <v>12880.414114138242</v>
      </c>
      <c r="BI1118">
        <f t="shared" si="143"/>
        <v>16365.183225171862</v>
      </c>
      <c r="BJ1118">
        <f t="shared" si="144"/>
        <v>19849.952336205482</v>
      </c>
    </row>
    <row r="1119" spans="1:62">
      <c r="A1119">
        <v>1116</v>
      </c>
      <c r="B1119" s="6"/>
      <c r="C1119" s="44"/>
      <c r="F1119" s="44">
        <v>-882.26750660929974</v>
      </c>
      <c r="G1119">
        <v>0.37421059730850548</v>
      </c>
      <c r="H1119" s="45">
        <f t="shared" si="138"/>
        <v>-2357.6764339518254</v>
      </c>
      <c r="BD1119">
        <f t="shared" si="145"/>
        <v>-7826.4128362596393</v>
      </c>
      <c r="BE1119">
        <f t="shared" si="139"/>
        <v>-5631.7185685001587</v>
      </c>
      <c r="BF1119">
        <f t="shared" si="140"/>
        <v>-3437.0243007406789</v>
      </c>
      <c r="BG1119">
        <f t="shared" si="141"/>
        <v>-1242.3300329811973</v>
      </c>
      <c r="BH1119">
        <f t="shared" si="142"/>
        <v>952.36423477828248</v>
      </c>
      <c r="BI1119">
        <f t="shared" si="143"/>
        <v>3147.0585025377623</v>
      </c>
      <c r="BJ1119">
        <f t="shared" si="144"/>
        <v>5341.7527702972438</v>
      </c>
    </row>
    <row r="1120" spans="1:62">
      <c r="A1120">
        <v>1117</v>
      </c>
      <c r="B1120" s="6"/>
      <c r="C1120" s="44"/>
      <c r="F1120" s="44">
        <v>13331.068647414282</v>
      </c>
      <c r="G1120">
        <v>5.0135749291329468E-2</v>
      </c>
      <c r="H1120" s="45">
        <f t="shared" si="138"/>
        <v>265899.45968394598</v>
      </c>
      <c r="BD1120">
        <f t="shared" si="145"/>
        <v>2753.3204931518271</v>
      </c>
      <c r="BE1120">
        <f t="shared" si="139"/>
        <v>4624.3734796943545</v>
      </c>
      <c r="BF1120">
        <f t="shared" si="140"/>
        <v>6495.4264662368823</v>
      </c>
      <c r="BG1120">
        <f t="shared" si="141"/>
        <v>8366.4794527794093</v>
      </c>
      <c r="BH1120">
        <f t="shared" si="142"/>
        <v>10237.532439321936</v>
      </c>
      <c r="BI1120">
        <f t="shared" si="143"/>
        <v>12108.585425864465</v>
      </c>
      <c r="BJ1120">
        <f t="shared" si="144"/>
        <v>13979.638412406992</v>
      </c>
    </row>
    <row r="1121" spans="1:62">
      <c r="A1121">
        <v>1118</v>
      </c>
      <c r="B1121" s="6"/>
      <c r="C1121" s="44"/>
      <c r="F1121" s="44">
        <v>5558.9275060092295</v>
      </c>
      <c r="G1121">
        <v>0.43495631093524345</v>
      </c>
      <c r="H1121" s="45">
        <f t="shared" si="138"/>
        <v>12780.427289482061</v>
      </c>
      <c r="BD1121">
        <f t="shared" si="145"/>
        <v>-13080.389900957634</v>
      </c>
      <c r="BE1121">
        <f t="shared" si="139"/>
        <v>-12829.711154500987</v>
      </c>
      <c r="BF1121">
        <f t="shared" si="140"/>
        <v>-12579.032408044341</v>
      </c>
      <c r="BG1121">
        <f t="shared" si="141"/>
        <v>-12328.353661587693</v>
      </c>
      <c r="BH1121">
        <f t="shared" si="142"/>
        <v>-12077.674915131045</v>
      </c>
      <c r="BI1121">
        <f t="shared" si="143"/>
        <v>-11826.996168674399</v>
      </c>
      <c r="BJ1121">
        <f t="shared" si="144"/>
        <v>-11576.317422217751</v>
      </c>
    </row>
    <row r="1122" spans="1:62">
      <c r="A1122">
        <v>1119</v>
      </c>
      <c r="B1122" s="6"/>
      <c r="C1122" s="44"/>
      <c r="F1122" s="44">
        <v>14351.601430111788</v>
      </c>
      <c r="G1122">
        <v>0.20024629980119801</v>
      </c>
      <c r="H1122" s="45">
        <f t="shared" si="138"/>
        <v>71669.745929686978</v>
      </c>
      <c r="BD1122">
        <f t="shared" si="145"/>
        <v>-3384.1459513330124</v>
      </c>
      <c r="BE1122">
        <f t="shared" si="139"/>
        <v>-1209.3643966567952</v>
      </c>
      <c r="BF1122">
        <f t="shared" si="140"/>
        <v>965.41715801942246</v>
      </c>
      <c r="BG1122">
        <f t="shared" si="141"/>
        <v>3140.1987126956392</v>
      </c>
      <c r="BH1122">
        <f t="shared" si="142"/>
        <v>5314.9802673718568</v>
      </c>
      <c r="BI1122">
        <f t="shared" si="143"/>
        <v>7489.7618220480745</v>
      </c>
      <c r="BJ1122">
        <f t="shared" si="144"/>
        <v>9664.5433767242921</v>
      </c>
    </row>
    <row r="1123" spans="1:62">
      <c r="A1123">
        <v>1120</v>
      </c>
      <c r="B1123" s="6"/>
      <c r="C1123" s="44"/>
      <c r="F1123" s="44">
        <v>13198.722543367083</v>
      </c>
      <c r="G1123">
        <v>0.41746944255312357</v>
      </c>
      <c r="H1123" s="45">
        <f t="shared" si="138"/>
        <v>31616.020714348517</v>
      </c>
      <c r="BD1123">
        <f t="shared" si="145"/>
        <v>-13350.369931105799</v>
      </c>
      <c r="BE1123">
        <f t="shared" si="139"/>
        <v>-12349.138432099808</v>
      </c>
      <c r="BF1123">
        <f t="shared" si="140"/>
        <v>-11347.906933093818</v>
      </c>
      <c r="BG1123">
        <f t="shared" si="141"/>
        <v>-10346.675434087829</v>
      </c>
      <c r="BH1123">
        <f t="shared" si="142"/>
        <v>-9345.4439350818393</v>
      </c>
      <c r="BI1123">
        <f t="shared" si="143"/>
        <v>-8344.212436075848</v>
      </c>
      <c r="BJ1123">
        <f t="shared" si="144"/>
        <v>-7342.9809370698576</v>
      </c>
    </row>
    <row r="1124" spans="1:62">
      <c r="A1124">
        <v>1121</v>
      </c>
      <c r="B1124" s="6"/>
      <c r="C1124" s="44"/>
      <c r="F1124" s="44">
        <v>7014.3304072140163</v>
      </c>
      <c r="G1124">
        <v>0.62731012965971811</v>
      </c>
      <c r="H1124" s="45">
        <f t="shared" si="138"/>
        <v>11181.599141430908</v>
      </c>
      <c r="BD1124">
        <f t="shared" si="145"/>
        <v>-11111.375330601466</v>
      </c>
      <c r="BE1124">
        <f t="shared" si="139"/>
        <v>-9024.0281178358473</v>
      </c>
      <c r="BF1124">
        <f t="shared" si="140"/>
        <v>-6936.6809050702295</v>
      </c>
      <c r="BG1124">
        <f t="shared" si="141"/>
        <v>-4849.3336923046118</v>
      </c>
      <c r="BH1124">
        <f t="shared" si="142"/>
        <v>-2761.9864795389931</v>
      </c>
      <c r="BI1124">
        <f t="shared" si="143"/>
        <v>-674.63926677337622</v>
      </c>
      <c r="BJ1124">
        <f t="shared" si="144"/>
        <v>1412.7079459922425</v>
      </c>
    </row>
    <row r="1125" spans="1:62">
      <c r="A1125">
        <v>1122</v>
      </c>
      <c r="B1125" s="6"/>
      <c r="C1125" s="44"/>
      <c r="F1125" s="44">
        <v>6363.3239220893083</v>
      </c>
      <c r="G1125">
        <v>0.59254638569899409</v>
      </c>
      <c r="H1125" s="45">
        <f t="shared" si="138"/>
        <v>10738.946478566144</v>
      </c>
      <c r="BD1125">
        <f t="shared" si="145"/>
        <v>-3877.7797589154256</v>
      </c>
      <c r="BE1125">
        <f t="shared" si="139"/>
        <v>-741.22911061683499</v>
      </c>
      <c r="BF1125">
        <f t="shared" si="140"/>
        <v>2395.3215376817552</v>
      </c>
      <c r="BG1125">
        <f t="shared" si="141"/>
        <v>5531.8721859803463</v>
      </c>
      <c r="BH1125">
        <f t="shared" si="142"/>
        <v>8668.4228342789356</v>
      </c>
      <c r="BI1125">
        <f t="shared" si="143"/>
        <v>11804.973482577527</v>
      </c>
      <c r="BJ1125">
        <f t="shared" si="144"/>
        <v>14941.524130876118</v>
      </c>
    </row>
    <row r="1126" spans="1:62">
      <c r="A1126">
        <v>1123</v>
      </c>
      <c r="B1126" s="6"/>
      <c r="C1126" s="44"/>
      <c r="F1126" s="44">
        <v>4475.7685235269037</v>
      </c>
      <c r="G1126">
        <v>1.3557874670135046</v>
      </c>
      <c r="H1126" s="45">
        <f t="shared" si="138"/>
        <v>3301.2316697291922</v>
      </c>
      <c r="BD1126">
        <f t="shared" si="145"/>
        <v>-3400.591993594338</v>
      </c>
      <c r="BE1126">
        <f t="shared" si="139"/>
        <v>-437.8600650993676</v>
      </c>
      <c r="BF1126">
        <f t="shared" si="140"/>
        <v>2524.8718633956032</v>
      </c>
      <c r="BG1126">
        <f t="shared" si="141"/>
        <v>5487.6037918905731</v>
      </c>
      <c r="BH1126">
        <f t="shared" si="142"/>
        <v>8450.3357203855448</v>
      </c>
      <c r="BI1126">
        <f t="shared" si="143"/>
        <v>11413.067648880515</v>
      </c>
      <c r="BJ1126">
        <f t="shared" si="144"/>
        <v>14375.799577375485</v>
      </c>
    </row>
    <row r="1127" spans="1:62">
      <c r="A1127">
        <v>1124</v>
      </c>
      <c r="B1127" s="6"/>
      <c r="C1127" s="44"/>
      <c r="F1127" s="44">
        <v>13855.099025747328</v>
      </c>
      <c r="G1127">
        <v>-3.1770053209969618E-3</v>
      </c>
      <c r="H1127" s="45">
        <f t="shared" si="138"/>
        <v>-4361056.2859868053</v>
      </c>
      <c r="BD1127">
        <f t="shared" si="145"/>
        <v>2303.1688115406196</v>
      </c>
      <c r="BE1127">
        <f t="shared" si="139"/>
        <v>9082.1061466081428</v>
      </c>
      <c r="BF1127">
        <f t="shared" si="140"/>
        <v>15861.043481675666</v>
      </c>
      <c r="BG1127">
        <f t="shared" si="141"/>
        <v>22639.980816743191</v>
      </c>
      <c r="BH1127">
        <f t="shared" si="142"/>
        <v>29418.918151810714</v>
      </c>
      <c r="BI1127">
        <f t="shared" si="143"/>
        <v>36197.855486878238</v>
      </c>
      <c r="BJ1127">
        <f t="shared" si="144"/>
        <v>42976.792821945761</v>
      </c>
    </row>
    <row r="1128" spans="1:62">
      <c r="A1128">
        <v>1125</v>
      </c>
      <c r="B1128" s="6"/>
      <c r="C1128" s="44"/>
      <c r="F1128" s="44">
        <v>12927.804418042666</v>
      </c>
      <c r="G1128">
        <v>0.30229996228614908</v>
      </c>
      <c r="H1128" s="45">
        <f t="shared" si="138"/>
        <v>42764.823125599833</v>
      </c>
      <c r="BD1128">
        <f t="shared" si="145"/>
        <v>-13870.984052352313</v>
      </c>
      <c r="BE1128">
        <f t="shared" si="139"/>
        <v>-13886.869078957297</v>
      </c>
      <c r="BF1128">
        <f t="shared" si="140"/>
        <v>-13902.754105562282</v>
      </c>
      <c r="BG1128">
        <f t="shared" si="141"/>
        <v>-13918.639132167267</v>
      </c>
      <c r="BH1128">
        <f t="shared" si="142"/>
        <v>-13934.524158772252</v>
      </c>
      <c r="BI1128">
        <f t="shared" si="143"/>
        <v>-13950.409185377237</v>
      </c>
      <c r="BJ1128">
        <f t="shared" si="144"/>
        <v>-13966.294211982222</v>
      </c>
    </row>
    <row r="1129" spans="1:62">
      <c r="A1129">
        <v>1126</v>
      </c>
      <c r="B1129" s="6"/>
      <c r="C1129" s="44"/>
      <c r="F1129" s="44">
        <v>6527.9975797588231</v>
      </c>
      <c r="G1129">
        <v>0.48747993590309502</v>
      </c>
      <c r="H1129" s="45">
        <f t="shared" si="138"/>
        <v>13391.315414172263</v>
      </c>
      <c r="BD1129">
        <f t="shared" si="145"/>
        <v>-11416.30460661192</v>
      </c>
      <c r="BE1129">
        <f t="shared" si="139"/>
        <v>-9904.804795181175</v>
      </c>
      <c r="BF1129">
        <f t="shared" si="140"/>
        <v>-8393.3049837504295</v>
      </c>
      <c r="BG1129">
        <f t="shared" si="141"/>
        <v>-6881.8051723196841</v>
      </c>
      <c r="BH1129">
        <f t="shared" si="142"/>
        <v>-5370.3053608889386</v>
      </c>
      <c r="BI1129">
        <f t="shared" si="143"/>
        <v>-3858.8055494581931</v>
      </c>
      <c r="BJ1129">
        <f t="shared" si="144"/>
        <v>-2347.3057380274477</v>
      </c>
    </row>
    <row r="1130" spans="1:62">
      <c r="A1130">
        <v>1127</v>
      </c>
      <c r="B1130" s="6"/>
      <c r="C1130" s="44"/>
      <c r="F1130" s="44">
        <v>6848.2167909381114</v>
      </c>
      <c r="G1130">
        <v>0.61034097668769594</v>
      </c>
      <c r="H1130" s="45">
        <f t="shared" si="138"/>
        <v>11220.312993080031</v>
      </c>
      <c r="BD1130">
        <f t="shared" si="145"/>
        <v>-4090.5979002433482</v>
      </c>
      <c r="BE1130">
        <f t="shared" si="139"/>
        <v>-1653.1982207278734</v>
      </c>
      <c r="BF1130">
        <f t="shared" si="140"/>
        <v>784.20145878760195</v>
      </c>
      <c r="BG1130">
        <f t="shared" si="141"/>
        <v>3221.6011383030764</v>
      </c>
      <c r="BH1130">
        <f t="shared" si="142"/>
        <v>5659.0008178185526</v>
      </c>
      <c r="BI1130">
        <f t="shared" si="143"/>
        <v>8096.400497334027</v>
      </c>
      <c r="BJ1130">
        <f t="shared" si="144"/>
        <v>10533.800176849501</v>
      </c>
    </row>
    <row r="1131" spans="1:62">
      <c r="A1131">
        <v>1128</v>
      </c>
      <c r="B1131" s="6"/>
      <c r="C1131" s="44"/>
      <c r="F1131" s="44">
        <v>10602.085351042122</v>
      </c>
      <c r="G1131">
        <v>0.24220486070850189</v>
      </c>
      <c r="H1131" s="45">
        <f t="shared" si="138"/>
        <v>43773.2146251265</v>
      </c>
      <c r="BD1131">
        <f t="shared" si="145"/>
        <v>-3796.5119074996319</v>
      </c>
      <c r="BE1131">
        <f t="shared" si="139"/>
        <v>-744.80702406115233</v>
      </c>
      <c r="BF1131">
        <f t="shared" si="140"/>
        <v>2306.8978593773281</v>
      </c>
      <c r="BG1131">
        <f t="shared" si="141"/>
        <v>5358.6027428158068</v>
      </c>
      <c r="BH1131">
        <f t="shared" si="142"/>
        <v>8410.3076262542872</v>
      </c>
      <c r="BI1131">
        <f t="shared" si="143"/>
        <v>11462.012509692768</v>
      </c>
      <c r="BJ1131">
        <f t="shared" si="144"/>
        <v>14513.717393131245</v>
      </c>
    </row>
    <row r="1132" spans="1:62">
      <c r="A1132">
        <v>1129</v>
      </c>
      <c r="B1132" s="6"/>
      <c r="C1132" s="44"/>
      <c r="F1132" s="44">
        <v>13438.322713174181</v>
      </c>
      <c r="G1132">
        <v>0.1821066006846781</v>
      </c>
      <c r="H1132" s="45">
        <f t="shared" si="138"/>
        <v>73793.71567339811</v>
      </c>
      <c r="BD1132">
        <f t="shared" si="145"/>
        <v>-9391.061047499612</v>
      </c>
      <c r="BE1132">
        <f t="shared" si="139"/>
        <v>-8180.0367439571037</v>
      </c>
      <c r="BF1132">
        <f t="shared" si="140"/>
        <v>-6969.0124404145936</v>
      </c>
      <c r="BG1132">
        <f t="shared" si="141"/>
        <v>-5757.9881368720844</v>
      </c>
      <c r="BH1132">
        <f t="shared" si="142"/>
        <v>-4546.9638333295752</v>
      </c>
      <c r="BI1132">
        <f t="shared" si="143"/>
        <v>-3335.9395297870651</v>
      </c>
      <c r="BJ1132">
        <f t="shared" si="144"/>
        <v>-2124.915226244555</v>
      </c>
    </row>
    <row r="1133" spans="1:62">
      <c r="A1133">
        <v>1130</v>
      </c>
      <c r="B1133" s="6"/>
      <c r="C1133" s="44"/>
      <c r="F1133" s="44">
        <v>3975.668155241714</v>
      </c>
      <c r="G1133">
        <v>0.4663270235012984</v>
      </c>
      <c r="H1133" s="45">
        <f t="shared" si="138"/>
        <v>8525.4938163167481</v>
      </c>
      <c r="BD1133">
        <f t="shared" si="145"/>
        <v>-12527.78970975079</v>
      </c>
      <c r="BE1133">
        <f t="shared" si="139"/>
        <v>-11617.2567063274</v>
      </c>
      <c r="BF1133">
        <f t="shared" si="140"/>
        <v>-10706.723702904008</v>
      </c>
      <c r="BG1133">
        <f t="shared" si="141"/>
        <v>-9796.1906994806195</v>
      </c>
      <c r="BH1133">
        <f t="shared" si="142"/>
        <v>-8885.6576960572274</v>
      </c>
      <c r="BI1133">
        <f t="shared" si="143"/>
        <v>-7975.1246926338372</v>
      </c>
      <c r="BJ1133">
        <f t="shared" si="144"/>
        <v>-7064.5916892104469</v>
      </c>
    </row>
    <row r="1134" spans="1:62">
      <c r="A1134">
        <v>1131</v>
      </c>
      <c r="B1134" s="6"/>
      <c r="C1134" s="44"/>
      <c r="F1134" s="44">
        <v>17292.140850507134</v>
      </c>
      <c r="G1134">
        <v>0.11861445026626338</v>
      </c>
      <c r="H1134" s="45">
        <f t="shared" si="138"/>
        <v>145784.43698630374</v>
      </c>
      <c r="BD1134">
        <f t="shared" si="145"/>
        <v>-1644.033037735222</v>
      </c>
      <c r="BE1134">
        <f t="shared" si="139"/>
        <v>687.60207977126993</v>
      </c>
      <c r="BF1134">
        <f t="shared" si="140"/>
        <v>3019.2371972777619</v>
      </c>
      <c r="BG1134">
        <f t="shared" si="141"/>
        <v>5350.8723147842538</v>
      </c>
      <c r="BH1134">
        <f t="shared" si="142"/>
        <v>7682.5074322907458</v>
      </c>
      <c r="BI1134">
        <f t="shared" si="143"/>
        <v>10014.142549797238</v>
      </c>
      <c r="BJ1134">
        <f t="shared" si="144"/>
        <v>12345.77766730373</v>
      </c>
    </row>
    <row r="1135" spans="1:62">
      <c r="A1135">
        <v>1132</v>
      </c>
      <c r="B1135" s="6"/>
      <c r="C1135" s="44"/>
      <c r="F1135" s="44">
        <v>4281.291430041656</v>
      </c>
      <c r="G1135">
        <v>0.5120435316336458</v>
      </c>
      <c r="H1135" s="45">
        <f t="shared" si="138"/>
        <v>8361.1864334706843</v>
      </c>
      <c r="BD1135">
        <f t="shared" si="145"/>
        <v>-16699.068599175818</v>
      </c>
      <c r="BE1135">
        <f t="shared" si="139"/>
        <v>-16105.996347844501</v>
      </c>
      <c r="BF1135">
        <f t="shared" si="140"/>
        <v>-15512.924096513183</v>
      </c>
      <c r="BG1135">
        <f t="shared" si="141"/>
        <v>-14919.851845181867</v>
      </c>
      <c r="BH1135">
        <f t="shared" si="142"/>
        <v>-14326.77959385055</v>
      </c>
      <c r="BI1135">
        <f t="shared" si="143"/>
        <v>-13733.707342519232</v>
      </c>
      <c r="BJ1135">
        <f t="shared" si="144"/>
        <v>-13140.635091187916</v>
      </c>
    </row>
    <row r="1136" spans="1:62">
      <c r="A1136">
        <v>1133</v>
      </c>
      <c r="B1136" s="6"/>
      <c r="C1136" s="44"/>
      <c r="F1136" s="44">
        <v>12963.587070928514</v>
      </c>
      <c r="G1136">
        <v>0.42760800649406683</v>
      </c>
      <c r="H1136" s="45">
        <f t="shared" si="138"/>
        <v>30316.520911795385</v>
      </c>
      <c r="BD1136">
        <f t="shared" si="145"/>
        <v>-1721.0737718734272</v>
      </c>
      <c r="BE1136">
        <f t="shared" si="139"/>
        <v>839.14388629480163</v>
      </c>
      <c r="BF1136">
        <f t="shared" si="140"/>
        <v>3399.3615444630314</v>
      </c>
      <c r="BG1136">
        <f t="shared" si="141"/>
        <v>5959.5792026312592</v>
      </c>
      <c r="BH1136">
        <f t="shared" si="142"/>
        <v>8519.7968607994899</v>
      </c>
      <c r="BI1136">
        <f t="shared" si="143"/>
        <v>11080.014518967719</v>
      </c>
      <c r="BJ1136">
        <f t="shared" si="144"/>
        <v>13640.232177135946</v>
      </c>
    </row>
    <row r="1137" spans="1:62">
      <c r="A1137">
        <v>1134</v>
      </c>
      <c r="B1137" s="6"/>
      <c r="C1137" s="44"/>
      <c r="F1137" s="44">
        <v>16116.719706357249</v>
      </c>
      <c r="G1137">
        <v>0.88432655409144623</v>
      </c>
      <c r="H1137" s="45">
        <f t="shared" si="138"/>
        <v>18224.851025666085</v>
      </c>
      <c r="BD1137">
        <f t="shared" si="145"/>
        <v>-10825.547038458179</v>
      </c>
      <c r="BE1137">
        <f t="shared" si="139"/>
        <v>-8687.5070059878453</v>
      </c>
      <c r="BF1137">
        <f t="shared" si="140"/>
        <v>-6549.4669735175112</v>
      </c>
      <c r="BG1137">
        <f t="shared" si="141"/>
        <v>-4411.426941047177</v>
      </c>
      <c r="BH1137">
        <f t="shared" si="142"/>
        <v>-2273.3869085768438</v>
      </c>
      <c r="BI1137">
        <f t="shared" si="143"/>
        <v>-135.34687610650872</v>
      </c>
      <c r="BJ1137">
        <f t="shared" si="144"/>
        <v>2002.6931563638245</v>
      </c>
    </row>
    <row r="1138" spans="1:62">
      <c r="A1138">
        <v>1135</v>
      </c>
      <c r="B1138" s="6"/>
      <c r="C1138" s="44"/>
      <c r="F1138" s="44">
        <v>7766.4391058287929</v>
      </c>
      <c r="G1138">
        <v>0.30449519713688566</v>
      </c>
      <c r="H1138" s="45">
        <f t="shared" si="138"/>
        <v>25505.949449630873</v>
      </c>
      <c r="BD1138">
        <f t="shared" si="145"/>
        <v>-11695.086935900017</v>
      </c>
      <c r="BE1138">
        <f t="shared" si="139"/>
        <v>-7273.4541654427867</v>
      </c>
      <c r="BF1138">
        <f t="shared" si="140"/>
        <v>-2851.8213949855563</v>
      </c>
      <c r="BG1138">
        <f t="shared" si="141"/>
        <v>1569.811375471676</v>
      </c>
      <c r="BH1138">
        <f t="shared" si="142"/>
        <v>5991.4441459289046</v>
      </c>
      <c r="BI1138">
        <f t="shared" si="143"/>
        <v>10413.076916386137</v>
      </c>
      <c r="BJ1138">
        <f t="shared" si="144"/>
        <v>14834.709686843369</v>
      </c>
    </row>
    <row r="1139" spans="1:62">
      <c r="A1139">
        <v>1136</v>
      </c>
      <c r="B1139" s="6"/>
      <c r="C1139" s="44"/>
      <c r="F1139" s="44">
        <v>10910.742131389474</v>
      </c>
      <c r="G1139">
        <v>0.13246882924174042</v>
      </c>
      <c r="H1139" s="45">
        <f t="shared" si="138"/>
        <v>82364.599988112081</v>
      </c>
      <c r="BD1139">
        <f t="shared" si="145"/>
        <v>-6243.9631201443644</v>
      </c>
      <c r="BE1139">
        <f t="shared" si="139"/>
        <v>-4721.487134459936</v>
      </c>
      <c r="BF1139">
        <f t="shared" si="140"/>
        <v>-3199.0111487755075</v>
      </c>
      <c r="BG1139">
        <f t="shared" si="141"/>
        <v>-1676.53516309108</v>
      </c>
      <c r="BH1139">
        <f t="shared" si="142"/>
        <v>-154.05917740665154</v>
      </c>
      <c r="BI1139">
        <f t="shared" si="143"/>
        <v>1368.4168082777778</v>
      </c>
      <c r="BJ1139">
        <f t="shared" si="144"/>
        <v>2890.8927939622063</v>
      </c>
    </row>
    <row r="1140" spans="1:62">
      <c r="A1140">
        <v>1137</v>
      </c>
      <c r="B1140" s="6"/>
      <c r="C1140" s="44"/>
      <c r="F1140" s="44">
        <v>14154.565125180459</v>
      </c>
      <c r="G1140">
        <v>7.7959460392869495E-2</v>
      </c>
      <c r="H1140" s="45">
        <f t="shared" si="138"/>
        <v>181563.14902450371</v>
      </c>
      <c r="BD1140">
        <f t="shared" si="145"/>
        <v>-10248.397985180771</v>
      </c>
      <c r="BE1140">
        <f t="shared" si="139"/>
        <v>-9586.0538389720696</v>
      </c>
      <c r="BF1140">
        <f t="shared" si="140"/>
        <v>-8923.7096927633684</v>
      </c>
      <c r="BG1140">
        <f t="shared" si="141"/>
        <v>-8261.3655465546653</v>
      </c>
      <c r="BH1140">
        <f t="shared" si="142"/>
        <v>-7599.0214003459632</v>
      </c>
      <c r="BI1140">
        <f t="shared" si="143"/>
        <v>-6936.6772541372611</v>
      </c>
      <c r="BJ1140">
        <f t="shared" si="144"/>
        <v>-6274.333107928559</v>
      </c>
    </row>
    <row r="1141" spans="1:62">
      <c r="A1141">
        <v>1138</v>
      </c>
      <c r="B1141" s="6"/>
      <c r="C1141" s="44"/>
      <c r="F1141" s="44">
        <v>6154.7661058955928</v>
      </c>
      <c r="G1141">
        <v>0.6188458359862441</v>
      </c>
      <c r="H1141" s="45">
        <f t="shared" si="138"/>
        <v>9945.5563049670473</v>
      </c>
      <c r="BD1141">
        <f t="shared" si="145"/>
        <v>-13764.767823216112</v>
      </c>
      <c r="BE1141">
        <f t="shared" si="139"/>
        <v>-13374.970521251764</v>
      </c>
      <c r="BF1141">
        <f t="shared" si="140"/>
        <v>-12985.173219287417</v>
      </c>
      <c r="BG1141">
        <f t="shared" si="141"/>
        <v>-12595.37591732307</v>
      </c>
      <c r="BH1141">
        <f t="shared" si="142"/>
        <v>-12205.578615358721</v>
      </c>
      <c r="BI1141">
        <f t="shared" si="143"/>
        <v>-11815.781313394375</v>
      </c>
      <c r="BJ1141">
        <f t="shared" si="144"/>
        <v>-11425.984011430028</v>
      </c>
    </row>
    <row r="1142" spans="1:62">
      <c r="A1142">
        <v>1139</v>
      </c>
      <c r="B1142" s="6"/>
      <c r="C1142" s="44"/>
      <c r="F1142" s="44">
        <v>9754.5138716230085</v>
      </c>
      <c r="G1142">
        <v>0.19019464079867543</v>
      </c>
      <c r="H1142" s="45">
        <f t="shared" si="138"/>
        <v>51287.00698748049</v>
      </c>
      <c r="BD1142">
        <f t="shared" si="145"/>
        <v>-3060.5369259643721</v>
      </c>
      <c r="BE1142">
        <f t="shared" si="139"/>
        <v>33.692253966848511</v>
      </c>
      <c r="BF1142">
        <f t="shared" si="140"/>
        <v>3127.9214338980692</v>
      </c>
      <c r="BG1142">
        <f t="shared" si="141"/>
        <v>6222.1506138292898</v>
      </c>
      <c r="BH1142">
        <f t="shared" si="142"/>
        <v>9316.3797937605104</v>
      </c>
      <c r="BI1142">
        <f t="shared" si="143"/>
        <v>12410.608973691731</v>
      </c>
      <c r="BJ1142">
        <f t="shared" si="144"/>
        <v>15504.83815362295</v>
      </c>
    </row>
    <row r="1143" spans="1:62">
      <c r="A1143">
        <v>1140</v>
      </c>
      <c r="B1143" s="6"/>
      <c r="C1143" s="44"/>
      <c r="F1143" s="44">
        <v>10372.901909388798</v>
      </c>
      <c r="G1143">
        <v>6.893804228231204E-2</v>
      </c>
      <c r="H1143" s="45">
        <f t="shared" si="138"/>
        <v>150467.02177747007</v>
      </c>
      <c r="BD1143">
        <f t="shared" si="145"/>
        <v>-8803.5406676296316</v>
      </c>
      <c r="BE1143">
        <f t="shared" si="139"/>
        <v>-7852.5674636362546</v>
      </c>
      <c r="BF1143">
        <f t="shared" si="140"/>
        <v>-6901.5942596428777</v>
      </c>
      <c r="BG1143">
        <f t="shared" si="141"/>
        <v>-5950.6210556494998</v>
      </c>
      <c r="BH1143">
        <f t="shared" si="142"/>
        <v>-4999.6478516561228</v>
      </c>
      <c r="BI1143">
        <f t="shared" si="143"/>
        <v>-4048.6746476627459</v>
      </c>
      <c r="BJ1143">
        <f t="shared" si="144"/>
        <v>-3097.7014436693689</v>
      </c>
    </row>
    <row r="1144" spans="1:62">
      <c r="A1144">
        <v>1141</v>
      </c>
      <c r="B1144" s="6"/>
      <c r="C1144" s="44"/>
      <c r="F1144" s="44">
        <v>12826.68003156942</v>
      </c>
      <c r="G1144">
        <v>0.50951776889551681</v>
      </c>
      <c r="H1144" s="45">
        <f t="shared" si="138"/>
        <v>25174.156456552737</v>
      </c>
      <c r="BD1144">
        <f t="shared" si="145"/>
        <v>-10028.211697977238</v>
      </c>
      <c r="BE1144">
        <f t="shared" si="139"/>
        <v>-9683.5214865656781</v>
      </c>
      <c r="BF1144">
        <f t="shared" si="140"/>
        <v>-9338.831275154118</v>
      </c>
      <c r="BG1144">
        <f t="shared" si="141"/>
        <v>-8994.1410637425579</v>
      </c>
      <c r="BH1144">
        <f t="shared" si="142"/>
        <v>-8649.4508523309978</v>
      </c>
      <c r="BI1144">
        <f t="shared" si="143"/>
        <v>-8304.7606409194377</v>
      </c>
      <c r="BJ1144">
        <f t="shared" si="144"/>
        <v>-7960.0704295078767</v>
      </c>
    </row>
    <row r="1145" spans="1:62">
      <c r="A1145">
        <v>1142</v>
      </c>
      <c r="B1145" s="6"/>
      <c r="C1145" s="44"/>
      <c r="F1145" s="44">
        <v>4931.6247373819824</v>
      </c>
      <c r="G1145">
        <v>0.19869230421725081</v>
      </c>
      <c r="H1145" s="45">
        <f t="shared" si="138"/>
        <v>24820.411423633839</v>
      </c>
      <c r="BD1145">
        <f t="shared" si="145"/>
        <v>-10279.091187091835</v>
      </c>
      <c r="BE1145">
        <f t="shared" si="139"/>
        <v>-7731.5023426142516</v>
      </c>
      <c r="BF1145">
        <f t="shared" si="140"/>
        <v>-5183.9134981366678</v>
      </c>
      <c r="BG1145">
        <f t="shared" si="141"/>
        <v>-2636.3246536590832</v>
      </c>
      <c r="BH1145">
        <f t="shared" si="142"/>
        <v>-88.735809181500372</v>
      </c>
      <c r="BI1145">
        <f t="shared" si="143"/>
        <v>2458.8530352960843</v>
      </c>
      <c r="BJ1145">
        <f t="shared" si="144"/>
        <v>5006.4418797736689</v>
      </c>
    </row>
    <row r="1146" spans="1:62">
      <c r="A1146">
        <v>1143</v>
      </c>
      <c r="B1146" s="6"/>
      <c r="C1146" s="44"/>
      <c r="F1146" s="44">
        <v>6676.5974163251049</v>
      </c>
      <c r="G1146">
        <v>0.45901621145544969</v>
      </c>
      <c r="H1146" s="45">
        <f t="shared" si="138"/>
        <v>14545.450138144215</v>
      </c>
      <c r="BD1146">
        <f t="shared" si="145"/>
        <v>-3938.1632162957285</v>
      </c>
      <c r="BE1146">
        <f t="shared" si="139"/>
        <v>-2944.7016952094746</v>
      </c>
      <c r="BF1146">
        <f t="shared" si="140"/>
        <v>-1951.2401741232202</v>
      </c>
      <c r="BG1146">
        <f t="shared" si="141"/>
        <v>-957.77865303696626</v>
      </c>
      <c r="BH1146">
        <f t="shared" si="142"/>
        <v>35.682868049288118</v>
      </c>
      <c r="BI1146">
        <f t="shared" si="143"/>
        <v>1029.144389135542</v>
      </c>
      <c r="BJ1146">
        <f t="shared" si="144"/>
        <v>2022.605910221796</v>
      </c>
    </row>
    <row r="1147" spans="1:62">
      <c r="A1147">
        <v>1144</v>
      </c>
      <c r="B1147" s="6"/>
      <c r="C1147" s="44"/>
      <c r="F1147" s="44">
        <v>12710.548352093421</v>
      </c>
      <c r="G1147">
        <v>0.81205191861344961</v>
      </c>
      <c r="H1147" s="45">
        <f t="shared" si="138"/>
        <v>15652.383869489822</v>
      </c>
      <c r="BD1147">
        <f t="shared" si="145"/>
        <v>-4381.5163590478569</v>
      </c>
      <c r="BE1147">
        <f t="shared" si="139"/>
        <v>-2086.435301770608</v>
      </c>
      <c r="BF1147">
        <f t="shared" si="140"/>
        <v>208.64575550664085</v>
      </c>
      <c r="BG1147">
        <f t="shared" si="141"/>
        <v>2503.7268127838888</v>
      </c>
      <c r="BH1147">
        <f t="shared" si="142"/>
        <v>4798.8078700611368</v>
      </c>
      <c r="BI1147">
        <f t="shared" si="143"/>
        <v>7093.8889273383866</v>
      </c>
      <c r="BJ1147">
        <f t="shared" si="144"/>
        <v>9388.9699846156345</v>
      </c>
    </row>
    <row r="1148" spans="1:62">
      <c r="A1148">
        <v>1145</v>
      </c>
      <c r="B1148" s="6"/>
      <c r="C1148" s="44"/>
      <c r="F1148" s="44">
        <v>6576.9554107451804</v>
      </c>
      <c r="G1148">
        <v>0.40217565048626902</v>
      </c>
      <c r="H1148" s="45">
        <f t="shared" si="138"/>
        <v>16353.440102087257</v>
      </c>
      <c r="BD1148">
        <f t="shared" si="145"/>
        <v>-8650.2887590261726</v>
      </c>
      <c r="BE1148">
        <f t="shared" si="139"/>
        <v>-4590.0291659589248</v>
      </c>
      <c r="BF1148">
        <f t="shared" si="140"/>
        <v>-529.76957289167694</v>
      </c>
      <c r="BG1148">
        <f t="shared" si="141"/>
        <v>3530.4900201755718</v>
      </c>
      <c r="BH1148">
        <f t="shared" si="142"/>
        <v>7590.7496132428205</v>
      </c>
      <c r="BI1148">
        <f t="shared" si="143"/>
        <v>11651.009206310067</v>
      </c>
      <c r="BJ1148">
        <f t="shared" si="144"/>
        <v>15711.268799377314</v>
      </c>
    </row>
    <row r="1149" spans="1:62">
      <c r="A1149">
        <v>1146</v>
      </c>
      <c r="B1149" s="6"/>
      <c r="C1149" s="44"/>
      <c r="F1149" s="44">
        <v>5705.497170451079</v>
      </c>
      <c r="G1149">
        <v>0.78683051940032911</v>
      </c>
      <c r="H1149" s="45">
        <f t="shared" si="138"/>
        <v>7251.2402986089519</v>
      </c>
      <c r="BD1149">
        <f t="shared" si="145"/>
        <v>-4566.0771583138358</v>
      </c>
      <c r="BE1149">
        <f t="shared" si="139"/>
        <v>-2555.1989058824902</v>
      </c>
      <c r="BF1149">
        <f t="shared" si="140"/>
        <v>-544.32065345114552</v>
      </c>
      <c r="BG1149">
        <f t="shared" si="141"/>
        <v>1466.5575989802001</v>
      </c>
      <c r="BH1149">
        <f t="shared" si="142"/>
        <v>3477.4358514115447</v>
      </c>
      <c r="BI1149">
        <f t="shared" si="143"/>
        <v>5488.3141038428894</v>
      </c>
      <c r="BJ1149">
        <f t="shared" si="144"/>
        <v>7499.1923562742359</v>
      </c>
    </row>
    <row r="1150" spans="1:62">
      <c r="A1150">
        <v>1147</v>
      </c>
      <c r="B1150" s="6"/>
      <c r="C1150" s="44"/>
      <c r="F1150" s="44">
        <v>8539.3953127257519</v>
      </c>
      <c r="G1150">
        <v>0.18947647654468103</v>
      </c>
      <c r="H1150" s="45">
        <f t="shared" si="138"/>
        <v>45068.366630261095</v>
      </c>
      <c r="BD1150">
        <f t="shared" si="145"/>
        <v>-1771.3445734494335</v>
      </c>
      <c r="BE1150">
        <f t="shared" si="139"/>
        <v>2162.808023552212</v>
      </c>
      <c r="BF1150">
        <f t="shared" si="140"/>
        <v>6096.9606205538585</v>
      </c>
      <c r="BG1150">
        <f t="shared" si="141"/>
        <v>10031.113217555503</v>
      </c>
      <c r="BH1150">
        <f t="shared" si="142"/>
        <v>13965.265814557148</v>
      </c>
      <c r="BI1150">
        <f t="shared" si="143"/>
        <v>17899.418411558796</v>
      </c>
      <c r="BJ1150">
        <f t="shared" si="144"/>
        <v>21833.571008560441</v>
      </c>
    </row>
    <row r="1151" spans="1:62">
      <c r="A1151">
        <v>1148</v>
      </c>
      <c r="B1151" s="6"/>
      <c r="C1151" s="44"/>
      <c r="F1151" s="44">
        <v>-2408.7674635984331</v>
      </c>
      <c r="G1151">
        <v>0.36510346346775613</v>
      </c>
      <c r="H1151" s="45">
        <f t="shared" si="138"/>
        <v>-6597.4927784029687</v>
      </c>
      <c r="BD1151">
        <f t="shared" si="145"/>
        <v>-7592.0129300023464</v>
      </c>
      <c r="BE1151">
        <f t="shared" si="139"/>
        <v>-6644.6305472789418</v>
      </c>
      <c r="BF1151">
        <f t="shared" si="140"/>
        <v>-5697.2481645555363</v>
      </c>
      <c r="BG1151">
        <f t="shared" si="141"/>
        <v>-4749.8657818321317</v>
      </c>
      <c r="BH1151">
        <f t="shared" si="142"/>
        <v>-3802.4833991087262</v>
      </c>
      <c r="BI1151">
        <f t="shared" si="143"/>
        <v>-2855.1010163853207</v>
      </c>
      <c r="BJ1151">
        <f t="shared" si="144"/>
        <v>-1907.7186336619161</v>
      </c>
    </row>
    <row r="1152" spans="1:62">
      <c r="A1152">
        <v>1149</v>
      </c>
      <c r="B1152" s="6"/>
      <c r="C1152" s="44"/>
      <c r="F1152" s="44">
        <v>8857.032308099122</v>
      </c>
      <c r="G1152">
        <v>0.15804946982845358</v>
      </c>
      <c r="H1152" s="45">
        <f t="shared" si="138"/>
        <v>56039.620491688569</v>
      </c>
      <c r="BD1152">
        <f t="shared" si="145"/>
        <v>4234.2847809372142</v>
      </c>
      <c r="BE1152">
        <f t="shared" si="139"/>
        <v>6059.8020982759945</v>
      </c>
      <c r="BF1152">
        <f t="shared" si="140"/>
        <v>7885.3194156147747</v>
      </c>
      <c r="BG1152">
        <f t="shared" si="141"/>
        <v>9710.8367329535558</v>
      </c>
      <c r="BH1152">
        <f t="shared" si="142"/>
        <v>11536.354050292337</v>
      </c>
      <c r="BI1152">
        <f t="shared" si="143"/>
        <v>13361.871367631116</v>
      </c>
      <c r="BJ1152">
        <f t="shared" si="144"/>
        <v>15187.388684969897</v>
      </c>
    </row>
    <row r="1153" spans="1:62">
      <c r="A1153">
        <v>1150</v>
      </c>
      <c r="B1153" s="6"/>
      <c r="C1153" s="44"/>
      <c r="F1153" s="44">
        <v>8536.6022131163445</v>
      </c>
      <c r="G1153">
        <v>0.45817422079049042</v>
      </c>
      <c r="H1153" s="45">
        <f t="shared" si="138"/>
        <v>18631.7820290895</v>
      </c>
      <c r="BD1153">
        <f t="shared" si="145"/>
        <v>-8066.7849589568541</v>
      </c>
      <c r="BE1153">
        <f t="shared" si="139"/>
        <v>-7276.5376098145862</v>
      </c>
      <c r="BF1153">
        <f t="shared" si="140"/>
        <v>-6486.2902606723183</v>
      </c>
      <c r="BG1153">
        <f t="shared" si="141"/>
        <v>-5696.0429115300503</v>
      </c>
      <c r="BH1153">
        <f t="shared" si="142"/>
        <v>-4905.7955623877824</v>
      </c>
      <c r="BI1153">
        <f t="shared" si="143"/>
        <v>-4115.5482132455145</v>
      </c>
      <c r="BJ1153">
        <f t="shared" si="144"/>
        <v>-3325.3008641032466</v>
      </c>
    </row>
    <row r="1154" spans="1:62">
      <c r="A1154">
        <v>1151</v>
      </c>
      <c r="B1154" s="6"/>
      <c r="C1154" s="44"/>
      <c r="F1154" s="44">
        <v>18154.389453476469</v>
      </c>
      <c r="G1154">
        <v>0.17838455694253064</v>
      </c>
      <c r="H1154" s="45">
        <f t="shared" si="138"/>
        <v>101771.08245600648</v>
      </c>
      <c r="BD1154">
        <f t="shared" si="145"/>
        <v>-6245.7311091638931</v>
      </c>
      <c r="BE1154">
        <f t="shared" si="139"/>
        <v>-3954.8600052114407</v>
      </c>
      <c r="BF1154">
        <f t="shared" si="140"/>
        <v>-1663.9889012589883</v>
      </c>
      <c r="BG1154">
        <f t="shared" si="141"/>
        <v>626.88220269346311</v>
      </c>
      <c r="BH1154">
        <f t="shared" si="142"/>
        <v>2917.7533066459164</v>
      </c>
      <c r="BI1154">
        <f t="shared" si="143"/>
        <v>5208.6244105983678</v>
      </c>
      <c r="BJ1154">
        <f t="shared" si="144"/>
        <v>7499.4955145508193</v>
      </c>
    </row>
    <row r="1155" spans="1:62">
      <c r="A1155">
        <v>1152</v>
      </c>
      <c r="B1155" s="6"/>
      <c r="C1155" s="44"/>
      <c r="F1155" s="44">
        <v>216.74025061714929</v>
      </c>
      <c r="G1155">
        <v>0.8948086256158021</v>
      </c>
      <c r="H1155" s="45">
        <f t="shared" si="138"/>
        <v>242.21967067873302</v>
      </c>
      <c r="BD1155">
        <f t="shared" si="145"/>
        <v>-17262.466668763816</v>
      </c>
      <c r="BE1155">
        <f t="shared" si="139"/>
        <v>-16370.543884051163</v>
      </c>
      <c r="BF1155">
        <f t="shared" si="140"/>
        <v>-15478.62109933851</v>
      </c>
      <c r="BG1155">
        <f t="shared" si="141"/>
        <v>-14586.698314625857</v>
      </c>
      <c r="BH1155">
        <f t="shared" si="142"/>
        <v>-13694.775529913204</v>
      </c>
      <c r="BI1155">
        <f t="shared" si="143"/>
        <v>-12802.852745200551</v>
      </c>
      <c r="BJ1155">
        <f t="shared" si="144"/>
        <v>-11910.929960487898</v>
      </c>
    </row>
    <row r="1156" spans="1:62">
      <c r="A1156">
        <v>1153</v>
      </c>
      <c r="B1156" s="6"/>
      <c r="C1156" s="44"/>
      <c r="F1156" s="44">
        <v>2877.6675018567912</v>
      </c>
      <c r="G1156">
        <v>0.60661417878539581</v>
      </c>
      <c r="H1156" s="45">
        <f t="shared" ref="H1156:H1219" si="146">F1156/G1156</f>
        <v>4743.8183980774284</v>
      </c>
      <c r="BD1156">
        <f t="shared" si="145"/>
        <v>4257.3028774618615</v>
      </c>
      <c r="BE1156">
        <f t="shared" si="139"/>
        <v>8731.3460055408723</v>
      </c>
      <c r="BF1156">
        <f t="shared" si="140"/>
        <v>13205.389133619883</v>
      </c>
      <c r="BG1156">
        <f t="shared" si="141"/>
        <v>17679.432261698894</v>
      </c>
      <c r="BH1156">
        <f t="shared" si="142"/>
        <v>22153.475389777905</v>
      </c>
      <c r="BI1156">
        <f t="shared" si="143"/>
        <v>26627.518517856915</v>
      </c>
      <c r="BJ1156">
        <f t="shared" si="144"/>
        <v>31101.561645935923</v>
      </c>
    </row>
    <row r="1157" spans="1:62">
      <c r="A1157">
        <v>1154</v>
      </c>
      <c r="B1157" s="6"/>
      <c r="C1157" s="44"/>
      <c r="F1157" s="44">
        <v>7576.9811539281873</v>
      </c>
      <c r="G1157">
        <v>0.41059446298972535</v>
      </c>
      <c r="H1157" s="45">
        <f t="shared" si="146"/>
        <v>18453.685660436666</v>
      </c>
      <c r="BD1157">
        <f t="shared" si="145"/>
        <v>155.40339207018769</v>
      </c>
      <c r="BE1157">
        <f t="shared" ref="BE1157:BE1220" si="147">($BE$3*G1156)-F1156</f>
        <v>3188.4742859971666</v>
      </c>
      <c r="BF1157">
        <f t="shared" ref="BF1157:BF1220" si="148">($BF$3*G1156)-F1156</f>
        <v>6221.5451799241455</v>
      </c>
      <c r="BG1157">
        <f t="shared" ref="BG1157:BG1220" si="149">($BG$3*G1156)-F1156</f>
        <v>9254.6160738511244</v>
      </c>
      <c r="BH1157">
        <f t="shared" ref="BH1157:BH1220" si="150">($BH$3*G1156)-F1156</f>
        <v>12287.686967778103</v>
      </c>
      <c r="BI1157">
        <f t="shared" ref="BI1157:BI1220" si="151">($BI$3*G1156)-F1156</f>
        <v>15320.757861705082</v>
      </c>
      <c r="BJ1157">
        <f t="shared" ref="BJ1157:BJ1220" si="152">($BJ$3*G1156)-F1156</f>
        <v>18353.828755632061</v>
      </c>
    </row>
    <row r="1158" spans="1:62">
      <c r="A1158">
        <v>1155</v>
      </c>
      <c r="B1158" s="6"/>
      <c r="C1158" s="44"/>
      <c r="F1158" s="44">
        <v>1739.5331129213555</v>
      </c>
      <c r="G1158">
        <v>0.36920349493975646</v>
      </c>
      <c r="H1158" s="45">
        <f t="shared" si="146"/>
        <v>4711.5835488101166</v>
      </c>
      <c r="BD1158">
        <f t="shared" si="145"/>
        <v>-5524.0088389795601</v>
      </c>
      <c r="BE1158">
        <f t="shared" si="147"/>
        <v>-3471.0365240309338</v>
      </c>
      <c r="BF1158">
        <f t="shared" si="148"/>
        <v>-1418.0642090823067</v>
      </c>
      <c r="BG1158">
        <f t="shared" si="149"/>
        <v>634.9081058663196</v>
      </c>
      <c r="BH1158">
        <f t="shared" si="150"/>
        <v>2687.8804208149468</v>
      </c>
      <c r="BI1158">
        <f t="shared" si="151"/>
        <v>4740.8527357635739</v>
      </c>
      <c r="BJ1158">
        <f t="shared" si="152"/>
        <v>6793.8250507121993</v>
      </c>
    </row>
    <row r="1159" spans="1:62">
      <c r="A1159">
        <v>1156</v>
      </c>
      <c r="B1159" s="6"/>
      <c r="C1159" s="44"/>
      <c r="F1159" s="44">
        <v>-7875.081786210616</v>
      </c>
      <c r="G1159">
        <v>1.0256019032483339</v>
      </c>
      <c r="H1159" s="45">
        <f t="shared" si="146"/>
        <v>-7678.4976327250288</v>
      </c>
      <c r="BD1159">
        <f t="shared" si="145"/>
        <v>106.48436177742678</v>
      </c>
      <c r="BE1159">
        <f t="shared" si="147"/>
        <v>1952.5018364762091</v>
      </c>
      <c r="BF1159">
        <f t="shared" si="148"/>
        <v>3798.5193111749913</v>
      </c>
      <c r="BG1159">
        <f t="shared" si="149"/>
        <v>5644.5367858737736</v>
      </c>
      <c r="BH1159">
        <f t="shared" si="150"/>
        <v>7490.5542605725568</v>
      </c>
      <c r="BI1159">
        <f t="shared" si="151"/>
        <v>9336.5717352713382</v>
      </c>
      <c r="BJ1159">
        <f t="shared" si="152"/>
        <v>11182.589209970121</v>
      </c>
    </row>
    <row r="1160" spans="1:62">
      <c r="A1160">
        <v>1157</v>
      </c>
      <c r="B1160" s="6"/>
      <c r="C1160" s="44"/>
      <c r="F1160" s="44">
        <v>-1216.6072338339418</v>
      </c>
      <c r="G1160">
        <v>0.45308819588345006</v>
      </c>
      <c r="H1160" s="45">
        <f t="shared" si="146"/>
        <v>-2685.1444043068718</v>
      </c>
      <c r="BD1160">
        <f t="shared" si="145"/>
        <v>13003.091302452285</v>
      </c>
      <c r="BE1160">
        <f t="shared" si="147"/>
        <v>18131.100818693954</v>
      </c>
      <c r="BF1160">
        <f t="shared" si="148"/>
        <v>23259.110334935624</v>
      </c>
      <c r="BG1160">
        <f t="shared" si="149"/>
        <v>28387.119851177293</v>
      </c>
      <c r="BH1160">
        <f t="shared" si="150"/>
        <v>33515.129367418966</v>
      </c>
      <c r="BI1160">
        <f t="shared" si="151"/>
        <v>38643.138883660635</v>
      </c>
      <c r="BJ1160">
        <f t="shared" si="152"/>
        <v>43771.148399902304</v>
      </c>
    </row>
    <row r="1161" spans="1:62">
      <c r="A1161">
        <v>1158</v>
      </c>
      <c r="B1161" s="6"/>
      <c r="C1161" s="44"/>
      <c r="F1161" s="44">
        <v>6394.7250247492047</v>
      </c>
      <c r="G1161">
        <v>0.7171153570934905</v>
      </c>
      <c r="H1161" s="45">
        <f t="shared" si="146"/>
        <v>8917.2891941226735</v>
      </c>
      <c r="BD1161">
        <f t="shared" si="145"/>
        <v>3482.048213251192</v>
      </c>
      <c r="BE1161">
        <f t="shared" si="147"/>
        <v>5747.4891926684422</v>
      </c>
      <c r="BF1161">
        <f t="shared" si="148"/>
        <v>8012.9301720856929</v>
      </c>
      <c r="BG1161">
        <f t="shared" si="149"/>
        <v>10278.371151502943</v>
      </c>
      <c r="BH1161">
        <f t="shared" si="150"/>
        <v>12543.812130920194</v>
      </c>
      <c r="BI1161">
        <f t="shared" si="151"/>
        <v>14809.253110337444</v>
      </c>
      <c r="BJ1161">
        <f t="shared" si="152"/>
        <v>17074.694089754696</v>
      </c>
    </row>
    <row r="1162" spans="1:62">
      <c r="A1162">
        <v>1159</v>
      </c>
      <c r="B1162" s="6"/>
      <c r="C1162" s="44"/>
      <c r="F1162" s="44">
        <v>2281.5170914297014</v>
      </c>
      <c r="G1162">
        <v>1.3014928589532007</v>
      </c>
      <c r="H1162" s="45">
        <f t="shared" si="146"/>
        <v>1753.0000842760987</v>
      </c>
      <c r="BD1162">
        <f t="shared" si="145"/>
        <v>-2809.1482392817525</v>
      </c>
      <c r="BE1162">
        <f t="shared" si="147"/>
        <v>776.42854618569982</v>
      </c>
      <c r="BF1162">
        <f t="shared" si="148"/>
        <v>4362.0053316531521</v>
      </c>
      <c r="BG1162">
        <f t="shared" si="149"/>
        <v>7947.5821171206044</v>
      </c>
      <c r="BH1162">
        <f t="shared" si="150"/>
        <v>11533.158902588057</v>
      </c>
      <c r="BI1162">
        <f t="shared" si="151"/>
        <v>15118.735688055509</v>
      </c>
      <c r="BJ1162">
        <f t="shared" si="152"/>
        <v>18704.312473522961</v>
      </c>
    </row>
    <row r="1163" spans="1:62">
      <c r="A1163">
        <v>1160</v>
      </c>
      <c r="B1163" s="6"/>
      <c r="C1163" s="44"/>
      <c r="F1163" s="44">
        <v>2190.156907804776</v>
      </c>
      <c r="G1163">
        <v>0.36961607993106682</v>
      </c>
      <c r="H1163" s="45">
        <f t="shared" si="146"/>
        <v>5925.4914131799651</v>
      </c>
      <c r="BD1163">
        <f t="shared" si="145"/>
        <v>4225.9472033363018</v>
      </c>
      <c r="BE1163">
        <f t="shared" si="147"/>
        <v>10733.411498102305</v>
      </c>
      <c r="BF1163">
        <f t="shared" si="148"/>
        <v>17240.875792868308</v>
      </c>
      <c r="BG1163">
        <f t="shared" si="149"/>
        <v>23748.340087634311</v>
      </c>
      <c r="BH1163">
        <f t="shared" si="150"/>
        <v>30255.804382400314</v>
      </c>
      <c r="BI1163">
        <f t="shared" si="151"/>
        <v>36763.268677166314</v>
      </c>
      <c r="BJ1163">
        <f t="shared" si="152"/>
        <v>43270.732971932317</v>
      </c>
    </row>
    <row r="1164" spans="1:62">
      <c r="A1164">
        <v>1161</v>
      </c>
      <c r="B1164" s="6"/>
      <c r="C1164" s="44"/>
      <c r="F1164" s="44">
        <v>-13613.778783908539</v>
      </c>
      <c r="G1164">
        <v>0.57251730157625857</v>
      </c>
      <c r="H1164" s="45">
        <f t="shared" si="146"/>
        <v>-23778.807638523744</v>
      </c>
      <c r="BD1164">
        <f t="shared" si="145"/>
        <v>-342.07650814944191</v>
      </c>
      <c r="BE1164">
        <f t="shared" si="147"/>
        <v>1506.0038915058922</v>
      </c>
      <c r="BF1164">
        <f t="shared" si="148"/>
        <v>3354.0842911612262</v>
      </c>
      <c r="BG1164">
        <f t="shared" si="149"/>
        <v>5202.1646908165603</v>
      </c>
      <c r="BH1164">
        <f t="shared" si="150"/>
        <v>7050.2450904718953</v>
      </c>
      <c r="BI1164">
        <f t="shared" si="151"/>
        <v>8898.3254901272285</v>
      </c>
      <c r="BJ1164">
        <f t="shared" si="152"/>
        <v>10746.405889782563</v>
      </c>
    </row>
    <row r="1165" spans="1:62">
      <c r="A1165">
        <v>1162</v>
      </c>
      <c r="B1165" s="6"/>
      <c r="C1165" s="44"/>
      <c r="F1165" s="44">
        <v>1930.5198891233013</v>
      </c>
      <c r="G1165">
        <v>0.52002389044660546</v>
      </c>
      <c r="H1165" s="45">
        <f t="shared" si="146"/>
        <v>3712.3676903869505</v>
      </c>
      <c r="BD1165">
        <f t="shared" si="145"/>
        <v>16476.365291789833</v>
      </c>
      <c r="BE1165">
        <f t="shared" si="147"/>
        <v>19338.951799671126</v>
      </c>
      <c r="BF1165">
        <f t="shared" si="148"/>
        <v>22201.538307552419</v>
      </c>
      <c r="BG1165">
        <f t="shared" si="149"/>
        <v>25064.124815433712</v>
      </c>
      <c r="BH1165">
        <f t="shared" si="150"/>
        <v>27926.711323315001</v>
      </c>
      <c r="BI1165">
        <f t="shared" si="151"/>
        <v>30789.297831196298</v>
      </c>
      <c r="BJ1165">
        <f t="shared" si="152"/>
        <v>33651.884339077587</v>
      </c>
    </row>
    <row r="1166" spans="1:62">
      <c r="A1166">
        <v>1163</v>
      </c>
      <c r="B1166" s="6"/>
      <c r="C1166" s="44"/>
      <c r="F1166" s="44">
        <v>8766.4842043712524</v>
      </c>
      <c r="G1166">
        <v>0.2361036627004971</v>
      </c>
      <c r="H1166" s="45">
        <f t="shared" si="146"/>
        <v>37129.810287999382</v>
      </c>
      <c r="BD1166">
        <f t="shared" si="145"/>
        <v>669.5995631097262</v>
      </c>
      <c r="BE1166">
        <f t="shared" si="147"/>
        <v>3269.7190153427537</v>
      </c>
      <c r="BF1166">
        <f t="shared" si="148"/>
        <v>5869.8384675757807</v>
      </c>
      <c r="BG1166">
        <f t="shared" si="149"/>
        <v>8469.9579198088086</v>
      </c>
      <c r="BH1166">
        <f t="shared" si="150"/>
        <v>11070.077372041835</v>
      </c>
      <c r="BI1166">
        <f t="shared" si="151"/>
        <v>13670.196824274863</v>
      </c>
      <c r="BJ1166">
        <f t="shared" si="152"/>
        <v>16270.316276507889</v>
      </c>
    </row>
    <row r="1167" spans="1:62">
      <c r="A1167">
        <v>1164</v>
      </c>
      <c r="B1167" s="6"/>
      <c r="C1167" s="44"/>
      <c r="F1167" s="44">
        <v>184.34412138226253</v>
      </c>
      <c r="G1167">
        <v>0.93085657596930282</v>
      </c>
      <c r="H1167" s="45">
        <f t="shared" si="146"/>
        <v>198.03708341460083</v>
      </c>
      <c r="BD1167">
        <f t="shared" si="145"/>
        <v>-7585.965890868767</v>
      </c>
      <c r="BE1167">
        <f t="shared" si="147"/>
        <v>-6405.4475773662816</v>
      </c>
      <c r="BF1167">
        <f t="shared" si="148"/>
        <v>-5224.9292638637962</v>
      </c>
      <c r="BG1167">
        <f t="shared" si="149"/>
        <v>-4044.4109503613108</v>
      </c>
      <c r="BH1167">
        <f t="shared" si="150"/>
        <v>-2863.8926368588254</v>
      </c>
      <c r="BI1167">
        <f t="shared" si="151"/>
        <v>-1683.3743233563391</v>
      </c>
      <c r="BJ1167">
        <f t="shared" si="152"/>
        <v>-502.85600985385463</v>
      </c>
    </row>
    <row r="1168" spans="1:62">
      <c r="A1168">
        <v>1165</v>
      </c>
      <c r="B1168" s="6"/>
      <c r="C1168" s="44"/>
      <c r="F1168" s="44">
        <v>-10493.094658056674</v>
      </c>
      <c r="G1168">
        <v>0.79437712446591391</v>
      </c>
      <c r="H1168" s="45">
        <f t="shared" si="146"/>
        <v>-13209.210505792862</v>
      </c>
      <c r="BD1168">
        <f t="shared" si="145"/>
        <v>4469.9387584642518</v>
      </c>
      <c r="BE1168">
        <f t="shared" si="147"/>
        <v>9124.2216383107661</v>
      </c>
      <c r="BF1168">
        <f t="shared" si="148"/>
        <v>13778.50451815728</v>
      </c>
      <c r="BG1168">
        <f t="shared" si="149"/>
        <v>18432.787398003795</v>
      </c>
      <c r="BH1168">
        <f t="shared" si="150"/>
        <v>23087.070277850307</v>
      </c>
      <c r="BI1168">
        <f t="shared" si="151"/>
        <v>27741.353157696823</v>
      </c>
      <c r="BJ1168">
        <f t="shared" si="152"/>
        <v>32395.636037543336</v>
      </c>
    </row>
    <row r="1169" spans="1:62">
      <c r="A1169">
        <v>1166</v>
      </c>
      <c r="B1169" s="6"/>
      <c r="C1169" s="44"/>
      <c r="F1169" s="44">
        <v>16217.786174675128</v>
      </c>
      <c r="G1169">
        <v>0.35694453596316933</v>
      </c>
      <c r="H1169" s="45">
        <f t="shared" si="146"/>
        <v>45435.03133032559</v>
      </c>
      <c r="BD1169">
        <f t="shared" si="145"/>
        <v>14464.980280386244</v>
      </c>
      <c r="BE1169">
        <f t="shared" si="147"/>
        <v>18436.865902715814</v>
      </c>
      <c r="BF1169">
        <f t="shared" si="148"/>
        <v>22408.751525045383</v>
      </c>
      <c r="BG1169">
        <f t="shared" si="149"/>
        <v>26380.637147374953</v>
      </c>
      <c r="BH1169">
        <f t="shared" si="150"/>
        <v>30352.522769704523</v>
      </c>
      <c r="BI1169">
        <f t="shared" si="151"/>
        <v>34324.408392034093</v>
      </c>
      <c r="BJ1169">
        <f t="shared" si="152"/>
        <v>38296.294014363666</v>
      </c>
    </row>
    <row r="1170" spans="1:62">
      <c r="A1170">
        <v>1167</v>
      </c>
      <c r="B1170" s="6"/>
      <c r="C1170" s="44"/>
      <c r="F1170" s="44">
        <v>6095.3663702109734</v>
      </c>
      <c r="G1170">
        <v>0.52816653369040978</v>
      </c>
      <c r="H1170" s="45">
        <f t="shared" si="146"/>
        <v>11540.614524781373</v>
      </c>
      <c r="BD1170">
        <f t="shared" si="145"/>
        <v>-14433.063494859281</v>
      </c>
      <c r="BE1170">
        <f t="shared" si="147"/>
        <v>-12648.340815043433</v>
      </c>
      <c r="BF1170">
        <f t="shared" si="148"/>
        <v>-10863.618135227589</v>
      </c>
      <c r="BG1170">
        <f t="shared" si="149"/>
        <v>-9078.8954554117408</v>
      </c>
      <c r="BH1170">
        <f t="shared" si="150"/>
        <v>-7294.1727755958946</v>
      </c>
      <c r="BI1170">
        <f t="shared" si="151"/>
        <v>-5509.4500957800483</v>
      </c>
      <c r="BJ1170">
        <f t="shared" si="152"/>
        <v>-3724.727415964202</v>
      </c>
    </row>
    <row r="1171" spans="1:62">
      <c r="A1171">
        <v>1168</v>
      </c>
      <c r="B1171" s="6"/>
      <c r="C1171" s="44"/>
      <c r="F1171" s="44">
        <v>14682.928080795598</v>
      </c>
      <c r="G1171">
        <v>0.16581083065397362</v>
      </c>
      <c r="H1171" s="45">
        <f t="shared" si="146"/>
        <v>88552.285896432339</v>
      </c>
      <c r="BD1171">
        <f t="shared" si="145"/>
        <v>-3454.5337017589245</v>
      </c>
      <c r="BE1171">
        <f t="shared" si="147"/>
        <v>-813.70103330687562</v>
      </c>
      <c r="BF1171">
        <f t="shared" si="148"/>
        <v>1827.1316351451733</v>
      </c>
      <c r="BG1171">
        <f t="shared" si="149"/>
        <v>4467.9643035972222</v>
      </c>
      <c r="BH1171">
        <f t="shared" si="150"/>
        <v>7108.7969720492711</v>
      </c>
      <c r="BI1171">
        <f t="shared" si="151"/>
        <v>9749.62964050132</v>
      </c>
      <c r="BJ1171">
        <f t="shared" si="152"/>
        <v>12390.462308953367</v>
      </c>
    </row>
    <row r="1172" spans="1:62">
      <c r="A1172">
        <v>1169</v>
      </c>
      <c r="B1172" s="6"/>
      <c r="C1172" s="44"/>
      <c r="F1172" s="44">
        <v>13464.532567961334</v>
      </c>
      <c r="G1172">
        <v>0.14594809437606404</v>
      </c>
      <c r="H1172" s="45">
        <f t="shared" si="146"/>
        <v>92255.624340440598</v>
      </c>
      <c r="BD1172">
        <f t="shared" si="145"/>
        <v>-13853.87392752573</v>
      </c>
      <c r="BE1172">
        <f t="shared" si="147"/>
        <v>-13024.819774255862</v>
      </c>
      <c r="BF1172">
        <f t="shared" si="148"/>
        <v>-12195.765620985994</v>
      </c>
      <c r="BG1172">
        <f t="shared" si="149"/>
        <v>-11366.711467716126</v>
      </c>
      <c r="BH1172">
        <f t="shared" si="150"/>
        <v>-10537.657314446258</v>
      </c>
      <c r="BI1172">
        <f t="shared" si="151"/>
        <v>-9708.6031611763901</v>
      </c>
      <c r="BJ1172">
        <f t="shared" si="152"/>
        <v>-8879.5490079065221</v>
      </c>
    </row>
    <row r="1173" spans="1:62">
      <c r="A1173">
        <v>1170</v>
      </c>
      <c r="B1173" s="6"/>
      <c r="C1173" s="44"/>
      <c r="F1173" s="44">
        <v>13330.332509881489</v>
      </c>
      <c r="G1173">
        <v>0.23600964260505908</v>
      </c>
      <c r="H1173" s="45">
        <f t="shared" si="146"/>
        <v>56482.152011850645</v>
      </c>
      <c r="BD1173">
        <f t="shared" si="145"/>
        <v>-12734.792096081013</v>
      </c>
      <c r="BE1173">
        <f t="shared" si="147"/>
        <v>-12005.051624200694</v>
      </c>
      <c r="BF1173">
        <f t="shared" si="148"/>
        <v>-11275.311152320373</v>
      </c>
      <c r="BG1173">
        <f t="shared" si="149"/>
        <v>-10545.570680440054</v>
      </c>
      <c r="BH1173">
        <f t="shared" si="150"/>
        <v>-9815.8302085597334</v>
      </c>
      <c r="BI1173">
        <f t="shared" si="151"/>
        <v>-9086.0897366794125</v>
      </c>
      <c r="BJ1173">
        <f t="shared" si="152"/>
        <v>-8356.3492647990934</v>
      </c>
    </row>
    <row r="1174" spans="1:62">
      <c r="A1174">
        <v>1171</v>
      </c>
      <c r="B1174" s="6"/>
      <c r="C1174" s="44"/>
      <c r="F1174" s="44">
        <v>7746.8485321020926</v>
      </c>
      <c r="G1174">
        <v>0.66586904935421298</v>
      </c>
      <c r="H1174" s="45">
        <f t="shared" si="146"/>
        <v>11634.192247883127</v>
      </c>
      <c r="BD1174">
        <f t="shared" si="145"/>
        <v>-12150.284296856194</v>
      </c>
      <c r="BE1174">
        <f t="shared" si="147"/>
        <v>-10970.2360838309</v>
      </c>
      <c r="BF1174">
        <f t="shared" si="148"/>
        <v>-9790.1878708056029</v>
      </c>
      <c r="BG1174">
        <f t="shared" si="149"/>
        <v>-8610.139657780308</v>
      </c>
      <c r="BH1174">
        <f t="shared" si="150"/>
        <v>-7430.0914447550122</v>
      </c>
      <c r="BI1174">
        <f t="shared" si="151"/>
        <v>-6250.0432317297173</v>
      </c>
      <c r="BJ1174">
        <f t="shared" si="152"/>
        <v>-5069.9950187044215</v>
      </c>
    </row>
    <row r="1175" spans="1:62">
      <c r="A1175">
        <v>1172</v>
      </c>
      <c r="B1175" s="6"/>
      <c r="C1175" s="44"/>
      <c r="F1175" s="44">
        <v>4950.2391497781537</v>
      </c>
      <c r="G1175">
        <v>0.14891784085491455</v>
      </c>
      <c r="H1175" s="45">
        <f t="shared" si="146"/>
        <v>33241.410977755171</v>
      </c>
      <c r="BD1175">
        <f t="shared" si="145"/>
        <v>-4417.5032853310277</v>
      </c>
      <c r="BE1175">
        <f t="shared" si="147"/>
        <v>-1088.1580385599627</v>
      </c>
      <c r="BF1175">
        <f t="shared" si="148"/>
        <v>2241.1872082111022</v>
      </c>
      <c r="BG1175">
        <f t="shared" si="149"/>
        <v>5570.5324549821671</v>
      </c>
      <c r="BH1175">
        <f t="shared" si="150"/>
        <v>8899.8777017532302</v>
      </c>
      <c r="BI1175">
        <f t="shared" si="151"/>
        <v>12229.222948524297</v>
      </c>
      <c r="BJ1175">
        <f t="shared" si="152"/>
        <v>15558.56819529536</v>
      </c>
    </row>
    <row r="1176" spans="1:62">
      <c r="A1176">
        <v>1173</v>
      </c>
      <c r="B1176" s="6"/>
      <c r="C1176" s="44"/>
      <c r="F1176" s="44">
        <v>-4099.9419871939826</v>
      </c>
      <c r="G1176">
        <v>1.0685813433010258</v>
      </c>
      <c r="H1176" s="45">
        <f t="shared" si="146"/>
        <v>-3836.8085058724482</v>
      </c>
      <c r="BD1176">
        <f t="shared" si="145"/>
        <v>-4205.649945503581</v>
      </c>
      <c r="BE1176">
        <f t="shared" si="147"/>
        <v>-3461.0607412290083</v>
      </c>
      <c r="BF1176">
        <f t="shared" si="148"/>
        <v>-2716.4715369544356</v>
      </c>
      <c r="BG1176">
        <f t="shared" si="149"/>
        <v>-1971.8823326798624</v>
      </c>
      <c r="BH1176">
        <f t="shared" si="150"/>
        <v>-1227.2931284052897</v>
      </c>
      <c r="BI1176">
        <f t="shared" si="151"/>
        <v>-482.7039241307175</v>
      </c>
      <c r="BJ1176">
        <f t="shared" si="152"/>
        <v>261.8852801438552</v>
      </c>
    </row>
    <row r="1177" spans="1:62">
      <c r="A1177">
        <v>1174</v>
      </c>
      <c r="B1177" s="6"/>
      <c r="C1177" s="44"/>
      <c r="F1177" s="44">
        <v>7102.4173193954775</v>
      </c>
      <c r="G1177">
        <v>0.11199709126418167</v>
      </c>
      <c r="H1177" s="45">
        <f t="shared" si="146"/>
        <v>63416.087321786865</v>
      </c>
      <c r="BD1177">
        <f t="shared" si="145"/>
        <v>9442.8487036991119</v>
      </c>
      <c r="BE1177">
        <f t="shared" si="147"/>
        <v>14785.755420204241</v>
      </c>
      <c r="BF1177">
        <f t="shared" si="148"/>
        <v>20128.662136709368</v>
      </c>
      <c r="BG1177">
        <f t="shared" si="149"/>
        <v>25471.5688532145</v>
      </c>
      <c r="BH1177">
        <f t="shared" si="150"/>
        <v>30814.475569719627</v>
      </c>
      <c r="BI1177">
        <f t="shared" si="151"/>
        <v>36157.382286224762</v>
      </c>
      <c r="BJ1177">
        <f t="shared" si="152"/>
        <v>41500.289002729885</v>
      </c>
    </row>
    <row r="1178" spans="1:62">
      <c r="A1178">
        <v>1175</v>
      </c>
      <c r="B1178" s="6"/>
      <c r="C1178" s="44"/>
      <c r="F1178" s="44">
        <v>12079.932825840919</v>
      </c>
      <c r="G1178">
        <v>0.82332072274475276</v>
      </c>
      <c r="H1178" s="45">
        <f t="shared" si="146"/>
        <v>14672.207916216825</v>
      </c>
      <c r="BD1178">
        <f t="shared" ref="BD1178:BD1241" si="153">($BD$3*G1177)-F1177</f>
        <v>-6542.4318630745693</v>
      </c>
      <c r="BE1178">
        <f t="shared" si="147"/>
        <v>-5982.446406753661</v>
      </c>
      <c r="BF1178">
        <f t="shared" si="148"/>
        <v>-5422.4609504327527</v>
      </c>
      <c r="BG1178">
        <f t="shared" si="149"/>
        <v>-4862.4754941118445</v>
      </c>
      <c r="BH1178">
        <f t="shared" si="150"/>
        <v>-4302.4900377909362</v>
      </c>
      <c r="BI1178">
        <f t="shared" si="151"/>
        <v>-3742.5045814700275</v>
      </c>
      <c r="BJ1178">
        <f t="shared" si="152"/>
        <v>-3182.5191251491192</v>
      </c>
    </row>
    <row r="1179" spans="1:62">
      <c r="A1179">
        <v>1176</v>
      </c>
      <c r="B1179" s="6"/>
      <c r="C1179" s="44"/>
      <c r="F1179" s="44">
        <v>4716.4566545816961</v>
      </c>
      <c r="G1179">
        <v>0.24503942757316377</v>
      </c>
      <c r="H1179" s="45">
        <f t="shared" si="146"/>
        <v>19247.74597007846</v>
      </c>
      <c r="BD1179">
        <f t="shared" si="153"/>
        <v>-7963.3292121171553</v>
      </c>
      <c r="BE1179">
        <f t="shared" si="147"/>
        <v>-3846.7255983933919</v>
      </c>
      <c r="BF1179">
        <f t="shared" si="148"/>
        <v>269.87801533037236</v>
      </c>
      <c r="BG1179">
        <f t="shared" si="149"/>
        <v>4386.4816290541348</v>
      </c>
      <c r="BH1179">
        <f t="shared" si="150"/>
        <v>8503.0852427778991</v>
      </c>
      <c r="BI1179">
        <f t="shared" si="151"/>
        <v>12619.688856501663</v>
      </c>
      <c r="BJ1179">
        <f t="shared" si="152"/>
        <v>16736.292470225428</v>
      </c>
    </row>
    <row r="1180" spans="1:62">
      <c r="A1180">
        <v>1177</v>
      </c>
      <c r="B1180" s="6"/>
      <c r="C1180" s="44"/>
      <c r="F1180" s="44">
        <v>9961.1764623099916</v>
      </c>
      <c r="G1180">
        <v>0.2465244644418938</v>
      </c>
      <c r="H1180" s="45">
        <f t="shared" si="146"/>
        <v>40406.441952368004</v>
      </c>
      <c r="BD1180">
        <f t="shared" si="153"/>
        <v>-3491.259516715877</v>
      </c>
      <c r="BE1180">
        <f t="shared" si="147"/>
        <v>-2266.0623788500584</v>
      </c>
      <c r="BF1180">
        <f t="shared" si="148"/>
        <v>-1040.8652409842393</v>
      </c>
      <c r="BG1180">
        <f t="shared" si="149"/>
        <v>184.33189688157927</v>
      </c>
      <c r="BH1180">
        <f t="shared" si="150"/>
        <v>1409.5290347473983</v>
      </c>
      <c r="BI1180">
        <f t="shared" si="151"/>
        <v>2634.7261726132174</v>
      </c>
      <c r="BJ1180">
        <f t="shared" si="152"/>
        <v>3859.9233104790364</v>
      </c>
    </row>
    <row r="1181" spans="1:62">
      <c r="A1181">
        <v>1178</v>
      </c>
      <c r="B1181" s="6"/>
      <c r="C1181" s="44"/>
      <c r="F1181" s="44">
        <v>639.79439513334728</v>
      </c>
      <c r="G1181">
        <v>0.42837847600022005</v>
      </c>
      <c r="H1181" s="45">
        <f t="shared" si="146"/>
        <v>1493.5260079057255</v>
      </c>
      <c r="BD1181">
        <f t="shared" si="153"/>
        <v>-8728.554140100523</v>
      </c>
      <c r="BE1181">
        <f t="shared" si="147"/>
        <v>-7495.9318178910535</v>
      </c>
      <c r="BF1181">
        <f t="shared" si="148"/>
        <v>-6263.3094956815848</v>
      </c>
      <c r="BG1181">
        <f t="shared" si="149"/>
        <v>-5030.6871734721153</v>
      </c>
      <c r="BH1181">
        <f t="shared" si="150"/>
        <v>-3798.0648512626467</v>
      </c>
      <c r="BI1181">
        <f t="shared" si="151"/>
        <v>-2565.4425290531781</v>
      </c>
      <c r="BJ1181">
        <f t="shared" si="152"/>
        <v>-1332.8202068437095</v>
      </c>
    </row>
    <row r="1182" spans="1:62">
      <c r="A1182">
        <v>1179</v>
      </c>
      <c r="B1182" s="6"/>
      <c r="C1182" s="44"/>
      <c r="F1182" s="44">
        <v>6440.7507761342204</v>
      </c>
      <c r="G1182">
        <v>0.60154495197998514</v>
      </c>
      <c r="H1182" s="45">
        <f t="shared" si="146"/>
        <v>10707.014920388725</v>
      </c>
      <c r="BD1182">
        <f t="shared" si="153"/>
        <v>1502.097984867753</v>
      </c>
      <c r="BE1182">
        <f t="shared" si="147"/>
        <v>3643.9903648688532</v>
      </c>
      <c r="BF1182">
        <f t="shared" si="148"/>
        <v>5785.882744869954</v>
      </c>
      <c r="BG1182">
        <f t="shared" si="149"/>
        <v>7927.7751248710538</v>
      </c>
      <c r="BH1182">
        <f t="shared" si="150"/>
        <v>10069.667504872154</v>
      </c>
      <c r="BI1182">
        <f t="shared" si="151"/>
        <v>12211.559884873255</v>
      </c>
      <c r="BJ1182">
        <f t="shared" si="152"/>
        <v>14353.452264874355</v>
      </c>
    </row>
    <row r="1183" spans="1:62">
      <c r="A1183">
        <v>1180</v>
      </c>
      <c r="B1183" s="6"/>
      <c r="C1183" s="44"/>
      <c r="F1183" s="44">
        <v>11226.670013420693</v>
      </c>
      <c r="G1183">
        <v>0.32860911884244093</v>
      </c>
      <c r="H1183" s="45">
        <f t="shared" si="146"/>
        <v>34164.207167980552</v>
      </c>
      <c r="BD1183">
        <f t="shared" si="153"/>
        <v>-3433.0260162342947</v>
      </c>
      <c r="BE1183">
        <f t="shared" si="147"/>
        <v>-425.3012563343691</v>
      </c>
      <c r="BF1183">
        <f t="shared" si="148"/>
        <v>2582.4235035655565</v>
      </c>
      <c r="BG1183">
        <f t="shared" si="149"/>
        <v>5590.1482634654822</v>
      </c>
      <c r="BH1183">
        <f t="shared" si="150"/>
        <v>8597.8730233654078</v>
      </c>
      <c r="BI1183">
        <f t="shared" si="151"/>
        <v>11605.597783265333</v>
      </c>
      <c r="BJ1183">
        <f t="shared" si="152"/>
        <v>14613.322543165261</v>
      </c>
    </row>
    <row r="1184" spans="1:62">
      <c r="A1184">
        <v>1181</v>
      </c>
      <c r="B1184" s="6"/>
      <c r="C1184" s="44"/>
      <c r="F1184" s="44">
        <v>10167.933189381723</v>
      </c>
      <c r="G1184">
        <v>0.37007885191683609</v>
      </c>
      <c r="H1184" s="45">
        <f t="shared" si="146"/>
        <v>27475.045214598362</v>
      </c>
      <c r="BD1184">
        <f t="shared" si="153"/>
        <v>-9583.6244192084887</v>
      </c>
      <c r="BE1184">
        <f t="shared" si="147"/>
        <v>-7940.5788249962843</v>
      </c>
      <c r="BF1184">
        <f t="shared" si="148"/>
        <v>-6297.533230784079</v>
      </c>
      <c r="BG1184">
        <f t="shared" si="149"/>
        <v>-4654.4876365718746</v>
      </c>
      <c r="BH1184">
        <f t="shared" si="150"/>
        <v>-3011.4420423596694</v>
      </c>
      <c r="BI1184">
        <f t="shared" si="151"/>
        <v>-1368.396448147465</v>
      </c>
      <c r="BJ1184">
        <f t="shared" si="152"/>
        <v>274.6491460647394</v>
      </c>
    </row>
    <row r="1185" spans="1:62">
      <c r="A1185">
        <v>1182</v>
      </c>
      <c r="B1185" s="6"/>
      <c r="C1185" s="44"/>
      <c r="F1185" s="44">
        <v>16246.440393317644</v>
      </c>
      <c r="G1185">
        <v>0.30375593913459298</v>
      </c>
      <c r="H1185" s="45">
        <f t="shared" si="146"/>
        <v>53485.177737113852</v>
      </c>
      <c r="BD1185">
        <f t="shared" si="153"/>
        <v>-8317.5389297975435</v>
      </c>
      <c r="BE1185">
        <f t="shared" si="147"/>
        <v>-6467.1446702133626</v>
      </c>
      <c r="BF1185">
        <f t="shared" si="148"/>
        <v>-4616.7504106291817</v>
      </c>
      <c r="BG1185">
        <f t="shared" si="149"/>
        <v>-2766.3561510450018</v>
      </c>
      <c r="BH1185">
        <f t="shared" si="150"/>
        <v>-915.96189146082179</v>
      </c>
      <c r="BI1185">
        <f t="shared" si="151"/>
        <v>934.43236812335999</v>
      </c>
      <c r="BJ1185">
        <f t="shared" si="152"/>
        <v>2784.82662770754</v>
      </c>
    </row>
    <row r="1186" spans="1:62">
      <c r="A1186">
        <v>1183</v>
      </c>
      <c r="B1186" s="6"/>
      <c r="C1186" s="44"/>
      <c r="F1186" s="44">
        <v>12512.343607731709</v>
      </c>
      <c r="G1186">
        <v>0.65627248112118242</v>
      </c>
      <c r="H1186" s="45">
        <f t="shared" si="146"/>
        <v>19065.77521939591</v>
      </c>
      <c r="BD1186">
        <f t="shared" si="153"/>
        <v>-14727.660697644678</v>
      </c>
      <c r="BE1186">
        <f t="shared" si="147"/>
        <v>-13208.881001971713</v>
      </c>
      <c r="BF1186">
        <f t="shared" si="148"/>
        <v>-11690.101306298748</v>
      </c>
      <c r="BG1186">
        <f t="shared" si="149"/>
        <v>-10171.321610625784</v>
      </c>
      <c r="BH1186">
        <f t="shared" si="150"/>
        <v>-8652.5419149528188</v>
      </c>
      <c r="BI1186">
        <f t="shared" si="151"/>
        <v>-7133.7622192798535</v>
      </c>
      <c r="BJ1186">
        <f t="shared" si="152"/>
        <v>-5614.98252360689</v>
      </c>
    </row>
    <row r="1187" spans="1:62">
      <c r="A1187">
        <v>1184</v>
      </c>
      <c r="B1187" s="6"/>
      <c r="C1187" s="44"/>
      <c r="F1187" s="44">
        <v>1290.4524400781411</v>
      </c>
      <c r="G1187">
        <v>0.87894501596025254</v>
      </c>
      <c r="H1187" s="45">
        <f t="shared" si="146"/>
        <v>1468.1833523662617</v>
      </c>
      <c r="BD1187">
        <f t="shared" si="153"/>
        <v>-9230.9812021257967</v>
      </c>
      <c r="BE1187">
        <f t="shared" si="147"/>
        <v>-5949.6187965198851</v>
      </c>
      <c r="BF1187">
        <f t="shared" si="148"/>
        <v>-2668.2563909139735</v>
      </c>
      <c r="BG1187">
        <f t="shared" si="149"/>
        <v>613.10601469193898</v>
      </c>
      <c r="BH1187">
        <f t="shared" si="150"/>
        <v>3894.4684202978497</v>
      </c>
      <c r="BI1187">
        <f t="shared" si="151"/>
        <v>7175.8308259037622</v>
      </c>
      <c r="BJ1187">
        <f t="shared" si="152"/>
        <v>10457.193231509675</v>
      </c>
    </row>
    <row r="1188" spans="1:62">
      <c r="A1188">
        <v>1185</v>
      </c>
      <c r="B1188" s="6"/>
      <c r="C1188" s="44"/>
      <c r="F1188" s="44">
        <v>-2982.0791063002616</v>
      </c>
      <c r="G1188">
        <v>0.24111043629989393</v>
      </c>
      <c r="H1188" s="45">
        <f t="shared" si="146"/>
        <v>-12368.104641439668</v>
      </c>
      <c r="BD1188">
        <f t="shared" si="153"/>
        <v>3104.2726397231218</v>
      </c>
      <c r="BE1188">
        <f t="shared" si="147"/>
        <v>7498.9977195243846</v>
      </c>
      <c r="BF1188">
        <f t="shared" si="148"/>
        <v>11893.722799325647</v>
      </c>
      <c r="BG1188">
        <f t="shared" si="149"/>
        <v>16288.44787912691</v>
      </c>
      <c r="BH1188">
        <f t="shared" si="150"/>
        <v>20683.172958928171</v>
      </c>
      <c r="BI1188">
        <f t="shared" si="151"/>
        <v>25077.898038729436</v>
      </c>
      <c r="BJ1188">
        <f t="shared" si="152"/>
        <v>29472.623118530697</v>
      </c>
    </row>
    <row r="1189" spans="1:62">
      <c r="A1189">
        <v>1186</v>
      </c>
      <c r="B1189" s="6"/>
      <c r="C1189" s="44"/>
      <c r="F1189" s="44">
        <v>4174.5135481230282</v>
      </c>
      <c r="G1189">
        <v>0.20693844113193194</v>
      </c>
      <c r="H1189" s="45">
        <f t="shared" si="146"/>
        <v>20172.731201070568</v>
      </c>
      <c r="BD1189">
        <f t="shared" si="153"/>
        <v>4187.6312877997316</v>
      </c>
      <c r="BE1189">
        <f t="shared" si="147"/>
        <v>5393.1834692992015</v>
      </c>
      <c r="BF1189">
        <f t="shared" si="148"/>
        <v>6598.7356507986706</v>
      </c>
      <c r="BG1189">
        <f t="shared" si="149"/>
        <v>7804.2878322981405</v>
      </c>
      <c r="BH1189">
        <f t="shared" si="150"/>
        <v>9009.8400137976096</v>
      </c>
      <c r="BI1189">
        <f t="shared" si="151"/>
        <v>10215.39219529708</v>
      </c>
      <c r="BJ1189">
        <f t="shared" si="152"/>
        <v>11420.944376796549</v>
      </c>
    </row>
    <row r="1190" spans="1:62">
      <c r="A1190">
        <v>1187</v>
      </c>
      <c r="B1190" s="6"/>
      <c r="C1190" s="44"/>
      <c r="F1190" s="44">
        <v>3585.0708520572298</v>
      </c>
      <c r="G1190">
        <v>0.44972212301742509</v>
      </c>
      <c r="H1190" s="45">
        <f t="shared" si="146"/>
        <v>7971.746704393996</v>
      </c>
      <c r="BD1190">
        <f t="shared" si="153"/>
        <v>-3139.8213424633686</v>
      </c>
      <c r="BE1190">
        <f t="shared" si="147"/>
        <v>-2105.1291368037087</v>
      </c>
      <c r="BF1190">
        <f t="shared" si="148"/>
        <v>-1070.4369311440491</v>
      </c>
      <c r="BG1190">
        <f t="shared" si="149"/>
        <v>-35.744725484389164</v>
      </c>
      <c r="BH1190">
        <f t="shared" si="150"/>
        <v>998.94748017527036</v>
      </c>
      <c r="BI1190">
        <f t="shared" si="151"/>
        <v>2033.6396858349299</v>
      </c>
      <c r="BJ1190">
        <f t="shared" si="152"/>
        <v>3068.3318914945894</v>
      </c>
    </row>
    <row r="1191" spans="1:62">
      <c r="A1191">
        <v>1188</v>
      </c>
      <c r="B1191" s="6"/>
      <c r="C1191" s="44"/>
      <c r="F1191" s="44">
        <v>11360.810379685219</v>
      </c>
      <c r="G1191">
        <v>0.30141571957500002</v>
      </c>
      <c r="H1191" s="45">
        <f t="shared" si="146"/>
        <v>37691.499287774721</v>
      </c>
      <c r="BD1191">
        <f t="shared" si="153"/>
        <v>-1336.4602369701042</v>
      </c>
      <c r="BE1191">
        <f t="shared" si="147"/>
        <v>912.15037811702132</v>
      </c>
      <c r="BF1191">
        <f t="shared" si="148"/>
        <v>3160.7609932041469</v>
      </c>
      <c r="BG1191">
        <f t="shared" si="149"/>
        <v>5409.3716082912724</v>
      </c>
      <c r="BH1191">
        <f t="shared" si="150"/>
        <v>7657.982223378398</v>
      </c>
      <c r="BI1191">
        <f t="shared" si="151"/>
        <v>9906.5928384655235</v>
      </c>
      <c r="BJ1191">
        <f t="shared" si="152"/>
        <v>12155.203453552649</v>
      </c>
    </row>
    <row r="1192" spans="1:62">
      <c r="A1192">
        <v>1189</v>
      </c>
      <c r="B1192" s="6"/>
      <c r="C1192" s="44"/>
      <c r="F1192" s="44">
        <v>3849.4558538452511</v>
      </c>
      <c r="G1192">
        <v>0.22126293060422686</v>
      </c>
      <c r="H1192" s="45">
        <f t="shared" si="146"/>
        <v>17397.65374766176</v>
      </c>
      <c r="BD1192">
        <f t="shared" si="153"/>
        <v>-9853.7317818102201</v>
      </c>
      <c r="BE1192">
        <f t="shared" si="147"/>
        <v>-8346.6531839352192</v>
      </c>
      <c r="BF1192">
        <f t="shared" si="148"/>
        <v>-6839.5745860602192</v>
      </c>
      <c r="BG1192">
        <f t="shared" si="149"/>
        <v>-5332.4959881852192</v>
      </c>
      <c r="BH1192">
        <f t="shared" si="150"/>
        <v>-3825.4173903102192</v>
      </c>
      <c r="BI1192">
        <f t="shared" si="151"/>
        <v>-2318.3387924352191</v>
      </c>
      <c r="BJ1192">
        <f t="shared" si="152"/>
        <v>-811.26019456021822</v>
      </c>
    </row>
    <row r="1193" spans="1:62">
      <c r="A1193">
        <v>1190</v>
      </c>
      <c r="B1193" s="6"/>
      <c r="C1193" s="44"/>
      <c r="F1193" s="44">
        <v>8192.1510232428845</v>
      </c>
      <c r="G1193">
        <v>0.31383151963509981</v>
      </c>
      <c r="H1193" s="45">
        <f t="shared" si="146"/>
        <v>26103.65916326096</v>
      </c>
      <c r="BD1193">
        <f t="shared" si="153"/>
        <v>-2743.1412008241168</v>
      </c>
      <c r="BE1193">
        <f t="shared" si="147"/>
        <v>-1636.8265478029825</v>
      </c>
      <c r="BF1193">
        <f t="shared" si="148"/>
        <v>-530.51189478184824</v>
      </c>
      <c r="BG1193">
        <f t="shared" si="149"/>
        <v>575.80275823928605</v>
      </c>
      <c r="BH1193">
        <f t="shared" si="150"/>
        <v>1682.1174112604203</v>
      </c>
      <c r="BI1193">
        <f t="shared" si="151"/>
        <v>2788.4320642815546</v>
      </c>
      <c r="BJ1193">
        <f t="shared" si="152"/>
        <v>3894.7467173026889</v>
      </c>
    </row>
    <row r="1194" spans="1:62">
      <c r="A1194">
        <v>1191</v>
      </c>
      <c r="B1194" s="6"/>
      <c r="C1194" s="44"/>
      <c r="F1194" s="44">
        <v>1618.9782617157471</v>
      </c>
      <c r="G1194">
        <v>0.39571664664237716</v>
      </c>
      <c r="H1194" s="45">
        <f t="shared" si="146"/>
        <v>4091.2563963448165</v>
      </c>
      <c r="BD1194">
        <f t="shared" si="153"/>
        <v>-6622.993425067385</v>
      </c>
      <c r="BE1194">
        <f t="shared" si="147"/>
        <v>-5053.8358268918864</v>
      </c>
      <c r="BF1194">
        <f t="shared" si="148"/>
        <v>-3484.6782287163878</v>
      </c>
      <c r="BG1194">
        <f t="shared" si="149"/>
        <v>-1915.5206305408883</v>
      </c>
      <c r="BH1194">
        <f t="shared" si="150"/>
        <v>-346.3630323653897</v>
      </c>
      <c r="BI1194">
        <f t="shared" si="151"/>
        <v>1222.7945658101089</v>
      </c>
      <c r="BJ1194">
        <f t="shared" si="152"/>
        <v>2791.9521639856084</v>
      </c>
    </row>
    <row r="1195" spans="1:62">
      <c r="A1195">
        <v>1192</v>
      </c>
      <c r="B1195" s="6"/>
      <c r="C1195" s="44"/>
      <c r="F1195" s="44">
        <v>16317.421470951922</v>
      </c>
      <c r="G1195">
        <v>0.27637539639359154</v>
      </c>
      <c r="H1195" s="45">
        <f t="shared" si="146"/>
        <v>59040.789027811894</v>
      </c>
      <c r="BD1195">
        <f t="shared" si="153"/>
        <v>359.60497149613866</v>
      </c>
      <c r="BE1195">
        <f t="shared" si="147"/>
        <v>2338.1882047080244</v>
      </c>
      <c r="BF1195">
        <f t="shared" si="148"/>
        <v>4316.7714379199106</v>
      </c>
      <c r="BG1195">
        <f t="shared" si="149"/>
        <v>6295.3546711317958</v>
      </c>
      <c r="BH1195">
        <f t="shared" si="150"/>
        <v>8273.937904343682</v>
      </c>
      <c r="BI1195">
        <f t="shared" si="151"/>
        <v>10252.521137555568</v>
      </c>
      <c r="BJ1195">
        <f t="shared" si="152"/>
        <v>12231.104370767453</v>
      </c>
    </row>
    <row r="1196" spans="1:62">
      <c r="A1196">
        <v>1193</v>
      </c>
      <c r="B1196" s="6"/>
      <c r="C1196" s="44"/>
      <c r="F1196" s="44">
        <v>8907.4055946599765</v>
      </c>
      <c r="G1196">
        <v>6.9105952860835984E-2</v>
      </c>
      <c r="H1196" s="45">
        <f t="shared" si="146"/>
        <v>128894.91029227988</v>
      </c>
      <c r="BD1196">
        <f t="shared" si="153"/>
        <v>-14935.544488983964</v>
      </c>
      <c r="BE1196">
        <f t="shared" si="147"/>
        <v>-13553.667507016005</v>
      </c>
      <c r="BF1196">
        <f t="shared" si="148"/>
        <v>-12171.790525048049</v>
      </c>
      <c r="BG1196">
        <f t="shared" si="149"/>
        <v>-10789.913543080091</v>
      </c>
      <c r="BH1196">
        <f t="shared" si="150"/>
        <v>-9408.0365611121342</v>
      </c>
      <c r="BI1196">
        <f t="shared" si="151"/>
        <v>-8026.159579144176</v>
      </c>
      <c r="BJ1196">
        <f t="shared" si="152"/>
        <v>-6644.2825971762177</v>
      </c>
    </row>
    <row r="1197" spans="1:62">
      <c r="A1197">
        <v>1194</v>
      </c>
      <c r="B1197" s="6"/>
      <c r="C1197" s="44"/>
      <c r="F1197" s="44">
        <v>3418.8784556823648</v>
      </c>
      <c r="G1197">
        <v>0.30581420881559929</v>
      </c>
      <c r="H1197" s="45">
        <f t="shared" si="146"/>
        <v>11179.593220744984</v>
      </c>
      <c r="BD1197">
        <f t="shared" si="153"/>
        <v>-8561.875830355797</v>
      </c>
      <c r="BE1197">
        <f t="shared" si="147"/>
        <v>-8216.3460660516175</v>
      </c>
      <c r="BF1197">
        <f t="shared" si="148"/>
        <v>-7870.8163017474362</v>
      </c>
      <c r="BG1197">
        <f t="shared" si="149"/>
        <v>-7525.2865374432567</v>
      </c>
      <c r="BH1197">
        <f t="shared" si="150"/>
        <v>-7179.7567731390773</v>
      </c>
      <c r="BI1197">
        <f t="shared" si="151"/>
        <v>-6834.2270088348969</v>
      </c>
      <c r="BJ1197">
        <f t="shared" si="152"/>
        <v>-6488.6972445307165</v>
      </c>
    </row>
    <row r="1198" spans="1:62">
      <c r="A1198">
        <v>1195</v>
      </c>
      <c r="B1198" s="6"/>
      <c r="C1198" s="44"/>
      <c r="F1198" s="44">
        <v>9293.3778450325517</v>
      </c>
      <c r="G1198">
        <v>0.53438792778439925</v>
      </c>
      <c r="H1198" s="45">
        <f t="shared" si="146"/>
        <v>17390.695713436846</v>
      </c>
      <c r="BD1198">
        <f t="shared" si="153"/>
        <v>-1889.8074116043683</v>
      </c>
      <c r="BE1198">
        <f t="shared" si="147"/>
        <v>-360.73636752637185</v>
      </c>
      <c r="BF1198">
        <f t="shared" si="148"/>
        <v>1168.3346765516244</v>
      </c>
      <c r="BG1198">
        <f t="shared" si="149"/>
        <v>2697.4057206296211</v>
      </c>
      <c r="BH1198">
        <f t="shared" si="150"/>
        <v>4226.4767647076178</v>
      </c>
      <c r="BI1198">
        <f t="shared" si="151"/>
        <v>5755.5478087856136</v>
      </c>
      <c r="BJ1198">
        <f t="shared" si="152"/>
        <v>7284.6188528636103</v>
      </c>
    </row>
    <row r="1199" spans="1:62">
      <c r="A1199">
        <v>1196</v>
      </c>
      <c r="B1199" s="6"/>
      <c r="C1199" s="44"/>
      <c r="F1199" s="44">
        <v>10331.958932593529</v>
      </c>
      <c r="G1199">
        <v>0.41791308452241438</v>
      </c>
      <c r="H1199" s="45">
        <f t="shared" si="146"/>
        <v>24722.745746046108</v>
      </c>
      <c r="BD1199">
        <f t="shared" si="153"/>
        <v>-6621.4382061105553</v>
      </c>
      <c r="BE1199">
        <f t="shared" si="147"/>
        <v>-3949.4985671885588</v>
      </c>
      <c r="BF1199">
        <f t="shared" si="148"/>
        <v>-1277.5589282665633</v>
      </c>
      <c r="BG1199">
        <f t="shared" si="149"/>
        <v>1394.3807106554341</v>
      </c>
      <c r="BH1199">
        <f t="shared" si="150"/>
        <v>4066.3203495774287</v>
      </c>
      <c r="BI1199">
        <f t="shared" si="151"/>
        <v>6738.2599884994252</v>
      </c>
      <c r="BJ1199">
        <f t="shared" si="152"/>
        <v>9410.1996274214216</v>
      </c>
    </row>
    <row r="1200" spans="1:62">
      <c r="A1200">
        <v>1197</v>
      </c>
      <c r="B1200" s="6"/>
      <c r="C1200" s="44"/>
      <c r="F1200" s="44">
        <v>6486.6122064300598</v>
      </c>
      <c r="G1200">
        <v>0.57005525255167466</v>
      </c>
      <c r="H1200" s="45">
        <f t="shared" si="146"/>
        <v>11378.918407285542</v>
      </c>
      <c r="BD1200">
        <f t="shared" si="153"/>
        <v>-8242.3935099814571</v>
      </c>
      <c r="BE1200">
        <f t="shared" si="147"/>
        <v>-6152.8280873693848</v>
      </c>
      <c r="BF1200">
        <f t="shared" si="148"/>
        <v>-4063.2626647573125</v>
      </c>
      <c r="BG1200">
        <f t="shared" si="149"/>
        <v>-1973.697242145241</v>
      </c>
      <c r="BH1200">
        <f t="shared" si="150"/>
        <v>115.86818046683038</v>
      </c>
      <c r="BI1200">
        <f t="shared" si="151"/>
        <v>2205.4336030789036</v>
      </c>
      <c r="BJ1200">
        <f t="shared" si="152"/>
        <v>4294.999025690975</v>
      </c>
    </row>
    <row r="1201" spans="1:62">
      <c r="A1201">
        <v>1198</v>
      </c>
      <c r="B1201" s="6"/>
      <c r="C1201" s="44"/>
      <c r="F1201" s="44">
        <v>8238.9673404763525</v>
      </c>
      <c r="G1201">
        <v>0.28918785844265926</v>
      </c>
      <c r="H1201" s="45">
        <f t="shared" si="146"/>
        <v>28490.018166201786</v>
      </c>
      <c r="BD1201">
        <f t="shared" si="153"/>
        <v>-3636.3359436716864</v>
      </c>
      <c r="BE1201">
        <f t="shared" si="147"/>
        <v>-786.05968091331306</v>
      </c>
      <c r="BF1201">
        <f t="shared" si="148"/>
        <v>2064.2165818450594</v>
      </c>
      <c r="BG1201">
        <f t="shared" si="149"/>
        <v>4914.4928446034337</v>
      </c>
      <c r="BH1201">
        <f t="shared" si="150"/>
        <v>7764.7691073618062</v>
      </c>
      <c r="BI1201">
        <f t="shared" si="151"/>
        <v>10615.045370120179</v>
      </c>
      <c r="BJ1201">
        <f t="shared" si="152"/>
        <v>13465.321632878555</v>
      </c>
    </row>
    <row r="1202" spans="1:62">
      <c r="A1202">
        <v>1199</v>
      </c>
      <c r="B1202" s="6"/>
      <c r="C1202" s="44"/>
      <c r="F1202" s="44">
        <v>5569.2718242638948</v>
      </c>
      <c r="G1202">
        <v>0.26099793243565017</v>
      </c>
      <c r="H1202" s="45">
        <f t="shared" si="146"/>
        <v>21338.375259493736</v>
      </c>
      <c r="BD1202">
        <f t="shared" si="153"/>
        <v>-6793.028048263056</v>
      </c>
      <c r="BE1202">
        <f t="shared" si="147"/>
        <v>-5347.0887560497595</v>
      </c>
      <c r="BF1202">
        <f t="shared" si="148"/>
        <v>-3901.1494638364638</v>
      </c>
      <c r="BG1202">
        <f t="shared" si="149"/>
        <v>-2455.2101716231673</v>
      </c>
      <c r="BH1202">
        <f t="shared" si="150"/>
        <v>-1009.2708794098708</v>
      </c>
      <c r="BI1202">
        <f t="shared" si="151"/>
        <v>436.66841280342487</v>
      </c>
      <c r="BJ1202">
        <f t="shared" si="152"/>
        <v>1882.6077050167223</v>
      </c>
    </row>
    <row r="1203" spans="1:62">
      <c r="A1203">
        <v>1200</v>
      </c>
      <c r="B1203" s="6"/>
      <c r="C1203" s="44"/>
      <c r="F1203" s="44">
        <v>84.172618967699236</v>
      </c>
      <c r="G1203">
        <v>0.70437324524589684</v>
      </c>
      <c r="H1203" s="45">
        <f t="shared" si="146"/>
        <v>119.50002294353835</v>
      </c>
      <c r="BD1203">
        <f t="shared" si="153"/>
        <v>-4264.2821620856439</v>
      </c>
      <c r="BE1203">
        <f t="shared" si="147"/>
        <v>-2959.292499907393</v>
      </c>
      <c r="BF1203">
        <f t="shared" si="148"/>
        <v>-1654.3028377291421</v>
      </c>
      <c r="BG1203">
        <f t="shared" si="149"/>
        <v>-349.31317555089117</v>
      </c>
      <c r="BH1203">
        <f t="shared" si="150"/>
        <v>955.67648662735974</v>
      </c>
      <c r="BI1203">
        <f t="shared" si="151"/>
        <v>2260.6661488056106</v>
      </c>
      <c r="BJ1203">
        <f t="shared" si="152"/>
        <v>3565.6558109838606</v>
      </c>
    </row>
    <row r="1204" spans="1:62">
      <c r="A1204">
        <v>1201</v>
      </c>
      <c r="B1204" s="6"/>
      <c r="C1204" s="44"/>
      <c r="F1204" s="44">
        <v>17793.678114174545</v>
      </c>
      <c r="G1204">
        <v>0.37157566057465719</v>
      </c>
      <c r="H1204" s="45">
        <f t="shared" si="146"/>
        <v>47887.092730067096</v>
      </c>
      <c r="BD1204">
        <f t="shared" si="153"/>
        <v>3437.693607261785</v>
      </c>
      <c r="BE1204">
        <f t="shared" si="147"/>
        <v>6959.5598334912693</v>
      </c>
      <c r="BF1204">
        <f t="shared" si="148"/>
        <v>10481.426059720754</v>
      </c>
      <c r="BG1204">
        <f t="shared" si="149"/>
        <v>14003.292285950238</v>
      </c>
      <c r="BH1204">
        <f t="shared" si="150"/>
        <v>17525.158512179722</v>
      </c>
      <c r="BI1204">
        <f t="shared" si="151"/>
        <v>21047.024738409207</v>
      </c>
      <c r="BJ1204">
        <f t="shared" si="152"/>
        <v>24568.890964638689</v>
      </c>
    </row>
    <row r="1205" spans="1:62">
      <c r="A1205">
        <v>1202</v>
      </c>
      <c r="B1205" s="6"/>
      <c r="C1205" s="44"/>
      <c r="F1205" s="44">
        <v>9946.9010610340192</v>
      </c>
      <c r="G1205">
        <v>0.22046845296230266</v>
      </c>
      <c r="H1205" s="45">
        <f t="shared" si="146"/>
        <v>45117.117335307899</v>
      </c>
      <c r="BD1205">
        <f t="shared" si="153"/>
        <v>-15935.799811301258</v>
      </c>
      <c r="BE1205">
        <f t="shared" si="147"/>
        <v>-14077.921508427973</v>
      </c>
      <c r="BF1205">
        <f t="shared" si="148"/>
        <v>-12220.043205554688</v>
      </c>
      <c r="BG1205">
        <f t="shared" si="149"/>
        <v>-10362.164902681401</v>
      </c>
      <c r="BH1205">
        <f t="shared" si="150"/>
        <v>-8504.2865998081161</v>
      </c>
      <c r="BI1205">
        <f t="shared" si="151"/>
        <v>-6646.4082969348292</v>
      </c>
      <c r="BJ1205">
        <f t="shared" si="152"/>
        <v>-4788.5299940615441</v>
      </c>
    </row>
    <row r="1206" spans="1:62">
      <c r="A1206">
        <v>1203</v>
      </c>
      <c r="B1206" s="6"/>
      <c r="C1206" s="44"/>
      <c r="F1206" s="44">
        <v>2988.2809588455038</v>
      </c>
      <c r="G1206">
        <v>0.53104822976600907</v>
      </c>
      <c r="H1206" s="45">
        <f t="shared" si="146"/>
        <v>5627.136654164543</v>
      </c>
      <c r="BD1206">
        <f t="shared" si="153"/>
        <v>-8844.5587962225054</v>
      </c>
      <c r="BE1206">
        <f t="shared" si="147"/>
        <v>-7742.2165314109925</v>
      </c>
      <c r="BF1206">
        <f t="shared" si="148"/>
        <v>-6639.8742665994796</v>
      </c>
      <c r="BG1206">
        <f t="shared" si="149"/>
        <v>-5537.5320017879658</v>
      </c>
      <c r="BH1206">
        <f t="shared" si="150"/>
        <v>-4435.1897369764529</v>
      </c>
      <c r="BI1206">
        <f t="shared" si="151"/>
        <v>-3332.8474721649391</v>
      </c>
      <c r="BJ1206">
        <f t="shared" si="152"/>
        <v>-2230.5052073534262</v>
      </c>
    </row>
    <row r="1207" spans="1:62">
      <c r="A1207">
        <v>1204</v>
      </c>
      <c r="B1207" s="6"/>
      <c r="C1207" s="44"/>
      <c r="F1207" s="44">
        <v>10583.022951382891</v>
      </c>
      <c r="G1207">
        <v>5.4292877600311762E-2</v>
      </c>
      <c r="H1207" s="45">
        <f t="shared" si="146"/>
        <v>194924.70134465888</v>
      </c>
      <c r="BD1207">
        <f t="shared" si="153"/>
        <v>-333.03981001545844</v>
      </c>
      <c r="BE1207">
        <f t="shared" si="147"/>
        <v>2322.201338814587</v>
      </c>
      <c r="BF1207">
        <f t="shared" si="148"/>
        <v>4977.4424876446319</v>
      </c>
      <c r="BG1207">
        <f t="shared" si="149"/>
        <v>7632.6836364746778</v>
      </c>
      <c r="BH1207">
        <f t="shared" si="150"/>
        <v>10287.924785304724</v>
      </c>
      <c r="BI1207">
        <f t="shared" si="151"/>
        <v>12943.165934134768</v>
      </c>
      <c r="BJ1207">
        <f t="shared" si="152"/>
        <v>15598.407082964814</v>
      </c>
    </row>
    <row r="1208" spans="1:62">
      <c r="A1208">
        <v>1205</v>
      </c>
      <c r="B1208" s="6"/>
      <c r="C1208" s="44"/>
      <c r="F1208" s="44">
        <v>-10922.323799910155</v>
      </c>
      <c r="G1208">
        <v>0.32951992596337831</v>
      </c>
      <c r="H1208" s="45">
        <f t="shared" si="146"/>
        <v>-33146.170957576702</v>
      </c>
      <c r="BD1208">
        <f t="shared" si="153"/>
        <v>-10311.558563381332</v>
      </c>
      <c r="BE1208">
        <f t="shared" si="147"/>
        <v>-10040.094175379772</v>
      </c>
      <c r="BF1208">
        <f t="shared" si="148"/>
        <v>-9768.629787378215</v>
      </c>
      <c r="BG1208">
        <f t="shared" si="149"/>
        <v>-9497.1653993766558</v>
      </c>
      <c r="BH1208">
        <f t="shared" si="150"/>
        <v>-9225.7010113750966</v>
      </c>
      <c r="BI1208">
        <f t="shared" si="151"/>
        <v>-8954.2366233735374</v>
      </c>
      <c r="BJ1208">
        <f t="shared" si="152"/>
        <v>-8682.7722353719801</v>
      </c>
    </row>
    <row r="1209" spans="1:62">
      <c r="A1209">
        <v>1206</v>
      </c>
      <c r="B1209" s="6"/>
      <c r="C1209" s="44"/>
      <c r="F1209" s="44">
        <v>12382.276570952086</v>
      </c>
      <c r="G1209">
        <v>0.35155395949924273</v>
      </c>
      <c r="H1209" s="45">
        <f t="shared" si="146"/>
        <v>35221.553438310111</v>
      </c>
      <c r="BD1209">
        <f t="shared" si="153"/>
        <v>12569.923429727047</v>
      </c>
      <c r="BE1209">
        <f t="shared" si="147"/>
        <v>14217.523059543939</v>
      </c>
      <c r="BF1209">
        <f t="shared" si="148"/>
        <v>15865.122689360829</v>
      </c>
      <c r="BG1209">
        <f t="shared" si="149"/>
        <v>17512.722319177723</v>
      </c>
      <c r="BH1209">
        <f t="shared" si="150"/>
        <v>19160.321948994613</v>
      </c>
      <c r="BI1209">
        <f t="shared" si="151"/>
        <v>20807.921578811503</v>
      </c>
      <c r="BJ1209">
        <f t="shared" si="152"/>
        <v>22455.521208628394</v>
      </c>
    </row>
    <row r="1210" spans="1:62">
      <c r="A1210">
        <v>1207</v>
      </c>
      <c r="B1210" s="6"/>
      <c r="C1210" s="44"/>
      <c r="F1210" s="44">
        <v>3435.5374396211591</v>
      </c>
      <c r="G1210">
        <v>0.85612078827789162</v>
      </c>
      <c r="H1210" s="45">
        <f t="shared" si="146"/>
        <v>4012.9120641163599</v>
      </c>
      <c r="BD1210">
        <f t="shared" si="153"/>
        <v>-10624.506773455872</v>
      </c>
      <c r="BE1210">
        <f t="shared" si="147"/>
        <v>-8866.7369759596586</v>
      </c>
      <c r="BF1210">
        <f t="shared" si="148"/>
        <v>-7108.9671784634456</v>
      </c>
      <c r="BG1210">
        <f t="shared" si="149"/>
        <v>-5351.1973809672318</v>
      </c>
      <c r="BH1210">
        <f t="shared" si="150"/>
        <v>-3593.4275834710188</v>
      </c>
      <c r="BI1210">
        <f t="shared" si="151"/>
        <v>-1835.6577859748049</v>
      </c>
      <c r="BJ1210">
        <f t="shared" si="152"/>
        <v>-77.887988478591069</v>
      </c>
    </row>
    <row r="1211" spans="1:62">
      <c r="A1211">
        <v>1208</v>
      </c>
      <c r="B1211" s="6"/>
      <c r="C1211" s="44"/>
      <c r="F1211" s="44">
        <v>4790.0346476688155</v>
      </c>
      <c r="G1211">
        <v>0.39354968698721038</v>
      </c>
      <c r="H1211" s="45">
        <f t="shared" si="146"/>
        <v>12171.359312564979</v>
      </c>
      <c r="BD1211">
        <f t="shared" si="153"/>
        <v>845.06650176829862</v>
      </c>
      <c r="BE1211">
        <f t="shared" si="147"/>
        <v>5125.6704431577564</v>
      </c>
      <c r="BF1211">
        <f t="shared" si="148"/>
        <v>9406.274384547216</v>
      </c>
      <c r="BG1211">
        <f t="shared" si="149"/>
        <v>13686.878325936672</v>
      </c>
      <c r="BH1211">
        <f t="shared" si="150"/>
        <v>17967.48226732613</v>
      </c>
      <c r="BI1211">
        <f t="shared" si="151"/>
        <v>22248.086208715591</v>
      </c>
      <c r="BJ1211">
        <f t="shared" si="152"/>
        <v>26528.690150105049</v>
      </c>
    </row>
    <row r="1212" spans="1:62">
      <c r="A1212">
        <v>1209</v>
      </c>
      <c r="B1212" s="6"/>
      <c r="C1212" s="44"/>
      <c r="F1212" s="44">
        <v>6019.5227931226691</v>
      </c>
      <c r="G1212">
        <v>0.3229436460565811</v>
      </c>
      <c r="H1212" s="45">
        <f t="shared" si="146"/>
        <v>18639.545526367234</v>
      </c>
      <c r="BD1212">
        <f t="shared" si="153"/>
        <v>-2822.2862127327635</v>
      </c>
      <c r="BE1212">
        <f t="shared" si="147"/>
        <v>-854.53777779671191</v>
      </c>
      <c r="BF1212">
        <f t="shared" si="148"/>
        <v>1113.2106571393406</v>
      </c>
      <c r="BG1212">
        <f t="shared" si="149"/>
        <v>3080.9590920753917</v>
      </c>
      <c r="BH1212">
        <f t="shared" si="150"/>
        <v>5048.7075270114437</v>
      </c>
      <c r="BI1212">
        <f t="shared" si="151"/>
        <v>7016.4559619474967</v>
      </c>
      <c r="BJ1212">
        <f t="shared" si="152"/>
        <v>8984.2043968835478</v>
      </c>
    </row>
    <row r="1213" spans="1:62">
      <c r="A1213">
        <v>1210</v>
      </c>
      <c r="B1213" s="6"/>
      <c r="C1213" s="44"/>
      <c r="F1213" s="44">
        <v>9718.5778925228587</v>
      </c>
      <c r="G1213">
        <v>6.9462642112648076E-2</v>
      </c>
      <c r="H1213" s="45">
        <f t="shared" si="146"/>
        <v>139910.85851243851</v>
      </c>
      <c r="BD1213">
        <f t="shared" si="153"/>
        <v>-4404.8045628397631</v>
      </c>
      <c r="BE1213">
        <f t="shared" si="147"/>
        <v>-2790.086332556858</v>
      </c>
      <c r="BF1213">
        <f t="shared" si="148"/>
        <v>-1175.3681022739529</v>
      </c>
      <c r="BG1213">
        <f t="shared" si="149"/>
        <v>439.35012800895311</v>
      </c>
      <c r="BH1213">
        <f t="shared" si="150"/>
        <v>2054.0683582918582</v>
      </c>
      <c r="BI1213">
        <f t="shared" si="151"/>
        <v>3668.7865885747633</v>
      </c>
      <c r="BJ1213">
        <f t="shared" si="152"/>
        <v>5283.5048188576693</v>
      </c>
    </row>
    <row r="1214" spans="1:62">
      <c r="A1214">
        <v>1211</v>
      </c>
      <c r="B1214" s="6"/>
      <c r="C1214" s="44"/>
      <c r="F1214" s="44">
        <v>7584.9730790652902</v>
      </c>
      <c r="G1214">
        <v>0.42287197913790298</v>
      </c>
      <c r="H1214" s="45">
        <f t="shared" si="146"/>
        <v>17936.807008420274</v>
      </c>
      <c r="BD1214">
        <f t="shared" si="153"/>
        <v>-9371.2646819596175</v>
      </c>
      <c r="BE1214">
        <f t="shared" si="147"/>
        <v>-9023.9514713963781</v>
      </c>
      <c r="BF1214">
        <f t="shared" si="148"/>
        <v>-8676.6382608331369</v>
      </c>
      <c r="BG1214">
        <f t="shared" si="149"/>
        <v>-8329.3250502698975</v>
      </c>
      <c r="BH1214">
        <f t="shared" si="150"/>
        <v>-7982.0118397066572</v>
      </c>
      <c r="BI1214">
        <f t="shared" si="151"/>
        <v>-7634.6986291434168</v>
      </c>
      <c r="BJ1214">
        <f t="shared" si="152"/>
        <v>-7287.3854185801756</v>
      </c>
    </row>
    <row r="1215" spans="1:62">
      <c r="A1215">
        <v>1212</v>
      </c>
      <c r="B1215" s="6"/>
      <c r="C1215" s="44"/>
      <c r="F1215" s="44">
        <v>-2592.9605030033235</v>
      </c>
      <c r="G1215">
        <v>0.51824769545120652</v>
      </c>
      <c r="H1215" s="45">
        <f t="shared" si="146"/>
        <v>-5003.3227851515894</v>
      </c>
      <c r="BD1215">
        <f t="shared" si="153"/>
        <v>-5470.6131833757754</v>
      </c>
      <c r="BE1215">
        <f t="shared" si="147"/>
        <v>-3356.2532876862606</v>
      </c>
      <c r="BF1215">
        <f t="shared" si="148"/>
        <v>-1241.8933919967458</v>
      </c>
      <c r="BG1215">
        <f t="shared" si="149"/>
        <v>872.46650369276904</v>
      </c>
      <c r="BH1215">
        <f t="shared" si="150"/>
        <v>2986.8263993822839</v>
      </c>
      <c r="BI1215">
        <f t="shared" si="151"/>
        <v>5101.1862950717987</v>
      </c>
      <c r="BJ1215">
        <f t="shared" si="152"/>
        <v>7215.5461907613135</v>
      </c>
    </row>
    <row r="1216" spans="1:62">
      <c r="A1216">
        <v>1213</v>
      </c>
      <c r="B1216" s="6"/>
      <c r="C1216" s="44"/>
      <c r="F1216" s="44">
        <v>7988.916459169548</v>
      </c>
      <c r="G1216">
        <v>0.19110242852828474</v>
      </c>
      <c r="H1216" s="45">
        <f t="shared" si="146"/>
        <v>41804.369105582155</v>
      </c>
      <c r="BD1216">
        <f t="shared" si="153"/>
        <v>5184.1989802593562</v>
      </c>
      <c r="BE1216">
        <f t="shared" si="147"/>
        <v>7775.4374575153888</v>
      </c>
      <c r="BF1216">
        <f t="shared" si="148"/>
        <v>10366.675934771421</v>
      </c>
      <c r="BG1216">
        <f t="shared" si="149"/>
        <v>12957.914412027454</v>
      </c>
      <c r="BH1216">
        <f t="shared" si="150"/>
        <v>15549.152889283487</v>
      </c>
      <c r="BI1216">
        <f t="shared" si="151"/>
        <v>18140.391366539519</v>
      </c>
      <c r="BJ1216">
        <f t="shared" si="152"/>
        <v>20731.629843795552</v>
      </c>
    </row>
    <row r="1217" spans="1:62">
      <c r="A1217">
        <v>1214</v>
      </c>
      <c r="B1217" s="6"/>
      <c r="C1217" s="44"/>
      <c r="F1217" s="44">
        <v>6101.4836106484727</v>
      </c>
      <c r="G1217">
        <v>0.32351682121442771</v>
      </c>
      <c r="H1217" s="45">
        <f t="shared" si="146"/>
        <v>18859.865115342473</v>
      </c>
      <c r="BD1217">
        <f t="shared" si="153"/>
        <v>-7033.4043165281246</v>
      </c>
      <c r="BE1217">
        <f t="shared" si="147"/>
        <v>-6077.8921738867011</v>
      </c>
      <c r="BF1217">
        <f t="shared" si="148"/>
        <v>-5122.3800312452768</v>
      </c>
      <c r="BG1217">
        <f t="shared" si="149"/>
        <v>-4166.8678886038533</v>
      </c>
      <c r="BH1217">
        <f t="shared" si="150"/>
        <v>-3211.3557459624299</v>
      </c>
      <c r="BI1217">
        <f t="shared" si="151"/>
        <v>-2255.8436033210055</v>
      </c>
      <c r="BJ1217">
        <f t="shared" si="152"/>
        <v>-1300.3314606795821</v>
      </c>
    </row>
    <row r="1218" spans="1:62">
      <c r="A1218">
        <v>1215</v>
      </c>
      <c r="B1218" s="6"/>
      <c r="C1218" s="44"/>
      <c r="F1218" s="44">
        <v>3553.708213589638</v>
      </c>
      <c r="G1218">
        <v>0.74194661999938383</v>
      </c>
      <c r="H1218" s="45">
        <f t="shared" si="146"/>
        <v>4789.7087442659813</v>
      </c>
      <c r="BD1218">
        <f t="shared" si="153"/>
        <v>-4483.899504576334</v>
      </c>
      <c r="BE1218">
        <f t="shared" si="147"/>
        <v>-2866.3153985041954</v>
      </c>
      <c r="BF1218">
        <f t="shared" si="148"/>
        <v>-1248.7312924320568</v>
      </c>
      <c r="BG1218">
        <f t="shared" si="149"/>
        <v>368.85281364008188</v>
      </c>
      <c r="BH1218">
        <f t="shared" si="150"/>
        <v>1986.4369197122196</v>
      </c>
      <c r="BI1218">
        <f t="shared" si="151"/>
        <v>3604.0210257843592</v>
      </c>
      <c r="BJ1218">
        <f t="shared" si="152"/>
        <v>5221.6051318564969</v>
      </c>
    </row>
    <row r="1219" spans="1:62">
      <c r="A1219">
        <v>1216</v>
      </c>
      <c r="B1219" s="6"/>
      <c r="C1219" s="44"/>
      <c r="F1219" s="44">
        <v>8121.7700507841582</v>
      </c>
      <c r="G1219">
        <v>0.72233032239766626</v>
      </c>
      <c r="H1219" s="45">
        <f t="shared" si="146"/>
        <v>11243.844815797253</v>
      </c>
      <c r="BD1219">
        <f t="shared" si="153"/>
        <v>156.02488640728097</v>
      </c>
      <c r="BE1219">
        <f t="shared" si="147"/>
        <v>3865.7579864042</v>
      </c>
      <c r="BF1219">
        <f t="shared" si="148"/>
        <v>7575.4910864011199</v>
      </c>
      <c r="BG1219">
        <f t="shared" si="149"/>
        <v>11285.224186398038</v>
      </c>
      <c r="BH1219">
        <f t="shared" si="150"/>
        <v>14994.957286394958</v>
      </c>
      <c r="BI1219">
        <f t="shared" si="151"/>
        <v>18704.690386391878</v>
      </c>
      <c r="BJ1219">
        <f t="shared" si="152"/>
        <v>22414.423486388794</v>
      </c>
    </row>
    <row r="1220" spans="1:62">
      <c r="A1220">
        <v>1217</v>
      </c>
      <c r="B1220" s="6"/>
      <c r="C1220" s="44"/>
      <c r="F1220" s="44">
        <v>4730.5614176155086</v>
      </c>
      <c r="G1220">
        <v>0.34394895636599276</v>
      </c>
      <c r="H1220" s="45">
        <f t="shared" ref="H1220:H1283" si="154">F1220/G1220</f>
        <v>13753.672834470717</v>
      </c>
      <c r="BD1220">
        <f t="shared" si="153"/>
        <v>-4510.1184387958274</v>
      </c>
      <c r="BE1220">
        <f t="shared" si="147"/>
        <v>-898.46682680749564</v>
      </c>
      <c r="BF1220">
        <f t="shared" si="148"/>
        <v>2713.1847851808361</v>
      </c>
      <c r="BG1220">
        <f t="shared" si="149"/>
        <v>6324.836397169167</v>
      </c>
      <c r="BH1220">
        <f t="shared" si="150"/>
        <v>9936.4880091574996</v>
      </c>
      <c r="BI1220">
        <f t="shared" si="151"/>
        <v>13548.13962114583</v>
      </c>
      <c r="BJ1220">
        <f t="shared" si="152"/>
        <v>17159.791233134161</v>
      </c>
    </row>
    <row r="1221" spans="1:62">
      <c r="A1221">
        <v>1218</v>
      </c>
      <c r="B1221" s="6"/>
      <c r="C1221" s="44"/>
      <c r="F1221" s="44">
        <v>9799.8548995844685</v>
      </c>
      <c r="G1221">
        <v>0.83285772404218061</v>
      </c>
      <c r="H1221" s="45">
        <f t="shared" si="154"/>
        <v>11766.541411205246</v>
      </c>
      <c r="BD1221">
        <f t="shared" si="153"/>
        <v>-3010.8166357855448</v>
      </c>
      <c r="BE1221">
        <f t="shared" ref="BE1221:BE1284" si="155">($BE$3*G1220)-F1220</f>
        <v>-1291.071853955581</v>
      </c>
      <c r="BF1221">
        <f t="shared" ref="BF1221:BF1284" si="156">($BF$3*G1220)-F1220</f>
        <v>428.67292787438328</v>
      </c>
      <c r="BG1221">
        <f t="shared" ref="BG1221:BG1284" si="157">($BG$3*G1220)-F1220</f>
        <v>2148.4177097043466</v>
      </c>
      <c r="BH1221">
        <f t="shared" ref="BH1221:BH1284" si="158">($BH$3*G1220)-F1220</f>
        <v>3868.1624915343109</v>
      </c>
      <c r="BI1221">
        <f t="shared" ref="BI1221:BI1284" si="159">($BI$3*G1220)-F1220</f>
        <v>5587.9072733642752</v>
      </c>
      <c r="BJ1221">
        <f t="shared" ref="BJ1221:BJ1284" si="160">($BJ$3*G1220)-F1220</f>
        <v>7307.6520551942376</v>
      </c>
    </row>
    <row r="1222" spans="1:62">
      <c r="A1222">
        <v>1219</v>
      </c>
      <c r="B1222" s="6"/>
      <c r="C1222" s="44"/>
      <c r="F1222" s="44">
        <v>8390.5521342789798</v>
      </c>
      <c r="G1222">
        <v>0.13062000475941105</v>
      </c>
      <c r="H1222" s="45">
        <f t="shared" si="154"/>
        <v>64236.348404163175</v>
      </c>
      <c r="BD1222">
        <f t="shared" si="153"/>
        <v>-5635.5662793735655</v>
      </c>
      <c r="BE1222">
        <f t="shared" si="155"/>
        <v>-1471.2776591626625</v>
      </c>
      <c r="BF1222">
        <f t="shared" si="156"/>
        <v>2693.0109610482414</v>
      </c>
      <c r="BG1222">
        <f t="shared" si="157"/>
        <v>6857.2995812591435</v>
      </c>
      <c r="BH1222">
        <f t="shared" si="158"/>
        <v>11021.588201470047</v>
      </c>
      <c r="BI1222">
        <f t="shared" si="159"/>
        <v>15185.876821680951</v>
      </c>
      <c r="BJ1222">
        <f t="shared" si="160"/>
        <v>19350.165441891852</v>
      </c>
    </row>
    <row r="1223" spans="1:62">
      <c r="A1223">
        <v>1220</v>
      </c>
      <c r="B1223" s="6"/>
      <c r="C1223" s="44"/>
      <c r="F1223" s="44">
        <v>3972.8441260292238</v>
      </c>
      <c r="G1223">
        <v>5.4901318841963587E-2</v>
      </c>
      <c r="H1223" s="45">
        <f t="shared" si="154"/>
        <v>72363.364119999926</v>
      </c>
      <c r="BD1223">
        <f t="shared" si="153"/>
        <v>-7737.452110481925</v>
      </c>
      <c r="BE1223">
        <f t="shared" si="155"/>
        <v>-7084.3520866848694</v>
      </c>
      <c r="BF1223">
        <f t="shared" si="156"/>
        <v>-6431.2520628878137</v>
      </c>
      <c r="BG1223">
        <f t="shared" si="157"/>
        <v>-5778.152039090759</v>
      </c>
      <c r="BH1223">
        <f t="shared" si="158"/>
        <v>-5125.0520152937042</v>
      </c>
      <c r="BI1223">
        <f t="shared" si="159"/>
        <v>-4471.9519914966486</v>
      </c>
      <c r="BJ1223">
        <f t="shared" si="160"/>
        <v>-3818.8519676995929</v>
      </c>
    </row>
    <row r="1224" spans="1:62">
      <c r="A1224">
        <v>1221</v>
      </c>
      <c r="B1224" s="6"/>
      <c r="C1224" s="44"/>
      <c r="F1224" s="44">
        <v>4812.4069607962265</v>
      </c>
      <c r="G1224">
        <v>0.47516776353153833</v>
      </c>
      <c r="H1224" s="45">
        <f t="shared" si="154"/>
        <v>10127.806072174364</v>
      </c>
      <c r="BD1224">
        <f t="shared" si="153"/>
        <v>-3698.3375318194057</v>
      </c>
      <c r="BE1224">
        <f t="shared" si="155"/>
        <v>-3423.8309376095881</v>
      </c>
      <c r="BF1224">
        <f t="shared" si="156"/>
        <v>-3149.32434339977</v>
      </c>
      <c r="BG1224">
        <f t="shared" si="157"/>
        <v>-2874.8177491899523</v>
      </c>
      <c r="BH1224">
        <f t="shared" si="158"/>
        <v>-2600.3111549801342</v>
      </c>
      <c r="BI1224">
        <f t="shared" si="159"/>
        <v>-2325.8045607703161</v>
      </c>
      <c r="BJ1224">
        <f t="shared" si="160"/>
        <v>-2051.297966560498</v>
      </c>
    </row>
    <row r="1225" spans="1:62">
      <c r="A1225">
        <v>1222</v>
      </c>
      <c r="B1225" s="6"/>
      <c r="C1225" s="44"/>
      <c r="F1225" s="44">
        <v>9413.5167387132642</v>
      </c>
      <c r="G1225">
        <v>0.86867493651063032</v>
      </c>
      <c r="H1225" s="45">
        <f t="shared" si="154"/>
        <v>10836.639049960741</v>
      </c>
      <c r="BD1225">
        <f t="shared" si="153"/>
        <v>-2436.5681431385347</v>
      </c>
      <c r="BE1225">
        <f t="shared" si="155"/>
        <v>-60.729325480842817</v>
      </c>
      <c r="BF1225">
        <f t="shared" si="156"/>
        <v>2315.1094921768481</v>
      </c>
      <c r="BG1225">
        <f t="shared" si="157"/>
        <v>4690.9483098345409</v>
      </c>
      <c r="BH1225">
        <f t="shared" si="158"/>
        <v>7066.7871274922327</v>
      </c>
      <c r="BI1225">
        <f t="shared" si="159"/>
        <v>9442.6259451499227</v>
      </c>
      <c r="BJ1225">
        <f t="shared" si="160"/>
        <v>11818.464762807616</v>
      </c>
    </row>
    <row r="1226" spans="1:62">
      <c r="A1226">
        <v>1223</v>
      </c>
      <c r="B1226" s="6"/>
      <c r="C1226" s="44"/>
      <c r="F1226" s="44">
        <v>5379.9515916441087</v>
      </c>
      <c r="G1226">
        <v>0.16745156022605023</v>
      </c>
      <c r="H1226" s="45">
        <f t="shared" si="154"/>
        <v>32128.405279601309</v>
      </c>
      <c r="BD1226">
        <f t="shared" si="153"/>
        <v>-5070.1420561601126</v>
      </c>
      <c r="BE1226">
        <f t="shared" si="155"/>
        <v>-726.76737360696097</v>
      </c>
      <c r="BF1226">
        <f t="shared" si="156"/>
        <v>3616.6073089461916</v>
      </c>
      <c r="BG1226">
        <f t="shared" si="157"/>
        <v>7959.9819914993423</v>
      </c>
      <c r="BH1226">
        <f t="shared" si="158"/>
        <v>12303.356674052495</v>
      </c>
      <c r="BI1226">
        <f t="shared" si="159"/>
        <v>16646.731356605647</v>
      </c>
      <c r="BJ1226">
        <f t="shared" si="160"/>
        <v>20990.106039158796</v>
      </c>
    </row>
    <row r="1227" spans="1:62">
      <c r="A1227">
        <v>1224</v>
      </c>
      <c r="B1227" s="6"/>
      <c r="C1227" s="44"/>
      <c r="F1227" s="44">
        <v>-6951.6261455738677</v>
      </c>
      <c r="G1227">
        <v>0.88501212775970917</v>
      </c>
      <c r="H1227" s="45">
        <f t="shared" si="154"/>
        <v>-7854.8371570579347</v>
      </c>
      <c r="BD1227">
        <f t="shared" si="153"/>
        <v>-4542.6937905138575</v>
      </c>
      <c r="BE1227">
        <f t="shared" si="155"/>
        <v>-3705.4359893836063</v>
      </c>
      <c r="BF1227">
        <f t="shared" si="156"/>
        <v>-2868.1781882533551</v>
      </c>
      <c r="BG1227">
        <f t="shared" si="157"/>
        <v>-2030.9203871231039</v>
      </c>
      <c r="BH1227">
        <f t="shared" si="158"/>
        <v>-1193.6625859928527</v>
      </c>
      <c r="BI1227">
        <f t="shared" si="159"/>
        <v>-356.40478486260145</v>
      </c>
      <c r="BJ1227">
        <f t="shared" si="160"/>
        <v>480.85301626764976</v>
      </c>
    </row>
    <row r="1228" spans="1:62">
      <c r="A1228">
        <v>1225</v>
      </c>
      <c r="B1228" s="6"/>
      <c r="C1228" s="44"/>
      <c r="F1228" s="44">
        <v>12201.683845248699</v>
      </c>
      <c r="G1228">
        <v>5.4958793598227196E-2</v>
      </c>
      <c r="H1228" s="45">
        <f t="shared" si="154"/>
        <v>222015.13254545472</v>
      </c>
      <c r="BD1228">
        <f t="shared" si="153"/>
        <v>11376.686784372414</v>
      </c>
      <c r="BE1228">
        <f t="shared" si="155"/>
        <v>15801.74742317096</v>
      </c>
      <c r="BF1228">
        <f t="shared" si="156"/>
        <v>20226.808061969503</v>
      </c>
      <c r="BG1228">
        <f t="shared" si="157"/>
        <v>24651.868700768053</v>
      </c>
      <c r="BH1228">
        <f t="shared" si="158"/>
        <v>29076.929339566595</v>
      </c>
      <c r="BI1228">
        <f t="shared" si="159"/>
        <v>33501.989978365142</v>
      </c>
      <c r="BJ1228">
        <f t="shared" si="160"/>
        <v>37927.050617163688</v>
      </c>
    </row>
    <row r="1229" spans="1:62">
      <c r="A1229">
        <v>1226</v>
      </c>
      <c r="B1229" s="6"/>
      <c r="C1229" s="44"/>
      <c r="F1229" s="44">
        <v>1912.955540183475</v>
      </c>
      <c r="G1229">
        <v>0.77091996439443022</v>
      </c>
      <c r="H1229" s="45">
        <f t="shared" si="154"/>
        <v>2481.3931776771819</v>
      </c>
      <c r="BD1229">
        <f t="shared" si="153"/>
        <v>-11926.889877257563</v>
      </c>
      <c r="BE1229">
        <f t="shared" si="155"/>
        <v>-11652.095909266427</v>
      </c>
      <c r="BF1229">
        <f t="shared" si="156"/>
        <v>-11377.301941275291</v>
      </c>
      <c r="BG1229">
        <f t="shared" si="157"/>
        <v>-11102.507973284155</v>
      </c>
      <c r="BH1229">
        <f t="shared" si="158"/>
        <v>-10827.714005293019</v>
      </c>
      <c r="BI1229">
        <f t="shared" si="159"/>
        <v>-10552.920037301883</v>
      </c>
      <c r="BJ1229">
        <f t="shared" si="160"/>
        <v>-10278.126069310747</v>
      </c>
    </row>
    <row r="1230" spans="1:62">
      <c r="A1230">
        <v>1227</v>
      </c>
      <c r="B1230" s="6"/>
      <c r="C1230" s="44"/>
      <c r="F1230" s="44">
        <v>-1749.7800199345111</v>
      </c>
      <c r="G1230">
        <v>0.66572874765838108</v>
      </c>
      <c r="H1230" s="45">
        <f t="shared" si="154"/>
        <v>-2628.3678241162738</v>
      </c>
      <c r="BD1230">
        <f t="shared" si="153"/>
        <v>1941.6442817886759</v>
      </c>
      <c r="BE1230">
        <f t="shared" si="155"/>
        <v>5796.2441037608269</v>
      </c>
      <c r="BF1230">
        <f t="shared" si="156"/>
        <v>9650.8439257329792</v>
      </c>
      <c r="BG1230">
        <f t="shared" si="157"/>
        <v>13505.443747705129</v>
      </c>
      <c r="BH1230">
        <f t="shared" si="158"/>
        <v>17360.043569677284</v>
      </c>
      <c r="BI1230">
        <f t="shared" si="159"/>
        <v>21214.643391649435</v>
      </c>
      <c r="BJ1230">
        <f t="shared" si="160"/>
        <v>25069.243213621579</v>
      </c>
    </row>
    <row r="1231" spans="1:62">
      <c r="A1231">
        <v>1228</v>
      </c>
      <c r="B1231" s="6"/>
      <c r="C1231" s="44"/>
      <c r="F1231" s="44">
        <v>15658.604893310043</v>
      </c>
      <c r="G1231">
        <v>0.19348054558864014</v>
      </c>
      <c r="H1231" s="45">
        <f t="shared" si="154"/>
        <v>80931.159490328675</v>
      </c>
      <c r="BD1231">
        <f t="shared" si="153"/>
        <v>5078.4237582264159</v>
      </c>
      <c r="BE1231">
        <f t="shared" si="155"/>
        <v>8407.0674965183207</v>
      </c>
      <c r="BF1231">
        <f t="shared" si="156"/>
        <v>11735.711234810227</v>
      </c>
      <c r="BG1231">
        <f t="shared" si="157"/>
        <v>15064.354973102132</v>
      </c>
      <c r="BH1231">
        <f t="shared" si="158"/>
        <v>18392.998711394037</v>
      </c>
      <c r="BI1231">
        <f t="shared" si="159"/>
        <v>21721.642449685944</v>
      </c>
      <c r="BJ1231">
        <f t="shared" si="160"/>
        <v>25050.28618797785</v>
      </c>
    </row>
    <row r="1232" spans="1:62">
      <c r="A1232">
        <v>1229</v>
      </c>
      <c r="B1232" s="6"/>
      <c r="C1232" s="44"/>
      <c r="F1232" s="44">
        <v>841.35395007584884</v>
      </c>
      <c r="G1232">
        <v>0.29495838223524906</v>
      </c>
      <c r="H1232" s="45">
        <f t="shared" si="154"/>
        <v>2852.4497039206458</v>
      </c>
      <c r="BD1232">
        <f t="shared" si="153"/>
        <v>-14691.202165366842</v>
      </c>
      <c r="BE1232">
        <f t="shared" si="155"/>
        <v>-13723.79943742364</v>
      </c>
      <c r="BF1232">
        <f t="shared" si="156"/>
        <v>-12756.396709480441</v>
      </c>
      <c r="BG1232">
        <f t="shared" si="157"/>
        <v>-11788.99398153724</v>
      </c>
      <c r="BH1232">
        <f t="shared" si="158"/>
        <v>-10821.591253594041</v>
      </c>
      <c r="BI1232">
        <f t="shared" si="159"/>
        <v>-9854.1885256508394</v>
      </c>
      <c r="BJ1232">
        <f t="shared" si="160"/>
        <v>-8886.7857977076383</v>
      </c>
    </row>
    <row r="1233" spans="1:62">
      <c r="A1233">
        <v>1230</v>
      </c>
      <c r="B1233" s="6"/>
      <c r="C1233" s="44"/>
      <c r="F1233" s="44">
        <v>3744.0042584482653</v>
      </c>
      <c r="G1233">
        <v>0.22893240465027986</v>
      </c>
      <c r="H1233" s="45">
        <f t="shared" si="154"/>
        <v>16354.190941940506</v>
      </c>
      <c r="BD1233">
        <f t="shared" si="153"/>
        <v>633.43796110039648</v>
      </c>
      <c r="BE1233">
        <f t="shared" si="155"/>
        <v>2108.2298722766418</v>
      </c>
      <c r="BF1233">
        <f t="shared" si="156"/>
        <v>3583.0217834528867</v>
      </c>
      <c r="BG1233">
        <f t="shared" si="157"/>
        <v>5057.8136946291324</v>
      </c>
      <c r="BH1233">
        <f t="shared" si="158"/>
        <v>6532.6056058053773</v>
      </c>
      <c r="BI1233">
        <f t="shared" si="159"/>
        <v>8007.3975169816222</v>
      </c>
      <c r="BJ1233">
        <f t="shared" si="160"/>
        <v>9482.189428157868</v>
      </c>
    </row>
    <row r="1234" spans="1:62">
      <c r="A1234">
        <v>1231</v>
      </c>
      <c r="B1234" s="6"/>
      <c r="C1234" s="44"/>
      <c r="F1234" s="44">
        <v>13094.937944037043</v>
      </c>
      <c r="G1234">
        <v>0.18515997609543433</v>
      </c>
      <c r="H1234" s="45">
        <f t="shared" si="154"/>
        <v>70722.292258709887</v>
      </c>
      <c r="BD1234">
        <f t="shared" si="153"/>
        <v>-2599.3422351968661</v>
      </c>
      <c r="BE1234">
        <f t="shared" si="155"/>
        <v>-1454.6802119454669</v>
      </c>
      <c r="BF1234">
        <f t="shared" si="156"/>
        <v>-310.01818869406725</v>
      </c>
      <c r="BG1234">
        <f t="shared" si="157"/>
        <v>834.6438345573315</v>
      </c>
      <c r="BH1234">
        <f t="shared" si="158"/>
        <v>1979.3058578087312</v>
      </c>
      <c r="BI1234">
        <f t="shared" si="159"/>
        <v>3123.9678810601308</v>
      </c>
      <c r="BJ1234">
        <f t="shared" si="160"/>
        <v>4268.6299043115296</v>
      </c>
    </row>
    <row r="1235" spans="1:62">
      <c r="A1235">
        <v>1232</v>
      </c>
      <c r="B1235" s="6"/>
      <c r="C1235" s="44"/>
      <c r="F1235" s="44">
        <v>13778.91381155304</v>
      </c>
      <c r="G1235">
        <v>0.32071454984864545</v>
      </c>
      <c r="H1235" s="45">
        <f t="shared" si="154"/>
        <v>42963.17026482182</v>
      </c>
      <c r="BD1235">
        <f t="shared" si="153"/>
        <v>-12169.138063559871</v>
      </c>
      <c r="BE1235">
        <f t="shared" si="155"/>
        <v>-11243.3381830827</v>
      </c>
      <c r="BF1235">
        <f t="shared" si="156"/>
        <v>-10317.538302605528</v>
      </c>
      <c r="BG1235">
        <f t="shared" si="157"/>
        <v>-9391.7384221283573</v>
      </c>
      <c r="BH1235">
        <f t="shared" si="158"/>
        <v>-8465.938541651185</v>
      </c>
      <c r="BI1235">
        <f t="shared" si="159"/>
        <v>-7540.1386611740127</v>
      </c>
      <c r="BJ1235">
        <f t="shared" si="160"/>
        <v>-6614.3387806968412</v>
      </c>
    </row>
    <row r="1236" spans="1:62">
      <c r="A1236">
        <v>1233</v>
      </c>
      <c r="B1236" s="6"/>
      <c r="C1236" s="44"/>
      <c r="F1236" s="44">
        <v>8933.8661241347181</v>
      </c>
      <c r="G1236">
        <v>0.55039088299892391</v>
      </c>
      <c r="H1236" s="45">
        <f t="shared" si="154"/>
        <v>16231.857031236807</v>
      </c>
      <c r="BD1236">
        <f t="shared" si="153"/>
        <v>-12175.341062309813</v>
      </c>
      <c r="BE1236">
        <f t="shared" si="155"/>
        <v>-10571.768313066586</v>
      </c>
      <c r="BF1236">
        <f t="shared" si="156"/>
        <v>-8968.1955638233594</v>
      </c>
      <c r="BG1236">
        <f t="shared" si="157"/>
        <v>-7364.6228145801315</v>
      </c>
      <c r="BH1236">
        <f t="shared" si="158"/>
        <v>-5761.0500653369045</v>
      </c>
      <c r="BI1236">
        <f t="shared" si="159"/>
        <v>-4157.4773160936766</v>
      </c>
      <c r="BJ1236">
        <f t="shared" si="160"/>
        <v>-2553.9045668504496</v>
      </c>
    </row>
    <row r="1237" spans="1:62">
      <c r="A1237">
        <v>1234</v>
      </c>
      <c r="B1237" s="6"/>
      <c r="C1237" s="44"/>
      <c r="F1237" s="44">
        <v>12014.991193268674</v>
      </c>
      <c r="G1237">
        <v>0.46326462143880409</v>
      </c>
      <c r="H1237" s="45">
        <f t="shared" si="154"/>
        <v>25935.481876325019</v>
      </c>
      <c r="BD1237">
        <f t="shared" si="153"/>
        <v>-6181.9117091400985</v>
      </c>
      <c r="BE1237">
        <f t="shared" si="155"/>
        <v>-3429.957294145479</v>
      </c>
      <c r="BF1237">
        <f t="shared" si="156"/>
        <v>-678.00287915085937</v>
      </c>
      <c r="BG1237">
        <f t="shared" si="157"/>
        <v>2073.9515358437602</v>
      </c>
      <c r="BH1237">
        <f t="shared" si="158"/>
        <v>4825.9059508383798</v>
      </c>
      <c r="BI1237">
        <f t="shared" si="159"/>
        <v>7577.8603658329994</v>
      </c>
      <c r="BJ1237">
        <f t="shared" si="160"/>
        <v>10329.814780827619</v>
      </c>
    </row>
    <row r="1238" spans="1:62">
      <c r="A1238">
        <v>1235</v>
      </c>
      <c r="B1238" s="6"/>
      <c r="C1238" s="44"/>
      <c r="F1238" s="44">
        <v>11536.233487824982</v>
      </c>
      <c r="G1238">
        <v>0.70544788166294925</v>
      </c>
      <c r="H1238" s="45">
        <f t="shared" si="154"/>
        <v>16353.062767203537</v>
      </c>
      <c r="BD1238">
        <f t="shared" si="153"/>
        <v>-9698.6680860746528</v>
      </c>
      <c r="BE1238">
        <f t="shared" si="155"/>
        <v>-7382.3449788806329</v>
      </c>
      <c r="BF1238">
        <f t="shared" si="156"/>
        <v>-5066.021871686612</v>
      </c>
      <c r="BG1238">
        <f t="shared" si="157"/>
        <v>-2749.6987644925921</v>
      </c>
      <c r="BH1238">
        <f t="shared" si="158"/>
        <v>-433.37565729857124</v>
      </c>
      <c r="BI1238">
        <f t="shared" si="159"/>
        <v>1882.9474498954496</v>
      </c>
      <c r="BJ1238">
        <f t="shared" si="160"/>
        <v>4199.2705570894686</v>
      </c>
    </row>
    <row r="1239" spans="1:62">
      <c r="A1239">
        <v>1236</v>
      </c>
      <c r="B1239" s="6"/>
      <c r="C1239" s="44"/>
      <c r="F1239" s="44">
        <v>5571.7427432262484</v>
      </c>
      <c r="G1239">
        <v>0.25081580789322366</v>
      </c>
      <c r="H1239" s="45">
        <f t="shared" si="154"/>
        <v>22214.47998045733</v>
      </c>
      <c r="BD1239">
        <f t="shared" si="153"/>
        <v>-8008.9940795102357</v>
      </c>
      <c r="BE1239">
        <f t="shared" si="155"/>
        <v>-4481.7546711954892</v>
      </c>
      <c r="BF1239">
        <f t="shared" si="156"/>
        <v>-954.51526288074274</v>
      </c>
      <c r="BG1239">
        <f t="shared" si="157"/>
        <v>2572.7241454340037</v>
      </c>
      <c r="BH1239">
        <f t="shared" si="158"/>
        <v>6099.9635537487484</v>
      </c>
      <c r="BI1239">
        <f t="shared" si="159"/>
        <v>9627.2029620634967</v>
      </c>
      <c r="BJ1239">
        <f t="shared" si="160"/>
        <v>13154.442370378241</v>
      </c>
    </row>
    <row r="1240" spans="1:62">
      <c r="A1240">
        <v>1237</v>
      </c>
      <c r="B1240" s="6"/>
      <c r="C1240" s="44"/>
      <c r="F1240" s="44">
        <v>4194.9645736029015</v>
      </c>
      <c r="G1240">
        <v>0.39883023214031255</v>
      </c>
      <c r="H1240" s="45">
        <f t="shared" si="154"/>
        <v>10518.170979894699</v>
      </c>
      <c r="BD1240">
        <f t="shared" si="153"/>
        <v>-4317.6637037601304</v>
      </c>
      <c r="BE1240">
        <f t="shared" si="155"/>
        <v>-3063.5846642940119</v>
      </c>
      <c r="BF1240">
        <f t="shared" si="156"/>
        <v>-1809.5056248278934</v>
      </c>
      <c r="BG1240">
        <f t="shared" si="157"/>
        <v>-555.42658536177532</v>
      </c>
      <c r="BH1240">
        <f t="shared" si="158"/>
        <v>698.65245410434272</v>
      </c>
      <c r="BI1240">
        <f t="shared" si="159"/>
        <v>1952.7314935704617</v>
      </c>
      <c r="BJ1240">
        <f t="shared" si="160"/>
        <v>3206.8105330365797</v>
      </c>
    </row>
    <row r="1241" spans="1:62">
      <c r="A1241">
        <v>1238</v>
      </c>
      <c r="B1241" s="6"/>
      <c r="C1241" s="44"/>
      <c r="F1241" s="44">
        <v>4211.3912052802407</v>
      </c>
      <c r="G1241">
        <v>0.41188546951896043</v>
      </c>
      <c r="H1241" s="45">
        <f t="shared" si="154"/>
        <v>10224.665633868341</v>
      </c>
      <c r="BD1241">
        <f t="shared" si="153"/>
        <v>-2200.8134129013388</v>
      </c>
      <c r="BE1241">
        <f t="shared" si="155"/>
        <v>-206.66225219977605</v>
      </c>
      <c r="BF1241">
        <f t="shared" si="156"/>
        <v>1787.4889085017867</v>
      </c>
      <c r="BG1241">
        <f t="shared" si="157"/>
        <v>3781.6400692033494</v>
      </c>
      <c r="BH1241">
        <f t="shared" si="158"/>
        <v>5775.7912299049131</v>
      </c>
      <c r="BI1241">
        <f t="shared" si="159"/>
        <v>7769.9423906064749</v>
      </c>
      <c r="BJ1241">
        <f t="shared" si="160"/>
        <v>9764.0935513080367</v>
      </c>
    </row>
    <row r="1242" spans="1:62">
      <c r="A1242">
        <v>1239</v>
      </c>
      <c r="B1242" s="6"/>
      <c r="C1242" s="44"/>
      <c r="F1242" s="44">
        <v>9392.0955722591279</v>
      </c>
      <c r="G1242">
        <v>0.81746441253187907</v>
      </c>
      <c r="H1242" s="45">
        <f t="shared" si="154"/>
        <v>11489.302076367587</v>
      </c>
      <c r="BD1242">
        <f t="shared" ref="BD1242:BD1305" si="161">($BD$3*G1241)-F1241</f>
        <v>-2151.9638576854386</v>
      </c>
      <c r="BE1242">
        <f t="shared" si="155"/>
        <v>-92.536510090636511</v>
      </c>
      <c r="BF1242">
        <f t="shared" si="156"/>
        <v>1966.8908375041656</v>
      </c>
      <c r="BG1242">
        <f t="shared" si="157"/>
        <v>4026.3181850989677</v>
      </c>
      <c r="BH1242">
        <f t="shared" si="158"/>
        <v>6085.7455326937707</v>
      </c>
      <c r="BI1242">
        <f t="shared" si="159"/>
        <v>8145.1728802885718</v>
      </c>
      <c r="BJ1242">
        <f t="shared" si="160"/>
        <v>10204.600227883375</v>
      </c>
    </row>
    <row r="1243" spans="1:62">
      <c r="A1243">
        <v>1240</v>
      </c>
      <c r="B1243" s="6"/>
      <c r="C1243" s="44"/>
      <c r="F1243" s="44">
        <v>-3147.4805171400985</v>
      </c>
      <c r="G1243">
        <v>0.60215336371483552</v>
      </c>
      <c r="H1243" s="45">
        <f t="shared" si="154"/>
        <v>-5227.0413266854475</v>
      </c>
      <c r="BD1243">
        <f t="shared" si="161"/>
        <v>-5304.7735095997323</v>
      </c>
      <c r="BE1243">
        <f t="shared" si="155"/>
        <v>-1217.4514469403375</v>
      </c>
      <c r="BF1243">
        <f t="shared" si="156"/>
        <v>2869.8706157190572</v>
      </c>
      <c r="BG1243">
        <f t="shared" si="157"/>
        <v>6957.1926783784529</v>
      </c>
      <c r="BH1243">
        <f t="shared" si="158"/>
        <v>11044.514741037849</v>
      </c>
      <c r="BI1243">
        <f t="shared" si="159"/>
        <v>15131.836803697242</v>
      </c>
      <c r="BJ1243">
        <f t="shared" si="160"/>
        <v>19219.15886635664</v>
      </c>
    </row>
    <row r="1244" spans="1:62">
      <c r="A1244">
        <v>1241</v>
      </c>
      <c r="B1244" s="6"/>
      <c r="C1244" s="44"/>
      <c r="F1244" s="44">
        <v>10909.535637711251</v>
      </c>
      <c r="G1244">
        <v>0.3768127646864432</v>
      </c>
      <c r="H1244" s="45">
        <f t="shared" si="154"/>
        <v>28952.139258842231</v>
      </c>
      <c r="BD1244">
        <f t="shared" si="161"/>
        <v>6158.2473357142762</v>
      </c>
      <c r="BE1244">
        <f t="shared" si="155"/>
        <v>9169.0141542884539</v>
      </c>
      <c r="BF1244">
        <f t="shared" si="156"/>
        <v>12179.780972862631</v>
      </c>
      <c r="BG1244">
        <f t="shared" si="157"/>
        <v>15190.547791436809</v>
      </c>
      <c r="BH1244">
        <f t="shared" si="158"/>
        <v>18201.314610010988</v>
      </c>
      <c r="BI1244">
        <f t="shared" si="159"/>
        <v>21212.081428585163</v>
      </c>
      <c r="BJ1244">
        <f t="shared" si="160"/>
        <v>24222.848247159342</v>
      </c>
    </row>
    <row r="1245" spans="1:62">
      <c r="A1245">
        <v>1242</v>
      </c>
      <c r="B1245" s="6"/>
      <c r="C1245" s="44"/>
      <c r="F1245" s="44">
        <v>8326.4902324816849</v>
      </c>
      <c r="G1245">
        <v>0.95391942015858877</v>
      </c>
      <c r="H1245" s="45">
        <f t="shared" si="154"/>
        <v>8728.7144558786822</v>
      </c>
      <c r="BD1245">
        <f t="shared" si="161"/>
        <v>-9025.4718142790352</v>
      </c>
      <c r="BE1245">
        <f t="shared" si="155"/>
        <v>-7141.4079908468193</v>
      </c>
      <c r="BF1245">
        <f t="shared" si="156"/>
        <v>-5257.3441674146034</v>
      </c>
      <c r="BG1245">
        <f t="shared" si="157"/>
        <v>-3373.2803439823874</v>
      </c>
      <c r="BH1245">
        <f t="shared" si="158"/>
        <v>-1489.2165205501715</v>
      </c>
      <c r="BI1245">
        <f t="shared" si="159"/>
        <v>394.84730288204446</v>
      </c>
      <c r="BJ1245">
        <f t="shared" si="160"/>
        <v>2278.9111263142604</v>
      </c>
    </row>
    <row r="1246" spans="1:62">
      <c r="A1246">
        <v>1243</v>
      </c>
      <c r="B1246" s="6"/>
      <c r="C1246" s="44"/>
      <c r="F1246" s="44">
        <v>8142.9713339337231</v>
      </c>
      <c r="G1246">
        <v>0.30269742765291152</v>
      </c>
      <c r="H1246" s="45">
        <f t="shared" si="154"/>
        <v>26901.356239045657</v>
      </c>
      <c r="BD1246">
        <f t="shared" si="161"/>
        <v>-3556.8931316887411</v>
      </c>
      <c r="BE1246">
        <f t="shared" si="155"/>
        <v>1212.7039691042028</v>
      </c>
      <c r="BF1246">
        <f t="shared" si="156"/>
        <v>5982.3010698971466</v>
      </c>
      <c r="BG1246">
        <f t="shared" si="157"/>
        <v>10751.89817069009</v>
      </c>
      <c r="BH1246">
        <f t="shared" si="158"/>
        <v>15521.495271483034</v>
      </c>
      <c r="BI1246">
        <f t="shared" si="159"/>
        <v>20291.092372275976</v>
      </c>
      <c r="BJ1246">
        <f t="shared" si="160"/>
        <v>25060.689473068924</v>
      </c>
    </row>
    <row r="1247" spans="1:62">
      <c r="A1247">
        <v>1244</v>
      </c>
      <c r="B1247" s="6"/>
      <c r="C1247" s="44"/>
      <c r="F1247" s="44">
        <v>11977.238906945962</v>
      </c>
      <c r="G1247">
        <v>0.37358089457161725</v>
      </c>
      <c r="H1247" s="45">
        <f t="shared" si="154"/>
        <v>32060.630190096264</v>
      </c>
      <c r="BD1247">
        <f t="shared" si="161"/>
        <v>-6629.4841956691653</v>
      </c>
      <c r="BE1247">
        <f t="shared" si="155"/>
        <v>-5115.9970574046074</v>
      </c>
      <c r="BF1247">
        <f t="shared" si="156"/>
        <v>-3602.5099191400504</v>
      </c>
      <c r="BG1247">
        <f t="shared" si="157"/>
        <v>-2089.0227808754926</v>
      </c>
      <c r="BH1247">
        <f t="shared" si="158"/>
        <v>-575.5356426109347</v>
      </c>
      <c r="BI1247">
        <f t="shared" si="159"/>
        <v>937.95149565362226</v>
      </c>
      <c r="BJ1247">
        <f t="shared" si="160"/>
        <v>2451.4386339181801</v>
      </c>
    </row>
    <row r="1248" spans="1:62">
      <c r="A1248">
        <v>1245</v>
      </c>
      <c r="B1248" s="6"/>
      <c r="C1248" s="44"/>
      <c r="F1248" s="44">
        <v>3129.1573495387602</v>
      </c>
      <c r="G1248">
        <v>0.4104492764201062</v>
      </c>
      <c r="H1248" s="45">
        <f t="shared" si="154"/>
        <v>7623.7370347706037</v>
      </c>
      <c r="BD1248">
        <f t="shared" si="161"/>
        <v>-10109.334434087876</v>
      </c>
      <c r="BE1248">
        <f t="shared" si="155"/>
        <v>-8241.4299612297909</v>
      </c>
      <c r="BF1248">
        <f t="shared" si="156"/>
        <v>-6373.5254883717034</v>
      </c>
      <c r="BG1248">
        <f t="shared" si="157"/>
        <v>-4505.6210155136177</v>
      </c>
      <c r="BH1248">
        <f t="shared" si="158"/>
        <v>-2637.7165426555312</v>
      </c>
      <c r="BI1248">
        <f t="shared" si="159"/>
        <v>-769.81206979744456</v>
      </c>
      <c r="BJ1248">
        <f t="shared" si="160"/>
        <v>1098.092403060642</v>
      </c>
    </row>
    <row r="1249" spans="1:62">
      <c r="A1249">
        <v>1246</v>
      </c>
      <c r="B1249" s="6"/>
      <c r="C1249" s="44"/>
      <c r="F1249" s="44">
        <v>11276.793834154027</v>
      </c>
      <c r="G1249">
        <v>0.4307301451478871</v>
      </c>
      <c r="H1249" s="45">
        <f t="shared" si="154"/>
        <v>26180.646888046915</v>
      </c>
      <c r="BD1249">
        <f t="shared" si="161"/>
        <v>-1076.9109674382294</v>
      </c>
      <c r="BE1249">
        <f t="shared" si="155"/>
        <v>975.33541466230145</v>
      </c>
      <c r="BF1249">
        <f t="shared" si="156"/>
        <v>3027.5817967628327</v>
      </c>
      <c r="BG1249">
        <f t="shared" si="157"/>
        <v>5079.8281788633631</v>
      </c>
      <c r="BH1249">
        <f t="shared" si="158"/>
        <v>7132.0745609638943</v>
      </c>
      <c r="BI1249">
        <f t="shared" si="159"/>
        <v>9184.3209430644256</v>
      </c>
      <c r="BJ1249">
        <f t="shared" si="160"/>
        <v>11236.567325164957</v>
      </c>
    </row>
    <row r="1250" spans="1:62">
      <c r="A1250">
        <v>1247</v>
      </c>
      <c r="B1250" s="6"/>
      <c r="C1250" s="44"/>
      <c r="F1250" s="44">
        <v>2525.9360568036354</v>
      </c>
      <c r="G1250">
        <v>0.40085784901339849</v>
      </c>
      <c r="H1250" s="45">
        <f t="shared" si="154"/>
        <v>6301.3261759013412</v>
      </c>
      <c r="BD1250">
        <f t="shared" si="161"/>
        <v>-9123.1431084145916</v>
      </c>
      <c r="BE1250">
        <f t="shared" si="155"/>
        <v>-6969.4923826751556</v>
      </c>
      <c r="BF1250">
        <f t="shared" si="156"/>
        <v>-4815.8416569357205</v>
      </c>
      <c r="BG1250">
        <f t="shared" si="157"/>
        <v>-2662.1909311962845</v>
      </c>
      <c r="BH1250">
        <f t="shared" si="158"/>
        <v>-508.54020545684943</v>
      </c>
      <c r="BI1250">
        <f t="shared" si="159"/>
        <v>1645.1105202825856</v>
      </c>
      <c r="BJ1250">
        <f t="shared" si="160"/>
        <v>3798.7612460220225</v>
      </c>
    </row>
    <row r="1251" spans="1:62">
      <c r="A1251">
        <v>1248</v>
      </c>
      <c r="B1251" s="6"/>
      <c r="C1251" s="44"/>
      <c r="F1251" s="44">
        <v>11998.156733460204</v>
      </c>
      <c r="G1251">
        <v>2.0015680260613067E-2</v>
      </c>
      <c r="H1251" s="45">
        <f t="shared" si="154"/>
        <v>599437.86957219848</v>
      </c>
      <c r="BD1251">
        <f t="shared" si="161"/>
        <v>-521.64681173664303</v>
      </c>
      <c r="BE1251">
        <f t="shared" si="155"/>
        <v>1482.6424333303494</v>
      </c>
      <c r="BF1251">
        <f t="shared" si="156"/>
        <v>3486.9316783973418</v>
      </c>
      <c r="BG1251">
        <f t="shared" si="157"/>
        <v>5491.2209234643342</v>
      </c>
      <c r="BH1251">
        <f t="shared" si="158"/>
        <v>7495.5101685313275</v>
      </c>
      <c r="BI1251">
        <f t="shared" si="159"/>
        <v>9499.799413598319</v>
      </c>
      <c r="BJ1251">
        <f t="shared" si="160"/>
        <v>11504.088658665312</v>
      </c>
    </row>
    <row r="1252" spans="1:62">
      <c r="A1252">
        <v>1249</v>
      </c>
      <c r="B1252" s="6"/>
      <c r="C1252" s="44"/>
      <c r="F1252" s="44">
        <v>13725.704007493345</v>
      </c>
      <c r="G1252">
        <v>0.18132976298280212</v>
      </c>
      <c r="H1252" s="45">
        <f t="shared" si="154"/>
        <v>75694.711015505673</v>
      </c>
      <c r="BD1252">
        <f t="shared" si="161"/>
        <v>-11898.078332157138</v>
      </c>
      <c r="BE1252">
        <f t="shared" si="155"/>
        <v>-11797.999930854074</v>
      </c>
      <c r="BF1252">
        <f t="shared" si="156"/>
        <v>-11697.921529551008</v>
      </c>
      <c r="BG1252">
        <f t="shared" si="157"/>
        <v>-11597.843128247943</v>
      </c>
      <c r="BH1252">
        <f t="shared" si="158"/>
        <v>-11497.764726944877</v>
      </c>
      <c r="BI1252">
        <f t="shared" si="159"/>
        <v>-11397.686325641813</v>
      </c>
      <c r="BJ1252">
        <f t="shared" si="160"/>
        <v>-11297.607924338747</v>
      </c>
    </row>
    <row r="1253" spans="1:62">
      <c r="A1253">
        <v>1250</v>
      </c>
      <c r="B1253" s="6"/>
      <c r="C1253" s="44"/>
      <c r="F1253" s="44">
        <v>5434.009409640581</v>
      </c>
      <c r="G1253">
        <v>0.69399545516387384</v>
      </c>
      <c r="H1253" s="45">
        <f t="shared" si="154"/>
        <v>7830.0360171053899</v>
      </c>
      <c r="BD1253">
        <f t="shared" si="161"/>
        <v>-12819.055192579333</v>
      </c>
      <c r="BE1253">
        <f t="shared" si="155"/>
        <v>-11912.406377665324</v>
      </c>
      <c r="BF1253">
        <f t="shared" si="156"/>
        <v>-11005.757562751312</v>
      </c>
      <c r="BG1253">
        <f t="shared" si="157"/>
        <v>-10099.108747837303</v>
      </c>
      <c r="BH1253">
        <f t="shared" si="158"/>
        <v>-9192.4599329232915</v>
      </c>
      <c r="BI1253">
        <f t="shared" si="159"/>
        <v>-8285.8111180092819</v>
      </c>
      <c r="BJ1253">
        <f t="shared" si="160"/>
        <v>-7379.1623030952705</v>
      </c>
    </row>
    <row r="1254" spans="1:62">
      <c r="A1254">
        <v>1251</v>
      </c>
      <c r="B1254" s="6"/>
      <c r="C1254" s="44"/>
      <c r="F1254" s="44">
        <v>7064.6526937343988</v>
      </c>
      <c r="G1254">
        <v>0.46345233924342555</v>
      </c>
      <c r="H1254" s="45">
        <f t="shared" si="154"/>
        <v>15243.536595946995</v>
      </c>
      <c r="BD1254">
        <f t="shared" si="161"/>
        <v>-1964.0321338212116</v>
      </c>
      <c r="BE1254">
        <f t="shared" si="155"/>
        <v>1505.9451419981579</v>
      </c>
      <c r="BF1254">
        <f t="shared" si="156"/>
        <v>4975.9224178175264</v>
      </c>
      <c r="BG1254">
        <f t="shared" si="157"/>
        <v>8445.8996936368967</v>
      </c>
      <c r="BH1254">
        <f t="shared" si="158"/>
        <v>11915.876969456265</v>
      </c>
      <c r="BI1254">
        <f t="shared" si="159"/>
        <v>15385.854245275634</v>
      </c>
      <c r="BJ1254">
        <f t="shared" si="160"/>
        <v>18855.831521095002</v>
      </c>
    </row>
    <row r="1255" spans="1:62">
      <c r="A1255">
        <v>1252</v>
      </c>
      <c r="B1255" s="6"/>
      <c r="C1255" s="44"/>
      <c r="F1255" s="44">
        <v>17000.026368229202</v>
      </c>
      <c r="G1255">
        <v>0.14060412163579983</v>
      </c>
      <c r="H1255" s="45">
        <f t="shared" si="154"/>
        <v>120907.02726527152</v>
      </c>
      <c r="BD1255">
        <f t="shared" si="161"/>
        <v>-4747.390997517271</v>
      </c>
      <c r="BE1255">
        <f t="shared" si="155"/>
        <v>-2430.1293013001432</v>
      </c>
      <c r="BF1255">
        <f t="shared" si="156"/>
        <v>-112.86760508301541</v>
      </c>
      <c r="BG1255">
        <f t="shared" si="157"/>
        <v>2204.3940911341124</v>
      </c>
      <c r="BH1255">
        <f t="shared" si="158"/>
        <v>4521.6557873512393</v>
      </c>
      <c r="BI1255">
        <f t="shared" si="159"/>
        <v>6838.917483568368</v>
      </c>
      <c r="BJ1255">
        <f t="shared" si="160"/>
        <v>9156.1791797854949</v>
      </c>
    </row>
    <row r="1256" spans="1:62">
      <c r="A1256">
        <v>1253</v>
      </c>
      <c r="B1256" s="6"/>
      <c r="C1256" s="44"/>
      <c r="F1256" s="44">
        <v>13464.565670252878</v>
      </c>
      <c r="G1256">
        <v>0.18845488642856267</v>
      </c>
      <c r="H1256" s="45">
        <f t="shared" si="154"/>
        <v>71447.156003338081</v>
      </c>
      <c r="BD1256">
        <f t="shared" si="161"/>
        <v>-16297.005760050204</v>
      </c>
      <c r="BE1256">
        <f t="shared" si="155"/>
        <v>-15593.985151871204</v>
      </c>
      <c r="BF1256">
        <f t="shared" si="156"/>
        <v>-14890.964543692206</v>
      </c>
      <c r="BG1256">
        <f t="shared" si="157"/>
        <v>-14187.943935513205</v>
      </c>
      <c r="BH1256">
        <f t="shared" si="158"/>
        <v>-13484.923327334207</v>
      </c>
      <c r="BI1256">
        <f t="shared" si="159"/>
        <v>-12781.902719155209</v>
      </c>
      <c r="BJ1256">
        <f t="shared" si="160"/>
        <v>-12078.882110976208</v>
      </c>
    </row>
    <row r="1257" spans="1:62">
      <c r="A1257">
        <v>1254</v>
      </c>
      <c r="B1257" s="6"/>
      <c r="C1257" s="44"/>
      <c r="F1257" s="44">
        <v>7573.6528166843964</v>
      </c>
      <c r="G1257">
        <v>0.1855086788622442</v>
      </c>
      <c r="H1257" s="45">
        <f t="shared" si="154"/>
        <v>40826.406953760212</v>
      </c>
      <c r="BD1257">
        <f t="shared" si="161"/>
        <v>-12522.291238110065</v>
      </c>
      <c r="BE1257">
        <f t="shared" si="155"/>
        <v>-11580.016805967251</v>
      </c>
      <c r="BF1257">
        <f t="shared" si="156"/>
        <v>-10637.742373824438</v>
      </c>
      <c r="BG1257">
        <f t="shared" si="157"/>
        <v>-9695.4679416816252</v>
      </c>
      <c r="BH1257">
        <f t="shared" si="158"/>
        <v>-8753.1935095388108</v>
      </c>
      <c r="BI1257">
        <f t="shared" si="159"/>
        <v>-7810.9190773959972</v>
      </c>
      <c r="BJ1257">
        <f t="shared" si="160"/>
        <v>-6868.6446452531845</v>
      </c>
    </row>
    <row r="1258" spans="1:62">
      <c r="A1258">
        <v>1255</v>
      </c>
      <c r="B1258" s="6"/>
      <c r="C1258" s="44"/>
      <c r="F1258" s="44">
        <v>4603.6564266939513</v>
      </c>
      <c r="G1258">
        <v>0.35138500877205203</v>
      </c>
      <c r="H1258" s="45">
        <f t="shared" si="154"/>
        <v>13101.459401418011</v>
      </c>
      <c r="BD1258">
        <f t="shared" si="161"/>
        <v>-6646.1094223731752</v>
      </c>
      <c r="BE1258">
        <f t="shared" si="155"/>
        <v>-5718.5660280619541</v>
      </c>
      <c r="BF1258">
        <f t="shared" si="156"/>
        <v>-4791.0226337507338</v>
      </c>
      <c r="BG1258">
        <f t="shared" si="157"/>
        <v>-3863.4792394395122</v>
      </c>
      <c r="BH1258">
        <f t="shared" si="158"/>
        <v>-2935.9358451282915</v>
      </c>
      <c r="BI1258">
        <f t="shared" si="159"/>
        <v>-2008.3924508170703</v>
      </c>
      <c r="BJ1258">
        <f t="shared" si="160"/>
        <v>-1080.8490565058491</v>
      </c>
    </row>
    <row r="1259" spans="1:62">
      <c r="A1259">
        <v>1256</v>
      </c>
      <c r="B1259" s="6"/>
      <c r="C1259" s="44"/>
      <c r="F1259" s="44">
        <v>5463.8742349048625</v>
      </c>
      <c r="G1259">
        <v>0.43215803296895494</v>
      </c>
      <c r="H1259" s="45">
        <f t="shared" si="154"/>
        <v>12643.231915342812</v>
      </c>
      <c r="BD1259">
        <f t="shared" si="161"/>
        <v>-2846.731382833691</v>
      </c>
      <c r="BE1259">
        <f t="shared" si="155"/>
        <v>-1089.8063389734311</v>
      </c>
      <c r="BF1259">
        <f t="shared" si="156"/>
        <v>667.11870488682962</v>
      </c>
      <c r="BG1259">
        <f t="shared" si="157"/>
        <v>2424.043748747089</v>
      </c>
      <c r="BH1259">
        <f t="shared" si="158"/>
        <v>4180.9687926073493</v>
      </c>
      <c r="BI1259">
        <f t="shared" si="159"/>
        <v>5937.8938364676105</v>
      </c>
      <c r="BJ1259">
        <f t="shared" si="160"/>
        <v>7694.8188803278699</v>
      </c>
    </row>
    <row r="1260" spans="1:62">
      <c r="A1260">
        <v>1257</v>
      </c>
      <c r="B1260" s="6"/>
      <c r="C1260" s="44"/>
      <c r="F1260" s="44">
        <v>13972.151023729786</v>
      </c>
      <c r="G1260">
        <v>0.34276603069328981</v>
      </c>
      <c r="H1260" s="45">
        <f t="shared" si="154"/>
        <v>40762.93965148546</v>
      </c>
      <c r="BD1260">
        <f t="shared" si="161"/>
        <v>-3303.0840700600879</v>
      </c>
      <c r="BE1260">
        <f t="shared" si="155"/>
        <v>-1142.2939052153133</v>
      </c>
      <c r="BF1260">
        <f t="shared" si="156"/>
        <v>1018.4962596294617</v>
      </c>
      <c r="BG1260">
        <f t="shared" si="157"/>
        <v>3179.2864244742359</v>
      </c>
      <c r="BH1260">
        <f t="shared" si="158"/>
        <v>5340.076589319011</v>
      </c>
      <c r="BI1260">
        <f t="shared" si="159"/>
        <v>7500.866754163786</v>
      </c>
      <c r="BJ1260">
        <f t="shared" si="160"/>
        <v>9661.6569190085611</v>
      </c>
    </row>
    <row r="1261" spans="1:62">
      <c r="A1261">
        <v>1258</v>
      </c>
      <c r="B1261" s="6"/>
      <c r="C1261" s="44"/>
      <c r="F1261" s="44">
        <v>10061.325513920425</v>
      </c>
      <c r="G1261">
        <v>0.2497381891519197</v>
      </c>
      <c r="H1261" s="45">
        <f t="shared" si="154"/>
        <v>40287.492866379202</v>
      </c>
      <c r="BD1261">
        <f t="shared" si="161"/>
        <v>-12258.320870263336</v>
      </c>
      <c r="BE1261">
        <f t="shared" si="155"/>
        <v>-10544.490716796889</v>
      </c>
      <c r="BF1261">
        <f t="shared" si="156"/>
        <v>-8830.6605633304389</v>
      </c>
      <c r="BG1261">
        <f t="shared" si="157"/>
        <v>-7116.8304098639901</v>
      </c>
      <c r="BH1261">
        <f t="shared" si="158"/>
        <v>-5403.0002563975413</v>
      </c>
      <c r="BI1261">
        <f t="shared" si="159"/>
        <v>-3689.1701029310916</v>
      </c>
      <c r="BJ1261">
        <f t="shared" si="160"/>
        <v>-1975.3399494646419</v>
      </c>
    </row>
    <row r="1262" spans="1:62">
      <c r="A1262">
        <v>1259</v>
      </c>
      <c r="B1262" s="6"/>
      <c r="C1262" s="44"/>
      <c r="F1262" s="44">
        <v>8917.1581130600607</v>
      </c>
      <c r="G1262">
        <v>0.32092495240182295</v>
      </c>
      <c r="H1262" s="45">
        <f t="shared" si="154"/>
        <v>27785.804894021101</v>
      </c>
      <c r="BD1262">
        <f t="shared" si="161"/>
        <v>-8812.6345681608254</v>
      </c>
      <c r="BE1262">
        <f t="shared" si="155"/>
        <v>-7563.9436224012279</v>
      </c>
      <c r="BF1262">
        <f t="shared" si="156"/>
        <v>-6315.2526766416295</v>
      </c>
      <c r="BG1262">
        <f t="shared" si="157"/>
        <v>-5066.561730882031</v>
      </c>
      <c r="BH1262">
        <f t="shared" si="158"/>
        <v>-3817.8707851224326</v>
      </c>
      <c r="BI1262">
        <f t="shared" si="159"/>
        <v>-2569.1798393628342</v>
      </c>
      <c r="BJ1262">
        <f t="shared" si="160"/>
        <v>-1320.4888936032348</v>
      </c>
    </row>
    <row r="1263" spans="1:62">
      <c r="A1263">
        <v>1260</v>
      </c>
      <c r="B1263" s="6"/>
      <c r="C1263" s="44"/>
      <c r="F1263" s="44">
        <v>11133.180824697511</v>
      </c>
      <c r="G1263">
        <v>9.6703176656425249E-2</v>
      </c>
      <c r="H1263" s="45">
        <f t="shared" si="154"/>
        <v>115127.35371923057</v>
      </c>
      <c r="BD1263">
        <f t="shared" si="161"/>
        <v>-7312.5333510509463</v>
      </c>
      <c r="BE1263">
        <f t="shared" si="155"/>
        <v>-5707.9085890418319</v>
      </c>
      <c r="BF1263">
        <f t="shared" si="156"/>
        <v>-4103.2838270327165</v>
      </c>
      <c r="BG1263">
        <f t="shared" si="157"/>
        <v>-2498.6590650236021</v>
      </c>
      <c r="BH1263">
        <f t="shared" si="158"/>
        <v>-894.0343030144868</v>
      </c>
      <c r="BI1263">
        <f t="shared" si="159"/>
        <v>710.59045899462762</v>
      </c>
      <c r="BJ1263">
        <f t="shared" si="160"/>
        <v>2315.215221003742</v>
      </c>
    </row>
    <row r="1264" spans="1:62">
      <c r="A1264">
        <v>1261</v>
      </c>
      <c r="B1264" s="6"/>
      <c r="C1264" s="44"/>
      <c r="F1264" s="44">
        <v>9186.2407561667769</v>
      </c>
      <c r="G1264">
        <v>1.2275289106794878</v>
      </c>
      <c r="H1264" s="45">
        <f t="shared" si="154"/>
        <v>7483.5229347729291</v>
      </c>
      <c r="BD1264">
        <f t="shared" si="161"/>
        <v>-10649.664941415384</v>
      </c>
      <c r="BE1264">
        <f t="shared" si="155"/>
        <v>-10166.149058133258</v>
      </c>
      <c r="BF1264">
        <f t="shared" si="156"/>
        <v>-9682.6331748511311</v>
      </c>
      <c r="BG1264">
        <f t="shared" si="157"/>
        <v>-9199.1172915690058</v>
      </c>
      <c r="BH1264">
        <f t="shared" si="158"/>
        <v>-8715.6014082868787</v>
      </c>
      <c r="BI1264">
        <f t="shared" si="159"/>
        <v>-8232.0855250047534</v>
      </c>
      <c r="BJ1264">
        <f t="shared" si="160"/>
        <v>-7748.5696417226263</v>
      </c>
    </row>
    <row r="1265" spans="1:62">
      <c r="A1265">
        <v>1262</v>
      </c>
      <c r="B1265" s="6"/>
      <c r="C1265" s="44"/>
      <c r="F1265" s="44">
        <v>949.22636781214533</v>
      </c>
      <c r="G1265">
        <v>0.25938303784294536</v>
      </c>
      <c r="H1265" s="45">
        <f t="shared" si="154"/>
        <v>3659.5545171573453</v>
      </c>
      <c r="BD1265">
        <f t="shared" si="161"/>
        <v>-3048.5962027693377</v>
      </c>
      <c r="BE1265">
        <f t="shared" si="155"/>
        <v>3089.0483506281016</v>
      </c>
      <c r="BF1265">
        <f t="shared" si="156"/>
        <v>9226.69290402554</v>
      </c>
      <c r="BG1265">
        <f t="shared" si="157"/>
        <v>15364.33745742298</v>
      </c>
      <c r="BH1265">
        <f t="shared" si="158"/>
        <v>21501.982010820415</v>
      </c>
      <c r="BI1265">
        <f t="shared" si="159"/>
        <v>27639.626564217855</v>
      </c>
      <c r="BJ1265">
        <f t="shared" si="160"/>
        <v>33777.271117615295</v>
      </c>
    </row>
    <row r="1266" spans="1:62">
      <c r="A1266">
        <v>1263</v>
      </c>
      <c r="B1266" s="6"/>
      <c r="C1266" s="44"/>
      <c r="F1266" s="44">
        <v>8974.0691436377292</v>
      </c>
      <c r="G1266">
        <v>0.14956614448356831</v>
      </c>
      <c r="H1266" s="45">
        <f t="shared" si="154"/>
        <v>60000.671773842791</v>
      </c>
      <c r="BD1266">
        <f t="shared" si="161"/>
        <v>347.68882140258142</v>
      </c>
      <c r="BE1266">
        <f t="shared" si="155"/>
        <v>1644.6040106173082</v>
      </c>
      <c r="BF1266">
        <f t="shared" si="156"/>
        <v>2941.5191998320352</v>
      </c>
      <c r="BG1266">
        <f t="shared" si="157"/>
        <v>4238.4343890467617</v>
      </c>
      <c r="BH1266">
        <f t="shared" si="158"/>
        <v>5535.3495782614891</v>
      </c>
      <c r="BI1266">
        <f t="shared" si="159"/>
        <v>6832.2647674762156</v>
      </c>
      <c r="BJ1266">
        <f t="shared" si="160"/>
        <v>8129.1799566909431</v>
      </c>
    </row>
    <row r="1267" spans="1:62">
      <c r="A1267">
        <v>1264</v>
      </c>
      <c r="B1267" s="6"/>
      <c r="C1267" s="44"/>
      <c r="F1267" s="44">
        <v>7728.9039641318013</v>
      </c>
      <c r="G1267">
        <v>0.15521538586151795</v>
      </c>
      <c r="H1267" s="45">
        <f t="shared" si="154"/>
        <v>49794.70251117678</v>
      </c>
      <c r="BD1267">
        <f t="shared" si="161"/>
        <v>-8226.2384212198886</v>
      </c>
      <c r="BE1267">
        <f t="shared" si="155"/>
        <v>-7478.4076988020461</v>
      </c>
      <c r="BF1267">
        <f t="shared" si="156"/>
        <v>-6730.5769763842045</v>
      </c>
      <c r="BG1267">
        <f t="shared" si="157"/>
        <v>-5982.7462539663629</v>
      </c>
      <c r="BH1267">
        <f t="shared" si="158"/>
        <v>-5234.9155315485214</v>
      </c>
      <c r="BI1267">
        <f t="shared" si="159"/>
        <v>-4487.0848091306798</v>
      </c>
      <c r="BJ1267">
        <f t="shared" si="160"/>
        <v>-3739.2540867128382</v>
      </c>
    </row>
    <row r="1268" spans="1:62">
      <c r="A1268">
        <v>1265</v>
      </c>
      <c r="B1268" s="6"/>
      <c r="C1268" s="44"/>
      <c r="F1268" s="44">
        <v>14273.820163280885</v>
      </c>
      <c r="G1268">
        <v>0.58325695586833426</v>
      </c>
      <c r="H1268" s="45">
        <f t="shared" si="154"/>
        <v>24472.61026151069</v>
      </c>
      <c r="BD1268">
        <f t="shared" si="161"/>
        <v>-6952.8270348242113</v>
      </c>
      <c r="BE1268">
        <f t="shared" si="155"/>
        <v>-6176.7501055166213</v>
      </c>
      <c r="BF1268">
        <f t="shared" si="156"/>
        <v>-5400.6731762090321</v>
      </c>
      <c r="BG1268">
        <f t="shared" si="157"/>
        <v>-4624.5962469014421</v>
      </c>
      <c r="BH1268">
        <f t="shared" si="158"/>
        <v>-3848.5193175938525</v>
      </c>
      <c r="BI1268">
        <f t="shared" si="159"/>
        <v>-3072.4423882862629</v>
      </c>
      <c r="BJ1268">
        <f t="shared" si="160"/>
        <v>-2296.3654589786729</v>
      </c>
    </row>
    <row r="1269" spans="1:62">
      <c r="A1269">
        <v>1266</v>
      </c>
      <c r="B1269" s="6"/>
      <c r="C1269" s="44"/>
      <c r="F1269" s="44">
        <v>7339.5269975445972</v>
      </c>
      <c r="G1269">
        <v>0.32663429609183936</v>
      </c>
      <c r="H1269" s="45">
        <f t="shared" si="154"/>
        <v>22470.166438006105</v>
      </c>
      <c r="BD1269">
        <f t="shared" si="161"/>
        <v>-11357.535383939214</v>
      </c>
      <c r="BE1269">
        <f t="shared" si="155"/>
        <v>-8441.2506045975424</v>
      </c>
      <c r="BF1269">
        <f t="shared" si="156"/>
        <v>-5524.9658252558711</v>
      </c>
      <c r="BG1269">
        <f t="shared" si="157"/>
        <v>-2608.6810459141998</v>
      </c>
      <c r="BH1269">
        <f t="shared" si="158"/>
        <v>307.60373342747152</v>
      </c>
      <c r="BI1269">
        <f t="shared" si="159"/>
        <v>3223.8885127691428</v>
      </c>
      <c r="BJ1269">
        <f t="shared" si="160"/>
        <v>6140.1732921108123</v>
      </c>
    </row>
    <row r="1270" spans="1:62">
      <c r="A1270">
        <v>1267</v>
      </c>
      <c r="B1270" s="6"/>
      <c r="C1270" s="44"/>
      <c r="F1270" s="44">
        <v>8880.5695260652683</v>
      </c>
      <c r="G1270">
        <v>0.6656450262489102</v>
      </c>
      <c r="H1270" s="45">
        <f t="shared" si="154"/>
        <v>13341.299304990949</v>
      </c>
      <c r="BD1270">
        <f t="shared" si="161"/>
        <v>-5706.3555170854006</v>
      </c>
      <c r="BE1270">
        <f t="shared" si="155"/>
        <v>-4073.1840366262036</v>
      </c>
      <c r="BF1270">
        <f t="shared" si="156"/>
        <v>-2440.0125561670066</v>
      </c>
      <c r="BG1270">
        <f t="shared" si="157"/>
        <v>-806.84107570780998</v>
      </c>
      <c r="BH1270">
        <f t="shared" si="158"/>
        <v>826.3304047513866</v>
      </c>
      <c r="BI1270">
        <f t="shared" si="159"/>
        <v>2459.5018852105841</v>
      </c>
      <c r="BJ1270">
        <f t="shared" si="160"/>
        <v>4092.6733656697797</v>
      </c>
    </row>
    <row r="1271" spans="1:62">
      <c r="A1271">
        <v>1268</v>
      </c>
      <c r="B1271" s="6"/>
      <c r="C1271" s="44"/>
      <c r="F1271" s="44">
        <v>8770.882305781568</v>
      </c>
      <c r="G1271">
        <v>0.31821382441349488</v>
      </c>
      <c r="H1271" s="45">
        <f t="shared" si="154"/>
        <v>27562.85752810182</v>
      </c>
      <c r="BD1271">
        <f t="shared" si="161"/>
        <v>-5552.3443948207168</v>
      </c>
      <c r="BE1271">
        <f t="shared" si="155"/>
        <v>-2224.1192635761663</v>
      </c>
      <c r="BF1271">
        <f t="shared" si="156"/>
        <v>1104.1058676683842</v>
      </c>
      <c r="BG1271">
        <f t="shared" si="157"/>
        <v>4432.3309989129357</v>
      </c>
      <c r="BH1271">
        <f t="shared" si="158"/>
        <v>7760.5561301574853</v>
      </c>
      <c r="BI1271">
        <f t="shared" si="159"/>
        <v>11088.781261402037</v>
      </c>
      <c r="BJ1271">
        <f t="shared" si="160"/>
        <v>14417.006392646588</v>
      </c>
    </row>
    <row r="1272" spans="1:62">
      <c r="A1272">
        <v>1269</v>
      </c>
      <c r="B1272" s="6"/>
      <c r="C1272" s="44"/>
      <c r="F1272" s="44">
        <v>10284.630701015598</v>
      </c>
      <c r="G1272">
        <v>0.75266713958560061</v>
      </c>
      <c r="H1272" s="45">
        <f t="shared" si="154"/>
        <v>13664.248324535669</v>
      </c>
      <c r="BD1272">
        <f t="shared" si="161"/>
        <v>-7179.8131837140936</v>
      </c>
      <c r="BE1272">
        <f t="shared" si="155"/>
        <v>-5588.7440616466192</v>
      </c>
      <c r="BF1272">
        <f t="shared" si="156"/>
        <v>-3997.6749395791448</v>
      </c>
      <c r="BG1272">
        <f t="shared" si="157"/>
        <v>-2406.6058175116705</v>
      </c>
      <c r="BH1272">
        <f t="shared" si="158"/>
        <v>-815.53669544419608</v>
      </c>
      <c r="BI1272">
        <f t="shared" si="159"/>
        <v>775.5324266232783</v>
      </c>
      <c r="BJ1272">
        <f t="shared" si="160"/>
        <v>2366.6015486907527</v>
      </c>
    </row>
    <row r="1273" spans="1:62">
      <c r="A1273">
        <v>1270</v>
      </c>
      <c r="B1273" s="6"/>
      <c r="C1273" s="44"/>
      <c r="F1273" s="44">
        <v>15715.856211531413</v>
      </c>
      <c r="G1273">
        <v>0.28709789305346511</v>
      </c>
      <c r="H1273" s="45">
        <f t="shared" si="154"/>
        <v>54740.409427542232</v>
      </c>
      <c r="BD1273">
        <f t="shared" si="161"/>
        <v>-6521.2950030875945</v>
      </c>
      <c r="BE1273">
        <f t="shared" si="155"/>
        <v>-2757.9593051595921</v>
      </c>
      <c r="BF1273">
        <f t="shared" si="156"/>
        <v>1005.3763927684104</v>
      </c>
      <c r="BG1273">
        <f t="shared" si="157"/>
        <v>4768.7120906964137</v>
      </c>
      <c r="BH1273">
        <f t="shared" si="158"/>
        <v>8532.0477886244189</v>
      </c>
      <c r="BI1273">
        <f t="shared" si="159"/>
        <v>12295.383486552419</v>
      </c>
      <c r="BJ1273">
        <f t="shared" si="160"/>
        <v>16058.719184480422</v>
      </c>
    </row>
    <row r="1274" spans="1:62">
      <c r="A1274">
        <v>1271</v>
      </c>
      <c r="B1274" s="6"/>
      <c r="C1274" s="44"/>
      <c r="F1274" s="44">
        <v>141.09664343645636</v>
      </c>
      <c r="G1274">
        <v>0.27183525399764275</v>
      </c>
      <c r="H1274" s="45">
        <f t="shared" si="154"/>
        <v>519.05204112223021</v>
      </c>
      <c r="BD1274">
        <f t="shared" si="161"/>
        <v>-14280.366746264088</v>
      </c>
      <c r="BE1274">
        <f t="shared" si="155"/>
        <v>-12844.877280996761</v>
      </c>
      <c r="BF1274">
        <f t="shared" si="156"/>
        <v>-11409.387815729435</v>
      </c>
      <c r="BG1274">
        <f t="shared" si="157"/>
        <v>-9973.8983504621101</v>
      </c>
      <c r="BH1274">
        <f t="shared" si="158"/>
        <v>-8538.4088851947854</v>
      </c>
      <c r="BI1274">
        <f t="shared" si="159"/>
        <v>-7102.9194199274589</v>
      </c>
      <c r="BJ1274">
        <f t="shared" si="160"/>
        <v>-5667.4299546601342</v>
      </c>
    </row>
    <row r="1275" spans="1:62">
      <c r="A1275">
        <v>1272</v>
      </c>
      <c r="B1275" s="6"/>
      <c r="C1275" s="44"/>
      <c r="F1275" s="44">
        <v>12468.504729352364</v>
      </c>
      <c r="G1275">
        <v>0.11087464968152716</v>
      </c>
      <c r="H1275" s="45">
        <f t="shared" si="154"/>
        <v>112455.86583738035</v>
      </c>
      <c r="BD1275">
        <f t="shared" si="161"/>
        <v>1218.0796265517574</v>
      </c>
      <c r="BE1275">
        <f t="shared" si="155"/>
        <v>2577.2558965399712</v>
      </c>
      <c r="BF1275">
        <f t="shared" si="156"/>
        <v>3936.432166528185</v>
      </c>
      <c r="BG1275">
        <f t="shared" si="157"/>
        <v>5295.6084365163988</v>
      </c>
      <c r="BH1275">
        <f t="shared" si="158"/>
        <v>6654.7847065046126</v>
      </c>
      <c r="BI1275">
        <f t="shared" si="159"/>
        <v>8013.9609764928264</v>
      </c>
      <c r="BJ1275">
        <f t="shared" si="160"/>
        <v>9373.1372464810393</v>
      </c>
    </row>
    <row r="1276" spans="1:62">
      <c r="A1276">
        <v>1273</v>
      </c>
      <c r="B1276" s="6"/>
      <c r="C1276" s="44"/>
      <c r="F1276" s="44">
        <v>3591.2232274949783</v>
      </c>
      <c r="G1276">
        <v>0.96093419271293001</v>
      </c>
      <c r="H1276" s="45">
        <f t="shared" si="154"/>
        <v>3737.2207740429758</v>
      </c>
      <c r="BD1276">
        <f t="shared" si="161"/>
        <v>-11914.131480944729</v>
      </c>
      <c r="BE1276">
        <f t="shared" si="155"/>
        <v>-11359.758232537093</v>
      </c>
      <c r="BF1276">
        <f t="shared" si="156"/>
        <v>-10805.384984129456</v>
      </c>
      <c r="BG1276">
        <f t="shared" si="157"/>
        <v>-10251.011735721821</v>
      </c>
      <c r="BH1276">
        <f t="shared" si="158"/>
        <v>-9696.6384873141851</v>
      </c>
      <c r="BI1276">
        <f t="shared" si="159"/>
        <v>-9142.2652389065497</v>
      </c>
      <c r="BJ1276">
        <f t="shared" si="160"/>
        <v>-8587.8919904989125</v>
      </c>
    </row>
    <row r="1277" spans="1:62">
      <c r="A1277">
        <v>1274</v>
      </c>
      <c r="B1277" s="6"/>
      <c r="C1277" s="44"/>
      <c r="F1277" s="44">
        <v>11053.998718366789</v>
      </c>
      <c r="G1277">
        <v>0.63554898334364207</v>
      </c>
      <c r="H1277" s="45">
        <f t="shared" si="154"/>
        <v>17392.835183546944</v>
      </c>
      <c r="BD1277">
        <f t="shared" si="161"/>
        <v>1213.4477360696719</v>
      </c>
      <c r="BE1277">
        <f t="shared" si="155"/>
        <v>6018.1186996343222</v>
      </c>
      <c r="BF1277">
        <f t="shared" si="156"/>
        <v>10822.789663198972</v>
      </c>
      <c r="BG1277">
        <f t="shared" si="157"/>
        <v>15627.460626763623</v>
      </c>
      <c r="BH1277">
        <f t="shared" si="158"/>
        <v>20432.13159032827</v>
      </c>
      <c r="BI1277">
        <f t="shared" si="159"/>
        <v>25236.802553892921</v>
      </c>
      <c r="BJ1277">
        <f t="shared" si="160"/>
        <v>30041.473517457569</v>
      </c>
    </row>
    <row r="1278" spans="1:62">
      <c r="A1278">
        <v>1275</v>
      </c>
      <c r="B1278" s="6"/>
      <c r="C1278" s="44"/>
      <c r="F1278" s="44">
        <v>2419.6059641852262</v>
      </c>
      <c r="G1278">
        <v>0.56088137048548692</v>
      </c>
      <c r="H1278" s="45">
        <f t="shared" si="154"/>
        <v>4313.9353373260856</v>
      </c>
      <c r="BD1278">
        <f t="shared" si="161"/>
        <v>-7876.2538016485787</v>
      </c>
      <c r="BE1278">
        <f t="shared" si="155"/>
        <v>-4698.5088849303684</v>
      </c>
      <c r="BF1278">
        <f t="shared" si="156"/>
        <v>-1520.7639682121571</v>
      </c>
      <c r="BG1278">
        <f t="shared" si="157"/>
        <v>1656.9809485060523</v>
      </c>
      <c r="BH1278">
        <f t="shared" si="158"/>
        <v>4834.7258652242635</v>
      </c>
      <c r="BI1278">
        <f t="shared" si="159"/>
        <v>8012.4707819424748</v>
      </c>
      <c r="BJ1278">
        <f t="shared" si="160"/>
        <v>11190.215698660684</v>
      </c>
    </row>
    <row r="1279" spans="1:62">
      <c r="A1279">
        <v>1276</v>
      </c>
      <c r="B1279" s="6"/>
      <c r="C1279" s="44"/>
      <c r="F1279" s="44">
        <v>-4946.9576812892883</v>
      </c>
      <c r="G1279">
        <v>0.17889219294629122</v>
      </c>
      <c r="H1279" s="45">
        <f t="shared" si="154"/>
        <v>-27653.289949743714</v>
      </c>
      <c r="BD1279">
        <f t="shared" si="161"/>
        <v>384.8008882422082</v>
      </c>
      <c r="BE1279">
        <f t="shared" si="155"/>
        <v>3189.2077406696426</v>
      </c>
      <c r="BF1279">
        <f t="shared" si="156"/>
        <v>5993.6145930970779</v>
      </c>
      <c r="BG1279">
        <f t="shared" si="157"/>
        <v>8798.0214455245114</v>
      </c>
      <c r="BH1279">
        <f t="shared" si="158"/>
        <v>11602.428297951947</v>
      </c>
      <c r="BI1279">
        <f t="shared" si="159"/>
        <v>14406.835150379382</v>
      </c>
      <c r="BJ1279">
        <f t="shared" si="160"/>
        <v>17211.242002806815</v>
      </c>
    </row>
    <row r="1280" spans="1:62">
      <c r="A1280">
        <v>1277</v>
      </c>
      <c r="B1280" s="6"/>
      <c r="C1280" s="44"/>
      <c r="F1280" s="44">
        <v>12155.968128594737</v>
      </c>
      <c r="G1280">
        <v>0.20842383657132224</v>
      </c>
      <c r="H1280" s="45">
        <f t="shared" si="154"/>
        <v>58323.310464707756</v>
      </c>
      <c r="BD1280">
        <f t="shared" si="161"/>
        <v>5841.4186460207447</v>
      </c>
      <c r="BE1280">
        <f t="shared" si="155"/>
        <v>6735.8796107522003</v>
      </c>
      <c r="BF1280">
        <f t="shared" si="156"/>
        <v>7630.3405754836567</v>
      </c>
      <c r="BG1280">
        <f t="shared" si="157"/>
        <v>8524.8015402151123</v>
      </c>
      <c r="BH1280">
        <f t="shared" si="158"/>
        <v>9419.2625049465678</v>
      </c>
      <c r="BI1280">
        <f t="shared" si="159"/>
        <v>10313.723469678025</v>
      </c>
      <c r="BJ1280">
        <f t="shared" si="160"/>
        <v>11208.184434409481</v>
      </c>
    </row>
    <row r="1281" spans="1:62">
      <c r="A1281">
        <v>1278</v>
      </c>
      <c r="B1281" s="6"/>
      <c r="C1281" s="44"/>
      <c r="F1281" s="44">
        <v>-2808.5335596552432</v>
      </c>
      <c r="G1281">
        <v>0.52077275588767069</v>
      </c>
      <c r="H1281" s="45">
        <f t="shared" si="154"/>
        <v>-5393.0116886933238</v>
      </c>
      <c r="BD1281">
        <f t="shared" si="161"/>
        <v>-11113.848945738126</v>
      </c>
      <c r="BE1281">
        <f t="shared" si="155"/>
        <v>-10071.729762881514</v>
      </c>
      <c r="BF1281">
        <f t="shared" si="156"/>
        <v>-9029.6105800249043</v>
      </c>
      <c r="BG1281">
        <f t="shared" si="157"/>
        <v>-7987.4913971682927</v>
      </c>
      <c r="BH1281">
        <f t="shared" si="158"/>
        <v>-6945.3722143116811</v>
      </c>
      <c r="BI1281">
        <f t="shared" si="159"/>
        <v>-5903.2530314550704</v>
      </c>
      <c r="BJ1281">
        <f t="shared" si="160"/>
        <v>-4861.1338485984588</v>
      </c>
    </row>
    <row r="1282" spans="1:62">
      <c r="A1282">
        <v>1279</v>
      </c>
      <c r="B1282" s="6"/>
      <c r="C1282" s="44"/>
      <c r="F1282" s="44">
        <v>4880.335675392309</v>
      </c>
      <c r="G1282">
        <v>0.26699811561911169</v>
      </c>
      <c r="H1282" s="45">
        <f t="shared" si="154"/>
        <v>18278.539771997461</v>
      </c>
      <c r="BD1282">
        <f t="shared" si="161"/>
        <v>5412.3973390935971</v>
      </c>
      <c r="BE1282">
        <f t="shared" si="155"/>
        <v>8016.2611185319502</v>
      </c>
      <c r="BF1282">
        <f t="shared" si="156"/>
        <v>10620.124897970303</v>
      </c>
      <c r="BG1282">
        <f t="shared" si="157"/>
        <v>13223.988677408657</v>
      </c>
      <c r="BH1282">
        <f t="shared" si="158"/>
        <v>15827.852456847011</v>
      </c>
      <c r="BI1282">
        <f t="shared" si="159"/>
        <v>18431.716236285363</v>
      </c>
      <c r="BJ1282">
        <f t="shared" si="160"/>
        <v>21035.580015723717</v>
      </c>
    </row>
    <row r="1283" spans="1:62">
      <c r="A1283">
        <v>1280</v>
      </c>
      <c r="B1283" s="6"/>
      <c r="C1283" s="44"/>
      <c r="F1283" s="44">
        <v>4464.0207887549186</v>
      </c>
      <c r="G1283">
        <v>0.42839646104202522</v>
      </c>
      <c r="H1283" s="45">
        <f t="shared" si="154"/>
        <v>10420.302674528872</v>
      </c>
      <c r="BD1283">
        <f t="shared" si="161"/>
        <v>-3545.3450972967503</v>
      </c>
      <c r="BE1283">
        <f t="shared" si="155"/>
        <v>-2210.354519201192</v>
      </c>
      <c r="BF1283">
        <f t="shared" si="156"/>
        <v>-875.36394110563378</v>
      </c>
      <c r="BG1283">
        <f t="shared" si="157"/>
        <v>459.62663698992492</v>
      </c>
      <c r="BH1283">
        <f t="shared" si="158"/>
        <v>1794.6172150854836</v>
      </c>
      <c r="BI1283">
        <f t="shared" si="159"/>
        <v>3129.6077931810414</v>
      </c>
      <c r="BJ1283">
        <f t="shared" si="160"/>
        <v>4464.5983712765992</v>
      </c>
    </row>
    <row r="1284" spans="1:62">
      <c r="A1284">
        <v>1281</v>
      </c>
      <c r="B1284" s="6"/>
      <c r="C1284" s="44"/>
      <c r="F1284" s="44">
        <v>-33.460966834310966</v>
      </c>
      <c r="G1284">
        <v>0.40876654420275038</v>
      </c>
      <c r="H1284" s="45">
        <f t="shared" ref="H1284:H1347" si="162">F1284/G1284</f>
        <v>-81.858379333789486</v>
      </c>
      <c r="BD1284">
        <f t="shared" si="161"/>
        <v>-2322.0384835447926</v>
      </c>
      <c r="BE1284">
        <f t="shared" si="155"/>
        <v>-180.05617833466658</v>
      </c>
      <c r="BF1284">
        <f t="shared" si="156"/>
        <v>1961.9261268754599</v>
      </c>
      <c r="BG1284">
        <f t="shared" si="157"/>
        <v>4103.9084320855854</v>
      </c>
      <c r="BH1284">
        <f t="shared" si="158"/>
        <v>6245.8907372957128</v>
      </c>
      <c r="BI1284">
        <f t="shared" si="159"/>
        <v>8387.8730425058384</v>
      </c>
      <c r="BJ1284">
        <f t="shared" si="160"/>
        <v>10529.855347715964</v>
      </c>
    </row>
    <row r="1285" spans="1:62">
      <c r="A1285">
        <v>1282</v>
      </c>
      <c r="B1285" s="6"/>
      <c r="C1285" s="44"/>
      <c r="F1285" s="44">
        <v>11546.314351549274</v>
      </c>
      <c r="G1285">
        <v>0.25703595571643501</v>
      </c>
      <c r="H1285" s="45">
        <f t="shared" si="162"/>
        <v>44921.008500022072</v>
      </c>
      <c r="BD1285">
        <f t="shared" si="161"/>
        <v>2077.2936878480632</v>
      </c>
      <c r="BE1285">
        <f t="shared" ref="BE1285:BE1348" si="163">($BE$3*G1284)-F1284</f>
        <v>4121.1264088618154</v>
      </c>
      <c r="BF1285">
        <f t="shared" ref="BF1285:BF1348" si="164">($BF$3*G1284)-F1284</f>
        <v>6164.9591298755668</v>
      </c>
      <c r="BG1285">
        <f t="shared" ref="BG1285:BG1348" si="165">($BG$3*G1284)-F1284</f>
        <v>8208.7918508893199</v>
      </c>
      <c r="BH1285">
        <f t="shared" ref="BH1285:BH1348" si="166">($BH$3*G1284)-F1284</f>
        <v>10252.62457190307</v>
      </c>
      <c r="BI1285">
        <f t="shared" ref="BI1285:BI1348" si="167">($BI$3*G1284)-F1284</f>
        <v>12296.457292916823</v>
      </c>
      <c r="BJ1285">
        <f t="shared" ref="BJ1285:BJ1348" si="168">($BJ$3*G1284)-F1284</f>
        <v>14340.290013930575</v>
      </c>
    </row>
    <row r="1286" spans="1:62">
      <c r="A1286">
        <v>1283</v>
      </c>
      <c r="B1286" s="6"/>
      <c r="C1286" s="44"/>
      <c r="F1286" s="44">
        <v>10245.101296936082</v>
      </c>
      <c r="G1286">
        <v>0.31406626216553768</v>
      </c>
      <c r="H1286" s="45">
        <f t="shared" si="162"/>
        <v>32620.82729387885</v>
      </c>
      <c r="BD1286">
        <f t="shared" si="161"/>
        <v>-10261.134572967099</v>
      </c>
      <c r="BE1286">
        <f t="shared" si="163"/>
        <v>-8975.9547943849248</v>
      </c>
      <c r="BF1286">
        <f t="shared" si="164"/>
        <v>-7690.7750158027484</v>
      </c>
      <c r="BG1286">
        <f t="shared" si="165"/>
        <v>-6405.5952372205738</v>
      </c>
      <c r="BH1286">
        <f t="shared" si="166"/>
        <v>-5120.4154586383984</v>
      </c>
      <c r="BI1286">
        <f t="shared" si="167"/>
        <v>-3835.2356800562238</v>
      </c>
      <c r="BJ1286">
        <f t="shared" si="168"/>
        <v>-2550.0559014740484</v>
      </c>
    </row>
    <row r="1287" spans="1:62">
      <c r="A1287">
        <v>1284</v>
      </c>
      <c r="B1287" s="6"/>
      <c r="C1287" s="44"/>
      <c r="F1287" s="44">
        <v>9576.1772720851877</v>
      </c>
      <c r="G1287">
        <v>0.20393070235732935</v>
      </c>
      <c r="H1287" s="45">
        <f t="shared" si="162"/>
        <v>46957.996816515239</v>
      </c>
      <c r="BD1287">
        <f t="shared" si="161"/>
        <v>-8674.7699861083929</v>
      </c>
      <c r="BE1287">
        <f t="shared" si="163"/>
        <v>-7104.438675280705</v>
      </c>
      <c r="BF1287">
        <f t="shared" si="164"/>
        <v>-5534.107364453017</v>
      </c>
      <c r="BG1287">
        <f t="shared" si="165"/>
        <v>-3963.7760536253281</v>
      </c>
      <c r="BH1287">
        <f t="shared" si="166"/>
        <v>-2393.4447427976402</v>
      </c>
      <c r="BI1287">
        <f t="shared" si="167"/>
        <v>-823.11343196995222</v>
      </c>
      <c r="BJ1287">
        <f t="shared" si="168"/>
        <v>747.21787885773665</v>
      </c>
    </row>
    <row r="1288" spans="1:62">
      <c r="A1288">
        <v>1285</v>
      </c>
      <c r="B1288" s="6"/>
      <c r="C1288" s="44"/>
      <c r="F1288" s="44">
        <v>3340.9216549679386</v>
      </c>
      <c r="G1288">
        <v>0.24691499118119076</v>
      </c>
      <c r="H1288" s="45">
        <f t="shared" si="162"/>
        <v>13530.655384614978</v>
      </c>
      <c r="BD1288">
        <f t="shared" si="161"/>
        <v>-8556.5237602985417</v>
      </c>
      <c r="BE1288">
        <f t="shared" si="163"/>
        <v>-7536.8702485118938</v>
      </c>
      <c r="BF1288">
        <f t="shared" si="164"/>
        <v>-6517.2167367252478</v>
      </c>
      <c r="BG1288">
        <f t="shared" si="165"/>
        <v>-5497.5632249386008</v>
      </c>
      <c r="BH1288">
        <f t="shared" si="166"/>
        <v>-4477.9097131519538</v>
      </c>
      <c r="BI1288">
        <f t="shared" si="167"/>
        <v>-3458.2562013653069</v>
      </c>
      <c r="BJ1288">
        <f t="shared" si="168"/>
        <v>-2438.6026895786608</v>
      </c>
    </row>
    <row r="1289" spans="1:62">
      <c r="A1289">
        <v>1286</v>
      </c>
      <c r="B1289" s="6"/>
      <c r="C1289" s="44"/>
      <c r="F1289" s="44">
        <v>6268.2619499848479</v>
      </c>
      <c r="G1289">
        <v>0.41458709047898168</v>
      </c>
      <c r="H1289" s="45">
        <f t="shared" si="162"/>
        <v>15119.288791030578</v>
      </c>
      <c r="BD1289">
        <f t="shared" si="161"/>
        <v>-2106.3466990619845</v>
      </c>
      <c r="BE1289">
        <f t="shared" si="163"/>
        <v>-871.77174315603088</v>
      </c>
      <c r="BF1289">
        <f t="shared" si="164"/>
        <v>362.80321274992275</v>
      </c>
      <c r="BG1289">
        <f t="shared" si="165"/>
        <v>1597.3781686558768</v>
      </c>
      <c r="BH1289">
        <f t="shared" si="166"/>
        <v>2831.95312456183</v>
      </c>
      <c r="BI1289">
        <f t="shared" si="167"/>
        <v>4066.5280804677841</v>
      </c>
      <c r="BJ1289">
        <f t="shared" si="168"/>
        <v>5301.1030363737373</v>
      </c>
    </row>
    <row r="1290" spans="1:62">
      <c r="A1290">
        <v>1287</v>
      </c>
      <c r="B1290" s="6"/>
      <c r="C1290" s="44"/>
      <c r="F1290" s="44">
        <v>14005.398905955662</v>
      </c>
      <c r="G1290">
        <v>0.40474527583538755</v>
      </c>
      <c r="H1290" s="45">
        <f t="shared" si="162"/>
        <v>34602.995370480239</v>
      </c>
      <c r="BD1290">
        <f t="shared" si="161"/>
        <v>-4195.3264975899401</v>
      </c>
      <c r="BE1290">
        <f t="shared" si="163"/>
        <v>-2122.3910451950314</v>
      </c>
      <c r="BF1290">
        <f t="shared" si="164"/>
        <v>-49.455592800122758</v>
      </c>
      <c r="BG1290">
        <f t="shared" si="165"/>
        <v>2023.479859594785</v>
      </c>
      <c r="BH1290">
        <f t="shared" si="166"/>
        <v>4096.4153119896946</v>
      </c>
      <c r="BI1290">
        <f t="shared" si="167"/>
        <v>6169.3507643846024</v>
      </c>
      <c r="BJ1290">
        <f t="shared" si="168"/>
        <v>8242.2862167795101</v>
      </c>
    </row>
    <row r="1291" spans="1:62">
      <c r="A1291">
        <v>1288</v>
      </c>
      <c r="B1291" s="6"/>
      <c r="C1291" s="44"/>
      <c r="F1291" s="44">
        <v>-1932.1764963228197</v>
      </c>
      <c r="G1291">
        <v>0.63516503521973888</v>
      </c>
      <c r="H1291" s="45">
        <f t="shared" si="162"/>
        <v>-3042.0070205129796</v>
      </c>
      <c r="BD1291">
        <f t="shared" si="161"/>
        <v>-11981.672526778724</v>
      </c>
      <c r="BE1291">
        <f t="shared" si="163"/>
        <v>-9957.9461476017859</v>
      </c>
      <c r="BF1291">
        <f t="shared" si="164"/>
        <v>-7934.2197684248495</v>
      </c>
      <c r="BG1291">
        <f t="shared" si="165"/>
        <v>-5910.4933892479112</v>
      </c>
      <c r="BH1291">
        <f t="shared" si="166"/>
        <v>-3886.7670100709729</v>
      </c>
      <c r="BI1291">
        <f t="shared" si="167"/>
        <v>-1863.0406308940364</v>
      </c>
      <c r="BJ1291">
        <f t="shared" si="168"/>
        <v>160.68574828290184</v>
      </c>
    </row>
    <row r="1292" spans="1:62">
      <c r="A1292">
        <v>1289</v>
      </c>
      <c r="B1292" s="6"/>
      <c r="C1292" s="44"/>
      <c r="F1292" s="44">
        <v>8376.5560910916502</v>
      </c>
      <c r="G1292">
        <v>0.12167763469171344</v>
      </c>
      <c r="H1292" s="45">
        <f t="shared" si="162"/>
        <v>68842.200231084164</v>
      </c>
      <c r="BD1292">
        <f t="shared" si="161"/>
        <v>5108.0016724215147</v>
      </c>
      <c r="BE1292">
        <f t="shared" si="163"/>
        <v>8283.8268485202098</v>
      </c>
      <c r="BF1292">
        <f t="shared" si="164"/>
        <v>11459.652024618903</v>
      </c>
      <c r="BG1292">
        <f t="shared" si="165"/>
        <v>14635.477200717598</v>
      </c>
      <c r="BH1292">
        <f t="shared" si="166"/>
        <v>17811.302376816289</v>
      </c>
      <c r="BI1292">
        <f t="shared" si="167"/>
        <v>20987.127552914986</v>
      </c>
      <c r="BJ1292">
        <f t="shared" si="168"/>
        <v>24162.952729013679</v>
      </c>
    </row>
    <row r="1293" spans="1:62">
      <c r="A1293">
        <v>1290</v>
      </c>
      <c r="B1293" s="6"/>
      <c r="C1293" s="44"/>
      <c r="F1293" s="44">
        <v>12893.802520380243</v>
      </c>
      <c r="G1293">
        <v>7.3596921399653681E-2</v>
      </c>
      <c r="H1293" s="45">
        <f t="shared" si="162"/>
        <v>175194.86243674476</v>
      </c>
      <c r="BD1293">
        <f t="shared" si="161"/>
        <v>-7768.1679176330827</v>
      </c>
      <c r="BE1293">
        <f t="shared" si="163"/>
        <v>-7159.7797441745161</v>
      </c>
      <c r="BF1293">
        <f t="shared" si="164"/>
        <v>-6551.3915707159485</v>
      </c>
      <c r="BG1293">
        <f t="shared" si="165"/>
        <v>-5943.0033972573819</v>
      </c>
      <c r="BH1293">
        <f t="shared" si="166"/>
        <v>-5334.6152237988135</v>
      </c>
      <c r="BI1293">
        <f t="shared" si="167"/>
        <v>-4726.2270503402469</v>
      </c>
      <c r="BJ1293">
        <f t="shared" si="168"/>
        <v>-4117.8388768816794</v>
      </c>
    </row>
    <row r="1294" spans="1:62">
      <c r="A1294">
        <v>1291</v>
      </c>
      <c r="B1294" s="6"/>
      <c r="C1294" s="44"/>
      <c r="F1294" s="44">
        <v>3690.404562004187</v>
      </c>
      <c r="G1294">
        <v>0.16992802284348585</v>
      </c>
      <c r="H1294" s="45">
        <f t="shared" si="162"/>
        <v>21717.457193056831</v>
      </c>
      <c r="BD1294">
        <f t="shared" si="161"/>
        <v>-12525.817913381974</v>
      </c>
      <c r="BE1294">
        <f t="shared" si="163"/>
        <v>-12157.833306383705</v>
      </c>
      <c r="BF1294">
        <f t="shared" si="164"/>
        <v>-11789.848699385437</v>
      </c>
      <c r="BG1294">
        <f t="shared" si="165"/>
        <v>-11421.864092387168</v>
      </c>
      <c r="BH1294">
        <f t="shared" si="166"/>
        <v>-11053.879485388901</v>
      </c>
      <c r="BI1294">
        <f t="shared" si="167"/>
        <v>-10685.894878390633</v>
      </c>
      <c r="BJ1294">
        <f t="shared" si="168"/>
        <v>-10317.910271392364</v>
      </c>
    </row>
    <row r="1295" spans="1:62">
      <c r="A1295">
        <v>1292</v>
      </c>
      <c r="B1295" s="6"/>
      <c r="C1295" s="44"/>
      <c r="F1295" s="44">
        <v>14032.553286828164</v>
      </c>
      <c r="G1295">
        <v>0.22163987024853782</v>
      </c>
      <c r="H1295" s="45">
        <f t="shared" si="162"/>
        <v>63312.405259453713</v>
      </c>
      <c r="BD1295">
        <f t="shared" si="161"/>
        <v>-2840.764447786758</v>
      </c>
      <c r="BE1295">
        <f t="shared" si="163"/>
        <v>-1991.1243335693284</v>
      </c>
      <c r="BF1295">
        <f t="shared" si="164"/>
        <v>-1141.4842193518994</v>
      </c>
      <c r="BG1295">
        <f t="shared" si="165"/>
        <v>-291.84410513446983</v>
      </c>
      <c r="BH1295">
        <f t="shared" si="166"/>
        <v>557.79600908295924</v>
      </c>
      <c r="BI1295">
        <f t="shared" si="167"/>
        <v>1407.4361233003883</v>
      </c>
      <c r="BJ1295">
        <f t="shared" si="168"/>
        <v>2257.0762375178174</v>
      </c>
    </row>
    <row r="1296" spans="1:62">
      <c r="A1296">
        <v>1293</v>
      </c>
      <c r="B1296" s="6"/>
      <c r="C1296" s="44"/>
      <c r="F1296" s="44">
        <v>17266.959155369375</v>
      </c>
      <c r="G1296">
        <v>0.3136066738757366</v>
      </c>
      <c r="H1296" s="45">
        <f t="shared" si="162"/>
        <v>55059.284746635298</v>
      </c>
      <c r="BD1296">
        <f t="shared" si="161"/>
        <v>-12924.353935585475</v>
      </c>
      <c r="BE1296">
        <f t="shared" si="163"/>
        <v>-11816.154584342787</v>
      </c>
      <c r="BF1296">
        <f t="shared" si="164"/>
        <v>-10707.955233100096</v>
      </c>
      <c r="BG1296">
        <f t="shared" si="165"/>
        <v>-9599.7558818574071</v>
      </c>
      <c r="BH1296">
        <f t="shared" si="166"/>
        <v>-8491.5565306147182</v>
      </c>
      <c r="BI1296">
        <f t="shared" si="167"/>
        <v>-7383.3571793720293</v>
      </c>
      <c r="BJ1296">
        <f t="shared" si="168"/>
        <v>-6275.1578281293405</v>
      </c>
    </row>
    <row r="1297" spans="1:62">
      <c r="A1297">
        <v>1294</v>
      </c>
      <c r="B1297" s="6"/>
      <c r="C1297" s="44"/>
      <c r="F1297" s="44">
        <v>10666.536219514657</v>
      </c>
      <c r="G1297">
        <v>0.33855903481499183</v>
      </c>
      <c r="H1297" s="45">
        <f t="shared" si="162"/>
        <v>31505.690655526199</v>
      </c>
      <c r="BD1297">
        <f t="shared" si="161"/>
        <v>-15698.925785990692</v>
      </c>
      <c r="BE1297">
        <f t="shared" si="163"/>
        <v>-14130.892416612009</v>
      </c>
      <c r="BF1297">
        <f t="shared" si="164"/>
        <v>-12562.859047233327</v>
      </c>
      <c r="BG1297">
        <f t="shared" si="165"/>
        <v>-10994.825677854644</v>
      </c>
      <c r="BH1297">
        <f t="shared" si="166"/>
        <v>-9426.7923084759605</v>
      </c>
      <c r="BI1297">
        <f t="shared" si="167"/>
        <v>-7858.7589390972771</v>
      </c>
      <c r="BJ1297">
        <f t="shared" si="168"/>
        <v>-6290.7255697185938</v>
      </c>
    </row>
    <row r="1298" spans="1:62">
      <c r="A1298">
        <v>1295</v>
      </c>
      <c r="B1298" s="6"/>
      <c r="C1298" s="44"/>
      <c r="F1298" s="44">
        <v>4873.6752879154992</v>
      </c>
      <c r="G1298">
        <v>1.4466695985470679E-2</v>
      </c>
      <c r="H1298" s="45">
        <f t="shared" si="162"/>
        <v>336889.3141053266</v>
      </c>
      <c r="BD1298">
        <f t="shared" si="161"/>
        <v>-8973.7410454396977</v>
      </c>
      <c r="BE1298">
        <f t="shared" si="163"/>
        <v>-7280.9458713647391</v>
      </c>
      <c r="BF1298">
        <f t="shared" si="164"/>
        <v>-5588.1506972897796</v>
      </c>
      <c r="BG1298">
        <f t="shared" si="165"/>
        <v>-3895.355523214821</v>
      </c>
      <c r="BH1298">
        <f t="shared" si="166"/>
        <v>-2202.5603491398615</v>
      </c>
      <c r="BI1298">
        <f t="shared" si="167"/>
        <v>-509.765175064902</v>
      </c>
      <c r="BJ1298">
        <f t="shared" si="168"/>
        <v>1183.0299990100575</v>
      </c>
    </row>
    <row r="1299" spans="1:62">
      <c r="A1299">
        <v>1296</v>
      </c>
      <c r="B1299" s="6"/>
      <c r="C1299" s="44"/>
      <c r="F1299" s="44">
        <v>7507.3528025023952</v>
      </c>
      <c r="G1299">
        <v>2.6020373340848835E-2</v>
      </c>
      <c r="H1299" s="45">
        <f t="shared" si="162"/>
        <v>288518.25852616649</v>
      </c>
      <c r="BD1299">
        <f t="shared" si="161"/>
        <v>-4801.3418079881458</v>
      </c>
      <c r="BE1299">
        <f t="shared" si="163"/>
        <v>-4729.0083280607923</v>
      </c>
      <c r="BF1299">
        <f t="shared" si="164"/>
        <v>-4656.6748481334389</v>
      </c>
      <c r="BG1299">
        <f t="shared" si="165"/>
        <v>-4584.3413682060855</v>
      </c>
      <c r="BH1299">
        <f t="shared" si="166"/>
        <v>-4512.007888278732</v>
      </c>
      <c r="BI1299">
        <f t="shared" si="167"/>
        <v>-4439.6744083513786</v>
      </c>
      <c r="BJ1299">
        <f t="shared" si="168"/>
        <v>-4367.3409284240252</v>
      </c>
    </row>
    <row r="1300" spans="1:62">
      <c r="A1300">
        <v>1297</v>
      </c>
      <c r="B1300" s="6"/>
      <c r="C1300" s="44"/>
      <c r="F1300" s="44">
        <v>10786.028535697908</v>
      </c>
      <c r="G1300">
        <v>0.25145381174893089</v>
      </c>
      <c r="H1300" s="45">
        <f t="shared" si="162"/>
        <v>42894.671035917461</v>
      </c>
      <c r="BD1300">
        <f t="shared" si="161"/>
        <v>-7377.2509357981507</v>
      </c>
      <c r="BE1300">
        <f t="shared" si="163"/>
        <v>-7247.1490690939072</v>
      </c>
      <c r="BF1300">
        <f t="shared" si="164"/>
        <v>-7117.0472023896627</v>
      </c>
      <c r="BG1300">
        <f t="shared" si="165"/>
        <v>-6986.9453356854183</v>
      </c>
      <c r="BH1300">
        <f t="shared" si="166"/>
        <v>-6856.8434689811747</v>
      </c>
      <c r="BI1300">
        <f t="shared" si="167"/>
        <v>-6726.7416022769303</v>
      </c>
      <c r="BJ1300">
        <f t="shared" si="168"/>
        <v>-6596.6397355726858</v>
      </c>
    </row>
    <row r="1301" spans="1:62">
      <c r="A1301">
        <v>1298</v>
      </c>
      <c r="B1301" s="6"/>
      <c r="C1301" s="44"/>
      <c r="F1301" s="44">
        <v>10639.217365876004</v>
      </c>
      <c r="G1301">
        <v>0.21729381319261876</v>
      </c>
      <c r="H1301" s="45">
        <f t="shared" si="162"/>
        <v>48962.357508287343</v>
      </c>
      <c r="BD1301">
        <f t="shared" si="161"/>
        <v>-9528.7594769532534</v>
      </c>
      <c r="BE1301">
        <f t="shared" si="163"/>
        <v>-8271.4904182085993</v>
      </c>
      <c r="BF1301">
        <f t="shared" si="164"/>
        <v>-7014.2213594639443</v>
      </c>
      <c r="BG1301">
        <f t="shared" si="165"/>
        <v>-5756.9523007192893</v>
      </c>
      <c r="BH1301">
        <f t="shared" si="166"/>
        <v>-4499.6832419746352</v>
      </c>
      <c r="BI1301">
        <f t="shared" si="167"/>
        <v>-3242.4141832299811</v>
      </c>
      <c r="BJ1301">
        <f t="shared" si="168"/>
        <v>-1985.145124485327</v>
      </c>
    </row>
    <row r="1302" spans="1:62">
      <c r="A1302">
        <v>1299</v>
      </c>
      <c r="B1302" s="6"/>
      <c r="C1302" s="44"/>
      <c r="F1302" s="44">
        <v>12544.061882567206</v>
      </c>
      <c r="G1302">
        <v>0.20923702291098767</v>
      </c>
      <c r="H1302" s="45">
        <f t="shared" si="162"/>
        <v>59951.445055226315</v>
      </c>
      <c r="BD1302">
        <f t="shared" si="161"/>
        <v>-9552.7482999129097</v>
      </c>
      <c r="BE1302">
        <f t="shared" si="163"/>
        <v>-8466.2792339498155</v>
      </c>
      <c r="BF1302">
        <f t="shared" si="164"/>
        <v>-7379.8101679867232</v>
      </c>
      <c r="BG1302">
        <f t="shared" si="165"/>
        <v>-6293.341102023629</v>
      </c>
      <c r="BH1302">
        <f t="shared" si="166"/>
        <v>-5206.8720360605348</v>
      </c>
      <c r="BI1302">
        <f t="shared" si="167"/>
        <v>-4120.4029700974415</v>
      </c>
      <c r="BJ1302">
        <f t="shared" si="168"/>
        <v>-3033.9339041343474</v>
      </c>
    </row>
    <row r="1303" spans="1:62">
      <c r="A1303">
        <v>1300</v>
      </c>
      <c r="B1303" s="6"/>
      <c r="C1303" s="44"/>
      <c r="F1303" s="44">
        <v>10754.227051615935</v>
      </c>
      <c r="G1303">
        <v>9.3416968320042315E-2</v>
      </c>
      <c r="H1303" s="45">
        <f t="shared" si="162"/>
        <v>115120.70285531467</v>
      </c>
      <c r="BD1303">
        <f t="shared" si="161"/>
        <v>-11497.876768012267</v>
      </c>
      <c r="BE1303">
        <f t="shared" si="163"/>
        <v>-10451.69165345733</v>
      </c>
      <c r="BF1303">
        <f t="shared" si="164"/>
        <v>-9405.5065389023912</v>
      </c>
      <c r="BG1303">
        <f t="shared" si="165"/>
        <v>-8359.321424347454</v>
      </c>
      <c r="BH1303">
        <f t="shared" si="166"/>
        <v>-7313.136309792515</v>
      </c>
      <c r="BI1303">
        <f t="shared" si="167"/>
        <v>-6266.951195237576</v>
      </c>
      <c r="BJ1303">
        <f t="shared" si="168"/>
        <v>-5220.7660806826379</v>
      </c>
    </row>
    <row r="1304" spans="1:62">
      <c r="A1304">
        <v>1301</v>
      </c>
      <c r="B1304" s="6"/>
      <c r="C1304" s="44"/>
      <c r="F1304" s="44">
        <v>16742.441647326341</v>
      </c>
      <c r="G1304">
        <v>0.63445983963186237</v>
      </c>
      <c r="H1304" s="45">
        <f t="shared" si="162"/>
        <v>26388.497114397247</v>
      </c>
      <c r="BD1304">
        <f t="shared" si="161"/>
        <v>-10287.142210015723</v>
      </c>
      <c r="BE1304">
        <f t="shared" si="163"/>
        <v>-9820.0573684155115</v>
      </c>
      <c r="BF1304">
        <f t="shared" si="164"/>
        <v>-9352.9725268152997</v>
      </c>
      <c r="BG1304">
        <f t="shared" si="165"/>
        <v>-8885.8876852150897</v>
      </c>
      <c r="BH1304">
        <f t="shared" si="166"/>
        <v>-8418.8028436148779</v>
      </c>
      <c r="BI1304">
        <f t="shared" si="167"/>
        <v>-7951.7180020146661</v>
      </c>
      <c r="BJ1304">
        <f t="shared" si="168"/>
        <v>-7484.6331604144543</v>
      </c>
    </row>
    <row r="1305" spans="1:62">
      <c r="A1305">
        <v>1302</v>
      </c>
      <c r="B1305" s="6"/>
      <c r="C1305" s="44"/>
      <c r="F1305" s="44">
        <v>5262.0871179620481</v>
      </c>
      <c r="G1305">
        <v>0.32038776997097962</v>
      </c>
      <c r="H1305" s="45">
        <f t="shared" si="162"/>
        <v>16424.119804693801</v>
      </c>
      <c r="BD1305">
        <f t="shared" si="161"/>
        <v>-13570.14244916703</v>
      </c>
      <c r="BE1305">
        <f t="shared" si="163"/>
        <v>-10397.843251007718</v>
      </c>
      <c r="BF1305">
        <f t="shared" si="164"/>
        <v>-7225.544052848405</v>
      </c>
      <c r="BG1305">
        <f t="shared" si="165"/>
        <v>-4053.2448546890937</v>
      </c>
      <c r="BH1305">
        <f t="shared" si="166"/>
        <v>-880.94565652978235</v>
      </c>
      <c r="BI1305">
        <f t="shared" si="167"/>
        <v>2291.3535416295308</v>
      </c>
      <c r="BJ1305">
        <f t="shared" si="168"/>
        <v>5463.6527397888422</v>
      </c>
    </row>
    <row r="1306" spans="1:62">
      <c r="A1306">
        <v>1303</v>
      </c>
      <c r="B1306" s="6"/>
      <c r="C1306" s="44"/>
      <c r="F1306" s="44">
        <v>14121.705055474249</v>
      </c>
      <c r="G1306">
        <v>0.47828960425125544</v>
      </c>
      <c r="H1306" s="45">
        <f t="shared" si="162"/>
        <v>29525.427544220311</v>
      </c>
      <c r="BD1306">
        <f t="shared" ref="BD1306:BD1369" si="169">($BD$3*G1305)-F1305</f>
        <v>-3660.1482681071502</v>
      </c>
      <c r="BE1306">
        <f t="shared" si="163"/>
        <v>-2058.2094182522519</v>
      </c>
      <c r="BF1306">
        <f t="shared" si="164"/>
        <v>-456.2705683973536</v>
      </c>
      <c r="BG1306">
        <f t="shared" si="165"/>
        <v>1145.6682814575443</v>
      </c>
      <c r="BH1306">
        <f t="shared" si="166"/>
        <v>2747.6071313124421</v>
      </c>
      <c r="BI1306">
        <f t="shared" si="167"/>
        <v>4349.5459811673409</v>
      </c>
      <c r="BJ1306">
        <f t="shared" si="168"/>
        <v>5951.4848310222387</v>
      </c>
    </row>
    <row r="1307" spans="1:62">
      <c r="A1307">
        <v>1304</v>
      </c>
      <c r="B1307" s="6"/>
      <c r="C1307" s="44"/>
      <c r="F1307" s="44">
        <v>-16079.527649771117</v>
      </c>
      <c r="G1307">
        <v>0.32800444795714956</v>
      </c>
      <c r="H1307" s="45">
        <f t="shared" si="162"/>
        <v>-49022.285368129349</v>
      </c>
      <c r="BD1307">
        <f t="shared" si="169"/>
        <v>-11730.257034217972</v>
      </c>
      <c r="BE1307">
        <f t="shared" si="163"/>
        <v>-9338.809012961694</v>
      </c>
      <c r="BF1307">
        <f t="shared" si="164"/>
        <v>-6947.3609917054173</v>
      </c>
      <c r="BG1307">
        <f t="shared" si="165"/>
        <v>-4555.9129704491406</v>
      </c>
      <c r="BH1307">
        <f t="shared" si="166"/>
        <v>-2164.4649491928631</v>
      </c>
      <c r="BI1307">
        <f t="shared" si="167"/>
        <v>226.98307206341451</v>
      </c>
      <c r="BJ1307">
        <f t="shared" si="168"/>
        <v>2618.4310933196903</v>
      </c>
    </row>
    <row r="1308" spans="1:62">
      <c r="A1308">
        <v>1305</v>
      </c>
      <c r="B1308" s="6"/>
      <c r="C1308" s="44"/>
      <c r="F1308" s="44">
        <v>13532.815879287868</v>
      </c>
      <c r="G1308">
        <v>0.30555182877432241</v>
      </c>
      <c r="H1308" s="45">
        <f t="shared" si="162"/>
        <v>44289.755795515375</v>
      </c>
      <c r="BD1308">
        <f t="shared" si="169"/>
        <v>17719.549889556863</v>
      </c>
      <c r="BE1308">
        <f t="shared" si="163"/>
        <v>19359.57212934261</v>
      </c>
      <c r="BF1308">
        <f t="shared" si="164"/>
        <v>20999.594369128361</v>
      </c>
      <c r="BG1308">
        <f t="shared" si="165"/>
        <v>22639.616608914108</v>
      </c>
      <c r="BH1308">
        <f t="shared" si="166"/>
        <v>24279.638848699855</v>
      </c>
      <c r="BI1308">
        <f t="shared" si="167"/>
        <v>25919.661088485605</v>
      </c>
      <c r="BJ1308">
        <f t="shared" si="168"/>
        <v>27559.683328271349</v>
      </c>
    </row>
    <row r="1309" spans="1:62">
      <c r="A1309">
        <v>1306</v>
      </c>
      <c r="B1309" s="6"/>
      <c r="C1309" s="44"/>
      <c r="F1309" s="44">
        <v>11238.699730006751</v>
      </c>
      <c r="G1309">
        <v>0.41276545981960311</v>
      </c>
      <c r="H1309" s="45">
        <f t="shared" si="162"/>
        <v>27227.810522030024</v>
      </c>
      <c r="BD1309">
        <f t="shared" si="169"/>
        <v>-12005.056735416256</v>
      </c>
      <c r="BE1309">
        <f t="shared" si="163"/>
        <v>-10477.297591544644</v>
      </c>
      <c r="BF1309">
        <f t="shared" si="164"/>
        <v>-8949.5384476730324</v>
      </c>
      <c r="BG1309">
        <f t="shared" si="165"/>
        <v>-7421.7793038014197</v>
      </c>
      <c r="BH1309">
        <f t="shared" si="166"/>
        <v>-5894.0201599298071</v>
      </c>
      <c r="BI1309">
        <f t="shared" si="167"/>
        <v>-4366.2610160581953</v>
      </c>
      <c r="BJ1309">
        <f t="shared" si="168"/>
        <v>-2838.5018721865836</v>
      </c>
    </row>
    <row r="1310" spans="1:62">
      <c r="A1310">
        <v>1307</v>
      </c>
      <c r="B1310" s="6"/>
      <c r="C1310" s="44"/>
      <c r="F1310" s="44">
        <v>10527.02438809775</v>
      </c>
      <c r="G1310">
        <v>0.25663200409034737</v>
      </c>
      <c r="H1310" s="45">
        <f t="shared" si="162"/>
        <v>41019.920432027291</v>
      </c>
      <c r="BD1310">
        <f t="shared" si="169"/>
        <v>-9174.8724309087356</v>
      </c>
      <c r="BE1310">
        <f t="shared" si="163"/>
        <v>-7111.0451318107198</v>
      </c>
      <c r="BF1310">
        <f t="shared" si="164"/>
        <v>-5047.217832712704</v>
      </c>
      <c r="BG1310">
        <f t="shared" si="165"/>
        <v>-2983.390533614689</v>
      </c>
      <c r="BH1310">
        <f t="shared" si="166"/>
        <v>-919.56323451667231</v>
      </c>
      <c r="BI1310">
        <f t="shared" si="167"/>
        <v>1144.2640645813426</v>
      </c>
      <c r="BJ1310">
        <f t="shared" si="168"/>
        <v>3208.0913636793575</v>
      </c>
    </row>
    <row r="1311" spans="1:62">
      <c r="A1311">
        <v>1308</v>
      </c>
      <c r="B1311" s="6"/>
      <c r="C1311" s="44"/>
      <c r="F1311" s="44">
        <v>13202.941057017943</v>
      </c>
      <c r="G1311">
        <v>0.38410671338409763</v>
      </c>
      <c r="H1311" s="45">
        <f t="shared" si="162"/>
        <v>34373.106735615198</v>
      </c>
      <c r="BD1311">
        <f t="shared" si="169"/>
        <v>-9243.8643676460142</v>
      </c>
      <c r="BE1311">
        <f t="shared" si="163"/>
        <v>-7960.704347194277</v>
      </c>
      <c r="BF1311">
        <f t="shared" si="164"/>
        <v>-6677.5443267425399</v>
      </c>
      <c r="BG1311">
        <f t="shared" si="165"/>
        <v>-5394.3843062908036</v>
      </c>
      <c r="BH1311">
        <f t="shared" si="166"/>
        <v>-4111.2242858390664</v>
      </c>
      <c r="BI1311">
        <f t="shared" si="167"/>
        <v>-2828.0642653873292</v>
      </c>
      <c r="BJ1311">
        <f t="shared" si="168"/>
        <v>-1544.9042449355929</v>
      </c>
    </row>
    <row r="1312" spans="1:62">
      <c r="A1312">
        <v>1309</v>
      </c>
      <c r="B1312" s="6"/>
      <c r="C1312" s="44"/>
      <c r="F1312" s="44">
        <v>8201.0116006213229</v>
      </c>
      <c r="G1312">
        <v>0.4454180870713671</v>
      </c>
      <c r="H1312" s="45">
        <f t="shared" si="162"/>
        <v>18411.941137242855</v>
      </c>
      <c r="BD1312">
        <f t="shared" si="169"/>
        <v>-11282.407490097454</v>
      </c>
      <c r="BE1312">
        <f t="shared" si="163"/>
        <v>-9361.8739231769669</v>
      </c>
      <c r="BF1312">
        <f t="shared" si="164"/>
        <v>-7441.3403562564781</v>
      </c>
      <c r="BG1312">
        <f t="shared" si="165"/>
        <v>-5520.8067893359903</v>
      </c>
      <c r="BH1312">
        <f t="shared" si="166"/>
        <v>-3600.2732224155025</v>
      </c>
      <c r="BI1312">
        <f t="shared" si="167"/>
        <v>-1679.7396554950137</v>
      </c>
      <c r="BJ1312">
        <f t="shared" si="168"/>
        <v>240.79391142547502</v>
      </c>
    </row>
    <row r="1313" spans="1:62">
      <c r="A1313">
        <v>1310</v>
      </c>
      <c r="B1313" s="6"/>
      <c r="C1313" s="44"/>
      <c r="F1313" s="44">
        <v>2300.5616856207962</v>
      </c>
      <c r="G1313">
        <v>0.65571736757245702</v>
      </c>
      <c r="H1313" s="45">
        <f t="shared" si="162"/>
        <v>3508.4653837029614</v>
      </c>
      <c r="BD1313">
        <f t="shared" si="169"/>
        <v>-5973.9211652644881</v>
      </c>
      <c r="BE1313">
        <f t="shared" si="163"/>
        <v>-3746.8307299076523</v>
      </c>
      <c r="BF1313">
        <f t="shared" si="164"/>
        <v>-1519.7402945508165</v>
      </c>
      <c r="BG1313">
        <f t="shared" si="165"/>
        <v>707.35014080601832</v>
      </c>
      <c r="BH1313">
        <f t="shared" si="166"/>
        <v>2934.440576162855</v>
      </c>
      <c r="BI1313">
        <f t="shared" si="167"/>
        <v>5161.5310115196899</v>
      </c>
      <c r="BJ1313">
        <f t="shared" si="168"/>
        <v>7388.6214468765247</v>
      </c>
    </row>
    <row r="1314" spans="1:62">
      <c r="A1314">
        <v>1311</v>
      </c>
      <c r="B1314" s="6"/>
      <c r="C1314" s="44"/>
      <c r="F1314" s="44">
        <v>6587.806374624528</v>
      </c>
      <c r="G1314">
        <v>0.19620871572710108</v>
      </c>
      <c r="H1314" s="45">
        <f t="shared" si="162"/>
        <v>33575.503260452744</v>
      </c>
      <c r="BD1314">
        <f t="shared" si="169"/>
        <v>978.02515224148874</v>
      </c>
      <c r="BE1314">
        <f t="shared" si="163"/>
        <v>4256.6119901037737</v>
      </c>
      <c r="BF1314">
        <f t="shared" si="164"/>
        <v>7535.19882796606</v>
      </c>
      <c r="BG1314">
        <f t="shared" si="165"/>
        <v>10813.785665828344</v>
      </c>
      <c r="BH1314">
        <f t="shared" si="166"/>
        <v>14092.372503690629</v>
      </c>
      <c r="BI1314">
        <f t="shared" si="167"/>
        <v>17370.959341552916</v>
      </c>
      <c r="BJ1314">
        <f t="shared" si="168"/>
        <v>20649.5461794152</v>
      </c>
    </row>
    <row r="1315" spans="1:62">
      <c r="A1315">
        <v>1312</v>
      </c>
      <c r="B1315" s="6"/>
      <c r="C1315" s="44"/>
      <c r="F1315" s="44">
        <v>7038.4536267229778</v>
      </c>
      <c r="G1315">
        <v>6.5881831036468164E-2</v>
      </c>
      <c r="H1315" s="45">
        <f t="shared" si="162"/>
        <v>106834.51743815254</v>
      </c>
      <c r="BD1315">
        <f t="shared" si="169"/>
        <v>-5606.7627959890224</v>
      </c>
      <c r="BE1315">
        <f t="shared" si="163"/>
        <v>-4625.7192173535168</v>
      </c>
      <c r="BF1315">
        <f t="shared" si="164"/>
        <v>-3644.6756387180117</v>
      </c>
      <c r="BG1315">
        <f t="shared" si="165"/>
        <v>-2663.6320600825065</v>
      </c>
      <c r="BH1315">
        <f t="shared" si="166"/>
        <v>-1682.588481447001</v>
      </c>
      <c r="BI1315">
        <f t="shared" si="167"/>
        <v>-701.54490281149538</v>
      </c>
      <c r="BJ1315">
        <f t="shared" si="168"/>
        <v>279.49867582401021</v>
      </c>
    </row>
    <row r="1316" spans="1:62">
      <c r="A1316">
        <v>1313</v>
      </c>
      <c r="B1316" s="6"/>
      <c r="C1316" s="44"/>
      <c r="F1316" s="44">
        <v>11236.963626302082</v>
      </c>
      <c r="G1316">
        <v>0.29154366002776833</v>
      </c>
      <c r="H1316" s="45">
        <f t="shared" si="162"/>
        <v>38542.987438765806</v>
      </c>
      <c r="BD1316">
        <f t="shared" si="169"/>
        <v>-6709.0444715406366</v>
      </c>
      <c r="BE1316">
        <f t="shared" si="163"/>
        <v>-6379.6353163582962</v>
      </c>
      <c r="BF1316">
        <f t="shared" si="164"/>
        <v>-6050.226161175955</v>
      </c>
      <c r="BG1316">
        <f t="shared" si="165"/>
        <v>-5720.8170059936147</v>
      </c>
      <c r="BH1316">
        <f t="shared" si="166"/>
        <v>-5391.4078508112734</v>
      </c>
      <c r="BI1316">
        <f t="shared" si="167"/>
        <v>-5061.9986956289331</v>
      </c>
      <c r="BJ1316">
        <f t="shared" si="168"/>
        <v>-4732.5895404465919</v>
      </c>
    </row>
    <row r="1317" spans="1:62">
      <c r="A1317">
        <v>1314</v>
      </c>
      <c r="B1317" s="6"/>
      <c r="C1317" s="44"/>
      <c r="F1317" s="44">
        <v>5133.3985913535544</v>
      </c>
      <c r="G1317">
        <v>0.17153744382114855</v>
      </c>
      <c r="H1317" s="45">
        <f t="shared" si="162"/>
        <v>29925.819558707139</v>
      </c>
      <c r="BD1317">
        <f t="shared" si="169"/>
        <v>-9779.24532616324</v>
      </c>
      <c r="BE1317">
        <f t="shared" si="163"/>
        <v>-8321.5270260243997</v>
      </c>
      <c r="BF1317">
        <f t="shared" si="164"/>
        <v>-6863.8087258855576</v>
      </c>
      <c r="BG1317">
        <f t="shared" si="165"/>
        <v>-5406.0904257467155</v>
      </c>
      <c r="BH1317">
        <f t="shared" si="166"/>
        <v>-3948.3721256078743</v>
      </c>
      <c r="BI1317">
        <f t="shared" si="167"/>
        <v>-2490.6538254690331</v>
      </c>
      <c r="BJ1317">
        <f t="shared" si="168"/>
        <v>-1032.935525330191</v>
      </c>
    </row>
    <row r="1318" spans="1:62">
      <c r="A1318">
        <v>1315</v>
      </c>
      <c r="B1318" s="6"/>
      <c r="C1318" s="44"/>
      <c r="F1318" s="44">
        <v>3485.0492912106602</v>
      </c>
      <c r="G1318">
        <v>0.20406751557062819</v>
      </c>
      <c r="H1318" s="45">
        <f t="shared" si="162"/>
        <v>17077.922870112452</v>
      </c>
      <c r="BD1318">
        <f t="shared" si="169"/>
        <v>-4275.7113722478116</v>
      </c>
      <c r="BE1318">
        <f t="shared" si="163"/>
        <v>-3418.0241531420688</v>
      </c>
      <c r="BF1318">
        <f t="shared" si="164"/>
        <v>-2560.3369340363261</v>
      </c>
      <c r="BG1318">
        <f t="shared" si="165"/>
        <v>-1702.6497149305833</v>
      </c>
      <c r="BH1318">
        <f t="shared" si="166"/>
        <v>-844.96249582484052</v>
      </c>
      <c r="BI1318">
        <f t="shared" si="167"/>
        <v>12.724723280902253</v>
      </c>
      <c r="BJ1318">
        <f t="shared" si="168"/>
        <v>870.41194238664502</v>
      </c>
    </row>
    <row r="1319" spans="1:62">
      <c r="A1319">
        <v>1316</v>
      </c>
      <c r="B1319" s="6"/>
      <c r="C1319" s="44"/>
      <c r="F1319" s="44">
        <v>3636.219957745885</v>
      </c>
      <c r="G1319">
        <v>0.7281485792675646</v>
      </c>
      <c r="H1319" s="45">
        <f t="shared" si="162"/>
        <v>4993.7884399960139</v>
      </c>
      <c r="BD1319">
        <f t="shared" si="169"/>
        <v>-2464.7117133575193</v>
      </c>
      <c r="BE1319">
        <f t="shared" si="163"/>
        <v>-1444.3741355043783</v>
      </c>
      <c r="BF1319">
        <f t="shared" si="164"/>
        <v>-424.03655765123722</v>
      </c>
      <c r="BG1319">
        <f t="shared" si="165"/>
        <v>596.30102020190361</v>
      </c>
      <c r="BH1319">
        <f t="shared" si="166"/>
        <v>1616.6385980550449</v>
      </c>
      <c r="BI1319">
        <f t="shared" si="167"/>
        <v>2636.9761759081857</v>
      </c>
      <c r="BJ1319">
        <f t="shared" si="168"/>
        <v>3657.3137537613266</v>
      </c>
    </row>
    <row r="1320" spans="1:62">
      <c r="A1320">
        <v>1317</v>
      </c>
      <c r="B1320" s="6"/>
      <c r="C1320" s="44"/>
      <c r="F1320" s="44">
        <v>-2654.5294905422106</v>
      </c>
      <c r="G1320">
        <v>0.47783999835487556</v>
      </c>
      <c r="H1320" s="45">
        <f t="shared" si="162"/>
        <v>-5555.2684992493696</v>
      </c>
      <c r="BD1320">
        <f t="shared" si="169"/>
        <v>4.5229385919378728</v>
      </c>
      <c r="BE1320">
        <f t="shared" si="163"/>
        <v>3645.2658349297608</v>
      </c>
      <c r="BF1320">
        <f t="shared" si="164"/>
        <v>7286.0087312675842</v>
      </c>
      <c r="BG1320">
        <f t="shared" si="165"/>
        <v>10926.751627605407</v>
      </c>
      <c r="BH1320">
        <f t="shared" si="166"/>
        <v>14567.494523943231</v>
      </c>
      <c r="BI1320">
        <f t="shared" si="167"/>
        <v>18208.237420281053</v>
      </c>
      <c r="BJ1320">
        <f t="shared" si="168"/>
        <v>21848.980316618876</v>
      </c>
    </row>
    <row r="1321" spans="1:62">
      <c r="A1321">
        <v>1318</v>
      </c>
      <c r="B1321" s="6"/>
      <c r="C1321" s="44"/>
      <c r="F1321" s="44">
        <v>13152.258351611719</v>
      </c>
      <c r="G1321">
        <v>0.34131030496066384</v>
      </c>
      <c r="H1321" s="45">
        <f t="shared" si="162"/>
        <v>38534.606662777216</v>
      </c>
      <c r="BD1321">
        <f t="shared" si="169"/>
        <v>5043.7294823165885</v>
      </c>
      <c r="BE1321">
        <f t="shared" si="163"/>
        <v>7432.9294740909663</v>
      </c>
      <c r="BF1321">
        <f t="shared" si="164"/>
        <v>9822.1294658653442</v>
      </c>
      <c r="BG1321">
        <f t="shared" si="165"/>
        <v>12211.329457639722</v>
      </c>
      <c r="BH1321">
        <f t="shared" si="166"/>
        <v>14600.5294494141</v>
      </c>
      <c r="BI1321">
        <f t="shared" si="167"/>
        <v>16989.72944118848</v>
      </c>
      <c r="BJ1321">
        <f t="shared" si="168"/>
        <v>19378.929432962854</v>
      </c>
    </row>
    <row r="1322" spans="1:62">
      <c r="A1322">
        <v>1319</v>
      </c>
      <c r="B1322" s="6"/>
      <c r="C1322" s="44"/>
      <c r="F1322" s="44">
        <v>12959.1015386978</v>
      </c>
      <c r="G1322">
        <v>0.2688399592719346</v>
      </c>
      <c r="H1322" s="45">
        <f t="shared" si="162"/>
        <v>48203.777346914132</v>
      </c>
      <c r="BD1322">
        <f t="shared" si="169"/>
        <v>-11445.7068268084</v>
      </c>
      <c r="BE1322">
        <f t="shared" si="163"/>
        <v>-9739.1553020050815</v>
      </c>
      <c r="BF1322">
        <f t="shared" si="164"/>
        <v>-8032.6037772017617</v>
      </c>
      <c r="BG1322">
        <f t="shared" si="165"/>
        <v>-6326.0522523984428</v>
      </c>
      <c r="BH1322">
        <f t="shared" si="166"/>
        <v>-4619.500727595123</v>
      </c>
      <c r="BI1322">
        <f t="shared" si="167"/>
        <v>-2912.9492027918041</v>
      </c>
      <c r="BJ1322">
        <f t="shared" si="168"/>
        <v>-1206.3976779884852</v>
      </c>
    </row>
    <row r="1323" spans="1:62">
      <c r="A1323">
        <v>1320</v>
      </c>
      <c r="B1323" s="6"/>
      <c r="C1323" s="44"/>
      <c r="F1323" s="44">
        <v>10719.447983089633</v>
      </c>
      <c r="G1323">
        <v>0.29571066090568365</v>
      </c>
      <c r="H1323" s="45">
        <f t="shared" si="162"/>
        <v>36249.785348484882</v>
      </c>
      <c r="BD1323">
        <f t="shared" si="169"/>
        <v>-11614.901742338126</v>
      </c>
      <c r="BE1323">
        <f t="shared" si="163"/>
        <v>-10270.701945978453</v>
      </c>
      <c r="BF1323">
        <f t="shared" si="164"/>
        <v>-8926.5021496187801</v>
      </c>
      <c r="BG1323">
        <f t="shared" si="165"/>
        <v>-7582.3023532591078</v>
      </c>
      <c r="BH1323">
        <f t="shared" si="166"/>
        <v>-6238.1025568994346</v>
      </c>
      <c r="BI1323">
        <f t="shared" si="167"/>
        <v>-4893.9027605397614</v>
      </c>
      <c r="BJ1323">
        <f t="shared" si="168"/>
        <v>-3549.7029641800891</v>
      </c>
    </row>
    <row r="1324" spans="1:62">
      <c r="A1324">
        <v>1321</v>
      </c>
      <c r="B1324" s="6"/>
      <c r="C1324" s="44"/>
      <c r="F1324" s="44">
        <v>5511.1676965922943</v>
      </c>
      <c r="G1324">
        <v>0.5791584053325689</v>
      </c>
      <c r="H1324" s="45">
        <f t="shared" si="162"/>
        <v>9515.820966852114</v>
      </c>
      <c r="BD1324">
        <f t="shared" si="169"/>
        <v>-9240.8946785612134</v>
      </c>
      <c r="BE1324">
        <f t="shared" si="163"/>
        <v>-7762.341374032796</v>
      </c>
      <c r="BF1324">
        <f t="shared" si="164"/>
        <v>-6283.7880695043777</v>
      </c>
      <c r="BG1324">
        <f t="shared" si="165"/>
        <v>-4805.2347649759595</v>
      </c>
      <c r="BH1324">
        <f t="shared" si="166"/>
        <v>-3326.6814604475412</v>
      </c>
      <c r="BI1324">
        <f t="shared" si="167"/>
        <v>-1848.1281559191229</v>
      </c>
      <c r="BJ1324">
        <f t="shared" si="168"/>
        <v>-369.57485139070377</v>
      </c>
    </row>
    <row r="1325" spans="1:62">
      <c r="A1325">
        <v>1322</v>
      </c>
      <c r="B1325" s="6"/>
      <c r="C1325" s="44"/>
      <c r="F1325" s="44">
        <v>10327.03786226</v>
      </c>
      <c r="G1325">
        <v>0.52859801732037948</v>
      </c>
      <c r="H1325" s="45">
        <f t="shared" si="162"/>
        <v>19536.656445687833</v>
      </c>
      <c r="BD1325">
        <f t="shared" si="169"/>
        <v>-2615.3756699294499</v>
      </c>
      <c r="BE1325">
        <f t="shared" si="163"/>
        <v>280.41635673339442</v>
      </c>
      <c r="BF1325">
        <f t="shared" si="164"/>
        <v>3176.2083833962388</v>
      </c>
      <c r="BG1325">
        <f t="shared" si="165"/>
        <v>6072.0004100590832</v>
      </c>
      <c r="BH1325">
        <f t="shared" si="166"/>
        <v>8967.7924367219275</v>
      </c>
      <c r="BI1325">
        <f t="shared" si="167"/>
        <v>11863.584463384772</v>
      </c>
      <c r="BJ1325">
        <f t="shared" si="168"/>
        <v>14759.376490047618</v>
      </c>
    </row>
    <row r="1326" spans="1:62">
      <c r="A1326">
        <v>1323</v>
      </c>
      <c r="B1326" s="6"/>
      <c r="C1326" s="44"/>
      <c r="F1326" s="44">
        <v>8895.174983558376</v>
      </c>
      <c r="G1326">
        <v>0.12082407569039511</v>
      </c>
      <c r="H1326" s="45">
        <f t="shared" si="162"/>
        <v>73620.881705329666</v>
      </c>
      <c r="BD1326">
        <f t="shared" si="169"/>
        <v>-7684.0477756581022</v>
      </c>
      <c r="BE1326">
        <f t="shared" si="163"/>
        <v>-5041.0576890562052</v>
      </c>
      <c r="BF1326">
        <f t="shared" si="164"/>
        <v>-2398.0676024543081</v>
      </c>
      <c r="BG1326">
        <f t="shared" si="165"/>
        <v>244.92248414758978</v>
      </c>
      <c r="BH1326">
        <f t="shared" si="166"/>
        <v>2887.9125707494859</v>
      </c>
      <c r="BI1326">
        <f t="shared" si="167"/>
        <v>5530.9026573513838</v>
      </c>
      <c r="BJ1326">
        <f t="shared" si="168"/>
        <v>8173.8927439532818</v>
      </c>
    </row>
    <row r="1327" spans="1:62">
      <c r="A1327">
        <v>1324</v>
      </c>
      <c r="B1327" s="6"/>
      <c r="C1327" s="44"/>
      <c r="F1327" s="44">
        <v>10236.951841571341</v>
      </c>
      <c r="G1327">
        <v>0.34580968491030006</v>
      </c>
      <c r="H1327" s="45">
        <f t="shared" si="162"/>
        <v>29602.848874017844</v>
      </c>
      <c r="BD1327">
        <f t="shared" si="169"/>
        <v>-8291.0546051064011</v>
      </c>
      <c r="BE1327">
        <f t="shared" si="163"/>
        <v>-7686.9342266544245</v>
      </c>
      <c r="BF1327">
        <f t="shared" si="164"/>
        <v>-7082.8138482024497</v>
      </c>
      <c r="BG1327">
        <f t="shared" si="165"/>
        <v>-6478.6934697504739</v>
      </c>
      <c r="BH1327">
        <f t="shared" si="166"/>
        <v>-5874.5730912984982</v>
      </c>
      <c r="BI1327">
        <f t="shared" si="167"/>
        <v>-5270.4527128465234</v>
      </c>
      <c r="BJ1327">
        <f t="shared" si="168"/>
        <v>-4666.3323343945476</v>
      </c>
    </row>
    <row r="1328" spans="1:62">
      <c r="A1328">
        <v>1325</v>
      </c>
      <c r="B1328" s="6"/>
      <c r="C1328" s="44"/>
      <c r="F1328" s="44">
        <v>3570.8622708810508</v>
      </c>
      <c r="G1328">
        <v>0.46633260316711933</v>
      </c>
      <c r="H1328" s="45">
        <f t="shared" si="162"/>
        <v>7657.3292251697076</v>
      </c>
      <c r="BD1328">
        <f t="shared" si="169"/>
        <v>-8507.9034170198411</v>
      </c>
      <c r="BE1328">
        <f t="shared" si="163"/>
        <v>-6778.8549924683402</v>
      </c>
      <c r="BF1328">
        <f t="shared" si="164"/>
        <v>-5049.8065679168403</v>
      </c>
      <c r="BG1328">
        <f t="shared" si="165"/>
        <v>-3320.7581433653395</v>
      </c>
      <c r="BH1328">
        <f t="shared" si="166"/>
        <v>-1591.7097188138396</v>
      </c>
      <c r="BI1328">
        <f t="shared" si="167"/>
        <v>137.33870573766035</v>
      </c>
      <c r="BJ1328">
        <f t="shared" si="168"/>
        <v>1866.3871302891621</v>
      </c>
    </row>
    <row r="1329" spans="1:62">
      <c r="A1329">
        <v>1326</v>
      </c>
      <c r="B1329" s="6"/>
      <c r="C1329" s="44"/>
      <c r="F1329" s="44">
        <v>8797.0686904288305</v>
      </c>
      <c r="G1329">
        <v>0.31047522242706815</v>
      </c>
      <c r="H1329" s="45">
        <f t="shared" si="162"/>
        <v>28334.205292325045</v>
      </c>
      <c r="BD1329">
        <f t="shared" si="169"/>
        <v>-1239.1992550454543</v>
      </c>
      <c r="BE1329">
        <f t="shared" si="163"/>
        <v>1092.4637607901423</v>
      </c>
      <c r="BF1329">
        <f t="shared" si="164"/>
        <v>3424.1267766257388</v>
      </c>
      <c r="BG1329">
        <f t="shared" si="165"/>
        <v>5755.7897924613353</v>
      </c>
      <c r="BH1329">
        <f t="shared" si="166"/>
        <v>8087.4528082969318</v>
      </c>
      <c r="BI1329">
        <f t="shared" si="167"/>
        <v>10419.115824132528</v>
      </c>
      <c r="BJ1329">
        <f t="shared" si="168"/>
        <v>12750.778839968125</v>
      </c>
    </row>
    <row r="1330" spans="1:62">
      <c r="A1330">
        <v>1327</v>
      </c>
      <c r="B1330" s="6"/>
      <c r="C1330" s="44"/>
      <c r="F1330" s="44">
        <v>1980.7175611380335</v>
      </c>
      <c r="G1330">
        <v>0.61296873020822762</v>
      </c>
      <c r="H1330" s="45">
        <f t="shared" si="162"/>
        <v>3231.3517207724067</v>
      </c>
      <c r="BD1330">
        <f t="shared" si="169"/>
        <v>-7244.6925782934895</v>
      </c>
      <c r="BE1330">
        <f t="shared" si="163"/>
        <v>-5692.3164661581486</v>
      </c>
      <c r="BF1330">
        <f t="shared" si="164"/>
        <v>-4139.9403540228077</v>
      </c>
      <c r="BG1330">
        <f t="shared" si="165"/>
        <v>-2587.5642418874677</v>
      </c>
      <c r="BH1330">
        <f t="shared" si="166"/>
        <v>-1035.1881297521268</v>
      </c>
      <c r="BI1330">
        <f t="shared" si="167"/>
        <v>517.18798238321506</v>
      </c>
      <c r="BJ1330">
        <f t="shared" si="168"/>
        <v>2069.5640945185551</v>
      </c>
    </row>
    <row r="1331" spans="1:62">
      <c r="A1331">
        <v>1328</v>
      </c>
      <c r="B1331" s="6"/>
      <c r="C1331" s="44"/>
      <c r="F1331" s="44">
        <v>12505.556285794652</v>
      </c>
      <c r="G1331">
        <v>0.86318036004190812</v>
      </c>
      <c r="H1331" s="45">
        <f t="shared" si="162"/>
        <v>14487.767406092855</v>
      </c>
      <c r="BD1331">
        <f t="shared" si="169"/>
        <v>1084.1260899031045</v>
      </c>
      <c r="BE1331">
        <f t="shared" si="163"/>
        <v>4148.9697409442424</v>
      </c>
      <c r="BF1331">
        <f t="shared" si="164"/>
        <v>7213.8133919853808</v>
      </c>
      <c r="BG1331">
        <f t="shared" si="165"/>
        <v>10278.657043026518</v>
      </c>
      <c r="BH1331">
        <f t="shared" si="166"/>
        <v>13343.500694067658</v>
      </c>
      <c r="BI1331">
        <f t="shared" si="167"/>
        <v>16408.344345108795</v>
      </c>
      <c r="BJ1331">
        <f t="shared" si="168"/>
        <v>19473.187996149933</v>
      </c>
    </row>
    <row r="1332" spans="1:62">
      <c r="A1332">
        <v>1329</v>
      </c>
      <c r="B1332" s="6"/>
      <c r="C1332" s="44"/>
      <c r="F1332" s="44">
        <v>1618.2765137604729</v>
      </c>
      <c r="G1332">
        <v>0.29513181589376369</v>
      </c>
      <c r="H1332" s="45">
        <f t="shared" si="162"/>
        <v>5483.2330050887886</v>
      </c>
      <c r="BD1332">
        <f t="shared" si="169"/>
        <v>-8189.6544855851107</v>
      </c>
      <c r="BE1332">
        <f t="shared" si="163"/>
        <v>-3873.7526853755699</v>
      </c>
      <c r="BF1332">
        <f t="shared" si="164"/>
        <v>442.14911483397009</v>
      </c>
      <c r="BG1332">
        <f t="shared" si="165"/>
        <v>4758.0509150435118</v>
      </c>
      <c r="BH1332">
        <f t="shared" si="166"/>
        <v>9073.9527152530518</v>
      </c>
      <c r="BI1332">
        <f t="shared" si="167"/>
        <v>13389.854515462592</v>
      </c>
      <c r="BJ1332">
        <f t="shared" si="168"/>
        <v>17705.75631567213</v>
      </c>
    </row>
    <row r="1333" spans="1:62">
      <c r="A1333">
        <v>1330</v>
      </c>
      <c r="B1333" s="6"/>
      <c r="C1333" s="44"/>
      <c r="F1333" s="44">
        <v>8435.6951616066672</v>
      </c>
      <c r="G1333">
        <v>0.11502732777065727</v>
      </c>
      <c r="H1333" s="45">
        <f t="shared" si="162"/>
        <v>73336.443826860414</v>
      </c>
      <c r="BD1333">
        <f t="shared" si="169"/>
        <v>-142.61743429165449</v>
      </c>
      <c r="BE1333">
        <f t="shared" si="163"/>
        <v>1333.0416451771639</v>
      </c>
      <c r="BF1333">
        <f t="shared" si="164"/>
        <v>2808.7007246459825</v>
      </c>
      <c r="BG1333">
        <f t="shared" si="165"/>
        <v>4284.3598041148007</v>
      </c>
      <c r="BH1333">
        <f t="shared" si="166"/>
        <v>5760.0188835836198</v>
      </c>
      <c r="BI1333">
        <f t="shared" si="167"/>
        <v>7235.6779630524379</v>
      </c>
      <c r="BJ1333">
        <f t="shared" si="168"/>
        <v>8711.3370425212561</v>
      </c>
    </row>
    <row r="1334" spans="1:62">
      <c r="A1334">
        <v>1331</v>
      </c>
      <c r="B1334" s="6"/>
      <c r="C1334" s="44"/>
      <c r="F1334" s="44">
        <v>4159.2468398562414</v>
      </c>
      <c r="G1334">
        <v>0.59730766123548573</v>
      </c>
      <c r="H1334" s="45">
        <f t="shared" si="162"/>
        <v>6963.3241121554574</v>
      </c>
      <c r="BD1334">
        <f t="shared" si="169"/>
        <v>-7860.5585227533811</v>
      </c>
      <c r="BE1334">
        <f t="shared" si="163"/>
        <v>-7285.4218839000941</v>
      </c>
      <c r="BF1334">
        <f t="shared" si="164"/>
        <v>-6710.2852450468081</v>
      </c>
      <c r="BG1334">
        <f t="shared" si="165"/>
        <v>-6135.1486061935211</v>
      </c>
      <c r="BH1334">
        <f t="shared" si="166"/>
        <v>-5560.0119673402351</v>
      </c>
      <c r="BI1334">
        <f t="shared" si="167"/>
        <v>-4984.875328486949</v>
      </c>
      <c r="BJ1334">
        <f t="shared" si="168"/>
        <v>-4409.7386896336629</v>
      </c>
    </row>
    <row r="1335" spans="1:62">
      <c r="A1335">
        <v>1332</v>
      </c>
      <c r="B1335" s="6"/>
      <c r="C1335" s="44"/>
      <c r="F1335" s="44">
        <v>-373.71180332401127</v>
      </c>
      <c r="G1335">
        <v>0.556162736046665</v>
      </c>
      <c r="H1335" s="45">
        <f t="shared" si="162"/>
        <v>-671.94685854079739</v>
      </c>
      <c r="BD1335">
        <f t="shared" si="169"/>
        <v>-1172.7085336788127</v>
      </c>
      <c r="BE1335">
        <f t="shared" si="163"/>
        <v>1813.829772498616</v>
      </c>
      <c r="BF1335">
        <f t="shared" si="164"/>
        <v>4800.3680786760451</v>
      </c>
      <c r="BG1335">
        <f t="shared" si="165"/>
        <v>7786.9063848534734</v>
      </c>
      <c r="BH1335">
        <f t="shared" si="166"/>
        <v>10773.444691030902</v>
      </c>
      <c r="BI1335">
        <f t="shared" si="167"/>
        <v>13759.982997208332</v>
      </c>
      <c r="BJ1335">
        <f t="shared" si="168"/>
        <v>16746.521303385758</v>
      </c>
    </row>
    <row r="1336" spans="1:62">
      <c r="A1336">
        <v>1333</v>
      </c>
      <c r="B1336" s="6"/>
      <c r="C1336" s="44"/>
      <c r="F1336" s="44">
        <v>3780.3629276929569</v>
      </c>
      <c r="G1336">
        <v>0.16416237803640321</v>
      </c>
      <c r="H1336" s="45">
        <f t="shared" si="162"/>
        <v>23028.193017858554</v>
      </c>
      <c r="BD1336">
        <f t="shared" si="169"/>
        <v>3154.5254835573364</v>
      </c>
      <c r="BE1336">
        <f t="shared" si="163"/>
        <v>5935.3391637906616</v>
      </c>
      <c r="BF1336">
        <f t="shared" si="164"/>
        <v>8716.1528440239854</v>
      </c>
      <c r="BG1336">
        <f t="shared" si="165"/>
        <v>11496.966524257312</v>
      </c>
      <c r="BH1336">
        <f t="shared" si="166"/>
        <v>14277.780204490637</v>
      </c>
      <c r="BI1336">
        <f t="shared" si="167"/>
        <v>17058.593884723959</v>
      </c>
      <c r="BJ1336">
        <f t="shared" si="168"/>
        <v>19839.407564957288</v>
      </c>
    </row>
    <row r="1337" spans="1:62">
      <c r="A1337">
        <v>1334</v>
      </c>
      <c r="B1337" s="6"/>
      <c r="C1337" s="44"/>
      <c r="F1337" s="44">
        <v>12701.466482393018</v>
      </c>
      <c r="G1337">
        <v>0.5704375098909269</v>
      </c>
      <c r="H1337" s="45">
        <f t="shared" si="162"/>
        <v>22266.183871431702</v>
      </c>
      <c r="BD1337">
        <f t="shared" si="169"/>
        <v>-2959.5510375109407</v>
      </c>
      <c r="BE1337">
        <f t="shared" si="163"/>
        <v>-2138.7391473289244</v>
      </c>
      <c r="BF1337">
        <f t="shared" si="164"/>
        <v>-1317.9272571469087</v>
      </c>
      <c r="BG1337">
        <f t="shared" si="165"/>
        <v>-497.11536696489247</v>
      </c>
      <c r="BH1337">
        <f t="shared" si="166"/>
        <v>323.69652321712329</v>
      </c>
      <c r="BI1337">
        <f t="shared" si="167"/>
        <v>1144.5084133991395</v>
      </c>
      <c r="BJ1337">
        <f t="shared" si="168"/>
        <v>1965.3203035811557</v>
      </c>
    </row>
    <row r="1338" spans="1:62">
      <c r="A1338">
        <v>1335</v>
      </c>
      <c r="B1338" s="6"/>
      <c r="C1338" s="44"/>
      <c r="F1338" s="44">
        <v>12190.155960941867</v>
      </c>
      <c r="G1338">
        <v>0.35757585931437674</v>
      </c>
      <c r="H1338" s="45">
        <f t="shared" si="162"/>
        <v>34091.104428345701</v>
      </c>
      <c r="BD1338">
        <f t="shared" si="169"/>
        <v>-9849.2789329383832</v>
      </c>
      <c r="BE1338">
        <f t="shared" si="163"/>
        <v>-6997.0913834837493</v>
      </c>
      <c r="BF1338">
        <f t="shared" si="164"/>
        <v>-4144.9038340291154</v>
      </c>
      <c r="BG1338">
        <f t="shared" si="165"/>
        <v>-1292.7162845744806</v>
      </c>
      <c r="BH1338">
        <f t="shared" si="166"/>
        <v>1559.4712648801542</v>
      </c>
      <c r="BI1338">
        <f t="shared" si="167"/>
        <v>4411.6588143347872</v>
      </c>
      <c r="BJ1338">
        <f t="shared" si="168"/>
        <v>7263.8463637894238</v>
      </c>
    </row>
    <row r="1339" spans="1:62">
      <c r="A1339">
        <v>1336</v>
      </c>
      <c r="B1339" s="6"/>
      <c r="C1339" s="44"/>
      <c r="F1339" s="44">
        <v>6737.596351469263</v>
      </c>
      <c r="G1339">
        <v>0.36463064805603462</v>
      </c>
      <c r="H1339" s="45">
        <f t="shared" si="162"/>
        <v>18477.866266562054</v>
      </c>
      <c r="BD1339">
        <f t="shared" si="169"/>
        <v>-10402.276664369983</v>
      </c>
      <c r="BE1339">
        <f t="shared" si="163"/>
        <v>-8614.3973677980994</v>
      </c>
      <c r="BF1339">
        <f t="shared" si="164"/>
        <v>-6826.5180712262163</v>
      </c>
      <c r="BG1339">
        <f t="shared" si="165"/>
        <v>-5038.6387746543323</v>
      </c>
      <c r="BH1339">
        <f t="shared" si="166"/>
        <v>-3250.7594780824493</v>
      </c>
      <c r="BI1339">
        <f t="shared" si="167"/>
        <v>-1462.8801815105653</v>
      </c>
      <c r="BJ1339">
        <f t="shared" si="168"/>
        <v>324.99911506131866</v>
      </c>
    </row>
    <row r="1340" spans="1:62">
      <c r="A1340">
        <v>1337</v>
      </c>
      <c r="B1340" s="6"/>
      <c r="C1340" s="44"/>
      <c r="F1340" s="44">
        <v>7643.9502692266224</v>
      </c>
      <c r="G1340">
        <v>0.16560023639672483</v>
      </c>
      <c r="H1340" s="45">
        <f t="shared" si="162"/>
        <v>46159.054090443322</v>
      </c>
      <c r="BD1340">
        <f t="shared" si="169"/>
        <v>-4914.4431111890899</v>
      </c>
      <c r="BE1340">
        <f t="shared" si="163"/>
        <v>-3091.2898709089168</v>
      </c>
      <c r="BF1340">
        <f t="shared" si="164"/>
        <v>-1268.1366306287437</v>
      </c>
      <c r="BG1340">
        <f t="shared" si="165"/>
        <v>555.01660965142946</v>
      </c>
      <c r="BH1340">
        <f t="shared" si="166"/>
        <v>2378.1698499316026</v>
      </c>
      <c r="BI1340">
        <f t="shared" si="167"/>
        <v>4201.3230902117757</v>
      </c>
      <c r="BJ1340">
        <f t="shared" si="168"/>
        <v>6024.4763304919488</v>
      </c>
    </row>
    <row r="1341" spans="1:62">
      <c r="A1341">
        <v>1338</v>
      </c>
      <c r="B1341" s="6"/>
      <c r="C1341" s="44"/>
      <c r="F1341" s="44">
        <v>7737.5813721116792</v>
      </c>
      <c r="G1341">
        <v>0.172736870043952</v>
      </c>
      <c r="H1341" s="45">
        <f t="shared" si="162"/>
        <v>44794.034823850241</v>
      </c>
      <c r="BD1341">
        <f t="shared" si="169"/>
        <v>-6815.9490872429978</v>
      </c>
      <c r="BE1341">
        <f t="shared" si="163"/>
        <v>-5987.9479052593742</v>
      </c>
      <c r="BF1341">
        <f t="shared" si="164"/>
        <v>-5159.9467232757497</v>
      </c>
      <c r="BG1341">
        <f t="shared" si="165"/>
        <v>-4331.9455412921252</v>
      </c>
      <c r="BH1341">
        <f t="shared" si="166"/>
        <v>-3503.9443593085016</v>
      </c>
      <c r="BI1341">
        <f t="shared" si="167"/>
        <v>-2675.9431773248771</v>
      </c>
      <c r="BJ1341">
        <f t="shared" si="168"/>
        <v>-1847.9419953412535</v>
      </c>
    </row>
    <row r="1342" spans="1:62">
      <c r="A1342">
        <v>1339</v>
      </c>
      <c r="B1342" s="6"/>
      <c r="C1342" s="44"/>
      <c r="F1342" s="44">
        <v>-1652.9527365520298</v>
      </c>
      <c r="G1342">
        <v>0.69757926882076582</v>
      </c>
      <c r="H1342" s="45">
        <f t="shared" si="162"/>
        <v>-2369.5554189078621</v>
      </c>
      <c r="BD1342">
        <f t="shared" si="169"/>
        <v>-6873.8970218919194</v>
      </c>
      <c r="BE1342">
        <f t="shared" si="163"/>
        <v>-6010.2126716721596</v>
      </c>
      <c r="BF1342">
        <f t="shared" si="164"/>
        <v>-5146.5283214523988</v>
      </c>
      <c r="BG1342">
        <f t="shared" si="165"/>
        <v>-4282.8439712326399</v>
      </c>
      <c r="BH1342">
        <f t="shared" si="166"/>
        <v>-3419.1596210128791</v>
      </c>
      <c r="BI1342">
        <f t="shared" si="167"/>
        <v>-2555.4752707931193</v>
      </c>
      <c r="BJ1342">
        <f t="shared" si="168"/>
        <v>-1691.7909205733595</v>
      </c>
    </row>
    <row r="1343" spans="1:62">
      <c r="A1343">
        <v>1340</v>
      </c>
      <c r="B1343" s="6"/>
      <c r="C1343" s="44"/>
      <c r="F1343" s="44">
        <v>12698.564497881867</v>
      </c>
      <c r="G1343">
        <v>0.17305108650822199</v>
      </c>
      <c r="H1343" s="45">
        <f t="shared" si="162"/>
        <v>73380.43784705468</v>
      </c>
      <c r="BD1343">
        <f t="shared" si="169"/>
        <v>5140.8490806558584</v>
      </c>
      <c r="BE1343">
        <f t="shared" si="163"/>
        <v>8628.745424759687</v>
      </c>
      <c r="BF1343">
        <f t="shared" si="164"/>
        <v>12116.641768863517</v>
      </c>
      <c r="BG1343">
        <f t="shared" si="165"/>
        <v>15604.538112967346</v>
      </c>
      <c r="BH1343">
        <f t="shared" si="166"/>
        <v>19092.434457071176</v>
      </c>
      <c r="BI1343">
        <f t="shared" si="167"/>
        <v>22580.330801175005</v>
      </c>
      <c r="BJ1343">
        <f t="shared" si="168"/>
        <v>26068.227145278834</v>
      </c>
    </row>
    <row r="1344" spans="1:62">
      <c r="A1344">
        <v>1341</v>
      </c>
      <c r="B1344" s="6"/>
      <c r="C1344" s="44"/>
      <c r="F1344" s="44">
        <v>-2998.6816926700631</v>
      </c>
      <c r="G1344">
        <v>0.74542830483327016</v>
      </c>
      <c r="H1344" s="45">
        <f t="shared" si="162"/>
        <v>-4022.7633874739672</v>
      </c>
      <c r="BD1344">
        <f t="shared" si="169"/>
        <v>-11833.309065340758</v>
      </c>
      <c r="BE1344">
        <f t="shared" si="163"/>
        <v>-10968.053632799647</v>
      </c>
      <c r="BF1344">
        <f t="shared" si="164"/>
        <v>-10102.798200258538</v>
      </c>
      <c r="BG1344">
        <f t="shared" si="165"/>
        <v>-9237.5427677174266</v>
      </c>
      <c r="BH1344">
        <f t="shared" si="166"/>
        <v>-8372.2873351763174</v>
      </c>
      <c r="BI1344">
        <f t="shared" si="167"/>
        <v>-7507.0319026352081</v>
      </c>
      <c r="BJ1344">
        <f t="shared" si="168"/>
        <v>-6641.7764700940979</v>
      </c>
    </row>
    <row r="1345" spans="1:62">
      <c r="A1345">
        <v>1342</v>
      </c>
      <c r="B1345" s="6"/>
      <c r="C1345" s="44"/>
      <c r="F1345" s="44">
        <v>2048.2510746699372</v>
      </c>
      <c r="G1345">
        <v>0.33477969995529566</v>
      </c>
      <c r="H1345" s="45">
        <f t="shared" si="162"/>
        <v>6118.2057183976431</v>
      </c>
      <c r="BD1345">
        <f t="shared" si="169"/>
        <v>6725.8232168364138</v>
      </c>
      <c r="BE1345">
        <f t="shared" si="163"/>
        <v>10452.964741002765</v>
      </c>
      <c r="BF1345">
        <f t="shared" si="164"/>
        <v>14180.106265169115</v>
      </c>
      <c r="BG1345">
        <f t="shared" si="165"/>
        <v>17907.247789335466</v>
      </c>
      <c r="BH1345">
        <f t="shared" si="166"/>
        <v>21634.389313501819</v>
      </c>
      <c r="BI1345">
        <f t="shared" si="167"/>
        <v>25361.530837668168</v>
      </c>
      <c r="BJ1345">
        <f t="shared" si="168"/>
        <v>29088.67236183452</v>
      </c>
    </row>
    <row r="1346" spans="1:62">
      <c r="A1346">
        <v>1343</v>
      </c>
      <c r="B1346" s="6"/>
      <c r="C1346" s="44"/>
      <c r="F1346" s="44">
        <v>9636.4086189432564</v>
      </c>
      <c r="G1346">
        <v>4.1516370458582585E-2</v>
      </c>
      <c r="H1346" s="45">
        <f t="shared" si="162"/>
        <v>232111.05673499798</v>
      </c>
      <c r="BD1346">
        <f t="shared" si="169"/>
        <v>-374.35257489345895</v>
      </c>
      <c r="BE1346">
        <f t="shared" si="163"/>
        <v>1299.5459248830193</v>
      </c>
      <c r="BF1346">
        <f t="shared" si="164"/>
        <v>2973.4444246594976</v>
      </c>
      <c r="BG1346">
        <f t="shared" si="165"/>
        <v>4647.3429244359759</v>
      </c>
      <c r="BH1346">
        <f t="shared" si="166"/>
        <v>6321.2414242124541</v>
      </c>
      <c r="BI1346">
        <f t="shared" si="167"/>
        <v>7995.1399239889324</v>
      </c>
      <c r="BJ1346">
        <f t="shared" si="168"/>
        <v>9669.0384237654107</v>
      </c>
    </row>
    <row r="1347" spans="1:62">
      <c r="A1347">
        <v>1344</v>
      </c>
      <c r="B1347" s="6"/>
      <c r="C1347" s="44"/>
      <c r="F1347" s="44">
        <v>11913.232369651461</v>
      </c>
      <c r="G1347">
        <v>0.40164663809745882</v>
      </c>
      <c r="H1347" s="45">
        <f t="shared" si="162"/>
        <v>29660.978680371121</v>
      </c>
      <c r="BD1347">
        <f t="shared" si="169"/>
        <v>-9428.8267666503434</v>
      </c>
      <c r="BE1347">
        <f t="shared" si="163"/>
        <v>-9221.2449143574304</v>
      </c>
      <c r="BF1347">
        <f t="shared" si="164"/>
        <v>-9013.6630620645174</v>
      </c>
      <c r="BG1347">
        <f t="shared" si="165"/>
        <v>-8806.0812097716043</v>
      </c>
      <c r="BH1347">
        <f t="shared" si="166"/>
        <v>-8598.4993574786913</v>
      </c>
      <c r="BI1347">
        <f t="shared" si="167"/>
        <v>-8390.9175051857783</v>
      </c>
      <c r="BJ1347">
        <f t="shared" si="168"/>
        <v>-8183.3356528928662</v>
      </c>
    </row>
    <row r="1348" spans="1:62">
      <c r="A1348">
        <v>1345</v>
      </c>
      <c r="B1348" s="6"/>
      <c r="C1348" s="44"/>
      <c r="F1348" s="44">
        <v>5265.0239522372685</v>
      </c>
      <c r="G1348">
        <v>0.77004822708967424</v>
      </c>
      <c r="H1348" s="45">
        <f t="shared" ref="H1348:H1411" si="170">F1348/G1348</f>
        <v>6837.2652088765108</v>
      </c>
      <c r="BD1348">
        <f t="shared" si="169"/>
        <v>-9904.9991791641678</v>
      </c>
      <c r="BE1348">
        <f t="shared" si="163"/>
        <v>-7896.7659886768733</v>
      </c>
      <c r="BF1348">
        <f t="shared" si="164"/>
        <v>-5888.5327981895789</v>
      </c>
      <c r="BG1348">
        <f t="shared" si="165"/>
        <v>-3880.2996077022854</v>
      </c>
      <c r="BH1348">
        <f t="shared" si="166"/>
        <v>-1872.06641721499</v>
      </c>
      <c r="BI1348">
        <f t="shared" si="167"/>
        <v>136.16677327230354</v>
      </c>
      <c r="BJ1348">
        <f t="shared" si="168"/>
        <v>2144.3999637595971</v>
      </c>
    </row>
    <row r="1349" spans="1:62">
      <c r="A1349">
        <v>1346</v>
      </c>
      <c r="B1349" s="6"/>
      <c r="C1349" s="44"/>
      <c r="F1349" s="44">
        <v>3499.2917491918779</v>
      </c>
      <c r="G1349">
        <v>0.17439865533805765</v>
      </c>
      <c r="H1349" s="45">
        <f t="shared" si="170"/>
        <v>20064.90097305386</v>
      </c>
      <c r="BD1349">
        <f t="shared" si="169"/>
        <v>-1414.7828167888974</v>
      </c>
      <c r="BE1349">
        <f t="shared" ref="BE1349:BE1412" si="171">($BE$3*G1348)-F1348</f>
        <v>2435.4583186594737</v>
      </c>
      <c r="BF1349">
        <f t="shared" ref="BF1349:BF1412" si="172">($BF$3*G1348)-F1348</f>
        <v>6285.6994541078457</v>
      </c>
      <c r="BG1349">
        <f t="shared" ref="BG1349:BG1412" si="173">($BG$3*G1348)-F1348</f>
        <v>10135.940589556216</v>
      </c>
      <c r="BH1349">
        <f t="shared" ref="BH1349:BH1412" si="174">($BH$3*G1348)-F1348</f>
        <v>13986.181725004586</v>
      </c>
      <c r="BI1349">
        <f t="shared" ref="BI1349:BI1412" si="175">($BI$3*G1348)-F1348</f>
        <v>17836.42286045296</v>
      </c>
      <c r="BJ1349">
        <f t="shared" ref="BJ1349:BJ1412" si="176">($BJ$3*G1348)-F1348</f>
        <v>21686.66399590133</v>
      </c>
    </row>
    <row r="1350" spans="1:62">
      <c r="A1350">
        <v>1347</v>
      </c>
      <c r="B1350" s="6"/>
      <c r="C1350" s="44"/>
      <c r="F1350" s="44">
        <v>14602.389812101843</v>
      </c>
      <c r="G1350">
        <v>0.7289270829813761</v>
      </c>
      <c r="H1350" s="45">
        <f t="shared" si="170"/>
        <v>20032.716787496465</v>
      </c>
      <c r="BD1350">
        <f t="shared" si="169"/>
        <v>-2627.2984725015895</v>
      </c>
      <c r="BE1350">
        <f t="shared" si="171"/>
        <v>-1755.3051958113015</v>
      </c>
      <c r="BF1350">
        <f t="shared" si="172"/>
        <v>-883.31191912101303</v>
      </c>
      <c r="BG1350">
        <f t="shared" si="173"/>
        <v>-11.318642430725049</v>
      </c>
      <c r="BH1350">
        <f t="shared" si="174"/>
        <v>860.67463425956339</v>
      </c>
      <c r="BI1350">
        <f t="shared" si="175"/>
        <v>1732.6679109498518</v>
      </c>
      <c r="BJ1350">
        <f t="shared" si="176"/>
        <v>2604.6611876401403</v>
      </c>
    </row>
    <row r="1351" spans="1:62">
      <c r="A1351">
        <v>1348</v>
      </c>
      <c r="B1351" s="6"/>
      <c r="C1351" s="44"/>
      <c r="F1351" s="44">
        <v>10078.102080696397</v>
      </c>
      <c r="G1351">
        <v>0.29617503416708857</v>
      </c>
      <c r="H1351" s="45">
        <f t="shared" si="170"/>
        <v>34027.520614755085</v>
      </c>
      <c r="BD1351">
        <f t="shared" si="169"/>
        <v>-10957.754397194962</v>
      </c>
      <c r="BE1351">
        <f t="shared" si="171"/>
        <v>-7313.1189822880815</v>
      </c>
      <c r="BF1351">
        <f t="shared" si="172"/>
        <v>-3668.4835673812013</v>
      </c>
      <c r="BG1351">
        <f t="shared" si="173"/>
        <v>-23.848152474320159</v>
      </c>
      <c r="BH1351">
        <f t="shared" si="174"/>
        <v>3620.787262432561</v>
      </c>
      <c r="BI1351">
        <f t="shared" si="175"/>
        <v>7265.4226773394403</v>
      </c>
      <c r="BJ1351">
        <f t="shared" si="176"/>
        <v>10910.05809224632</v>
      </c>
    </row>
    <row r="1352" spans="1:62">
      <c r="A1352">
        <v>1349</v>
      </c>
      <c r="B1352" s="6"/>
      <c r="C1352" s="44"/>
      <c r="F1352" s="44">
        <v>11033.075861158934</v>
      </c>
      <c r="G1352">
        <v>0.39937787471364672</v>
      </c>
      <c r="H1352" s="45">
        <f t="shared" si="170"/>
        <v>27625.656201084326</v>
      </c>
      <c r="BD1352">
        <f t="shared" si="169"/>
        <v>-8597.226909860954</v>
      </c>
      <c r="BE1352">
        <f t="shared" si="171"/>
        <v>-7116.3517390255111</v>
      </c>
      <c r="BF1352">
        <f t="shared" si="172"/>
        <v>-5635.4765681900681</v>
      </c>
      <c r="BG1352">
        <f t="shared" si="173"/>
        <v>-4154.601397354626</v>
      </c>
      <c r="BH1352">
        <f t="shared" si="174"/>
        <v>-2673.726226519183</v>
      </c>
      <c r="BI1352">
        <f t="shared" si="175"/>
        <v>-1192.8510556837391</v>
      </c>
      <c r="BJ1352">
        <f t="shared" si="176"/>
        <v>288.02411515170206</v>
      </c>
    </row>
    <row r="1353" spans="1:62">
      <c r="A1353">
        <v>1350</v>
      </c>
      <c r="B1353" s="6"/>
      <c r="C1353" s="44"/>
      <c r="F1353" s="44">
        <v>11140.369678969873</v>
      </c>
      <c r="G1353">
        <v>0.26144488158698742</v>
      </c>
      <c r="H1353" s="45">
        <f t="shared" si="170"/>
        <v>42610.777504409743</v>
      </c>
      <c r="BD1353">
        <f t="shared" si="169"/>
        <v>-9036.1864875906995</v>
      </c>
      <c r="BE1353">
        <f t="shared" si="171"/>
        <v>-7039.2971140224663</v>
      </c>
      <c r="BF1353">
        <f t="shared" si="172"/>
        <v>-5042.4077404542331</v>
      </c>
      <c r="BG1353">
        <f t="shared" si="173"/>
        <v>-3045.5183668859991</v>
      </c>
      <c r="BH1353">
        <f t="shared" si="174"/>
        <v>-1048.628993317765</v>
      </c>
      <c r="BI1353">
        <f t="shared" si="175"/>
        <v>948.26038025046728</v>
      </c>
      <c r="BJ1353">
        <f t="shared" si="176"/>
        <v>2945.1497538187014</v>
      </c>
    </row>
    <row r="1354" spans="1:62">
      <c r="A1354">
        <v>1351</v>
      </c>
      <c r="B1354" s="6"/>
      <c r="C1354" s="44"/>
      <c r="F1354" s="44">
        <v>11632.830195973549</v>
      </c>
      <c r="G1354">
        <v>0.8576580758584651</v>
      </c>
      <c r="H1354" s="45">
        <f t="shared" si="170"/>
        <v>13563.482375339116</v>
      </c>
      <c r="BD1354">
        <f t="shared" si="169"/>
        <v>-9833.1452710349367</v>
      </c>
      <c r="BE1354">
        <f t="shared" si="171"/>
        <v>-8525.9208631000001</v>
      </c>
      <c r="BF1354">
        <f t="shared" si="172"/>
        <v>-7218.6964551650617</v>
      </c>
      <c r="BG1354">
        <f t="shared" si="173"/>
        <v>-5911.4720472301251</v>
      </c>
      <c r="BH1354">
        <f t="shared" si="174"/>
        <v>-4604.2476392951876</v>
      </c>
      <c r="BI1354">
        <f t="shared" si="175"/>
        <v>-3297.023231360251</v>
      </c>
      <c r="BJ1354">
        <f t="shared" si="176"/>
        <v>-1989.7988234253135</v>
      </c>
    </row>
    <row r="1355" spans="1:62">
      <c r="A1355">
        <v>1352</v>
      </c>
      <c r="B1355" s="6"/>
      <c r="C1355" s="44"/>
      <c r="F1355" s="44">
        <v>10931.726331470963</v>
      </c>
      <c r="G1355">
        <v>0.56042226290657204</v>
      </c>
      <c r="H1355" s="45">
        <f t="shared" si="170"/>
        <v>19506.231381270787</v>
      </c>
      <c r="BD1355">
        <f t="shared" si="169"/>
        <v>-7344.5398166812238</v>
      </c>
      <c r="BE1355">
        <f t="shared" si="171"/>
        <v>-3056.2494373888985</v>
      </c>
      <c r="BF1355">
        <f t="shared" si="172"/>
        <v>1232.0409419034277</v>
      </c>
      <c r="BG1355">
        <f t="shared" si="173"/>
        <v>5520.331321195752</v>
      </c>
      <c r="BH1355">
        <f t="shared" si="174"/>
        <v>9808.62170048808</v>
      </c>
      <c r="BI1355">
        <f t="shared" si="175"/>
        <v>14096.912079780404</v>
      </c>
      <c r="BJ1355">
        <f t="shared" si="176"/>
        <v>18385.202459072731</v>
      </c>
    </row>
    <row r="1356" spans="1:62">
      <c r="A1356">
        <v>1353</v>
      </c>
      <c r="B1356" s="6"/>
      <c r="C1356" s="44"/>
      <c r="F1356" s="44">
        <v>9262.9437517560509</v>
      </c>
      <c r="G1356">
        <v>0.378717886280449</v>
      </c>
      <c r="H1356" s="45">
        <f t="shared" si="170"/>
        <v>24458.690986928024</v>
      </c>
      <c r="BD1356">
        <f t="shared" si="169"/>
        <v>-8129.6150169381035</v>
      </c>
      <c r="BE1356">
        <f t="shared" si="171"/>
        <v>-5327.5037024052426</v>
      </c>
      <c r="BF1356">
        <f t="shared" si="172"/>
        <v>-2525.3923878723836</v>
      </c>
      <c r="BG1356">
        <f t="shared" si="173"/>
        <v>276.71892666047825</v>
      </c>
      <c r="BH1356">
        <f t="shared" si="174"/>
        <v>3078.8302411933382</v>
      </c>
      <c r="BI1356">
        <f t="shared" si="175"/>
        <v>5880.9415557261964</v>
      </c>
      <c r="BJ1356">
        <f t="shared" si="176"/>
        <v>8683.0528702590564</v>
      </c>
    </row>
    <row r="1357" spans="1:62">
      <c r="A1357">
        <v>1354</v>
      </c>
      <c r="B1357" s="6"/>
      <c r="C1357" s="44"/>
      <c r="F1357" s="44">
        <v>210.0835114972142</v>
      </c>
      <c r="G1357">
        <v>0.39710840158188176</v>
      </c>
      <c r="H1357" s="45">
        <f t="shared" si="170"/>
        <v>529.03315734531498</v>
      </c>
      <c r="BD1357">
        <f t="shared" si="169"/>
        <v>-7369.3543203538056</v>
      </c>
      <c r="BE1357">
        <f t="shared" si="171"/>
        <v>-5475.7648889515604</v>
      </c>
      <c r="BF1357">
        <f t="shared" si="172"/>
        <v>-3582.175457549316</v>
      </c>
      <c r="BG1357">
        <f t="shared" si="173"/>
        <v>-1688.5860261470707</v>
      </c>
      <c r="BH1357">
        <f t="shared" si="174"/>
        <v>205.00340525517458</v>
      </c>
      <c r="BI1357">
        <f t="shared" si="175"/>
        <v>2098.592836657419</v>
      </c>
      <c r="BJ1357">
        <f t="shared" si="176"/>
        <v>3992.1822680596633</v>
      </c>
    </row>
    <row r="1358" spans="1:62">
      <c r="A1358">
        <v>1355</v>
      </c>
      <c r="B1358" s="6"/>
      <c r="C1358" s="44"/>
      <c r="F1358" s="44">
        <v>4665.8147940258496</v>
      </c>
      <c r="G1358">
        <v>0.3689279592483512</v>
      </c>
      <c r="H1358" s="45">
        <f t="shared" si="170"/>
        <v>12646.953631630189</v>
      </c>
      <c r="BD1358">
        <f t="shared" si="169"/>
        <v>1775.4584964121946</v>
      </c>
      <c r="BE1358">
        <f t="shared" si="171"/>
        <v>3761.0005043216033</v>
      </c>
      <c r="BF1358">
        <f t="shared" si="172"/>
        <v>5746.5425122310126</v>
      </c>
      <c r="BG1358">
        <f t="shared" si="173"/>
        <v>7732.0845201404209</v>
      </c>
      <c r="BH1358">
        <f t="shared" si="174"/>
        <v>9717.6265280498301</v>
      </c>
      <c r="BI1358">
        <f t="shared" si="175"/>
        <v>11703.168535959239</v>
      </c>
      <c r="BJ1358">
        <f t="shared" si="176"/>
        <v>13688.710543868647</v>
      </c>
    </row>
    <row r="1359" spans="1:62">
      <c r="A1359">
        <v>1356</v>
      </c>
      <c r="B1359" s="6"/>
      <c r="C1359" s="44"/>
      <c r="F1359" s="44">
        <v>3307.5640921761733</v>
      </c>
      <c r="G1359">
        <v>0.54506798364363718</v>
      </c>
      <c r="H1359" s="45">
        <f t="shared" si="170"/>
        <v>6068.1679926712459</v>
      </c>
      <c r="BD1359">
        <f t="shared" si="169"/>
        <v>-2821.1749977840936</v>
      </c>
      <c r="BE1359">
        <f t="shared" si="171"/>
        <v>-976.53520154233775</v>
      </c>
      <c r="BF1359">
        <f t="shared" si="172"/>
        <v>868.10459469941816</v>
      </c>
      <c r="BG1359">
        <f t="shared" si="173"/>
        <v>2712.7443909411741</v>
      </c>
      <c r="BH1359">
        <f t="shared" si="174"/>
        <v>4557.38418718293</v>
      </c>
      <c r="BI1359">
        <f t="shared" si="175"/>
        <v>6402.0239834246859</v>
      </c>
      <c r="BJ1359">
        <f t="shared" si="176"/>
        <v>8246.6637796664418</v>
      </c>
    </row>
    <row r="1360" spans="1:62">
      <c r="A1360">
        <v>1357</v>
      </c>
      <c r="B1360" s="6"/>
      <c r="C1360" s="44"/>
      <c r="F1360" s="44">
        <v>8675.3888446963701</v>
      </c>
      <c r="G1360">
        <v>8.6374260936825209E-2</v>
      </c>
      <c r="H1360" s="45">
        <f t="shared" si="170"/>
        <v>100439.51462625671</v>
      </c>
      <c r="BD1360">
        <f t="shared" si="169"/>
        <v>-582.2241739579872</v>
      </c>
      <c r="BE1360">
        <f t="shared" si="171"/>
        <v>2143.1157442601989</v>
      </c>
      <c r="BF1360">
        <f t="shared" si="172"/>
        <v>4868.4556624783845</v>
      </c>
      <c r="BG1360">
        <f t="shared" si="173"/>
        <v>7593.7955806965711</v>
      </c>
      <c r="BH1360">
        <f t="shared" si="174"/>
        <v>10319.135498914757</v>
      </c>
      <c r="BI1360">
        <f t="shared" si="175"/>
        <v>13044.475417132942</v>
      </c>
      <c r="BJ1360">
        <f t="shared" si="176"/>
        <v>15769.815335351126</v>
      </c>
    </row>
    <row r="1361" spans="1:62">
      <c r="A1361">
        <v>1358</v>
      </c>
      <c r="B1361" s="6"/>
      <c r="C1361" s="44"/>
      <c r="F1361" s="44">
        <v>14671.854554135338</v>
      </c>
      <c r="G1361">
        <v>0.68114663085446203</v>
      </c>
      <c r="H1361" s="45">
        <f t="shared" si="170"/>
        <v>21539.935587334963</v>
      </c>
      <c r="BD1361">
        <f t="shared" si="169"/>
        <v>-8243.5175400122444</v>
      </c>
      <c r="BE1361">
        <f t="shared" si="171"/>
        <v>-7811.6462353281186</v>
      </c>
      <c r="BF1361">
        <f t="shared" si="172"/>
        <v>-7379.7749306439919</v>
      </c>
      <c r="BG1361">
        <f t="shared" si="173"/>
        <v>-6947.9036259598661</v>
      </c>
      <c r="BH1361">
        <f t="shared" si="174"/>
        <v>-6516.0323212757394</v>
      </c>
      <c r="BI1361">
        <f t="shared" si="175"/>
        <v>-6084.1610165916136</v>
      </c>
      <c r="BJ1361">
        <f t="shared" si="176"/>
        <v>-5652.2897119074878</v>
      </c>
    </row>
    <row r="1362" spans="1:62">
      <c r="A1362">
        <v>1359</v>
      </c>
      <c r="B1362" s="6"/>
      <c r="C1362" s="44"/>
      <c r="F1362" s="44">
        <v>17111.845352619064</v>
      </c>
      <c r="G1362">
        <v>0.17345185612200531</v>
      </c>
      <c r="H1362" s="45">
        <f t="shared" si="170"/>
        <v>98654.726073283775</v>
      </c>
      <c r="BD1362">
        <f t="shared" si="169"/>
        <v>-11266.121399863028</v>
      </c>
      <c r="BE1362">
        <f t="shared" si="171"/>
        <v>-7860.3882455907178</v>
      </c>
      <c r="BF1362">
        <f t="shared" si="172"/>
        <v>-4454.6550913184074</v>
      </c>
      <c r="BG1362">
        <f t="shared" si="173"/>
        <v>-1048.9219370460978</v>
      </c>
      <c r="BH1362">
        <f t="shared" si="174"/>
        <v>2356.8112172262117</v>
      </c>
      <c r="BI1362">
        <f t="shared" si="175"/>
        <v>5762.5443714985231</v>
      </c>
      <c r="BJ1362">
        <f t="shared" si="176"/>
        <v>9168.2775257708345</v>
      </c>
    </row>
    <row r="1363" spans="1:62">
      <c r="A1363">
        <v>1360</v>
      </c>
      <c r="B1363" s="6"/>
      <c r="C1363" s="44"/>
      <c r="F1363" s="44">
        <v>12833.946559336013</v>
      </c>
      <c r="G1363">
        <v>3.9853425208448812E-2</v>
      </c>
      <c r="H1363" s="45">
        <f t="shared" si="170"/>
        <v>322028.69620890834</v>
      </c>
      <c r="BD1363">
        <f t="shared" si="169"/>
        <v>-16244.586072009039</v>
      </c>
      <c r="BE1363">
        <f t="shared" si="171"/>
        <v>-15377.326791399011</v>
      </c>
      <c r="BF1363">
        <f t="shared" si="172"/>
        <v>-14510.067510788984</v>
      </c>
      <c r="BG1363">
        <f t="shared" si="173"/>
        <v>-13642.808230178958</v>
      </c>
      <c r="BH1363">
        <f t="shared" si="174"/>
        <v>-12775.548949568933</v>
      </c>
      <c r="BI1363">
        <f t="shared" si="175"/>
        <v>-11908.289668958905</v>
      </c>
      <c r="BJ1363">
        <f t="shared" si="176"/>
        <v>-11041.030388348878</v>
      </c>
    </row>
    <row r="1364" spans="1:62">
      <c r="A1364">
        <v>1361</v>
      </c>
      <c r="B1364" s="6"/>
      <c r="C1364" s="44"/>
      <c r="F1364" s="44">
        <v>17631.874291722183</v>
      </c>
      <c r="G1364">
        <v>0.27399845002502055</v>
      </c>
      <c r="H1364" s="45">
        <f t="shared" si="170"/>
        <v>64350.270193543445</v>
      </c>
      <c r="BD1364">
        <f t="shared" si="169"/>
        <v>-12634.679433293768</v>
      </c>
      <c r="BE1364">
        <f t="shared" si="171"/>
        <v>-12435.412307251525</v>
      </c>
      <c r="BF1364">
        <f t="shared" si="172"/>
        <v>-12236.14518120928</v>
      </c>
      <c r="BG1364">
        <f t="shared" si="173"/>
        <v>-12036.878055167037</v>
      </c>
      <c r="BH1364">
        <f t="shared" si="174"/>
        <v>-11837.610929124792</v>
      </c>
      <c r="BI1364">
        <f t="shared" si="175"/>
        <v>-11638.343803082549</v>
      </c>
      <c r="BJ1364">
        <f t="shared" si="176"/>
        <v>-11439.076677040304</v>
      </c>
    </row>
    <row r="1365" spans="1:62">
      <c r="A1365">
        <v>1362</v>
      </c>
      <c r="B1365" s="6"/>
      <c r="C1365" s="44"/>
      <c r="F1365" s="44">
        <v>11900.01460899475</v>
      </c>
      <c r="G1365">
        <v>0.35059370638409337</v>
      </c>
      <c r="H1365" s="45">
        <f t="shared" si="170"/>
        <v>33942.465002374214</v>
      </c>
      <c r="BD1365">
        <f t="shared" si="169"/>
        <v>-16261.88204159708</v>
      </c>
      <c r="BE1365">
        <f t="shared" si="171"/>
        <v>-14891.889791471976</v>
      </c>
      <c r="BF1365">
        <f t="shared" si="172"/>
        <v>-13521.897541346874</v>
      </c>
      <c r="BG1365">
        <f t="shared" si="173"/>
        <v>-12151.90529122177</v>
      </c>
      <c r="BH1365">
        <f t="shared" si="174"/>
        <v>-10781.913041096668</v>
      </c>
      <c r="BI1365">
        <f t="shared" si="175"/>
        <v>-9411.920790971566</v>
      </c>
      <c r="BJ1365">
        <f t="shared" si="176"/>
        <v>-8041.9285408464639</v>
      </c>
    </row>
    <row r="1366" spans="1:62">
      <c r="A1366">
        <v>1363</v>
      </c>
      <c r="B1366" s="6"/>
      <c r="C1366" s="44"/>
      <c r="F1366" s="44">
        <v>9003.5170550999137</v>
      </c>
      <c r="G1366">
        <v>0.48266169614979404</v>
      </c>
      <c r="H1366" s="45">
        <f t="shared" si="170"/>
        <v>18653.887654481852</v>
      </c>
      <c r="BD1366">
        <f t="shared" si="169"/>
        <v>-10147.046077074283</v>
      </c>
      <c r="BE1366">
        <f t="shared" si="171"/>
        <v>-8394.0775451538175</v>
      </c>
      <c r="BF1366">
        <f t="shared" si="172"/>
        <v>-6641.1090132333493</v>
      </c>
      <c r="BG1366">
        <f t="shared" si="173"/>
        <v>-4888.1404813128829</v>
      </c>
      <c r="BH1366">
        <f t="shared" si="174"/>
        <v>-3135.1719493924156</v>
      </c>
      <c r="BI1366">
        <f t="shared" si="175"/>
        <v>-1382.2034174719483</v>
      </c>
      <c r="BJ1366">
        <f t="shared" si="176"/>
        <v>370.76511444851712</v>
      </c>
    </row>
    <row r="1367" spans="1:62">
      <c r="A1367">
        <v>1364</v>
      </c>
      <c r="B1367" s="6"/>
      <c r="C1367" s="44"/>
      <c r="F1367" s="44">
        <v>6742.8788260733527</v>
      </c>
      <c r="G1367">
        <v>0.14503197428231118</v>
      </c>
      <c r="H1367" s="45">
        <f t="shared" si="170"/>
        <v>46492.360456653783</v>
      </c>
      <c r="BD1367">
        <f t="shared" si="169"/>
        <v>-6590.2085743509433</v>
      </c>
      <c r="BE1367">
        <f t="shared" si="171"/>
        <v>-4176.9000936019729</v>
      </c>
      <c r="BF1367">
        <f t="shared" si="172"/>
        <v>-1763.5916128530034</v>
      </c>
      <c r="BG1367">
        <f t="shared" si="173"/>
        <v>649.71686789596788</v>
      </c>
      <c r="BH1367">
        <f t="shared" si="174"/>
        <v>3063.0253486449365</v>
      </c>
      <c r="BI1367">
        <f t="shared" si="175"/>
        <v>5476.3338293939069</v>
      </c>
      <c r="BJ1367">
        <f t="shared" si="176"/>
        <v>7889.6423101428772</v>
      </c>
    </row>
    <row r="1368" spans="1:62">
      <c r="A1368">
        <v>1365</v>
      </c>
      <c r="B1368" s="6"/>
      <c r="C1368" s="44"/>
      <c r="F1368" s="44">
        <v>2819.0451118478159</v>
      </c>
      <c r="G1368">
        <v>0.53921658721026766</v>
      </c>
      <c r="H1368" s="45">
        <f t="shared" si="170"/>
        <v>5228.0385631915442</v>
      </c>
      <c r="BD1368">
        <f t="shared" si="169"/>
        <v>-6017.7189546617965</v>
      </c>
      <c r="BE1368">
        <f t="shared" si="171"/>
        <v>-5292.5590832502403</v>
      </c>
      <c r="BF1368">
        <f t="shared" si="172"/>
        <v>-4567.399211838685</v>
      </c>
      <c r="BG1368">
        <f t="shared" si="173"/>
        <v>-3842.2393404271288</v>
      </c>
      <c r="BH1368">
        <f t="shared" si="174"/>
        <v>-3117.0794690155731</v>
      </c>
      <c r="BI1368">
        <f t="shared" si="175"/>
        <v>-2391.9195976040173</v>
      </c>
      <c r="BJ1368">
        <f t="shared" si="176"/>
        <v>-1666.7597261924611</v>
      </c>
    </row>
    <row r="1369" spans="1:62">
      <c r="A1369">
        <v>1366</v>
      </c>
      <c r="B1369" s="6"/>
      <c r="C1369" s="44"/>
      <c r="F1369" s="44">
        <v>-533.6106161913267</v>
      </c>
      <c r="G1369">
        <v>9.7476584298352265E-2</v>
      </c>
      <c r="H1369" s="45">
        <f t="shared" si="170"/>
        <v>-5474.2440970035796</v>
      </c>
      <c r="BD1369">
        <f t="shared" si="169"/>
        <v>-122.96217579647737</v>
      </c>
      <c r="BE1369">
        <f t="shared" si="171"/>
        <v>2573.1207602548611</v>
      </c>
      <c r="BF1369">
        <f t="shared" si="172"/>
        <v>5269.2036963061992</v>
      </c>
      <c r="BG1369">
        <f t="shared" si="173"/>
        <v>7965.2866323575381</v>
      </c>
      <c r="BH1369">
        <f t="shared" si="174"/>
        <v>10661.369568408876</v>
      </c>
      <c r="BI1369">
        <f t="shared" si="175"/>
        <v>13357.452504460214</v>
      </c>
      <c r="BJ1369">
        <f t="shared" si="176"/>
        <v>16053.535440511554</v>
      </c>
    </row>
    <row r="1370" spans="1:62">
      <c r="A1370">
        <v>1367</v>
      </c>
      <c r="B1370" s="6"/>
      <c r="C1370" s="44"/>
      <c r="F1370" s="44">
        <v>7622.1247974746402</v>
      </c>
      <c r="G1370">
        <v>0.32458453024512757</v>
      </c>
      <c r="H1370" s="45">
        <f t="shared" si="170"/>
        <v>23482.711242333022</v>
      </c>
      <c r="BD1370">
        <f t="shared" ref="BD1370:BD1433" si="177">($BD$3*G1369)-F1369</f>
        <v>1020.993537683088</v>
      </c>
      <c r="BE1370">
        <f t="shared" si="171"/>
        <v>1508.3764591748493</v>
      </c>
      <c r="BF1370">
        <f t="shared" si="172"/>
        <v>1995.7593806666107</v>
      </c>
      <c r="BG1370">
        <f t="shared" si="173"/>
        <v>2483.1423021583719</v>
      </c>
      <c r="BH1370">
        <f t="shared" si="174"/>
        <v>2970.5252236501333</v>
      </c>
      <c r="BI1370">
        <f t="shared" si="175"/>
        <v>3457.9081451418947</v>
      </c>
      <c r="BJ1370">
        <f t="shared" si="176"/>
        <v>3945.2910666336561</v>
      </c>
    </row>
    <row r="1371" spans="1:62">
      <c r="A1371">
        <v>1368</v>
      </c>
      <c r="B1371" s="6"/>
      <c r="C1371" s="44"/>
      <c r="F1371" s="44">
        <v>5919.4603968681295</v>
      </c>
      <c r="G1371">
        <v>0.94290318981469223</v>
      </c>
      <c r="H1371" s="45">
        <f t="shared" si="170"/>
        <v>6277.9089739122364</v>
      </c>
      <c r="BD1371">
        <f t="shared" si="177"/>
        <v>-5999.2021462490029</v>
      </c>
      <c r="BE1371">
        <f t="shared" si="171"/>
        <v>-4376.2794950233647</v>
      </c>
      <c r="BF1371">
        <f t="shared" si="172"/>
        <v>-2753.3568437977265</v>
      </c>
      <c r="BG1371">
        <f t="shared" si="173"/>
        <v>-1130.4341925720892</v>
      </c>
      <c r="BH1371">
        <f t="shared" si="174"/>
        <v>492.48845865354906</v>
      </c>
      <c r="BI1371">
        <f t="shared" si="175"/>
        <v>2115.4111098791873</v>
      </c>
      <c r="BJ1371">
        <f t="shared" si="176"/>
        <v>3738.3337611048246</v>
      </c>
    </row>
    <row r="1372" spans="1:62">
      <c r="A1372">
        <v>1369</v>
      </c>
      <c r="B1372" s="6"/>
      <c r="C1372" s="44"/>
      <c r="F1372" s="44">
        <v>7417.065845893816</v>
      </c>
      <c r="G1372">
        <v>0.32567517230072696</v>
      </c>
      <c r="H1372" s="45">
        <f t="shared" si="170"/>
        <v>22774.428254681116</v>
      </c>
      <c r="BD1372">
        <f t="shared" si="177"/>
        <v>-1204.9444477946681</v>
      </c>
      <c r="BE1372">
        <f t="shared" si="171"/>
        <v>3509.5715012787932</v>
      </c>
      <c r="BF1372">
        <f t="shared" si="172"/>
        <v>8224.0874503522537</v>
      </c>
      <c r="BG1372">
        <f t="shared" si="173"/>
        <v>12938.603399425716</v>
      </c>
      <c r="BH1372">
        <f t="shared" si="174"/>
        <v>17653.119348499178</v>
      </c>
      <c r="BI1372">
        <f t="shared" si="175"/>
        <v>22367.635297572637</v>
      </c>
      <c r="BJ1372">
        <f t="shared" si="176"/>
        <v>27082.151246646095</v>
      </c>
    </row>
    <row r="1373" spans="1:62">
      <c r="A1373">
        <v>1370</v>
      </c>
      <c r="B1373" s="6"/>
      <c r="C1373" s="44"/>
      <c r="F1373" s="44">
        <v>8300.2033989318916</v>
      </c>
      <c r="G1373">
        <v>0.48589235547309784</v>
      </c>
      <c r="H1373" s="45">
        <f t="shared" si="170"/>
        <v>17082.39140920472</v>
      </c>
      <c r="BD1373">
        <f t="shared" si="177"/>
        <v>-5788.6899843901811</v>
      </c>
      <c r="BE1373">
        <f t="shared" si="171"/>
        <v>-4160.3141228865461</v>
      </c>
      <c r="BF1373">
        <f t="shared" si="172"/>
        <v>-2531.9382613829121</v>
      </c>
      <c r="BG1373">
        <f t="shared" si="173"/>
        <v>-903.56239987927711</v>
      </c>
      <c r="BH1373">
        <f t="shared" si="174"/>
        <v>724.81346162435784</v>
      </c>
      <c r="BI1373">
        <f t="shared" si="175"/>
        <v>2353.1893231279919</v>
      </c>
      <c r="BJ1373">
        <f t="shared" si="176"/>
        <v>3981.5651846316268</v>
      </c>
    </row>
    <row r="1374" spans="1:62">
      <c r="A1374">
        <v>1371</v>
      </c>
      <c r="B1374" s="6"/>
      <c r="C1374" s="44"/>
      <c r="F1374" s="44">
        <v>7836.1225912985356</v>
      </c>
      <c r="G1374">
        <v>0.54540804366345164</v>
      </c>
      <c r="H1374" s="45">
        <f t="shared" si="170"/>
        <v>14367.449622972332</v>
      </c>
      <c r="BD1374">
        <f t="shared" si="177"/>
        <v>-5870.7416215664025</v>
      </c>
      <c r="BE1374">
        <f t="shared" si="171"/>
        <v>-3441.2798442009134</v>
      </c>
      <c r="BF1374">
        <f t="shared" si="172"/>
        <v>-1011.8180668354244</v>
      </c>
      <c r="BG1374">
        <f t="shared" si="173"/>
        <v>1417.6437105300647</v>
      </c>
      <c r="BH1374">
        <f t="shared" si="174"/>
        <v>3847.1054878955547</v>
      </c>
      <c r="BI1374">
        <f t="shared" si="175"/>
        <v>6276.5672652610428</v>
      </c>
      <c r="BJ1374">
        <f t="shared" si="176"/>
        <v>8706.029042626531</v>
      </c>
    </row>
    <row r="1375" spans="1:62">
      <c r="A1375">
        <v>1372</v>
      </c>
      <c r="B1375" s="6"/>
      <c r="C1375" s="44"/>
      <c r="F1375" s="44">
        <v>5342.3125794366642</v>
      </c>
      <c r="G1375">
        <v>0.51898857032989554</v>
      </c>
      <c r="H1375" s="45">
        <f t="shared" si="170"/>
        <v>10293.699870964054</v>
      </c>
      <c r="BD1375">
        <f t="shared" si="177"/>
        <v>-5109.0823729812773</v>
      </c>
      <c r="BE1375">
        <f t="shared" si="171"/>
        <v>-2382.0421546640191</v>
      </c>
      <c r="BF1375">
        <f t="shared" si="172"/>
        <v>344.99806365323911</v>
      </c>
      <c r="BG1375">
        <f t="shared" si="173"/>
        <v>3072.0382819704973</v>
      </c>
      <c r="BH1375">
        <f t="shared" si="174"/>
        <v>5799.0785002877547</v>
      </c>
      <c r="BI1375">
        <f t="shared" si="175"/>
        <v>8526.1187186050138</v>
      </c>
      <c r="BJ1375">
        <f t="shared" si="176"/>
        <v>11253.158936922271</v>
      </c>
    </row>
    <row r="1376" spans="1:62">
      <c r="A1376">
        <v>1373</v>
      </c>
      <c r="B1376" s="6"/>
      <c r="C1376" s="44"/>
      <c r="F1376" s="44">
        <v>15213.987432051455</v>
      </c>
      <c r="G1376">
        <v>0.32388464009849827</v>
      </c>
      <c r="H1376" s="45">
        <f t="shared" si="170"/>
        <v>46973.476196415642</v>
      </c>
      <c r="BD1376">
        <f t="shared" si="177"/>
        <v>-2747.3697277871865</v>
      </c>
      <c r="BE1376">
        <f t="shared" si="171"/>
        <v>-152.42687613770886</v>
      </c>
      <c r="BF1376">
        <f t="shared" si="172"/>
        <v>2442.5159755117693</v>
      </c>
      <c r="BG1376">
        <f t="shared" si="173"/>
        <v>5037.4588271612465</v>
      </c>
      <c r="BH1376">
        <f t="shared" si="174"/>
        <v>7632.4016788107238</v>
      </c>
      <c r="BI1376">
        <f t="shared" si="175"/>
        <v>10227.344530460203</v>
      </c>
      <c r="BJ1376">
        <f t="shared" si="176"/>
        <v>12822.28738210968</v>
      </c>
    </row>
    <row r="1377" spans="1:62">
      <c r="A1377">
        <v>1374</v>
      </c>
      <c r="B1377" s="6"/>
      <c r="C1377" s="44"/>
      <c r="F1377" s="44">
        <v>6649.5398260341935</v>
      </c>
      <c r="G1377">
        <v>0.21104576863084912</v>
      </c>
      <c r="H1377" s="45">
        <f t="shared" si="170"/>
        <v>31507.572358227382</v>
      </c>
      <c r="BD1377">
        <f t="shared" si="177"/>
        <v>-13594.564231558965</v>
      </c>
      <c r="BE1377">
        <f t="shared" si="171"/>
        <v>-11975.141031066472</v>
      </c>
      <c r="BF1377">
        <f t="shared" si="172"/>
        <v>-10355.717830573982</v>
      </c>
      <c r="BG1377">
        <f t="shared" si="173"/>
        <v>-8736.2946300814911</v>
      </c>
      <c r="BH1377">
        <f t="shared" si="174"/>
        <v>-7116.8714295889986</v>
      </c>
      <c r="BI1377">
        <f t="shared" si="175"/>
        <v>-5497.4482290965079</v>
      </c>
      <c r="BJ1377">
        <f t="shared" si="176"/>
        <v>-3878.0250286040155</v>
      </c>
    </row>
    <row r="1378" spans="1:62">
      <c r="A1378">
        <v>1375</v>
      </c>
      <c r="B1378" s="6"/>
      <c r="C1378" s="44"/>
      <c r="F1378" s="44">
        <v>18743.827943875815</v>
      </c>
      <c r="G1378">
        <v>0.1384212630942887</v>
      </c>
      <c r="H1378" s="45">
        <f t="shared" si="170"/>
        <v>135411.47887884855</v>
      </c>
      <c r="BD1378">
        <f t="shared" si="177"/>
        <v>-5594.3109828799479</v>
      </c>
      <c r="BE1378">
        <f t="shared" si="171"/>
        <v>-4539.0821397257023</v>
      </c>
      <c r="BF1378">
        <f t="shared" si="172"/>
        <v>-3483.8532965714567</v>
      </c>
      <c r="BG1378">
        <f t="shared" si="173"/>
        <v>-2428.624453417211</v>
      </c>
      <c r="BH1378">
        <f t="shared" si="174"/>
        <v>-1373.3956102629654</v>
      </c>
      <c r="BI1378">
        <f t="shared" si="175"/>
        <v>-318.1667671087198</v>
      </c>
      <c r="BJ1378">
        <f t="shared" si="176"/>
        <v>737.06207604552583</v>
      </c>
    </row>
    <row r="1379" spans="1:62">
      <c r="A1379">
        <v>1376</v>
      </c>
      <c r="B1379" s="6"/>
      <c r="C1379" s="44"/>
      <c r="F1379" s="44">
        <v>12490.871867814969</v>
      </c>
      <c r="G1379">
        <v>0.47604782259280221</v>
      </c>
      <c r="H1379" s="45">
        <f t="shared" si="170"/>
        <v>26238.691314211315</v>
      </c>
      <c r="BD1379">
        <f t="shared" si="177"/>
        <v>-18051.721628404372</v>
      </c>
      <c r="BE1379">
        <f t="shared" si="171"/>
        <v>-17359.615312932929</v>
      </c>
      <c r="BF1379">
        <f t="shared" si="172"/>
        <v>-16667.508997461482</v>
      </c>
      <c r="BG1379">
        <f t="shared" si="173"/>
        <v>-15975.402681990041</v>
      </c>
      <c r="BH1379">
        <f t="shared" si="174"/>
        <v>-15283.296366518596</v>
      </c>
      <c r="BI1379">
        <f t="shared" si="175"/>
        <v>-14591.190051047153</v>
      </c>
      <c r="BJ1379">
        <f t="shared" si="176"/>
        <v>-13899.08373557571</v>
      </c>
    </row>
    <row r="1380" spans="1:62">
      <c r="A1380">
        <v>1377</v>
      </c>
      <c r="B1380" s="6"/>
      <c r="C1380" s="44"/>
      <c r="F1380" s="44">
        <v>6953.474918969463</v>
      </c>
      <c r="G1380">
        <v>0.26108906546133603</v>
      </c>
      <c r="H1380" s="45">
        <f t="shared" si="170"/>
        <v>26632.57806941434</v>
      </c>
      <c r="BD1380">
        <f t="shared" si="177"/>
        <v>-10110.632754850958</v>
      </c>
      <c r="BE1380">
        <f t="shared" si="171"/>
        <v>-7730.3936418869471</v>
      </c>
      <c r="BF1380">
        <f t="shared" si="172"/>
        <v>-5350.1545289229362</v>
      </c>
      <c r="BG1380">
        <f t="shared" si="173"/>
        <v>-2969.9154159589252</v>
      </c>
      <c r="BH1380">
        <f t="shared" si="174"/>
        <v>-589.67630299491429</v>
      </c>
      <c r="BI1380">
        <f t="shared" si="175"/>
        <v>1790.5628099690966</v>
      </c>
      <c r="BJ1380">
        <f t="shared" si="176"/>
        <v>4170.8019229331094</v>
      </c>
    </row>
    <row r="1381" spans="1:62">
      <c r="A1381">
        <v>1378</v>
      </c>
      <c r="B1381" s="6"/>
      <c r="C1381" s="44"/>
      <c r="F1381" s="44">
        <v>12084.240396560956</v>
      </c>
      <c r="G1381">
        <v>8.6239264316989583E-2</v>
      </c>
      <c r="H1381" s="45">
        <f t="shared" si="170"/>
        <v>140124.57657503808</v>
      </c>
      <c r="BD1381">
        <f t="shared" si="177"/>
        <v>-5648.0295916627829</v>
      </c>
      <c r="BE1381">
        <f t="shared" si="171"/>
        <v>-4342.5842643561027</v>
      </c>
      <c r="BF1381">
        <f t="shared" si="172"/>
        <v>-3037.1389370494226</v>
      </c>
      <c r="BG1381">
        <f t="shared" si="173"/>
        <v>-1731.6936097427424</v>
      </c>
      <c r="BH1381">
        <f t="shared" si="174"/>
        <v>-426.24828243606225</v>
      </c>
      <c r="BI1381">
        <f t="shared" si="175"/>
        <v>879.1970448706179</v>
      </c>
      <c r="BJ1381">
        <f t="shared" si="176"/>
        <v>2184.642372177299</v>
      </c>
    </row>
    <row r="1382" spans="1:62">
      <c r="A1382">
        <v>1379</v>
      </c>
      <c r="B1382" s="6"/>
      <c r="C1382" s="44"/>
      <c r="F1382" s="44">
        <v>13024.501394191688</v>
      </c>
      <c r="G1382">
        <v>0.4535752416718557</v>
      </c>
      <c r="H1382" s="45">
        <f t="shared" si="170"/>
        <v>28715.194740753541</v>
      </c>
      <c r="BD1382">
        <f t="shared" si="177"/>
        <v>-11653.044074976007</v>
      </c>
      <c r="BE1382">
        <f t="shared" si="171"/>
        <v>-11221.847753391059</v>
      </c>
      <c r="BF1382">
        <f t="shared" si="172"/>
        <v>-10790.651431806113</v>
      </c>
      <c r="BG1382">
        <f t="shared" si="173"/>
        <v>-10359.455110221164</v>
      </c>
      <c r="BH1382">
        <f t="shared" si="174"/>
        <v>-9928.2587886362162</v>
      </c>
      <c r="BI1382">
        <f t="shared" si="175"/>
        <v>-9497.062467051268</v>
      </c>
      <c r="BJ1382">
        <f t="shared" si="176"/>
        <v>-9065.8661454663197</v>
      </c>
    </row>
    <row r="1383" spans="1:62">
      <c r="A1383">
        <v>1380</v>
      </c>
      <c r="B1383" s="6"/>
      <c r="C1383" s="44"/>
      <c r="F1383" s="44">
        <v>7684.3945495951357</v>
      </c>
      <c r="G1383">
        <v>0.49221155822758345</v>
      </c>
      <c r="H1383" s="45">
        <f t="shared" si="170"/>
        <v>15611.975015918071</v>
      </c>
      <c r="BD1383">
        <f t="shared" si="177"/>
        <v>-10756.62518583241</v>
      </c>
      <c r="BE1383">
        <f t="shared" si="171"/>
        <v>-8488.7489774731312</v>
      </c>
      <c r="BF1383">
        <f t="shared" si="172"/>
        <v>-6220.872769113852</v>
      </c>
      <c r="BG1383">
        <f t="shared" si="173"/>
        <v>-3952.9965607545746</v>
      </c>
      <c r="BH1383">
        <f t="shared" si="174"/>
        <v>-1685.1203523952954</v>
      </c>
      <c r="BI1383">
        <f t="shared" si="175"/>
        <v>582.75585596398378</v>
      </c>
      <c r="BJ1383">
        <f t="shared" si="176"/>
        <v>2850.6320643232611</v>
      </c>
    </row>
    <row r="1384" spans="1:62">
      <c r="A1384">
        <v>1381</v>
      </c>
      <c r="B1384" s="6"/>
      <c r="C1384" s="44"/>
      <c r="F1384" s="44">
        <v>12511.505065342066</v>
      </c>
      <c r="G1384">
        <v>9.2564882901094769E-2</v>
      </c>
      <c r="H1384" s="45">
        <f t="shared" si="170"/>
        <v>135164.70472620337</v>
      </c>
      <c r="BD1384">
        <f t="shared" si="177"/>
        <v>-5223.3367584572188</v>
      </c>
      <c r="BE1384">
        <f t="shared" si="171"/>
        <v>-2762.278967319301</v>
      </c>
      <c r="BF1384">
        <f t="shared" si="172"/>
        <v>-301.22117618138418</v>
      </c>
      <c r="BG1384">
        <f t="shared" si="173"/>
        <v>2159.8366149565336</v>
      </c>
      <c r="BH1384">
        <f t="shared" si="174"/>
        <v>4620.8944060944505</v>
      </c>
      <c r="BI1384">
        <f t="shared" si="175"/>
        <v>7081.9521972323673</v>
      </c>
      <c r="BJ1384">
        <f t="shared" si="176"/>
        <v>9543.0099883702842</v>
      </c>
    </row>
    <row r="1385" spans="1:62">
      <c r="A1385">
        <v>1382</v>
      </c>
      <c r="B1385" s="6"/>
      <c r="C1385" s="44"/>
      <c r="F1385" s="44">
        <v>9748.2167355453566</v>
      </c>
      <c r="G1385">
        <v>8.1178359303959446E-2</v>
      </c>
      <c r="H1385" s="45">
        <f t="shared" si="170"/>
        <v>120083.93393422391</v>
      </c>
      <c r="BD1385">
        <f t="shared" si="177"/>
        <v>-12048.680650836592</v>
      </c>
      <c r="BE1385">
        <f t="shared" si="171"/>
        <v>-11585.856236331118</v>
      </c>
      <c r="BF1385">
        <f t="shared" si="172"/>
        <v>-11123.031821825643</v>
      </c>
      <c r="BG1385">
        <f t="shared" si="173"/>
        <v>-10660.207407320171</v>
      </c>
      <c r="BH1385">
        <f t="shared" si="174"/>
        <v>-10197.382992814697</v>
      </c>
      <c r="BI1385">
        <f t="shared" si="175"/>
        <v>-9734.5585783092229</v>
      </c>
      <c r="BJ1385">
        <f t="shared" si="176"/>
        <v>-9271.7341638037487</v>
      </c>
    </row>
    <row r="1386" spans="1:62">
      <c r="A1386">
        <v>1383</v>
      </c>
      <c r="B1386" s="6"/>
      <c r="C1386" s="44"/>
      <c r="F1386" s="44">
        <v>5648.0021845337287</v>
      </c>
      <c r="G1386">
        <v>0.59322390846489537</v>
      </c>
      <c r="H1386" s="45">
        <f t="shared" si="170"/>
        <v>9520.8606799905392</v>
      </c>
      <c r="BD1386">
        <f t="shared" si="177"/>
        <v>-9342.3249390255587</v>
      </c>
      <c r="BE1386">
        <f t="shared" si="171"/>
        <v>-8936.4331425057626</v>
      </c>
      <c r="BF1386">
        <f t="shared" si="172"/>
        <v>-8530.5413459859647</v>
      </c>
      <c r="BG1386">
        <f t="shared" si="173"/>
        <v>-8124.6495494661676</v>
      </c>
      <c r="BH1386">
        <f t="shared" si="174"/>
        <v>-7718.7577529463706</v>
      </c>
      <c r="BI1386">
        <f t="shared" si="175"/>
        <v>-7312.8659564265727</v>
      </c>
      <c r="BJ1386">
        <f t="shared" si="176"/>
        <v>-6906.9741599067765</v>
      </c>
    </row>
    <row r="1387" spans="1:62">
      <c r="A1387">
        <v>1384</v>
      </c>
      <c r="B1387" s="6"/>
      <c r="C1387" s="44"/>
      <c r="F1387" s="44">
        <v>12195.06981805949</v>
      </c>
      <c r="G1387">
        <v>0.13148605984762618</v>
      </c>
      <c r="H1387" s="45">
        <f t="shared" si="170"/>
        <v>92748.005622739453</v>
      </c>
      <c r="BD1387">
        <f t="shared" si="177"/>
        <v>-2681.882642209252</v>
      </c>
      <c r="BE1387">
        <f t="shared" si="171"/>
        <v>284.23690011522467</v>
      </c>
      <c r="BF1387">
        <f t="shared" si="172"/>
        <v>3250.3564424397009</v>
      </c>
      <c r="BG1387">
        <f t="shared" si="173"/>
        <v>6216.4759847641781</v>
      </c>
      <c r="BH1387">
        <f t="shared" si="174"/>
        <v>9182.5955270886552</v>
      </c>
      <c r="BI1387">
        <f t="shared" si="175"/>
        <v>12148.715069413131</v>
      </c>
      <c r="BJ1387">
        <f t="shared" si="176"/>
        <v>15114.83461173761</v>
      </c>
    </row>
    <row r="1388" spans="1:62">
      <c r="A1388">
        <v>1385</v>
      </c>
      <c r="B1388" s="6"/>
      <c r="C1388" s="44"/>
      <c r="F1388" s="44">
        <v>12592.053647196399</v>
      </c>
      <c r="G1388">
        <v>0.42621699686580161</v>
      </c>
      <c r="H1388" s="45">
        <f t="shared" si="170"/>
        <v>29543.762308383783</v>
      </c>
      <c r="BD1388">
        <f t="shared" si="177"/>
        <v>-11537.639518821359</v>
      </c>
      <c r="BE1388">
        <f t="shared" si="171"/>
        <v>-10880.209219583228</v>
      </c>
      <c r="BF1388">
        <f t="shared" si="172"/>
        <v>-10222.778920345098</v>
      </c>
      <c r="BG1388">
        <f t="shared" si="173"/>
        <v>-9565.3486211069667</v>
      </c>
      <c r="BH1388">
        <f t="shared" si="174"/>
        <v>-8907.9183218688358</v>
      </c>
      <c r="BI1388">
        <f t="shared" si="175"/>
        <v>-8250.488022630705</v>
      </c>
      <c r="BJ1388">
        <f t="shared" si="176"/>
        <v>-7593.0577233925733</v>
      </c>
    </row>
    <row r="1389" spans="1:62">
      <c r="A1389">
        <v>1386</v>
      </c>
      <c r="B1389" s="6"/>
      <c r="C1389" s="44"/>
      <c r="F1389" s="44">
        <v>8765.1950770969306</v>
      </c>
      <c r="G1389">
        <v>0.16022493876297972</v>
      </c>
      <c r="H1389" s="45">
        <f t="shared" si="170"/>
        <v>54705.560474972364</v>
      </c>
      <c r="BD1389">
        <f t="shared" si="177"/>
        <v>-10460.968662867392</v>
      </c>
      <c r="BE1389">
        <f t="shared" si="171"/>
        <v>-8329.8836785383828</v>
      </c>
      <c r="BF1389">
        <f t="shared" si="172"/>
        <v>-6198.7986942093748</v>
      </c>
      <c r="BG1389">
        <f t="shared" si="173"/>
        <v>-4067.7137098803669</v>
      </c>
      <c r="BH1389">
        <f t="shared" si="174"/>
        <v>-1936.628725551358</v>
      </c>
      <c r="BI1389">
        <f t="shared" si="175"/>
        <v>194.45625877764905</v>
      </c>
      <c r="BJ1389">
        <f t="shared" si="176"/>
        <v>2325.5412431066579</v>
      </c>
    </row>
    <row r="1390" spans="1:62">
      <c r="A1390">
        <v>1387</v>
      </c>
      <c r="B1390" s="6"/>
      <c r="C1390" s="44"/>
      <c r="F1390" s="44">
        <v>7207.4685030395049</v>
      </c>
      <c r="G1390">
        <v>0.30958529350377262</v>
      </c>
      <c r="H1390" s="45">
        <f t="shared" si="170"/>
        <v>23281.04291217462</v>
      </c>
      <c r="BD1390">
        <f t="shared" si="177"/>
        <v>-7964.0703832820318</v>
      </c>
      <c r="BE1390">
        <f t="shared" si="171"/>
        <v>-7162.945689467133</v>
      </c>
      <c r="BF1390">
        <f t="shared" si="172"/>
        <v>-6361.8209956522351</v>
      </c>
      <c r="BG1390">
        <f t="shared" si="173"/>
        <v>-5560.6963018373363</v>
      </c>
      <c r="BH1390">
        <f t="shared" si="174"/>
        <v>-4759.5716080224374</v>
      </c>
      <c r="BI1390">
        <f t="shared" si="175"/>
        <v>-3958.4469142075395</v>
      </c>
      <c r="BJ1390">
        <f t="shared" si="176"/>
        <v>-3157.3222203926407</v>
      </c>
    </row>
    <row r="1391" spans="1:62">
      <c r="A1391">
        <v>1388</v>
      </c>
      <c r="B1391" s="6"/>
      <c r="C1391" s="44"/>
      <c r="F1391" s="44">
        <v>9057.8226494863848</v>
      </c>
      <c r="G1391">
        <v>0.58135906642954893</v>
      </c>
      <c r="H1391" s="45">
        <f t="shared" si="170"/>
        <v>15580.427265227905</v>
      </c>
      <c r="BD1391">
        <f t="shared" si="177"/>
        <v>-5659.5420355206415</v>
      </c>
      <c r="BE1391">
        <f t="shared" si="171"/>
        <v>-4111.6155680017782</v>
      </c>
      <c r="BF1391">
        <f t="shared" si="172"/>
        <v>-2563.6891004829158</v>
      </c>
      <c r="BG1391">
        <f t="shared" si="173"/>
        <v>-1015.7626329640525</v>
      </c>
      <c r="BH1391">
        <f t="shared" si="174"/>
        <v>532.16383455481082</v>
      </c>
      <c r="BI1391">
        <f t="shared" si="175"/>
        <v>2080.0903020736732</v>
      </c>
      <c r="BJ1391">
        <f t="shared" si="176"/>
        <v>3628.0167695925375</v>
      </c>
    </row>
    <row r="1392" spans="1:62">
      <c r="A1392">
        <v>1389</v>
      </c>
      <c r="B1392" s="6"/>
      <c r="C1392" s="44"/>
      <c r="F1392" s="44">
        <v>-1241.2716187219812</v>
      </c>
      <c r="G1392">
        <v>0.49359951633738142</v>
      </c>
      <c r="H1392" s="45">
        <f t="shared" si="170"/>
        <v>-2514.7342686485872</v>
      </c>
      <c r="BD1392">
        <f t="shared" si="177"/>
        <v>-6151.0273173386395</v>
      </c>
      <c r="BE1392">
        <f t="shared" si="171"/>
        <v>-3244.2319851908951</v>
      </c>
      <c r="BF1392">
        <f t="shared" si="172"/>
        <v>-337.43665304315073</v>
      </c>
      <c r="BG1392">
        <f t="shared" si="173"/>
        <v>2569.3586791045946</v>
      </c>
      <c r="BH1392">
        <f t="shared" si="174"/>
        <v>5476.154011252338</v>
      </c>
      <c r="BI1392">
        <f t="shared" si="175"/>
        <v>8382.9493434000833</v>
      </c>
      <c r="BJ1392">
        <f t="shared" si="176"/>
        <v>11289.744675547827</v>
      </c>
    </row>
    <row r="1393" spans="1:62">
      <c r="A1393">
        <v>1390</v>
      </c>
      <c r="B1393" s="6"/>
      <c r="C1393" s="44"/>
      <c r="F1393" s="44">
        <v>7141.1356521142716</v>
      </c>
      <c r="G1393">
        <v>0.30133797681493668</v>
      </c>
      <c r="H1393" s="45">
        <f t="shared" si="170"/>
        <v>23698.093839993886</v>
      </c>
      <c r="BD1393">
        <f t="shared" si="177"/>
        <v>3709.2692004088881</v>
      </c>
      <c r="BE1393">
        <f t="shared" si="171"/>
        <v>6177.266782095795</v>
      </c>
      <c r="BF1393">
        <f t="shared" si="172"/>
        <v>8645.2643637827023</v>
      </c>
      <c r="BG1393">
        <f t="shared" si="173"/>
        <v>11113.261945469609</v>
      </c>
      <c r="BH1393">
        <f t="shared" si="174"/>
        <v>13581.259527156517</v>
      </c>
      <c r="BI1393">
        <f t="shared" si="175"/>
        <v>16049.257108843423</v>
      </c>
      <c r="BJ1393">
        <f t="shared" si="176"/>
        <v>18517.254690530332</v>
      </c>
    </row>
    <row r="1394" spans="1:62">
      <c r="A1394">
        <v>1391</v>
      </c>
      <c r="B1394" s="6"/>
      <c r="C1394" s="44"/>
      <c r="F1394" s="44">
        <v>-7580.8229467460042</v>
      </c>
      <c r="G1394">
        <v>0.29417954655724277</v>
      </c>
      <c r="H1394" s="45">
        <f t="shared" si="170"/>
        <v>-25769.374640296053</v>
      </c>
      <c r="BD1394">
        <f t="shared" si="177"/>
        <v>-5634.4457680395881</v>
      </c>
      <c r="BE1394">
        <f t="shared" si="171"/>
        <v>-4127.7558839649046</v>
      </c>
      <c r="BF1394">
        <f t="shared" si="172"/>
        <v>-2621.0659998902211</v>
      </c>
      <c r="BG1394">
        <f t="shared" si="173"/>
        <v>-1114.3761158155376</v>
      </c>
      <c r="BH1394">
        <f t="shared" si="174"/>
        <v>392.31376825914504</v>
      </c>
      <c r="BI1394">
        <f t="shared" si="175"/>
        <v>1899.0036523338295</v>
      </c>
      <c r="BJ1394">
        <f t="shared" si="176"/>
        <v>3405.693536408513</v>
      </c>
    </row>
    <row r="1395" spans="1:62">
      <c r="A1395">
        <v>1392</v>
      </c>
      <c r="B1395" s="6"/>
      <c r="C1395" s="44"/>
      <c r="F1395" s="44">
        <v>7231.4414296568157</v>
      </c>
      <c r="G1395">
        <v>0.32525818398695172</v>
      </c>
      <c r="H1395" s="45">
        <f t="shared" si="170"/>
        <v>22232.926904452364</v>
      </c>
      <c r="BD1395">
        <f t="shared" si="177"/>
        <v>9051.7206795322181</v>
      </c>
      <c r="BE1395">
        <f t="shared" si="171"/>
        <v>10522.618412318432</v>
      </c>
      <c r="BF1395">
        <f t="shared" si="172"/>
        <v>11993.516145104646</v>
      </c>
      <c r="BG1395">
        <f t="shared" si="173"/>
        <v>13464.41387789086</v>
      </c>
      <c r="BH1395">
        <f t="shared" si="174"/>
        <v>14935.311610677072</v>
      </c>
      <c r="BI1395">
        <f t="shared" si="175"/>
        <v>16406.209343463288</v>
      </c>
      <c r="BJ1395">
        <f t="shared" si="176"/>
        <v>17877.1070762495</v>
      </c>
    </row>
    <row r="1396" spans="1:62">
      <c r="A1396">
        <v>1393</v>
      </c>
      <c r="B1396" s="6"/>
      <c r="C1396" s="44"/>
      <c r="F1396" s="44">
        <v>11052.316521534496</v>
      </c>
      <c r="G1396">
        <v>0.78291227543146924</v>
      </c>
      <c r="H1396" s="45">
        <f t="shared" si="170"/>
        <v>14116.928381846454</v>
      </c>
      <c r="BD1396">
        <f t="shared" si="177"/>
        <v>-5605.150509722057</v>
      </c>
      <c r="BE1396">
        <f t="shared" si="171"/>
        <v>-3978.8595897872983</v>
      </c>
      <c r="BF1396">
        <f t="shared" si="172"/>
        <v>-2352.5686698525396</v>
      </c>
      <c r="BG1396">
        <f t="shared" si="173"/>
        <v>-726.27774991778097</v>
      </c>
      <c r="BH1396">
        <f t="shared" si="174"/>
        <v>900.01317001697771</v>
      </c>
      <c r="BI1396">
        <f t="shared" si="175"/>
        <v>2526.3040899517364</v>
      </c>
      <c r="BJ1396">
        <f t="shared" si="176"/>
        <v>4152.5950098864942</v>
      </c>
    </row>
    <row r="1397" spans="1:62">
      <c r="A1397">
        <v>1394</v>
      </c>
      <c r="B1397" s="6"/>
      <c r="C1397" s="44"/>
      <c r="F1397" s="44">
        <v>9669.0241355920243</v>
      </c>
      <c r="G1397">
        <v>0.48977569746487504</v>
      </c>
      <c r="H1397" s="45">
        <f t="shared" si="170"/>
        <v>19741.739301561513</v>
      </c>
      <c r="BD1397">
        <f t="shared" si="177"/>
        <v>-7137.7551443771499</v>
      </c>
      <c r="BE1397">
        <f t="shared" si="171"/>
        <v>-3223.1937672198037</v>
      </c>
      <c r="BF1397">
        <f t="shared" si="172"/>
        <v>691.36760993754251</v>
      </c>
      <c r="BG1397">
        <f t="shared" si="173"/>
        <v>4605.9289870948887</v>
      </c>
      <c r="BH1397">
        <f t="shared" si="174"/>
        <v>8520.4903642522331</v>
      </c>
      <c r="BI1397">
        <f t="shared" si="175"/>
        <v>12435.051741409581</v>
      </c>
      <c r="BJ1397">
        <f t="shared" si="176"/>
        <v>16349.613118566926</v>
      </c>
    </row>
    <row r="1398" spans="1:62">
      <c r="A1398">
        <v>1395</v>
      </c>
      <c r="B1398" s="6"/>
      <c r="C1398" s="44"/>
      <c r="F1398" s="44">
        <v>-983.15542079162697</v>
      </c>
      <c r="G1398">
        <v>0.49077341318351042</v>
      </c>
      <c r="H1398" s="45">
        <f t="shared" si="170"/>
        <v>-2003.2776723053753</v>
      </c>
      <c r="BD1398">
        <f t="shared" si="177"/>
        <v>-7220.1456482676494</v>
      </c>
      <c r="BE1398">
        <f t="shared" si="171"/>
        <v>-4771.2671609432737</v>
      </c>
      <c r="BF1398">
        <f t="shared" si="172"/>
        <v>-2322.3886736188988</v>
      </c>
      <c r="BG1398">
        <f t="shared" si="173"/>
        <v>126.48981370547699</v>
      </c>
      <c r="BH1398">
        <f t="shared" si="174"/>
        <v>2575.3683010298519</v>
      </c>
      <c r="BI1398">
        <f t="shared" si="175"/>
        <v>5024.2467883542267</v>
      </c>
      <c r="BJ1398">
        <f t="shared" si="176"/>
        <v>7473.1252756786034</v>
      </c>
    </row>
    <row r="1399" spans="1:62">
      <c r="A1399">
        <v>1396</v>
      </c>
      <c r="B1399" s="6"/>
      <c r="C1399" s="44"/>
      <c r="F1399" s="44">
        <v>12673.859156047161</v>
      </c>
      <c r="G1399">
        <v>0.13596562948402635</v>
      </c>
      <c r="H1399" s="45">
        <f t="shared" si="170"/>
        <v>93213.698227581292</v>
      </c>
      <c r="BD1399">
        <f t="shared" si="177"/>
        <v>3437.0224867091792</v>
      </c>
      <c r="BE1399">
        <f t="shared" si="171"/>
        <v>5890.8895526267315</v>
      </c>
      <c r="BF1399">
        <f t="shared" si="172"/>
        <v>8344.7566185442829</v>
      </c>
      <c r="BG1399">
        <f t="shared" si="173"/>
        <v>10798.623684461836</v>
      </c>
      <c r="BH1399">
        <f t="shared" si="174"/>
        <v>13252.490750379387</v>
      </c>
      <c r="BI1399">
        <f t="shared" si="175"/>
        <v>15706.357816296939</v>
      </c>
      <c r="BJ1399">
        <f t="shared" si="176"/>
        <v>18160.22488221449</v>
      </c>
    </row>
    <row r="1400" spans="1:62">
      <c r="A1400">
        <v>1397</v>
      </c>
      <c r="B1400" s="6"/>
      <c r="C1400" s="44"/>
      <c r="F1400" s="44">
        <v>5955.5745979504754</v>
      </c>
      <c r="G1400">
        <v>0.46083286580343952</v>
      </c>
      <c r="H1400" s="45">
        <f t="shared" si="170"/>
        <v>12923.50229310842</v>
      </c>
      <c r="BD1400">
        <f t="shared" si="177"/>
        <v>-11994.031008627029</v>
      </c>
      <c r="BE1400">
        <f t="shared" si="171"/>
        <v>-11314.202861206897</v>
      </c>
      <c r="BF1400">
        <f t="shared" si="172"/>
        <v>-10634.374713786767</v>
      </c>
      <c r="BG1400">
        <f t="shared" si="173"/>
        <v>-9954.5465663666346</v>
      </c>
      <c r="BH1400">
        <f t="shared" si="174"/>
        <v>-9274.7184189465024</v>
      </c>
      <c r="BI1400">
        <f t="shared" si="175"/>
        <v>-8594.8902715263703</v>
      </c>
      <c r="BJ1400">
        <f t="shared" si="176"/>
        <v>-7915.062124106239</v>
      </c>
    </row>
    <row r="1401" spans="1:62">
      <c r="A1401">
        <v>1398</v>
      </c>
      <c r="B1401" s="6"/>
      <c r="C1401" s="44"/>
      <c r="F1401" s="44">
        <v>12587.581540288651</v>
      </c>
      <c r="G1401">
        <v>0.39885162723231016</v>
      </c>
      <c r="H1401" s="45">
        <f t="shared" si="170"/>
        <v>31559.559196575734</v>
      </c>
      <c r="BD1401">
        <f t="shared" si="177"/>
        <v>-3651.4102689332776</v>
      </c>
      <c r="BE1401">
        <f t="shared" si="171"/>
        <v>-1347.2459399160798</v>
      </c>
      <c r="BF1401">
        <f t="shared" si="172"/>
        <v>956.9183891011171</v>
      </c>
      <c r="BG1401">
        <f t="shared" si="173"/>
        <v>3261.0827181183158</v>
      </c>
      <c r="BH1401">
        <f t="shared" si="174"/>
        <v>5565.2470471355118</v>
      </c>
      <c r="BI1401">
        <f t="shared" si="175"/>
        <v>7869.4113761527096</v>
      </c>
      <c r="BJ1401">
        <f t="shared" si="176"/>
        <v>10173.575705169907</v>
      </c>
    </row>
    <row r="1402" spans="1:62">
      <c r="A1402">
        <v>1399</v>
      </c>
      <c r="B1402" s="6"/>
      <c r="C1402" s="44"/>
      <c r="F1402" s="44">
        <v>11445.751658612102</v>
      </c>
      <c r="G1402">
        <v>0.35368392405524496</v>
      </c>
      <c r="H1402" s="45">
        <f t="shared" si="170"/>
        <v>32361.526436876702</v>
      </c>
      <c r="BD1402">
        <f t="shared" si="177"/>
        <v>-10593.323404127101</v>
      </c>
      <c r="BE1402">
        <f t="shared" si="171"/>
        <v>-8599.0652679655504</v>
      </c>
      <c r="BF1402">
        <f t="shared" si="172"/>
        <v>-6604.8071318039983</v>
      </c>
      <c r="BG1402">
        <f t="shared" si="173"/>
        <v>-4610.5489956424481</v>
      </c>
      <c r="BH1402">
        <f t="shared" si="174"/>
        <v>-2616.2908594808978</v>
      </c>
      <c r="BI1402">
        <f t="shared" si="175"/>
        <v>-622.03272331934568</v>
      </c>
      <c r="BJ1402">
        <f t="shared" si="176"/>
        <v>1372.2254128422046</v>
      </c>
    </row>
    <row r="1403" spans="1:62">
      <c r="A1403">
        <v>1400</v>
      </c>
      <c r="B1403" s="6"/>
      <c r="C1403" s="44"/>
      <c r="F1403" s="44">
        <v>-5212.207887153234</v>
      </c>
      <c r="G1403">
        <v>0.8020394063308558</v>
      </c>
      <c r="H1403" s="45">
        <f t="shared" si="170"/>
        <v>-6498.693014346858</v>
      </c>
      <c r="BD1403">
        <f t="shared" si="177"/>
        <v>-9677.3320383358769</v>
      </c>
      <c r="BE1403">
        <f t="shared" si="171"/>
        <v>-7908.9124180596518</v>
      </c>
      <c r="BF1403">
        <f t="shared" si="172"/>
        <v>-6140.4927977834277</v>
      </c>
      <c r="BG1403">
        <f t="shared" si="173"/>
        <v>-4372.0731775072027</v>
      </c>
      <c r="BH1403">
        <f t="shared" si="174"/>
        <v>-2603.6535572309785</v>
      </c>
      <c r="BI1403">
        <f t="shared" si="175"/>
        <v>-835.23393695475352</v>
      </c>
      <c r="BJ1403">
        <f t="shared" si="176"/>
        <v>933.18568332147152</v>
      </c>
    </row>
    <row r="1404" spans="1:62">
      <c r="A1404">
        <v>1401</v>
      </c>
      <c r="B1404" s="6"/>
      <c r="C1404" s="44"/>
      <c r="F1404" s="44">
        <v>-247.25696779193095</v>
      </c>
      <c r="G1404">
        <v>0.25011426192567399</v>
      </c>
      <c r="H1404" s="45">
        <f t="shared" si="170"/>
        <v>-988.57604475752714</v>
      </c>
      <c r="BD1404">
        <f t="shared" si="177"/>
        <v>9222.4049188075132</v>
      </c>
      <c r="BE1404">
        <f t="shared" si="171"/>
        <v>13232.601950461791</v>
      </c>
      <c r="BF1404">
        <f t="shared" si="172"/>
        <v>17242.798982116074</v>
      </c>
      <c r="BG1404">
        <f t="shared" si="173"/>
        <v>21252.996013770349</v>
      </c>
      <c r="BH1404">
        <f t="shared" si="174"/>
        <v>25263.193045424632</v>
      </c>
      <c r="BI1404">
        <f t="shared" si="175"/>
        <v>29273.390077078911</v>
      </c>
      <c r="BJ1404">
        <f t="shared" si="176"/>
        <v>33283.587108733183</v>
      </c>
    </row>
    <row r="1405" spans="1:62">
      <c r="A1405">
        <v>1402</v>
      </c>
      <c r="B1405" s="6"/>
      <c r="C1405" s="44"/>
      <c r="F1405" s="44">
        <v>9842.1793383485856</v>
      </c>
      <c r="G1405">
        <v>0.7056358700721912</v>
      </c>
      <c r="H1405" s="45">
        <f t="shared" si="170"/>
        <v>13947.95780058866</v>
      </c>
      <c r="BD1405">
        <f t="shared" si="177"/>
        <v>1497.8282774203008</v>
      </c>
      <c r="BE1405">
        <f t="shared" si="171"/>
        <v>2748.3995870486706</v>
      </c>
      <c r="BF1405">
        <f t="shared" si="172"/>
        <v>3998.9708966770409</v>
      </c>
      <c r="BG1405">
        <f t="shared" si="173"/>
        <v>5249.5422063054102</v>
      </c>
      <c r="BH1405">
        <f t="shared" si="174"/>
        <v>6500.1135159337809</v>
      </c>
      <c r="BI1405">
        <f t="shared" si="175"/>
        <v>7750.6848255621508</v>
      </c>
      <c r="BJ1405">
        <f t="shared" si="176"/>
        <v>9001.2561351905206</v>
      </c>
    </row>
    <row r="1406" spans="1:62">
      <c r="A1406">
        <v>1403</v>
      </c>
      <c r="B1406" s="6"/>
      <c r="C1406" s="44"/>
      <c r="F1406" s="44">
        <v>2343.3341743681267</v>
      </c>
      <c r="G1406">
        <v>0.19228871661800895</v>
      </c>
      <c r="H1406" s="45">
        <f t="shared" si="170"/>
        <v>12186.540196340673</v>
      </c>
      <c r="BD1406">
        <f t="shared" si="177"/>
        <v>-6313.9999879876295</v>
      </c>
      <c r="BE1406">
        <f t="shared" si="171"/>
        <v>-2785.8206376266735</v>
      </c>
      <c r="BF1406">
        <f t="shared" si="172"/>
        <v>742.35871273428165</v>
      </c>
      <c r="BG1406">
        <f t="shared" si="173"/>
        <v>4270.5380630952386</v>
      </c>
      <c r="BH1406">
        <f t="shared" si="174"/>
        <v>7798.7174134561938</v>
      </c>
      <c r="BI1406">
        <f t="shared" si="175"/>
        <v>11326.896763817149</v>
      </c>
      <c r="BJ1406">
        <f t="shared" si="176"/>
        <v>14855.076114178108</v>
      </c>
    </row>
    <row r="1407" spans="1:62">
      <c r="A1407">
        <v>1404</v>
      </c>
      <c r="B1407" s="6"/>
      <c r="C1407" s="44"/>
      <c r="F1407" s="44">
        <v>372.0469681906543</v>
      </c>
      <c r="G1407">
        <v>0.82288744532427316</v>
      </c>
      <c r="H1407" s="45">
        <f t="shared" si="170"/>
        <v>452.12376286047567</v>
      </c>
      <c r="BD1407">
        <f t="shared" si="177"/>
        <v>-1381.890591278082</v>
      </c>
      <c r="BE1407">
        <f t="shared" si="171"/>
        <v>-420.44700818803722</v>
      </c>
      <c r="BF1407">
        <f t="shared" si="172"/>
        <v>540.99657490200752</v>
      </c>
      <c r="BG1407">
        <f t="shared" si="173"/>
        <v>1502.4401579920523</v>
      </c>
      <c r="BH1407">
        <f t="shared" si="174"/>
        <v>2463.883741082097</v>
      </c>
      <c r="BI1407">
        <f t="shared" si="175"/>
        <v>3425.3273241721417</v>
      </c>
      <c r="BJ1407">
        <f t="shared" si="176"/>
        <v>4386.7709072621865</v>
      </c>
    </row>
    <row r="1408" spans="1:62">
      <c r="A1408">
        <v>1405</v>
      </c>
      <c r="B1408" s="6"/>
      <c r="C1408" s="44"/>
      <c r="F1408" s="44">
        <v>519.82029329842771</v>
      </c>
      <c r="G1408">
        <v>0.45851996101384263</v>
      </c>
      <c r="H1408" s="45">
        <f t="shared" si="170"/>
        <v>1133.6917419015799</v>
      </c>
      <c r="BD1408">
        <f t="shared" si="177"/>
        <v>3742.3902584307116</v>
      </c>
      <c r="BE1408">
        <f t="shared" si="171"/>
        <v>7856.8274850520775</v>
      </c>
      <c r="BF1408">
        <f t="shared" si="172"/>
        <v>11971.264711673442</v>
      </c>
      <c r="BG1408">
        <f t="shared" si="173"/>
        <v>16085.701938294809</v>
      </c>
      <c r="BH1408">
        <f t="shared" si="174"/>
        <v>20200.139164916174</v>
      </c>
      <c r="BI1408">
        <f t="shared" si="175"/>
        <v>24314.576391537539</v>
      </c>
      <c r="BJ1408">
        <f t="shared" si="176"/>
        <v>28429.013618158908</v>
      </c>
    </row>
    <row r="1409" spans="1:62">
      <c r="A1409">
        <v>1406</v>
      </c>
      <c r="B1409" s="6"/>
      <c r="C1409" s="44"/>
      <c r="F1409" s="44">
        <v>-7580.3840678606357</v>
      </c>
      <c r="G1409">
        <v>0.3521704946814106</v>
      </c>
      <c r="H1409" s="45">
        <f t="shared" si="170"/>
        <v>-21524.756282374521</v>
      </c>
      <c r="BD1409">
        <f t="shared" si="177"/>
        <v>1772.7795117707856</v>
      </c>
      <c r="BE1409">
        <f t="shared" si="171"/>
        <v>4065.3793168399989</v>
      </c>
      <c r="BF1409">
        <f t="shared" si="172"/>
        <v>6357.9791219092112</v>
      </c>
      <c r="BG1409">
        <f t="shared" si="173"/>
        <v>8650.5789269784254</v>
      </c>
      <c r="BH1409">
        <f t="shared" si="174"/>
        <v>10943.178732047638</v>
      </c>
      <c r="BI1409">
        <f t="shared" si="175"/>
        <v>13235.77853711685</v>
      </c>
      <c r="BJ1409">
        <f t="shared" si="176"/>
        <v>15528.378342186064</v>
      </c>
    </row>
    <row r="1410" spans="1:62">
      <c r="A1410">
        <v>1407</v>
      </c>
      <c r="B1410" s="6"/>
      <c r="C1410" s="44"/>
      <c r="F1410" s="44">
        <v>11275.148969498192</v>
      </c>
      <c r="G1410">
        <v>0.14214409142749318</v>
      </c>
      <c r="H1410" s="45">
        <f t="shared" si="170"/>
        <v>79321.967281697216</v>
      </c>
      <c r="BD1410">
        <f t="shared" si="177"/>
        <v>9341.2365412676882</v>
      </c>
      <c r="BE1410">
        <f t="shared" si="171"/>
        <v>11102.089014674741</v>
      </c>
      <c r="BF1410">
        <f t="shared" si="172"/>
        <v>12862.941488081795</v>
      </c>
      <c r="BG1410">
        <f t="shared" si="173"/>
        <v>14623.793961488847</v>
      </c>
      <c r="BH1410">
        <f t="shared" si="174"/>
        <v>16384.646434895898</v>
      </c>
      <c r="BI1410">
        <f t="shared" si="175"/>
        <v>18145.498908302954</v>
      </c>
      <c r="BJ1410">
        <f t="shared" si="176"/>
        <v>19906.351381710007</v>
      </c>
    </row>
    <row r="1411" spans="1:62">
      <c r="A1411">
        <v>1408</v>
      </c>
      <c r="B1411" s="6"/>
      <c r="C1411" s="44"/>
      <c r="F1411" s="44">
        <v>14077.307009938049</v>
      </c>
      <c r="G1411">
        <v>0.22138859720597193</v>
      </c>
      <c r="H1411" s="45">
        <f t="shared" si="170"/>
        <v>63586.414059261748</v>
      </c>
      <c r="BD1411">
        <f t="shared" si="177"/>
        <v>-10564.428512360726</v>
      </c>
      <c r="BE1411">
        <f t="shared" si="171"/>
        <v>-9853.7080552232601</v>
      </c>
      <c r="BF1411">
        <f t="shared" si="172"/>
        <v>-9142.9875980857942</v>
      </c>
      <c r="BG1411">
        <f t="shared" si="173"/>
        <v>-8432.2671409483282</v>
      </c>
      <c r="BH1411">
        <f t="shared" si="174"/>
        <v>-7721.5466838108623</v>
      </c>
      <c r="BI1411">
        <f t="shared" si="175"/>
        <v>-7010.8262266733964</v>
      </c>
      <c r="BJ1411">
        <f t="shared" si="176"/>
        <v>-6300.1057695359304</v>
      </c>
    </row>
    <row r="1412" spans="1:62">
      <c r="A1412">
        <v>1409</v>
      </c>
      <c r="B1412" s="6"/>
      <c r="C1412" s="44"/>
      <c r="F1412" s="44">
        <v>5557.5426443126216</v>
      </c>
      <c r="G1412">
        <v>0.60401050511420173</v>
      </c>
      <c r="H1412" s="45">
        <f t="shared" ref="H1412:H1475" si="178">F1412/G1412</f>
        <v>9201.0695132890833</v>
      </c>
      <c r="BD1412">
        <f t="shared" si="177"/>
        <v>-12970.364023908191</v>
      </c>
      <c r="BE1412">
        <f t="shared" si="171"/>
        <v>-11863.42103787833</v>
      </c>
      <c r="BF1412">
        <f t="shared" si="172"/>
        <v>-10756.478051848469</v>
      </c>
      <c r="BG1412">
        <f t="shared" si="173"/>
        <v>-9649.5350658186107</v>
      </c>
      <c r="BH1412">
        <f t="shared" si="174"/>
        <v>-8542.592079788752</v>
      </c>
      <c r="BI1412">
        <f t="shared" si="175"/>
        <v>-7435.6490937588915</v>
      </c>
      <c r="BJ1412">
        <f t="shared" si="176"/>
        <v>-6328.7061077290318</v>
      </c>
    </row>
    <row r="1413" spans="1:62">
      <c r="A1413">
        <v>1410</v>
      </c>
      <c r="B1413" s="6"/>
      <c r="C1413" s="44"/>
      <c r="F1413" s="44">
        <v>6795.6952922584169</v>
      </c>
      <c r="G1413">
        <v>0.26358642544972</v>
      </c>
      <c r="H1413" s="45">
        <f t="shared" si="178"/>
        <v>25781.658826564719</v>
      </c>
      <c r="BD1413">
        <f t="shared" si="177"/>
        <v>-2537.4901187416131</v>
      </c>
      <c r="BE1413">
        <f t="shared" ref="BE1413:BE1476" si="179">($BE$3*G1412)-F1412</f>
        <v>482.56240682939551</v>
      </c>
      <c r="BF1413">
        <f t="shared" ref="BF1413:BF1476" si="180">($BF$3*G1412)-F1412</f>
        <v>3502.6149324004036</v>
      </c>
      <c r="BG1413">
        <f t="shared" ref="BG1413:BG1476" si="181">($BG$3*G1412)-F1412</f>
        <v>6522.6674579714127</v>
      </c>
      <c r="BH1413">
        <f t="shared" ref="BH1413:BH1476" si="182">($BH$3*G1412)-F1412</f>
        <v>9542.7199835424217</v>
      </c>
      <c r="BI1413">
        <f t="shared" ref="BI1413:BI1476" si="183">($BI$3*G1412)-F1412</f>
        <v>12562.772509113429</v>
      </c>
      <c r="BJ1413">
        <f t="shared" ref="BJ1413:BJ1476" si="184">($BJ$3*G1412)-F1412</f>
        <v>15582.825034684438</v>
      </c>
    </row>
    <row r="1414" spans="1:62">
      <c r="A1414">
        <v>1411</v>
      </c>
      <c r="B1414" s="6"/>
      <c r="C1414" s="44"/>
      <c r="F1414" s="44">
        <v>12989.375229689063</v>
      </c>
      <c r="G1414">
        <v>0.38968454394520258</v>
      </c>
      <c r="H1414" s="45">
        <f t="shared" si="178"/>
        <v>33333.052161072184</v>
      </c>
      <c r="BD1414">
        <f t="shared" si="177"/>
        <v>-5477.7631650098174</v>
      </c>
      <c r="BE1414">
        <f t="shared" si="179"/>
        <v>-4159.831037761217</v>
      </c>
      <c r="BF1414">
        <f t="shared" si="180"/>
        <v>-2841.898910512617</v>
      </c>
      <c r="BG1414">
        <f t="shared" si="181"/>
        <v>-1523.9667832640171</v>
      </c>
      <c r="BH1414">
        <f t="shared" si="182"/>
        <v>-206.03465601541666</v>
      </c>
      <c r="BI1414">
        <f t="shared" si="183"/>
        <v>1111.8974712331828</v>
      </c>
      <c r="BJ1414">
        <f t="shared" si="184"/>
        <v>2429.8295984817833</v>
      </c>
    </row>
    <row r="1415" spans="1:62">
      <c r="A1415">
        <v>1412</v>
      </c>
      <c r="B1415" s="6"/>
      <c r="C1415" s="44"/>
      <c r="F1415" s="44">
        <v>1294.7383472880501</v>
      </c>
      <c r="G1415">
        <v>0.72032487327623507</v>
      </c>
      <c r="H1415" s="45">
        <f t="shared" si="178"/>
        <v>1797.4366779800689</v>
      </c>
      <c r="BD1415">
        <f t="shared" si="177"/>
        <v>-11040.95250996305</v>
      </c>
      <c r="BE1415">
        <f t="shared" si="179"/>
        <v>-9092.5297902370367</v>
      </c>
      <c r="BF1415">
        <f t="shared" si="180"/>
        <v>-7144.1070705110251</v>
      </c>
      <c r="BG1415">
        <f t="shared" si="181"/>
        <v>-5195.6843507850117</v>
      </c>
      <c r="BH1415">
        <f t="shared" si="182"/>
        <v>-3247.2616310589983</v>
      </c>
      <c r="BI1415">
        <f t="shared" si="183"/>
        <v>-1298.8389113329868</v>
      </c>
      <c r="BJ1415">
        <f t="shared" si="184"/>
        <v>649.58380839302663</v>
      </c>
    </row>
    <row r="1416" spans="1:62">
      <c r="A1416">
        <v>1413</v>
      </c>
      <c r="B1416" s="6"/>
      <c r="C1416" s="44"/>
      <c r="F1416" s="44">
        <v>13241.895765265777</v>
      </c>
      <c r="G1416">
        <v>0.17827290645041938</v>
      </c>
      <c r="H1416" s="45">
        <f t="shared" si="178"/>
        <v>74278.789912187611</v>
      </c>
      <c r="BD1416">
        <f t="shared" si="177"/>
        <v>2306.886019093125</v>
      </c>
      <c r="BE1416">
        <f t="shared" si="179"/>
        <v>5908.5103854743002</v>
      </c>
      <c r="BF1416">
        <f t="shared" si="180"/>
        <v>9510.1347518554758</v>
      </c>
      <c r="BG1416">
        <f t="shared" si="181"/>
        <v>13111.75911823665</v>
      </c>
      <c r="BH1416">
        <f t="shared" si="182"/>
        <v>16713.383484617825</v>
      </c>
      <c r="BI1416">
        <f t="shared" si="183"/>
        <v>20315.007850999002</v>
      </c>
      <c r="BJ1416">
        <f t="shared" si="184"/>
        <v>23916.632217380178</v>
      </c>
    </row>
    <row r="1417" spans="1:62">
      <c r="A1417">
        <v>1414</v>
      </c>
      <c r="B1417" s="6"/>
      <c r="C1417" s="44"/>
      <c r="F1417" s="44">
        <v>577.92765472384417</v>
      </c>
      <c r="G1417">
        <v>1.0877376987136467</v>
      </c>
      <c r="H1417" s="45">
        <f t="shared" si="178"/>
        <v>531.31159783033968</v>
      </c>
      <c r="BD1417">
        <f t="shared" si="177"/>
        <v>-12350.53123301368</v>
      </c>
      <c r="BE1417">
        <f t="shared" si="179"/>
        <v>-11459.166700761583</v>
      </c>
      <c r="BF1417">
        <f t="shared" si="180"/>
        <v>-10567.802168509486</v>
      </c>
      <c r="BG1417">
        <f t="shared" si="181"/>
        <v>-9676.4376362573894</v>
      </c>
      <c r="BH1417">
        <f t="shared" si="182"/>
        <v>-8785.0731040052924</v>
      </c>
      <c r="BI1417">
        <f t="shared" si="183"/>
        <v>-7893.7085717531963</v>
      </c>
      <c r="BJ1417">
        <f t="shared" si="184"/>
        <v>-7002.3440395010994</v>
      </c>
    </row>
    <row r="1418" spans="1:62">
      <c r="A1418">
        <v>1415</v>
      </c>
      <c r="B1418" s="6"/>
      <c r="C1418" s="44"/>
      <c r="F1418" s="44">
        <v>618.27725173791259</v>
      </c>
      <c r="G1418">
        <v>0.9709351385071221</v>
      </c>
      <c r="H1418" s="45">
        <f t="shared" si="178"/>
        <v>636.78532912976596</v>
      </c>
      <c r="BD1418">
        <f t="shared" si="177"/>
        <v>4860.7608388443896</v>
      </c>
      <c r="BE1418">
        <f t="shared" si="179"/>
        <v>10299.449332412623</v>
      </c>
      <c r="BF1418">
        <f t="shared" si="180"/>
        <v>15738.137825980855</v>
      </c>
      <c r="BG1418">
        <f t="shared" si="181"/>
        <v>21176.826319549091</v>
      </c>
      <c r="BH1418">
        <f t="shared" si="182"/>
        <v>26615.514813117323</v>
      </c>
      <c r="BI1418">
        <f t="shared" si="183"/>
        <v>32054.203306685555</v>
      </c>
      <c r="BJ1418">
        <f t="shared" si="184"/>
        <v>37492.891800253783</v>
      </c>
    </row>
    <row r="1419" spans="1:62">
      <c r="A1419">
        <v>1416</v>
      </c>
      <c r="B1419" s="6"/>
      <c r="C1419" s="44"/>
      <c r="F1419" s="44">
        <v>8751.9017485754266</v>
      </c>
      <c r="G1419">
        <v>1.0391130708234089</v>
      </c>
      <c r="H1419" s="45">
        <f t="shared" si="178"/>
        <v>8422.4729669123371</v>
      </c>
      <c r="BD1419">
        <f t="shared" si="177"/>
        <v>4236.3984407976977</v>
      </c>
      <c r="BE1419">
        <f t="shared" si="179"/>
        <v>9091.0741333333081</v>
      </c>
      <c r="BF1419">
        <f t="shared" si="180"/>
        <v>13945.749825868919</v>
      </c>
      <c r="BG1419">
        <f t="shared" si="181"/>
        <v>18800.425518404529</v>
      </c>
      <c r="BH1419">
        <f t="shared" si="182"/>
        <v>23655.101210940138</v>
      </c>
      <c r="BI1419">
        <f t="shared" si="183"/>
        <v>28509.776903475751</v>
      </c>
      <c r="BJ1419">
        <f t="shared" si="184"/>
        <v>33364.452596011361</v>
      </c>
    </row>
    <row r="1420" spans="1:62">
      <c r="A1420">
        <v>1417</v>
      </c>
      <c r="B1420" s="6"/>
      <c r="C1420" s="44"/>
      <c r="F1420" s="44">
        <v>15424.004429642049</v>
      </c>
      <c r="G1420">
        <v>0.19610575601868518</v>
      </c>
      <c r="H1420" s="45">
        <f t="shared" si="178"/>
        <v>78651.462061992876</v>
      </c>
      <c r="BD1420">
        <f t="shared" si="177"/>
        <v>-3556.3363944583825</v>
      </c>
      <c r="BE1420">
        <f t="shared" si="179"/>
        <v>1639.2289596586616</v>
      </c>
      <c r="BF1420">
        <f t="shared" si="180"/>
        <v>6834.7943137757065</v>
      </c>
      <c r="BG1420">
        <f t="shared" si="181"/>
        <v>12030.35966789275</v>
      </c>
      <c r="BH1420">
        <f t="shared" si="182"/>
        <v>17225.925022009797</v>
      </c>
      <c r="BI1420">
        <f t="shared" si="183"/>
        <v>22421.49037612684</v>
      </c>
      <c r="BJ1420">
        <f t="shared" si="184"/>
        <v>27617.055730243887</v>
      </c>
    </row>
    <row r="1421" spans="1:62">
      <c r="A1421">
        <v>1418</v>
      </c>
      <c r="B1421" s="6"/>
      <c r="C1421" s="44"/>
      <c r="F1421" s="44">
        <v>8082.2676243049809</v>
      </c>
      <c r="G1421">
        <v>0.42824661489693394</v>
      </c>
      <c r="H1421" s="45">
        <f t="shared" si="178"/>
        <v>18872.928222094972</v>
      </c>
      <c r="BD1421">
        <f t="shared" si="177"/>
        <v>-14443.475649548624</v>
      </c>
      <c r="BE1421">
        <f t="shared" si="179"/>
        <v>-13462.946869455198</v>
      </c>
      <c r="BF1421">
        <f t="shared" si="180"/>
        <v>-12482.41808936177</v>
      </c>
      <c r="BG1421">
        <f t="shared" si="181"/>
        <v>-11501.889309268347</v>
      </c>
      <c r="BH1421">
        <f t="shared" si="182"/>
        <v>-10521.360529174919</v>
      </c>
      <c r="BI1421">
        <f t="shared" si="183"/>
        <v>-9540.8317490814934</v>
      </c>
      <c r="BJ1421">
        <f t="shared" si="184"/>
        <v>-8560.3029689880677</v>
      </c>
    </row>
    <row r="1422" spans="1:62">
      <c r="A1422">
        <v>1419</v>
      </c>
      <c r="B1422" s="6"/>
      <c r="C1422" s="44"/>
      <c r="F1422" s="44">
        <v>-393.94842575297662</v>
      </c>
      <c r="G1422">
        <v>0.59180413021095202</v>
      </c>
      <c r="H1422" s="45">
        <f t="shared" si="178"/>
        <v>-665.67366742194145</v>
      </c>
      <c r="BD1422">
        <f t="shared" si="177"/>
        <v>-5941.0345498203114</v>
      </c>
      <c r="BE1422">
        <f t="shared" si="179"/>
        <v>-3799.801475335642</v>
      </c>
      <c r="BF1422">
        <f t="shared" si="180"/>
        <v>-1658.5684008509716</v>
      </c>
      <c r="BG1422">
        <f t="shared" si="181"/>
        <v>482.66467363369702</v>
      </c>
      <c r="BH1422">
        <f t="shared" si="182"/>
        <v>2623.8977481183683</v>
      </c>
      <c r="BI1422">
        <f t="shared" si="183"/>
        <v>4765.1308226030378</v>
      </c>
      <c r="BJ1422">
        <f t="shared" si="184"/>
        <v>6906.3638970877073</v>
      </c>
    </row>
    <row r="1423" spans="1:62">
      <c r="A1423">
        <v>1420</v>
      </c>
      <c r="B1423" s="6"/>
      <c r="C1423" s="44"/>
      <c r="F1423" s="44">
        <v>8041.4033941617345</v>
      </c>
      <c r="G1423">
        <v>0.31110704169048908</v>
      </c>
      <c r="H1423" s="45">
        <f t="shared" si="178"/>
        <v>25847.706147911245</v>
      </c>
      <c r="BD1423">
        <f t="shared" si="177"/>
        <v>3352.9690768077367</v>
      </c>
      <c r="BE1423">
        <f t="shared" si="179"/>
        <v>6311.9897278624967</v>
      </c>
      <c r="BF1423">
        <f t="shared" si="180"/>
        <v>9271.0103789172572</v>
      </c>
      <c r="BG1423">
        <f t="shared" si="181"/>
        <v>12230.031029972017</v>
      </c>
      <c r="BH1423">
        <f t="shared" si="182"/>
        <v>15189.051681026776</v>
      </c>
      <c r="BI1423">
        <f t="shared" si="183"/>
        <v>18148.072332081538</v>
      </c>
      <c r="BJ1423">
        <f t="shared" si="184"/>
        <v>21107.092983136296</v>
      </c>
    </row>
    <row r="1424" spans="1:62">
      <c r="A1424">
        <v>1421</v>
      </c>
      <c r="B1424" s="6"/>
      <c r="C1424" s="44"/>
      <c r="F1424" s="44">
        <v>6831.2090843102706</v>
      </c>
      <c r="G1424">
        <v>0.5295315297185752</v>
      </c>
      <c r="H1424" s="45">
        <f t="shared" si="178"/>
        <v>12900.476555080269</v>
      </c>
      <c r="BD1424">
        <f t="shared" si="177"/>
        <v>-6485.8681857092888</v>
      </c>
      <c r="BE1424">
        <f t="shared" si="179"/>
        <v>-4930.3329772568432</v>
      </c>
      <c r="BF1424">
        <f t="shared" si="180"/>
        <v>-3374.7977688043984</v>
      </c>
      <c r="BG1424">
        <f t="shared" si="181"/>
        <v>-1819.2625603519527</v>
      </c>
      <c r="BH1424">
        <f t="shared" si="182"/>
        <v>-263.72735189950708</v>
      </c>
      <c r="BI1424">
        <f t="shared" si="183"/>
        <v>1291.8078565529377</v>
      </c>
      <c r="BJ1424">
        <f t="shared" si="184"/>
        <v>2847.3430650053833</v>
      </c>
    </row>
    <row r="1425" spans="1:62">
      <c r="A1425">
        <v>1422</v>
      </c>
      <c r="B1425" s="6"/>
      <c r="C1425" s="44"/>
      <c r="F1425" s="44">
        <v>10220.131391649336</v>
      </c>
      <c r="G1425">
        <v>0.38859193793696889</v>
      </c>
      <c r="H1425" s="45">
        <f t="shared" si="178"/>
        <v>26300.420554033935</v>
      </c>
      <c r="BD1425">
        <f t="shared" si="177"/>
        <v>-4183.5514357173943</v>
      </c>
      <c r="BE1425">
        <f t="shared" si="179"/>
        <v>-1535.8937871245189</v>
      </c>
      <c r="BF1425">
        <f t="shared" si="180"/>
        <v>1111.7638614683574</v>
      </c>
      <c r="BG1425">
        <f t="shared" si="181"/>
        <v>3759.4215100612328</v>
      </c>
      <c r="BH1425">
        <f t="shared" si="182"/>
        <v>6407.0791586541091</v>
      </c>
      <c r="BI1425">
        <f t="shared" si="183"/>
        <v>9054.7368072469853</v>
      </c>
      <c r="BJ1425">
        <f t="shared" si="184"/>
        <v>11702.394455839862</v>
      </c>
    </row>
    <row r="1426" spans="1:62">
      <c r="A1426">
        <v>1423</v>
      </c>
      <c r="B1426" s="6"/>
      <c r="C1426" s="44"/>
      <c r="F1426" s="44">
        <v>9888.6053178264483</v>
      </c>
      <c r="G1426">
        <v>0.2395136967644369</v>
      </c>
      <c r="H1426" s="45">
        <f t="shared" si="178"/>
        <v>41286.178834072896</v>
      </c>
      <c r="BD1426">
        <f t="shared" si="177"/>
        <v>-8277.1717019644911</v>
      </c>
      <c r="BE1426">
        <f t="shared" si="179"/>
        <v>-6334.2120122796478</v>
      </c>
      <c r="BF1426">
        <f t="shared" si="180"/>
        <v>-4391.2523225948034</v>
      </c>
      <c r="BG1426">
        <f t="shared" si="181"/>
        <v>-2448.2926329099582</v>
      </c>
      <c r="BH1426">
        <f t="shared" si="182"/>
        <v>-505.33294322511392</v>
      </c>
      <c r="BI1426">
        <f t="shared" si="183"/>
        <v>1437.6267464597295</v>
      </c>
      <c r="BJ1426">
        <f t="shared" si="184"/>
        <v>3380.5864361445747</v>
      </c>
    </row>
    <row r="1427" spans="1:62">
      <c r="A1427">
        <v>1424</v>
      </c>
      <c r="B1427" s="6"/>
      <c r="C1427" s="44"/>
      <c r="F1427" s="44">
        <v>5085.1214152391058</v>
      </c>
      <c r="G1427">
        <v>0.13260085664229138</v>
      </c>
      <c r="H1427" s="45">
        <f t="shared" si="178"/>
        <v>38349.08419149134</v>
      </c>
      <c r="BD1427">
        <f t="shared" si="177"/>
        <v>-8691.0368340042642</v>
      </c>
      <c r="BE1427">
        <f t="shared" si="179"/>
        <v>-7493.4683501820791</v>
      </c>
      <c r="BF1427">
        <f t="shared" si="180"/>
        <v>-6295.899866359895</v>
      </c>
      <c r="BG1427">
        <f t="shared" si="181"/>
        <v>-5098.3313825377099</v>
      </c>
      <c r="BH1427">
        <f t="shared" si="182"/>
        <v>-3900.7628987155258</v>
      </c>
      <c r="BI1427">
        <f t="shared" si="183"/>
        <v>-2703.1944148933417</v>
      </c>
      <c r="BJ1427">
        <f t="shared" si="184"/>
        <v>-1505.6259310711575</v>
      </c>
    </row>
    <row r="1428" spans="1:62">
      <c r="A1428">
        <v>1425</v>
      </c>
      <c r="B1428" s="6"/>
      <c r="C1428" s="44"/>
      <c r="F1428" s="44">
        <v>11631.732844539341</v>
      </c>
      <c r="G1428">
        <v>0.32297539642614925</v>
      </c>
      <c r="H1428" s="45">
        <f t="shared" si="178"/>
        <v>36014.300077495296</v>
      </c>
      <c r="BD1428">
        <f t="shared" si="177"/>
        <v>-4422.1171320276489</v>
      </c>
      <c r="BE1428">
        <f t="shared" si="179"/>
        <v>-3759.1128488161921</v>
      </c>
      <c r="BF1428">
        <f t="shared" si="180"/>
        <v>-3096.1085656047353</v>
      </c>
      <c r="BG1428">
        <f t="shared" si="181"/>
        <v>-2433.1042823932785</v>
      </c>
      <c r="BH1428">
        <f t="shared" si="182"/>
        <v>-1770.0999991818212</v>
      </c>
      <c r="BI1428">
        <f t="shared" si="183"/>
        <v>-1107.0957159703644</v>
      </c>
      <c r="BJ1428">
        <f t="shared" si="184"/>
        <v>-444.09143275890801</v>
      </c>
    </row>
    <row r="1429" spans="1:62">
      <c r="A1429">
        <v>1426</v>
      </c>
      <c r="B1429" s="6"/>
      <c r="C1429" s="44"/>
      <c r="F1429" s="44">
        <v>5139.0219886235882</v>
      </c>
      <c r="G1429">
        <v>0.84879710472003289</v>
      </c>
      <c r="H1429" s="45">
        <f t="shared" si="178"/>
        <v>6054.4763407488799</v>
      </c>
      <c r="BD1429">
        <f t="shared" si="177"/>
        <v>-10016.855862408594</v>
      </c>
      <c r="BE1429">
        <f t="shared" si="179"/>
        <v>-8401.9788802778494</v>
      </c>
      <c r="BF1429">
        <f t="shared" si="180"/>
        <v>-6787.1018981471025</v>
      </c>
      <c r="BG1429">
        <f t="shared" si="181"/>
        <v>-5172.2249160163565</v>
      </c>
      <c r="BH1429">
        <f t="shared" si="182"/>
        <v>-3557.3479338856105</v>
      </c>
      <c r="BI1429">
        <f t="shared" si="183"/>
        <v>-1942.4709517548636</v>
      </c>
      <c r="BJ1429">
        <f t="shared" si="184"/>
        <v>-327.59396962411665</v>
      </c>
    </row>
    <row r="1430" spans="1:62">
      <c r="A1430">
        <v>1427</v>
      </c>
      <c r="B1430" s="6"/>
      <c r="C1430" s="44"/>
      <c r="F1430" s="44">
        <v>16355.73964515531</v>
      </c>
      <c r="G1430">
        <v>9.0730316700024183E-2</v>
      </c>
      <c r="H1430" s="45">
        <f t="shared" si="178"/>
        <v>180267.63533991887</v>
      </c>
      <c r="BD1430">
        <f t="shared" si="177"/>
        <v>-895.03646502342417</v>
      </c>
      <c r="BE1430">
        <f t="shared" si="179"/>
        <v>3348.9490585767398</v>
      </c>
      <c r="BF1430">
        <f t="shared" si="180"/>
        <v>7592.9345821769057</v>
      </c>
      <c r="BG1430">
        <f t="shared" si="181"/>
        <v>11836.920105777068</v>
      </c>
      <c r="BH1430">
        <f t="shared" si="182"/>
        <v>16080.905629377236</v>
      </c>
      <c r="BI1430">
        <f t="shared" si="183"/>
        <v>20324.891152977398</v>
      </c>
      <c r="BJ1430">
        <f t="shared" si="184"/>
        <v>24568.876676577565</v>
      </c>
    </row>
    <row r="1431" spans="1:62">
      <c r="A1431">
        <v>1428</v>
      </c>
      <c r="B1431" s="6"/>
      <c r="C1431" s="44"/>
      <c r="F1431" s="44">
        <v>2750.1285103178652</v>
      </c>
      <c r="G1431">
        <v>0.14358441838538738</v>
      </c>
      <c r="H1431" s="45">
        <f t="shared" si="178"/>
        <v>19153.391024201457</v>
      </c>
      <c r="BD1431">
        <f t="shared" si="177"/>
        <v>-15902.088061655189</v>
      </c>
      <c r="BE1431">
        <f t="shared" si="179"/>
        <v>-15448.436478155068</v>
      </c>
      <c r="BF1431">
        <f t="shared" si="180"/>
        <v>-14994.784894654947</v>
      </c>
      <c r="BG1431">
        <f t="shared" si="181"/>
        <v>-14541.133311154827</v>
      </c>
      <c r="BH1431">
        <f t="shared" si="182"/>
        <v>-14087.481727654706</v>
      </c>
      <c r="BI1431">
        <f t="shared" si="183"/>
        <v>-13633.830144154585</v>
      </c>
      <c r="BJ1431">
        <f t="shared" si="184"/>
        <v>-13180.178560654464</v>
      </c>
    </row>
    <row r="1432" spans="1:62">
      <c r="A1432">
        <v>1429</v>
      </c>
      <c r="B1432" s="6"/>
      <c r="C1432" s="44"/>
      <c r="F1432" s="44">
        <v>6997.521692354705</v>
      </c>
      <c r="G1432">
        <v>0.27491038006719393</v>
      </c>
      <c r="H1432" s="45">
        <f t="shared" si="178"/>
        <v>25453.8285918646</v>
      </c>
      <c r="BD1432">
        <f t="shared" si="177"/>
        <v>-2032.2064183909283</v>
      </c>
      <c r="BE1432">
        <f t="shared" si="179"/>
        <v>-1314.2843264639914</v>
      </c>
      <c r="BF1432">
        <f t="shared" si="180"/>
        <v>-596.36223453705452</v>
      </c>
      <c r="BG1432">
        <f t="shared" si="181"/>
        <v>121.55985738988238</v>
      </c>
      <c r="BH1432">
        <f t="shared" si="182"/>
        <v>839.48194931681928</v>
      </c>
      <c r="BI1432">
        <f t="shared" si="183"/>
        <v>1557.4040412437562</v>
      </c>
      <c r="BJ1432">
        <f t="shared" si="184"/>
        <v>2275.3261331706926</v>
      </c>
    </row>
    <row r="1433" spans="1:62">
      <c r="A1433">
        <v>1430</v>
      </c>
      <c r="B1433" s="6"/>
      <c r="C1433" s="44"/>
      <c r="F1433" s="44">
        <v>3858.789389159916</v>
      </c>
      <c r="G1433">
        <v>0.84784726509382935</v>
      </c>
      <c r="H1433" s="45">
        <f t="shared" si="178"/>
        <v>4551.2789249050329</v>
      </c>
      <c r="BD1433">
        <f t="shared" si="177"/>
        <v>-5622.9697920187355</v>
      </c>
      <c r="BE1433">
        <f t="shared" si="179"/>
        <v>-4248.4178916827659</v>
      </c>
      <c r="BF1433">
        <f t="shared" si="180"/>
        <v>-2873.8659913467964</v>
      </c>
      <c r="BG1433">
        <f t="shared" si="181"/>
        <v>-1499.3140910108268</v>
      </c>
      <c r="BH1433">
        <f t="shared" si="182"/>
        <v>-124.76219067485727</v>
      </c>
      <c r="BI1433">
        <f t="shared" si="183"/>
        <v>1249.7897096611123</v>
      </c>
      <c r="BJ1433">
        <f t="shared" si="184"/>
        <v>2624.3416099970818</v>
      </c>
    </row>
    <row r="1434" spans="1:62">
      <c r="A1434">
        <v>1431</v>
      </c>
      <c r="B1434" s="6"/>
      <c r="C1434" s="44"/>
      <c r="F1434" s="44">
        <v>4376.4489320174143</v>
      </c>
      <c r="G1434">
        <v>0.33701073511031066</v>
      </c>
      <c r="H1434" s="45">
        <f t="shared" si="178"/>
        <v>12986.081676552265</v>
      </c>
      <c r="BD1434">
        <f t="shared" ref="BD1434:BD1497" si="185">($BD$3*G1433)-F1433</f>
        <v>380.4469363092303</v>
      </c>
      <c r="BE1434">
        <f t="shared" si="179"/>
        <v>4619.6832617783766</v>
      </c>
      <c r="BF1434">
        <f t="shared" si="180"/>
        <v>8858.9195872475248</v>
      </c>
      <c r="BG1434">
        <f t="shared" si="181"/>
        <v>13098.155912716669</v>
      </c>
      <c r="BH1434">
        <f t="shared" si="182"/>
        <v>17337.392238185817</v>
      </c>
      <c r="BI1434">
        <f t="shared" si="183"/>
        <v>21576.628563654966</v>
      </c>
      <c r="BJ1434">
        <f t="shared" si="184"/>
        <v>25815.86488912411</v>
      </c>
    </row>
    <row r="1435" spans="1:62">
      <c r="A1435">
        <v>1432</v>
      </c>
      <c r="B1435" s="6"/>
      <c r="C1435" s="44"/>
      <c r="F1435" s="44">
        <v>3887.5681533716961</v>
      </c>
      <c r="G1435">
        <v>0.74317338341713501</v>
      </c>
      <c r="H1435" s="45">
        <f t="shared" si="178"/>
        <v>5231.0379248198224</v>
      </c>
      <c r="BD1435">
        <f t="shared" si="185"/>
        <v>-2691.3952564658612</v>
      </c>
      <c r="BE1435">
        <f t="shared" si="179"/>
        <v>-1006.341580914308</v>
      </c>
      <c r="BF1435">
        <f t="shared" si="180"/>
        <v>678.71209463724517</v>
      </c>
      <c r="BG1435">
        <f t="shared" si="181"/>
        <v>2363.7657701887983</v>
      </c>
      <c r="BH1435">
        <f t="shared" si="182"/>
        <v>4048.8194457403515</v>
      </c>
      <c r="BI1435">
        <f t="shared" si="183"/>
        <v>5733.8731212919047</v>
      </c>
      <c r="BJ1435">
        <f t="shared" si="184"/>
        <v>7418.9267968434579</v>
      </c>
    </row>
    <row r="1436" spans="1:62">
      <c r="A1436">
        <v>1433</v>
      </c>
      <c r="B1436" s="6"/>
      <c r="C1436" s="44"/>
      <c r="F1436" s="44">
        <v>10053.856786253076</v>
      </c>
      <c r="G1436">
        <v>0.11810616760766646</v>
      </c>
      <c r="H1436" s="45">
        <f t="shared" si="178"/>
        <v>85125.586494777308</v>
      </c>
      <c r="BD1436">
        <f t="shared" si="185"/>
        <v>-171.70123628602096</v>
      </c>
      <c r="BE1436">
        <f t="shared" si="179"/>
        <v>3544.1656807996542</v>
      </c>
      <c r="BF1436">
        <f t="shared" si="180"/>
        <v>7260.0325978853289</v>
      </c>
      <c r="BG1436">
        <f t="shared" si="181"/>
        <v>10975.899514971004</v>
      </c>
      <c r="BH1436">
        <f t="shared" si="182"/>
        <v>14691.76643205668</v>
      </c>
      <c r="BI1436">
        <f t="shared" si="183"/>
        <v>18407.633349142354</v>
      </c>
      <c r="BJ1436">
        <f t="shared" si="184"/>
        <v>22123.500266228028</v>
      </c>
    </row>
    <row r="1437" spans="1:62">
      <c r="A1437">
        <v>1434</v>
      </c>
      <c r="B1437" s="6"/>
      <c r="C1437" s="44"/>
      <c r="F1437" s="44">
        <v>8604.5975359703898</v>
      </c>
      <c r="G1437">
        <v>0.30716420731396354</v>
      </c>
      <c r="H1437" s="45">
        <f t="shared" si="178"/>
        <v>28013.021475432917</v>
      </c>
      <c r="BD1437">
        <f t="shared" si="185"/>
        <v>-9463.3259482147441</v>
      </c>
      <c r="BE1437">
        <f t="shared" si="179"/>
        <v>-8872.795110176412</v>
      </c>
      <c r="BF1437">
        <f t="shared" si="180"/>
        <v>-8282.2642721380798</v>
      </c>
      <c r="BG1437">
        <f t="shared" si="181"/>
        <v>-7691.7334340997477</v>
      </c>
      <c r="BH1437">
        <f t="shared" si="182"/>
        <v>-7101.2025960614155</v>
      </c>
      <c r="BI1437">
        <f t="shared" si="183"/>
        <v>-6510.6717580230825</v>
      </c>
      <c r="BJ1437">
        <f t="shared" si="184"/>
        <v>-5920.1409199847503</v>
      </c>
    </row>
    <row r="1438" spans="1:62">
      <c r="A1438">
        <v>1435</v>
      </c>
      <c r="B1438" s="6"/>
      <c r="C1438" s="44"/>
      <c r="F1438" s="44">
        <v>8962.6207491259083</v>
      </c>
      <c r="G1438">
        <v>0.22205475309291955</v>
      </c>
      <c r="H1438" s="45">
        <f t="shared" si="178"/>
        <v>40362.210780399146</v>
      </c>
      <c r="BD1438">
        <f t="shared" si="185"/>
        <v>-7068.776499400572</v>
      </c>
      <c r="BE1438">
        <f t="shared" si="179"/>
        <v>-5532.9554628307542</v>
      </c>
      <c r="BF1438">
        <f t="shared" si="180"/>
        <v>-3997.1344262609364</v>
      </c>
      <c r="BG1438">
        <f t="shared" si="181"/>
        <v>-2461.3133896911186</v>
      </c>
      <c r="BH1438">
        <f t="shared" si="182"/>
        <v>-925.49235312130077</v>
      </c>
      <c r="BI1438">
        <f t="shared" si="183"/>
        <v>610.32868344851704</v>
      </c>
      <c r="BJ1438">
        <f t="shared" si="184"/>
        <v>2146.1497200183348</v>
      </c>
    </row>
    <row r="1439" spans="1:62">
      <c r="A1439">
        <v>1436</v>
      </c>
      <c r="B1439" s="6"/>
      <c r="C1439" s="44"/>
      <c r="F1439" s="44">
        <v>3462.5225170172998</v>
      </c>
      <c r="G1439">
        <v>0.11593814921223444</v>
      </c>
      <c r="H1439" s="45">
        <f t="shared" si="178"/>
        <v>29865.25609166715</v>
      </c>
      <c r="BD1439">
        <f t="shared" si="185"/>
        <v>-7852.3469836613103</v>
      </c>
      <c r="BE1439">
        <f t="shared" si="179"/>
        <v>-6742.0732181967123</v>
      </c>
      <c r="BF1439">
        <f t="shared" si="180"/>
        <v>-5631.7994527321152</v>
      </c>
      <c r="BG1439">
        <f t="shared" si="181"/>
        <v>-4521.5256872675172</v>
      </c>
      <c r="BH1439">
        <f t="shared" si="182"/>
        <v>-3411.2519218029192</v>
      </c>
      <c r="BI1439">
        <f t="shared" si="183"/>
        <v>-2300.9781563383222</v>
      </c>
      <c r="BJ1439">
        <f t="shared" si="184"/>
        <v>-1190.7043908737242</v>
      </c>
    </row>
    <row r="1440" spans="1:62">
      <c r="A1440">
        <v>1437</v>
      </c>
      <c r="B1440" s="6"/>
      <c r="C1440" s="44"/>
      <c r="F1440" s="44">
        <v>5855.5937215587401</v>
      </c>
      <c r="G1440">
        <v>0.60564190600113132</v>
      </c>
      <c r="H1440" s="45">
        <f t="shared" si="178"/>
        <v>9668.4091102966086</v>
      </c>
      <c r="BD1440">
        <f t="shared" si="185"/>
        <v>-2882.8317709561275</v>
      </c>
      <c r="BE1440">
        <f t="shared" si="179"/>
        <v>-2303.1410248949551</v>
      </c>
      <c r="BF1440">
        <f t="shared" si="180"/>
        <v>-1723.4502788337832</v>
      </c>
      <c r="BG1440">
        <f t="shared" si="181"/>
        <v>-1143.7595327726108</v>
      </c>
      <c r="BH1440">
        <f t="shared" si="182"/>
        <v>-564.06878671143886</v>
      </c>
      <c r="BI1440">
        <f t="shared" si="183"/>
        <v>15.621959349733515</v>
      </c>
      <c r="BJ1440">
        <f t="shared" si="184"/>
        <v>595.31270541090544</v>
      </c>
    </row>
    <row r="1441" spans="1:62">
      <c r="A1441">
        <v>1438</v>
      </c>
      <c r="B1441" s="6"/>
      <c r="C1441" s="44"/>
      <c r="F1441" s="44">
        <v>11907.828646209593</v>
      </c>
      <c r="G1441">
        <v>1.8575277241437149E-3</v>
      </c>
      <c r="H1441" s="45">
        <f t="shared" si="178"/>
        <v>6410579.2292811545</v>
      </c>
      <c r="BD1441">
        <f t="shared" si="185"/>
        <v>-2827.3841915530834</v>
      </c>
      <c r="BE1441">
        <f t="shared" si="179"/>
        <v>200.82533845257331</v>
      </c>
      <c r="BF1441">
        <f t="shared" si="180"/>
        <v>3229.0348684582295</v>
      </c>
      <c r="BG1441">
        <f t="shared" si="181"/>
        <v>6257.2443984638867</v>
      </c>
      <c r="BH1441">
        <f t="shared" si="182"/>
        <v>9285.4539284695438</v>
      </c>
      <c r="BI1441">
        <f t="shared" si="183"/>
        <v>12313.663458475199</v>
      </c>
      <c r="BJ1441">
        <f t="shared" si="184"/>
        <v>15341.872988480856</v>
      </c>
    </row>
    <row r="1442" spans="1:62">
      <c r="A1442">
        <v>1439</v>
      </c>
      <c r="B1442" s="6"/>
      <c r="C1442" s="44"/>
      <c r="F1442" s="44">
        <v>-1878.6558670969753</v>
      </c>
      <c r="G1442">
        <v>0.43889017915086015</v>
      </c>
      <c r="H1442" s="45">
        <f t="shared" si="178"/>
        <v>-4280.4691386161621</v>
      </c>
      <c r="BD1442">
        <f t="shared" si="185"/>
        <v>-11898.541007588874</v>
      </c>
      <c r="BE1442">
        <f t="shared" si="179"/>
        <v>-11889.253368968155</v>
      </c>
      <c r="BF1442">
        <f t="shared" si="180"/>
        <v>-11879.965730347438</v>
      </c>
      <c r="BG1442">
        <f t="shared" si="181"/>
        <v>-11870.678091726719</v>
      </c>
      <c r="BH1442">
        <f t="shared" si="182"/>
        <v>-11861.390453106</v>
      </c>
      <c r="BI1442">
        <f t="shared" si="183"/>
        <v>-11852.102814485281</v>
      </c>
      <c r="BJ1442">
        <f t="shared" si="184"/>
        <v>-11842.815175864564</v>
      </c>
    </row>
    <row r="1443" spans="1:62">
      <c r="A1443">
        <v>1440</v>
      </c>
      <c r="B1443" s="6"/>
      <c r="C1443" s="44"/>
      <c r="F1443" s="44">
        <v>10605.131837461669</v>
      </c>
      <c r="G1443">
        <v>0.4368604211436109</v>
      </c>
      <c r="H1443" s="45">
        <f t="shared" si="178"/>
        <v>24275.789987336484</v>
      </c>
      <c r="BD1443">
        <f t="shared" si="185"/>
        <v>4073.106762851276</v>
      </c>
      <c r="BE1443">
        <f t="shared" si="179"/>
        <v>6267.5576586055768</v>
      </c>
      <c r="BF1443">
        <f t="shared" si="180"/>
        <v>8462.008554359878</v>
      </c>
      <c r="BG1443">
        <f t="shared" si="181"/>
        <v>10656.459450114178</v>
      </c>
      <c r="BH1443">
        <f t="shared" si="182"/>
        <v>12850.910345868479</v>
      </c>
      <c r="BI1443">
        <f t="shared" si="183"/>
        <v>15045.361241622781</v>
      </c>
      <c r="BJ1443">
        <f t="shared" si="184"/>
        <v>17239.812137377081</v>
      </c>
    </row>
    <row r="1444" spans="1:62">
      <c r="A1444">
        <v>1441</v>
      </c>
      <c r="B1444" s="6"/>
      <c r="C1444" s="44"/>
      <c r="F1444" s="44">
        <v>495.44558745687755</v>
      </c>
      <c r="G1444">
        <v>0.17585732265687248</v>
      </c>
      <c r="H1444" s="45">
        <f t="shared" si="178"/>
        <v>2817.3156509585674</v>
      </c>
      <c r="BD1444">
        <f t="shared" si="185"/>
        <v>-8420.8297317436154</v>
      </c>
      <c r="BE1444">
        <f t="shared" si="179"/>
        <v>-6236.5276260255605</v>
      </c>
      <c r="BF1444">
        <f t="shared" si="180"/>
        <v>-4052.2255203075056</v>
      </c>
      <c r="BG1444">
        <f t="shared" si="181"/>
        <v>-1867.9234145894516</v>
      </c>
      <c r="BH1444">
        <f t="shared" si="182"/>
        <v>316.37869112860244</v>
      </c>
      <c r="BI1444">
        <f t="shared" si="183"/>
        <v>2500.6807968466583</v>
      </c>
      <c r="BJ1444">
        <f t="shared" si="184"/>
        <v>4684.9829025647123</v>
      </c>
    </row>
    <row r="1445" spans="1:62">
      <c r="A1445">
        <v>1442</v>
      </c>
      <c r="B1445" s="6"/>
      <c r="C1445" s="44"/>
      <c r="F1445" s="44">
        <v>5263.8736878682066</v>
      </c>
      <c r="G1445">
        <v>0.42266222251888763</v>
      </c>
      <c r="H1445" s="45">
        <f t="shared" si="178"/>
        <v>12454.090778441829</v>
      </c>
      <c r="BD1445">
        <f t="shared" si="185"/>
        <v>383.84102582748483</v>
      </c>
      <c r="BE1445">
        <f t="shared" si="179"/>
        <v>1263.1276391118472</v>
      </c>
      <c r="BF1445">
        <f t="shared" si="180"/>
        <v>2142.4142523962096</v>
      </c>
      <c r="BG1445">
        <f t="shared" si="181"/>
        <v>3021.700865680572</v>
      </c>
      <c r="BH1445">
        <f t="shared" si="182"/>
        <v>3900.9874789649348</v>
      </c>
      <c r="BI1445">
        <f t="shared" si="183"/>
        <v>4780.2740922492967</v>
      </c>
      <c r="BJ1445">
        <f t="shared" si="184"/>
        <v>5659.5607055336595</v>
      </c>
    </row>
    <row r="1446" spans="1:62">
      <c r="A1446">
        <v>1443</v>
      </c>
      <c r="B1446" s="6"/>
      <c r="C1446" s="44"/>
      <c r="F1446" s="44">
        <v>5597.63856442221</v>
      </c>
      <c r="G1446">
        <v>0.51158469450669042</v>
      </c>
      <c r="H1446" s="45">
        <f t="shared" si="178"/>
        <v>10941.763161659648</v>
      </c>
      <c r="BD1446">
        <f t="shared" si="185"/>
        <v>-3150.5625752737683</v>
      </c>
      <c r="BE1446">
        <f t="shared" si="179"/>
        <v>-1037.25146267933</v>
      </c>
      <c r="BF1446">
        <f t="shared" si="180"/>
        <v>1076.0596499151079</v>
      </c>
      <c r="BG1446">
        <f t="shared" si="181"/>
        <v>3189.3707625095467</v>
      </c>
      <c r="BH1446">
        <f t="shared" si="182"/>
        <v>5302.6818751039846</v>
      </c>
      <c r="BI1446">
        <f t="shared" si="183"/>
        <v>7415.9929876984224</v>
      </c>
      <c r="BJ1446">
        <f t="shared" si="184"/>
        <v>9529.3041002928603</v>
      </c>
    </row>
    <row r="1447" spans="1:62">
      <c r="A1447">
        <v>1444</v>
      </c>
      <c r="B1447" s="6"/>
      <c r="C1447" s="44"/>
      <c r="F1447" s="44">
        <v>1341.2769951097071</v>
      </c>
      <c r="G1447">
        <v>0.30843954519052375</v>
      </c>
      <c r="H1447" s="45">
        <f t="shared" si="178"/>
        <v>4348.5895891890177</v>
      </c>
      <c r="BD1447">
        <f t="shared" si="185"/>
        <v>-3039.7150918887578</v>
      </c>
      <c r="BE1447">
        <f t="shared" si="179"/>
        <v>-481.79161935530556</v>
      </c>
      <c r="BF1447">
        <f t="shared" si="180"/>
        <v>2076.1318531781462</v>
      </c>
      <c r="BG1447">
        <f t="shared" si="181"/>
        <v>4634.0553257115989</v>
      </c>
      <c r="BH1447">
        <f t="shared" si="182"/>
        <v>7191.9787982450507</v>
      </c>
      <c r="BI1447">
        <f t="shared" si="183"/>
        <v>9749.9022707785025</v>
      </c>
      <c r="BJ1447">
        <f t="shared" si="184"/>
        <v>12307.825743311954</v>
      </c>
    </row>
    <row r="1448" spans="1:62">
      <c r="A1448">
        <v>1445</v>
      </c>
      <c r="B1448" s="6"/>
      <c r="C1448" s="44"/>
      <c r="F1448" s="44">
        <v>12744.291681514325</v>
      </c>
      <c r="G1448">
        <v>0.13646727652957669</v>
      </c>
      <c r="H1448" s="45">
        <f t="shared" si="178"/>
        <v>93387.162150570526</v>
      </c>
      <c r="BD1448">
        <f t="shared" si="185"/>
        <v>200.92073084291178</v>
      </c>
      <c r="BE1448">
        <f t="shared" si="179"/>
        <v>1743.1184567955306</v>
      </c>
      <c r="BF1448">
        <f t="shared" si="180"/>
        <v>3285.316182748149</v>
      </c>
      <c r="BG1448">
        <f t="shared" si="181"/>
        <v>4827.5139087007683</v>
      </c>
      <c r="BH1448">
        <f t="shared" si="182"/>
        <v>6369.7116346533867</v>
      </c>
      <c r="BI1448">
        <f t="shared" si="183"/>
        <v>7911.9093606060051</v>
      </c>
      <c r="BJ1448">
        <f t="shared" si="184"/>
        <v>9454.1070865586244</v>
      </c>
    </row>
    <row r="1449" spans="1:62">
      <c r="A1449">
        <v>1446</v>
      </c>
      <c r="B1449" s="6"/>
      <c r="C1449" s="44"/>
      <c r="F1449" s="44">
        <v>7200.3572389398214</v>
      </c>
      <c r="G1449">
        <v>0.28169832830494901</v>
      </c>
      <c r="H1449" s="45">
        <f t="shared" si="178"/>
        <v>25560.525269234698</v>
      </c>
      <c r="BD1449">
        <f t="shared" si="185"/>
        <v>-12061.955298866442</v>
      </c>
      <c r="BE1449">
        <f t="shared" si="179"/>
        <v>-11379.618916218558</v>
      </c>
      <c r="BF1449">
        <f t="shared" si="180"/>
        <v>-10697.282533570675</v>
      </c>
      <c r="BG1449">
        <f t="shared" si="181"/>
        <v>-10014.946150922791</v>
      </c>
      <c r="BH1449">
        <f t="shared" si="182"/>
        <v>-9332.6097682749078</v>
      </c>
      <c r="BI1449">
        <f t="shared" si="183"/>
        <v>-8650.2733856270243</v>
      </c>
      <c r="BJ1449">
        <f t="shared" si="184"/>
        <v>-7967.9370029791417</v>
      </c>
    </row>
    <row r="1450" spans="1:62">
      <c r="A1450">
        <v>1447</v>
      </c>
      <c r="B1450" s="6"/>
      <c r="C1450" s="44"/>
      <c r="F1450" s="44">
        <v>6497.9140902566432</v>
      </c>
      <c r="G1450">
        <v>0.36855211912059183</v>
      </c>
      <c r="H1450" s="45">
        <f t="shared" si="178"/>
        <v>17630.92315345092</v>
      </c>
      <c r="BD1450">
        <f t="shared" si="185"/>
        <v>-5791.8655974150761</v>
      </c>
      <c r="BE1450">
        <f t="shared" si="179"/>
        <v>-4383.3739558903308</v>
      </c>
      <c r="BF1450">
        <f t="shared" si="180"/>
        <v>-2974.8823143655864</v>
      </c>
      <c r="BG1450">
        <f t="shared" si="181"/>
        <v>-1566.390672840841</v>
      </c>
      <c r="BH1450">
        <f t="shared" si="182"/>
        <v>-157.89903131609663</v>
      </c>
      <c r="BI1450">
        <f t="shared" si="183"/>
        <v>1250.5926102086487</v>
      </c>
      <c r="BJ1450">
        <f t="shared" si="184"/>
        <v>2659.0842517333931</v>
      </c>
    </row>
    <row r="1451" spans="1:62">
      <c r="A1451">
        <v>1448</v>
      </c>
      <c r="B1451" s="6"/>
      <c r="C1451" s="44"/>
      <c r="F1451" s="44">
        <v>4595.7704257413679</v>
      </c>
      <c r="G1451">
        <v>0.64621291218920174</v>
      </c>
      <c r="H1451" s="45">
        <f t="shared" si="178"/>
        <v>7111.8517427516108</v>
      </c>
      <c r="BD1451">
        <f t="shared" si="185"/>
        <v>-4655.153494653684</v>
      </c>
      <c r="BE1451">
        <f t="shared" si="179"/>
        <v>-2812.3928990507252</v>
      </c>
      <c r="BF1451">
        <f t="shared" si="180"/>
        <v>-969.63230344776548</v>
      </c>
      <c r="BG1451">
        <f t="shared" si="181"/>
        <v>873.12829215519287</v>
      </c>
      <c r="BH1451">
        <f t="shared" si="182"/>
        <v>2715.8888877581521</v>
      </c>
      <c r="BI1451">
        <f t="shared" si="183"/>
        <v>4558.6494833611123</v>
      </c>
      <c r="BJ1451">
        <f t="shared" si="184"/>
        <v>6401.4100789640706</v>
      </c>
    </row>
    <row r="1452" spans="1:62">
      <c r="A1452">
        <v>1449</v>
      </c>
      <c r="B1452" s="6"/>
      <c r="C1452" s="44"/>
      <c r="F1452" s="44">
        <v>-1091.7553104185681</v>
      </c>
      <c r="G1452">
        <v>0.3819572984104358</v>
      </c>
      <c r="H1452" s="45">
        <f t="shared" si="178"/>
        <v>-2858.3177097598282</v>
      </c>
      <c r="BD1452">
        <f t="shared" si="185"/>
        <v>-1364.705864795359</v>
      </c>
      <c r="BE1452">
        <f t="shared" si="179"/>
        <v>1866.3586961506498</v>
      </c>
      <c r="BF1452">
        <f t="shared" si="180"/>
        <v>5097.4232570966578</v>
      </c>
      <c r="BG1452">
        <f t="shared" si="181"/>
        <v>8328.4878180426676</v>
      </c>
      <c r="BH1452">
        <f t="shared" si="182"/>
        <v>11559.552378988676</v>
      </c>
      <c r="BI1452">
        <f t="shared" si="183"/>
        <v>14790.616939934684</v>
      </c>
      <c r="BJ1452">
        <f t="shared" si="184"/>
        <v>18021.681500880692</v>
      </c>
    </row>
    <row r="1453" spans="1:62">
      <c r="A1453">
        <v>1450</v>
      </c>
      <c r="B1453" s="6"/>
      <c r="C1453" s="44"/>
      <c r="F1453" s="44">
        <v>14359.475111359199</v>
      </c>
      <c r="G1453">
        <v>0.58793577622618631</v>
      </c>
      <c r="H1453" s="45">
        <f t="shared" si="178"/>
        <v>24423.543679428905</v>
      </c>
      <c r="BD1453">
        <f t="shared" si="185"/>
        <v>3001.5418024707469</v>
      </c>
      <c r="BE1453">
        <f t="shared" si="179"/>
        <v>4911.3282945229257</v>
      </c>
      <c r="BF1453">
        <f t="shared" si="180"/>
        <v>6821.1147865751054</v>
      </c>
      <c r="BG1453">
        <f t="shared" si="181"/>
        <v>8730.9012786272833</v>
      </c>
      <c r="BH1453">
        <f t="shared" si="182"/>
        <v>10640.687770679464</v>
      </c>
      <c r="BI1453">
        <f t="shared" si="183"/>
        <v>12550.474262731643</v>
      </c>
      <c r="BJ1453">
        <f t="shared" si="184"/>
        <v>14460.260754783822</v>
      </c>
    </row>
    <row r="1454" spans="1:62">
      <c r="A1454">
        <v>1451</v>
      </c>
      <c r="B1454" s="6"/>
      <c r="C1454" s="44"/>
      <c r="F1454" s="44">
        <v>10839.426640048805</v>
      </c>
      <c r="G1454">
        <v>0.24490530702854585</v>
      </c>
      <c r="H1454" s="45">
        <f t="shared" si="178"/>
        <v>44259.664159851687</v>
      </c>
      <c r="BD1454">
        <f t="shared" si="185"/>
        <v>-11419.796230228269</v>
      </c>
      <c r="BE1454">
        <f t="shared" si="179"/>
        <v>-8480.117349097336</v>
      </c>
      <c r="BF1454">
        <f t="shared" si="180"/>
        <v>-5540.4384679664054</v>
      </c>
      <c r="BG1454">
        <f t="shared" si="181"/>
        <v>-2600.7595868354729</v>
      </c>
      <c r="BH1454">
        <f t="shared" si="182"/>
        <v>338.9192942954578</v>
      </c>
      <c r="BI1454">
        <f t="shared" si="183"/>
        <v>3278.5981754263885</v>
      </c>
      <c r="BJ1454">
        <f t="shared" si="184"/>
        <v>6218.2770565573228</v>
      </c>
    </row>
    <row r="1455" spans="1:62">
      <c r="A1455">
        <v>1452</v>
      </c>
      <c r="B1455" s="6"/>
      <c r="C1455" s="44"/>
      <c r="F1455" s="44">
        <v>10174.030713312244</v>
      </c>
      <c r="G1455">
        <v>0.35473526039970604</v>
      </c>
      <c r="H1455" s="45">
        <f t="shared" si="178"/>
        <v>28680.629892411664</v>
      </c>
      <c r="BD1455">
        <f t="shared" si="185"/>
        <v>-9614.9001049060753</v>
      </c>
      <c r="BE1455">
        <f t="shared" si="179"/>
        <v>-8390.3735697633456</v>
      </c>
      <c r="BF1455">
        <f t="shared" si="180"/>
        <v>-7165.8470346206177</v>
      </c>
      <c r="BG1455">
        <f t="shared" si="181"/>
        <v>-5941.320499477888</v>
      </c>
      <c r="BH1455">
        <f t="shared" si="182"/>
        <v>-4716.7939643351583</v>
      </c>
      <c r="BI1455">
        <f t="shared" si="183"/>
        <v>-3492.2674291924295</v>
      </c>
      <c r="BJ1455">
        <f t="shared" si="184"/>
        <v>-2267.7408940497007</v>
      </c>
    </row>
    <row r="1456" spans="1:62">
      <c r="A1456">
        <v>1453</v>
      </c>
      <c r="B1456" s="6"/>
      <c r="C1456" s="44"/>
      <c r="F1456" s="44">
        <v>13263.144129437094</v>
      </c>
      <c r="G1456">
        <v>0.12855080433641763</v>
      </c>
      <c r="H1456" s="45">
        <f t="shared" si="178"/>
        <v>103174.33794289942</v>
      </c>
      <c r="BD1456">
        <f t="shared" si="185"/>
        <v>-8400.3544113137141</v>
      </c>
      <c r="BE1456">
        <f t="shared" si="179"/>
        <v>-6626.678109315184</v>
      </c>
      <c r="BF1456">
        <f t="shared" si="180"/>
        <v>-4853.0018073166539</v>
      </c>
      <c r="BG1456">
        <f t="shared" si="181"/>
        <v>-3079.3255053181238</v>
      </c>
      <c r="BH1456">
        <f t="shared" si="182"/>
        <v>-1305.6492033195937</v>
      </c>
      <c r="BI1456">
        <f t="shared" si="183"/>
        <v>468.02709867893645</v>
      </c>
      <c r="BJ1456">
        <f t="shared" si="184"/>
        <v>2241.7034006774666</v>
      </c>
    </row>
    <row r="1457" spans="1:62">
      <c r="A1457">
        <v>1454</v>
      </c>
      <c r="B1457" s="6"/>
      <c r="C1457" s="44"/>
      <c r="F1457" s="44">
        <v>15049.373041009094</v>
      </c>
      <c r="G1457">
        <v>0.19789982479959445</v>
      </c>
      <c r="H1457" s="45">
        <f t="shared" si="178"/>
        <v>76045.408611397288</v>
      </c>
      <c r="BD1457">
        <f t="shared" si="185"/>
        <v>-12620.390107755005</v>
      </c>
      <c r="BE1457">
        <f t="shared" si="179"/>
        <v>-11977.636086072918</v>
      </c>
      <c r="BF1457">
        <f t="shared" si="180"/>
        <v>-11334.882064390829</v>
      </c>
      <c r="BG1457">
        <f t="shared" si="181"/>
        <v>-10692.128042708742</v>
      </c>
      <c r="BH1457">
        <f t="shared" si="182"/>
        <v>-10049.374021026653</v>
      </c>
      <c r="BI1457">
        <f t="shared" si="183"/>
        <v>-9406.6199993445662</v>
      </c>
      <c r="BJ1457">
        <f t="shared" si="184"/>
        <v>-8763.8659776624772</v>
      </c>
    </row>
    <row r="1458" spans="1:62">
      <c r="A1458">
        <v>1455</v>
      </c>
      <c r="B1458" s="6"/>
      <c r="C1458" s="44"/>
      <c r="F1458" s="44">
        <v>8535.2206182228292</v>
      </c>
      <c r="G1458">
        <v>0.86937726852727781</v>
      </c>
      <c r="H1458" s="45">
        <f t="shared" si="178"/>
        <v>9817.6257042945981</v>
      </c>
      <c r="BD1458">
        <f t="shared" si="185"/>
        <v>-14059.873917011122</v>
      </c>
      <c r="BE1458">
        <f t="shared" si="179"/>
        <v>-13070.37479301315</v>
      </c>
      <c r="BF1458">
        <f t="shared" si="180"/>
        <v>-12080.875669015177</v>
      </c>
      <c r="BG1458">
        <f t="shared" si="181"/>
        <v>-11091.376545017205</v>
      </c>
      <c r="BH1458">
        <f t="shared" si="182"/>
        <v>-10101.877421019231</v>
      </c>
      <c r="BI1458">
        <f t="shared" si="183"/>
        <v>-9112.3782970212596</v>
      </c>
      <c r="BJ1458">
        <f t="shared" si="184"/>
        <v>-8122.8791730232879</v>
      </c>
    </row>
    <row r="1459" spans="1:62">
      <c r="A1459">
        <v>1456</v>
      </c>
      <c r="B1459" s="6"/>
      <c r="C1459" s="44"/>
      <c r="F1459" s="44">
        <v>-6233.5039468543764</v>
      </c>
      <c r="G1459">
        <v>0.5779629643887958</v>
      </c>
      <c r="H1459" s="45">
        <f t="shared" si="178"/>
        <v>-10785.299977562398</v>
      </c>
      <c r="BD1459">
        <f t="shared" si="185"/>
        <v>-4188.3342755864405</v>
      </c>
      <c r="BE1459">
        <f t="shared" si="179"/>
        <v>158.55206704994816</v>
      </c>
      <c r="BF1459">
        <f t="shared" si="180"/>
        <v>4505.4384096863378</v>
      </c>
      <c r="BG1459">
        <f t="shared" si="181"/>
        <v>8852.3247523227255</v>
      </c>
      <c r="BH1459">
        <f t="shared" si="182"/>
        <v>13199.211094959115</v>
      </c>
      <c r="BI1459">
        <f t="shared" si="183"/>
        <v>17546.097437595505</v>
      </c>
      <c r="BJ1459">
        <f t="shared" si="184"/>
        <v>21892.983780231894</v>
      </c>
    </row>
    <row r="1460" spans="1:62">
      <c r="A1460">
        <v>1457</v>
      </c>
      <c r="B1460" s="6"/>
      <c r="C1460" s="44"/>
      <c r="F1460" s="44">
        <v>5926.0571382897251</v>
      </c>
      <c r="G1460">
        <v>0.46539830832330598</v>
      </c>
      <c r="H1460" s="45">
        <f t="shared" si="178"/>
        <v>12733.301845551558</v>
      </c>
      <c r="BD1460">
        <f t="shared" si="185"/>
        <v>9123.3187687983554</v>
      </c>
      <c r="BE1460">
        <f t="shared" si="179"/>
        <v>12013.133590742334</v>
      </c>
      <c r="BF1460">
        <f t="shared" si="180"/>
        <v>14902.948412686314</v>
      </c>
      <c r="BG1460">
        <f t="shared" si="181"/>
        <v>17792.763234630293</v>
      </c>
      <c r="BH1460">
        <f t="shared" si="182"/>
        <v>20682.578056574272</v>
      </c>
      <c r="BI1460">
        <f t="shared" si="183"/>
        <v>23572.392878518251</v>
      </c>
      <c r="BJ1460">
        <f t="shared" si="184"/>
        <v>26462.20770046223</v>
      </c>
    </row>
    <row r="1461" spans="1:62">
      <c r="A1461">
        <v>1458</v>
      </c>
      <c r="B1461" s="6"/>
      <c r="C1461" s="44"/>
      <c r="F1461" s="44">
        <v>11381.880987768945</v>
      </c>
      <c r="G1461">
        <v>0.15836017536497149</v>
      </c>
      <c r="H1461" s="45">
        <f t="shared" si="178"/>
        <v>71873.379538366964</v>
      </c>
      <c r="BD1461">
        <f t="shared" si="185"/>
        <v>-3599.0655966731952</v>
      </c>
      <c r="BE1461">
        <f t="shared" si="179"/>
        <v>-1272.0740550566652</v>
      </c>
      <c r="BF1461">
        <f t="shared" si="180"/>
        <v>1054.9174865598643</v>
      </c>
      <c r="BG1461">
        <f t="shared" si="181"/>
        <v>3381.9090281763947</v>
      </c>
      <c r="BH1461">
        <f t="shared" si="182"/>
        <v>5708.9005697929242</v>
      </c>
      <c r="BI1461">
        <f t="shared" si="183"/>
        <v>8035.8921114094537</v>
      </c>
      <c r="BJ1461">
        <f t="shared" si="184"/>
        <v>10362.883653025983</v>
      </c>
    </row>
    <row r="1462" spans="1:62">
      <c r="A1462">
        <v>1459</v>
      </c>
      <c r="B1462" s="6"/>
      <c r="C1462" s="44"/>
      <c r="F1462" s="44">
        <v>9144.8110993321352</v>
      </c>
      <c r="G1462">
        <v>0.17961852411310275</v>
      </c>
      <c r="H1462" s="45">
        <f t="shared" si="178"/>
        <v>50912.405301659208</v>
      </c>
      <c r="BD1462">
        <f t="shared" si="185"/>
        <v>-10590.080110944087</v>
      </c>
      <c r="BE1462">
        <f t="shared" si="179"/>
        <v>-9798.2792341192308</v>
      </c>
      <c r="BF1462">
        <f t="shared" si="180"/>
        <v>-9006.4783572943725</v>
      </c>
      <c r="BG1462">
        <f t="shared" si="181"/>
        <v>-8214.677480469516</v>
      </c>
      <c r="BH1462">
        <f t="shared" si="182"/>
        <v>-7422.8766036446577</v>
      </c>
      <c r="BI1462">
        <f t="shared" si="183"/>
        <v>-6631.0757268198004</v>
      </c>
      <c r="BJ1462">
        <f t="shared" si="184"/>
        <v>-5839.274849994943</v>
      </c>
    </row>
    <row r="1463" spans="1:62">
      <c r="A1463">
        <v>1460</v>
      </c>
      <c r="B1463" s="6"/>
      <c r="C1463" s="44"/>
      <c r="F1463" s="44">
        <v>-7040.5228963839472</v>
      </c>
      <c r="G1463">
        <v>1.603908316814155</v>
      </c>
      <c r="H1463" s="45">
        <f t="shared" si="178"/>
        <v>-4389.6043324773991</v>
      </c>
      <c r="BD1463">
        <f t="shared" si="185"/>
        <v>-8246.718478766621</v>
      </c>
      <c r="BE1463">
        <f t="shared" si="179"/>
        <v>-7348.6258582011078</v>
      </c>
      <c r="BF1463">
        <f t="shared" si="180"/>
        <v>-6450.5332376355946</v>
      </c>
      <c r="BG1463">
        <f t="shared" si="181"/>
        <v>-5552.4406170700804</v>
      </c>
      <c r="BH1463">
        <f t="shared" si="182"/>
        <v>-4654.3479965045663</v>
      </c>
      <c r="BI1463">
        <f t="shared" si="183"/>
        <v>-3756.255375939053</v>
      </c>
      <c r="BJ1463">
        <f t="shared" si="184"/>
        <v>-2858.1627553735389</v>
      </c>
    </row>
    <row r="1464" spans="1:62">
      <c r="A1464">
        <v>1461</v>
      </c>
      <c r="B1464" s="6"/>
      <c r="C1464" s="44"/>
      <c r="F1464" s="44">
        <v>13479.323947358558</v>
      </c>
      <c r="G1464">
        <v>0.16640915011365021</v>
      </c>
      <c r="H1464" s="45">
        <f t="shared" si="178"/>
        <v>81001.098426094759</v>
      </c>
      <c r="BD1464">
        <f t="shared" si="185"/>
        <v>15060.064480454723</v>
      </c>
      <c r="BE1464">
        <f t="shared" si="179"/>
        <v>23079.606064525498</v>
      </c>
      <c r="BF1464">
        <f t="shared" si="180"/>
        <v>31099.147648596274</v>
      </c>
      <c r="BG1464">
        <f t="shared" si="181"/>
        <v>39118.68923266705</v>
      </c>
      <c r="BH1464">
        <f t="shared" si="182"/>
        <v>47138.230816737821</v>
      </c>
      <c r="BI1464">
        <f t="shared" si="183"/>
        <v>55157.772400808601</v>
      </c>
      <c r="BJ1464">
        <f t="shared" si="184"/>
        <v>63177.313984879373</v>
      </c>
    </row>
    <row r="1465" spans="1:62">
      <c r="A1465">
        <v>1462</v>
      </c>
      <c r="B1465" s="6"/>
      <c r="C1465" s="44"/>
      <c r="F1465" s="44">
        <v>13587.911497269955</v>
      </c>
      <c r="G1465">
        <v>0.4471075210470179</v>
      </c>
      <c r="H1465" s="45">
        <f t="shared" si="178"/>
        <v>30390.702141288846</v>
      </c>
      <c r="BD1465">
        <f t="shared" si="185"/>
        <v>-12647.278196790307</v>
      </c>
      <c r="BE1465">
        <f t="shared" si="179"/>
        <v>-11815.232446222057</v>
      </c>
      <c r="BF1465">
        <f t="shared" si="180"/>
        <v>-10983.186695653805</v>
      </c>
      <c r="BG1465">
        <f t="shared" si="181"/>
        <v>-10151.140945085554</v>
      </c>
      <c r="BH1465">
        <f t="shared" si="182"/>
        <v>-9319.0951945173038</v>
      </c>
      <c r="BI1465">
        <f t="shared" si="183"/>
        <v>-8487.0494439490521</v>
      </c>
      <c r="BJ1465">
        <f t="shared" si="184"/>
        <v>-7655.0036933808005</v>
      </c>
    </row>
    <row r="1466" spans="1:62">
      <c r="A1466">
        <v>1463</v>
      </c>
      <c r="B1466" s="6"/>
      <c r="C1466" s="44"/>
      <c r="F1466" s="44">
        <v>11954.553728855119</v>
      </c>
      <c r="G1466">
        <v>0.64874901237484117</v>
      </c>
      <c r="H1466" s="45">
        <f t="shared" si="178"/>
        <v>18427.085823365982</v>
      </c>
      <c r="BD1466">
        <f t="shared" si="185"/>
        <v>-11352.373892034866</v>
      </c>
      <c r="BE1466">
        <f t="shared" si="179"/>
        <v>-9116.8362867997766</v>
      </c>
      <c r="BF1466">
        <f t="shared" si="180"/>
        <v>-6881.2986815646873</v>
      </c>
      <c r="BG1466">
        <f t="shared" si="181"/>
        <v>-4645.7610763295979</v>
      </c>
      <c r="BH1466">
        <f t="shared" si="182"/>
        <v>-2410.2234710945086</v>
      </c>
      <c r="BI1466">
        <f t="shared" si="183"/>
        <v>-174.68586585941921</v>
      </c>
      <c r="BJ1466">
        <f t="shared" si="184"/>
        <v>2060.8517393756701</v>
      </c>
    </row>
    <row r="1467" spans="1:62">
      <c r="A1467">
        <v>1464</v>
      </c>
      <c r="B1467" s="6"/>
      <c r="C1467" s="44"/>
      <c r="F1467" s="44">
        <v>10651.230881489268</v>
      </c>
      <c r="G1467">
        <v>0.28206746434474006</v>
      </c>
      <c r="H1467" s="45">
        <f t="shared" si="178"/>
        <v>37761.288442935904</v>
      </c>
      <c r="BD1467">
        <f t="shared" si="185"/>
        <v>-8710.8086669809127</v>
      </c>
      <c r="BE1467">
        <f t="shared" si="179"/>
        <v>-5467.0636051067067</v>
      </c>
      <c r="BF1467">
        <f t="shared" si="180"/>
        <v>-2223.3185432325008</v>
      </c>
      <c r="BG1467">
        <f t="shared" si="181"/>
        <v>1020.4265186417051</v>
      </c>
      <c r="BH1467">
        <f t="shared" si="182"/>
        <v>4264.171580515911</v>
      </c>
      <c r="BI1467">
        <f t="shared" si="183"/>
        <v>7507.916642390117</v>
      </c>
      <c r="BJ1467">
        <f t="shared" si="184"/>
        <v>10751.661704264321</v>
      </c>
    </row>
    <row r="1468" spans="1:62">
      <c r="A1468">
        <v>1465</v>
      </c>
      <c r="B1468" s="6"/>
      <c r="C1468" s="44"/>
      <c r="F1468" s="44">
        <v>6901.86658240211</v>
      </c>
      <c r="G1468">
        <v>0.35802032307481468</v>
      </c>
      <c r="H1468" s="45">
        <f t="shared" si="178"/>
        <v>19277.862561338014</v>
      </c>
      <c r="BD1468">
        <f t="shared" si="185"/>
        <v>-9240.8935597655673</v>
      </c>
      <c r="BE1468">
        <f t="shared" si="179"/>
        <v>-7830.5562380418669</v>
      </c>
      <c r="BF1468">
        <f t="shared" si="180"/>
        <v>-6420.2189163181665</v>
      </c>
      <c r="BG1468">
        <f t="shared" si="181"/>
        <v>-5009.8815945944662</v>
      </c>
      <c r="BH1468">
        <f t="shared" si="182"/>
        <v>-3599.5442728707658</v>
      </c>
      <c r="BI1468">
        <f t="shared" si="183"/>
        <v>-2189.2069511470654</v>
      </c>
      <c r="BJ1468">
        <f t="shared" si="184"/>
        <v>-778.86962942336504</v>
      </c>
    </row>
    <row r="1469" spans="1:62">
      <c r="A1469">
        <v>1466</v>
      </c>
      <c r="B1469" s="6"/>
      <c r="C1469" s="44"/>
      <c r="F1469" s="44">
        <v>10775.923448203066</v>
      </c>
      <c r="G1469">
        <v>0.23690663190169836</v>
      </c>
      <c r="H1469" s="45">
        <f t="shared" si="178"/>
        <v>45485.950991335732</v>
      </c>
      <c r="BD1469">
        <f t="shared" si="185"/>
        <v>-5111.7649670280371</v>
      </c>
      <c r="BE1469">
        <f t="shared" si="179"/>
        <v>-3321.6633516539632</v>
      </c>
      <c r="BF1469">
        <f t="shared" si="180"/>
        <v>-1531.5617362798894</v>
      </c>
      <c r="BG1469">
        <f t="shared" si="181"/>
        <v>258.53987909418356</v>
      </c>
      <c r="BH1469">
        <f t="shared" si="182"/>
        <v>2048.6414944682565</v>
      </c>
      <c r="BI1469">
        <f t="shared" si="183"/>
        <v>3838.7431098423313</v>
      </c>
      <c r="BJ1469">
        <f t="shared" si="184"/>
        <v>5628.8447252164042</v>
      </c>
    </row>
    <row r="1470" spans="1:62">
      <c r="A1470">
        <v>1467</v>
      </c>
      <c r="B1470" s="6"/>
      <c r="C1470" s="44"/>
      <c r="F1470" s="44">
        <v>11045.037593613935</v>
      </c>
      <c r="G1470">
        <v>0.18234756625544613</v>
      </c>
      <c r="H1470" s="45">
        <f t="shared" si="178"/>
        <v>60571.346360286596</v>
      </c>
      <c r="BD1470">
        <f t="shared" si="185"/>
        <v>-9591.3902886945743</v>
      </c>
      <c r="BE1470">
        <f t="shared" si="179"/>
        <v>-8406.8571291860826</v>
      </c>
      <c r="BF1470">
        <f t="shared" si="180"/>
        <v>-7222.3239696775909</v>
      </c>
      <c r="BG1470">
        <f t="shared" si="181"/>
        <v>-6037.7908101690991</v>
      </c>
      <c r="BH1470">
        <f t="shared" si="182"/>
        <v>-4853.2576506606074</v>
      </c>
      <c r="BI1470">
        <f t="shared" si="183"/>
        <v>-3668.7244911521157</v>
      </c>
      <c r="BJ1470">
        <f t="shared" si="184"/>
        <v>-2484.1913316436239</v>
      </c>
    </row>
    <row r="1471" spans="1:62">
      <c r="A1471">
        <v>1468</v>
      </c>
      <c r="B1471" s="6"/>
      <c r="C1471" s="44"/>
      <c r="F1471" s="44">
        <v>-1318.0216459100884</v>
      </c>
      <c r="G1471">
        <v>0.32993847389446618</v>
      </c>
      <c r="H1471" s="45">
        <f t="shared" si="178"/>
        <v>-3994.7497797170195</v>
      </c>
      <c r="BD1471">
        <f t="shared" si="185"/>
        <v>-10133.299762336705</v>
      </c>
      <c r="BE1471">
        <f t="shared" si="179"/>
        <v>-9221.5619310594739</v>
      </c>
      <c r="BF1471">
        <f t="shared" si="180"/>
        <v>-8309.8240997822431</v>
      </c>
      <c r="BG1471">
        <f t="shared" si="181"/>
        <v>-7398.0862685050124</v>
      </c>
      <c r="BH1471">
        <f t="shared" si="182"/>
        <v>-6486.3484372277826</v>
      </c>
      <c r="BI1471">
        <f t="shared" si="183"/>
        <v>-5574.6106059505519</v>
      </c>
      <c r="BJ1471">
        <f t="shared" si="184"/>
        <v>-4662.8727746733211</v>
      </c>
    </row>
    <row r="1472" spans="1:62">
      <c r="A1472">
        <v>1469</v>
      </c>
      <c r="B1472" s="6"/>
      <c r="C1472" s="44"/>
      <c r="F1472" s="44">
        <v>7611.7658174236822</v>
      </c>
      <c r="G1472">
        <v>0.28781469047363117</v>
      </c>
      <c r="H1472" s="45">
        <f t="shared" si="178"/>
        <v>26446.75921474916</v>
      </c>
      <c r="BD1472">
        <f t="shared" si="185"/>
        <v>2967.7140153824193</v>
      </c>
      <c r="BE1472">
        <f t="shared" si="179"/>
        <v>4617.4063848547503</v>
      </c>
      <c r="BF1472">
        <f t="shared" si="180"/>
        <v>6267.0987543270812</v>
      </c>
      <c r="BG1472">
        <f t="shared" si="181"/>
        <v>7916.7911237994122</v>
      </c>
      <c r="BH1472">
        <f t="shared" si="182"/>
        <v>9566.4834932717422</v>
      </c>
      <c r="BI1472">
        <f t="shared" si="183"/>
        <v>11216.175862744074</v>
      </c>
      <c r="BJ1472">
        <f t="shared" si="184"/>
        <v>12865.868232216404</v>
      </c>
    </row>
    <row r="1473" spans="1:62">
      <c r="A1473">
        <v>1470</v>
      </c>
      <c r="B1473" s="6"/>
      <c r="C1473" s="44"/>
      <c r="F1473" s="44">
        <v>2348.2750451439715</v>
      </c>
      <c r="G1473">
        <v>0.56794808535660213</v>
      </c>
      <c r="H1473" s="45">
        <f t="shared" si="178"/>
        <v>4134.6649556350585</v>
      </c>
      <c r="BD1473">
        <f t="shared" si="185"/>
        <v>-6172.6923650555264</v>
      </c>
      <c r="BE1473">
        <f t="shared" si="179"/>
        <v>-4733.6189126873705</v>
      </c>
      <c r="BF1473">
        <f t="shared" si="180"/>
        <v>-3294.5454603192147</v>
      </c>
      <c r="BG1473">
        <f t="shared" si="181"/>
        <v>-1855.4720079510589</v>
      </c>
      <c r="BH1473">
        <f t="shared" si="182"/>
        <v>-416.3985555829031</v>
      </c>
      <c r="BI1473">
        <f t="shared" si="183"/>
        <v>1022.6748967852527</v>
      </c>
      <c r="BJ1473">
        <f t="shared" si="184"/>
        <v>2461.7483491534094</v>
      </c>
    </row>
    <row r="1474" spans="1:62">
      <c r="A1474">
        <v>1471</v>
      </c>
      <c r="B1474" s="6"/>
      <c r="C1474" s="44"/>
      <c r="F1474" s="44">
        <v>3922.6216308679432</v>
      </c>
      <c r="G1474">
        <v>0.66975888315873355</v>
      </c>
      <c r="H1474" s="45">
        <f t="shared" si="178"/>
        <v>5856.7668596913227</v>
      </c>
      <c r="BD1474">
        <f t="shared" si="185"/>
        <v>491.46538163903915</v>
      </c>
      <c r="BE1474">
        <f t="shared" si="179"/>
        <v>3331.2058084220498</v>
      </c>
      <c r="BF1474">
        <f t="shared" si="180"/>
        <v>6170.9462352050596</v>
      </c>
      <c r="BG1474">
        <f t="shared" si="181"/>
        <v>9010.6866619880711</v>
      </c>
      <c r="BH1474">
        <f t="shared" si="182"/>
        <v>11850.427088771081</v>
      </c>
      <c r="BI1474">
        <f t="shared" si="183"/>
        <v>14690.167515554091</v>
      </c>
      <c r="BJ1474">
        <f t="shared" si="184"/>
        <v>17529.907942337104</v>
      </c>
    </row>
    <row r="1475" spans="1:62">
      <c r="A1475">
        <v>1472</v>
      </c>
      <c r="B1475" s="6"/>
      <c r="C1475" s="44"/>
      <c r="F1475" s="44">
        <v>5661.9269054784418</v>
      </c>
      <c r="G1475">
        <v>0.43660903057369271</v>
      </c>
      <c r="H1475" s="45">
        <f t="shared" si="178"/>
        <v>12967.956475931842</v>
      </c>
      <c r="BD1475">
        <f t="shared" si="185"/>
        <v>-573.8272150742755</v>
      </c>
      <c r="BE1475">
        <f t="shared" si="179"/>
        <v>2774.9672007193922</v>
      </c>
      <c r="BF1475">
        <f t="shared" si="180"/>
        <v>6123.7616165130603</v>
      </c>
      <c r="BG1475">
        <f t="shared" si="181"/>
        <v>9472.5560323067275</v>
      </c>
      <c r="BH1475">
        <f t="shared" si="182"/>
        <v>12821.350448100395</v>
      </c>
      <c r="BI1475">
        <f t="shared" si="183"/>
        <v>16170.144863894064</v>
      </c>
      <c r="BJ1475">
        <f t="shared" si="184"/>
        <v>19518.939279687733</v>
      </c>
    </row>
    <row r="1476" spans="1:62">
      <c r="A1476">
        <v>1473</v>
      </c>
      <c r="B1476" s="6"/>
      <c r="C1476" s="44"/>
      <c r="F1476" s="44">
        <v>7996.113164715478</v>
      </c>
      <c r="G1476">
        <v>0.13668232921996282</v>
      </c>
      <c r="H1476" s="45">
        <f t="shared" ref="H1476:H1539" si="186">F1476/G1476</f>
        <v>58501.44060573724</v>
      </c>
      <c r="BD1476">
        <f t="shared" si="185"/>
        <v>-3478.8817526099783</v>
      </c>
      <c r="BE1476">
        <f t="shared" si="179"/>
        <v>-1295.8365997415149</v>
      </c>
      <c r="BF1476">
        <f t="shared" si="180"/>
        <v>887.20855312694857</v>
      </c>
      <c r="BG1476">
        <f t="shared" si="181"/>
        <v>3070.253705995412</v>
      </c>
      <c r="BH1476">
        <f t="shared" si="182"/>
        <v>5253.2988588638764</v>
      </c>
      <c r="BI1476">
        <f t="shared" si="183"/>
        <v>7436.3440117323389</v>
      </c>
      <c r="BJ1476">
        <f t="shared" si="184"/>
        <v>9619.3891646008033</v>
      </c>
    </row>
    <row r="1477" spans="1:62">
      <c r="A1477">
        <v>1474</v>
      </c>
      <c r="B1477" s="6"/>
      <c r="C1477" s="44"/>
      <c r="F1477" s="44">
        <v>10568.212024433473</v>
      </c>
      <c r="G1477">
        <v>0.19239037803923509</v>
      </c>
      <c r="H1477" s="45">
        <f t="shared" si="186"/>
        <v>54931.084039339257</v>
      </c>
      <c r="BD1477">
        <f t="shared" si="185"/>
        <v>-7312.7015186156641</v>
      </c>
      <c r="BE1477">
        <f t="shared" ref="BE1477:BE1540" si="187">($BE$3*G1476)-F1476</f>
        <v>-6629.2898725158502</v>
      </c>
      <c r="BF1477">
        <f t="shared" ref="BF1477:BF1540" si="188">($BF$3*G1476)-F1476</f>
        <v>-5945.8782264160363</v>
      </c>
      <c r="BG1477">
        <f t="shared" ref="BG1477:BG1540" si="189">($BG$3*G1476)-F1476</f>
        <v>-5262.4665803162216</v>
      </c>
      <c r="BH1477">
        <f t="shared" ref="BH1477:BH1540" si="190">($BH$3*G1476)-F1476</f>
        <v>-4579.0549342164077</v>
      </c>
      <c r="BI1477">
        <f t="shared" ref="BI1477:BI1540" si="191">($BI$3*G1476)-F1476</f>
        <v>-3895.6432881165938</v>
      </c>
      <c r="BJ1477">
        <f t="shared" ref="BJ1477:BJ1540" si="192">($BJ$3*G1476)-F1476</f>
        <v>-3212.231642016779</v>
      </c>
    </row>
    <row r="1478" spans="1:62">
      <c r="A1478">
        <v>1475</v>
      </c>
      <c r="B1478" s="6"/>
      <c r="C1478" s="44"/>
      <c r="F1478" s="44">
        <v>7477.7593311600576</v>
      </c>
      <c r="G1478">
        <v>0.32247639465632005</v>
      </c>
      <c r="H1478" s="45">
        <f t="shared" si="186"/>
        <v>23188.547921870362</v>
      </c>
      <c r="BD1478">
        <f t="shared" si="185"/>
        <v>-9606.2601342372982</v>
      </c>
      <c r="BE1478">
        <f t="shared" si="187"/>
        <v>-8644.3082440411217</v>
      </c>
      <c r="BF1478">
        <f t="shared" si="188"/>
        <v>-7682.3563538449471</v>
      </c>
      <c r="BG1478">
        <f t="shared" si="189"/>
        <v>-6720.4044636487706</v>
      </c>
      <c r="BH1478">
        <f t="shared" si="190"/>
        <v>-5758.452573452596</v>
      </c>
      <c r="BI1478">
        <f t="shared" si="191"/>
        <v>-4796.5006832564204</v>
      </c>
      <c r="BJ1478">
        <f t="shared" si="192"/>
        <v>-3834.5487930602449</v>
      </c>
    </row>
    <row r="1479" spans="1:62">
      <c r="A1479">
        <v>1476</v>
      </c>
      <c r="B1479" s="6"/>
      <c r="C1479" s="44"/>
      <c r="F1479" s="44">
        <v>15032.154958982024</v>
      </c>
      <c r="G1479">
        <v>0.20443251800308637</v>
      </c>
      <c r="H1479" s="45">
        <f t="shared" si="186"/>
        <v>73531.134409620092</v>
      </c>
      <c r="BD1479">
        <f t="shared" si="185"/>
        <v>-5865.3773578784576</v>
      </c>
      <c r="BE1479">
        <f t="shared" si="187"/>
        <v>-4252.9953845968575</v>
      </c>
      <c r="BF1479">
        <f t="shared" si="188"/>
        <v>-2640.6134113152566</v>
      </c>
      <c r="BG1479">
        <f t="shared" si="189"/>
        <v>-1028.2314380336566</v>
      </c>
      <c r="BH1479">
        <f t="shared" si="190"/>
        <v>584.15053524794348</v>
      </c>
      <c r="BI1479">
        <f t="shared" si="191"/>
        <v>2196.5325085295444</v>
      </c>
      <c r="BJ1479">
        <f t="shared" si="192"/>
        <v>3808.9144818111436</v>
      </c>
    </row>
    <row r="1480" spans="1:62">
      <c r="A1480">
        <v>1477</v>
      </c>
      <c r="B1480" s="6"/>
      <c r="C1480" s="44"/>
      <c r="F1480" s="44">
        <v>7377.0274497061109</v>
      </c>
      <c r="G1480">
        <v>0.11753547094740391</v>
      </c>
      <c r="H1480" s="45">
        <f t="shared" si="186"/>
        <v>62764.26503627374</v>
      </c>
      <c r="BD1480">
        <f t="shared" si="185"/>
        <v>-14009.992368966592</v>
      </c>
      <c r="BE1480">
        <f t="shared" si="187"/>
        <v>-12987.82977895116</v>
      </c>
      <c r="BF1480">
        <f t="shared" si="188"/>
        <v>-11965.667188935728</v>
      </c>
      <c r="BG1480">
        <f t="shared" si="189"/>
        <v>-10943.504598920297</v>
      </c>
      <c r="BH1480">
        <f t="shared" si="190"/>
        <v>-9921.342008904865</v>
      </c>
      <c r="BI1480">
        <f t="shared" si="191"/>
        <v>-8899.1794188894328</v>
      </c>
      <c r="BJ1480">
        <f t="shared" si="192"/>
        <v>-7877.0168288740015</v>
      </c>
    </row>
    <row r="1481" spans="1:62">
      <c r="A1481">
        <v>1478</v>
      </c>
      <c r="B1481" s="6"/>
      <c r="C1481" s="44"/>
      <c r="F1481" s="44">
        <v>1523.4583341528341</v>
      </c>
      <c r="G1481">
        <v>0.54130890011233213</v>
      </c>
      <c r="H1481" s="45">
        <f t="shared" si="186"/>
        <v>2814.3973502683716</v>
      </c>
      <c r="BD1481">
        <f t="shared" si="185"/>
        <v>-6789.3500949690915</v>
      </c>
      <c r="BE1481">
        <f t="shared" si="187"/>
        <v>-6201.6727402320721</v>
      </c>
      <c r="BF1481">
        <f t="shared" si="188"/>
        <v>-5613.9953854950527</v>
      </c>
      <c r="BG1481">
        <f t="shared" si="189"/>
        <v>-5026.3180307580333</v>
      </c>
      <c r="BH1481">
        <f t="shared" si="190"/>
        <v>-4438.6406760210139</v>
      </c>
      <c r="BI1481">
        <f t="shared" si="191"/>
        <v>-3850.9633212839935</v>
      </c>
      <c r="BJ1481">
        <f t="shared" si="192"/>
        <v>-3263.2859665469741</v>
      </c>
    </row>
    <row r="1482" spans="1:62">
      <c r="A1482">
        <v>1479</v>
      </c>
      <c r="B1482" s="6"/>
      <c r="C1482" s="44"/>
      <c r="F1482" s="44">
        <v>16120.640212532615</v>
      </c>
      <c r="G1482">
        <v>0.43847283289408701</v>
      </c>
      <c r="H1482" s="45">
        <f t="shared" si="186"/>
        <v>36765.42536542179</v>
      </c>
      <c r="BD1482">
        <f t="shared" si="185"/>
        <v>1183.0861664088266</v>
      </c>
      <c r="BE1482">
        <f t="shared" si="187"/>
        <v>3889.6306669704873</v>
      </c>
      <c r="BF1482">
        <f t="shared" si="188"/>
        <v>6596.1751675321475</v>
      </c>
      <c r="BG1482">
        <f t="shared" si="189"/>
        <v>9302.7196680938087</v>
      </c>
      <c r="BH1482">
        <f t="shared" si="190"/>
        <v>12009.264168655469</v>
      </c>
      <c r="BI1482">
        <f t="shared" si="191"/>
        <v>14715.808669217129</v>
      </c>
      <c r="BJ1482">
        <f t="shared" si="192"/>
        <v>17422.353169778791</v>
      </c>
    </row>
    <row r="1483" spans="1:62">
      <c r="A1483">
        <v>1480</v>
      </c>
      <c r="B1483" s="6"/>
      <c r="C1483" s="44"/>
      <c r="F1483" s="44">
        <v>4235.0224968828261</v>
      </c>
      <c r="G1483">
        <v>0.67795084857440546</v>
      </c>
      <c r="H1483" s="45">
        <f t="shared" si="186"/>
        <v>6246.7987255834669</v>
      </c>
      <c r="BD1483">
        <f t="shared" si="185"/>
        <v>-13928.27604806218</v>
      </c>
      <c r="BE1483">
        <f t="shared" si="187"/>
        <v>-11735.911883591745</v>
      </c>
      <c r="BF1483">
        <f t="shared" si="188"/>
        <v>-9543.5477191213104</v>
      </c>
      <c r="BG1483">
        <f t="shared" si="189"/>
        <v>-7351.1835546508755</v>
      </c>
      <c r="BH1483">
        <f t="shared" si="190"/>
        <v>-5158.8193901804389</v>
      </c>
      <c r="BI1483">
        <f t="shared" si="191"/>
        <v>-2966.455225710004</v>
      </c>
      <c r="BJ1483">
        <f t="shared" si="192"/>
        <v>-774.09106123956917</v>
      </c>
    </row>
    <row r="1484" spans="1:62">
      <c r="A1484">
        <v>1481</v>
      </c>
      <c r="B1484" s="6"/>
      <c r="C1484" s="44"/>
      <c r="F1484" s="44">
        <v>11814.253821415476</v>
      </c>
      <c r="G1484">
        <v>0.40531575278285104</v>
      </c>
      <c r="H1484" s="45">
        <f t="shared" si="186"/>
        <v>29148.272033100555</v>
      </c>
      <c r="BD1484">
        <f t="shared" si="185"/>
        <v>-845.26825401079896</v>
      </c>
      <c r="BE1484">
        <f t="shared" si="187"/>
        <v>2544.4859888612282</v>
      </c>
      <c r="BF1484">
        <f t="shared" si="188"/>
        <v>5934.2402317332562</v>
      </c>
      <c r="BG1484">
        <f t="shared" si="189"/>
        <v>9323.9944746052824</v>
      </c>
      <c r="BH1484">
        <f t="shared" si="190"/>
        <v>12713.748717477309</v>
      </c>
      <c r="BI1484">
        <f t="shared" si="191"/>
        <v>16103.502960349339</v>
      </c>
      <c r="BJ1484">
        <f t="shared" si="192"/>
        <v>19493.257203221365</v>
      </c>
    </row>
    <row r="1485" spans="1:62">
      <c r="A1485">
        <v>1482</v>
      </c>
      <c r="B1485" s="6"/>
      <c r="C1485" s="44"/>
      <c r="F1485" s="44">
        <v>13662.744269569443</v>
      </c>
      <c r="G1485">
        <v>0.53106907675109216</v>
      </c>
      <c r="H1485" s="45">
        <f t="shared" si="186"/>
        <v>25726.868438948972</v>
      </c>
      <c r="BD1485">
        <f t="shared" si="185"/>
        <v>-9787.6750575012211</v>
      </c>
      <c r="BE1485">
        <f t="shared" si="187"/>
        <v>-7761.0962935869647</v>
      </c>
      <c r="BF1485">
        <f t="shared" si="188"/>
        <v>-5734.5175296727102</v>
      </c>
      <c r="BG1485">
        <f t="shared" si="189"/>
        <v>-3707.9387657584548</v>
      </c>
      <c r="BH1485">
        <f t="shared" si="190"/>
        <v>-1681.3600018441994</v>
      </c>
      <c r="BI1485">
        <f t="shared" si="191"/>
        <v>345.21876207005516</v>
      </c>
      <c r="BJ1485">
        <f t="shared" si="192"/>
        <v>2371.7975259843115</v>
      </c>
    </row>
    <row r="1486" spans="1:62">
      <c r="A1486">
        <v>1483</v>
      </c>
      <c r="B1486" s="6"/>
      <c r="C1486" s="44"/>
      <c r="F1486" s="44">
        <v>7017.0135999969352</v>
      </c>
      <c r="G1486">
        <v>1.0012133883760104</v>
      </c>
      <c r="H1486" s="45">
        <f t="shared" si="186"/>
        <v>7008.5095559685651</v>
      </c>
      <c r="BD1486">
        <f t="shared" si="185"/>
        <v>-11007.398885813982</v>
      </c>
      <c r="BE1486">
        <f t="shared" si="187"/>
        <v>-8352.0535020585212</v>
      </c>
      <c r="BF1486">
        <f t="shared" si="188"/>
        <v>-5696.7081183030605</v>
      </c>
      <c r="BG1486">
        <f t="shared" si="189"/>
        <v>-3041.3627345475998</v>
      </c>
      <c r="BH1486">
        <f t="shared" si="190"/>
        <v>-386.01735079213904</v>
      </c>
      <c r="BI1486">
        <f t="shared" si="191"/>
        <v>2269.3280329633217</v>
      </c>
      <c r="BJ1486">
        <f t="shared" si="192"/>
        <v>4924.6734167187842</v>
      </c>
    </row>
    <row r="1487" spans="1:62">
      <c r="A1487">
        <v>1484</v>
      </c>
      <c r="B1487" s="6"/>
      <c r="C1487" s="44"/>
      <c r="F1487" s="44">
        <v>10343.266989648069</v>
      </c>
      <c r="G1487">
        <v>0.88545078876767302</v>
      </c>
      <c r="H1487" s="45">
        <f t="shared" si="186"/>
        <v>11681.357248597995</v>
      </c>
      <c r="BD1487">
        <f t="shared" si="185"/>
        <v>-2010.9466581168836</v>
      </c>
      <c r="BE1487">
        <f t="shared" si="187"/>
        <v>2995.1202837631681</v>
      </c>
      <c r="BF1487">
        <f t="shared" si="188"/>
        <v>8001.1872256432198</v>
      </c>
      <c r="BG1487">
        <f t="shared" si="189"/>
        <v>13007.254167523271</v>
      </c>
      <c r="BH1487">
        <f t="shared" si="190"/>
        <v>18013.321109403325</v>
      </c>
      <c r="BI1487">
        <f t="shared" si="191"/>
        <v>23019.388051283375</v>
      </c>
      <c r="BJ1487">
        <f t="shared" si="192"/>
        <v>28025.454993163425</v>
      </c>
    </row>
    <row r="1488" spans="1:62">
      <c r="A1488">
        <v>1485</v>
      </c>
      <c r="B1488" s="6"/>
      <c r="C1488" s="44"/>
      <c r="F1488" s="44">
        <v>8869.5985595831808</v>
      </c>
      <c r="G1488">
        <v>1.1780589548990861E-2</v>
      </c>
      <c r="H1488" s="45">
        <f t="shared" si="186"/>
        <v>752899.37933054985</v>
      </c>
      <c r="BD1488">
        <f t="shared" si="185"/>
        <v>-5916.0130458097037</v>
      </c>
      <c r="BE1488">
        <f t="shared" si="187"/>
        <v>-1488.7591019713382</v>
      </c>
      <c r="BF1488">
        <f t="shared" si="188"/>
        <v>2938.4948418670265</v>
      </c>
      <c r="BG1488">
        <f t="shared" si="189"/>
        <v>7365.7487857053929</v>
      </c>
      <c r="BH1488">
        <f t="shared" si="190"/>
        <v>11793.002729543758</v>
      </c>
      <c r="BI1488">
        <f t="shared" si="191"/>
        <v>16220.256673382122</v>
      </c>
      <c r="BJ1488">
        <f t="shared" si="192"/>
        <v>20647.510617220487</v>
      </c>
    </row>
    <row r="1489" spans="1:62">
      <c r="A1489">
        <v>1486</v>
      </c>
      <c r="B1489" s="6"/>
      <c r="C1489" s="44"/>
      <c r="F1489" s="44">
        <v>9520.1509741264927</v>
      </c>
      <c r="G1489">
        <v>0.36372055926719327</v>
      </c>
      <c r="H1489" s="45">
        <f t="shared" si="186"/>
        <v>26174.354821479534</v>
      </c>
      <c r="BD1489">
        <f t="shared" si="185"/>
        <v>-8810.6956118382259</v>
      </c>
      <c r="BE1489">
        <f t="shared" si="187"/>
        <v>-8751.7926640932728</v>
      </c>
      <c r="BF1489">
        <f t="shared" si="188"/>
        <v>-8692.889716348318</v>
      </c>
      <c r="BG1489">
        <f t="shared" si="189"/>
        <v>-8633.9867686033631</v>
      </c>
      <c r="BH1489">
        <f t="shared" si="190"/>
        <v>-8575.08382085841</v>
      </c>
      <c r="BI1489">
        <f t="shared" si="191"/>
        <v>-8516.1808731134552</v>
      </c>
      <c r="BJ1489">
        <f t="shared" si="192"/>
        <v>-8457.2779253685003</v>
      </c>
    </row>
    <row r="1490" spans="1:62">
      <c r="A1490">
        <v>1487</v>
      </c>
      <c r="B1490" s="6"/>
      <c r="C1490" s="44"/>
      <c r="F1490" s="44">
        <v>8881.2189968016901</v>
      </c>
      <c r="G1490">
        <v>0.28477462448296986</v>
      </c>
      <c r="H1490" s="45">
        <f t="shared" si="186"/>
        <v>31186.834195378971</v>
      </c>
      <c r="BD1490">
        <f t="shared" si="185"/>
        <v>-7701.5481777905261</v>
      </c>
      <c r="BE1490">
        <f t="shared" si="187"/>
        <v>-5882.9453814545595</v>
      </c>
      <c r="BF1490">
        <f t="shared" si="188"/>
        <v>-4064.3425851185939</v>
      </c>
      <c r="BG1490">
        <f t="shared" si="189"/>
        <v>-2245.7397887826273</v>
      </c>
      <c r="BH1490">
        <f t="shared" si="190"/>
        <v>-427.13699244666168</v>
      </c>
      <c r="BI1490">
        <f t="shared" si="191"/>
        <v>1391.4658038893049</v>
      </c>
      <c r="BJ1490">
        <f t="shared" si="192"/>
        <v>3210.0686002252714</v>
      </c>
    </row>
    <row r="1491" spans="1:62">
      <c r="A1491">
        <v>1488</v>
      </c>
      <c r="B1491" s="6"/>
      <c r="C1491" s="44"/>
      <c r="F1491" s="44">
        <v>7653.5842349786963</v>
      </c>
      <c r="G1491">
        <v>0.60253690905781454</v>
      </c>
      <c r="H1491" s="45">
        <f t="shared" si="186"/>
        <v>12702.266234522607</v>
      </c>
      <c r="BD1491">
        <f t="shared" si="185"/>
        <v>-7457.3458743868405</v>
      </c>
      <c r="BE1491">
        <f t="shared" si="187"/>
        <v>-6033.4727519719909</v>
      </c>
      <c r="BF1491">
        <f t="shared" si="188"/>
        <v>-4609.5996295571422</v>
      </c>
      <c r="BG1491">
        <f t="shared" si="189"/>
        <v>-3185.7265071422926</v>
      </c>
      <c r="BH1491">
        <f t="shared" si="190"/>
        <v>-1761.8533847274439</v>
      </c>
      <c r="BI1491">
        <f t="shared" si="191"/>
        <v>-337.98026231259428</v>
      </c>
      <c r="BJ1491">
        <f t="shared" si="192"/>
        <v>1085.8928601022544</v>
      </c>
    </row>
    <row r="1492" spans="1:62">
      <c r="A1492">
        <v>1489</v>
      </c>
      <c r="B1492" s="6"/>
      <c r="C1492" s="44"/>
      <c r="F1492" s="44">
        <v>9111.281503190392</v>
      </c>
      <c r="G1492">
        <v>0.2565324751687319</v>
      </c>
      <c r="H1492" s="45">
        <f t="shared" si="186"/>
        <v>35517.068539558313</v>
      </c>
      <c r="BD1492">
        <f t="shared" si="185"/>
        <v>-4640.8996896896242</v>
      </c>
      <c r="BE1492">
        <f t="shared" si="187"/>
        <v>-1628.2151444005513</v>
      </c>
      <c r="BF1492">
        <f t="shared" si="188"/>
        <v>1384.4694008885217</v>
      </c>
      <c r="BG1492">
        <f t="shared" si="189"/>
        <v>4397.1539461775938</v>
      </c>
      <c r="BH1492">
        <f t="shared" si="190"/>
        <v>7409.8384914666676</v>
      </c>
      <c r="BI1492">
        <f t="shared" si="191"/>
        <v>10422.52303675574</v>
      </c>
      <c r="BJ1492">
        <f t="shared" si="192"/>
        <v>13435.207582044814</v>
      </c>
    </row>
    <row r="1493" spans="1:62">
      <c r="A1493">
        <v>1490</v>
      </c>
      <c r="B1493" s="6"/>
      <c r="C1493" s="44"/>
      <c r="F1493" s="44">
        <v>4768.3666249309535</v>
      </c>
      <c r="G1493">
        <v>0.27839037065783145</v>
      </c>
      <c r="H1493" s="45">
        <f t="shared" si="186"/>
        <v>17128.346119384045</v>
      </c>
      <c r="BD1493">
        <f t="shared" si="185"/>
        <v>-7828.6191273467321</v>
      </c>
      <c r="BE1493">
        <f t="shared" si="187"/>
        <v>-6545.9567515030731</v>
      </c>
      <c r="BF1493">
        <f t="shared" si="188"/>
        <v>-5263.2943756594141</v>
      </c>
      <c r="BG1493">
        <f t="shared" si="189"/>
        <v>-3980.6319998157542</v>
      </c>
      <c r="BH1493">
        <f t="shared" si="190"/>
        <v>-2697.9696239720943</v>
      </c>
      <c r="BI1493">
        <f t="shared" si="191"/>
        <v>-1415.3072481284353</v>
      </c>
      <c r="BJ1493">
        <f t="shared" si="192"/>
        <v>-132.64487228477628</v>
      </c>
    </row>
    <row r="1494" spans="1:62">
      <c r="A1494">
        <v>1491</v>
      </c>
      <c r="B1494" s="6"/>
      <c r="C1494" s="44"/>
      <c r="F1494" s="44">
        <v>12550.65280392583</v>
      </c>
      <c r="G1494">
        <v>0.17260757614327815</v>
      </c>
      <c r="H1494" s="45">
        <f t="shared" si="186"/>
        <v>72712.062149043675</v>
      </c>
      <c r="BD1494">
        <f t="shared" si="185"/>
        <v>-3376.4147716417965</v>
      </c>
      <c r="BE1494">
        <f t="shared" si="187"/>
        <v>-1984.462918352639</v>
      </c>
      <c r="BF1494">
        <f t="shared" si="188"/>
        <v>-592.51106506348151</v>
      </c>
      <c r="BG1494">
        <f t="shared" si="189"/>
        <v>799.44078822567553</v>
      </c>
      <c r="BH1494">
        <f t="shared" si="190"/>
        <v>2191.3926415148326</v>
      </c>
      <c r="BI1494">
        <f t="shared" si="191"/>
        <v>3583.3444948039905</v>
      </c>
      <c r="BJ1494">
        <f t="shared" si="192"/>
        <v>4975.2963480931467</v>
      </c>
    </row>
    <row r="1495" spans="1:62">
      <c r="A1495">
        <v>1492</v>
      </c>
      <c r="B1495" s="6"/>
      <c r="C1495" s="44"/>
      <c r="F1495" s="44">
        <v>11716.703149825713</v>
      </c>
      <c r="G1495">
        <v>0.23741014844351049</v>
      </c>
      <c r="H1495" s="45">
        <f t="shared" si="186"/>
        <v>49352.157970675762</v>
      </c>
      <c r="BD1495">
        <f t="shared" si="185"/>
        <v>-11687.614923209439</v>
      </c>
      <c r="BE1495">
        <f t="shared" si="187"/>
        <v>-10824.577042493049</v>
      </c>
      <c r="BF1495">
        <f t="shared" si="188"/>
        <v>-9961.5391617766581</v>
      </c>
      <c r="BG1495">
        <f t="shared" si="189"/>
        <v>-9098.5012810602675</v>
      </c>
      <c r="BH1495">
        <f t="shared" si="190"/>
        <v>-8235.4634003438769</v>
      </c>
      <c r="BI1495">
        <f t="shared" si="191"/>
        <v>-7372.4255196274853</v>
      </c>
      <c r="BJ1495">
        <f t="shared" si="192"/>
        <v>-6509.3876389110947</v>
      </c>
    </row>
    <row r="1496" spans="1:62">
      <c r="A1496">
        <v>1493</v>
      </c>
      <c r="B1496" s="6"/>
      <c r="C1496" s="44"/>
      <c r="F1496" s="44">
        <v>11403.272446598436</v>
      </c>
      <c r="G1496">
        <v>0.39024935878433453</v>
      </c>
      <c r="H1496" s="45">
        <f t="shared" si="186"/>
        <v>29220.477087062387</v>
      </c>
      <c r="BD1496">
        <f t="shared" si="185"/>
        <v>-10529.652407608161</v>
      </c>
      <c r="BE1496">
        <f t="shared" si="187"/>
        <v>-9342.6016653906081</v>
      </c>
      <c r="BF1496">
        <f t="shared" si="188"/>
        <v>-8155.5509231730557</v>
      </c>
      <c r="BG1496">
        <f t="shared" si="189"/>
        <v>-6968.5001809555033</v>
      </c>
      <c r="BH1496">
        <f t="shared" si="190"/>
        <v>-5781.4494387379509</v>
      </c>
      <c r="BI1496">
        <f t="shared" si="191"/>
        <v>-4594.3986965203985</v>
      </c>
      <c r="BJ1496">
        <f t="shared" si="192"/>
        <v>-3407.3479543028461</v>
      </c>
    </row>
    <row r="1497" spans="1:62">
      <c r="A1497">
        <v>1494</v>
      </c>
      <c r="B1497" s="6"/>
      <c r="C1497" s="44"/>
      <c r="F1497" s="44">
        <v>9272.1893642650957</v>
      </c>
      <c r="G1497">
        <v>0.48301532977598782</v>
      </c>
      <c r="H1497" s="45">
        <f t="shared" si="186"/>
        <v>19196.470158753218</v>
      </c>
      <c r="BD1497">
        <f t="shared" si="185"/>
        <v>-9452.0256526767625</v>
      </c>
      <c r="BE1497">
        <f t="shared" si="187"/>
        <v>-7500.7788587550904</v>
      </c>
      <c r="BF1497">
        <f t="shared" si="188"/>
        <v>-5549.5320648334173</v>
      </c>
      <c r="BG1497">
        <f t="shared" si="189"/>
        <v>-3598.2852709117451</v>
      </c>
      <c r="BH1497">
        <f t="shared" si="190"/>
        <v>-1647.038476990072</v>
      </c>
      <c r="BI1497">
        <f t="shared" si="191"/>
        <v>304.20831693160108</v>
      </c>
      <c r="BJ1497">
        <f t="shared" si="192"/>
        <v>2255.4551108532723</v>
      </c>
    </row>
    <row r="1498" spans="1:62">
      <c r="A1498">
        <v>1495</v>
      </c>
      <c r="B1498" s="6"/>
      <c r="C1498" s="44"/>
      <c r="F1498" s="44">
        <v>12175.083574099281</v>
      </c>
      <c r="G1498">
        <v>0.2949974764307246</v>
      </c>
      <c r="H1498" s="45">
        <f t="shared" si="186"/>
        <v>41271.822801366921</v>
      </c>
      <c r="BD1498">
        <f t="shared" ref="BD1498:BD1561" si="193">($BD$3*G1497)-F1497</f>
        <v>-6857.1127153851567</v>
      </c>
      <c r="BE1498">
        <f t="shared" si="187"/>
        <v>-4442.0360665052176</v>
      </c>
      <c r="BF1498">
        <f t="shared" si="188"/>
        <v>-2026.9594176252785</v>
      </c>
      <c r="BG1498">
        <f t="shared" si="189"/>
        <v>388.11723125466051</v>
      </c>
      <c r="BH1498">
        <f t="shared" si="190"/>
        <v>2803.1938801346005</v>
      </c>
      <c r="BI1498">
        <f t="shared" si="191"/>
        <v>5218.2705290145386</v>
      </c>
      <c r="BJ1498">
        <f t="shared" si="192"/>
        <v>7633.3471778944786</v>
      </c>
    </row>
    <row r="1499" spans="1:62">
      <c r="A1499">
        <v>1496</v>
      </c>
      <c r="B1499" s="6"/>
      <c r="C1499" s="44"/>
      <c r="F1499" s="44">
        <v>11980.779698271288</v>
      </c>
      <c r="G1499">
        <v>0.41702109158901113</v>
      </c>
      <c r="H1499" s="45">
        <f t="shared" si="186"/>
        <v>28729.433450523808</v>
      </c>
      <c r="BD1499">
        <f t="shared" si="193"/>
        <v>-10700.096191945657</v>
      </c>
      <c r="BE1499">
        <f t="shared" si="187"/>
        <v>-9225.1088097920347</v>
      </c>
      <c r="BF1499">
        <f t="shared" si="188"/>
        <v>-7750.1214276384117</v>
      </c>
      <c r="BG1499">
        <f t="shared" si="189"/>
        <v>-6275.1340454847887</v>
      </c>
      <c r="BH1499">
        <f t="shared" si="190"/>
        <v>-4800.1466633311657</v>
      </c>
      <c r="BI1499">
        <f t="shared" si="191"/>
        <v>-3325.1592811775427</v>
      </c>
      <c r="BJ1499">
        <f t="shared" si="192"/>
        <v>-1850.1718990239187</v>
      </c>
    </row>
    <row r="1500" spans="1:62">
      <c r="A1500">
        <v>1497</v>
      </c>
      <c r="B1500" s="6"/>
      <c r="C1500" s="44"/>
      <c r="F1500" s="44">
        <v>10699.921530641775</v>
      </c>
      <c r="G1500">
        <v>0.26174217591237259</v>
      </c>
      <c r="H1500" s="45">
        <f t="shared" si="186"/>
        <v>40879.623214502317</v>
      </c>
      <c r="BD1500">
        <f t="shared" si="193"/>
        <v>-9895.6742403262324</v>
      </c>
      <c r="BE1500">
        <f t="shared" si="187"/>
        <v>-7810.5687823811768</v>
      </c>
      <c r="BF1500">
        <f t="shared" si="188"/>
        <v>-5725.4633244361212</v>
      </c>
      <c r="BG1500">
        <f t="shared" si="189"/>
        <v>-3640.3578664910656</v>
      </c>
      <c r="BH1500">
        <f t="shared" si="190"/>
        <v>-1555.25240854601</v>
      </c>
      <c r="BI1500">
        <f t="shared" si="191"/>
        <v>529.85304939904563</v>
      </c>
      <c r="BJ1500">
        <f t="shared" si="192"/>
        <v>2614.9585073441012</v>
      </c>
    </row>
    <row r="1501" spans="1:62">
      <c r="A1501">
        <v>1498</v>
      </c>
      <c r="B1501" s="6"/>
      <c r="C1501" s="44"/>
      <c r="F1501" s="44">
        <v>3714.2157223812865</v>
      </c>
      <c r="G1501">
        <v>0.32944566543624187</v>
      </c>
      <c r="H1501" s="45">
        <f t="shared" si="186"/>
        <v>11274.137474120462</v>
      </c>
      <c r="BD1501">
        <f t="shared" si="193"/>
        <v>-9391.2106510799131</v>
      </c>
      <c r="BE1501">
        <f t="shared" si="187"/>
        <v>-8082.4997715180498</v>
      </c>
      <c r="BF1501">
        <f t="shared" si="188"/>
        <v>-6773.7888919561865</v>
      </c>
      <c r="BG1501">
        <f t="shared" si="189"/>
        <v>-5465.0780123943241</v>
      </c>
      <c r="BH1501">
        <f t="shared" si="190"/>
        <v>-4156.3671328324608</v>
      </c>
      <c r="BI1501">
        <f t="shared" si="191"/>
        <v>-2847.6562532705975</v>
      </c>
      <c r="BJ1501">
        <f t="shared" si="192"/>
        <v>-1538.9453737087351</v>
      </c>
    </row>
    <row r="1502" spans="1:62">
      <c r="A1502">
        <v>1499</v>
      </c>
      <c r="B1502" s="6"/>
      <c r="C1502" s="44"/>
      <c r="F1502" s="44">
        <v>30.122822351084324</v>
      </c>
      <c r="G1502">
        <v>0.1442992849099447</v>
      </c>
      <c r="H1502" s="45">
        <f t="shared" si="186"/>
        <v>208.75240213341033</v>
      </c>
      <c r="BD1502">
        <f t="shared" si="193"/>
        <v>-2066.9873952000771</v>
      </c>
      <c r="BE1502">
        <f t="shared" si="187"/>
        <v>-419.75906801886777</v>
      </c>
      <c r="BF1502">
        <f t="shared" si="188"/>
        <v>1227.4692591623416</v>
      </c>
      <c r="BG1502">
        <f t="shared" si="189"/>
        <v>2874.6975863435509</v>
      </c>
      <c r="BH1502">
        <f t="shared" si="190"/>
        <v>4521.9259135247612</v>
      </c>
      <c r="BI1502">
        <f t="shared" si="191"/>
        <v>6169.1542407059696</v>
      </c>
      <c r="BJ1502">
        <f t="shared" si="192"/>
        <v>7816.3825678871799</v>
      </c>
    </row>
    <row r="1503" spans="1:62">
      <c r="A1503">
        <v>1500</v>
      </c>
      <c r="B1503" s="6"/>
      <c r="C1503" s="44"/>
      <c r="F1503" s="44">
        <v>6227.6452153629652</v>
      </c>
      <c r="G1503">
        <v>0.21923347406784721</v>
      </c>
      <c r="H1503" s="45">
        <f t="shared" si="186"/>
        <v>28406.452262101484</v>
      </c>
      <c r="BD1503">
        <f t="shared" si="193"/>
        <v>691.37360219863922</v>
      </c>
      <c r="BE1503">
        <f t="shared" si="187"/>
        <v>1412.8700267483628</v>
      </c>
      <c r="BF1503">
        <f t="shared" si="188"/>
        <v>2134.3664512980863</v>
      </c>
      <c r="BG1503">
        <f t="shared" si="189"/>
        <v>2855.8628758478098</v>
      </c>
      <c r="BH1503">
        <f t="shared" si="190"/>
        <v>3577.3593003975334</v>
      </c>
      <c r="BI1503">
        <f t="shared" si="191"/>
        <v>4298.8557249472569</v>
      </c>
      <c r="BJ1503">
        <f t="shared" si="192"/>
        <v>5020.35214949698</v>
      </c>
    </row>
    <row r="1504" spans="1:62">
      <c r="A1504">
        <v>1501</v>
      </c>
      <c r="B1504" s="6"/>
      <c r="C1504" s="44"/>
      <c r="F1504" s="44">
        <v>10765.650854154528</v>
      </c>
      <c r="G1504">
        <v>0.50966817982493318</v>
      </c>
      <c r="H1504" s="45">
        <f t="shared" si="186"/>
        <v>21122.862443271308</v>
      </c>
      <c r="BD1504">
        <f t="shared" si="193"/>
        <v>-5131.4778450237291</v>
      </c>
      <c r="BE1504">
        <f t="shared" si="187"/>
        <v>-4035.3104746844933</v>
      </c>
      <c r="BF1504">
        <f t="shared" si="188"/>
        <v>-2939.1431043452571</v>
      </c>
      <c r="BG1504">
        <f t="shared" si="189"/>
        <v>-1842.9757340060214</v>
      </c>
      <c r="BH1504">
        <f t="shared" si="190"/>
        <v>-746.80836366678523</v>
      </c>
      <c r="BI1504">
        <f t="shared" si="191"/>
        <v>349.35900667245096</v>
      </c>
      <c r="BJ1504">
        <f t="shared" si="192"/>
        <v>1445.5263770116871</v>
      </c>
    </row>
    <row r="1505" spans="1:62">
      <c r="A1505">
        <v>1502</v>
      </c>
      <c r="B1505" s="6"/>
      <c r="C1505" s="44"/>
      <c r="F1505" s="44">
        <v>11710.638331007063</v>
      </c>
      <c r="G1505">
        <v>0.49733051903984293</v>
      </c>
      <c r="H1505" s="45">
        <f t="shared" si="186"/>
        <v>23546.993161843104</v>
      </c>
      <c r="BD1505">
        <f t="shared" si="193"/>
        <v>-8217.3099550298612</v>
      </c>
      <c r="BE1505">
        <f t="shared" si="187"/>
        <v>-5668.969055905196</v>
      </c>
      <c r="BF1505">
        <f t="shared" si="188"/>
        <v>-3120.6281567805308</v>
      </c>
      <c r="BG1505">
        <f t="shared" si="189"/>
        <v>-572.28725765586387</v>
      </c>
      <c r="BH1505">
        <f t="shared" si="190"/>
        <v>1976.0536414688013</v>
      </c>
      <c r="BI1505">
        <f t="shared" si="191"/>
        <v>4524.3945405934664</v>
      </c>
      <c r="BJ1505">
        <f t="shared" si="192"/>
        <v>7072.7354397181316</v>
      </c>
    </row>
    <row r="1506" spans="1:62">
      <c r="A1506">
        <v>1503</v>
      </c>
      <c r="B1506" s="6"/>
      <c r="C1506" s="44"/>
      <c r="F1506" s="44">
        <v>2737.4453158359502</v>
      </c>
      <c r="G1506">
        <v>0.1259315784165862</v>
      </c>
      <c r="H1506" s="45">
        <f t="shared" si="186"/>
        <v>21737.560588499753</v>
      </c>
      <c r="BD1506">
        <f t="shared" si="193"/>
        <v>-9223.985735807848</v>
      </c>
      <c r="BE1506">
        <f t="shared" si="187"/>
        <v>-6737.3331406086336</v>
      </c>
      <c r="BF1506">
        <f t="shared" si="188"/>
        <v>-4250.6805454094192</v>
      </c>
      <c r="BG1506">
        <f t="shared" si="189"/>
        <v>-1764.0279502102039</v>
      </c>
      <c r="BH1506">
        <f t="shared" si="190"/>
        <v>722.62464498900954</v>
      </c>
      <c r="BI1506">
        <f t="shared" si="191"/>
        <v>3209.2772401882248</v>
      </c>
      <c r="BJ1506">
        <f t="shared" si="192"/>
        <v>5695.9298353874401</v>
      </c>
    </row>
    <row r="1507" spans="1:62">
      <c r="A1507">
        <v>1504</v>
      </c>
      <c r="B1507" s="6"/>
      <c r="C1507" s="44"/>
      <c r="F1507" s="44">
        <v>-1787.433888063184</v>
      </c>
      <c r="G1507">
        <v>0.70121229897334736</v>
      </c>
      <c r="H1507" s="45">
        <f t="shared" si="186"/>
        <v>-2549.0623748045859</v>
      </c>
      <c r="BD1507">
        <f t="shared" si="193"/>
        <v>-2107.7874237530191</v>
      </c>
      <c r="BE1507">
        <f t="shared" si="187"/>
        <v>-1478.1295316700882</v>
      </c>
      <c r="BF1507">
        <f t="shared" si="188"/>
        <v>-848.47163958715714</v>
      </c>
      <c r="BG1507">
        <f t="shared" si="189"/>
        <v>-218.81374750422628</v>
      </c>
      <c r="BH1507">
        <f t="shared" si="190"/>
        <v>410.8441445787048</v>
      </c>
      <c r="BI1507">
        <f t="shared" si="191"/>
        <v>1040.5020366616359</v>
      </c>
      <c r="BJ1507">
        <f t="shared" si="192"/>
        <v>1670.159928744567</v>
      </c>
    </row>
    <row r="1508" spans="1:62">
      <c r="A1508">
        <v>1505</v>
      </c>
      <c r="B1508" s="6"/>
      <c r="C1508" s="44"/>
      <c r="F1508" s="44">
        <v>-2772.8380140558475</v>
      </c>
      <c r="G1508">
        <v>0.54910007271182515</v>
      </c>
      <c r="H1508" s="45">
        <f t="shared" si="186"/>
        <v>-5049.7862809627941</v>
      </c>
      <c r="BD1508">
        <f t="shared" si="193"/>
        <v>5293.4953829299211</v>
      </c>
      <c r="BE1508">
        <f t="shared" si="187"/>
        <v>8799.5568777966582</v>
      </c>
      <c r="BF1508">
        <f t="shared" si="188"/>
        <v>12305.618372663394</v>
      </c>
      <c r="BG1508">
        <f t="shared" si="189"/>
        <v>15811.679867530131</v>
      </c>
      <c r="BH1508">
        <f t="shared" si="190"/>
        <v>19317.741362396868</v>
      </c>
      <c r="BI1508">
        <f t="shared" si="191"/>
        <v>22823.802857263603</v>
      </c>
      <c r="BJ1508">
        <f t="shared" si="192"/>
        <v>26329.864352130342</v>
      </c>
    </row>
    <row r="1509" spans="1:62">
      <c r="A1509">
        <v>1506</v>
      </c>
      <c r="B1509" s="6"/>
      <c r="C1509" s="44"/>
      <c r="F1509" s="44">
        <v>8921.3986131995243</v>
      </c>
      <c r="G1509">
        <v>0.36081556182885688</v>
      </c>
      <c r="H1509" s="45">
        <f t="shared" si="186"/>
        <v>24725.648106694327</v>
      </c>
      <c r="BD1509">
        <f t="shared" si="193"/>
        <v>5518.3383776149731</v>
      </c>
      <c r="BE1509">
        <f t="shared" si="187"/>
        <v>8263.8387411740987</v>
      </c>
      <c r="BF1509">
        <f t="shared" si="188"/>
        <v>11009.339104733224</v>
      </c>
      <c r="BG1509">
        <f t="shared" si="189"/>
        <v>13754.83946829235</v>
      </c>
      <c r="BH1509">
        <f t="shared" si="190"/>
        <v>16500.339831851474</v>
      </c>
      <c r="BI1509">
        <f t="shared" si="191"/>
        <v>19245.840195410601</v>
      </c>
      <c r="BJ1509">
        <f t="shared" si="192"/>
        <v>21991.340558969729</v>
      </c>
    </row>
    <row r="1510" spans="1:62">
      <c r="A1510">
        <v>1507</v>
      </c>
      <c r="B1510" s="6"/>
      <c r="C1510" s="44"/>
      <c r="F1510" s="44">
        <v>10617.738931899643</v>
      </c>
      <c r="G1510">
        <v>0.24516186384103467</v>
      </c>
      <c r="H1510" s="45">
        <f t="shared" si="186"/>
        <v>43309.096959649025</v>
      </c>
      <c r="BD1510">
        <f t="shared" si="193"/>
        <v>-7117.3208040552399</v>
      </c>
      <c r="BE1510">
        <f t="shared" si="187"/>
        <v>-5313.2429949109555</v>
      </c>
      <c r="BF1510">
        <f t="shared" si="188"/>
        <v>-3509.1651857666711</v>
      </c>
      <c r="BG1510">
        <f t="shared" si="189"/>
        <v>-1705.0873766223867</v>
      </c>
      <c r="BH1510">
        <f t="shared" si="190"/>
        <v>98.990432521897674</v>
      </c>
      <c r="BI1510">
        <f t="shared" si="191"/>
        <v>1903.0682416661821</v>
      </c>
      <c r="BJ1510">
        <f t="shared" si="192"/>
        <v>3707.1460508104665</v>
      </c>
    </row>
    <row r="1511" spans="1:62">
      <c r="A1511">
        <v>1508</v>
      </c>
      <c r="B1511" s="6"/>
      <c r="C1511" s="44"/>
      <c r="F1511" s="44">
        <v>7246.8062400736671</v>
      </c>
      <c r="G1511">
        <v>0.21611540493621639</v>
      </c>
      <c r="H1511" s="45">
        <f t="shared" si="186"/>
        <v>33532.113280922596</v>
      </c>
      <c r="BD1511">
        <f t="shared" si="193"/>
        <v>-9391.9296126944701</v>
      </c>
      <c r="BE1511">
        <f t="shared" si="187"/>
        <v>-8166.1202934892963</v>
      </c>
      <c r="BF1511">
        <f t="shared" si="188"/>
        <v>-6940.3109742841225</v>
      </c>
      <c r="BG1511">
        <f t="shared" si="189"/>
        <v>-5714.5016550789496</v>
      </c>
      <c r="BH1511">
        <f t="shared" si="190"/>
        <v>-4488.6923358737758</v>
      </c>
      <c r="BI1511">
        <f t="shared" si="191"/>
        <v>-3262.883016668603</v>
      </c>
      <c r="BJ1511">
        <f t="shared" si="192"/>
        <v>-2037.0736974634292</v>
      </c>
    </row>
    <row r="1512" spans="1:62">
      <c r="A1512">
        <v>1509</v>
      </c>
      <c r="B1512" s="6"/>
      <c r="C1512" s="44"/>
      <c r="F1512" s="44">
        <v>12055.3498843694</v>
      </c>
      <c r="G1512">
        <v>0.52565754199219228</v>
      </c>
      <c r="H1512" s="45">
        <f t="shared" si="186"/>
        <v>22933.847460231933</v>
      </c>
      <c r="BD1512">
        <f t="shared" si="193"/>
        <v>-6166.2292153925855</v>
      </c>
      <c r="BE1512">
        <f t="shared" si="187"/>
        <v>-5085.6521907115039</v>
      </c>
      <c r="BF1512">
        <f t="shared" si="188"/>
        <v>-4005.0751660304213</v>
      </c>
      <c r="BG1512">
        <f t="shared" si="189"/>
        <v>-2924.4981413493397</v>
      </c>
      <c r="BH1512">
        <f t="shared" si="190"/>
        <v>-1843.9211166682571</v>
      </c>
      <c r="BI1512">
        <f t="shared" si="191"/>
        <v>-763.34409198717549</v>
      </c>
      <c r="BJ1512">
        <f t="shared" si="192"/>
        <v>317.23293269390706</v>
      </c>
    </row>
    <row r="1513" spans="1:62">
      <c r="A1513">
        <v>1510</v>
      </c>
      <c r="B1513" s="6"/>
      <c r="C1513" s="44"/>
      <c r="F1513" s="44">
        <v>9085.4995467203771</v>
      </c>
      <c r="G1513">
        <v>0.54160384014517415</v>
      </c>
      <c r="H1513" s="45">
        <f t="shared" si="186"/>
        <v>16775.175641821621</v>
      </c>
      <c r="BD1513">
        <f t="shared" si="193"/>
        <v>-9427.0621744084383</v>
      </c>
      <c r="BE1513">
        <f t="shared" si="187"/>
        <v>-6798.7744644474769</v>
      </c>
      <c r="BF1513">
        <f t="shared" si="188"/>
        <v>-4170.4867544865156</v>
      </c>
      <c r="BG1513">
        <f t="shared" si="189"/>
        <v>-1542.1990445255542</v>
      </c>
      <c r="BH1513">
        <f t="shared" si="190"/>
        <v>1086.0886654354072</v>
      </c>
      <c r="BI1513">
        <f t="shared" si="191"/>
        <v>3714.3763753963685</v>
      </c>
      <c r="BJ1513">
        <f t="shared" si="192"/>
        <v>6342.6640853573299</v>
      </c>
    </row>
    <row r="1514" spans="1:62">
      <c r="A1514">
        <v>1511</v>
      </c>
      <c r="B1514" s="6"/>
      <c r="C1514" s="44"/>
      <c r="F1514" s="44">
        <v>-2055.6381079725143</v>
      </c>
      <c r="G1514">
        <v>0.64228870011104355</v>
      </c>
      <c r="H1514" s="45">
        <f t="shared" si="186"/>
        <v>-3200.4892933927072</v>
      </c>
      <c r="BD1514">
        <f t="shared" si="193"/>
        <v>-6377.4803459945069</v>
      </c>
      <c r="BE1514">
        <f t="shared" si="187"/>
        <v>-3669.4611452686358</v>
      </c>
      <c r="BF1514">
        <f t="shared" si="188"/>
        <v>-961.44194454276476</v>
      </c>
      <c r="BG1514">
        <f t="shared" si="189"/>
        <v>1746.5772561831054</v>
      </c>
      <c r="BH1514">
        <f t="shared" si="190"/>
        <v>4454.5964569089774</v>
      </c>
      <c r="BI1514">
        <f t="shared" si="191"/>
        <v>7162.6156576348476</v>
      </c>
      <c r="BJ1514">
        <f t="shared" si="192"/>
        <v>9870.6348583607178</v>
      </c>
    </row>
    <row r="1515" spans="1:62">
      <c r="A1515">
        <v>1512</v>
      </c>
      <c r="B1515" s="6"/>
      <c r="C1515" s="44"/>
      <c r="F1515" s="44">
        <v>11117.788358979344</v>
      </c>
      <c r="G1515">
        <v>1.4056390551866933</v>
      </c>
      <c r="H1515" s="45">
        <f t="shared" si="186"/>
        <v>7909.4190773624368</v>
      </c>
      <c r="BD1515">
        <f t="shared" si="193"/>
        <v>5267.081608527732</v>
      </c>
      <c r="BE1515">
        <f t="shared" si="187"/>
        <v>8478.5251090829497</v>
      </c>
      <c r="BF1515">
        <f t="shared" si="188"/>
        <v>11689.968609638168</v>
      </c>
      <c r="BG1515">
        <f t="shared" si="189"/>
        <v>14901.412110193385</v>
      </c>
      <c r="BH1515">
        <f t="shared" si="190"/>
        <v>18112.855610748604</v>
      </c>
      <c r="BI1515">
        <f t="shared" si="191"/>
        <v>21324.299111303822</v>
      </c>
      <c r="BJ1515">
        <f t="shared" si="192"/>
        <v>24535.742611859037</v>
      </c>
    </row>
    <row r="1516" spans="1:62">
      <c r="A1516">
        <v>1513</v>
      </c>
      <c r="B1516" s="6"/>
      <c r="C1516" s="44"/>
      <c r="F1516" s="44">
        <v>7019.1821052843006</v>
      </c>
      <c r="G1516">
        <v>0.23044862311576253</v>
      </c>
      <c r="H1516" s="45">
        <f t="shared" si="186"/>
        <v>30458.772156596118</v>
      </c>
      <c r="BD1516">
        <f t="shared" si="193"/>
        <v>-4089.5930830458774</v>
      </c>
      <c r="BE1516">
        <f t="shared" si="187"/>
        <v>2938.6021928875889</v>
      </c>
      <c r="BF1516">
        <f t="shared" si="188"/>
        <v>9966.7974688210543</v>
      </c>
      <c r="BG1516">
        <f t="shared" si="189"/>
        <v>16994.99274475452</v>
      </c>
      <c r="BH1516">
        <f t="shared" si="190"/>
        <v>24023.188020687994</v>
      </c>
      <c r="BI1516">
        <f t="shared" si="191"/>
        <v>31051.383296621454</v>
      </c>
      <c r="BJ1516">
        <f t="shared" si="192"/>
        <v>38079.578572554921</v>
      </c>
    </row>
    <row r="1517" spans="1:62">
      <c r="A1517">
        <v>1514</v>
      </c>
      <c r="B1517" s="6"/>
      <c r="C1517" s="44"/>
      <c r="F1517" s="44">
        <v>7898.60495500447</v>
      </c>
      <c r="G1517">
        <v>0.2411961436401544</v>
      </c>
      <c r="H1517" s="45">
        <f t="shared" si="186"/>
        <v>32747.641963913673</v>
      </c>
      <c r="BD1517">
        <f t="shared" si="193"/>
        <v>-5866.938989705488</v>
      </c>
      <c r="BE1517">
        <f t="shared" si="187"/>
        <v>-4714.6958741266753</v>
      </c>
      <c r="BF1517">
        <f t="shared" si="188"/>
        <v>-3562.4527585478627</v>
      </c>
      <c r="BG1517">
        <f t="shared" si="189"/>
        <v>-2410.20964296905</v>
      </c>
      <c r="BH1517">
        <f t="shared" si="190"/>
        <v>-1257.9665273902374</v>
      </c>
      <c r="BI1517">
        <f t="shared" si="191"/>
        <v>-105.72341181142474</v>
      </c>
      <c r="BJ1517">
        <f t="shared" si="192"/>
        <v>1046.5197037673879</v>
      </c>
    </row>
    <row r="1518" spans="1:62">
      <c r="A1518">
        <v>1515</v>
      </c>
      <c r="B1518" s="6"/>
      <c r="C1518" s="44"/>
      <c r="F1518" s="44">
        <v>4342.2615035999152</v>
      </c>
      <c r="G1518">
        <v>5.1090129797163542E-2</v>
      </c>
      <c r="H1518" s="45">
        <f t="shared" si="186"/>
        <v>84992.179914974346</v>
      </c>
      <c r="BD1518">
        <f t="shared" si="193"/>
        <v>-6692.6242368036983</v>
      </c>
      <c r="BE1518">
        <f t="shared" si="187"/>
        <v>-5486.6435186029257</v>
      </c>
      <c r="BF1518">
        <f t="shared" si="188"/>
        <v>-4280.6628004021541</v>
      </c>
      <c r="BG1518">
        <f t="shared" si="189"/>
        <v>-3074.6820822013815</v>
      </c>
      <c r="BH1518">
        <f t="shared" si="190"/>
        <v>-1868.7013640006098</v>
      </c>
      <c r="BI1518">
        <f t="shared" si="191"/>
        <v>-662.72064579983817</v>
      </c>
      <c r="BJ1518">
        <f t="shared" si="192"/>
        <v>543.2600724009335</v>
      </c>
    </row>
    <row r="1519" spans="1:62">
      <c r="A1519">
        <v>1516</v>
      </c>
      <c r="B1519" s="6"/>
      <c r="C1519" s="44"/>
      <c r="F1519" s="44">
        <v>5941.8278084660233</v>
      </c>
      <c r="G1519">
        <v>0.37366615836401351</v>
      </c>
      <c r="H1519" s="45">
        <f t="shared" si="186"/>
        <v>15901.434142392114</v>
      </c>
      <c r="BD1519">
        <f t="shared" si="193"/>
        <v>-4086.8108546140975</v>
      </c>
      <c r="BE1519">
        <f t="shared" si="187"/>
        <v>-3831.3602056282798</v>
      </c>
      <c r="BF1519">
        <f t="shared" si="188"/>
        <v>-3575.9095566424621</v>
      </c>
      <c r="BG1519">
        <f t="shared" si="189"/>
        <v>-3320.4589076566444</v>
      </c>
      <c r="BH1519">
        <f t="shared" si="190"/>
        <v>-3065.0082586708268</v>
      </c>
      <c r="BI1519">
        <f t="shared" si="191"/>
        <v>-2809.5576096850091</v>
      </c>
      <c r="BJ1519">
        <f t="shared" si="192"/>
        <v>-2554.1069606991914</v>
      </c>
    </row>
    <row r="1520" spans="1:62">
      <c r="A1520">
        <v>1517</v>
      </c>
      <c r="B1520" s="6"/>
      <c r="C1520" s="44"/>
      <c r="F1520" s="44">
        <v>7790.611885620443</v>
      </c>
      <c r="G1520">
        <v>-3.0741827942624589E-2</v>
      </c>
      <c r="H1520" s="45">
        <f t="shared" si="186"/>
        <v>-253420.58059008571</v>
      </c>
      <c r="BD1520">
        <f t="shared" si="193"/>
        <v>-4073.4970166459557</v>
      </c>
      <c r="BE1520">
        <f t="shared" si="187"/>
        <v>-2205.1662248258881</v>
      </c>
      <c r="BF1520">
        <f t="shared" si="188"/>
        <v>-336.83543300582096</v>
      </c>
      <c r="BG1520">
        <f t="shared" si="189"/>
        <v>1531.4953588142471</v>
      </c>
      <c r="BH1520">
        <f t="shared" si="190"/>
        <v>3399.8261506343151</v>
      </c>
      <c r="BI1520">
        <f t="shared" si="191"/>
        <v>5268.1569424543814</v>
      </c>
      <c r="BJ1520">
        <f t="shared" si="192"/>
        <v>7136.4877342744494</v>
      </c>
    </row>
    <row r="1521" spans="1:62">
      <c r="A1521">
        <v>1518</v>
      </c>
      <c r="B1521" s="6"/>
      <c r="C1521" s="44"/>
      <c r="F1521" s="44">
        <v>12561.819333894931</v>
      </c>
      <c r="G1521">
        <v>0.38414005275201291</v>
      </c>
      <c r="H1521" s="45">
        <f t="shared" si="186"/>
        <v>32701.144397468997</v>
      </c>
      <c r="BD1521">
        <f t="shared" si="193"/>
        <v>-7944.3210253335656</v>
      </c>
      <c r="BE1521">
        <f t="shared" si="187"/>
        <v>-8098.030165046689</v>
      </c>
      <c r="BF1521">
        <f t="shared" si="188"/>
        <v>-8251.7393047598125</v>
      </c>
      <c r="BG1521">
        <f t="shared" si="189"/>
        <v>-8405.4484444729351</v>
      </c>
      <c r="BH1521">
        <f t="shared" si="190"/>
        <v>-8559.1575841860576</v>
      </c>
      <c r="BI1521">
        <f t="shared" si="191"/>
        <v>-8712.8667238991802</v>
      </c>
      <c r="BJ1521">
        <f t="shared" si="192"/>
        <v>-8866.5758636123028</v>
      </c>
    </row>
    <row r="1522" spans="1:62">
      <c r="A1522">
        <v>1519</v>
      </c>
      <c r="B1522" s="6"/>
      <c r="C1522" s="44"/>
      <c r="F1522" s="44">
        <v>14808.959731350107</v>
      </c>
      <c r="G1522">
        <v>0.33480893029738557</v>
      </c>
      <c r="H1522" s="45">
        <f t="shared" si="186"/>
        <v>44231.077463186011</v>
      </c>
      <c r="BD1522">
        <f t="shared" si="193"/>
        <v>-10641.119070134868</v>
      </c>
      <c r="BE1522">
        <f t="shared" si="187"/>
        <v>-8720.4188063748024</v>
      </c>
      <c r="BF1522">
        <f t="shared" si="188"/>
        <v>-6799.718542614738</v>
      </c>
      <c r="BG1522">
        <f t="shared" si="189"/>
        <v>-4879.0182788546736</v>
      </c>
      <c r="BH1522">
        <f t="shared" si="190"/>
        <v>-2958.3180150946082</v>
      </c>
      <c r="BI1522">
        <f t="shared" si="191"/>
        <v>-1037.6177513345447</v>
      </c>
      <c r="BJ1522">
        <f t="shared" si="192"/>
        <v>883.08251242552069</v>
      </c>
    </row>
    <row r="1523" spans="1:62">
      <c r="A1523">
        <v>1520</v>
      </c>
      <c r="B1523" s="6"/>
      <c r="C1523" s="44"/>
      <c r="F1523" s="44">
        <v>-1851.2553226028685</v>
      </c>
      <c r="G1523">
        <v>0.35359202735100848</v>
      </c>
      <c r="H1523" s="45">
        <f t="shared" si="186"/>
        <v>-5235.5686197786908</v>
      </c>
      <c r="BD1523">
        <f t="shared" si="193"/>
        <v>-13134.91507986318</v>
      </c>
      <c r="BE1523">
        <f t="shared" si="187"/>
        <v>-11460.870428376251</v>
      </c>
      <c r="BF1523">
        <f t="shared" si="188"/>
        <v>-9786.8257768893236</v>
      </c>
      <c r="BG1523">
        <f t="shared" si="189"/>
        <v>-8112.7811254023954</v>
      </c>
      <c r="BH1523">
        <f t="shared" si="190"/>
        <v>-6438.7364739154673</v>
      </c>
      <c r="BI1523">
        <f t="shared" si="191"/>
        <v>-4764.69182242854</v>
      </c>
      <c r="BJ1523">
        <f t="shared" si="192"/>
        <v>-3090.6471709416128</v>
      </c>
    </row>
    <row r="1524" spans="1:62">
      <c r="A1524">
        <v>1521</v>
      </c>
      <c r="B1524" s="6"/>
      <c r="C1524" s="44"/>
      <c r="F1524" s="44">
        <v>6829.0898609556971</v>
      </c>
      <c r="G1524">
        <v>1.0717206824828844</v>
      </c>
      <c r="H1524" s="45">
        <f t="shared" si="186"/>
        <v>6372.0799389021395</v>
      </c>
      <c r="BD1524">
        <f t="shared" si="193"/>
        <v>3619.2154593579107</v>
      </c>
      <c r="BE1524">
        <f t="shared" si="187"/>
        <v>5387.1755961129529</v>
      </c>
      <c r="BF1524">
        <f t="shared" si="188"/>
        <v>7155.135732867996</v>
      </c>
      <c r="BG1524">
        <f t="shared" si="189"/>
        <v>8923.0958696230373</v>
      </c>
      <c r="BH1524">
        <f t="shared" si="190"/>
        <v>10691.056006378081</v>
      </c>
      <c r="BI1524">
        <f t="shared" si="191"/>
        <v>12459.016143133123</v>
      </c>
      <c r="BJ1524">
        <f t="shared" si="192"/>
        <v>14226.976279888166</v>
      </c>
    </row>
    <row r="1525" spans="1:62">
      <c r="A1525">
        <v>1522</v>
      </c>
      <c r="B1525" s="6"/>
      <c r="C1525" s="44"/>
      <c r="F1525" s="44">
        <v>-6186.6463094172614</v>
      </c>
      <c r="G1525">
        <v>0.40147381986606678</v>
      </c>
      <c r="H1525" s="45">
        <f t="shared" si="186"/>
        <v>-15409.837462081961</v>
      </c>
      <c r="BD1525">
        <f t="shared" si="193"/>
        <v>-1470.4864485412745</v>
      </c>
      <c r="BE1525">
        <f t="shared" si="187"/>
        <v>3888.1169638731481</v>
      </c>
      <c r="BF1525">
        <f t="shared" si="188"/>
        <v>9246.7203762875688</v>
      </c>
      <c r="BG1525">
        <f t="shared" si="189"/>
        <v>14605.323788701993</v>
      </c>
      <c r="BH1525">
        <f t="shared" si="190"/>
        <v>19963.927201116414</v>
      </c>
      <c r="BI1525">
        <f t="shared" si="191"/>
        <v>25322.530613530835</v>
      </c>
      <c r="BJ1525">
        <f t="shared" si="192"/>
        <v>30681.134025945255</v>
      </c>
    </row>
    <row r="1526" spans="1:62">
      <c r="A1526">
        <v>1523</v>
      </c>
      <c r="B1526" s="6"/>
      <c r="C1526" s="44"/>
      <c r="F1526" s="44">
        <v>13470.671627426789</v>
      </c>
      <c r="G1526">
        <v>0.53279214645328121</v>
      </c>
      <c r="H1526" s="45">
        <f t="shared" si="186"/>
        <v>25283.164770913132</v>
      </c>
      <c r="BD1526">
        <f t="shared" si="193"/>
        <v>8194.0154087475948</v>
      </c>
      <c r="BE1526">
        <f t="shared" si="187"/>
        <v>10201.384508077928</v>
      </c>
      <c r="BF1526">
        <f t="shared" si="188"/>
        <v>12208.753607408264</v>
      </c>
      <c r="BG1526">
        <f t="shared" si="189"/>
        <v>14216.122706738597</v>
      </c>
      <c r="BH1526">
        <f t="shared" si="190"/>
        <v>16223.491806068931</v>
      </c>
      <c r="BI1526">
        <f t="shared" si="191"/>
        <v>18230.860905399262</v>
      </c>
      <c r="BJ1526">
        <f t="shared" si="192"/>
        <v>20238.230004729601</v>
      </c>
    </row>
    <row r="1527" spans="1:62">
      <c r="A1527">
        <v>1524</v>
      </c>
      <c r="B1527" s="6"/>
      <c r="C1527" s="44"/>
      <c r="F1527" s="44">
        <v>819.28127515998858</v>
      </c>
      <c r="G1527">
        <v>1.131493705793579</v>
      </c>
      <c r="H1527" s="45">
        <f t="shared" si="186"/>
        <v>724.07055467036946</v>
      </c>
      <c r="BD1527">
        <f t="shared" si="193"/>
        <v>-10806.710895160384</v>
      </c>
      <c r="BE1527">
        <f t="shared" si="187"/>
        <v>-8142.7501628939772</v>
      </c>
      <c r="BF1527">
        <f t="shared" si="188"/>
        <v>-5478.7894306275712</v>
      </c>
      <c r="BG1527">
        <f t="shared" si="189"/>
        <v>-2814.8286983611652</v>
      </c>
      <c r="BH1527">
        <f t="shared" si="190"/>
        <v>-150.86796609475823</v>
      </c>
      <c r="BI1527">
        <f t="shared" si="191"/>
        <v>2513.0927661716469</v>
      </c>
      <c r="BJ1527">
        <f t="shared" si="192"/>
        <v>5177.0534984380538</v>
      </c>
    </row>
    <row r="1528" spans="1:62">
      <c r="A1528">
        <v>1525</v>
      </c>
      <c r="B1528" s="6"/>
      <c r="C1528" s="44"/>
      <c r="F1528" s="44">
        <v>10922.493033059505</v>
      </c>
      <c r="G1528">
        <v>0.13686400114065922</v>
      </c>
      <c r="H1528" s="45">
        <f t="shared" si="186"/>
        <v>79805.448781481507</v>
      </c>
      <c r="BD1528">
        <f t="shared" si="193"/>
        <v>4838.187253807906</v>
      </c>
      <c r="BE1528">
        <f t="shared" si="187"/>
        <v>10495.655782775801</v>
      </c>
      <c r="BF1528">
        <f t="shared" si="188"/>
        <v>16153.124311743697</v>
      </c>
      <c r="BG1528">
        <f t="shared" si="189"/>
        <v>21810.59284071159</v>
      </c>
      <c r="BH1528">
        <f t="shared" si="190"/>
        <v>27468.061369679486</v>
      </c>
      <c r="BI1528">
        <f t="shared" si="191"/>
        <v>33125.529898647379</v>
      </c>
      <c r="BJ1528">
        <f t="shared" si="192"/>
        <v>38782.998427615283</v>
      </c>
    </row>
    <row r="1529" spans="1:62">
      <c r="A1529">
        <v>1526</v>
      </c>
      <c r="B1529" s="6"/>
      <c r="C1529" s="44"/>
      <c r="F1529" s="44">
        <v>10003.398667520914</v>
      </c>
      <c r="G1529">
        <v>0.51715917963407421</v>
      </c>
      <c r="H1529" s="45">
        <f t="shared" si="186"/>
        <v>19342.978064508126</v>
      </c>
      <c r="BD1529">
        <f t="shared" si="193"/>
        <v>-10238.17302735621</v>
      </c>
      <c r="BE1529">
        <f t="shared" si="187"/>
        <v>-9553.8530216529125</v>
      </c>
      <c r="BF1529">
        <f t="shared" si="188"/>
        <v>-8869.533015949617</v>
      </c>
      <c r="BG1529">
        <f t="shared" si="189"/>
        <v>-8185.2130102463207</v>
      </c>
      <c r="BH1529">
        <f t="shared" si="190"/>
        <v>-7500.8930045430243</v>
      </c>
      <c r="BI1529">
        <f t="shared" si="191"/>
        <v>-6816.5729988397288</v>
      </c>
      <c r="BJ1529">
        <f t="shared" si="192"/>
        <v>-6132.2529931364325</v>
      </c>
    </row>
    <row r="1530" spans="1:62">
      <c r="A1530">
        <v>1527</v>
      </c>
      <c r="B1530" s="6"/>
      <c r="C1530" s="44"/>
      <c r="F1530" s="44">
        <v>1802.847611831432</v>
      </c>
      <c r="G1530">
        <v>0.27830144731440853</v>
      </c>
      <c r="H1530" s="45">
        <f t="shared" si="186"/>
        <v>6478.0389366595036</v>
      </c>
      <c r="BD1530">
        <f t="shared" si="193"/>
        <v>-7417.6027693505439</v>
      </c>
      <c r="BE1530">
        <f t="shared" si="187"/>
        <v>-4831.8068711801725</v>
      </c>
      <c r="BF1530">
        <f t="shared" si="188"/>
        <v>-2246.0109730098011</v>
      </c>
      <c r="BG1530">
        <f t="shared" si="189"/>
        <v>339.7849251605694</v>
      </c>
      <c r="BH1530">
        <f t="shared" si="190"/>
        <v>2925.5808233309399</v>
      </c>
      <c r="BI1530">
        <f t="shared" si="191"/>
        <v>5511.3767215013122</v>
      </c>
      <c r="BJ1530">
        <f t="shared" si="192"/>
        <v>8097.1726196716827</v>
      </c>
    </row>
    <row r="1531" spans="1:62">
      <c r="A1531">
        <v>1528</v>
      </c>
      <c r="B1531" s="6"/>
      <c r="C1531" s="44"/>
      <c r="F1531" s="44">
        <v>11230.269938424655</v>
      </c>
      <c r="G1531">
        <v>0.15521000401940377</v>
      </c>
      <c r="H1531" s="45">
        <f t="shared" si="186"/>
        <v>72355.322773013322</v>
      </c>
      <c r="BD1531">
        <f t="shared" si="193"/>
        <v>-411.34037525938925</v>
      </c>
      <c r="BE1531">
        <f t="shared" si="187"/>
        <v>980.16686131265351</v>
      </c>
      <c r="BF1531">
        <f t="shared" si="188"/>
        <v>2371.6740978846956</v>
      </c>
      <c r="BG1531">
        <f t="shared" si="189"/>
        <v>3763.181334456739</v>
      </c>
      <c r="BH1531">
        <f t="shared" si="190"/>
        <v>5154.6885710287816</v>
      </c>
      <c r="BI1531">
        <f t="shared" si="191"/>
        <v>6546.1958076008232</v>
      </c>
      <c r="BJ1531">
        <f t="shared" si="192"/>
        <v>7937.7030441728675</v>
      </c>
    </row>
    <row r="1532" spans="1:62">
      <c r="A1532">
        <v>1529</v>
      </c>
      <c r="B1532" s="6"/>
      <c r="C1532" s="44"/>
      <c r="F1532" s="44">
        <v>1390.6190982026383</v>
      </c>
      <c r="G1532">
        <v>0.75238260930323264</v>
      </c>
      <c r="H1532" s="45">
        <f t="shared" si="186"/>
        <v>1848.2871361028192</v>
      </c>
      <c r="BD1532">
        <f t="shared" si="193"/>
        <v>-10454.219918327637</v>
      </c>
      <c r="BE1532">
        <f t="shared" si="187"/>
        <v>-9678.169898230617</v>
      </c>
      <c r="BF1532">
        <f t="shared" si="188"/>
        <v>-8902.1198781335988</v>
      </c>
      <c r="BG1532">
        <f t="shared" si="189"/>
        <v>-8126.0698580365797</v>
      </c>
      <c r="BH1532">
        <f t="shared" si="190"/>
        <v>-7350.0198379395606</v>
      </c>
      <c r="BI1532">
        <f t="shared" si="191"/>
        <v>-6573.9698178425424</v>
      </c>
      <c r="BJ1532">
        <f t="shared" si="192"/>
        <v>-5797.9197977455233</v>
      </c>
    </row>
    <row r="1533" spans="1:62">
      <c r="A1533">
        <v>1530</v>
      </c>
      <c r="B1533" s="6"/>
      <c r="C1533" s="44"/>
      <c r="F1533" s="44">
        <v>8655.6489904127957</v>
      </c>
      <c r="G1533">
        <v>9.0218875056774728E-2</v>
      </c>
      <c r="H1533" s="45">
        <f t="shared" si="186"/>
        <v>95940.555509762198</v>
      </c>
      <c r="BD1533">
        <f t="shared" si="193"/>
        <v>2371.2939483135251</v>
      </c>
      <c r="BE1533">
        <f t="shared" si="187"/>
        <v>6133.2069948296885</v>
      </c>
      <c r="BF1533">
        <f t="shared" si="188"/>
        <v>9895.1200413458519</v>
      </c>
      <c r="BG1533">
        <f t="shared" si="189"/>
        <v>13657.033087862015</v>
      </c>
      <c r="BH1533">
        <f t="shared" si="190"/>
        <v>17418.946134378177</v>
      </c>
      <c r="BI1533">
        <f t="shared" si="191"/>
        <v>21180.859180894342</v>
      </c>
      <c r="BJ1533">
        <f t="shared" si="192"/>
        <v>24942.772227410504</v>
      </c>
    </row>
    <row r="1534" spans="1:62">
      <c r="A1534">
        <v>1531</v>
      </c>
      <c r="B1534" s="6"/>
      <c r="C1534" s="44"/>
      <c r="F1534" s="44">
        <v>-9236.1669757184172</v>
      </c>
      <c r="G1534">
        <v>0.68472541241535367</v>
      </c>
      <c r="H1534" s="45">
        <f t="shared" si="186"/>
        <v>-13488.862554608633</v>
      </c>
      <c r="BD1534">
        <f t="shared" si="193"/>
        <v>-8204.5546151289218</v>
      </c>
      <c r="BE1534">
        <f t="shared" si="187"/>
        <v>-7753.4602398450479</v>
      </c>
      <c r="BF1534">
        <f t="shared" si="188"/>
        <v>-7302.3658645611749</v>
      </c>
      <c r="BG1534">
        <f t="shared" si="189"/>
        <v>-6851.271489277301</v>
      </c>
      <c r="BH1534">
        <f t="shared" si="190"/>
        <v>-6400.1771139934281</v>
      </c>
      <c r="BI1534">
        <f t="shared" si="191"/>
        <v>-5949.0827387095542</v>
      </c>
      <c r="BJ1534">
        <f t="shared" si="192"/>
        <v>-5497.9883634256803</v>
      </c>
    </row>
    <row r="1535" spans="1:62">
      <c r="A1535">
        <v>1532</v>
      </c>
      <c r="B1535" s="6"/>
      <c r="C1535" s="44"/>
      <c r="F1535" s="44">
        <v>15319.937651488315</v>
      </c>
      <c r="G1535">
        <v>0.27830587564266818</v>
      </c>
      <c r="H1535" s="45">
        <f t="shared" si="186"/>
        <v>55047.122580905925</v>
      </c>
      <c r="BD1535">
        <f t="shared" si="193"/>
        <v>12659.794037795185</v>
      </c>
      <c r="BE1535">
        <f t="shared" si="187"/>
        <v>16083.421099871954</v>
      </c>
      <c r="BF1535">
        <f t="shared" si="188"/>
        <v>19507.048161948722</v>
      </c>
      <c r="BG1535">
        <f t="shared" si="189"/>
        <v>22930.67522402549</v>
      </c>
      <c r="BH1535">
        <f t="shared" si="190"/>
        <v>26354.302286102258</v>
      </c>
      <c r="BI1535">
        <f t="shared" si="191"/>
        <v>29777.929348179026</v>
      </c>
      <c r="BJ1535">
        <f t="shared" si="192"/>
        <v>33201.556410255798</v>
      </c>
    </row>
    <row r="1536" spans="1:62">
      <c r="A1536">
        <v>1533</v>
      </c>
      <c r="B1536" s="6"/>
      <c r="C1536" s="44"/>
      <c r="F1536" s="44">
        <v>-4541.8125286132781</v>
      </c>
      <c r="G1536">
        <v>0.76085595640306725</v>
      </c>
      <c r="H1536" s="45">
        <f t="shared" si="186"/>
        <v>-5969.3460902699826</v>
      </c>
      <c r="BD1536">
        <f t="shared" si="193"/>
        <v>-13928.408273274974</v>
      </c>
      <c r="BE1536">
        <f t="shared" si="187"/>
        <v>-12536.878895061633</v>
      </c>
      <c r="BF1536">
        <f t="shared" si="188"/>
        <v>-11145.349516848291</v>
      </c>
      <c r="BG1536">
        <f t="shared" si="189"/>
        <v>-9753.8201386349519</v>
      </c>
      <c r="BH1536">
        <f t="shared" si="190"/>
        <v>-8362.2907604216107</v>
      </c>
      <c r="BI1536">
        <f t="shared" si="191"/>
        <v>-6970.7613822082694</v>
      </c>
      <c r="BJ1536">
        <f t="shared" si="192"/>
        <v>-5579.2320039949282</v>
      </c>
    </row>
    <row r="1537" spans="1:62">
      <c r="A1537">
        <v>1534</v>
      </c>
      <c r="B1537" s="6"/>
      <c r="C1537" s="44"/>
      <c r="F1537" s="44">
        <v>7352.0841781014697</v>
      </c>
      <c r="G1537">
        <v>0.16561713665617006</v>
      </c>
      <c r="H1537" s="45">
        <f t="shared" si="186"/>
        <v>44392.049799561413</v>
      </c>
      <c r="BD1537">
        <f t="shared" si="193"/>
        <v>8346.0923106286136</v>
      </c>
      <c r="BE1537">
        <f t="shared" si="187"/>
        <v>12150.372092643951</v>
      </c>
      <c r="BF1537">
        <f t="shared" si="188"/>
        <v>15954.651874659286</v>
      </c>
      <c r="BG1537">
        <f t="shared" si="189"/>
        <v>19758.931656674624</v>
      </c>
      <c r="BH1537">
        <f t="shared" si="190"/>
        <v>23563.211438689959</v>
      </c>
      <c r="BI1537">
        <f t="shared" si="191"/>
        <v>27367.491220705295</v>
      </c>
      <c r="BJ1537">
        <f t="shared" si="192"/>
        <v>31171.77100272063</v>
      </c>
    </row>
    <row r="1538" spans="1:62">
      <c r="A1538">
        <v>1535</v>
      </c>
      <c r="B1538" s="6"/>
      <c r="C1538" s="44"/>
      <c r="F1538" s="44">
        <v>225.148061754433</v>
      </c>
      <c r="G1538">
        <v>0.76348911415681897</v>
      </c>
      <c r="H1538" s="45">
        <f t="shared" si="186"/>
        <v>294.89361089723161</v>
      </c>
      <c r="BD1538">
        <f t="shared" si="193"/>
        <v>-6523.9984948206193</v>
      </c>
      <c r="BE1538">
        <f t="shared" si="187"/>
        <v>-5695.9128115397689</v>
      </c>
      <c r="BF1538">
        <f t="shared" si="188"/>
        <v>-4867.8271282589194</v>
      </c>
      <c r="BG1538">
        <f t="shared" si="189"/>
        <v>-4039.7414449780686</v>
      </c>
      <c r="BH1538">
        <f t="shared" si="190"/>
        <v>-3211.6557616972177</v>
      </c>
      <c r="BI1538">
        <f t="shared" si="191"/>
        <v>-2383.5700784163682</v>
      </c>
      <c r="BJ1538">
        <f t="shared" si="192"/>
        <v>-1555.4843951355178</v>
      </c>
    </row>
    <row r="1539" spans="1:62">
      <c r="A1539">
        <v>1536</v>
      </c>
      <c r="B1539" s="6"/>
      <c r="C1539" s="44"/>
      <c r="F1539" s="44">
        <v>10371.823547453369</v>
      </c>
      <c r="G1539">
        <v>0.36840463918094013</v>
      </c>
      <c r="H1539" s="45">
        <f t="shared" si="186"/>
        <v>28153.346739912518</v>
      </c>
      <c r="BD1539">
        <f t="shared" si="193"/>
        <v>3592.2975090296618</v>
      </c>
      <c r="BE1539">
        <f t="shared" si="187"/>
        <v>7409.7430798137566</v>
      </c>
      <c r="BF1539">
        <f t="shared" si="188"/>
        <v>11227.188650597851</v>
      </c>
      <c r="BG1539">
        <f t="shared" si="189"/>
        <v>15044.634221381946</v>
      </c>
      <c r="BH1539">
        <f t="shared" si="190"/>
        <v>18862.079792166041</v>
      </c>
      <c r="BI1539">
        <f t="shared" si="191"/>
        <v>22679.525362950135</v>
      </c>
      <c r="BJ1539">
        <f t="shared" si="192"/>
        <v>26496.970933734232</v>
      </c>
    </row>
    <row r="1540" spans="1:62">
      <c r="A1540">
        <v>1537</v>
      </c>
      <c r="B1540" s="6"/>
      <c r="C1540" s="44"/>
      <c r="F1540" s="44">
        <v>11107.501557901327</v>
      </c>
      <c r="G1540">
        <v>0.29138600217128729</v>
      </c>
      <c r="H1540" s="45">
        <f t="shared" ref="H1540:H1603" si="194">F1540/G1540</f>
        <v>38119.544093171411</v>
      </c>
      <c r="BD1540">
        <f t="shared" si="193"/>
        <v>-8529.8003515486671</v>
      </c>
      <c r="BE1540">
        <f t="shared" si="187"/>
        <v>-6687.7771556439675</v>
      </c>
      <c r="BF1540">
        <f t="shared" si="188"/>
        <v>-4845.753959739267</v>
      </c>
      <c r="BG1540">
        <f t="shared" si="189"/>
        <v>-3003.7307638345656</v>
      </c>
      <c r="BH1540">
        <f t="shared" si="190"/>
        <v>-1161.707567929865</v>
      </c>
      <c r="BI1540">
        <f t="shared" si="191"/>
        <v>680.31562797483457</v>
      </c>
      <c r="BJ1540">
        <f t="shared" si="192"/>
        <v>2522.338823879536</v>
      </c>
    </row>
    <row r="1541" spans="1:62">
      <c r="A1541">
        <v>1538</v>
      </c>
      <c r="B1541" s="6"/>
      <c r="C1541" s="44"/>
      <c r="F1541" s="44">
        <v>9699.8570726048893</v>
      </c>
      <c r="G1541">
        <v>0.10809678785983579</v>
      </c>
      <c r="H1541" s="45">
        <f t="shared" si="194"/>
        <v>89733.074077855621</v>
      </c>
      <c r="BD1541">
        <f t="shared" si="193"/>
        <v>-9650.5715470448904</v>
      </c>
      <c r="BE1541">
        <f t="shared" ref="BE1541:BE1604" si="195">($BE$3*G1540)-F1540</f>
        <v>-8193.6415361884538</v>
      </c>
      <c r="BF1541">
        <f t="shared" ref="BF1541:BF1604" si="196">($BF$3*G1540)-F1540</f>
        <v>-6736.711525332018</v>
      </c>
      <c r="BG1541">
        <f t="shared" ref="BG1541:BG1604" si="197">($BG$3*G1540)-F1540</f>
        <v>-5279.7815144755814</v>
      </c>
      <c r="BH1541">
        <f t="shared" ref="BH1541:BH1604" si="198">($BH$3*G1540)-F1540</f>
        <v>-3822.8515036191448</v>
      </c>
      <c r="BI1541">
        <f t="shared" ref="BI1541:BI1604" si="199">($BI$3*G1540)-F1540</f>
        <v>-2365.921492762709</v>
      </c>
      <c r="BJ1541">
        <f t="shared" ref="BJ1541:BJ1604" si="200">($BJ$3*G1540)-F1540</f>
        <v>-908.99148190627238</v>
      </c>
    </row>
    <row r="1542" spans="1:62">
      <c r="A1542">
        <v>1539</v>
      </c>
      <c r="B1542" s="6"/>
      <c r="C1542" s="44"/>
      <c r="F1542" s="44">
        <v>-12788.676737066678</v>
      </c>
      <c r="G1542">
        <v>0.20001507353124737</v>
      </c>
      <c r="H1542" s="45">
        <f t="shared" si="194"/>
        <v>-63938.564785562361</v>
      </c>
      <c r="BD1542">
        <f t="shared" si="193"/>
        <v>-9159.3731333057112</v>
      </c>
      <c r="BE1542">
        <f t="shared" si="195"/>
        <v>-8618.8891940065314</v>
      </c>
      <c r="BF1542">
        <f t="shared" si="196"/>
        <v>-8078.4052547073525</v>
      </c>
      <c r="BG1542">
        <f t="shared" si="197"/>
        <v>-7537.9213154081735</v>
      </c>
      <c r="BH1542">
        <f t="shared" si="198"/>
        <v>-6997.4373761089946</v>
      </c>
      <c r="BI1542">
        <f t="shared" si="199"/>
        <v>-6456.9534368098157</v>
      </c>
      <c r="BJ1542">
        <f t="shared" si="200"/>
        <v>-5916.4694975106368</v>
      </c>
    </row>
    <row r="1543" spans="1:62">
      <c r="A1543">
        <v>1540</v>
      </c>
      <c r="B1543" s="6"/>
      <c r="C1543" s="44"/>
      <c r="F1543" s="44">
        <v>13464.198182775805</v>
      </c>
      <c r="G1543">
        <v>0.28412588745917766</v>
      </c>
      <c r="H1543" s="45">
        <f t="shared" si="194"/>
        <v>47388.142992462446</v>
      </c>
      <c r="BD1543">
        <f t="shared" si="193"/>
        <v>13788.752104722915</v>
      </c>
      <c r="BE1543">
        <f t="shared" si="195"/>
        <v>14788.827472379153</v>
      </c>
      <c r="BF1543">
        <f t="shared" si="196"/>
        <v>15788.902840035389</v>
      </c>
      <c r="BG1543">
        <f t="shared" si="197"/>
        <v>16788.978207691627</v>
      </c>
      <c r="BH1543">
        <f t="shared" si="198"/>
        <v>17789.053575347862</v>
      </c>
      <c r="BI1543">
        <f t="shared" si="199"/>
        <v>18789.1289430041</v>
      </c>
      <c r="BJ1543">
        <f t="shared" si="200"/>
        <v>19789.204310660338</v>
      </c>
    </row>
    <row r="1544" spans="1:62">
      <c r="A1544">
        <v>1541</v>
      </c>
      <c r="B1544" s="6"/>
      <c r="C1544" s="44"/>
      <c r="F1544" s="44">
        <v>-203.31527250384352</v>
      </c>
      <c r="G1544">
        <v>0.50732795592227209</v>
      </c>
      <c r="H1544" s="45">
        <f t="shared" si="194"/>
        <v>-400.75708450608926</v>
      </c>
      <c r="BD1544">
        <f t="shared" si="193"/>
        <v>-12043.568745479915</v>
      </c>
      <c r="BE1544">
        <f t="shared" si="195"/>
        <v>-10622.939308184028</v>
      </c>
      <c r="BF1544">
        <f t="shared" si="196"/>
        <v>-9202.3098708881407</v>
      </c>
      <c r="BG1544">
        <f t="shared" si="197"/>
        <v>-7781.6804335922516</v>
      </c>
      <c r="BH1544">
        <f t="shared" si="198"/>
        <v>-6361.0509962963633</v>
      </c>
      <c r="BI1544">
        <f t="shared" si="199"/>
        <v>-4940.4215590004751</v>
      </c>
      <c r="BJ1544">
        <f t="shared" si="200"/>
        <v>-3519.792121704586</v>
      </c>
    </row>
    <row r="1545" spans="1:62">
      <c r="A1545">
        <v>1542</v>
      </c>
      <c r="B1545" s="6"/>
      <c r="C1545" s="44"/>
      <c r="F1545" s="44">
        <v>5410.0524636205737</v>
      </c>
      <c r="G1545">
        <v>0.66676724835525381</v>
      </c>
      <c r="H1545" s="45">
        <f t="shared" si="194"/>
        <v>8113.8545376453403</v>
      </c>
      <c r="BD1545">
        <f t="shared" si="193"/>
        <v>2739.9550521152041</v>
      </c>
      <c r="BE1545">
        <f t="shared" si="195"/>
        <v>5276.5948317265647</v>
      </c>
      <c r="BF1545">
        <f t="shared" si="196"/>
        <v>7813.2346113379244</v>
      </c>
      <c r="BG1545">
        <f t="shared" si="197"/>
        <v>10349.874390949286</v>
      </c>
      <c r="BH1545">
        <f t="shared" si="198"/>
        <v>12886.514170560646</v>
      </c>
      <c r="BI1545">
        <f t="shared" si="199"/>
        <v>15423.153950172005</v>
      </c>
      <c r="BJ1545">
        <f t="shared" si="200"/>
        <v>17959.793729783363</v>
      </c>
    </row>
    <row r="1546" spans="1:62">
      <c r="A1546">
        <v>1543</v>
      </c>
      <c r="B1546" s="6"/>
      <c r="C1546" s="44"/>
      <c r="F1546" s="44">
        <v>14915.675767535802</v>
      </c>
      <c r="G1546">
        <v>0.59927335278142824</v>
      </c>
      <c r="H1546" s="45">
        <f t="shared" si="194"/>
        <v>24889.602880400336</v>
      </c>
      <c r="BD1546">
        <f t="shared" si="193"/>
        <v>-2076.2162218443045</v>
      </c>
      <c r="BE1546">
        <f t="shared" si="195"/>
        <v>1257.6200199319646</v>
      </c>
      <c r="BF1546">
        <f t="shared" si="196"/>
        <v>4591.4562617082338</v>
      </c>
      <c r="BG1546">
        <f t="shared" si="197"/>
        <v>7925.292503484503</v>
      </c>
      <c r="BH1546">
        <f t="shared" si="198"/>
        <v>11259.128745260772</v>
      </c>
      <c r="BI1546">
        <f t="shared" si="199"/>
        <v>14592.964987037041</v>
      </c>
      <c r="BJ1546">
        <f t="shared" si="200"/>
        <v>17926.80122881331</v>
      </c>
    </row>
    <row r="1547" spans="1:62">
      <c r="A1547">
        <v>1544</v>
      </c>
      <c r="B1547" s="6"/>
      <c r="C1547" s="44"/>
      <c r="F1547" s="44">
        <v>5063.9530811903096</v>
      </c>
      <c r="G1547">
        <v>0.24747677893590758</v>
      </c>
      <c r="H1547" s="45">
        <f t="shared" si="194"/>
        <v>20462.336316821831</v>
      </c>
      <c r="BD1547">
        <f t="shared" si="193"/>
        <v>-11919.309003628661</v>
      </c>
      <c r="BE1547">
        <f t="shared" si="195"/>
        <v>-8922.9422397215203</v>
      </c>
      <c r="BF1547">
        <f t="shared" si="196"/>
        <v>-5926.5754758143794</v>
      </c>
      <c r="BG1547">
        <f t="shared" si="197"/>
        <v>-2930.2087119072366</v>
      </c>
      <c r="BH1547">
        <f t="shared" si="198"/>
        <v>66.158051999904274</v>
      </c>
      <c r="BI1547">
        <f t="shared" si="199"/>
        <v>3062.5248159070434</v>
      </c>
      <c r="BJ1547">
        <f t="shared" si="200"/>
        <v>6058.8915798141861</v>
      </c>
    </row>
    <row r="1548" spans="1:62">
      <c r="A1548">
        <v>1545</v>
      </c>
      <c r="B1548" s="6"/>
      <c r="C1548" s="44"/>
      <c r="F1548" s="44">
        <v>7489.5418681755873</v>
      </c>
      <c r="G1548">
        <v>0.28934462101680314</v>
      </c>
      <c r="H1548" s="45">
        <f t="shared" si="194"/>
        <v>25884.503544099567</v>
      </c>
      <c r="BD1548">
        <f t="shared" si="193"/>
        <v>-3826.5691865107719</v>
      </c>
      <c r="BE1548">
        <f t="shared" si="195"/>
        <v>-2589.1852918312338</v>
      </c>
      <c r="BF1548">
        <f t="shared" si="196"/>
        <v>-1351.8013971516957</v>
      </c>
      <c r="BG1548">
        <f t="shared" si="197"/>
        <v>-114.41750247215805</v>
      </c>
      <c r="BH1548">
        <f t="shared" si="198"/>
        <v>1122.9663922073796</v>
      </c>
      <c r="BI1548">
        <f t="shared" si="199"/>
        <v>2360.3502868869182</v>
      </c>
      <c r="BJ1548">
        <f t="shared" si="200"/>
        <v>3597.7341815664549</v>
      </c>
    </row>
    <row r="1549" spans="1:62">
      <c r="A1549">
        <v>1546</v>
      </c>
      <c r="B1549" s="6"/>
      <c r="C1549" s="44"/>
      <c r="F1549" s="44">
        <v>10285.303017527658</v>
      </c>
      <c r="G1549">
        <v>0.15894145148188521</v>
      </c>
      <c r="H1549" s="45">
        <f t="shared" si="194"/>
        <v>64711.268971265745</v>
      </c>
      <c r="BD1549">
        <f t="shared" si="193"/>
        <v>-6042.8187630915718</v>
      </c>
      <c r="BE1549">
        <f t="shared" si="195"/>
        <v>-4596.0956580075563</v>
      </c>
      <c r="BF1549">
        <f t="shared" si="196"/>
        <v>-3149.3725529235398</v>
      </c>
      <c r="BG1549">
        <f t="shared" si="197"/>
        <v>-1702.6494478395243</v>
      </c>
      <c r="BH1549">
        <f t="shared" si="198"/>
        <v>-255.92634275550881</v>
      </c>
      <c r="BI1549">
        <f t="shared" si="199"/>
        <v>1190.7967623285076</v>
      </c>
      <c r="BJ1549">
        <f t="shared" si="200"/>
        <v>2637.5198674125222</v>
      </c>
    </row>
    <row r="1550" spans="1:62">
      <c r="A1550">
        <v>1547</v>
      </c>
      <c r="B1550" s="6"/>
      <c r="C1550" s="44"/>
      <c r="F1550" s="44">
        <v>2646.4247538555064</v>
      </c>
      <c r="G1550">
        <v>0.37196975386860309</v>
      </c>
      <c r="H1550" s="45">
        <f t="shared" si="194"/>
        <v>7114.623504550711</v>
      </c>
      <c r="BD1550">
        <f t="shared" si="193"/>
        <v>-9490.5957601182326</v>
      </c>
      <c r="BE1550">
        <f t="shared" si="195"/>
        <v>-8695.8885027088054</v>
      </c>
      <c r="BF1550">
        <f t="shared" si="196"/>
        <v>-7901.18124529938</v>
      </c>
      <c r="BG1550">
        <f t="shared" si="197"/>
        <v>-7106.4739878899545</v>
      </c>
      <c r="BH1550">
        <f t="shared" si="198"/>
        <v>-6311.7667304805273</v>
      </c>
      <c r="BI1550">
        <f t="shared" si="199"/>
        <v>-5517.0594730711018</v>
      </c>
      <c r="BJ1550">
        <f t="shared" si="200"/>
        <v>-4722.3522156616755</v>
      </c>
    </row>
    <row r="1551" spans="1:62">
      <c r="A1551">
        <v>1548</v>
      </c>
      <c r="B1551" s="6"/>
      <c r="C1551" s="44"/>
      <c r="F1551" s="44">
        <v>9515.3550796847994</v>
      </c>
      <c r="G1551">
        <v>0.56101448719018165</v>
      </c>
      <c r="H1551" s="45">
        <f t="shared" si="194"/>
        <v>16960.979256243576</v>
      </c>
      <c r="BD1551">
        <f t="shared" si="193"/>
        <v>-786.575984512491</v>
      </c>
      <c r="BE1551">
        <f t="shared" si="195"/>
        <v>1073.2727848305244</v>
      </c>
      <c r="BF1551">
        <f t="shared" si="196"/>
        <v>2933.1215541735401</v>
      </c>
      <c r="BG1551">
        <f t="shared" si="197"/>
        <v>4792.9703235165553</v>
      </c>
      <c r="BH1551">
        <f t="shared" si="198"/>
        <v>6652.8190928595704</v>
      </c>
      <c r="BI1551">
        <f t="shared" si="199"/>
        <v>8512.6678622025865</v>
      </c>
      <c r="BJ1551">
        <f t="shared" si="200"/>
        <v>10372.516631545603</v>
      </c>
    </row>
    <row r="1552" spans="1:62">
      <c r="A1552">
        <v>1549</v>
      </c>
      <c r="B1552" s="6"/>
      <c r="C1552" s="44"/>
      <c r="F1552" s="44">
        <v>9305.5224187841413</v>
      </c>
      <c r="G1552">
        <v>0.38009629170241599</v>
      </c>
      <c r="H1552" s="45">
        <f t="shared" si="194"/>
        <v>24482.01316857255</v>
      </c>
      <c r="BD1552">
        <f t="shared" si="193"/>
        <v>-6710.2826437338917</v>
      </c>
      <c r="BE1552">
        <f t="shared" si="195"/>
        <v>-3905.2102077829832</v>
      </c>
      <c r="BF1552">
        <f t="shared" si="196"/>
        <v>-1100.1377718320746</v>
      </c>
      <c r="BG1552">
        <f t="shared" si="197"/>
        <v>1704.9346641188331</v>
      </c>
      <c r="BH1552">
        <f t="shared" si="198"/>
        <v>4510.0071000697426</v>
      </c>
      <c r="BI1552">
        <f t="shared" si="199"/>
        <v>7315.0795360206503</v>
      </c>
      <c r="BJ1552">
        <f t="shared" si="200"/>
        <v>10120.151971971558</v>
      </c>
    </row>
    <row r="1553" spans="1:62">
      <c r="A1553">
        <v>1550</v>
      </c>
      <c r="B1553" s="6"/>
      <c r="C1553" s="44"/>
      <c r="F1553" s="44">
        <v>1627.9073401707719</v>
      </c>
      <c r="G1553">
        <v>0.45782211031888664</v>
      </c>
      <c r="H1553" s="45">
        <f t="shared" si="194"/>
        <v>3555.7639167686471</v>
      </c>
      <c r="BD1553">
        <f t="shared" si="193"/>
        <v>-7405.0409602720611</v>
      </c>
      <c r="BE1553">
        <f t="shared" si="195"/>
        <v>-5504.5595017599808</v>
      </c>
      <c r="BF1553">
        <f t="shared" si="196"/>
        <v>-3604.0780432479014</v>
      </c>
      <c r="BG1553">
        <f t="shared" si="197"/>
        <v>-1703.5965847358211</v>
      </c>
      <c r="BH1553">
        <f t="shared" si="198"/>
        <v>196.88487377625825</v>
      </c>
      <c r="BI1553">
        <f t="shared" si="199"/>
        <v>2097.3663322883385</v>
      </c>
      <c r="BJ1553">
        <f t="shared" si="200"/>
        <v>3997.8477908004188</v>
      </c>
    </row>
    <row r="1554" spans="1:62">
      <c r="A1554">
        <v>1551</v>
      </c>
      <c r="B1554" s="6"/>
      <c r="C1554" s="44"/>
      <c r="F1554" s="44">
        <v>8356.8067622229937</v>
      </c>
      <c r="G1554">
        <v>0.46472585071420713</v>
      </c>
      <c r="H1554" s="45">
        <f t="shared" si="194"/>
        <v>17982.229198956669</v>
      </c>
      <c r="BD1554">
        <f t="shared" si="193"/>
        <v>661.20321142366129</v>
      </c>
      <c r="BE1554">
        <f t="shared" si="195"/>
        <v>2950.3137630180945</v>
      </c>
      <c r="BF1554">
        <f t="shared" si="196"/>
        <v>5239.4243146125282</v>
      </c>
      <c r="BG1554">
        <f t="shared" si="197"/>
        <v>7528.5348662069609</v>
      </c>
      <c r="BH1554">
        <f t="shared" si="198"/>
        <v>9817.6454178013937</v>
      </c>
      <c r="BI1554">
        <f t="shared" si="199"/>
        <v>12106.755969395828</v>
      </c>
      <c r="BJ1554">
        <f t="shared" si="200"/>
        <v>14395.866520990261</v>
      </c>
    </row>
    <row r="1555" spans="1:62">
      <c r="A1555">
        <v>1552</v>
      </c>
      <c r="B1555" s="6"/>
      <c r="C1555" s="44"/>
      <c r="F1555" s="44">
        <v>11569.156772603528</v>
      </c>
      <c r="G1555">
        <v>0.47582846036787529</v>
      </c>
      <c r="H1555" s="45">
        <f t="shared" si="194"/>
        <v>24313.713315212615</v>
      </c>
      <c r="BD1555">
        <f t="shared" si="193"/>
        <v>-6033.1775086519574</v>
      </c>
      <c r="BE1555">
        <f t="shared" si="195"/>
        <v>-3709.548255080922</v>
      </c>
      <c r="BF1555">
        <f t="shared" si="196"/>
        <v>-1385.9190015098866</v>
      </c>
      <c r="BG1555">
        <f t="shared" si="197"/>
        <v>937.71025206114973</v>
      </c>
      <c r="BH1555">
        <f t="shared" si="198"/>
        <v>3261.3395056321842</v>
      </c>
      <c r="BI1555">
        <f t="shared" si="199"/>
        <v>5584.9687592032205</v>
      </c>
      <c r="BJ1555">
        <f t="shared" si="200"/>
        <v>7908.5980127742569</v>
      </c>
    </row>
    <row r="1556" spans="1:62">
      <c r="A1556">
        <v>1553</v>
      </c>
      <c r="B1556" s="6"/>
      <c r="C1556" s="44"/>
      <c r="F1556" s="44">
        <v>5978.5581159321919</v>
      </c>
      <c r="G1556">
        <v>0.93312326973453441</v>
      </c>
      <c r="H1556" s="45">
        <f t="shared" si="194"/>
        <v>6407.0400019421231</v>
      </c>
      <c r="BD1556">
        <f t="shared" si="193"/>
        <v>-9190.0144707641521</v>
      </c>
      <c r="BE1556">
        <f t="shared" si="195"/>
        <v>-6810.872168924775</v>
      </c>
      <c r="BF1556">
        <f t="shared" si="196"/>
        <v>-4431.7298670853988</v>
      </c>
      <c r="BG1556">
        <f t="shared" si="197"/>
        <v>-2052.5875652460218</v>
      </c>
      <c r="BH1556">
        <f t="shared" si="198"/>
        <v>326.55473659335439</v>
      </c>
      <c r="BI1556">
        <f t="shared" si="199"/>
        <v>2705.6970384327306</v>
      </c>
      <c r="BJ1556">
        <f t="shared" si="200"/>
        <v>5084.8393402721085</v>
      </c>
    </row>
    <row r="1557" spans="1:62">
      <c r="A1557">
        <v>1554</v>
      </c>
      <c r="B1557" s="6"/>
      <c r="C1557" s="44"/>
      <c r="F1557" s="44">
        <v>4466.1746526400348</v>
      </c>
      <c r="G1557">
        <v>0.65775315523253131</v>
      </c>
      <c r="H1557" s="45">
        <f t="shared" si="194"/>
        <v>6790.0467175427484</v>
      </c>
      <c r="BD1557">
        <f t="shared" si="193"/>
        <v>-1312.94176725952</v>
      </c>
      <c r="BE1557">
        <f t="shared" si="195"/>
        <v>3352.6745814131518</v>
      </c>
      <c r="BF1557">
        <f t="shared" si="196"/>
        <v>8018.2909300858246</v>
      </c>
      <c r="BG1557">
        <f t="shared" si="197"/>
        <v>12683.907278758496</v>
      </c>
      <c r="BH1557">
        <f t="shared" si="198"/>
        <v>17349.523627431168</v>
      </c>
      <c r="BI1557">
        <f t="shared" si="199"/>
        <v>22015.139976103841</v>
      </c>
      <c r="BJ1557">
        <f t="shared" si="200"/>
        <v>26680.756324776514</v>
      </c>
    </row>
    <row r="1558" spans="1:62">
      <c r="A1558">
        <v>1555</v>
      </c>
      <c r="B1558" s="6"/>
      <c r="C1558" s="44"/>
      <c r="F1558" s="44">
        <v>10712.263118943807</v>
      </c>
      <c r="G1558">
        <v>1.4832988318504707</v>
      </c>
      <c r="H1558" s="45">
        <f t="shared" si="194"/>
        <v>7221.9183949466596</v>
      </c>
      <c r="BD1558">
        <f t="shared" si="193"/>
        <v>-1177.4088764773783</v>
      </c>
      <c r="BE1558">
        <f t="shared" si="195"/>
        <v>2111.3568996852782</v>
      </c>
      <c r="BF1558">
        <f t="shared" si="196"/>
        <v>5400.1226758479352</v>
      </c>
      <c r="BG1558">
        <f t="shared" si="197"/>
        <v>8688.8884520105912</v>
      </c>
      <c r="BH1558">
        <f t="shared" si="198"/>
        <v>11977.654228173247</v>
      </c>
      <c r="BI1558">
        <f t="shared" si="199"/>
        <v>15266.420004335905</v>
      </c>
      <c r="BJ1558">
        <f t="shared" si="200"/>
        <v>18555.185780498559</v>
      </c>
    </row>
    <row r="1559" spans="1:62">
      <c r="A1559">
        <v>1556</v>
      </c>
      <c r="B1559" s="6"/>
      <c r="C1559" s="44"/>
      <c r="F1559" s="44">
        <v>6772.1775925926777</v>
      </c>
      <c r="G1559">
        <v>0.37889374265208886</v>
      </c>
      <c r="H1559" s="45">
        <f t="shared" si="194"/>
        <v>17873.553532952075</v>
      </c>
      <c r="BD1559">
        <f t="shared" si="193"/>
        <v>-3295.7689596914533</v>
      </c>
      <c r="BE1559">
        <f t="shared" si="195"/>
        <v>4120.7251995609004</v>
      </c>
      <c r="BF1559">
        <f t="shared" si="196"/>
        <v>11537.219358813254</v>
      </c>
      <c r="BG1559">
        <f t="shared" si="197"/>
        <v>18953.713518065608</v>
      </c>
      <c r="BH1559">
        <f t="shared" si="198"/>
        <v>26370.207677317961</v>
      </c>
      <c r="BI1559">
        <f t="shared" si="199"/>
        <v>33786.701836570312</v>
      </c>
      <c r="BJ1559">
        <f t="shared" si="200"/>
        <v>41203.195995822665</v>
      </c>
    </row>
    <row r="1560" spans="1:62">
      <c r="A1560">
        <v>1557</v>
      </c>
      <c r="B1560" s="6"/>
      <c r="C1560" s="44"/>
      <c r="F1560" s="44">
        <v>2317.7274725328243</v>
      </c>
      <c r="G1560">
        <v>5.1941628289217334E-2</v>
      </c>
      <c r="H1560" s="45">
        <f t="shared" si="194"/>
        <v>44621.771570722318</v>
      </c>
      <c r="BD1560">
        <f t="shared" si="193"/>
        <v>-4877.7088793322337</v>
      </c>
      <c r="BE1560">
        <f t="shared" si="195"/>
        <v>-2983.2401660717892</v>
      </c>
      <c r="BF1560">
        <f t="shared" si="196"/>
        <v>-1088.7714528113447</v>
      </c>
      <c r="BG1560">
        <f t="shared" si="197"/>
        <v>805.6972604490993</v>
      </c>
      <c r="BH1560">
        <f t="shared" si="198"/>
        <v>2700.1659737095433</v>
      </c>
      <c r="BI1560">
        <f t="shared" si="199"/>
        <v>4594.6346869699883</v>
      </c>
      <c r="BJ1560">
        <f t="shared" si="200"/>
        <v>6489.1034002304332</v>
      </c>
    </row>
    <row r="1561" spans="1:62">
      <c r="A1561">
        <v>1558</v>
      </c>
      <c r="B1561" s="6"/>
      <c r="C1561" s="44"/>
      <c r="F1561" s="44">
        <v>6592.9616237734808</v>
      </c>
      <c r="G1561">
        <v>0.17710073563292017</v>
      </c>
      <c r="H1561" s="45">
        <f t="shared" si="194"/>
        <v>37227.183728015843</v>
      </c>
      <c r="BD1561">
        <f t="shared" si="193"/>
        <v>-2058.0193310867376</v>
      </c>
      <c r="BE1561">
        <f t="shared" si="195"/>
        <v>-1798.311189640651</v>
      </c>
      <c r="BF1561">
        <f t="shared" si="196"/>
        <v>-1538.6030481945643</v>
      </c>
      <c r="BG1561">
        <f t="shared" si="197"/>
        <v>-1278.8949067484778</v>
      </c>
      <c r="BH1561">
        <f t="shared" si="198"/>
        <v>-1019.186765302391</v>
      </c>
      <c r="BI1561">
        <f t="shared" si="199"/>
        <v>-759.47862385630424</v>
      </c>
      <c r="BJ1561">
        <f t="shared" si="200"/>
        <v>-499.77048241021771</v>
      </c>
    </row>
    <row r="1562" spans="1:62">
      <c r="A1562">
        <v>1559</v>
      </c>
      <c r="B1562" s="6"/>
      <c r="C1562" s="44"/>
      <c r="F1562" s="44">
        <v>15698.778425109052</v>
      </c>
      <c r="G1562">
        <v>0.67640838394960845</v>
      </c>
      <c r="H1562" s="45">
        <f t="shared" si="194"/>
        <v>23209.024012154456</v>
      </c>
      <c r="BD1562">
        <f t="shared" ref="BD1562:BD1625" si="201">($BD$3*G1561)-F1561</f>
        <v>-5707.4579456088795</v>
      </c>
      <c r="BE1562">
        <f t="shared" si="195"/>
        <v>-4821.9542674442791</v>
      </c>
      <c r="BF1562">
        <f t="shared" si="196"/>
        <v>-3936.4505892796783</v>
      </c>
      <c r="BG1562">
        <f t="shared" si="197"/>
        <v>-3050.9469111150775</v>
      </c>
      <c r="BH1562">
        <f t="shared" si="198"/>
        <v>-2165.4432329504762</v>
      </c>
      <c r="BI1562">
        <f t="shared" si="199"/>
        <v>-1279.9395547858758</v>
      </c>
      <c r="BJ1562">
        <f t="shared" si="200"/>
        <v>-394.43587662127447</v>
      </c>
    </row>
    <row r="1563" spans="1:62">
      <c r="A1563">
        <v>1560</v>
      </c>
      <c r="B1563" s="6"/>
      <c r="C1563" s="44"/>
      <c r="F1563" s="44">
        <v>15781.656070814171</v>
      </c>
      <c r="G1563">
        <v>0.36397289974855962</v>
      </c>
      <c r="H1563" s="45">
        <f t="shared" si="194"/>
        <v>43359.42615979509</v>
      </c>
      <c r="BD1563">
        <f t="shared" si="201"/>
        <v>-12316.73650536101</v>
      </c>
      <c r="BE1563">
        <f t="shared" si="195"/>
        <v>-8934.6945856129678</v>
      </c>
      <c r="BF1563">
        <f t="shared" si="196"/>
        <v>-5552.6526658649254</v>
      </c>
      <c r="BG1563">
        <f t="shared" si="197"/>
        <v>-2170.6107461168831</v>
      </c>
      <c r="BH1563">
        <f t="shared" si="198"/>
        <v>1211.4311736311574</v>
      </c>
      <c r="BI1563">
        <f t="shared" si="199"/>
        <v>4593.4730933792016</v>
      </c>
      <c r="BJ1563">
        <f t="shared" si="200"/>
        <v>7975.5150131272421</v>
      </c>
    </row>
    <row r="1564" spans="1:62">
      <c r="A1564">
        <v>1561</v>
      </c>
      <c r="B1564" s="6"/>
      <c r="C1564" s="44"/>
      <c r="F1564" s="44">
        <v>3642.6465193190397</v>
      </c>
      <c r="G1564">
        <v>0.71835529025623668</v>
      </c>
      <c r="H1564" s="45">
        <f t="shared" si="194"/>
        <v>5070.8146354984192</v>
      </c>
      <c r="BD1564">
        <f t="shared" si="201"/>
        <v>-13961.791572071374</v>
      </c>
      <c r="BE1564">
        <f t="shared" si="195"/>
        <v>-12141.927073328576</v>
      </c>
      <c r="BF1564">
        <f t="shared" si="196"/>
        <v>-10322.062574585776</v>
      </c>
      <c r="BG1564">
        <f t="shared" si="197"/>
        <v>-8502.1980758429781</v>
      </c>
      <c r="BH1564">
        <f t="shared" si="198"/>
        <v>-6682.3335771001803</v>
      </c>
      <c r="BI1564">
        <f t="shared" si="199"/>
        <v>-4862.4690783573824</v>
      </c>
      <c r="BJ1564">
        <f t="shared" si="200"/>
        <v>-3042.6045796145845</v>
      </c>
    </row>
    <row r="1565" spans="1:62">
      <c r="A1565">
        <v>1562</v>
      </c>
      <c r="B1565" s="6"/>
      <c r="C1565" s="44"/>
      <c r="F1565" s="44">
        <v>7143.6912346367062</v>
      </c>
      <c r="G1565">
        <v>0.22374592105185087</v>
      </c>
      <c r="H1565" s="45">
        <f t="shared" si="194"/>
        <v>31927.693702989236</v>
      </c>
      <c r="BD1565">
        <f t="shared" si="201"/>
        <v>-50.870068037856527</v>
      </c>
      <c r="BE1565">
        <f t="shared" si="195"/>
        <v>3540.9063832433267</v>
      </c>
      <c r="BF1565">
        <f t="shared" si="196"/>
        <v>7132.6828345245103</v>
      </c>
      <c r="BG1565">
        <f t="shared" si="197"/>
        <v>10724.459285805693</v>
      </c>
      <c r="BH1565">
        <f t="shared" si="198"/>
        <v>14316.235737086876</v>
      </c>
      <c r="BI1565">
        <f t="shared" si="199"/>
        <v>17908.012188368062</v>
      </c>
      <c r="BJ1565">
        <f t="shared" si="200"/>
        <v>21499.788639649247</v>
      </c>
    </row>
    <row r="1566" spans="1:62">
      <c r="A1566">
        <v>1563</v>
      </c>
      <c r="B1566" s="6"/>
      <c r="C1566" s="44"/>
      <c r="F1566" s="44">
        <v>3242.4103436698824</v>
      </c>
      <c r="G1566">
        <v>0.38750043462559702</v>
      </c>
      <c r="H1566" s="45">
        <f t="shared" si="194"/>
        <v>8367.501179199191</v>
      </c>
      <c r="BD1566">
        <f t="shared" si="201"/>
        <v>-6024.9616293774516</v>
      </c>
      <c r="BE1566">
        <f t="shared" si="195"/>
        <v>-4906.2320241181969</v>
      </c>
      <c r="BF1566">
        <f t="shared" si="196"/>
        <v>-3787.5024188589432</v>
      </c>
      <c r="BG1566">
        <f t="shared" si="197"/>
        <v>-2668.7728135996886</v>
      </c>
      <c r="BH1566">
        <f t="shared" si="198"/>
        <v>-1550.0432083404348</v>
      </c>
      <c r="BI1566">
        <f t="shared" si="199"/>
        <v>-431.31360308118019</v>
      </c>
      <c r="BJ1566">
        <f t="shared" si="200"/>
        <v>687.41600217807445</v>
      </c>
    </row>
    <row r="1567" spans="1:62">
      <c r="A1567">
        <v>1564</v>
      </c>
      <c r="B1567" s="6"/>
      <c r="C1567" s="44"/>
      <c r="F1567" s="44">
        <v>11616.679453469551</v>
      </c>
      <c r="G1567">
        <v>0.21307192681995257</v>
      </c>
      <c r="H1567" s="45">
        <f t="shared" si="194"/>
        <v>54519.990628731372</v>
      </c>
      <c r="BD1567">
        <f t="shared" si="201"/>
        <v>-1304.9081705418973</v>
      </c>
      <c r="BE1567">
        <f t="shared" si="195"/>
        <v>632.59400258608775</v>
      </c>
      <c r="BF1567">
        <f t="shared" si="196"/>
        <v>2570.0961757140731</v>
      </c>
      <c r="BG1567">
        <f t="shared" si="197"/>
        <v>4507.5983488420579</v>
      </c>
      <c r="BH1567">
        <f t="shared" si="198"/>
        <v>6445.1005219700437</v>
      </c>
      <c r="BI1567">
        <f t="shared" si="199"/>
        <v>8382.6026950980286</v>
      </c>
      <c r="BJ1567">
        <f t="shared" si="200"/>
        <v>10320.104868226013</v>
      </c>
    </row>
    <row r="1568" spans="1:62">
      <c r="A1568">
        <v>1565</v>
      </c>
      <c r="B1568" s="6"/>
      <c r="C1568" s="44"/>
      <c r="F1568" s="44">
        <v>13622.765551681441</v>
      </c>
      <c r="G1568">
        <v>1.022449029238353</v>
      </c>
      <c r="H1568" s="45">
        <f t="shared" si="194"/>
        <v>13323.662267868129</v>
      </c>
      <c r="BD1568">
        <f t="shared" si="201"/>
        <v>-10551.319819369788</v>
      </c>
      <c r="BE1568">
        <f t="shared" si="195"/>
        <v>-9485.9601852700252</v>
      </c>
      <c r="BF1568">
        <f t="shared" si="196"/>
        <v>-8420.6005511702624</v>
      </c>
      <c r="BG1568">
        <f t="shared" si="197"/>
        <v>-7355.2409170704996</v>
      </c>
      <c r="BH1568">
        <f t="shared" si="198"/>
        <v>-6289.8812829707367</v>
      </c>
      <c r="BI1568">
        <f t="shared" si="199"/>
        <v>-5224.5216488709739</v>
      </c>
      <c r="BJ1568">
        <f t="shared" si="200"/>
        <v>-4159.162014771211</v>
      </c>
    </row>
    <row r="1569" spans="1:62">
      <c r="A1569">
        <v>1566</v>
      </c>
      <c r="B1569" s="6"/>
      <c r="C1569" s="44"/>
      <c r="F1569" s="44">
        <v>7357.185249143964</v>
      </c>
      <c r="G1569">
        <v>0.48404248740397549</v>
      </c>
      <c r="H1569" s="45">
        <f t="shared" si="194"/>
        <v>15199.461701393486</v>
      </c>
      <c r="BD1569">
        <f t="shared" si="201"/>
        <v>-8510.5204054896749</v>
      </c>
      <c r="BE1569">
        <f t="shared" si="195"/>
        <v>-3398.2752592979105</v>
      </c>
      <c r="BF1569">
        <f t="shared" si="196"/>
        <v>1713.969886893854</v>
      </c>
      <c r="BG1569">
        <f t="shared" si="197"/>
        <v>6826.2150330856202</v>
      </c>
      <c r="BH1569">
        <f t="shared" si="198"/>
        <v>11938.460179277383</v>
      </c>
      <c r="BI1569">
        <f t="shared" si="199"/>
        <v>17050.705325469149</v>
      </c>
      <c r="BJ1569">
        <f t="shared" si="200"/>
        <v>22162.950471660915</v>
      </c>
    </row>
    <row r="1570" spans="1:62">
      <c r="A1570">
        <v>1567</v>
      </c>
      <c r="B1570" s="6"/>
      <c r="C1570" s="44"/>
      <c r="F1570" s="44">
        <v>7723.1167438862376</v>
      </c>
      <c r="G1570">
        <v>0.19434687001413842</v>
      </c>
      <c r="H1570" s="45">
        <f t="shared" si="194"/>
        <v>39738.827506326154</v>
      </c>
      <c r="BD1570">
        <f t="shared" si="201"/>
        <v>-4936.972812124086</v>
      </c>
      <c r="BE1570">
        <f t="shared" si="195"/>
        <v>-2516.7603751042088</v>
      </c>
      <c r="BF1570">
        <f t="shared" si="196"/>
        <v>-96.54793808433169</v>
      </c>
      <c r="BG1570">
        <f t="shared" si="197"/>
        <v>2323.6644989355464</v>
      </c>
      <c r="BH1570">
        <f t="shared" si="198"/>
        <v>4743.8769359554226</v>
      </c>
      <c r="BI1570">
        <f t="shared" si="199"/>
        <v>7164.0893729753006</v>
      </c>
      <c r="BJ1570">
        <f t="shared" si="200"/>
        <v>9584.3018099951769</v>
      </c>
    </row>
    <row r="1571" spans="1:62">
      <c r="A1571">
        <v>1568</v>
      </c>
      <c r="B1571" s="6"/>
      <c r="C1571" s="44"/>
      <c r="F1571" s="44">
        <v>3691.1789121641468</v>
      </c>
      <c r="G1571">
        <v>0.38102138267772023</v>
      </c>
      <c r="H1571" s="45">
        <f t="shared" si="194"/>
        <v>9687.5899358285133</v>
      </c>
      <c r="BD1571">
        <f t="shared" si="201"/>
        <v>-6751.3823938155456</v>
      </c>
      <c r="BE1571">
        <f t="shared" si="195"/>
        <v>-5779.6480437448536</v>
      </c>
      <c r="BF1571">
        <f t="shared" si="196"/>
        <v>-4807.9136936741616</v>
      </c>
      <c r="BG1571">
        <f t="shared" si="197"/>
        <v>-3836.1793436034691</v>
      </c>
      <c r="BH1571">
        <f t="shared" si="198"/>
        <v>-2864.4449935327775</v>
      </c>
      <c r="BI1571">
        <f t="shared" si="199"/>
        <v>-1892.7106434620855</v>
      </c>
      <c r="BJ1571">
        <f t="shared" si="200"/>
        <v>-920.97629339139257</v>
      </c>
    </row>
    <row r="1572" spans="1:62">
      <c r="A1572">
        <v>1569</v>
      </c>
      <c r="B1572" s="6"/>
      <c r="C1572" s="44"/>
      <c r="F1572" s="44">
        <v>9447.676161394922</v>
      </c>
      <c r="G1572">
        <v>0.28163970411714256</v>
      </c>
      <c r="H1572" s="45">
        <f t="shared" si="194"/>
        <v>33545.256664043874</v>
      </c>
      <c r="BD1572">
        <f t="shared" si="201"/>
        <v>-1786.0719987755456</v>
      </c>
      <c r="BE1572">
        <f t="shared" si="195"/>
        <v>119.03491461305566</v>
      </c>
      <c r="BF1572">
        <f t="shared" si="196"/>
        <v>2024.1418280016569</v>
      </c>
      <c r="BG1572">
        <f t="shared" si="197"/>
        <v>3929.2487413902581</v>
      </c>
      <c r="BH1572">
        <f t="shared" si="198"/>
        <v>5834.3556547788594</v>
      </c>
      <c r="BI1572">
        <f t="shared" si="199"/>
        <v>7739.4625681674606</v>
      </c>
      <c r="BJ1572">
        <f t="shared" si="200"/>
        <v>9644.5694815560619</v>
      </c>
    </row>
    <row r="1573" spans="1:62">
      <c r="A1573">
        <v>1570</v>
      </c>
      <c r="B1573" s="6"/>
      <c r="C1573" s="44"/>
      <c r="F1573" s="44">
        <v>11942.535601393458</v>
      </c>
      <c r="G1573">
        <v>0.50572791194630984</v>
      </c>
      <c r="H1573" s="45">
        <f t="shared" si="194"/>
        <v>23614.547109793155</v>
      </c>
      <c r="BD1573">
        <f t="shared" si="201"/>
        <v>-8039.4776408092093</v>
      </c>
      <c r="BE1573">
        <f t="shared" si="195"/>
        <v>-6631.2791202234966</v>
      </c>
      <c r="BF1573">
        <f t="shared" si="196"/>
        <v>-5223.080599637784</v>
      </c>
      <c r="BG1573">
        <f t="shared" si="197"/>
        <v>-3814.8820790520704</v>
      </c>
      <c r="BH1573">
        <f t="shared" si="198"/>
        <v>-2406.6835584663577</v>
      </c>
      <c r="BI1573">
        <f t="shared" si="199"/>
        <v>-998.4850378806459</v>
      </c>
      <c r="BJ1573">
        <f t="shared" si="200"/>
        <v>409.7134827050686</v>
      </c>
    </row>
    <row r="1574" spans="1:62">
      <c r="A1574">
        <v>1571</v>
      </c>
      <c r="B1574" s="6"/>
      <c r="C1574" s="44"/>
      <c r="F1574" s="44">
        <v>12177.492683560567</v>
      </c>
      <c r="G1574">
        <v>0.37703951398153812</v>
      </c>
      <c r="H1574" s="45">
        <f t="shared" si="194"/>
        <v>32297.656431195279</v>
      </c>
      <c r="BD1574">
        <f t="shared" si="201"/>
        <v>-9413.8960416619084</v>
      </c>
      <c r="BE1574">
        <f t="shared" si="195"/>
        <v>-6885.2564819303598</v>
      </c>
      <c r="BF1574">
        <f t="shared" si="196"/>
        <v>-4356.6169221988102</v>
      </c>
      <c r="BG1574">
        <f t="shared" si="197"/>
        <v>-1827.9773624672616</v>
      </c>
      <c r="BH1574">
        <f t="shared" si="198"/>
        <v>700.6621972642879</v>
      </c>
      <c r="BI1574">
        <f t="shared" si="199"/>
        <v>3229.3017569958374</v>
      </c>
      <c r="BJ1574">
        <f t="shared" si="200"/>
        <v>5757.9413167273851</v>
      </c>
    </row>
    <row r="1575" spans="1:62">
      <c r="A1575">
        <v>1572</v>
      </c>
      <c r="B1575" s="6"/>
      <c r="C1575" s="44"/>
      <c r="F1575" s="44">
        <v>3207.8008842859526</v>
      </c>
      <c r="G1575">
        <v>0.40152594617178039</v>
      </c>
      <c r="H1575" s="45">
        <f t="shared" si="194"/>
        <v>7989.0251548366805</v>
      </c>
      <c r="BD1575">
        <f t="shared" si="201"/>
        <v>-10292.295113652877</v>
      </c>
      <c r="BE1575">
        <f t="shared" si="195"/>
        <v>-8407.0975437451852</v>
      </c>
      <c r="BF1575">
        <f t="shared" si="196"/>
        <v>-6521.899973837496</v>
      </c>
      <c r="BG1575">
        <f t="shared" si="197"/>
        <v>-4636.7024039298049</v>
      </c>
      <c r="BH1575">
        <f t="shared" si="198"/>
        <v>-2751.5048340221147</v>
      </c>
      <c r="BI1575">
        <f t="shared" si="199"/>
        <v>-866.30726411442447</v>
      </c>
      <c r="BJ1575">
        <f t="shared" si="200"/>
        <v>1018.8903057932675</v>
      </c>
    </row>
    <row r="1576" spans="1:62">
      <c r="A1576">
        <v>1573</v>
      </c>
      <c r="B1576" s="6"/>
      <c r="C1576" s="44"/>
      <c r="F1576" s="44">
        <v>2162.4184994754178</v>
      </c>
      <c r="G1576">
        <v>0.57552182973877919</v>
      </c>
      <c r="H1576" s="45">
        <f t="shared" si="194"/>
        <v>3757.3179464919817</v>
      </c>
      <c r="BD1576">
        <f t="shared" si="201"/>
        <v>-1200.1711534270507</v>
      </c>
      <c r="BE1576">
        <f t="shared" si="195"/>
        <v>807.45857743185115</v>
      </c>
      <c r="BF1576">
        <f t="shared" si="196"/>
        <v>2815.088308290753</v>
      </c>
      <c r="BG1576">
        <f t="shared" si="197"/>
        <v>4822.7180391496549</v>
      </c>
      <c r="BH1576">
        <f t="shared" si="198"/>
        <v>6830.3477700085568</v>
      </c>
      <c r="BI1576">
        <f t="shared" si="199"/>
        <v>8837.9775008674587</v>
      </c>
      <c r="BJ1576">
        <f t="shared" si="200"/>
        <v>10845.607231726361</v>
      </c>
    </row>
    <row r="1577" spans="1:62">
      <c r="A1577">
        <v>1574</v>
      </c>
      <c r="B1577" s="6"/>
      <c r="C1577" s="44"/>
      <c r="F1577" s="44">
        <v>11437.412636310421</v>
      </c>
      <c r="G1577">
        <v>0.5802660852617274</v>
      </c>
      <c r="H1577" s="45">
        <f t="shared" si="194"/>
        <v>19710.634356911636</v>
      </c>
      <c r="BD1577">
        <f t="shared" si="201"/>
        <v>715.19064921847803</v>
      </c>
      <c r="BE1577">
        <f t="shared" si="195"/>
        <v>3592.7997979123738</v>
      </c>
      <c r="BF1577">
        <f t="shared" si="196"/>
        <v>6470.4089466062705</v>
      </c>
      <c r="BG1577">
        <f t="shared" si="197"/>
        <v>9348.0180953001654</v>
      </c>
      <c r="BH1577">
        <f t="shared" si="198"/>
        <v>12225.627243994062</v>
      </c>
      <c r="BI1577">
        <f t="shared" si="199"/>
        <v>15103.236392687959</v>
      </c>
      <c r="BJ1577">
        <f t="shared" si="200"/>
        <v>17980.845541381856</v>
      </c>
    </row>
    <row r="1578" spans="1:62">
      <c r="A1578">
        <v>1575</v>
      </c>
      <c r="B1578" s="6"/>
      <c r="C1578" s="44"/>
      <c r="F1578" s="44">
        <v>8067.6586712117842</v>
      </c>
      <c r="G1578">
        <v>0.37445905559642689</v>
      </c>
      <c r="H1578" s="45">
        <f t="shared" si="194"/>
        <v>21544.835278083647</v>
      </c>
      <c r="BD1578">
        <f t="shared" si="201"/>
        <v>-8536.0822100017831</v>
      </c>
      <c r="BE1578">
        <f t="shared" si="195"/>
        <v>-5634.7517836931465</v>
      </c>
      <c r="BF1578">
        <f t="shared" si="196"/>
        <v>-2733.42135738451</v>
      </c>
      <c r="BG1578">
        <f t="shared" si="197"/>
        <v>167.9090689241275</v>
      </c>
      <c r="BH1578">
        <f t="shared" si="198"/>
        <v>3069.239495232765</v>
      </c>
      <c r="BI1578">
        <f t="shared" si="199"/>
        <v>5970.5699215414006</v>
      </c>
      <c r="BJ1578">
        <f t="shared" si="200"/>
        <v>8871.9003478500399</v>
      </c>
    </row>
    <row r="1579" spans="1:62">
      <c r="A1579">
        <v>1576</v>
      </c>
      <c r="B1579" s="6"/>
      <c r="C1579" s="44"/>
      <c r="F1579" s="44">
        <v>1570.3861290136592</v>
      </c>
      <c r="G1579">
        <v>0.73497152075241701</v>
      </c>
      <c r="H1579" s="45">
        <f t="shared" si="194"/>
        <v>2136.6625572185408</v>
      </c>
      <c r="BD1579">
        <f t="shared" si="201"/>
        <v>-6195.3633932296498</v>
      </c>
      <c r="BE1579">
        <f t="shared" si="195"/>
        <v>-4323.0681152475154</v>
      </c>
      <c r="BF1579">
        <f t="shared" si="196"/>
        <v>-2450.772837265381</v>
      </c>
      <c r="BG1579">
        <f t="shared" si="197"/>
        <v>-578.47755928324659</v>
      </c>
      <c r="BH1579">
        <f t="shared" si="198"/>
        <v>1293.8177186988887</v>
      </c>
      <c r="BI1579">
        <f t="shared" si="199"/>
        <v>3166.1129966810222</v>
      </c>
      <c r="BJ1579">
        <f t="shared" si="200"/>
        <v>5038.4082746631575</v>
      </c>
    </row>
    <row r="1580" spans="1:62">
      <c r="A1580">
        <v>1577</v>
      </c>
      <c r="B1580" s="6"/>
      <c r="C1580" s="44"/>
      <c r="F1580" s="44">
        <v>10535.477621146469</v>
      </c>
      <c r="G1580">
        <v>0.18005824928473491</v>
      </c>
      <c r="H1580" s="45">
        <f t="shared" si="194"/>
        <v>58511.496490706202</v>
      </c>
      <c r="BD1580">
        <f t="shared" si="201"/>
        <v>2104.4714747484259</v>
      </c>
      <c r="BE1580">
        <f t="shared" si="195"/>
        <v>5779.329078510511</v>
      </c>
      <c r="BF1580">
        <f t="shared" si="196"/>
        <v>9454.1866822725951</v>
      </c>
      <c r="BG1580">
        <f t="shared" si="197"/>
        <v>13129.044286034681</v>
      </c>
      <c r="BH1580">
        <f t="shared" si="198"/>
        <v>16803.901889796765</v>
      </c>
      <c r="BI1580">
        <f t="shared" si="199"/>
        <v>20478.759493558849</v>
      </c>
      <c r="BJ1580">
        <f t="shared" si="200"/>
        <v>24153.617097320937</v>
      </c>
    </row>
    <row r="1581" spans="1:62">
      <c r="A1581">
        <v>1578</v>
      </c>
      <c r="B1581" s="6"/>
      <c r="C1581" s="44"/>
      <c r="F1581" s="44">
        <v>9528.04502606186</v>
      </c>
      <c r="G1581">
        <v>0.10625264721029115</v>
      </c>
      <c r="H1581" s="45">
        <f t="shared" si="194"/>
        <v>89673.483684640058</v>
      </c>
      <c r="BD1581">
        <f t="shared" si="201"/>
        <v>-9635.1863747227944</v>
      </c>
      <c r="BE1581">
        <f t="shared" si="195"/>
        <v>-8734.8951282991202</v>
      </c>
      <c r="BF1581">
        <f t="shared" si="196"/>
        <v>-7834.603881875445</v>
      </c>
      <c r="BG1581">
        <f t="shared" si="197"/>
        <v>-6934.3126354517699</v>
      </c>
      <c r="BH1581">
        <f t="shared" si="198"/>
        <v>-6034.0213890280957</v>
      </c>
      <c r="BI1581">
        <f t="shared" si="199"/>
        <v>-5133.7301426044214</v>
      </c>
      <c r="BJ1581">
        <f t="shared" si="200"/>
        <v>-4233.4388961807472</v>
      </c>
    </row>
    <row r="1582" spans="1:62">
      <c r="A1582">
        <v>1579</v>
      </c>
      <c r="B1582" s="6"/>
      <c r="C1582" s="44"/>
      <c r="F1582" s="44">
        <v>5340.8548019805494</v>
      </c>
      <c r="G1582">
        <v>0.7165244684437333</v>
      </c>
      <c r="H1582" s="45">
        <f t="shared" si="194"/>
        <v>7453.8344986050561</v>
      </c>
      <c r="BD1582">
        <f t="shared" si="201"/>
        <v>-8996.7817900104037</v>
      </c>
      <c r="BE1582">
        <f t="shared" si="195"/>
        <v>-8465.5185539589475</v>
      </c>
      <c r="BF1582">
        <f t="shared" si="196"/>
        <v>-7934.255317907493</v>
      </c>
      <c r="BG1582">
        <f t="shared" si="197"/>
        <v>-7402.9920818560367</v>
      </c>
      <c r="BH1582">
        <f t="shared" si="198"/>
        <v>-6871.7288458045814</v>
      </c>
      <c r="BI1582">
        <f t="shared" si="199"/>
        <v>-6340.465609753126</v>
      </c>
      <c r="BJ1582">
        <f t="shared" si="200"/>
        <v>-5809.2023737016698</v>
      </c>
    </row>
    <row r="1583" spans="1:62">
      <c r="A1583">
        <v>1580</v>
      </c>
      <c r="B1583" s="6"/>
      <c r="C1583" s="44"/>
      <c r="F1583" s="44">
        <v>4306.8273582910988</v>
      </c>
      <c r="G1583">
        <v>0.72100440741531369</v>
      </c>
      <c r="H1583" s="45">
        <f t="shared" si="194"/>
        <v>5973.3717491830475</v>
      </c>
      <c r="BD1583">
        <f t="shared" si="201"/>
        <v>-1758.2324597618831</v>
      </c>
      <c r="BE1583">
        <f t="shared" si="195"/>
        <v>1824.3898824567832</v>
      </c>
      <c r="BF1583">
        <f t="shared" si="196"/>
        <v>5407.0122246754509</v>
      </c>
      <c r="BG1583">
        <f t="shared" si="197"/>
        <v>8989.6345668941158</v>
      </c>
      <c r="BH1583">
        <f t="shared" si="198"/>
        <v>12572.256909112784</v>
      </c>
      <c r="BI1583">
        <f t="shared" si="199"/>
        <v>16154.879251331451</v>
      </c>
      <c r="BJ1583">
        <f t="shared" si="200"/>
        <v>19737.501593550118</v>
      </c>
    </row>
    <row r="1584" spans="1:62">
      <c r="A1584">
        <v>1581</v>
      </c>
      <c r="B1584" s="6"/>
      <c r="C1584" s="44"/>
      <c r="F1584" s="44">
        <v>10584.509391547443</v>
      </c>
      <c r="G1584">
        <v>0.19316858016471539</v>
      </c>
      <c r="H1584" s="45">
        <f t="shared" si="194"/>
        <v>54794.156391903911</v>
      </c>
      <c r="BD1584">
        <f t="shared" si="201"/>
        <v>-701.80532121453052</v>
      </c>
      <c r="BE1584">
        <f t="shared" si="195"/>
        <v>2903.2167158620377</v>
      </c>
      <c r="BF1584">
        <f t="shared" si="196"/>
        <v>6508.2387529386069</v>
      </c>
      <c r="BG1584">
        <f t="shared" si="197"/>
        <v>10113.260790015174</v>
      </c>
      <c r="BH1584">
        <f t="shared" si="198"/>
        <v>13718.282827091742</v>
      </c>
      <c r="BI1584">
        <f t="shared" si="199"/>
        <v>17323.304864168313</v>
      </c>
      <c r="BJ1584">
        <f t="shared" si="200"/>
        <v>20928.32690124488</v>
      </c>
    </row>
    <row r="1585" spans="1:62">
      <c r="A1585">
        <v>1582</v>
      </c>
      <c r="B1585" s="6"/>
      <c r="C1585" s="44"/>
      <c r="F1585" s="44">
        <v>-791.45830969823146</v>
      </c>
      <c r="G1585">
        <v>0.20812768333076548</v>
      </c>
      <c r="H1585" s="45">
        <f t="shared" si="194"/>
        <v>-3802.7536607920238</v>
      </c>
      <c r="BD1585">
        <f t="shared" si="201"/>
        <v>-9618.6664907238664</v>
      </c>
      <c r="BE1585">
        <f t="shared" si="195"/>
        <v>-8652.8235899002884</v>
      </c>
      <c r="BF1585">
        <f t="shared" si="196"/>
        <v>-7686.9806890767122</v>
      </c>
      <c r="BG1585">
        <f t="shared" si="197"/>
        <v>-6721.1377882531351</v>
      </c>
      <c r="BH1585">
        <f t="shared" si="198"/>
        <v>-5755.294887429558</v>
      </c>
      <c r="BI1585">
        <f t="shared" si="199"/>
        <v>-4789.4519866059809</v>
      </c>
      <c r="BJ1585">
        <f t="shared" si="200"/>
        <v>-3823.6090857824038</v>
      </c>
    </row>
    <row r="1586" spans="1:62">
      <c r="A1586">
        <v>1583</v>
      </c>
      <c r="B1586" s="6"/>
      <c r="C1586" s="44"/>
      <c r="F1586" s="44">
        <v>11633.307030501344</v>
      </c>
      <c r="G1586">
        <v>0.16831332293828716</v>
      </c>
      <c r="H1586" s="45">
        <f t="shared" si="194"/>
        <v>69116.970822130039</v>
      </c>
      <c r="BD1586">
        <f t="shared" si="201"/>
        <v>1832.0967263520588</v>
      </c>
      <c r="BE1586">
        <f t="shared" si="195"/>
        <v>2872.7351430058861</v>
      </c>
      <c r="BF1586">
        <f t="shared" si="196"/>
        <v>3913.3735596597135</v>
      </c>
      <c r="BG1586">
        <f t="shared" si="197"/>
        <v>4954.0119763135408</v>
      </c>
      <c r="BH1586">
        <f t="shared" si="198"/>
        <v>5994.6503929673681</v>
      </c>
      <c r="BI1586">
        <f t="shared" si="199"/>
        <v>7035.2888096211955</v>
      </c>
      <c r="BJ1586">
        <f t="shared" si="200"/>
        <v>8075.9272262750228</v>
      </c>
    </row>
    <row r="1587" spans="1:62">
      <c r="A1587">
        <v>1584</v>
      </c>
      <c r="B1587" s="6"/>
      <c r="C1587" s="44"/>
      <c r="F1587" s="44">
        <v>3112.7508719164434</v>
      </c>
      <c r="G1587">
        <v>0.77100045172933118</v>
      </c>
      <c r="H1587" s="45">
        <f t="shared" si="194"/>
        <v>4037.2880002010834</v>
      </c>
      <c r="BD1587">
        <f t="shared" si="201"/>
        <v>-10791.740415809909</v>
      </c>
      <c r="BE1587">
        <f t="shared" si="195"/>
        <v>-9950.1738011184734</v>
      </c>
      <c r="BF1587">
        <f t="shared" si="196"/>
        <v>-9108.607186427038</v>
      </c>
      <c r="BG1587">
        <f t="shared" si="197"/>
        <v>-8267.0405717356007</v>
      </c>
      <c r="BH1587">
        <f t="shared" si="198"/>
        <v>-7425.4739570441652</v>
      </c>
      <c r="BI1587">
        <f t="shared" si="199"/>
        <v>-6583.9073423527298</v>
      </c>
      <c r="BJ1587">
        <f t="shared" si="200"/>
        <v>-5742.3407276612934</v>
      </c>
    </row>
    <row r="1588" spans="1:62">
      <c r="A1588">
        <v>1585</v>
      </c>
      <c r="B1588" s="6"/>
      <c r="C1588" s="44"/>
      <c r="F1588" s="44">
        <v>7673.0605551051067</v>
      </c>
      <c r="G1588">
        <v>0.47568371987956848</v>
      </c>
      <c r="H1588" s="45">
        <f t="shared" si="194"/>
        <v>16130.593153467053</v>
      </c>
      <c r="BD1588">
        <f t="shared" si="201"/>
        <v>742.25138673021229</v>
      </c>
      <c r="BE1588">
        <f t="shared" si="195"/>
        <v>4597.253645376868</v>
      </c>
      <c r="BF1588">
        <f t="shared" si="196"/>
        <v>8452.2559040235246</v>
      </c>
      <c r="BG1588">
        <f t="shared" si="197"/>
        <v>12307.258162670179</v>
      </c>
      <c r="BH1588">
        <f t="shared" si="198"/>
        <v>16162.260421316838</v>
      </c>
      <c r="BI1588">
        <f t="shared" si="199"/>
        <v>20017.262679963493</v>
      </c>
      <c r="BJ1588">
        <f t="shared" si="200"/>
        <v>23872.264938610148</v>
      </c>
    </row>
    <row r="1589" spans="1:62">
      <c r="A1589">
        <v>1586</v>
      </c>
      <c r="B1589" s="6"/>
      <c r="C1589" s="44"/>
      <c r="F1589" s="44">
        <v>9781.946689472863</v>
      </c>
      <c r="G1589">
        <v>0.13193816996559971</v>
      </c>
      <c r="H1589" s="45">
        <f t="shared" si="194"/>
        <v>74140.384787990566</v>
      </c>
      <c r="BD1589">
        <f t="shared" si="201"/>
        <v>-5294.6419557072641</v>
      </c>
      <c r="BE1589">
        <f t="shared" si="195"/>
        <v>-2916.2233563094223</v>
      </c>
      <c r="BF1589">
        <f t="shared" si="196"/>
        <v>-537.80475691157972</v>
      </c>
      <c r="BG1589">
        <f t="shared" si="197"/>
        <v>1840.613842486262</v>
      </c>
      <c r="BH1589">
        <f t="shared" si="198"/>
        <v>4219.0324418841046</v>
      </c>
      <c r="BI1589">
        <f t="shared" si="199"/>
        <v>6597.4510412819473</v>
      </c>
      <c r="BJ1589">
        <f t="shared" si="200"/>
        <v>8975.8696406797917</v>
      </c>
    </row>
    <row r="1590" spans="1:62">
      <c r="A1590">
        <v>1587</v>
      </c>
      <c r="B1590" s="6"/>
      <c r="C1590" s="44"/>
      <c r="F1590" s="44">
        <v>-4608.9964101228798</v>
      </c>
      <c r="G1590">
        <v>0.47477792583739475</v>
      </c>
      <c r="H1590" s="45">
        <f t="shared" si="194"/>
        <v>-9707.6889200223704</v>
      </c>
      <c r="BD1590">
        <f t="shared" si="201"/>
        <v>-9122.255839644864</v>
      </c>
      <c r="BE1590">
        <f t="shared" si="195"/>
        <v>-8462.5649898168667</v>
      </c>
      <c r="BF1590">
        <f t="shared" si="196"/>
        <v>-7802.8741399888677</v>
      </c>
      <c r="BG1590">
        <f t="shared" si="197"/>
        <v>-7143.1832901608686</v>
      </c>
      <c r="BH1590">
        <f t="shared" si="198"/>
        <v>-6483.4924403328705</v>
      </c>
      <c r="BI1590">
        <f t="shared" si="199"/>
        <v>-5823.8015905048724</v>
      </c>
      <c r="BJ1590">
        <f t="shared" si="200"/>
        <v>-5164.1107406768733</v>
      </c>
    </row>
    <row r="1591" spans="1:62">
      <c r="A1591">
        <v>1588</v>
      </c>
      <c r="B1591" s="6"/>
      <c r="C1591" s="44"/>
      <c r="F1591" s="44">
        <v>9604.1980221430167</v>
      </c>
      <c r="G1591">
        <v>0.38989708287397384</v>
      </c>
      <c r="H1591" s="45">
        <f t="shared" si="194"/>
        <v>24632.649086136855</v>
      </c>
      <c r="BD1591">
        <f t="shared" si="201"/>
        <v>6982.886039309853</v>
      </c>
      <c r="BE1591">
        <f t="shared" si="195"/>
        <v>9356.7756684968263</v>
      </c>
      <c r="BF1591">
        <f t="shared" si="196"/>
        <v>11730.665297683801</v>
      </c>
      <c r="BG1591">
        <f t="shared" si="197"/>
        <v>14104.554926870775</v>
      </c>
      <c r="BH1591">
        <f t="shared" si="198"/>
        <v>16478.444556057748</v>
      </c>
      <c r="BI1591">
        <f t="shared" si="199"/>
        <v>18852.334185244723</v>
      </c>
      <c r="BJ1591">
        <f t="shared" si="200"/>
        <v>21226.223814431694</v>
      </c>
    </row>
    <row r="1592" spans="1:62">
      <c r="A1592">
        <v>1589</v>
      </c>
      <c r="B1592" s="6"/>
      <c r="C1592" s="44"/>
      <c r="F1592" s="44">
        <v>6196.163323603756</v>
      </c>
      <c r="G1592">
        <v>0.20752401125112385</v>
      </c>
      <c r="H1592" s="45">
        <f t="shared" si="194"/>
        <v>29857.573040576048</v>
      </c>
      <c r="BD1592">
        <f t="shared" si="201"/>
        <v>-7654.7126077731473</v>
      </c>
      <c r="BE1592">
        <f t="shared" si="195"/>
        <v>-5705.2271934032779</v>
      </c>
      <c r="BF1592">
        <f t="shared" si="196"/>
        <v>-3755.7417790334093</v>
      </c>
      <c r="BG1592">
        <f t="shared" si="197"/>
        <v>-1806.2563646635399</v>
      </c>
      <c r="BH1592">
        <f t="shared" si="198"/>
        <v>143.22904970632953</v>
      </c>
      <c r="BI1592">
        <f t="shared" si="199"/>
        <v>2092.7144640761981</v>
      </c>
      <c r="BJ1592">
        <f t="shared" si="200"/>
        <v>4042.1998784460684</v>
      </c>
    </row>
    <row r="1593" spans="1:62">
      <c r="A1593">
        <v>1590</v>
      </c>
      <c r="B1593" s="6"/>
      <c r="C1593" s="44"/>
      <c r="F1593" s="44">
        <v>13718.080755354364</v>
      </c>
      <c r="G1593">
        <v>0.3742953723710567</v>
      </c>
      <c r="H1593" s="45">
        <f t="shared" si="194"/>
        <v>36650.415067795657</v>
      </c>
      <c r="BD1593">
        <f t="shared" si="201"/>
        <v>-5158.5432673481373</v>
      </c>
      <c r="BE1593">
        <f t="shared" si="195"/>
        <v>-4120.9232110925177</v>
      </c>
      <c r="BF1593">
        <f t="shared" si="196"/>
        <v>-3083.3031548368981</v>
      </c>
      <c r="BG1593">
        <f t="shared" si="197"/>
        <v>-2045.6830985812794</v>
      </c>
      <c r="BH1593">
        <f t="shared" si="198"/>
        <v>-1008.0630423256598</v>
      </c>
      <c r="BI1593">
        <f t="shared" si="199"/>
        <v>29.557013929959794</v>
      </c>
      <c r="BJ1593">
        <f t="shared" si="200"/>
        <v>1067.1770701855785</v>
      </c>
    </row>
    <row r="1594" spans="1:62">
      <c r="A1594">
        <v>1591</v>
      </c>
      <c r="B1594" s="6"/>
      <c r="C1594" s="44"/>
      <c r="F1594" s="44">
        <v>2006.5251298845906</v>
      </c>
      <c r="G1594">
        <v>0.3970861825479215</v>
      </c>
      <c r="H1594" s="45">
        <f t="shared" si="194"/>
        <v>5053.122516149092</v>
      </c>
      <c r="BD1594">
        <f t="shared" si="201"/>
        <v>-11846.603893499079</v>
      </c>
      <c r="BE1594">
        <f t="shared" si="195"/>
        <v>-9975.1270316437967</v>
      </c>
      <c r="BF1594">
        <f t="shared" si="196"/>
        <v>-8103.6501697885133</v>
      </c>
      <c r="BG1594">
        <f t="shared" si="197"/>
        <v>-6232.1733079332298</v>
      </c>
      <c r="BH1594">
        <f t="shared" si="198"/>
        <v>-4360.6964460779454</v>
      </c>
      <c r="BI1594">
        <f t="shared" si="199"/>
        <v>-2489.2195842226629</v>
      </c>
      <c r="BJ1594">
        <f t="shared" si="200"/>
        <v>-617.74272236737852</v>
      </c>
    </row>
    <row r="1595" spans="1:62">
      <c r="A1595">
        <v>1592</v>
      </c>
      <c r="B1595" s="6"/>
      <c r="C1595" s="44"/>
      <c r="F1595" s="44">
        <v>915.8162550747511</v>
      </c>
      <c r="G1595">
        <v>9.5930232669039661E-2</v>
      </c>
      <c r="H1595" s="45">
        <f t="shared" si="194"/>
        <v>9546.6906479245918</v>
      </c>
      <c r="BD1595">
        <f t="shared" si="201"/>
        <v>-21.094217144983077</v>
      </c>
      <c r="BE1595">
        <f t="shared" si="195"/>
        <v>1964.3366955946244</v>
      </c>
      <c r="BF1595">
        <f t="shared" si="196"/>
        <v>3949.7676083342321</v>
      </c>
      <c r="BG1595">
        <f t="shared" si="197"/>
        <v>5935.1985210738394</v>
      </c>
      <c r="BH1595">
        <f t="shared" si="198"/>
        <v>7920.6294338134467</v>
      </c>
      <c r="BI1595">
        <f t="shared" si="199"/>
        <v>9906.0603465530548</v>
      </c>
      <c r="BJ1595">
        <f t="shared" si="200"/>
        <v>11891.491259292661</v>
      </c>
    </row>
    <row r="1596" spans="1:62">
      <c r="A1596">
        <v>1593</v>
      </c>
      <c r="B1596" s="6"/>
      <c r="C1596" s="44"/>
      <c r="F1596" s="44">
        <v>10014.601497894979</v>
      </c>
      <c r="G1596">
        <v>0.45669862339730738</v>
      </c>
      <c r="H1596" s="45">
        <f t="shared" si="194"/>
        <v>21928.249801582439</v>
      </c>
      <c r="BD1596">
        <f t="shared" si="201"/>
        <v>-436.16509172955278</v>
      </c>
      <c r="BE1596">
        <f t="shared" si="195"/>
        <v>43.486071615645528</v>
      </c>
      <c r="BF1596">
        <f t="shared" si="196"/>
        <v>523.1372349608439</v>
      </c>
      <c r="BG1596">
        <f t="shared" si="197"/>
        <v>1002.7883983060422</v>
      </c>
      <c r="BH1596">
        <f t="shared" si="198"/>
        <v>1482.4395616512406</v>
      </c>
      <c r="BI1596">
        <f t="shared" si="199"/>
        <v>1962.0907249964389</v>
      </c>
      <c r="BJ1596">
        <f t="shared" si="200"/>
        <v>2441.7418883416372</v>
      </c>
    </row>
    <row r="1597" spans="1:62">
      <c r="A1597">
        <v>1594</v>
      </c>
      <c r="B1597" s="6"/>
      <c r="C1597" s="44"/>
      <c r="F1597" s="44">
        <v>12833.496979770563</v>
      </c>
      <c r="G1597">
        <v>0.2017563943538665</v>
      </c>
      <c r="H1597" s="45">
        <f t="shared" si="194"/>
        <v>63608.873566909184</v>
      </c>
      <c r="BD1597">
        <f t="shared" si="201"/>
        <v>-7731.1083809084421</v>
      </c>
      <c r="BE1597">
        <f t="shared" si="195"/>
        <v>-5447.6152639219054</v>
      </c>
      <c r="BF1597">
        <f t="shared" si="196"/>
        <v>-3164.1221469353677</v>
      </c>
      <c r="BG1597">
        <f t="shared" si="197"/>
        <v>-880.62902994883189</v>
      </c>
      <c r="BH1597">
        <f t="shared" si="198"/>
        <v>1402.8640870377058</v>
      </c>
      <c r="BI1597">
        <f t="shared" si="199"/>
        <v>3686.3572040242434</v>
      </c>
      <c r="BJ1597">
        <f t="shared" si="200"/>
        <v>5969.8503210107792</v>
      </c>
    </row>
    <row r="1598" spans="1:62">
      <c r="A1598">
        <v>1595</v>
      </c>
      <c r="B1598" s="6"/>
      <c r="C1598" s="44"/>
      <c r="F1598" s="44">
        <v>7774.9529514692476</v>
      </c>
      <c r="G1598">
        <v>0.14999928616807079</v>
      </c>
      <c r="H1598" s="45">
        <f t="shared" si="194"/>
        <v>51833.266344731732</v>
      </c>
      <c r="BD1598">
        <f t="shared" si="201"/>
        <v>-11824.715008001231</v>
      </c>
      <c r="BE1598">
        <f t="shared" si="195"/>
        <v>-10815.933036231898</v>
      </c>
      <c r="BF1598">
        <f t="shared" si="196"/>
        <v>-9807.1510644625669</v>
      </c>
      <c r="BG1598">
        <f t="shared" si="197"/>
        <v>-8798.3690926932341</v>
      </c>
      <c r="BH1598">
        <f t="shared" si="198"/>
        <v>-7789.5871209239012</v>
      </c>
      <c r="BI1598">
        <f t="shared" si="199"/>
        <v>-6780.8051491545684</v>
      </c>
      <c r="BJ1598">
        <f t="shared" si="200"/>
        <v>-5772.0231773852365</v>
      </c>
    </row>
    <row r="1599" spans="1:62">
      <c r="A1599">
        <v>1596</v>
      </c>
      <c r="B1599" s="6"/>
      <c r="C1599" s="44"/>
      <c r="F1599" s="44">
        <v>8310.6541174084123</v>
      </c>
      <c r="G1599">
        <v>0.26843478879009375</v>
      </c>
      <c r="H1599" s="45">
        <f t="shared" si="194"/>
        <v>30959.676109295364</v>
      </c>
      <c r="BD1599">
        <f t="shared" si="201"/>
        <v>-7024.9565206288935</v>
      </c>
      <c r="BE1599">
        <f t="shared" si="195"/>
        <v>-6274.9600897885393</v>
      </c>
      <c r="BF1599">
        <f t="shared" si="196"/>
        <v>-5524.9636589481852</v>
      </c>
      <c r="BG1599">
        <f t="shared" si="197"/>
        <v>-4774.9672281078319</v>
      </c>
      <c r="BH1599">
        <f t="shared" si="198"/>
        <v>-4024.9707972674778</v>
      </c>
      <c r="BI1599">
        <f t="shared" si="199"/>
        <v>-3274.9743664271236</v>
      </c>
      <c r="BJ1599">
        <f t="shared" si="200"/>
        <v>-2524.9779355867704</v>
      </c>
    </row>
    <row r="1600" spans="1:62">
      <c r="A1600">
        <v>1597</v>
      </c>
      <c r="B1600" s="6"/>
      <c r="C1600" s="44"/>
      <c r="F1600" s="44">
        <v>14087.3944640097</v>
      </c>
      <c r="G1600">
        <v>0.331632122313124</v>
      </c>
      <c r="H1600" s="45">
        <f t="shared" si="194"/>
        <v>42478.980521399892</v>
      </c>
      <c r="BD1600">
        <f t="shared" si="201"/>
        <v>-6968.4801734579432</v>
      </c>
      <c r="BE1600">
        <f t="shared" si="195"/>
        <v>-5626.3062295074742</v>
      </c>
      <c r="BF1600">
        <f t="shared" si="196"/>
        <v>-4284.1322855570061</v>
      </c>
      <c r="BG1600">
        <f t="shared" si="197"/>
        <v>-2941.958341606537</v>
      </c>
      <c r="BH1600">
        <f t="shared" si="198"/>
        <v>-1599.7843976560689</v>
      </c>
      <c r="BI1600">
        <f t="shared" si="199"/>
        <v>-257.61045370559987</v>
      </c>
      <c r="BJ1600">
        <f t="shared" si="200"/>
        <v>1084.5634902448692</v>
      </c>
    </row>
    <row r="1601" spans="1:62">
      <c r="A1601">
        <v>1598</v>
      </c>
      <c r="B1601" s="6"/>
      <c r="C1601" s="44"/>
      <c r="F1601" s="44">
        <v>628.80067763591433</v>
      </c>
      <c r="G1601">
        <v>0.37555012903264728</v>
      </c>
      <c r="H1601" s="45">
        <f t="shared" si="194"/>
        <v>1674.3455241397387</v>
      </c>
      <c r="BD1601">
        <f t="shared" si="201"/>
        <v>-12429.23385244408</v>
      </c>
      <c r="BE1601">
        <f t="shared" si="195"/>
        <v>-10771.073240878461</v>
      </c>
      <c r="BF1601">
        <f t="shared" si="196"/>
        <v>-9112.9126293128393</v>
      </c>
      <c r="BG1601">
        <f t="shared" si="197"/>
        <v>-7454.7520177472197</v>
      </c>
      <c r="BH1601">
        <f t="shared" si="198"/>
        <v>-5796.5914061816002</v>
      </c>
      <c r="BI1601">
        <f t="shared" si="199"/>
        <v>-4138.4307946159788</v>
      </c>
      <c r="BJ1601">
        <f t="shared" si="200"/>
        <v>-2480.2701830503593</v>
      </c>
    </row>
    <row r="1602" spans="1:62">
      <c r="A1602">
        <v>1599</v>
      </c>
      <c r="B1602" s="6"/>
      <c r="C1602" s="44"/>
      <c r="F1602" s="44">
        <v>7598.8774885451021</v>
      </c>
      <c r="G1602">
        <v>0.66296868957012833</v>
      </c>
      <c r="H1602" s="45">
        <f t="shared" si="194"/>
        <v>11461.894970443092</v>
      </c>
      <c r="BD1602">
        <f t="shared" si="201"/>
        <v>1248.9499675273221</v>
      </c>
      <c r="BE1602">
        <f t="shared" si="195"/>
        <v>3126.7006126905585</v>
      </c>
      <c r="BF1602">
        <f t="shared" si="196"/>
        <v>5004.4512578537951</v>
      </c>
      <c r="BG1602">
        <f t="shared" si="197"/>
        <v>6882.2019030170313</v>
      </c>
      <c r="BH1602">
        <f t="shared" si="198"/>
        <v>8759.9525481802684</v>
      </c>
      <c r="BI1602">
        <f t="shared" si="199"/>
        <v>10637.703193343505</v>
      </c>
      <c r="BJ1602">
        <f t="shared" si="200"/>
        <v>12515.453838506741</v>
      </c>
    </row>
    <row r="1603" spans="1:62">
      <c r="A1603">
        <v>1600</v>
      </c>
      <c r="B1603" s="6"/>
      <c r="C1603" s="44"/>
      <c r="F1603" s="44">
        <v>4347.6599567575358</v>
      </c>
      <c r="G1603">
        <v>7.9548429097410889E-2</v>
      </c>
      <c r="H1603" s="45">
        <f t="shared" si="194"/>
        <v>54654.2528380242</v>
      </c>
      <c r="BD1603">
        <f t="shared" si="201"/>
        <v>-4284.0340406944606</v>
      </c>
      <c r="BE1603">
        <f t="shared" si="195"/>
        <v>-969.1905928438191</v>
      </c>
      <c r="BF1603">
        <f t="shared" si="196"/>
        <v>2345.6528550068233</v>
      </c>
      <c r="BG1603">
        <f t="shared" si="197"/>
        <v>5660.4963028574639</v>
      </c>
      <c r="BH1603">
        <f t="shared" si="198"/>
        <v>8975.3397507081063</v>
      </c>
      <c r="BI1603">
        <f t="shared" si="199"/>
        <v>12290.183198558749</v>
      </c>
      <c r="BJ1603">
        <f t="shared" si="200"/>
        <v>15605.026646409391</v>
      </c>
    </row>
    <row r="1604" spans="1:62">
      <c r="A1604">
        <v>1601</v>
      </c>
      <c r="B1604" s="6"/>
      <c r="C1604" s="44"/>
      <c r="F1604" s="44">
        <v>10357.287680572415</v>
      </c>
      <c r="G1604">
        <v>0.226687248420264</v>
      </c>
      <c r="H1604" s="45">
        <f t="shared" ref="H1604:H1667" si="202">F1604/G1604</f>
        <v>45689.767522214795</v>
      </c>
      <c r="BD1604">
        <f t="shared" si="201"/>
        <v>-3949.9178112704813</v>
      </c>
      <c r="BE1604">
        <f t="shared" si="195"/>
        <v>-3552.1756657834267</v>
      </c>
      <c r="BF1604">
        <f t="shared" si="196"/>
        <v>-3154.4335202963725</v>
      </c>
      <c r="BG1604">
        <f t="shared" si="197"/>
        <v>-2756.6913748093179</v>
      </c>
      <c r="BH1604">
        <f t="shared" si="198"/>
        <v>-2358.9492293222638</v>
      </c>
      <c r="BI1604">
        <f t="shared" si="199"/>
        <v>-1961.2070838352092</v>
      </c>
      <c r="BJ1604">
        <f t="shared" si="200"/>
        <v>-1563.4649383481546</v>
      </c>
    </row>
    <row r="1605" spans="1:62">
      <c r="A1605">
        <v>1602</v>
      </c>
      <c r="B1605" s="6"/>
      <c r="C1605" s="44"/>
      <c r="F1605" s="44">
        <v>15757.277268618333</v>
      </c>
      <c r="G1605">
        <v>0.23603807908442409</v>
      </c>
      <c r="H1605" s="45">
        <f t="shared" si="202"/>
        <v>66757.352583700718</v>
      </c>
      <c r="BD1605">
        <f t="shared" si="201"/>
        <v>-9223.8514384710961</v>
      </c>
      <c r="BE1605">
        <f t="shared" ref="BE1605:BE1668" si="203">($BE$3*G1604)-F1604</f>
        <v>-8090.415196369775</v>
      </c>
      <c r="BF1605">
        <f t="shared" ref="BF1605:BF1668" si="204">($BF$3*G1604)-F1604</f>
        <v>-6956.9789542684557</v>
      </c>
      <c r="BG1605">
        <f t="shared" ref="BG1605:BG1668" si="205">($BG$3*G1604)-F1604</f>
        <v>-5823.5427121671355</v>
      </c>
      <c r="BH1605">
        <f t="shared" ref="BH1605:BH1668" si="206">($BH$3*G1604)-F1604</f>
        <v>-4690.1064700658153</v>
      </c>
      <c r="BI1605">
        <f t="shared" ref="BI1605:BI1668" si="207">($BI$3*G1604)-F1604</f>
        <v>-3556.6702279644951</v>
      </c>
      <c r="BJ1605">
        <f t="shared" ref="BJ1605:BJ1668" si="208">($BJ$3*G1604)-F1604</f>
        <v>-2423.2339858631758</v>
      </c>
    </row>
    <row r="1606" spans="1:62">
      <c r="A1606">
        <v>1603</v>
      </c>
      <c r="B1606" s="6"/>
      <c r="C1606" s="44"/>
      <c r="F1606" s="44">
        <v>9700.8321857014562</v>
      </c>
      <c r="G1606">
        <v>4.8049767113944597E-2</v>
      </c>
      <c r="H1606" s="45">
        <f t="shared" si="202"/>
        <v>201891.34658440753</v>
      </c>
      <c r="BD1606">
        <f t="shared" si="201"/>
        <v>-14577.086873196213</v>
      </c>
      <c r="BE1606">
        <f t="shared" si="203"/>
        <v>-13396.896477774091</v>
      </c>
      <c r="BF1606">
        <f t="shared" si="204"/>
        <v>-12216.706082351971</v>
      </c>
      <c r="BG1606">
        <f t="shared" si="205"/>
        <v>-11036.515686929852</v>
      </c>
      <c r="BH1606">
        <f t="shared" si="206"/>
        <v>-9856.3252915077301</v>
      </c>
      <c r="BI1606">
        <f t="shared" si="207"/>
        <v>-8676.1348960856085</v>
      </c>
      <c r="BJ1606">
        <f t="shared" si="208"/>
        <v>-7495.9445006634887</v>
      </c>
    </row>
    <row r="1607" spans="1:62">
      <c r="A1607">
        <v>1604</v>
      </c>
      <c r="B1607" s="6"/>
      <c r="C1607" s="44"/>
      <c r="F1607" s="44">
        <v>10703.513881207127</v>
      </c>
      <c r="G1607">
        <v>0.58099820470823449</v>
      </c>
      <c r="H1607" s="45">
        <f t="shared" si="202"/>
        <v>18422.628150085617</v>
      </c>
      <c r="BD1607">
        <f t="shared" si="201"/>
        <v>-9460.5833501317338</v>
      </c>
      <c r="BE1607">
        <f t="shared" si="203"/>
        <v>-9220.3345145620096</v>
      </c>
      <c r="BF1607">
        <f t="shared" si="204"/>
        <v>-8980.0856789922873</v>
      </c>
      <c r="BG1607">
        <f t="shared" si="205"/>
        <v>-8739.8368434225649</v>
      </c>
      <c r="BH1607">
        <f t="shared" si="206"/>
        <v>-8499.5880078528407</v>
      </c>
      <c r="BI1607">
        <f t="shared" si="207"/>
        <v>-8259.3391722831184</v>
      </c>
      <c r="BJ1607">
        <f t="shared" si="208"/>
        <v>-8019.0903367133951</v>
      </c>
    </row>
    <row r="1608" spans="1:62">
      <c r="A1608">
        <v>1605</v>
      </c>
      <c r="B1608" s="6"/>
      <c r="C1608" s="44"/>
      <c r="F1608" s="44">
        <v>10517.219108145018</v>
      </c>
      <c r="G1608">
        <v>0.17051483946200285</v>
      </c>
      <c r="H1608" s="45">
        <f t="shared" si="202"/>
        <v>61679.20130194095</v>
      </c>
      <c r="BD1608">
        <f t="shared" si="201"/>
        <v>-7798.5228576659547</v>
      </c>
      <c r="BE1608">
        <f t="shared" si="203"/>
        <v>-4893.5318341247821</v>
      </c>
      <c r="BF1608">
        <f t="shared" si="204"/>
        <v>-1988.5408105836104</v>
      </c>
      <c r="BG1608">
        <f t="shared" si="205"/>
        <v>916.45021295756305</v>
      </c>
      <c r="BH1608">
        <f t="shared" si="206"/>
        <v>3821.4412364987347</v>
      </c>
      <c r="BI1608">
        <f t="shared" si="207"/>
        <v>6726.4322600399064</v>
      </c>
      <c r="BJ1608">
        <f t="shared" si="208"/>
        <v>9631.4232835810799</v>
      </c>
    </row>
    <row r="1609" spans="1:62">
      <c r="A1609">
        <v>1606</v>
      </c>
      <c r="B1609" s="6"/>
      <c r="C1609" s="44"/>
      <c r="F1609" s="44">
        <v>11717.55828910098</v>
      </c>
      <c r="G1609">
        <v>0.44161388969202697</v>
      </c>
      <c r="H1609" s="45">
        <f t="shared" si="202"/>
        <v>26533.491275087792</v>
      </c>
      <c r="BD1609">
        <f t="shared" si="201"/>
        <v>-9664.6449108350043</v>
      </c>
      <c r="BE1609">
        <f t="shared" si="203"/>
        <v>-8812.0707135249904</v>
      </c>
      <c r="BF1609">
        <f t="shared" si="204"/>
        <v>-7959.4965162149756</v>
      </c>
      <c r="BG1609">
        <f t="shared" si="205"/>
        <v>-7106.9223189049608</v>
      </c>
      <c r="BH1609">
        <f t="shared" si="206"/>
        <v>-6254.3481215949469</v>
      </c>
      <c r="BI1609">
        <f t="shared" si="207"/>
        <v>-5401.7739242849329</v>
      </c>
      <c r="BJ1609">
        <f t="shared" si="208"/>
        <v>-4549.1997269749181</v>
      </c>
    </row>
    <row r="1610" spans="1:62">
      <c r="A1610">
        <v>1607</v>
      </c>
      <c r="B1610" s="6"/>
      <c r="C1610" s="44"/>
      <c r="F1610" s="44">
        <v>13372.855066141074</v>
      </c>
      <c r="G1610">
        <v>0.32593289643138146</v>
      </c>
      <c r="H1610" s="45">
        <f t="shared" si="202"/>
        <v>41029.473282873907</v>
      </c>
      <c r="BD1610">
        <f t="shared" si="201"/>
        <v>-9509.4888406408445</v>
      </c>
      <c r="BE1610">
        <f t="shared" si="203"/>
        <v>-7301.41939218071</v>
      </c>
      <c r="BF1610">
        <f t="shared" si="204"/>
        <v>-5093.3499437205755</v>
      </c>
      <c r="BG1610">
        <f t="shared" si="205"/>
        <v>-2885.2804952604401</v>
      </c>
      <c r="BH1610">
        <f t="shared" si="206"/>
        <v>-677.21104680030476</v>
      </c>
      <c r="BI1610">
        <f t="shared" si="207"/>
        <v>1530.8584016598288</v>
      </c>
      <c r="BJ1610">
        <f t="shared" si="208"/>
        <v>3738.9278501199642</v>
      </c>
    </row>
    <row r="1611" spans="1:62">
      <c r="A1611">
        <v>1608</v>
      </c>
      <c r="B1611" s="6"/>
      <c r="C1611" s="44"/>
      <c r="F1611" s="44">
        <v>7533.9527330407036</v>
      </c>
      <c r="G1611">
        <v>0.26599737176190086</v>
      </c>
      <c r="H1611" s="45">
        <f t="shared" si="202"/>
        <v>28323.410427470251</v>
      </c>
      <c r="BD1611">
        <f t="shared" si="201"/>
        <v>-11743.190583984166</v>
      </c>
      <c r="BE1611">
        <f t="shared" si="203"/>
        <v>-10113.526101827259</v>
      </c>
      <c r="BF1611">
        <f t="shared" si="204"/>
        <v>-8483.8616196703515</v>
      </c>
      <c r="BG1611">
        <f t="shared" si="205"/>
        <v>-6854.1971375134444</v>
      </c>
      <c r="BH1611">
        <f t="shared" si="206"/>
        <v>-5224.5326553565374</v>
      </c>
      <c r="BI1611">
        <f t="shared" si="207"/>
        <v>-3594.8681731996294</v>
      </c>
      <c r="BJ1611">
        <f t="shared" si="208"/>
        <v>-1965.2036910427232</v>
      </c>
    </row>
    <row r="1612" spans="1:62">
      <c r="A1612">
        <v>1609</v>
      </c>
      <c r="B1612" s="6"/>
      <c r="C1612" s="44"/>
      <c r="F1612" s="44">
        <v>12523.457363118679</v>
      </c>
      <c r="G1612">
        <v>0.37035640150067017</v>
      </c>
      <c r="H1612" s="45">
        <f t="shared" si="202"/>
        <v>33814.610230507969</v>
      </c>
      <c r="BD1612">
        <f t="shared" si="201"/>
        <v>-6203.9658742311995</v>
      </c>
      <c r="BE1612">
        <f t="shared" si="203"/>
        <v>-4873.9790154216953</v>
      </c>
      <c r="BF1612">
        <f t="shared" si="204"/>
        <v>-3543.9921566121907</v>
      </c>
      <c r="BG1612">
        <f t="shared" si="205"/>
        <v>-2214.0052978026861</v>
      </c>
      <c r="BH1612">
        <f t="shared" si="206"/>
        <v>-884.01843899318192</v>
      </c>
      <c r="BI1612">
        <f t="shared" si="207"/>
        <v>445.96841981632224</v>
      </c>
      <c r="BJ1612">
        <f t="shared" si="208"/>
        <v>1775.9552786258264</v>
      </c>
    </row>
    <row r="1613" spans="1:62">
      <c r="A1613">
        <v>1610</v>
      </c>
      <c r="B1613" s="6"/>
      <c r="C1613" s="44"/>
      <c r="F1613" s="44">
        <v>5902.3462404035381</v>
      </c>
      <c r="G1613">
        <v>0.17587975568591219</v>
      </c>
      <c r="H1613" s="45">
        <f t="shared" si="202"/>
        <v>33558.985895704827</v>
      </c>
      <c r="BD1613">
        <f t="shared" si="201"/>
        <v>-10671.675355615329</v>
      </c>
      <c r="BE1613">
        <f t="shared" si="203"/>
        <v>-8819.8933481119784</v>
      </c>
      <c r="BF1613">
        <f t="shared" si="204"/>
        <v>-6968.111340608627</v>
      </c>
      <c r="BG1613">
        <f t="shared" si="205"/>
        <v>-5116.3293331052764</v>
      </c>
      <c r="BH1613">
        <f t="shared" si="206"/>
        <v>-3264.547325601925</v>
      </c>
      <c r="BI1613">
        <f t="shared" si="207"/>
        <v>-1412.7653180985744</v>
      </c>
      <c r="BJ1613">
        <f t="shared" si="208"/>
        <v>439.01668940477612</v>
      </c>
    </row>
    <row r="1614" spans="1:62">
      <c r="A1614">
        <v>1611</v>
      </c>
      <c r="B1614" s="6"/>
      <c r="C1614" s="44"/>
      <c r="F1614" s="44">
        <v>8262.6252095402579</v>
      </c>
      <c r="G1614">
        <v>1.0349887277278462</v>
      </c>
      <c r="H1614" s="45">
        <f t="shared" si="202"/>
        <v>7983.2997096302124</v>
      </c>
      <c r="BD1614">
        <f t="shared" si="201"/>
        <v>-5022.9474619739776</v>
      </c>
      <c r="BE1614">
        <f t="shared" si="203"/>
        <v>-4143.5486835444162</v>
      </c>
      <c r="BF1614">
        <f t="shared" si="204"/>
        <v>-3264.1499051148553</v>
      </c>
      <c r="BG1614">
        <f t="shared" si="205"/>
        <v>-2384.7511266852944</v>
      </c>
      <c r="BH1614">
        <f t="shared" si="206"/>
        <v>-1505.3523482557339</v>
      </c>
      <c r="BI1614">
        <f t="shared" si="207"/>
        <v>-625.9535698261725</v>
      </c>
      <c r="BJ1614">
        <f t="shared" si="208"/>
        <v>253.44520860338889</v>
      </c>
    </row>
    <row r="1615" spans="1:62">
      <c r="A1615">
        <v>1612</v>
      </c>
      <c r="B1615" s="6"/>
      <c r="C1615" s="44"/>
      <c r="F1615" s="44">
        <v>6597.0630236069555</v>
      </c>
      <c r="G1615">
        <v>0.40829157779693759</v>
      </c>
      <c r="H1615" s="45">
        <f t="shared" si="202"/>
        <v>16157.724974890327</v>
      </c>
      <c r="BD1615">
        <f t="shared" si="201"/>
        <v>-3087.681570901027</v>
      </c>
      <c r="BE1615">
        <f t="shared" si="203"/>
        <v>2087.2620677382038</v>
      </c>
      <c r="BF1615">
        <f t="shared" si="204"/>
        <v>7262.2057063774355</v>
      </c>
      <c r="BG1615">
        <f t="shared" si="205"/>
        <v>12437.149345016665</v>
      </c>
      <c r="BH1615">
        <f t="shared" si="206"/>
        <v>17612.092983655901</v>
      </c>
      <c r="BI1615">
        <f t="shared" si="207"/>
        <v>22787.036622295127</v>
      </c>
      <c r="BJ1615">
        <f t="shared" si="208"/>
        <v>27961.980260934361</v>
      </c>
    </row>
    <row r="1616" spans="1:62">
      <c r="A1616">
        <v>1613</v>
      </c>
      <c r="B1616" s="6"/>
      <c r="C1616" s="44"/>
      <c r="F1616" s="44">
        <v>7820.2293743692207</v>
      </c>
      <c r="G1616">
        <v>0.1575853311853006</v>
      </c>
      <c r="H1616" s="45">
        <f t="shared" si="202"/>
        <v>49625.363703259987</v>
      </c>
      <c r="BD1616">
        <f t="shared" si="201"/>
        <v>-4555.6051346222675</v>
      </c>
      <c r="BE1616">
        <f t="shared" si="203"/>
        <v>-2514.1472456375795</v>
      </c>
      <c r="BF1616">
        <f t="shared" si="204"/>
        <v>-472.68935665289155</v>
      </c>
      <c r="BG1616">
        <f t="shared" si="205"/>
        <v>1568.7685323317965</v>
      </c>
      <c r="BH1616">
        <f t="shared" si="206"/>
        <v>3610.2264213164835</v>
      </c>
      <c r="BI1616">
        <f t="shared" si="207"/>
        <v>5651.6843103011724</v>
      </c>
      <c r="BJ1616">
        <f t="shared" si="208"/>
        <v>7693.1421992858595</v>
      </c>
    </row>
    <row r="1617" spans="1:62">
      <c r="A1617">
        <v>1614</v>
      </c>
      <c r="B1617" s="6"/>
      <c r="C1617" s="44"/>
      <c r="F1617" s="44">
        <v>10233.592019322383</v>
      </c>
      <c r="G1617">
        <v>0.35538961397802193</v>
      </c>
      <c r="H1617" s="45">
        <f t="shared" si="202"/>
        <v>28795.416683041418</v>
      </c>
      <c r="BD1617">
        <f t="shared" si="201"/>
        <v>-7032.3027184427174</v>
      </c>
      <c r="BE1617">
        <f t="shared" si="203"/>
        <v>-6244.3760625162149</v>
      </c>
      <c r="BF1617">
        <f t="shared" si="204"/>
        <v>-5456.4494065897115</v>
      </c>
      <c r="BG1617">
        <f t="shared" si="205"/>
        <v>-4668.5227506632091</v>
      </c>
      <c r="BH1617">
        <f t="shared" si="206"/>
        <v>-3880.5960947367057</v>
      </c>
      <c r="BI1617">
        <f t="shared" si="207"/>
        <v>-3092.6694388102023</v>
      </c>
      <c r="BJ1617">
        <f t="shared" si="208"/>
        <v>-2304.7427828836999</v>
      </c>
    </row>
    <row r="1618" spans="1:62">
      <c r="A1618">
        <v>1615</v>
      </c>
      <c r="B1618" s="6"/>
      <c r="C1618" s="44"/>
      <c r="F1618" s="44">
        <v>-2203.2546565223165</v>
      </c>
      <c r="G1618">
        <v>0.39851360557402771</v>
      </c>
      <c r="H1618" s="45">
        <f t="shared" si="202"/>
        <v>-5528.6811433920811</v>
      </c>
      <c r="BD1618">
        <f t="shared" si="201"/>
        <v>-8456.6439494322731</v>
      </c>
      <c r="BE1618">
        <f t="shared" si="203"/>
        <v>-6679.6958795421633</v>
      </c>
      <c r="BF1618">
        <f t="shared" si="204"/>
        <v>-4902.7478096520535</v>
      </c>
      <c r="BG1618">
        <f t="shared" si="205"/>
        <v>-3125.7997397619438</v>
      </c>
      <c r="BH1618">
        <f t="shared" si="206"/>
        <v>-1348.851669871834</v>
      </c>
      <c r="BI1618">
        <f t="shared" si="207"/>
        <v>428.09640001827574</v>
      </c>
      <c r="BJ1618">
        <f t="shared" si="208"/>
        <v>2205.0444699083855</v>
      </c>
    </row>
    <row r="1619" spans="1:62">
      <c r="A1619">
        <v>1616</v>
      </c>
      <c r="B1619" s="6"/>
      <c r="C1619" s="44"/>
      <c r="F1619" s="44">
        <v>7029.4520919827191</v>
      </c>
      <c r="G1619">
        <v>0.13850098264546506</v>
      </c>
      <c r="H1619" s="45">
        <f t="shared" si="202"/>
        <v>50753.806635269269</v>
      </c>
      <c r="BD1619">
        <f t="shared" si="201"/>
        <v>4195.8226843924549</v>
      </c>
      <c r="BE1619">
        <f t="shared" si="203"/>
        <v>6188.3907122625933</v>
      </c>
      <c r="BF1619">
        <f t="shared" si="204"/>
        <v>8180.9587401327317</v>
      </c>
      <c r="BG1619">
        <f t="shared" si="205"/>
        <v>10173.52676800287</v>
      </c>
      <c r="BH1619">
        <f t="shared" si="206"/>
        <v>12166.094795873008</v>
      </c>
      <c r="BI1619">
        <f t="shared" si="207"/>
        <v>14158.662823743147</v>
      </c>
      <c r="BJ1619">
        <f t="shared" si="208"/>
        <v>16151.230851613287</v>
      </c>
    </row>
    <row r="1620" spans="1:62">
      <c r="A1620">
        <v>1617</v>
      </c>
      <c r="B1620" s="6"/>
      <c r="C1620" s="44"/>
      <c r="F1620" s="44">
        <v>14052.189865166609</v>
      </c>
      <c r="G1620">
        <v>0.62623193342375671</v>
      </c>
      <c r="H1620" s="45">
        <f t="shared" si="202"/>
        <v>22439.273877874599</v>
      </c>
      <c r="BD1620">
        <f t="shared" si="201"/>
        <v>-6336.9471787553939</v>
      </c>
      <c r="BE1620">
        <f t="shared" si="203"/>
        <v>-5644.4422655280687</v>
      </c>
      <c r="BF1620">
        <f t="shared" si="204"/>
        <v>-4951.9373523007434</v>
      </c>
      <c r="BG1620">
        <f t="shared" si="205"/>
        <v>-4259.4324390734182</v>
      </c>
      <c r="BH1620">
        <f t="shared" si="206"/>
        <v>-3566.9275258460925</v>
      </c>
      <c r="BI1620">
        <f t="shared" si="207"/>
        <v>-2874.4226126187668</v>
      </c>
      <c r="BJ1620">
        <f t="shared" si="208"/>
        <v>-2181.9176993914416</v>
      </c>
    </row>
    <row r="1621" spans="1:62">
      <c r="A1621">
        <v>1618</v>
      </c>
      <c r="B1621" s="6"/>
      <c r="C1621" s="44"/>
      <c r="F1621" s="44">
        <v>10953.916665965757</v>
      </c>
      <c r="G1621">
        <v>0.48012402622317296</v>
      </c>
      <c r="H1621" s="45">
        <f t="shared" si="202"/>
        <v>22814.764660150788</v>
      </c>
      <c r="BD1621">
        <f t="shared" si="201"/>
        <v>-10921.030198047825</v>
      </c>
      <c r="BE1621">
        <f t="shared" si="203"/>
        <v>-7789.8705309290417</v>
      </c>
      <c r="BF1621">
        <f t="shared" si="204"/>
        <v>-4658.7108638102582</v>
      </c>
      <c r="BG1621">
        <f t="shared" si="205"/>
        <v>-1527.5511966914746</v>
      </c>
      <c r="BH1621">
        <f t="shared" si="206"/>
        <v>1603.6084704273089</v>
      </c>
      <c r="BI1621">
        <f t="shared" si="207"/>
        <v>4734.7681375460925</v>
      </c>
      <c r="BJ1621">
        <f t="shared" si="208"/>
        <v>7865.927804664876</v>
      </c>
    </row>
    <row r="1622" spans="1:62">
      <c r="A1622">
        <v>1619</v>
      </c>
      <c r="B1622" s="6"/>
      <c r="C1622" s="44"/>
      <c r="F1622" s="44">
        <v>9065.967949734486</v>
      </c>
      <c r="G1622">
        <v>0.21882974332555261</v>
      </c>
      <c r="H1622" s="45">
        <f t="shared" si="202"/>
        <v>41429.322229963327</v>
      </c>
      <c r="BD1622">
        <f t="shared" si="201"/>
        <v>-8553.296534849891</v>
      </c>
      <c r="BE1622">
        <f t="shared" si="203"/>
        <v>-6152.6764037340272</v>
      </c>
      <c r="BF1622">
        <f t="shared" si="204"/>
        <v>-3752.0562726181624</v>
      </c>
      <c r="BG1622">
        <f t="shared" si="205"/>
        <v>-1351.4361415022977</v>
      </c>
      <c r="BH1622">
        <f t="shared" si="206"/>
        <v>1049.183989613568</v>
      </c>
      <c r="BI1622">
        <f t="shared" si="207"/>
        <v>3449.8041207294318</v>
      </c>
      <c r="BJ1622">
        <f t="shared" si="208"/>
        <v>5850.4242518452957</v>
      </c>
    </row>
    <row r="1623" spans="1:62">
      <c r="A1623">
        <v>1620</v>
      </c>
      <c r="B1623" s="6"/>
      <c r="C1623" s="44"/>
      <c r="F1623" s="44">
        <v>7869.7767774150198</v>
      </c>
      <c r="G1623">
        <v>0.29766410492428452</v>
      </c>
      <c r="H1623" s="45">
        <f t="shared" si="202"/>
        <v>26438.44738826275</v>
      </c>
      <c r="BD1623">
        <f t="shared" si="201"/>
        <v>-7971.819233106723</v>
      </c>
      <c r="BE1623">
        <f t="shared" si="203"/>
        <v>-6877.6705164789601</v>
      </c>
      <c r="BF1623">
        <f t="shared" si="204"/>
        <v>-5783.5217998511962</v>
      </c>
      <c r="BG1623">
        <f t="shared" si="205"/>
        <v>-4689.3730832234342</v>
      </c>
      <c r="BH1623">
        <f t="shared" si="206"/>
        <v>-3595.2243665956712</v>
      </c>
      <c r="BI1623">
        <f t="shared" si="207"/>
        <v>-2501.0756499679073</v>
      </c>
      <c r="BJ1623">
        <f t="shared" si="208"/>
        <v>-1406.9269333401444</v>
      </c>
    </row>
    <row r="1624" spans="1:62">
      <c r="A1624">
        <v>1621</v>
      </c>
      <c r="B1624" s="6"/>
      <c r="C1624" s="44"/>
      <c r="F1624" s="44">
        <v>14354.441303881877</v>
      </c>
      <c r="G1624">
        <v>0.19343582366156298</v>
      </c>
      <c r="H1624" s="45">
        <f t="shared" si="202"/>
        <v>74207.770991771074</v>
      </c>
      <c r="BD1624">
        <f t="shared" si="201"/>
        <v>-6381.4562527935968</v>
      </c>
      <c r="BE1624">
        <f t="shared" si="203"/>
        <v>-4893.1357281721739</v>
      </c>
      <c r="BF1624">
        <f t="shared" si="204"/>
        <v>-3404.8152035507519</v>
      </c>
      <c r="BG1624">
        <f t="shared" si="205"/>
        <v>-1916.494678929329</v>
      </c>
      <c r="BH1624">
        <f t="shared" si="206"/>
        <v>-428.17415430790697</v>
      </c>
      <c r="BI1624">
        <f t="shared" si="207"/>
        <v>1060.1463703135159</v>
      </c>
      <c r="BJ1624">
        <f t="shared" si="208"/>
        <v>2548.466894934938</v>
      </c>
    </row>
    <row r="1625" spans="1:62">
      <c r="A1625">
        <v>1622</v>
      </c>
      <c r="B1625" s="6"/>
      <c r="C1625" s="44"/>
      <c r="F1625" s="44">
        <v>5665.8783138228391</v>
      </c>
      <c r="G1625">
        <v>0.25435680640688041</v>
      </c>
      <c r="H1625" s="45">
        <f t="shared" si="202"/>
        <v>22275.316292340332</v>
      </c>
      <c r="BD1625">
        <f t="shared" si="201"/>
        <v>-13387.262185574062</v>
      </c>
      <c r="BE1625">
        <f t="shared" si="203"/>
        <v>-12420.083067266247</v>
      </c>
      <c r="BF1625">
        <f t="shared" si="204"/>
        <v>-11452.903948958432</v>
      </c>
      <c r="BG1625">
        <f t="shared" si="205"/>
        <v>-10485.724830650617</v>
      </c>
      <c r="BH1625">
        <f t="shared" si="206"/>
        <v>-9518.5457123428023</v>
      </c>
      <c r="BI1625">
        <f t="shared" si="207"/>
        <v>-8551.3665940349874</v>
      </c>
      <c r="BJ1625">
        <f t="shared" si="208"/>
        <v>-7584.1874757271726</v>
      </c>
    </row>
    <row r="1626" spans="1:62">
      <c r="A1626">
        <v>1623</v>
      </c>
      <c r="B1626" s="6"/>
      <c r="C1626" s="44"/>
      <c r="F1626" s="44">
        <v>-4049.0088662438175</v>
      </c>
      <c r="G1626">
        <v>0.75263492478117833</v>
      </c>
      <c r="H1626" s="45">
        <f t="shared" si="202"/>
        <v>-5379.7780742383557</v>
      </c>
      <c r="BD1626">
        <f t="shared" ref="BD1626:BD1689" si="209">($BD$3*G1625)-F1625</f>
        <v>-4394.094281788437</v>
      </c>
      <c r="BE1626">
        <f t="shared" si="203"/>
        <v>-3122.3102497540349</v>
      </c>
      <c r="BF1626">
        <f t="shared" si="204"/>
        <v>-1850.5262177196328</v>
      </c>
      <c r="BG1626">
        <f t="shared" si="205"/>
        <v>-578.74218568523065</v>
      </c>
      <c r="BH1626">
        <f t="shared" si="206"/>
        <v>693.04184634917146</v>
      </c>
      <c r="BI1626">
        <f t="shared" si="207"/>
        <v>1964.8258783835736</v>
      </c>
      <c r="BJ1626">
        <f t="shared" si="208"/>
        <v>3236.6099104179757</v>
      </c>
    </row>
    <row r="1627" spans="1:62">
      <c r="A1627">
        <v>1624</v>
      </c>
      <c r="B1627" s="6"/>
      <c r="C1627" s="44"/>
      <c r="F1627" s="44">
        <v>5547.0517039111546</v>
      </c>
      <c r="G1627">
        <v>0.19822775192878961</v>
      </c>
      <c r="H1627" s="45">
        <f t="shared" si="202"/>
        <v>27983.224598661902</v>
      </c>
      <c r="BD1627">
        <f t="shared" si="209"/>
        <v>7812.1834901497095</v>
      </c>
      <c r="BE1627">
        <f t="shared" si="203"/>
        <v>11575.358114055602</v>
      </c>
      <c r="BF1627">
        <f t="shared" si="204"/>
        <v>15338.532737961492</v>
      </c>
      <c r="BG1627">
        <f t="shared" si="205"/>
        <v>19101.707361867382</v>
      </c>
      <c r="BH1627">
        <f t="shared" si="206"/>
        <v>22864.881985773274</v>
      </c>
      <c r="BI1627">
        <f t="shared" si="207"/>
        <v>26628.056609679166</v>
      </c>
      <c r="BJ1627">
        <f t="shared" si="208"/>
        <v>30391.231233585058</v>
      </c>
    </row>
    <row r="1628" spans="1:62">
      <c r="A1628">
        <v>1625</v>
      </c>
      <c r="B1628" s="6"/>
      <c r="C1628" s="44"/>
      <c r="F1628" s="44">
        <v>5732.8601747994835</v>
      </c>
      <c r="G1628">
        <v>0.67007230297884046</v>
      </c>
      <c r="H1628" s="45">
        <f t="shared" si="202"/>
        <v>8555.5844485942216</v>
      </c>
      <c r="BD1628">
        <f t="shared" si="209"/>
        <v>-4555.9129442672065</v>
      </c>
      <c r="BE1628">
        <f t="shared" si="203"/>
        <v>-3564.7741846232584</v>
      </c>
      <c r="BF1628">
        <f t="shared" si="204"/>
        <v>-2573.6354249793103</v>
      </c>
      <c r="BG1628">
        <f t="shared" si="205"/>
        <v>-1582.4966653353626</v>
      </c>
      <c r="BH1628">
        <f t="shared" si="206"/>
        <v>-591.35790569141409</v>
      </c>
      <c r="BI1628">
        <f t="shared" si="207"/>
        <v>399.78085395253402</v>
      </c>
      <c r="BJ1628">
        <f t="shared" si="208"/>
        <v>1390.9196135964821</v>
      </c>
    </row>
    <row r="1629" spans="1:62">
      <c r="A1629">
        <v>1626</v>
      </c>
      <c r="B1629" s="6"/>
      <c r="C1629" s="44"/>
      <c r="F1629" s="44">
        <v>8105.1500500945403</v>
      </c>
      <c r="G1629">
        <v>0.19699621730503836</v>
      </c>
      <c r="H1629" s="45">
        <f t="shared" si="202"/>
        <v>41143.683675631895</v>
      </c>
      <c r="BD1629">
        <f t="shared" si="209"/>
        <v>-2382.4986599052813</v>
      </c>
      <c r="BE1629">
        <f t="shared" si="203"/>
        <v>967.86285498892084</v>
      </c>
      <c r="BF1629">
        <f t="shared" si="204"/>
        <v>4318.2243698831226</v>
      </c>
      <c r="BG1629">
        <f t="shared" si="205"/>
        <v>7668.5858847773252</v>
      </c>
      <c r="BH1629">
        <f t="shared" si="206"/>
        <v>11018.947399671528</v>
      </c>
      <c r="BI1629">
        <f t="shared" si="207"/>
        <v>14369.308914565729</v>
      </c>
      <c r="BJ1629">
        <f t="shared" si="208"/>
        <v>17719.670429459933</v>
      </c>
    </row>
    <row r="1630" spans="1:62">
      <c r="A1630">
        <v>1627</v>
      </c>
      <c r="B1630" s="6"/>
      <c r="C1630" s="44"/>
      <c r="F1630" s="44">
        <v>5020.4655928685816</v>
      </c>
      <c r="G1630">
        <v>0.69846616601863332</v>
      </c>
      <c r="H1630" s="45">
        <f t="shared" si="202"/>
        <v>7187.843645292116</v>
      </c>
      <c r="BD1630">
        <f t="shared" si="209"/>
        <v>-7120.1689635693483</v>
      </c>
      <c r="BE1630">
        <f t="shared" si="203"/>
        <v>-6135.1878770441563</v>
      </c>
      <c r="BF1630">
        <f t="shared" si="204"/>
        <v>-5150.2067905189651</v>
      </c>
      <c r="BG1630">
        <f t="shared" si="205"/>
        <v>-4165.2257039937731</v>
      </c>
      <c r="BH1630">
        <f t="shared" si="206"/>
        <v>-3180.2446174685811</v>
      </c>
      <c r="BI1630">
        <f t="shared" si="207"/>
        <v>-2195.2635309433899</v>
      </c>
      <c r="BJ1630">
        <f t="shared" si="208"/>
        <v>-1210.2824444181979</v>
      </c>
    </row>
    <row r="1631" spans="1:62">
      <c r="A1631">
        <v>1628</v>
      </c>
      <c r="B1631" s="6"/>
      <c r="C1631" s="44"/>
      <c r="F1631" s="44">
        <v>15640.180629923625</v>
      </c>
      <c r="G1631">
        <v>0.74700849517345613</v>
      </c>
      <c r="H1631" s="45">
        <f t="shared" si="202"/>
        <v>20937.085362452217</v>
      </c>
      <c r="BD1631">
        <f t="shared" si="209"/>
        <v>-1528.1347627754149</v>
      </c>
      <c r="BE1631">
        <f t="shared" si="203"/>
        <v>1964.1960673177518</v>
      </c>
      <c r="BF1631">
        <f t="shared" si="204"/>
        <v>5456.5268974109176</v>
      </c>
      <c r="BG1631">
        <f t="shared" si="205"/>
        <v>8948.8577275040843</v>
      </c>
      <c r="BH1631">
        <f t="shared" si="206"/>
        <v>12441.188557597252</v>
      </c>
      <c r="BI1631">
        <f t="shared" si="207"/>
        <v>15933.519387690416</v>
      </c>
      <c r="BJ1631">
        <f t="shared" si="208"/>
        <v>19425.850217783584</v>
      </c>
    </row>
    <row r="1632" spans="1:62">
      <c r="A1632">
        <v>1629</v>
      </c>
      <c r="B1632" s="6"/>
      <c r="C1632" s="44"/>
      <c r="F1632" s="44">
        <v>12471.27051639805</v>
      </c>
      <c r="G1632">
        <v>0.15968668374521489</v>
      </c>
      <c r="H1632" s="45">
        <f t="shared" si="202"/>
        <v>78098.375042319458</v>
      </c>
      <c r="BD1632">
        <f t="shared" si="209"/>
        <v>-11905.138154056345</v>
      </c>
      <c r="BE1632">
        <f t="shared" si="203"/>
        <v>-8170.0956781890636</v>
      </c>
      <c r="BF1632">
        <f t="shared" si="204"/>
        <v>-4435.0532023217838</v>
      </c>
      <c r="BG1632">
        <f t="shared" si="205"/>
        <v>-700.01072645450222</v>
      </c>
      <c r="BH1632">
        <f t="shared" si="206"/>
        <v>3035.0317494127794</v>
      </c>
      <c r="BI1632">
        <f t="shared" si="207"/>
        <v>6770.0742252800574</v>
      </c>
      <c r="BJ1632">
        <f t="shared" si="208"/>
        <v>10505.116701147339</v>
      </c>
    </row>
    <row r="1633" spans="1:62">
      <c r="A1633">
        <v>1630</v>
      </c>
      <c r="B1633" s="6"/>
      <c r="C1633" s="44"/>
      <c r="F1633" s="44">
        <v>11262.866497262925</v>
      </c>
      <c r="G1633">
        <v>0.13427806889494232</v>
      </c>
      <c r="H1633" s="45">
        <f t="shared" si="202"/>
        <v>83877.185529640497</v>
      </c>
      <c r="BD1633">
        <f t="shared" si="209"/>
        <v>-11672.837097671976</v>
      </c>
      <c r="BE1633">
        <f t="shared" si="203"/>
        <v>-10874.403678945901</v>
      </c>
      <c r="BF1633">
        <f t="shared" si="204"/>
        <v>-10075.970260219827</v>
      </c>
      <c r="BG1633">
        <f t="shared" si="205"/>
        <v>-9277.5368414937511</v>
      </c>
      <c r="BH1633">
        <f t="shared" si="206"/>
        <v>-8479.1034227676773</v>
      </c>
      <c r="BI1633">
        <f t="shared" si="207"/>
        <v>-7680.6700040416035</v>
      </c>
      <c r="BJ1633">
        <f t="shared" si="208"/>
        <v>-6882.2365853155288</v>
      </c>
    </row>
    <row r="1634" spans="1:62">
      <c r="A1634">
        <v>1631</v>
      </c>
      <c r="B1634" s="6"/>
      <c r="C1634" s="44"/>
      <c r="F1634" s="44">
        <v>5860.3075136073985</v>
      </c>
      <c r="G1634">
        <v>0.37769782968654653</v>
      </c>
      <c r="H1634" s="45">
        <f t="shared" si="202"/>
        <v>15515.862292539248</v>
      </c>
      <c r="BD1634">
        <f t="shared" si="209"/>
        <v>-10591.476152788213</v>
      </c>
      <c r="BE1634">
        <f t="shared" si="203"/>
        <v>-9920.0858083135026</v>
      </c>
      <c r="BF1634">
        <f t="shared" si="204"/>
        <v>-9248.6954638387906</v>
      </c>
      <c r="BG1634">
        <f t="shared" si="205"/>
        <v>-8577.3051193640786</v>
      </c>
      <c r="BH1634">
        <f t="shared" si="206"/>
        <v>-7905.9147748893665</v>
      </c>
      <c r="BI1634">
        <f t="shared" si="207"/>
        <v>-7234.5244304146554</v>
      </c>
      <c r="BJ1634">
        <f t="shared" si="208"/>
        <v>-6563.1340859399443</v>
      </c>
    </row>
    <row r="1635" spans="1:62">
      <c r="A1635">
        <v>1632</v>
      </c>
      <c r="B1635" s="6"/>
      <c r="C1635" s="44"/>
      <c r="F1635" s="44">
        <v>13412.733228538993</v>
      </c>
      <c r="G1635">
        <v>0.37081155390218701</v>
      </c>
      <c r="H1635" s="45">
        <f t="shared" si="202"/>
        <v>36171.292634740865</v>
      </c>
      <c r="BD1635">
        <f t="shared" si="209"/>
        <v>-3971.8183651746658</v>
      </c>
      <c r="BE1635">
        <f t="shared" si="203"/>
        <v>-2083.3292167419331</v>
      </c>
      <c r="BF1635">
        <f t="shared" si="204"/>
        <v>-194.84006830920043</v>
      </c>
      <c r="BG1635">
        <f t="shared" si="205"/>
        <v>1693.6490801235323</v>
      </c>
      <c r="BH1635">
        <f t="shared" si="206"/>
        <v>3582.1382285562649</v>
      </c>
      <c r="BI1635">
        <f t="shared" si="207"/>
        <v>5470.6273769889976</v>
      </c>
      <c r="BJ1635">
        <f t="shared" si="208"/>
        <v>7359.1165254217303</v>
      </c>
    </row>
    <row r="1636" spans="1:62">
      <c r="A1636">
        <v>1633</v>
      </c>
      <c r="B1636" s="6"/>
      <c r="C1636" s="44"/>
      <c r="F1636" s="44">
        <v>5355.2263432903383</v>
      </c>
      <c r="G1636">
        <v>0.81408334692943107</v>
      </c>
      <c r="H1636" s="45">
        <f t="shared" si="202"/>
        <v>6578.2285849345062</v>
      </c>
      <c r="BD1636">
        <f t="shared" si="209"/>
        <v>-11558.675459028058</v>
      </c>
      <c r="BE1636">
        <f t="shared" si="203"/>
        <v>-9704.6176895171229</v>
      </c>
      <c r="BF1636">
        <f t="shared" si="204"/>
        <v>-7850.5599200061879</v>
      </c>
      <c r="BG1636">
        <f t="shared" si="205"/>
        <v>-5996.5021504952529</v>
      </c>
      <c r="BH1636">
        <f t="shared" si="206"/>
        <v>-4142.4443809843178</v>
      </c>
      <c r="BI1636">
        <f t="shared" si="207"/>
        <v>-2288.3866114733828</v>
      </c>
      <c r="BJ1636">
        <f t="shared" si="208"/>
        <v>-434.32884196244777</v>
      </c>
    </row>
    <row r="1637" spans="1:62">
      <c r="A1637">
        <v>1634</v>
      </c>
      <c r="B1637" s="6"/>
      <c r="C1637" s="44"/>
      <c r="F1637" s="44">
        <v>571.41002632045274</v>
      </c>
      <c r="G1637">
        <v>0.70887041836476339</v>
      </c>
      <c r="H1637" s="45">
        <f t="shared" si="202"/>
        <v>806.08530348690942</v>
      </c>
      <c r="BD1637">
        <f t="shared" si="209"/>
        <v>-1284.8096086431829</v>
      </c>
      <c r="BE1637">
        <f t="shared" si="203"/>
        <v>2785.6071260039726</v>
      </c>
      <c r="BF1637">
        <f t="shared" si="204"/>
        <v>6856.0238606511284</v>
      </c>
      <c r="BG1637">
        <f t="shared" si="205"/>
        <v>10926.440595298283</v>
      </c>
      <c r="BH1637">
        <f t="shared" si="206"/>
        <v>14996.85732994544</v>
      </c>
      <c r="BI1637">
        <f t="shared" si="207"/>
        <v>19067.274064592595</v>
      </c>
      <c r="BJ1637">
        <f t="shared" si="208"/>
        <v>23137.69079923975</v>
      </c>
    </row>
    <row r="1638" spans="1:62">
      <c r="A1638">
        <v>1635</v>
      </c>
      <c r="B1638" s="6"/>
      <c r="C1638" s="44"/>
      <c r="F1638" s="44">
        <v>1989.8256960488743</v>
      </c>
      <c r="G1638">
        <v>0.40183134455477898</v>
      </c>
      <c r="H1638" s="45">
        <f t="shared" si="202"/>
        <v>4951.8926858569512</v>
      </c>
      <c r="BD1638">
        <f t="shared" si="209"/>
        <v>2972.9420655033641</v>
      </c>
      <c r="BE1638">
        <f t="shared" si="203"/>
        <v>6517.294157327181</v>
      </c>
      <c r="BF1638">
        <f t="shared" si="204"/>
        <v>10061.646249150997</v>
      </c>
      <c r="BG1638">
        <f t="shared" si="205"/>
        <v>13605.998340974815</v>
      </c>
      <c r="BH1638">
        <f t="shared" si="206"/>
        <v>17150.35043279863</v>
      </c>
      <c r="BI1638">
        <f t="shared" si="207"/>
        <v>20694.702524622448</v>
      </c>
      <c r="BJ1638">
        <f t="shared" si="208"/>
        <v>24239.054616446265</v>
      </c>
    </row>
    <row r="1639" spans="1:62">
      <c r="A1639">
        <v>1636</v>
      </c>
      <c r="B1639" s="6"/>
      <c r="C1639" s="44"/>
      <c r="F1639" s="44">
        <v>9457.6555160368171</v>
      </c>
      <c r="G1639">
        <v>0.20967183131420253</v>
      </c>
      <c r="H1639" s="45">
        <f t="shared" si="202"/>
        <v>45106.943821481203</v>
      </c>
      <c r="BD1639">
        <f t="shared" si="209"/>
        <v>19.331026725020592</v>
      </c>
      <c r="BE1639">
        <f t="shared" si="203"/>
        <v>2028.4877494989155</v>
      </c>
      <c r="BF1639">
        <f t="shared" si="204"/>
        <v>4037.6444722728102</v>
      </c>
      <c r="BG1639">
        <f t="shared" si="205"/>
        <v>6046.8011950467053</v>
      </c>
      <c r="BH1639">
        <f t="shared" si="206"/>
        <v>8055.9579178206004</v>
      </c>
      <c r="BI1639">
        <f t="shared" si="207"/>
        <v>10065.114640594495</v>
      </c>
      <c r="BJ1639">
        <f t="shared" si="208"/>
        <v>12074.271363368391</v>
      </c>
    </row>
    <row r="1640" spans="1:62">
      <c r="A1640">
        <v>1637</v>
      </c>
      <c r="B1640" s="6"/>
      <c r="C1640" s="44"/>
      <c r="F1640" s="44">
        <v>15557.153586871587</v>
      </c>
      <c r="G1640">
        <v>0.22393278377799675</v>
      </c>
      <c r="H1640" s="45">
        <f t="shared" si="202"/>
        <v>69472.42527157029</v>
      </c>
      <c r="BD1640">
        <f t="shared" si="209"/>
        <v>-8409.2963594658049</v>
      </c>
      <c r="BE1640">
        <f t="shared" si="203"/>
        <v>-7360.9372028947919</v>
      </c>
      <c r="BF1640">
        <f t="shared" si="204"/>
        <v>-6312.5780463237788</v>
      </c>
      <c r="BG1640">
        <f t="shared" si="205"/>
        <v>-5264.2188897527667</v>
      </c>
      <c r="BH1640">
        <f t="shared" si="206"/>
        <v>-4215.8597331817537</v>
      </c>
      <c r="BI1640">
        <f t="shared" si="207"/>
        <v>-3167.5005766107415</v>
      </c>
      <c r="BJ1640">
        <f t="shared" si="208"/>
        <v>-2119.1414200397285</v>
      </c>
    </row>
    <row r="1641" spans="1:62">
      <c r="A1641">
        <v>1638</v>
      </c>
      <c r="B1641" s="6"/>
      <c r="C1641" s="44"/>
      <c r="F1641" s="44">
        <v>-65.274340127940377</v>
      </c>
      <c r="G1641">
        <v>0.6962605195407594</v>
      </c>
      <c r="H1641" s="45">
        <f t="shared" si="202"/>
        <v>-93.749879960153606</v>
      </c>
      <c r="BD1641">
        <f t="shared" si="209"/>
        <v>-14437.489667981603</v>
      </c>
      <c r="BE1641">
        <f t="shared" si="203"/>
        <v>-13317.82574909162</v>
      </c>
      <c r="BF1641">
        <f t="shared" si="204"/>
        <v>-12198.161830201636</v>
      </c>
      <c r="BG1641">
        <f t="shared" si="205"/>
        <v>-11078.497911311653</v>
      </c>
      <c r="BH1641">
        <f t="shared" si="206"/>
        <v>-9958.8339924216689</v>
      </c>
      <c r="BI1641">
        <f t="shared" si="207"/>
        <v>-8839.1700735316845</v>
      </c>
      <c r="BJ1641">
        <f t="shared" si="208"/>
        <v>-7719.506154641701</v>
      </c>
    </row>
    <row r="1642" spans="1:62">
      <c r="A1642">
        <v>1639</v>
      </c>
      <c r="B1642" s="6"/>
      <c r="C1642" s="44"/>
      <c r="F1642" s="44">
        <v>5011.1360963147126</v>
      </c>
      <c r="G1642">
        <v>0.45712737373112233</v>
      </c>
      <c r="H1642" s="45">
        <f t="shared" si="202"/>
        <v>10962.231501065635</v>
      </c>
      <c r="BD1642">
        <f t="shared" si="209"/>
        <v>3546.5769378317373</v>
      </c>
      <c r="BE1642">
        <f t="shared" si="203"/>
        <v>7027.8795355355342</v>
      </c>
      <c r="BF1642">
        <f t="shared" si="204"/>
        <v>10509.182133239332</v>
      </c>
      <c r="BG1642">
        <f t="shared" si="205"/>
        <v>13990.484730943128</v>
      </c>
      <c r="BH1642">
        <f t="shared" si="206"/>
        <v>17471.787328646926</v>
      </c>
      <c r="BI1642">
        <f t="shared" si="207"/>
        <v>20953.089926350724</v>
      </c>
      <c r="BJ1642">
        <f t="shared" si="208"/>
        <v>24434.392524054518</v>
      </c>
    </row>
    <row r="1643" spans="1:62">
      <c r="A1643">
        <v>1640</v>
      </c>
      <c r="B1643" s="6"/>
      <c r="C1643" s="44"/>
      <c r="F1643" s="44">
        <v>7607.972015313906</v>
      </c>
      <c r="G1643">
        <v>0.15559841922607287</v>
      </c>
      <c r="H1643" s="45">
        <f t="shared" si="202"/>
        <v>48894.918426260432</v>
      </c>
      <c r="BD1643">
        <f t="shared" si="209"/>
        <v>-2725.4992276591011</v>
      </c>
      <c r="BE1643">
        <f t="shared" si="203"/>
        <v>-439.86235900348947</v>
      </c>
      <c r="BF1643">
        <f t="shared" si="204"/>
        <v>1845.7745096521221</v>
      </c>
      <c r="BG1643">
        <f t="shared" si="205"/>
        <v>4131.4113783077337</v>
      </c>
      <c r="BH1643">
        <f t="shared" si="206"/>
        <v>6417.0482469633462</v>
      </c>
      <c r="BI1643">
        <f t="shared" si="207"/>
        <v>8702.6851156189568</v>
      </c>
      <c r="BJ1643">
        <f t="shared" si="208"/>
        <v>10988.321984274569</v>
      </c>
    </row>
    <row r="1644" spans="1:62">
      <c r="A1644">
        <v>1641</v>
      </c>
      <c r="B1644" s="6"/>
      <c r="C1644" s="44"/>
      <c r="F1644" s="44">
        <v>7695.3360147066942</v>
      </c>
      <c r="G1644">
        <v>0.33213760070089826</v>
      </c>
      <c r="H1644" s="45">
        <f t="shared" si="202"/>
        <v>23169.120263612123</v>
      </c>
      <c r="BD1644">
        <f t="shared" si="209"/>
        <v>-6829.9799191835418</v>
      </c>
      <c r="BE1644">
        <f t="shared" si="203"/>
        <v>-6051.9878230531776</v>
      </c>
      <c r="BF1644">
        <f t="shared" si="204"/>
        <v>-5273.9957269228125</v>
      </c>
      <c r="BG1644">
        <f t="shared" si="205"/>
        <v>-4496.0036307924493</v>
      </c>
      <c r="BH1644">
        <f t="shared" si="206"/>
        <v>-3718.0115346620842</v>
      </c>
      <c r="BI1644">
        <f t="shared" si="207"/>
        <v>-2940.01943853172</v>
      </c>
      <c r="BJ1644">
        <f t="shared" si="208"/>
        <v>-2162.0273424013558</v>
      </c>
    </row>
    <row r="1645" spans="1:62">
      <c r="A1645">
        <v>1642</v>
      </c>
      <c r="B1645" s="6"/>
      <c r="C1645" s="44"/>
      <c r="F1645" s="44">
        <v>7470.9866376779391</v>
      </c>
      <c r="G1645">
        <v>0.48966809915645726</v>
      </c>
      <c r="H1645" s="45">
        <f t="shared" si="202"/>
        <v>15257.245980589869</v>
      </c>
      <c r="BD1645">
        <f t="shared" si="209"/>
        <v>-6034.6480112022027</v>
      </c>
      <c r="BE1645">
        <f t="shared" si="203"/>
        <v>-4373.9600076977113</v>
      </c>
      <c r="BF1645">
        <f t="shared" si="204"/>
        <v>-2713.2720041932207</v>
      </c>
      <c r="BG1645">
        <f t="shared" si="205"/>
        <v>-1052.5840006887292</v>
      </c>
      <c r="BH1645">
        <f t="shared" si="206"/>
        <v>608.10400281576221</v>
      </c>
      <c r="BI1645">
        <f t="shared" si="207"/>
        <v>2268.7920063202528</v>
      </c>
      <c r="BJ1645">
        <f t="shared" si="208"/>
        <v>3929.4800098247451</v>
      </c>
    </row>
    <row r="1646" spans="1:62">
      <c r="A1646">
        <v>1643</v>
      </c>
      <c r="B1646" s="6"/>
      <c r="C1646" s="44"/>
      <c r="F1646" s="44">
        <v>8876.2303883773984</v>
      </c>
      <c r="G1646">
        <v>0.90059888073443162</v>
      </c>
      <c r="H1646" s="45">
        <f t="shared" si="202"/>
        <v>9855.9198531747006</v>
      </c>
      <c r="BD1646">
        <f t="shared" si="209"/>
        <v>-5022.6461418956533</v>
      </c>
      <c r="BE1646">
        <f t="shared" si="203"/>
        <v>-2574.3056461133665</v>
      </c>
      <c r="BF1646">
        <f t="shared" si="204"/>
        <v>-125.96515033108062</v>
      </c>
      <c r="BG1646">
        <f t="shared" si="205"/>
        <v>2322.3753454512062</v>
      </c>
      <c r="BH1646">
        <f t="shared" si="206"/>
        <v>4770.715841233492</v>
      </c>
      <c r="BI1646">
        <f t="shared" si="207"/>
        <v>7219.0563370157779</v>
      </c>
      <c r="BJ1646">
        <f t="shared" si="208"/>
        <v>9667.3968327980656</v>
      </c>
    </row>
    <row r="1647" spans="1:62">
      <c r="A1647">
        <v>1644</v>
      </c>
      <c r="B1647" s="6"/>
      <c r="C1647" s="44"/>
      <c r="F1647" s="44">
        <v>8307.1125257995354</v>
      </c>
      <c r="G1647">
        <v>0.46333281445716779</v>
      </c>
      <c r="H1647" s="45">
        <f t="shared" si="202"/>
        <v>17929.039918167669</v>
      </c>
      <c r="BD1647">
        <f t="shared" si="209"/>
        <v>-4373.2359847052403</v>
      </c>
      <c r="BE1647">
        <f t="shared" si="203"/>
        <v>129.75841896691782</v>
      </c>
      <c r="BF1647">
        <f t="shared" si="204"/>
        <v>4632.752822639075</v>
      </c>
      <c r="BG1647">
        <f t="shared" si="205"/>
        <v>9135.747226311234</v>
      </c>
      <c r="BH1647">
        <f t="shared" si="206"/>
        <v>13638.741629983391</v>
      </c>
      <c r="BI1647">
        <f t="shared" si="207"/>
        <v>18141.73603365555</v>
      </c>
      <c r="BJ1647">
        <f t="shared" si="208"/>
        <v>22644.730437327707</v>
      </c>
    </row>
    <row r="1648" spans="1:62">
      <c r="A1648">
        <v>1645</v>
      </c>
      <c r="B1648" s="6"/>
      <c r="C1648" s="44"/>
      <c r="F1648" s="44">
        <v>1127.4487267862351</v>
      </c>
      <c r="G1648">
        <v>0.32762063074602477</v>
      </c>
      <c r="H1648" s="45">
        <f t="shared" si="202"/>
        <v>3441.3239612503098</v>
      </c>
      <c r="BD1648">
        <f t="shared" si="209"/>
        <v>-5990.4484535136962</v>
      </c>
      <c r="BE1648">
        <f t="shared" si="203"/>
        <v>-3673.7843812278579</v>
      </c>
      <c r="BF1648">
        <f t="shared" si="204"/>
        <v>-1357.1203089420187</v>
      </c>
      <c r="BG1648">
        <f t="shared" si="205"/>
        <v>959.54376334381959</v>
      </c>
      <c r="BH1648">
        <f t="shared" si="206"/>
        <v>3276.2078356296588</v>
      </c>
      <c r="BI1648">
        <f t="shared" si="207"/>
        <v>5592.871907915498</v>
      </c>
      <c r="BJ1648">
        <f t="shared" si="208"/>
        <v>7909.5359802013372</v>
      </c>
    </row>
    <row r="1649" spans="1:62">
      <c r="A1649">
        <v>1646</v>
      </c>
      <c r="B1649" s="6"/>
      <c r="C1649" s="44"/>
      <c r="F1649" s="44">
        <v>-959.11548946340918</v>
      </c>
      <c r="G1649">
        <v>0.72431578966809251</v>
      </c>
      <c r="H1649" s="45">
        <f t="shared" si="202"/>
        <v>-1324.1675842837974</v>
      </c>
      <c r="BD1649">
        <f t="shared" si="209"/>
        <v>510.65442694388867</v>
      </c>
      <c r="BE1649">
        <f t="shared" si="203"/>
        <v>2148.7575806740124</v>
      </c>
      <c r="BF1649">
        <f t="shared" si="204"/>
        <v>3786.8607344041366</v>
      </c>
      <c r="BG1649">
        <f t="shared" si="205"/>
        <v>5424.9638881342598</v>
      </c>
      <c r="BH1649">
        <f t="shared" si="206"/>
        <v>7063.067041864384</v>
      </c>
      <c r="BI1649">
        <f t="shared" si="207"/>
        <v>8701.1701955945082</v>
      </c>
      <c r="BJ1649">
        <f t="shared" si="208"/>
        <v>10339.273349324632</v>
      </c>
    </row>
    <row r="1650" spans="1:62">
      <c r="A1650">
        <v>1647</v>
      </c>
      <c r="B1650" s="6"/>
      <c r="C1650" s="44"/>
      <c r="F1650" s="44">
        <v>-2501.6828165294355</v>
      </c>
      <c r="G1650">
        <v>0.98163240943648411</v>
      </c>
      <c r="H1650" s="45">
        <f t="shared" si="202"/>
        <v>-2548.4924830115906</v>
      </c>
      <c r="BD1650">
        <f t="shared" si="209"/>
        <v>4580.6944378038716</v>
      </c>
      <c r="BE1650">
        <f t="shared" si="203"/>
        <v>8202.2733861443339</v>
      </c>
      <c r="BF1650">
        <f t="shared" si="204"/>
        <v>11823.852334484796</v>
      </c>
      <c r="BG1650">
        <f t="shared" si="205"/>
        <v>15445.431282825259</v>
      </c>
      <c r="BH1650">
        <f t="shared" si="206"/>
        <v>19067.010231165721</v>
      </c>
      <c r="BI1650">
        <f t="shared" si="207"/>
        <v>22688.589179506183</v>
      </c>
      <c r="BJ1650">
        <f t="shared" si="208"/>
        <v>26310.168127846646</v>
      </c>
    </row>
    <row r="1651" spans="1:62">
      <c r="A1651">
        <v>1648</v>
      </c>
      <c r="B1651" s="6"/>
      <c r="C1651" s="44"/>
      <c r="F1651" s="44">
        <v>4916.2325322162924</v>
      </c>
      <c r="G1651">
        <v>0.55918306333183487</v>
      </c>
      <c r="H1651" s="45">
        <f t="shared" si="202"/>
        <v>8791.8122965374259</v>
      </c>
      <c r="BD1651">
        <f t="shared" si="209"/>
        <v>7409.8448637118563</v>
      </c>
      <c r="BE1651">
        <f t="shared" si="203"/>
        <v>12318.006910894277</v>
      </c>
      <c r="BF1651">
        <f t="shared" si="204"/>
        <v>17226.168958076698</v>
      </c>
      <c r="BG1651">
        <f t="shared" si="205"/>
        <v>22134.331005259119</v>
      </c>
      <c r="BH1651">
        <f t="shared" si="206"/>
        <v>27042.493052441539</v>
      </c>
      <c r="BI1651">
        <f t="shared" si="207"/>
        <v>31950.65509962396</v>
      </c>
      <c r="BJ1651">
        <f t="shared" si="208"/>
        <v>36858.817146806381</v>
      </c>
    </row>
    <row r="1652" spans="1:62">
      <c r="A1652">
        <v>1649</v>
      </c>
      <c r="B1652" s="6"/>
      <c r="C1652" s="44"/>
      <c r="F1652" s="44">
        <v>7642.9970272906066</v>
      </c>
      <c r="G1652">
        <v>3.6170614197244433E-2</v>
      </c>
      <c r="H1652" s="45">
        <f t="shared" si="202"/>
        <v>211304.04326595232</v>
      </c>
      <c r="BD1652">
        <f t="shared" si="209"/>
        <v>-2120.3172155571178</v>
      </c>
      <c r="BE1652">
        <f t="shared" si="203"/>
        <v>675.59810110205672</v>
      </c>
      <c r="BF1652">
        <f t="shared" si="204"/>
        <v>3471.5134177612308</v>
      </c>
      <c r="BG1652">
        <f t="shared" si="205"/>
        <v>6267.4287344204058</v>
      </c>
      <c r="BH1652">
        <f t="shared" si="206"/>
        <v>9063.344051079579</v>
      </c>
      <c r="BI1652">
        <f t="shared" si="207"/>
        <v>11859.259367738754</v>
      </c>
      <c r="BJ1652">
        <f t="shared" si="208"/>
        <v>14655.174684397929</v>
      </c>
    </row>
    <row r="1653" spans="1:62">
      <c r="A1653">
        <v>1650</v>
      </c>
      <c r="B1653" s="6"/>
      <c r="C1653" s="44"/>
      <c r="F1653" s="44">
        <v>-4432.8191124011282</v>
      </c>
      <c r="G1653">
        <v>0.62964670415346546</v>
      </c>
      <c r="H1653" s="45">
        <f t="shared" si="202"/>
        <v>-7040.1688489116677</v>
      </c>
      <c r="BD1653">
        <f t="shared" si="209"/>
        <v>-7462.1439563043841</v>
      </c>
      <c r="BE1653">
        <f t="shared" si="203"/>
        <v>-7281.2908853181625</v>
      </c>
      <c r="BF1653">
        <f t="shared" si="204"/>
        <v>-7100.43781433194</v>
      </c>
      <c r="BG1653">
        <f t="shared" si="205"/>
        <v>-6919.5847433457184</v>
      </c>
      <c r="BH1653">
        <f t="shared" si="206"/>
        <v>-6738.7316723594959</v>
      </c>
      <c r="BI1653">
        <f t="shared" si="207"/>
        <v>-6557.8786013732733</v>
      </c>
      <c r="BJ1653">
        <f t="shared" si="208"/>
        <v>-6377.0255303870517</v>
      </c>
    </row>
    <row r="1654" spans="1:62">
      <c r="A1654">
        <v>1651</v>
      </c>
      <c r="B1654" s="6"/>
      <c r="C1654" s="44"/>
      <c r="F1654" s="44">
        <v>910.50455461649835</v>
      </c>
      <c r="G1654">
        <v>0.25828541290468365</v>
      </c>
      <c r="H1654" s="45">
        <f t="shared" si="202"/>
        <v>3525.1876765975412</v>
      </c>
      <c r="BD1654">
        <f t="shared" si="209"/>
        <v>7581.0526331684559</v>
      </c>
      <c r="BE1654">
        <f t="shared" si="203"/>
        <v>10729.286153935784</v>
      </c>
      <c r="BF1654">
        <f t="shared" si="204"/>
        <v>13877.51967470311</v>
      </c>
      <c r="BG1654">
        <f t="shared" si="205"/>
        <v>17025.753195470439</v>
      </c>
      <c r="BH1654">
        <f t="shared" si="206"/>
        <v>20173.986716237763</v>
      </c>
      <c r="BI1654">
        <f t="shared" si="207"/>
        <v>23322.220237005091</v>
      </c>
      <c r="BJ1654">
        <f t="shared" si="208"/>
        <v>26470.453757772419</v>
      </c>
    </row>
    <row r="1655" spans="1:62">
      <c r="A1655">
        <v>1652</v>
      </c>
      <c r="B1655" s="6"/>
      <c r="C1655" s="44"/>
      <c r="F1655" s="44">
        <v>6432.6516301286974</v>
      </c>
      <c r="G1655">
        <v>0.45716698741363437</v>
      </c>
      <c r="H1655" s="45">
        <f t="shared" si="202"/>
        <v>14070.682720378887</v>
      </c>
      <c r="BD1655">
        <f t="shared" si="209"/>
        <v>380.92250990691991</v>
      </c>
      <c r="BE1655">
        <f t="shared" si="203"/>
        <v>1672.3495744303382</v>
      </c>
      <c r="BF1655">
        <f t="shared" si="204"/>
        <v>2963.7766389537564</v>
      </c>
      <c r="BG1655">
        <f t="shared" si="205"/>
        <v>4255.2037034771747</v>
      </c>
      <c r="BH1655">
        <f t="shared" si="206"/>
        <v>5546.630768000593</v>
      </c>
      <c r="BI1655">
        <f t="shared" si="207"/>
        <v>6838.0578325240112</v>
      </c>
      <c r="BJ1655">
        <f t="shared" si="208"/>
        <v>8129.4848970474304</v>
      </c>
    </row>
    <row r="1656" spans="1:62">
      <c r="A1656">
        <v>1653</v>
      </c>
      <c r="B1656" s="6"/>
      <c r="C1656" s="44"/>
      <c r="F1656" s="44">
        <v>2757.5302625152362</v>
      </c>
      <c r="G1656">
        <v>0.29454495063415198</v>
      </c>
      <c r="H1656" s="45">
        <f t="shared" si="202"/>
        <v>9362.001475762203</v>
      </c>
      <c r="BD1656">
        <f t="shared" si="209"/>
        <v>-4146.8166930605257</v>
      </c>
      <c r="BE1656">
        <f t="shared" si="203"/>
        <v>-1860.981755992354</v>
      </c>
      <c r="BF1656">
        <f t="shared" si="204"/>
        <v>424.85318107581861</v>
      </c>
      <c r="BG1656">
        <f t="shared" si="205"/>
        <v>2710.6881181439894</v>
      </c>
      <c r="BH1656">
        <f t="shared" si="206"/>
        <v>4996.5230552121611</v>
      </c>
      <c r="BI1656">
        <f t="shared" si="207"/>
        <v>7282.3579922803347</v>
      </c>
      <c r="BJ1656">
        <f t="shared" si="208"/>
        <v>9568.1929293485064</v>
      </c>
    </row>
    <row r="1657" spans="1:62">
      <c r="A1657">
        <v>1654</v>
      </c>
      <c r="B1657" s="6"/>
      <c r="C1657" s="44"/>
      <c r="F1657" s="44">
        <v>7821.0506323343106</v>
      </c>
      <c r="G1657">
        <v>0.28923927310964714</v>
      </c>
      <c r="H1657" s="45">
        <f t="shared" si="202"/>
        <v>27040.071523653165</v>
      </c>
      <c r="BD1657">
        <f t="shared" si="209"/>
        <v>-1284.8055093444764</v>
      </c>
      <c r="BE1657">
        <f t="shared" si="203"/>
        <v>187.91924382628349</v>
      </c>
      <c r="BF1657">
        <f t="shared" si="204"/>
        <v>1660.6439969970434</v>
      </c>
      <c r="BG1657">
        <f t="shared" si="205"/>
        <v>3133.3687501678032</v>
      </c>
      <c r="BH1657">
        <f t="shared" si="206"/>
        <v>4606.0935033385631</v>
      </c>
      <c r="BI1657">
        <f t="shared" si="207"/>
        <v>6078.818256509323</v>
      </c>
      <c r="BJ1657">
        <f t="shared" si="208"/>
        <v>7551.5430096800828</v>
      </c>
    </row>
    <row r="1658" spans="1:62">
      <c r="A1658">
        <v>1655</v>
      </c>
      <c r="B1658" s="6"/>
      <c r="C1658" s="44"/>
      <c r="F1658" s="44">
        <v>8604.2672285747158</v>
      </c>
      <c r="G1658">
        <v>1.2935319106794108</v>
      </c>
      <c r="H1658" s="45">
        <f t="shared" si="202"/>
        <v>6651.7626334053384</v>
      </c>
      <c r="BD1658">
        <f t="shared" si="209"/>
        <v>-6374.8542667860747</v>
      </c>
      <c r="BE1658">
        <f t="shared" si="203"/>
        <v>-4928.6579012378388</v>
      </c>
      <c r="BF1658">
        <f t="shared" si="204"/>
        <v>-3482.4615356896038</v>
      </c>
      <c r="BG1658">
        <f t="shared" si="205"/>
        <v>-2036.2651701413679</v>
      </c>
      <c r="BH1658">
        <f t="shared" si="206"/>
        <v>-590.06880459313197</v>
      </c>
      <c r="BI1658">
        <f t="shared" si="207"/>
        <v>856.12756095510304</v>
      </c>
      <c r="BJ1658">
        <f t="shared" si="208"/>
        <v>2302.323926503339</v>
      </c>
    </row>
    <row r="1659" spans="1:62">
      <c r="A1659">
        <v>1656</v>
      </c>
      <c r="B1659" s="6"/>
      <c r="C1659" s="44"/>
      <c r="F1659" s="44">
        <v>4320.8696108829936</v>
      </c>
      <c r="G1659">
        <v>0.2791859107252268</v>
      </c>
      <c r="H1659" s="45">
        <f t="shared" si="202"/>
        <v>15476.6750215256</v>
      </c>
      <c r="BD1659">
        <f t="shared" si="209"/>
        <v>-2136.6076751776618</v>
      </c>
      <c r="BE1659">
        <f t="shared" si="203"/>
        <v>4331.0518782193922</v>
      </c>
      <c r="BF1659">
        <f t="shared" si="204"/>
        <v>10798.711431616446</v>
      </c>
      <c r="BG1659">
        <f t="shared" si="205"/>
        <v>17266.370985013498</v>
      </c>
      <c r="BH1659">
        <f t="shared" si="206"/>
        <v>23734.030538410552</v>
      </c>
      <c r="BI1659">
        <f t="shared" si="207"/>
        <v>30201.690091807606</v>
      </c>
      <c r="BJ1659">
        <f t="shared" si="208"/>
        <v>36669.34964520466</v>
      </c>
    </row>
    <row r="1660" spans="1:62">
      <c r="A1660">
        <v>1657</v>
      </c>
      <c r="B1660" s="6"/>
      <c r="C1660" s="44"/>
      <c r="F1660" s="44">
        <v>15645.809713906921</v>
      </c>
      <c r="G1660">
        <v>0.30577624046117258</v>
      </c>
      <c r="H1660" s="45">
        <f t="shared" si="202"/>
        <v>51167.512852894877</v>
      </c>
      <c r="BD1660">
        <f t="shared" si="209"/>
        <v>-2924.9400572568593</v>
      </c>
      <c r="BE1660">
        <f t="shared" si="203"/>
        <v>-1529.0105036307255</v>
      </c>
      <c r="BF1660">
        <f t="shared" si="204"/>
        <v>-133.08095000459161</v>
      </c>
      <c r="BG1660">
        <f t="shared" si="205"/>
        <v>1262.8486036215427</v>
      </c>
      <c r="BH1660">
        <f t="shared" si="206"/>
        <v>2658.778157247677</v>
      </c>
      <c r="BI1660">
        <f t="shared" si="207"/>
        <v>4054.7077108738104</v>
      </c>
      <c r="BJ1660">
        <f t="shared" si="208"/>
        <v>5450.6372644999446</v>
      </c>
    </row>
    <row r="1661" spans="1:62">
      <c r="A1661">
        <v>1658</v>
      </c>
      <c r="B1661" s="6"/>
      <c r="C1661" s="44"/>
      <c r="F1661" s="44">
        <v>10188.770132396668</v>
      </c>
      <c r="G1661">
        <v>0.21587143412226339</v>
      </c>
      <c r="H1661" s="45">
        <f t="shared" si="202"/>
        <v>47198.325122656301</v>
      </c>
      <c r="BD1661">
        <f t="shared" si="209"/>
        <v>-14116.928511601058</v>
      </c>
      <c r="BE1661">
        <f t="shared" si="203"/>
        <v>-12588.047309295196</v>
      </c>
      <c r="BF1661">
        <f t="shared" si="204"/>
        <v>-11059.166106989333</v>
      </c>
      <c r="BG1661">
        <f t="shared" si="205"/>
        <v>-9530.2849046834708</v>
      </c>
      <c r="BH1661">
        <f t="shared" si="206"/>
        <v>-8001.4037023776073</v>
      </c>
      <c r="BI1661">
        <f t="shared" si="207"/>
        <v>-6472.5225000717437</v>
      </c>
      <c r="BJ1661">
        <f t="shared" si="208"/>
        <v>-4943.641297765882</v>
      </c>
    </row>
    <row r="1662" spans="1:62">
      <c r="A1662">
        <v>1659</v>
      </c>
      <c r="B1662" s="6"/>
      <c r="C1662" s="44"/>
      <c r="F1662" s="44">
        <v>10767.751918945789</v>
      </c>
      <c r="G1662">
        <v>9.8231228277457561E-2</v>
      </c>
      <c r="H1662" s="45">
        <f t="shared" si="202"/>
        <v>109616.38277118855</v>
      </c>
      <c r="BD1662">
        <f t="shared" si="209"/>
        <v>-9109.4129617853505</v>
      </c>
      <c r="BE1662">
        <f t="shared" si="203"/>
        <v>-8030.0557911740343</v>
      </c>
      <c r="BF1662">
        <f t="shared" si="204"/>
        <v>-6950.6986205627181</v>
      </c>
      <c r="BG1662">
        <f t="shared" si="205"/>
        <v>-5871.3414499514001</v>
      </c>
      <c r="BH1662">
        <f t="shared" si="206"/>
        <v>-4791.984279340084</v>
      </c>
      <c r="BI1662">
        <f t="shared" si="207"/>
        <v>-3712.6271087287669</v>
      </c>
      <c r="BJ1662">
        <f t="shared" si="208"/>
        <v>-2633.2699381174498</v>
      </c>
    </row>
    <row r="1663" spans="1:62">
      <c r="A1663">
        <v>1660</v>
      </c>
      <c r="B1663" s="6"/>
      <c r="C1663" s="44"/>
      <c r="F1663" s="44">
        <v>10967.869555100784</v>
      </c>
      <c r="G1663">
        <v>0.16529139285508165</v>
      </c>
      <c r="H1663" s="45">
        <f t="shared" si="202"/>
        <v>66354.753055513327</v>
      </c>
      <c r="BD1663">
        <f t="shared" si="209"/>
        <v>-10276.595777558501</v>
      </c>
      <c r="BE1663">
        <f t="shared" si="203"/>
        <v>-9785.4396361712134</v>
      </c>
      <c r="BF1663">
        <f t="shared" si="204"/>
        <v>-9294.2834947839256</v>
      </c>
      <c r="BG1663">
        <f t="shared" si="205"/>
        <v>-8803.1273533966378</v>
      </c>
      <c r="BH1663">
        <f t="shared" si="206"/>
        <v>-8311.97121200935</v>
      </c>
      <c r="BI1663">
        <f t="shared" si="207"/>
        <v>-7820.8150706220622</v>
      </c>
      <c r="BJ1663">
        <f t="shared" si="208"/>
        <v>-7329.6589292347744</v>
      </c>
    </row>
    <row r="1664" spans="1:62">
      <c r="A1664">
        <v>1661</v>
      </c>
      <c r="B1664" s="6"/>
      <c r="C1664" s="44"/>
      <c r="F1664" s="44">
        <v>7378.7834296827314</v>
      </c>
      <c r="G1664">
        <v>0.30321274201979431</v>
      </c>
      <c r="H1664" s="45">
        <f t="shared" si="202"/>
        <v>24335.334262440167</v>
      </c>
      <c r="BD1664">
        <f t="shared" si="209"/>
        <v>-10141.412590825375</v>
      </c>
      <c r="BE1664">
        <f t="shared" si="203"/>
        <v>-9314.9556265499668</v>
      </c>
      <c r="BF1664">
        <f t="shared" si="204"/>
        <v>-8488.49866227456</v>
      </c>
      <c r="BG1664">
        <f t="shared" si="205"/>
        <v>-7662.0416979991514</v>
      </c>
      <c r="BH1664">
        <f t="shared" si="206"/>
        <v>-6835.5847337237428</v>
      </c>
      <c r="BI1664">
        <f t="shared" si="207"/>
        <v>-6009.1277694483342</v>
      </c>
      <c r="BJ1664">
        <f t="shared" si="208"/>
        <v>-5182.6708051729265</v>
      </c>
    </row>
    <row r="1665" spans="1:62">
      <c r="A1665">
        <v>1662</v>
      </c>
      <c r="B1665" s="6"/>
      <c r="C1665" s="44"/>
      <c r="F1665" s="44">
        <v>12290.40675380141</v>
      </c>
      <c r="G1665">
        <v>0.22509056118022652</v>
      </c>
      <c r="H1665" s="45">
        <f t="shared" si="202"/>
        <v>54602.053010835363</v>
      </c>
      <c r="BD1665">
        <f t="shared" si="209"/>
        <v>-5862.7197195837598</v>
      </c>
      <c r="BE1665">
        <f t="shared" si="203"/>
        <v>-4346.6560094847882</v>
      </c>
      <c r="BF1665">
        <f t="shared" si="204"/>
        <v>-2830.5922993858167</v>
      </c>
      <c r="BG1665">
        <f t="shared" si="205"/>
        <v>-1314.5285892868451</v>
      </c>
      <c r="BH1665">
        <f t="shared" si="206"/>
        <v>201.53512081212648</v>
      </c>
      <c r="BI1665">
        <f t="shared" si="207"/>
        <v>1717.598830911098</v>
      </c>
      <c r="BJ1665">
        <f t="shared" si="208"/>
        <v>3233.6625410100696</v>
      </c>
    </row>
    <row r="1666" spans="1:62">
      <c r="A1666">
        <v>1663</v>
      </c>
      <c r="B1666" s="6"/>
      <c r="C1666" s="44"/>
      <c r="F1666" s="44">
        <v>437.33017084650783</v>
      </c>
      <c r="G1666">
        <v>0.72329564796829526</v>
      </c>
      <c r="H1666" s="45">
        <f t="shared" si="202"/>
        <v>604.63542408273645</v>
      </c>
      <c r="BD1666">
        <f t="shared" si="209"/>
        <v>-11164.953947900278</v>
      </c>
      <c r="BE1666">
        <f t="shared" si="203"/>
        <v>-10039.501141999144</v>
      </c>
      <c r="BF1666">
        <f t="shared" si="204"/>
        <v>-8914.0483360980124</v>
      </c>
      <c r="BG1666">
        <f t="shared" si="205"/>
        <v>-7788.5955301968788</v>
      </c>
      <c r="BH1666">
        <f t="shared" si="206"/>
        <v>-6663.142724295747</v>
      </c>
      <c r="BI1666">
        <f t="shared" si="207"/>
        <v>-5537.6899183946143</v>
      </c>
      <c r="BJ1666">
        <f t="shared" si="208"/>
        <v>-4412.2371124934816</v>
      </c>
    </row>
    <row r="1667" spans="1:62">
      <c r="A1667">
        <v>1664</v>
      </c>
      <c r="B1667" s="6"/>
      <c r="C1667" s="44"/>
      <c r="F1667" s="44">
        <v>5847.2536880169318</v>
      </c>
      <c r="G1667">
        <v>0.30955934703156807</v>
      </c>
      <c r="H1667" s="45">
        <f t="shared" si="202"/>
        <v>18888.95859255267</v>
      </c>
      <c r="BD1667">
        <f t="shared" si="209"/>
        <v>3179.1480689949685</v>
      </c>
      <c r="BE1667">
        <f t="shared" si="203"/>
        <v>6795.6263088364449</v>
      </c>
      <c r="BF1667">
        <f t="shared" si="204"/>
        <v>10412.10454867792</v>
      </c>
      <c r="BG1667">
        <f t="shared" si="205"/>
        <v>14028.582788519398</v>
      </c>
      <c r="BH1667">
        <f t="shared" si="206"/>
        <v>17645.061028360873</v>
      </c>
      <c r="BI1667">
        <f t="shared" si="207"/>
        <v>21261.539268202348</v>
      </c>
      <c r="BJ1667">
        <f t="shared" si="208"/>
        <v>24878.017508043828</v>
      </c>
    </row>
    <row r="1668" spans="1:62">
      <c r="A1668">
        <v>1665</v>
      </c>
      <c r="B1668" s="6"/>
      <c r="C1668" s="44"/>
      <c r="F1668" s="44">
        <v>12669.176793992861</v>
      </c>
      <c r="G1668">
        <v>0.11805519369702555</v>
      </c>
      <c r="H1668" s="45">
        <f t="shared" ref="H1668:H1731" si="210">F1668/G1668</f>
        <v>107315.70884129655</v>
      </c>
      <c r="BD1668">
        <f t="shared" si="209"/>
        <v>-4299.456952859091</v>
      </c>
      <c r="BE1668">
        <f t="shared" si="203"/>
        <v>-2751.660217701251</v>
      </c>
      <c r="BF1668">
        <f t="shared" si="204"/>
        <v>-1203.863482543411</v>
      </c>
      <c r="BG1668">
        <f t="shared" si="205"/>
        <v>343.93325261442988</v>
      </c>
      <c r="BH1668">
        <f t="shared" si="206"/>
        <v>1891.7299877722699</v>
      </c>
      <c r="BI1668">
        <f t="shared" si="207"/>
        <v>3439.5267229301098</v>
      </c>
      <c r="BJ1668">
        <f t="shared" si="208"/>
        <v>4987.3234580879507</v>
      </c>
    </row>
    <row r="1669" spans="1:62">
      <c r="A1669">
        <v>1666</v>
      </c>
      <c r="B1669" s="6"/>
      <c r="C1669" s="44"/>
      <c r="F1669" s="44">
        <v>11528.849339473581</v>
      </c>
      <c r="G1669">
        <v>0.17885254837331388</v>
      </c>
      <c r="H1669" s="45">
        <f t="shared" si="210"/>
        <v>64460.078675590012</v>
      </c>
      <c r="BD1669">
        <f t="shared" si="209"/>
        <v>-12078.900825507733</v>
      </c>
      <c r="BE1669">
        <f t="shared" ref="BE1669:BE1732" si="211">($BE$3*G1668)-F1668</f>
        <v>-11488.624857022605</v>
      </c>
      <c r="BF1669">
        <f t="shared" ref="BF1669:BF1732" si="212">($BF$3*G1668)-F1668</f>
        <v>-10898.348888537479</v>
      </c>
      <c r="BG1669">
        <f t="shared" ref="BG1669:BG1732" si="213">($BG$3*G1668)-F1668</f>
        <v>-10308.072920052349</v>
      </c>
      <c r="BH1669">
        <f t="shared" ref="BH1669:BH1732" si="214">($BH$3*G1668)-F1668</f>
        <v>-9717.796951567223</v>
      </c>
      <c r="BI1669">
        <f t="shared" ref="BI1669:BI1732" si="215">($BI$3*G1668)-F1668</f>
        <v>-9127.520983082095</v>
      </c>
      <c r="BJ1669">
        <f t="shared" ref="BJ1669:BJ1732" si="216">($BJ$3*G1668)-F1668</f>
        <v>-8537.2450145969669</v>
      </c>
    </row>
    <row r="1670" spans="1:62">
      <c r="A1670">
        <v>1667</v>
      </c>
      <c r="B1670" s="6"/>
      <c r="C1670" s="44"/>
      <c r="F1670" s="44">
        <v>12664.703304851357</v>
      </c>
      <c r="G1670">
        <v>0.19789273498077709</v>
      </c>
      <c r="H1670" s="45">
        <f t="shared" si="210"/>
        <v>63997.818343768813</v>
      </c>
      <c r="BD1670">
        <f t="shared" si="209"/>
        <v>-10634.586597607013</v>
      </c>
      <c r="BE1670">
        <f t="shared" si="211"/>
        <v>-9740.323855740442</v>
      </c>
      <c r="BF1670">
        <f t="shared" si="212"/>
        <v>-8846.0611138738732</v>
      </c>
      <c r="BG1670">
        <f t="shared" si="213"/>
        <v>-7951.7983720073044</v>
      </c>
      <c r="BH1670">
        <f t="shared" si="214"/>
        <v>-7057.5356301407346</v>
      </c>
      <c r="BI1670">
        <f t="shared" si="215"/>
        <v>-6163.2728882741649</v>
      </c>
      <c r="BJ1670">
        <f t="shared" si="216"/>
        <v>-5269.010146407596</v>
      </c>
    </row>
    <row r="1671" spans="1:62">
      <c r="A1671">
        <v>1668</v>
      </c>
      <c r="B1671" s="6"/>
      <c r="C1671" s="44"/>
      <c r="F1671" s="44">
        <v>10628.587346888367</v>
      </c>
      <c r="G1671">
        <v>0.1976749594491416</v>
      </c>
      <c r="H1671" s="45">
        <f t="shared" si="210"/>
        <v>53768.000643616782</v>
      </c>
      <c r="BD1671">
        <f t="shared" si="209"/>
        <v>-11675.239629947471</v>
      </c>
      <c r="BE1671">
        <f t="shared" si="211"/>
        <v>-10685.775955043586</v>
      </c>
      <c r="BF1671">
        <f t="shared" si="212"/>
        <v>-9696.3122801397003</v>
      </c>
      <c r="BG1671">
        <f t="shared" si="213"/>
        <v>-8706.8486052358148</v>
      </c>
      <c r="BH1671">
        <f t="shared" si="214"/>
        <v>-7717.3849303319294</v>
      </c>
      <c r="BI1671">
        <f t="shared" si="215"/>
        <v>-6727.9212554280439</v>
      </c>
      <c r="BJ1671">
        <f t="shared" si="216"/>
        <v>-5738.4575805241584</v>
      </c>
    </row>
    <row r="1672" spans="1:62">
      <c r="A1672">
        <v>1669</v>
      </c>
      <c r="B1672" s="6"/>
      <c r="C1672" s="44"/>
      <c r="F1672" s="44">
        <v>3822.2987643082124</v>
      </c>
      <c r="G1672">
        <v>0.70910197204261127</v>
      </c>
      <c r="H1672" s="45">
        <f t="shared" si="210"/>
        <v>5390.3372364031775</v>
      </c>
      <c r="BD1672">
        <f t="shared" si="209"/>
        <v>-9640.2125496426597</v>
      </c>
      <c r="BE1672">
        <f t="shared" si="211"/>
        <v>-8651.8377523969521</v>
      </c>
      <c r="BF1672">
        <f t="shared" si="212"/>
        <v>-7663.4629551512435</v>
      </c>
      <c r="BG1672">
        <f t="shared" si="213"/>
        <v>-6675.0881579055349</v>
      </c>
      <c r="BH1672">
        <f t="shared" si="214"/>
        <v>-5686.7133606598272</v>
      </c>
      <c r="BI1672">
        <f t="shared" si="215"/>
        <v>-4698.3385634141196</v>
      </c>
      <c r="BJ1672">
        <f t="shared" si="216"/>
        <v>-3709.9637661684119</v>
      </c>
    </row>
    <row r="1673" spans="1:62">
      <c r="A1673">
        <v>1670</v>
      </c>
      <c r="B1673" s="6"/>
      <c r="C1673" s="44"/>
      <c r="F1673" s="44">
        <v>5602.8242738823028</v>
      </c>
      <c r="G1673">
        <v>0.13050498557297718</v>
      </c>
      <c r="H1673" s="45">
        <f t="shared" si="210"/>
        <v>42931.879186709346</v>
      </c>
      <c r="BD1673">
        <f t="shared" si="209"/>
        <v>-276.78890409515589</v>
      </c>
      <c r="BE1673">
        <f t="shared" si="211"/>
        <v>3268.7209561179006</v>
      </c>
      <c r="BF1673">
        <f t="shared" si="212"/>
        <v>6814.2308163309572</v>
      </c>
      <c r="BG1673">
        <f t="shared" si="213"/>
        <v>10359.740676544014</v>
      </c>
      <c r="BH1673">
        <f t="shared" si="214"/>
        <v>13905.25053675707</v>
      </c>
      <c r="BI1673">
        <f t="shared" si="215"/>
        <v>17450.760396970127</v>
      </c>
      <c r="BJ1673">
        <f t="shared" si="216"/>
        <v>20996.270257183183</v>
      </c>
    </row>
    <row r="1674" spans="1:62">
      <c r="A1674">
        <v>1671</v>
      </c>
      <c r="B1674" s="6"/>
      <c r="C1674" s="44"/>
      <c r="F1674" s="44">
        <v>10100.38080153702</v>
      </c>
      <c r="G1674">
        <v>0.45610316409374008</v>
      </c>
      <c r="H1674" s="45">
        <f t="shared" si="210"/>
        <v>22144.947890475829</v>
      </c>
      <c r="BD1674">
        <f t="shared" si="209"/>
        <v>-4950.2993460174166</v>
      </c>
      <c r="BE1674">
        <f t="shared" si="211"/>
        <v>-4297.7744181525304</v>
      </c>
      <c r="BF1674">
        <f t="shared" si="212"/>
        <v>-3645.2494902876451</v>
      </c>
      <c r="BG1674">
        <f t="shared" si="213"/>
        <v>-2992.7245624227589</v>
      </c>
      <c r="BH1674">
        <f t="shared" si="214"/>
        <v>-2340.1996345578732</v>
      </c>
      <c r="BI1674">
        <f t="shared" si="215"/>
        <v>-1687.6747066929875</v>
      </c>
      <c r="BJ1674">
        <f t="shared" si="216"/>
        <v>-1035.1497788281013</v>
      </c>
    </row>
    <row r="1675" spans="1:62">
      <c r="A1675">
        <v>1672</v>
      </c>
      <c r="B1675" s="6"/>
      <c r="C1675" s="44"/>
      <c r="F1675" s="44">
        <v>-8471.1631243149386</v>
      </c>
      <c r="G1675">
        <v>0.63689490625401568</v>
      </c>
      <c r="H1675" s="45">
        <f t="shared" si="210"/>
        <v>-13300.723621953959</v>
      </c>
      <c r="BD1675">
        <f t="shared" si="209"/>
        <v>-7819.8649810683191</v>
      </c>
      <c r="BE1675">
        <f t="shared" si="211"/>
        <v>-5539.3491605996187</v>
      </c>
      <c r="BF1675">
        <f t="shared" si="212"/>
        <v>-3258.8333401309183</v>
      </c>
      <c r="BG1675">
        <f t="shared" si="213"/>
        <v>-978.31751966221782</v>
      </c>
      <c r="BH1675">
        <f t="shared" si="214"/>
        <v>1302.1983008064817</v>
      </c>
      <c r="BI1675">
        <f t="shared" si="215"/>
        <v>3582.7141212751831</v>
      </c>
      <c r="BJ1675">
        <f t="shared" si="216"/>
        <v>5863.2299417438826</v>
      </c>
    </row>
    <row r="1676" spans="1:62">
      <c r="A1676">
        <v>1673</v>
      </c>
      <c r="B1676" s="6"/>
      <c r="C1676" s="44"/>
      <c r="F1676" s="44">
        <v>5982.8373194199085</v>
      </c>
      <c r="G1676">
        <v>0.1927621620808786</v>
      </c>
      <c r="H1676" s="45">
        <f t="shared" si="210"/>
        <v>31037.40513612649</v>
      </c>
      <c r="BD1676">
        <f t="shared" si="209"/>
        <v>11655.637655585017</v>
      </c>
      <c r="BE1676">
        <f t="shared" si="211"/>
        <v>14840.112186855094</v>
      </c>
      <c r="BF1676">
        <f t="shared" si="212"/>
        <v>18024.586718125174</v>
      </c>
      <c r="BG1676">
        <f t="shared" si="213"/>
        <v>21209.06124939525</v>
      </c>
      <c r="BH1676">
        <f t="shared" si="214"/>
        <v>24393.53578066533</v>
      </c>
      <c r="BI1676">
        <f t="shared" si="215"/>
        <v>27578.01031193541</v>
      </c>
      <c r="BJ1676">
        <f t="shared" si="216"/>
        <v>30762.484843205486</v>
      </c>
    </row>
    <row r="1677" spans="1:62">
      <c r="A1677">
        <v>1674</v>
      </c>
      <c r="B1677" s="6"/>
      <c r="C1677" s="44"/>
      <c r="F1677" s="44">
        <v>9868.1365581375867</v>
      </c>
      <c r="G1677">
        <v>0.44559659017109432</v>
      </c>
      <c r="H1677" s="45">
        <f t="shared" si="210"/>
        <v>22145.897827334247</v>
      </c>
      <c r="BD1677">
        <f t="shared" si="209"/>
        <v>-5019.0265090155153</v>
      </c>
      <c r="BE1677">
        <f t="shared" si="211"/>
        <v>-4055.2156986111222</v>
      </c>
      <c r="BF1677">
        <f t="shared" si="212"/>
        <v>-3091.4048882067295</v>
      </c>
      <c r="BG1677">
        <f t="shared" si="213"/>
        <v>-2127.5940778023364</v>
      </c>
      <c r="BH1677">
        <f t="shared" si="214"/>
        <v>-1163.7832673979437</v>
      </c>
      <c r="BI1677">
        <f t="shared" si="215"/>
        <v>-199.97245699355062</v>
      </c>
      <c r="BJ1677">
        <f t="shared" si="216"/>
        <v>763.8383534108425</v>
      </c>
    </row>
    <row r="1678" spans="1:62">
      <c r="A1678">
        <v>1675</v>
      </c>
      <c r="B1678" s="6"/>
      <c r="C1678" s="44"/>
      <c r="F1678" s="44">
        <v>6514.005413838393</v>
      </c>
      <c r="G1678">
        <v>0.57478341242469178</v>
      </c>
      <c r="H1678" s="45">
        <f t="shared" si="210"/>
        <v>11332.973904656406</v>
      </c>
      <c r="BD1678">
        <f t="shared" si="209"/>
        <v>-7640.1536072821145</v>
      </c>
      <c r="BE1678">
        <f t="shared" si="211"/>
        <v>-5412.1706564266433</v>
      </c>
      <c r="BF1678">
        <f t="shared" si="212"/>
        <v>-3184.187705571172</v>
      </c>
      <c r="BG1678">
        <f t="shared" si="213"/>
        <v>-956.20475471569989</v>
      </c>
      <c r="BH1678">
        <f t="shared" si="214"/>
        <v>1271.7781961397704</v>
      </c>
      <c r="BI1678">
        <f t="shared" si="215"/>
        <v>3499.7611469952426</v>
      </c>
      <c r="BJ1678">
        <f t="shared" si="216"/>
        <v>5727.7440978507148</v>
      </c>
    </row>
    <row r="1679" spans="1:62">
      <c r="A1679">
        <v>1676</v>
      </c>
      <c r="B1679" s="6"/>
      <c r="C1679" s="44"/>
      <c r="F1679" s="44">
        <v>6742.0013912750474</v>
      </c>
      <c r="G1679">
        <v>0.17461838980425259</v>
      </c>
      <c r="H1679" s="45">
        <f t="shared" si="210"/>
        <v>38609.916165375471</v>
      </c>
      <c r="BD1679">
        <f t="shared" si="209"/>
        <v>-3640.0883517149341</v>
      </c>
      <c r="BE1679">
        <f t="shared" si="211"/>
        <v>-766.17128959147522</v>
      </c>
      <c r="BF1679">
        <f t="shared" si="212"/>
        <v>2107.7457725319837</v>
      </c>
      <c r="BG1679">
        <f t="shared" si="213"/>
        <v>4981.6628346554426</v>
      </c>
      <c r="BH1679">
        <f t="shared" si="214"/>
        <v>7855.5798967789015</v>
      </c>
      <c r="BI1679">
        <f t="shared" si="215"/>
        <v>10729.49695890236</v>
      </c>
      <c r="BJ1679">
        <f t="shared" si="216"/>
        <v>13603.414021025819</v>
      </c>
    </row>
    <row r="1680" spans="1:62">
      <c r="A1680">
        <v>1677</v>
      </c>
      <c r="B1680" s="6"/>
      <c r="C1680" s="44"/>
      <c r="F1680" s="44">
        <v>10124.219398023915</v>
      </c>
      <c r="G1680">
        <v>0.23381868956738039</v>
      </c>
      <c r="H1680" s="45">
        <f t="shared" si="210"/>
        <v>43299.444611361498</v>
      </c>
      <c r="BD1680">
        <f t="shared" si="209"/>
        <v>-5868.9094422537846</v>
      </c>
      <c r="BE1680">
        <f t="shared" si="211"/>
        <v>-4995.8174932325219</v>
      </c>
      <c r="BF1680">
        <f t="shared" si="212"/>
        <v>-4122.7255442112582</v>
      </c>
      <c r="BG1680">
        <f t="shared" si="213"/>
        <v>-3249.6335951899955</v>
      </c>
      <c r="BH1680">
        <f t="shared" si="214"/>
        <v>-2376.5416461687328</v>
      </c>
      <c r="BI1680">
        <f t="shared" si="215"/>
        <v>-1503.4496971474691</v>
      </c>
      <c r="BJ1680">
        <f t="shared" si="216"/>
        <v>-630.35774812620639</v>
      </c>
    </row>
    <row r="1681" spans="1:62">
      <c r="A1681">
        <v>1678</v>
      </c>
      <c r="B1681" s="6"/>
      <c r="C1681" s="44"/>
      <c r="F1681" s="44">
        <v>10536.34791620921</v>
      </c>
      <c r="G1681">
        <v>0.17966565279808844</v>
      </c>
      <c r="H1681" s="45">
        <f t="shared" si="210"/>
        <v>58644.196885256366</v>
      </c>
      <c r="BD1681">
        <f t="shared" si="209"/>
        <v>-8955.1259501870136</v>
      </c>
      <c r="BE1681">
        <f t="shared" si="211"/>
        <v>-7786.0325023501118</v>
      </c>
      <c r="BF1681">
        <f t="shared" si="212"/>
        <v>-6616.9390545132101</v>
      </c>
      <c r="BG1681">
        <f t="shared" si="213"/>
        <v>-5447.8456066763074</v>
      </c>
      <c r="BH1681">
        <f t="shared" si="214"/>
        <v>-4278.7521588394056</v>
      </c>
      <c r="BI1681">
        <f t="shared" si="215"/>
        <v>-3109.6587110025039</v>
      </c>
      <c r="BJ1681">
        <f t="shared" si="216"/>
        <v>-1940.5652631656021</v>
      </c>
    </row>
    <row r="1682" spans="1:62">
      <c r="A1682">
        <v>1679</v>
      </c>
      <c r="B1682" s="6"/>
      <c r="C1682" s="44"/>
      <c r="F1682" s="44">
        <v>12539.584469742258</v>
      </c>
      <c r="G1682">
        <v>8.2338988320143081E-2</v>
      </c>
      <c r="H1682" s="45">
        <f t="shared" si="210"/>
        <v>152292.18533736374</v>
      </c>
      <c r="BD1682">
        <f t="shared" si="209"/>
        <v>-9638.0196522187671</v>
      </c>
      <c r="BE1682">
        <f t="shared" si="211"/>
        <v>-8739.6913882283261</v>
      </c>
      <c r="BF1682">
        <f t="shared" si="212"/>
        <v>-7841.3631242378833</v>
      </c>
      <c r="BG1682">
        <f t="shared" si="213"/>
        <v>-6943.0348602474405</v>
      </c>
      <c r="BH1682">
        <f t="shared" si="214"/>
        <v>-6044.7065962569986</v>
      </c>
      <c r="BI1682">
        <f t="shared" si="215"/>
        <v>-5146.3783322665568</v>
      </c>
      <c r="BJ1682">
        <f t="shared" si="216"/>
        <v>-4248.0500682761149</v>
      </c>
    </row>
    <row r="1683" spans="1:62">
      <c r="A1683">
        <v>1680</v>
      </c>
      <c r="B1683" s="6"/>
      <c r="C1683" s="44"/>
      <c r="F1683" s="44">
        <v>4558.854029334696</v>
      </c>
      <c r="G1683">
        <v>0.14782972176006304</v>
      </c>
      <c r="H1683" s="45">
        <f t="shared" si="210"/>
        <v>30838.548399177831</v>
      </c>
      <c r="BD1683">
        <f t="shared" si="209"/>
        <v>-12127.889528141543</v>
      </c>
      <c r="BE1683">
        <f t="shared" si="211"/>
        <v>-11716.194586540827</v>
      </c>
      <c r="BF1683">
        <f t="shared" si="212"/>
        <v>-11304.499644940111</v>
      </c>
      <c r="BG1683">
        <f t="shared" si="213"/>
        <v>-10892.804703339396</v>
      </c>
      <c r="BH1683">
        <f t="shared" si="214"/>
        <v>-10481.10976173868</v>
      </c>
      <c r="BI1683">
        <f t="shared" si="215"/>
        <v>-10069.414820137965</v>
      </c>
      <c r="BJ1683">
        <f t="shared" si="216"/>
        <v>-9657.7198785372493</v>
      </c>
    </row>
    <row r="1684" spans="1:62">
      <c r="A1684">
        <v>1681</v>
      </c>
      <c r="B1684" s="6"/>
      <c r="C1684" s="44"/>
      <c r="F1684" s="44">
        <v>8699.4303919126323</v>
      </c>
      <c r="G1684">
        <v>0.32259186720359612</v>
      </c>
      <c r="H1684" s="45">
        <f t="shared" si="210"/>
        <v>26967.296067703392</v>
      </c>
      <c r="BD1684">
        <f t="shared" si="209"/>
        <v>-3819.7054205343807</v>
      </c>
      <c r="BE1684">
        <f t="shared" si="211"/>
        <v>-3080.5568117340654</v>
      </c>
      <c r="BF1684">
        <f t="shared" si="212"/>
        <v>-2341.4082029337505</v>
      </c>
      <c r="BG1684">
        <f t="shared" si="213"/>
        <v>-1602.2595941334353</v>
      </c>
      <c r="BH1684">
        <f t="shared" si="214"/>
        <v>-863.11098533311997</v>
      </c>
      <c r="BI1684">
        <f t="shared" si="215"/>
        <v>-123.96237653280514</v>
      </c>
      <c r="BJ1684">
        <f t="shared" si="216"/>
        <v>615.1862322675106</v>
      </c>
    </row>
    <row r="1685" spans="1:62">
      <c r="A1685">
        <v>1682</v>
      </c>
      <c r="B1685" s="6"/>
      <c r="C1685" s="44"/>
      <c r="F1685" s="44">
        <v>10385.561848338406</v>
      </c>
      <c r="G1685">
        <v>0.3968560113240569</v>
      </c>
      <c r="H1685" s="45">
        <f t="shared" si="210"/>
        <v>26169.59691170702</v>
      </c>
      <c r="BD1685">
        <f t="shared" si="209"/>
        <v>-7086.4710558946517</v>
      </c>
      <c r="BE1685">
        <f t="shared" si="211"/>
        <v>-5473.5117198766711</v>
      </c>
      <c r="BF1685">
        <f t="shared" si="212"/>
        <v>-3860.5523838586905</v>
      </c>
      <c r="BG1685">
        <f t="shared" si="213"/>
        <v>-2247.5930478407099</v>
      </c>
      <c r="BH1685">
        <f t="shared" si="214"/>
        <v>-634.63371182272931</v>
      </c>
      <c r="BI1685">
        <f t="shared" si="215"/>
        <v>978.32562419525129</v>
      </c>
      <c r="BJ1685">
        <f t="shared" si="216"/>
        <v>2591.2849602132319</v>
      </c>
    </row>
    <row r="1686" spans="1:62">
      <c r="A1686">
        <v>1683</v>
      </c>
      <c r="B1686" s="6"/>
      <c r="C1686" s="44"/>
      <c r="F1686" s="44">
        <v>12818.497279129109</v>
      </c>
      <c r="G1686">
        <v>0.40109607331872787</v>
      </c>
      <c r="H1686" s="45">
        <f t="shared" si="210"/>
        <v>31958.670582504034</v>
      </c>
      <c r="BD1686">
        <f t="shared" si="209"/>
        <v>-8401.2817917181219</v>
      </c>
      <c r="BE1686">
        <f t="shared" si="211"/>
        <v>-6417.0017350978369</v>
      </c>
      <c r="BF1686">
        <f t="shared" si="212"/>
        <v>-4432.7216784775528</v>
      </c>
      <c r="BG1686">
        <f t="shared" si="213"/>
        <v>-2448.4416218572678</v>
      </c>
      <c r="BH1686">
        <f t="shared" si="214"/>
        <v>-464.16156523698373</v>
      </c>
      <c r="BI1686">
        <f t="shared" si="215"/>
        <v>1520.1184913833004</v>
      </c>
      <c r="BJ1686">
        <f t="shared" si="216"/>
        <v>3504.3985480035863</v>
      </c>
    </row>
    <row r="1687" spans="1:62">
      <c r="A1687">
        <v>1684</v>
      </c>
      <c r="B1687" s="6"/>
      <c r="C1687" s="44"/>
      <c r="F1687" s="44">
        <v>9184.2154214538459</v>
      </c>
      <c r="G1687">
        <v>0.15389365659784549</v>
      </c>
      <c r="H1687" s="45">
        <f t="shared" si="210"/>
        <v>59678.973289029156</v>
      </c>
      <c r="BD1687">
        <f t="shared" si="209"/>
        <v>-10813.01691253547</v>
      </c>
      <c r="BE1687">
        <f t="shared" si="211"/>
        <v>-8807.5365459418299</v>
      </c>
      <c r="BF1687">
        <f t="shared" si="212"/>
        <v>-6802.0561793481911</v>
      </c>
      <c r="BG1687">
        <f t="shared" si="213"/>
        <v>-4796.5758127545514</v>
      </c>
      <c r="BH1687">
        <f t="shared" si="214"/>
        <v>-2791.0954461609126</v>
      </c>
      <c r="BI1687">
        <f t="shared" si="215"/>
        <v>-785.61507956727291</v>
      </c>
      <c r="BJ1687">
        <f t="shared" si="216"/>
        <v>1219.8652870263668</v>
      </c>
    </row>
    <row r="1688" spans="1:62">
      <c r="A1688">
        <v>1685</v>
      </c>
      <c r="B1688" s="6"/>
      <c r="C1688" s="44"/>
      <c r="F1688" s="44">
        <v>6729.2494583156204</v>
      </c>
      <c r="G1688">
        <v>0.21485167076639478</v>
      </c>
      <c r="H1688" s="45">
        <f t="shared" si="210"/>
        <v>31320.442770176265</v>
      </c>
      <c r="BD1688">
        <f t="shared" si="209"/>
        <v>-8414.7471384646178</v>
      </c>
      <c r="BE1688">
        <f t="shared" si="211"/>
        <v>-7645.2788554753915</v>
      </c>
      <c r="BF1688">
        <f t="shared" si="212"/>
        <v>-6875.8105724861634</v>
      </c>
      <c r="BG1688">
        <f t="shared" si="213"/>
        <v>-6106.3422894969362</v>
      </c>
      <c r="BH1688">
        <f t="shared" si="214"/>
        <v>-5336.8740065077091</v>
      </c>
      <c r="BI1688">
        <f t="shared" si="215"/>
        <v>-4567.405723518481</v>
      </c>
      <c r="BJ1688">
        <f t="shared" si="216"/>
        <v>-3797.9374405292538</v>
      </c>
    </row>
    <row r="1689" spans="1:62">
      <c r="A1689">
        <v>1686</v>
      </c>
      <c r="B1689" s="6"/>
      <c r="C1689" s="44"/>
      <c r="F1689" s="44">
        <v>4480.7000880382475</v>
      </c>
      <c r="G1689">
        <v>0.22749021134515868</v>
      </c>
      <c r="H1689" s="45">
        <f t="shared" si="210"/>
        <v>19696.232473229022</v>
      </c>
      <c r="BD1689">
        <f t="shared" si="209"/>
        <v>-5654.9911044836463</v>
      </c>
      <c r="BE1689">
        <f t="shared" si="211"/>
        <v>-4580.7327506516722</v>
      </c>
      <c r="BF1689">
        <f t="shared" si="212"/>
        <v>-3506.4743968196985</v>
      </c>
      <c r="BG1689">
        <f t="shared" si="213"/>
        <v>-2432.2160429877249</v>
      </c>
      <c r="BH1689">
        <f t="shared" si="214"/>
        <v>-1357.9576891557508</v>
      </c>
      <c r="BI1689">
        <f t="shared" si="215"/>
        <v>-283.69933532377672</v>
      </c>
      <c r="BJ1689">
        <f t="shared" si="216"/>
        <v>790.55901850819646</v>
      </c>
    </row>
    <row r="1690" spans="1:62">
      <c r="A1690">
        <v>1687</v>
      </c>
      <c r="B1690" s="6"/>
      <c r="C1690" s="44"/>
      <c r="F1690" s="44">
        <v>11658.817775617563</v>
      </c>
      <c r="G1690">
        <v>0.21344715800883129</v>
      </c>
      <c r="H1690" s="45">
        <f t="shared" si="210"/>
        <v>54621.56481434709</v>
      </c>
      <c r="BD1690">
        <f t="shared" ref="BD1690:BD1753" si="217">($BD$3*G1689)-F1689</f>
        <v>-3343.249031312454</v>
      </c>
      <c r="BE1690">
        <f t="shared" si="211"/>
        <v>-2205.7979745866605</v>
      </c>
      <c r="BF1690">
        <f t="shared" si="212"/>
        <v>-1068.3469178608675</v>
      </c>
      <c r="BG1690">
        <f t="shared" si="213"/>
        <v>69.104138864926426</v>
      </c>
      <c r="BH1690">
        <f t="shared" si="214"/>
        <v>1206.5551955907194</v>
      </c>
      <c r="BI1690">
        <f t="shared" si="215"/>
        <v>2344.0062523165125</v>
      </c>
      <c r="BJ1690">
        <f t="shared" si="216"/>
        <v>3481.4573090423064</v>
      </c>
    </row>
    <row r="1691" spans="1:62">
      <c r="A1691">
        <v>1688</v>
      </c>
      <c r="B1691" s="6"/>
      <c r="C1691" s="44"/>
      <c r="F1691" s="44">
        <v>7031.4495485332736</v>
      </c>
      <c r="G1691">
        <v>0.29681134584150026</v>
      </c>
      <c r="H1691" s="45">
        <f t="shared" si="210"/>
        <v>23689.962149520143</v>
      </c>
      <c r="BD1691">
        <f t="shared" si="217"/>
        <v>-10591.581985573406</v>
      </c>
      <c r="BE1691">
        <f t="shared" si="211"/>
        <v>-9524.3461955292496</v>
      </c>
      <c r="BF1691">
        <f t="shared" si="212"/>
        <v>-8457.110405485093</v>
      </c>
      <c r="BG1691">
        <f t="shared" si="213"/>
        <v>-7389.8746154409373</v>
      </c>
      <c r="BH1691">
        <f t="shared" si="214"/>
        <v>-6322.6388253967807</v>
      </c>
      <c r="BI1691">
        <f t="shared" si="215"/>
        <v>-5255.4030353526241</v>
      </c>
      <c r="BJ1691">
        <f t="shared" si="216"/>
        <v>-4188.1672453084675</v>
      </c>
    </row>
    <row r="1692" spans="1:62">
      <c r="A1692">
        <v>1689</v>
      </c>
      <c r="B1692" s="6"/>
      <c r="C1692" s="44"/>
      <c r="F1692" s="44">
        <v>-825.09046316376407</v>
      </c>
      <c r="G1692">
        <v>0.9421051989488598</v>
      </c>
      <c r="H1692" s="45">
        <f t="shared" si="210"/>
        <v>-875.7944060645741</v>
      </c>
      <c r="BD1692">
        <f t="shared" si="217"/>
        <v>-5547.3928193257725</v>
      </c>
      <c r="BE1692">
        <f t="shared" si="211"/>
        <v>-4063.3360901182709</v>
      </c>
      <c r="BF1692">
        <f t="shared" si="212"/>
        <v>-2579.2793609107694</v>
      </c>
      <c r="BG1692">
        <f t="shared" si="213"/>
        <v>-1095.2226317032682</v>
      </c>
      <c r="BH1692">
        <f t="shared" si="214"/>
        <v>388.83409750423289</v>
      </c>
      <c r="BI1692">
        <f t="shared" si="215"/>
        <v>1872.8908267117349</v>
      </c>
      <c r="BJ1692">
        <f t="shared" si="216"/>
        <v>3356.947555919236</v>
      </c>
    </row>
    <row r="1693" spans="1:62">
      <c r="A1693">
        <v>1690</v>
      </c>
      <c r="B1693" s="6"/>
      <c r="C1693" s="44"/>
      <c r="F1693" s="44">
        <v>2765.6106915301571</v>
      </c>
      <c r="G1693">
        <v>0.22778417844858634</v>
      </c>
      <c r="H1693" s="45">
        <f t="shared" si="210"/>
        <v>12141.364296530319</v>
      </c>
      <c r="BD1693">
        <f t="shared" si="217"/>
        <v>5535.6164579080632</v>
      </c>
      <c r="BE1693">
        <f t="shared" si="211"/>
        <v>10246.142452652362</v>
      </c>
      <c r="BF1693">
        <f t="shared" si="212"/>
        <v>14956.668447396662</v>
      </c>
      <c r="BG1693">
        <f t="shared" si="213"/>
        <v>19667.194442140961</v>
      </c>
      <c r="BH1693">
        <f t="shared" si="214"/>
        <v>24377.720436885258</v>
      </c>
      <c r="BI1693">
        <f t="shared" si="215"/>
        <v>29088.246431629559</v>
      </c>
      <c r="BJ1693">
        <f t="shared" si="216"/>
        <v>33798.772426373864</v>
      </c>
    </row>
    <row r="1694" spans="1:62">
      <c r="A1694">
        <v>1691</v>
      </c>
      <c r="B1694" s="6"/>
      <c r="C1694" s="44"/>
      <c r="F1694" s="44">
        <v>10484.351818785011</v>
      </c>
      <c r="G1694">
        <v>0.15615915178632189</v>
      </c>
      <c r="H1694" s="45">
        <f t="shared" si="210"/>
        <v>67138.888107762788</v>
      </c>
      <c r="BD1694">
        <f t="shared" si="217"/>
        <v>-1626.6897992872255</v>
      </c>
      <c r="BE1694">
        <f t="shared" si="211"/>
        <v>-487.76890704429388</v>
      </c>
      <c r="BF1694">
        <f t="shared" si="212"/>
        <v>651.15198519863816</v>
      </c>
      <c r="BG1694">
        <f t="shared" si="213"/>
        <v>1790.0728774415693</v>
      </c>
      <c r="BH1694">
        <f t="shared" si="214"/>
        <v>2928.9937696845018</v>
      </c>
      <c r="BI1694">
        <f t="shared" si="215"/>
        <v>4067.9146619274334</v>
      </c>
      <c r="BJ1694">
        <f t="shared" si="216"/>
        <v>5206.835554170365</v>
      </c>
    </row>
    <row r="1695" spans="1:62">
      <c r="A1695">
        <v>1692</v>
      </c>
      <c r="B1695" s="6"/>
      <c r="C1695" s="44"/>
      <c r="F1695" s="44">
        <v>6477.449352869653</v>
      </c>
      <c r="G1695">
        <v>0.23553261635044009</v>
      </c>
      <c r="H1695" s="45">
        <f t="shared" si="210"/>
        <v>27501.283912339768</v>
      </c>
      <c r="BD1695">
        <f t="shared" si="217"/>
        <v>-9703.5560598534012</v>
      </c>
      <c r="BE1695">
        <f t="shared" si="211"/>
        <v>-8922.7603009217928</v>
      </c>
      <c r="BF1695">
        <f t="shared" si="212"/>
        <v>-8141.9645419901826</v>
      </c>
      <c r="BG1695">
        <f t="shared" si="213"/>
        <v>-7361.1687830585734</v>
      </c>
      <c r="BH1695">
        <f t="shared" si="214"/>
        <v>-6580.3730241269641</v>
      </c>
      <c r="BI1695">
        <f t="shared" si="215"/>
        <v>-5799.5772651953548</v>
      </c>
      <c r="BJ1695">
        <f t="shared" si="216"/>
        <v>-5018.7815062637455</v>
      </c>
    </row>
    <row r="1696" spans="1:62">
      <c r="A1696">
        <v>1693</v>
      </c>
      <c r="B1696" s="6"/>
      <c r="C1696" s="44"/>
      <c r="F1696" s="44">
        <v>1292.8109080607574</v>
      </c>
      <c r="G1696">
        <v>0.39081701132563396</v>
      </c>
      <c r="H1696" s="45">
        <f t="shared" si="210"/>
        <v>3307.9698953625384</v>
      </c>
      <c r="BD1696">
        <f t="shared" si="217"/>
        <v>-5299.786271117453</v>
      </c>
      <c r="BE1696">
        <f t="shared" si="211"/>
        <v>-4122.1231893652521</v>
      </c>
      <c r="BF1696">
        <f t="shared" si="212"/>
        <v>-2944.4601076130516</v>
      </c>
      <c r="BG1696">
        <f t="shared" si="213"/>
        <v>-1766.7970258608511</v>
      </c>
      <c r="BH1696">
        <f t="shared" si="214"/>
        <v>-589.13394410865112</v>
      </c>
      <c r="BI1696">
        <f t="shared" si="215"/>
        <v>588.5291376435498</v>
      </c>
      <c r="BJ1696">
        <f t="shared" si="216"/>
        <v>1766.1922193957507</v>
      </c>
    </row>
    <row r="1697" spans="1:62">
      <c r="A1697">
        <v>1694</v>
      </c>
      <c r="B1697" s="6"/>
      <c r="C1697" s="44"/>
      <c r="F1697" s="44">
        <v>7405.4686372487813</v>
      </c>
      <c r="G1697">
        <v>0.2737133379474237</v>
      </c>
      <c r="H1697" s="45">
        <f t="shared" si="210"/>
        <v>27055.563652039724</v>
      </c>
      <c r="BD1697">
        <f t="shared" si="217"/>
        <v>661.27414856741234</v>
      </c>
      <c r="BE1697">
        <f t="shared" si="211"/>
        <v>2615.359205195582</v>
      </c>
      <c r="BF1697">
        <f t="shared" si="212"/>
        <v>4569.4442618237517</v>
      </c>
      <c r="BG1697">
        <f t="shared" si="213"/>
        <v>6523.5293184519214</v>
      </c>
      <c r="BH1697">
        <f t="shared" si="214"/>
        <v>8477.6143750800911</v>
      </c>
      <c r="BI1697">
        <f t="shared" si="215"/>
        <v>10431.699431708261</v>
      </c>
      <c r="BJ1697">
        <f t="shared" si="216"/>
        <v>12385.784488336431</v>
      </c>
    </row>
    <row r="1698" spans="1:62">
      <c r="A1698">
        <v>1695</v>
      </c>
      <c r="B1698" s="6"/>
      <c r="C1698" s="44"/>
      <c r="F1698" s="44">
        <v>8371.5739675961013</v>
      </c>
      <c r="G1698">
        <v>0.31240646331613764</v>
      </c>
      <c r="H1698" s="45">
        <f t="shared" si="210"/>
        <v>26797.057521580606</v>
      </c>
      <c r="BD1698">
        <f t="shared" si="217"/>
        <v>-6036.9019475116629</v>
      </c>
      <c r="BE1698">
        <f t="shared" si="211"/>
        <v>-4668.3352577745445</v>
      </c>
      <c r="BF1698">
        <f t="shared" si="212"/>
        <v>-3299.7685680374261</v>
      </c>
      <c r="BG1698">
        <f t="shared" si="213"/>
        <v>-1931.2018783003077</v>
      </c>
      <c r="BH1698">
        <f t="shared" si="214"/>
        <v>-562.63518856318933</v>
      </c>
      <c r="BI1698">
        <f t="shared" si="215"/>
        <v>805.93150117392906</v>
      </c>
      <c r="BJ1698">
        <f t="shared" si="216"/>
        <v>2174.4981909110484</v>
      </c>
    </row>
    <row r="1699" spans="1:62">
      <c r="A1699">
        <v>1696</v>
      </c>
      <c r="B1699" s="6"/>
      <c r="C1699" s="44"/>
      <c r="F1699" s="44">
        <v>7896.8113994319574</v>
      </c>
      <c r="G1699">
        <v>0.16448836834334557</v>
      </c>
      <c r="H1699" s="45">
        <f t="shared" si="210"/>
        <v>48008.32714778051</v>
      </c>
      <c r="BD1699">
        <f t="shared" si="217"/>
        <v>-6809.5416510154128</v>
      </c>
      <c r="BE1699">
        <f t="shared" si="211"/>
        <v>-5247.5093344347242</v>
      </c>
      <c r="BF1699">
        <f t="shared" si="212"/>
        <v>-3685.4770178540366</v>
      </c>
      <c r="BG1699">
        <f t="shared" si="213"/>
        <v>-2123.4447012733481</v>
      </c>
      <c r="BH1699">
        <f t="shared" si="214"/>
        <v>-561.41238469266045</v>
      </c>
      <c r="BI1699">
        <f t="shared" si="215"/>
        <v>1000.6199318880281</v>
      </c>
      <c r="BJ1699">
        <f t="shared" si="216"/>
        <v>2562.6522484687157</v>
      </c>
    </row>
    <row r="1700" spans="1:62">
      <c r="A1700">
        <v>1697</v>
      </c>
      <c r="B1700" s="6"/>
      <c r="C1700" s="44"/>
      <c r="F1700" s="44">
        <v>8854.6954464486626</v>
      </c>
      <c r="G1700">
        <v>0.32388034883173411</v>
      </c>
      <c r="H1700" s="45">
        <f t="shared" si="210"/>
        <v>27339.403203647133</v>
      </c>
      <c r="BD1700">
        <f t="shared" si="217"/>
        <v>-7074.3695577152293</v>
      </c>
      <c r="BE1700">
        <f t="shared" si="211"/>
        <v>-6251.9277159985013</v>
      </c>
      <c r="BF1700">
        <f t="shared" si="212"/>
        <v>-5429.4858742817742</v>
      </c>
      <c r="BG1700">
        <f t="shared" si="213"/>
        <v>-4607.0440325650461</v>
      </c>
      <c r="BH1700">
        <f t="shared" si="214"/>
        <v>-3784.6021908483181</v>
      </c>
      <c r="BI1700">
        <f t="shared" si="215"/>
        <v>-2962.16034913159</v>
      </c>
      <c r="BJ1700">
        <f t="shared" si="216"/>
        <v>-2139.7185074148629</v>
      </c>
    </row>
    <row r="1701" spans="1:62">
      <c r="A1701">
        <v>1698</v>
      </c>
      <c r="B1701" s="6"/>
      <c r="C1701" s="44"/>
      <c r="F1701" s="44">
        <v>7375.9495344083698</v>
      </c>
      <c r="G1701">
        <v>0.56672032912149906</v>
      </c>
      <c r="H1701" s="45">
        <f t="shared" si="210"/>
        <v>13015.14901687432</v>
      </c>
      <c r="BD1701">
        <f t="shared" si="217"/>
        <v>-7235.2937022899923</v>
      </c>
      <c r="BE1701">
        <f t="shared" si="211"/>
        <v>-5615.8919581313221</v>
      </c>
      <c r="BF1701">
        <f t="shared" si="212"/>
        <v>-3996.490213972651</v>
      </c>
      <c r="BG1701">
        <f t="shared" si="213"/>
        <v>-2377.0884698139807</v>
      </c>
      <c r="BH1701">
        <f t="shared" si="214"/>
        <v>-757.6867256553096</v>
      </c>
      <c r="BI1701">
        <f t="shared" si="215"/>
        <v>861.71501850336062</v>
      </c>
      <c r="BJ1701">
        <f t="shared" si="216"/>
        <v>2481.1167626620318</v>
      </c>
    </row>
    <row r="1702" spans="1:62">
      <c r="A1702">
        <v>1699</v>
      </c>
      <c r="B1702" s="6"/>
      <c r="C1702" s="44"/>
      <c r="F1702" s="44">
        <v>6436.2862761701726</v>
      </c>
      <c r="G1702">
        <v>0.70584187129265086</v>
      </c>
      <c r="H1702" s="45">
        <f t="shared" si="210"/>
        <v>9118.5951669075857</v>
      </c>
      <c r="BD1702">
        <f t="shared" si="217"/>
        <v>-4542.347888800874</v>
      </c>
      <c r="BE1702">
        <f t="shared" si="211"/>
        <v>-1708.7462431933791</v>
      </c>
      <c r="BF1702">
        <f t="shared" si="212"/>
        <v>1124.8554024141158</v>
      </c>
      <c r="BG1702">
        <f t="shared" si="213"/>
        <v>3958.4570480216116</v>
      </c>
      <c r="BH1702">
        <f t="shared" si="214"/>
        <v>6792.0586936291074</v>
      </c>
      <c r="BI1702">
        <f t="shared" si="215"/>
        <v>9625.6603392366014</v>
      </c>
      <c r="BJ1702">
        <f t="shared" si="216"/>
        <v>12459.261984844095</v>
      </c>
    </row>
    <row r="1703" spans="1:62">
      <c r="A1703">
        <v>1700</v>
      </c>
      <c r="B1703" s="6"/>
      <c r="C1703" s="44"/>
      <c r="F1703" s="44">
        <v>3214.5758107269558</v>
      </c>
      <c r="G1703">
        <v>0.29953893719668745</v>
      </c>
      <c r="H1703" s="45">
        <f t="shared" si="210"/>
        <v>10731.746065507858</v>
      </c>
      <c r="BD1703">
        <f t="shared" si="217"/>
        <v>-2907.0769197069185</v>
      </c>
      <c r="BE1703">
        <f t="shared" si="211"/>
        <v>622.13243675633566</v>
      </c>
      <c r="BF1703">
        <f t="shared" si="212"/>
        <v>4151.3417932195898</v>
      </c>
      <c r="BG1703">
        <f t="shared" si="213"/>
        <v>7680.551149682844</v>
      </c>
      <c r="BH1703">
        <f t="shared" si="214"/>
        <v>11209.7605061461</v>
      </c>
      <c r="BI1703">
        <f t="shared" si="215"/>
        <v>14738.969862609352</v>
      </c>
      <c r="BJ1703">
        <f t="shared" si="216"/>
        <v>18268.179219072608</v>
      </c>
    </row>
    <row r="1704" spans="1:62">
      <c r="A1704">
        <v>1701</v>
      </c>
      <c r="B1704" s="6"/>
      <c r="C1704" s="44"/>
      <c r="F1704" s="44">
        <v>10531.369969611413</v>
      </c>
      <c r="G1704">
        <v>0.38354477235568307</v>
      </c>
      <c r="H1704" s="45">
        <f t="shared" si="210"/>
        <v>27457.993769356002</v>
      </c>
      <c r="BD1704">
        <f t="shared" si="217"/>
        <v>-1716.8811247435185</v>
      </c>
      <c r="BE1704">
        <f t="shared" si="211"/>
        <v>-219.18643876008127</v>
      </c>
      <c r="BF1704">
        <f t="shared" si="212"/>
        <v>1278.5082472233562</v>
      </c>
      <c r="BG1704">
        <f t="shared" si="213"/>
        <v>2776.2029332067932</v>
      </c>
      <c r="BH1704">
        <f t="shared" si="214"/>
        <v>4273.8976191902302</v>
      </c>
      <c r="BI1704">
        <f t="shared" si="215"/>
        <v>5771.5923051736681</v>
      </c>
      <c r="BJ1704">
        <f t="shared" si="216"/>
        <v>7269.2869911571051</v>
      </c>
    </row>
    <row r="1705" spans="1:62">
      <c r="A1705">
        <v>1702</v>
      </c>
      <c r="B1705" s="6"/>
      <c r="C1705" s="44"/>
      <c r="F1705" s="44">
        <v>6563.1771311748653</v>
      </c>
      <c r="G1705">
        <v>0.3366817716349626</v>
      </c>
      <c r="H1705" s="45">
        <f t="shared" si="210"/>
        <v>19493.710928582135</v>
      </c>
      <c r="BD1705">
        <f t="shared" si="217"/>
        <v>-8613.6461078329976</v>
      </c>
      <c r="BE1705">
        <f t="shared" si="211"/>
        <v>-6695.9222460545825</v>
      </c>
      <c r="BF1705">
        <f t="shared" si="212"/>
        <v>-4778.1983842761665</v>
      </c>
      <c r="BG1705">
        <f t="shared" si="213"/>
        <v>-2860.4745224977514</v>
      </c>
      <c r="BH1705">
        <f t="shared" si="214"/>
        <v>-942.75066071933543</v>
      </c>
      <c r="BI1705">
        <f t="shared" si="215"/>
        <v>974.97320105907966</v>
      </c>
      <c r="BJ1705">
        <f t="shared" si="216"/>
        <v>2892.6970628374947</v>
      </c>
    </row>
    <row r="1706" spans="1:62">
      <c r="A1706">
        <v>1703</v>
      </c>
      <c r="B1706" s="6"/>
      <c r="C1706" s="44"/>
      <c r="F1706" s="44">
        <v>3182.8816376468985</v>
      </c>
      <c r="G1706">
        <v>0.80114349039170918</v>
      </c>
      <c r="H1706" s="45">
        <f t="shared" si="210"/>
        <v>3972.9232975364603</v>
      </c>
      <c r="BD1706">
        <f t="shared" si="217"/>
        <v>-4879.7682730000524</v>
      </c>
      <c r="BE1706">
        <f t="shared" si="211"/>
        <v>-3196.3594148252391</v>
      </c>
      <c r="BF1706">
        <f t="shared" si="212"/>
        <v>-1512.9505566504258</v>
      </c>
      <c r="BG1706">
        <f t="shared" si="213"/>
        <v>170.45830152438702</v>
      </c>
      <c r="BH1706">
        <f t="shared" si="214"/>
        <v>1853.867159699199</v>
      </c>
      <c r="BI1706">
        <f t="shared" si="215"/>
        <v>3537.2760178740136</v>
      </c>
      <c r="BJ1706">
        <f t="shared" si="216"/>
        <v>5220.6848760488265</v>
      </c>
    </row>
    <row r="1707" spans="1:62">
      <c r="A1707">
        <v>1704</v>
      </c>
      <c r="B1707" s="6"/>
      <c r="C1707" s="44"/>
      <c r="F1707" s="44">
        <v>8822.2126867757906</v>
      </c>
      <c r="G1707">
        <v>0.38514389294367568</v>
      </c>
      <c r="H1707" s="45">
        <f t="shared" si="210"/>
        <v>22906.27697442413</v>
      </c>
      <c r="BD1707">
        <f t="shared" si="217"/>
        <v>822.83581431164748</v>
      </c>
      <c r="BE1707">
        <f t="shared" si="211"/>
        <v>4828.5532662701935</v>
      </c>
      <c r="BF1707">
        <f t="shared" si="212"/>
        <v>8834.2707182287395</v>
      </c>
      <c r="BG1707">
        <f t="shared" si="213"/>
        <v>12839.988170187286</v>
      </c>
      <c r="BH1707">
        <f t="shared" si="214"/>
        <v>16845.705622145833</v>
      </c>
      <c r="BI1707">
        <f t="shared" si="215"/>
        <v>20851.423074104379</v>
      </c>
      <c r="BJ1707">
        <f t="shared" si="216"/>
        <v>24857.140526062925</v>
      </c>
    </row>
    <row r="1708" spans="1:62">
      <c r="A1708">
        <v>1705</v>
      </c>
      <c r="B1708" s="6"/>
      <c r="C1708" s="44"/>
      <c r="F1708" s="44">
        <v>947.77023014728911</v>
      </c>
      <c r="G1708">
        <v>4.2357342979808088E-2</v>
      </c>
      <c r="H1708" s="45">
        <f t="shared" si="210"/>
        <v>22375.582684662135</v>
      </c>
      <c r="BD1708">
        <f t="shared" si="217"/>
        <v>-6896.4932220574119</v>
      </c>
      <c r="BE1708">
        <f t="shared" si="211"/>
        <v>-4970.7737573390332</v>
      </c>
      <c r="BF1708">
        <f t="shared" si="212"/>
        <v>-3045.0542926206554</v>
      </c>
      <c r="BG1708">
        <f t="shared" si="213"/>
        <v>-1119.3348279022766</v>
      </c>
      <c r="BH1708">
        <f t="shared" si="214"/>
        <v>806.38463681610119</v>
      </c>
      <c r="BI1708">
        <f t="shared" si="215"/>
        <v>2732.1041015344799</v>
      </c>
      <c r="BJ1708">
        <f t="shared" si="216"/>
        <v>4657.8235662528587</v>
      </c>
    </row>
    <row r="1709" spans="1:62">
      <c r="A1709">
        <v>1706</v>
      </c>
      <c r="B1709" s="6"/>
      <c r="C1709" s="44"/>
      <c r="F1709" s="44">
        <v>5988.2310488377025</v>
      </c>
      <c r="G1709">
        <v>0.34572517248671808</v>
      </c>
      <c r="H1709" s="45">
        <f t="shared" si="210"/>
        <v>17320.784037117679</v>
      </c>
      <c r="BD1709">
        <f t="shared" si="217"/>
        <v>-735.98351524824864</v>
      </c>
      <c r="BE1709">
        <f t="shared" si="211"/>
        <v>-524.19680034920816</v>
      </c>
      <c r="BF1709">
        <f t="shared" si="212"/>
        <v>-312.4100854501678</v>
      </c>
      <c r="BG1709">
        <f t="shared" si="213"/>
        <v>-100.62337055112732</v>
      </c>
      <c r="BH1709">
        <f t="shared" si="214"/>
        <v>111.16334434791315</v>
      </c>
      <c r="BI1709">
        <f t="shared" si="215"/>
        <v>322.95005924695351</v>
      </c>
      <c r="BJ1709">
        <f t="shared" si="216"/>
        <v>534.73677414599388</v>
      </c>
    </row>
    <row r="1710" spans="1:62">
      <c r="A1710">
        <v>1707</v>
      </c>
      <c r="B1710" s="6"/>
      <c r="C1710" s="44"/>
      <c r="F1710" s="44">
        <v>2825.0606221731068</v>
      </c>
      <c r="G1710">
        <v>0.41212145747736706</v>
      </c>
      <c r="H1710" s="45">
        <f t="shared" si="210"/>
        <v>6854.922428610148</v>
      </c>
      <c r="BD1710">
        <f t="shared" si="217"/>
        <v>-4259.6051864041119</v>
      </c>
      <c r="BE1710">
        <f t="shared" si="211"/>
        <v>-2530.9793239705218</v>
      </c>
      <c r="BF1710">
        <f t="shared" si="212"/>
        <v>-802.35346153693172</v>
      </c>
      <c r="BG1710">
        <f t="shared" si="213"/>
        <v>926.27240089665884</v>
      </c>
      <c r="BH1710">
        <f t="shared" si="214"/>
        <v>2654.8982633302494</v>
      </c>
      <c r="BI1710">
        <f t="shared" si="215"/>
        <v>4383.524125763839</v>
      </c>
      <c r="BJ1710">
        <f t="shared" si="216"/>
        <v>6112.1499881974305</v>
      </c>
    </row>
    <row r="1711" spans="1:62">
      <c r="A1711">
        <v>1708</v>
      </c>
      <c r="B1711" s="6"/>
      <c r="C1711" s="44"/>
      <c r="F1711" s="44">
        <v>13066.036996825525</v>
      </c>
      <c r="G1711">
        <v>0.11475422802185165</v>
      </c>
      <c r="H1711" s="45">
        <f t="shared" si="210"/>
        <v>113861.05089162792</v>
      </c>
      <c r="BD1711">
        <f t="shared" si="217"/>
        <v>-764.45333478627163</v>
      </c>
      <c r="BE1711">
        <f t="shared" si="211"/>
        <v>1296.1539526005636</v>
      </c>
      <c r="BF1711">
        <f t="shared" si="212"/>
        <v>3356.7612399873988</v>
      </c>
      <c r="BG1711">
        <f t="shared" si="213"/>
        <v>5417.368527374234</v>
      </c>
      <c r="BH1711">
        <f t="shared" si="214"/>
        <v>7477.9758147610701</v>
      </c>
      <c r="BI1711">
        <f t="shared" si="215"/>
        <v>9538.5831021479044</v>
      </c>
      <c r="BJ1711">
        <f t="shared" si="216"/>
        <v>11599.19038953474</v>
      </c>
    </row>
    <row r="1712" spans="1:62">
      <c r="A1712">
        <v>1709</v>
      </c>
      <c r="B1712" s="6"/>
      <c r="C1712" s="44"/>
      <c r="F1712" s="44">
        <v>2061.8163882528243</v>
      </c>
      <c r="G1712">
        <v>0.29107769731713873</v>
      </c>
      <c r="H1712" s="45">
        <f t="shared" si="210"/>
        <v>7083.3884122918817</v>
      </c>
      <c r="BD1712">
        <f t="shared" si="217"/>
        <v>-12492.265856716267</v>
      </c>
      <c r="BE1712">
        <f t="shared" si="211"/>
        <v>-11918.494716607009</v>
      </c>
      <c r="BF1712">
        <f t="shared" si="212"/>
        <v>-11344.72357649775</v>
      </c>
      <c r="BG1712">
        <f t="shared" si="213"/>
        <v>-10770.952436388492</v>
      </c>
      <c r="BH1712">
        <f t="shared" si="214"/>
        <v>-10197.181296279234</v>
      </c>
      <c r="BI1712">
        <f t="shared" si="215"/>
        <v>-9623.4101561699754</v>
      </c>
      <c r="BJ1712">
        <f t="shared" si="216"/>
        <v>-9049.6390160607189</v>
      </c>
    </row>
    <row r="1713" spans="1:62">
      <c r="A1713">
        <v>1710</v>
      </c>
      <c r="B1713" s="6"/>
      <c r="C1713" s="44"/>
      <c r="F1713" s="44">
        <v>14785.150731129119</v>
      </c>
      <c r="G1713">
        <v>0.28816274326395686</v>
      </c>
      <c r="H1713" s="45">
        <f t="shared" si="210"/>
        <v>51308.335573367069</v>
      </c>
      <c r="BD1713">
        <f t="shared" si="217"/>
        <v>-606.42790166713053</v>
      </c>
      <c r="BE1713">
        <f t="shared" si="211"/>
        <v>848.9605849185632</v>
      </c>
      <c r="BF1713">
        <f t="shared" si="212"/>
        <v>2304.3490715042562</v>
      </c>
      <c r="BG1713">
        <f t="shared" si="213"/>
        <v>3759.7375580899507</v>
      </c>
      <c r="BH1713">
        <f t="shared" si="214"/>
        <v>5215.1260446756442</v>
      </c>
      <c r="BI1713">
        <f t="shared" si="215"/>
        <v>6670.5145312613367</v>
      </c>
      <c r="BJ1713">
        <f t="shared" si="216"/>
        <v>8125.9030178470312</v>
      </c>
    </row>
    <row r="1714" spans="1:62">
      <c r="A1714">
        <v>1711</v>
      </c>
      <c r="B1714" s="6"/>
      <c r="C1714" s="44"/>
      <c r="F1714" s="44">
        <v>13708.352840264111</v>
      </c>
      <c r="G1714">
        <v>0.28892709539865002</v>
      </c>
      <c r="H1714" s="45">
        <f t="shared" si="210"/>
        <v>47445.715748292401</v>
      </c>
      <c r="BD1714">
        <f t="shared" si="217"/>
        <v>-13344.337014809335</v>
      </c>
      <c r="BE1714">
        <f t="shared" si="211"/>
        <v>-11903.52329848955</v>
      </c>
      <c r="BF1714">
        <f t="shared" si="212"/>
        <v>-10462.709582169766</v>
      </c>
      <c r="BG1714">
        <f t="shared" si="213"/>
        <v>-9021.8958658499814</v>
      </c>
      <c r="BH1714">
        <f t="shared" si="214"/>
        <v>-7581.0821495301971</v>
      </c>
      <c r="BI1714">
        <f t="shared" si="215"/>
        <v>-6140.2684332104127</v>
      </c>
      <c r="BJ1714">
        <f t="shared" si="216"/>
        <v>-4699.4547168906283</v>
      </c>
    </row>
    <row r="1715" spans="1:62">
      <c r="A1715">
        <v>1712</v>
      </c>
      <c r="B1715" s="6"/>
      <c r="C1715" s="44"/>
      <c r="F1715" s="44">
        <v>4814.886060218596</v>
      </c>
      <c r="G1715">
        <v>0.45176594611686571</v>
      </c>
      <c r="H1715" s="45">
        <f t="shared" si="210"/>
        <v>10657.921655239261</v>
      </c>
      <c r="BD1715">
        <f t="shared" si="217"/>
        <v>-12263.717363270862</v>
      </c>
      <c r="BE1715">
        <f t="shared" si="211"/>
        <v>-10819.08188627761</v>
      </c>
      <c r="BF1715">
        <f t="shared" si="212"/>
        <v>-9374.4464092843609</v>
      </c>
      <c r="BG1715">
        <f t="shared" si="213"/>
        <v>-7929.8109322911105</v>
      </c>
      <c r="BH1715">
        <f t="shared" si="214"/>
        <v>-6485.1754552978609</v>
      </c>
      <c r="BI1715">
        <f t="shared" si="215"/>
        <v>-5040.5399783046105</v>
      </c>
      <c r="BJ1715">
        <f t="shared" si="216"/>
        <v>-3595.9045013113609</v>
      </c>
    </row>
    <row r="1716" spans="1:62">
      <c r="A1716">
        <v>1713</v>
      </c>
      <c r="B1716" s="6"/>
      <c r="C1716" s="44"/>
      <c r="F1716" s="44">
        <v>12444.669746922134</v>
      </c>
      <c r="G1716">
        <v>0.24501645155944196</v>
      </c>
      <c r="H1716" s="45">
        <f t="shared" si="210"/>
        <v>50791.159808724144</v>
      </c>
      <c r="BD1716">
        <f t="shared" si="217"/>
        <v>-2556.0563296342675</v>
      </c>
      <c r="BE1716">
        <f t="shared" si="211"/>
        <v>-297.22659904993907</v>
      </c>
      <c r="BF1716">
        <f t="shared" si="212"/>
        <v>1961.6031315343898</v>
      </c>
      <c r="BG1716">
        <f t="shared" si="213"/>
        <v>4220.4328621187178</v>
      </c>
      <c r="BH1716">
        <f t="shared" si="214"/>
        <v>6479.2625927030476</v>
      </c>
      <c r="BI1716">
        <f t="shared" si="215"/>
        <v>8738.0923232873756</v>
      </c>
      <c r="BJ1716">
        <f t="shared" si="216"/>
        <v>10996.922053871704</v>
      </c>
    </row>
    <row r="1717" spans="1:62">
      <c r="A1717">
        <v>1714</v>
      </c>
      <c r="B1717" s="6"/>
      <c r="C1717" s="44"/>
      <c r="F1717" s="44">
        <v>7229.3693924527979</v>
      </c>
      <c r="G1717">
        <v>0.24667590984702947</v>
      </c>
      <c r="H1717" s="45">
        <f t="shared" si="210"/>
        <v>29307.156085634502</v>
      </c>
      <c r="BD1717">
        <f t="shared" si="217"/>
        <v>-11219.587489124924</v>
      </c>
      <c r="BE1717">
        <f t="shared" si="211"/>
        <v>-9994.5052313277156</v>
      </c>
      <c r="BF1717">
        <f t="shared" si="212"/>
        <v>-8769.4229735305053</v>
      </c>
      <c r="BG1717">
        <f t="shared" si="213"/>
        <v>-7544.3407157332949</v>
      </c>
      <c r="BH1717">
        <f t="shared" si="214"/>
        <v>-6319.2584579360855</v>
      </c>
      <c r="BI1717">
        <f t="shared" si="215"/>
        <v>-5094.1762001388752</v>
      </c>
      <c r="BJ1717">
        <f t="shared" si="216"/>
        <v>-3869.0939423416658</v>
      </c>
    </row>
    <row r="1718" spans="1:62">
      <c r="A1718">
        <v>1715</v>
      </c>
      <c r="B1718" s="6"/>
      <c r="C1718" s="44"/>
      <c r="F1718" s="44">
        <v>6061.6259443025465</v>
      </c>
      <c r="G1718">
        <v>0.94502486262731189</v>
      </c>
      <c r="H1718" s="45">
        <f t="shared" si="210"/>
        <v>6414.2502319466075</v>
      </c>
      <c r="BD1718">
        <f t="shared" si="217"/>
        <v>-5995.9898432176506</v>
      </c>
      <c r="BE1718">
        <f t="shared" si="211"/>
        <v>-4762.6102939825032</v>
      </c>
      <c r="BF1718">
        <f t="shared" si="212"/>
        <v>-3529.2307447473559</v>
      </c>
      <c r="BG1718">
        <f t="shared" si="213"/>
        <v>-2295.8511955122085</v>
      </c>
      <c r="BH1718">
        <f t="shared" si="214"/>
        <v>-1062.4716462770612</v>
      </c>
      <c r="BI1718">
        <f t="shared" si="215"/>
        <v>170.9079029580862</v>
      </c>
      <c r="BJ1718">
        <f t="shared" si="216"/>
        <v>1404.2874521932335</v>
      </c>
    </row>
    <row r="1719" spans="1:62">
      <c r="A1719">
        <v>1716</v>
      </c>
      <c r="B1719" s="6"/>
      <c r="C1719" s="44"/>
      <c r="F1719" s="44">
        <v>17229.382140954323</v>
      </c>
      <c r="G1719">
        <v>0.10718525202001583</v>
      </c>
      <c r="H1719" s="45">
        <f t="shared" si="210"/>
        <v>160743.9625904588</v>
      </c>
      <c r="BD1719">
        <f t="shared" si="217"/>
        <v>-1336.5016311659874</v>
      </c>
      <c r="BE1719">
        <f t="shared" si="211"/>
        <v>3388.6226819705716</v>
      </c>
      <c r="BF1719">
        <f t="shared" si="212"/>
        <v>8113.7469951071325</v>
      </c>
      <c r="BG1719">
        <f t="shared" si="213"/>
        <v>12838.87130824369</v>
      </c>
      <c r="BH1719">
        <f t="shared" si="214"/>
        <v>17563.995621380251</v>
      </c>
      <c r="BI1719">
        <f t="shared" si="215"/>
        <v>22289.119934516813</v>
      </c>
      <c r="BJ1719">
        <f t="shared" si="216"/>
        <v>27014.244247653369</v>
      </c>
    </row>
    <row r="1720" spans="1:62">
      <c r="A1720">
        <v>1717</v>
      </c>
      <c r="B1720" s="6"/>
      <c r="C1720" s="44"/>
      <c r="F1720" s="44">
        <v>7817.8720009862045</v>
      </c>
      <c r="G1720">
        <v>0.2065554681523496</v>
      </c>
      <c r="H1720" s="45">
        <f t="shared" si="210"/>
        <v>37848.777720180995</v>
      </c>
      <c r="BD1720">
        <f t="shared" si="217"/>
        <v>-16693.455880854242</v>
      </c>
      <c r="BE1720">
        <f t="shared" si="211"/>
        <v>-16157.529620754165</v>
      </c>
      <c r="BF1720">
        <f t="shared" si="212"/>
        <v>-15621.603360654086</v>
      </c>
      <c r="BG1720">
        <f t="shared" si="213"/>
        <v>-15085.677100554007</v>
      </c>
      <c r="BH1720">
        <f t="shared" si="214"/>
        <v>-14549.750840453928</v>
      </c>
      <c r="BI1720">
        <f t="shared" si="215"/>
        <v>-14013.824580353848</v>
      </c>
      <c r="BJ1720">
        <f t="shared" si="216"/>
        <v>-13477.898320253769</v>
      </c>
    </row>
    <row r="1721" spans="1:62">
      <c r="A1721">
        <v>1718</v>
      </c>
      <c r="B1721" s="6"/>
      <c r="C1721" s="44"/>
      <c r="F1721" s="44">
        <v>3396.8783471180068</v>
      </c>
      <c r="G1721">
        <v>0.36937917687138011</v>
      </c>
      <c r="H1721" s="45">
        <f t="shared" si="210"/>
        <v>9196.1825674348147</v>
      </c>
      <c r="BD1721">
        <f t="shared" si="217"/>
        <v>-6785.0946602244567</v>
      </c>
      <c r="BE1721">
        <f t="shared" si="211"/>
        <v>-5752.3173194627088</v>
      </c>
      <c r="BF1721">
        <f t="shared" si="212"/>
        <v>-4719.539978700961</v>
      </c>
      <c r="BG1721">
        <f t="shared" si="213"/>
        <v>-3686.7626379392123</v>
      </c>
      <c r="BH1721">
        <f t="shared" si="214"/>
        <v>-2653.9852971774644</v>
      </c>
      <c r="BI1721">
        <f t="shared" si="215"/>
        <v>-1621.2079564157166</v>
      </c>
      <c r="BJ1721">
        <f t="shared" si="216"/>
        <v>-588.43061565396874</v>
      </c>
    </row>
    <row r="1722" spans="1:62">
      <c r="A1722">
        <v>1719</v>
      </c>
      <c r="B1722" s="6"/>
      <c r="C1722" s="44"/>
      <c r="F1722" s="44">
        <v>9179.2378802712101</v>
      </c>
      <c r="G1722">
        <v>0.13330090659548421</v>
      </c>
      <c r="H1722" s="45">
        <f t="shared" si="210"/>
        <v>68861.031141570435</v>
      </c>
      <c r="BD1722">
        <f t="shared" si="217"/>
        <v>-1549.9824627611063</v>
      </c>
      <c r="BE1722">
        <f t="shared" si="211"/>
        <v>296.91342159579426</v>
      </c>
      <c r="BF1722">
        <f t="shared" si="212"/>
        <v>2143.8093059526946</v>
      </c>
      <c r="BG1722">
        <f t="shared" si="213"/>
        <v>3990.7051903095953</v>
      </c>
      <c r="BH1722">
        <f t="shared" si="214"/>
        <v>5837.6010746664961</v>
      </c>
      <c r="BI1722">
        <f t="shared" si="215"/>
        <v>7684.4969590233959</v>
      </c>
      <c r="BJ1722">
        <f t="shared" si="216"/>
        <v>9531.3928433802976</v>
      </c>
    </row>
    <row r="1723" spans="1:62">
      <c r="A1723">
        <v>1720</v>
      </c>
      <c r="B1723" s="6"/>
      <c r="C1723" s="44"/>
      <c r="F1723" s="44">
        <v>5972.3494160646551</v>
      </c>
      <c r="G1723">
        <v>0.48261840673746725</v>
      </c>
      <c r="H1723" s="45">
        <f t="shared" si="210"/>
        <v>12374.889421309346</v>
      </c>
      <c r="BD1723">
        <f t="shared" si="217"/>
        <v>-8512.7333472937898</v>
      </c>
      <c r="BE1723">
        <f t="shared" si="211"/>
        <v>-7846.2288143163678</v>
      </c>
      <c r="BF1723">
        <f t="shared" si="212"/>
        <v>-7179.7242813389466</v>
      </c>
      <c r="BG1723">
        <f t="shared" si="213"/>
        <v>-6513.2197483615255</v>
      </c>
      <c r="BH1723">
        <f t="shared" si="214"/>
        <v>-5846.7152153841052</v>
      </c>
      <c r="BI1723">
        <f t="shared" si="215"/>
        <v>-5180.2106824066832</v>
      </c>
      <c r="BJ1723">
        <f t="shared" si="216"/>
        <v>-4513.706149429263</v>
      </c>
    </row>
    <row r="1724" spans="1:62">
      <c r="A1724">
        <v>1721</v>
      </c>
      <c r="B1724" s="6"/>
      <c r="C1724" s="44"/>
      <c r="F1724" s="44">
        <v>3353.7295624790349</v>
      </c>
      <c r="G1724">
        <v>0.30028161697569544</v>
      </c>
      <c r="H1724" s="45">
        <f t="shared" si="210"/>
        <v>11168.614303653771</v>
      </c>
      <c r="BD1724">
        <f t="shared" si="217"/>
        <v>-3559.2573823773187</v>
      </c>
      <c r="BE1724">
        <f t="shared" si="211"/>
        <v>-1146.1653486899822</v>
      </c>
      <c r="BF1724">
        <f t="shared" si="212"/>
        <v>1266.9266849973537</v>
      </c>
      <c r="BG1724">
        <f t="shared" si="213"/>
        <v>3680.0187186846906</v>
      </c>
      <c r="BH1724">
        <f t="shared" si="214"/>
        <v>6093.1107523720257</v>
      </c>
      <c r="BI1724">
        <f t="shared" si="215"/>
        <v>8506.2027860593626</v>
      </c>
      <c r="BJ1724">
        <f t="shared" si="216"/>
        <v>10919.294819746698</v>
      </c>
    </row>
    <row r="1725" spans="1:62">
      <c r="A1725">
        <v>1722</v>
      </c>
      <c r="B1725" s="6"/>
      <c r="C1725" s="44"/>
      <c r="F1725" s="44">
        <v>3557.3564997606081</v>
      </c>
      <c r="G1725">
        <v>0.34900115975628232</v>
      </c>
      <c r="H1725" s="45">
        <f t="shared" si="210"/>
        <v>10192.964694572402</v>
      </c>
      <c r="BD1725">
        <f t="shared" si="217"/>
        <v>-1852.3214776005577</v>
      </c>
      <c r="BE1725">
        <f t="shared" si="211"/>
        <v>-350.91339272208052</v>
      </c>
      <c r="BF1725">
        <f t="shared" si="212"/>
        <v>1150.4946921563969</v>
      </c>
      <c r="BG1725">
        <f t="shared" si="213"/>
        <v>2651.9027770348739</v>
      </c>
      <c r="BH1725">
        <f t="shared" si="214"/>
        <v>4153.3108619133509</v>
      </c>
      <c r="BI1725">
        <f t="shared" si="215"/>
        <v>5654.7189467918288</v>
      </c>
      <c r="BJ1725">
        <f t="shared" si="216"/>
        <v>7156.1270316703049</v>
      </c>
    </row>
    <row r="1726" spans="1:62">
      <c r="A1726">
        <v>1723</v>
      </c>
      <c r="B1726" s="6"/>
      <c r="C1726" s="44"/>
      <c r="F1726" s="44">
        <v>3655.9106266922026</v>
      </c>
      <c r="G1726">
        <v>0.18621103692999164</v>
      </c>
      <c r="H1726" s="45">
        <f t="shared" si="210"/>
        <v>19633.157555890139</v>
      </c>
      <c r="BD1726">
        <f t="shared" si="217"/>
        <v>-1812.3507009791965</v>
      </c>
      <c r="BE1726">
        <f t="shared" si="211"/>
        <v>-67.344902197784904</v>
      </c>
      <c r="BF1726">
        <f t="shared" si="212"/>
        <v>1677.6608965836267</v>
      </c>
      <c r="BG1726">
        <f t="shared" si="213"/>
        <v>3422.6666953650383</v>
      </c>
      <c r="BH1726">
        <f t="shared" si="214"/>
        <v>5167.672494146449</v>
      </c>
      <c r="BI1726">
        <f t="shared" si="215"/>
        <v>6912.6782929278615</v>
      </c>
      <c r="BJ1726">
        <f t="shared" si="216"/>
        <v>8657.6840917092723</v>
      </c>
    </row>
    <row r="1727" spans="1:62">
      <c r="A1727">
        <v>1724</v>
      </c>
      <c r="B1727" s="6"/>
      <c r="C1727" s="44"/>
      <c r="F1727" s="44">
        <v>9269.0899337399187</v>
      </c>
      <c r="G1727">
        <v>0.45320845575936453</v>
      </c>
      <c r="H1727" s="45">
        <f t="shared" si="210"/>
        <v>20452.155770591871</v>
      </c>
      <c r="BD1727">
        <f t="shared" si="217"/>
        <v>-2724.8554420422442</v>
      </c>
      <c r="BE1727">
        <f t="shared" si="211"/>
        <v>-1793.8002573922863</v>
      </c>
      <c r="BF1727">
        <f t="shared" si="212"/>
        <v>-862.74507274232792</v>
      </c>
      <c r="BG1727">
        <f t="shared" si="213"/>
        <v>68.310111907630017</v>
      </c>
      <c r="BH1727">
        <f t="shared" si="214"/>
        <v>999.36529655758841</v>
      </c>
      <c r="BI1727">
        <f t="shared" si="215"/>
        <v>1930.4204812075468</v>
      </c>
      <c r="BJ1727">
        <f t="shared" si="216"/>
        <v>2861.4756658575043</v>
      </c>
    </row>
    <row r="1728" spans="1:62">
      <c r="A1728">
        <v>1725</v>
      </c>
      <c r="B1728" s="6"/>
      <c r="C1728" s="44"/>
      <c r="F1728" s="44">
        <v>7327.5371383430793</v>
      </c>
      <c r="G1728">
        <v>0.71799781103266724</v>
      </c>
      <c r="H1728" s="45">
        <f t="shared" si="210"/>
        <v>10205.514593149217</v>
      </c>
      <c r="BD1728">
        <f t="shared" si="217"/>
        <v>-7003.0476549430959</v>
      </c>
      <c r="BE1728">
        <f t="shared" si="211"/>
        <v>-4737.0053761462732</v>
      </c>
      <c r="BF1728">
        <f t="shared" si="212"/>
        <v>-2470.9630973494504</v>
      </c>
      <c r="BG1728">
        <f t="shared" si="213"/>
        <v>-204.92081855262768</v>
      </c>
      <c r="BH1728">
        <f t="shared" si="214"/>
        <v>2061.1214602441942</v>
      </c>
      <c r="BI1728">
        <f t="shared" si="215"/>
        <v>4327.1637390410178</v>
      </c>
      <c r="BJ1728">
        <f t="shared" si="216"/>
        <v>6593.2060178378397</v>
      </c>
    </row>
    <row r="1729" spans="1:62">
      <c r="A1729">
        <v>1726</v>
      </c>
      <c r="B1729" s="6"/>
      <c r="C1729" s="44"/>
      <c r="F1729" s="44">
        <v>8296.7023784303747</v>
      </c>
      <c r="G1729">
        <v>0.60648880919980108</v>
      </c>
      <c r="H1729" s="45">
        <f t="shared" si="210"/>
        <v>13679.893598328732</v>
      </c>
      <c r="BD1729">
        <f t="shared" si="217"/>
        <v>-3737.5480831797431</v>
      </c>
      <c r="BE1729">
        <f t="shared" si="211"/>
        <v>-147.55902801640696</v>
      </c>
      <c r="BF1729">
        <f t="shared" si="212"/>
        <v>3442.4300271469292</v>
      </c>
      <c r="BG1729">
        <f t="shared" si="213"/>
        <v>7032.4190823102654</v>
      </c>
      <c r="BH1729">
        <f t="shared" si="214"/>
        <v>10622.408137473602</v>
      </c>
      <c r="BI1729">
        <f t="shared" si="215"/>
        <v>14212.397192636938</v>
      </c>
      <c r="BJ1729">
        <f t="shared" si="216"/>
        <v>17802.386247800274</v>
      </c>
    </row>
    <row r="1730" spans="1:62">
      <c r="A1730">
        <v>1727</v>
      </c>
      <c r="B1730" s="6"/>
      <c r="C1730" s="44"/>
      <c r="F1730" s="44">
        <v>3382.0324633271666</v>
      </c>
      <c r="G1730">
        <v>3.858194503737522E-2</v>
      </c>
      <c r="H1730" s="45">
        <f t="shared" si="210"/>
        <v>87658.423131620599</v>
      </c>
      <c r="BD1730">
        <f t="shared" si="217"/>
        <v>-5264.2583324313691</v>
      </c>
      <c r="BE1730">
        <f t="shared" si="211"/>
        <v>-2231.8142864323636</v>
      </c>
      <c r="BF1730">
        <f t="shared" si="212"/>
        <v>800.62975956664195</v>
      </c>
      <c r="BG1730">
        <f t="shared" si="213"/>
        <v>3833.0738055656475</v>
      </c>
      <c r="BH1730">
        <f t="shared" si="214"/>
        <v>6865.517851564653</v>
      </c>
      <c r="BI1730">
        <f t="shared" si="215"/>
        <v>9897.9618975636586</v>
      </c>
      <c r="BJ1730">
        <f t="shared" si="216"/>
        <v>12930.405943562662</v>
      </c>
    </row>
    <row r="1731" spans="1:62">
      <c r="A1731">
        <v>1728</v>
      </c>
      <c r="B1731" s="6"/>
      <c r="C1731" s="44"/>
      <c r="F1731" s="44">
        <v>11913.746329381418</v>
      </c>
      <c r="G1731">
        <v>0.20897224169204076</v>
      </c>
      <c r="H1731" s="45">
        <f t="shared" si="210"/>
        <v>57011.142881543696</v>
      </c>
      <c r="BD1731">
        <f t="shared" si="217"/>
        <v>-3189.1227381402905</v>
      </c>
      <c r="BE1731">
        <f t="shared" si="211"/>
        <v>-2996.2130129534144</v>
      </c>
      <c r="BF1731">
        <f t="shared" si="212"/>
        <v>-2803.3032877665382</v>
      </c>
      <c r="BG1731">
        <f t="shared" si="213"/>
        <v>-2610.3935625796621</v>
      </c>
      <c r="BH1731">
        <f t="shared" si="214"/>
        <v>-2417.483837392786</v>
      </c>
      <c r="BI1731">
        <f t="shared" si="215"/>
        <v>-2224.5741122059098</v>
      </c>
      <c r="BJ1731">
        <f t="shared" si="216"/>
        <v>-2031.6643870190339</v>
      </c>
    </row>
    <row r="1732" spans="1:62">
      <c r="A1732">
        <v>1729</v>
      </c>
      <c r="B1732" s="6"/>
      <c r="C1732" s="44"/>
      <c r="F1732" s="44">
        <v>1598.9010614779872</v>
      </c>
      <c r="G1732">
        <v>0.39941316038446217</v>
      </c>
      <c r="H1732" s="45">
        <f t="shared" ref="H1732:H1795" si="218">F1732/G1732</f>
        <v>4003.1256354671359</v>
      </c>
      <c r="BD1732">
        <f t="shared" si="217"/>
        <v>-10868.885120921213</v>
      </c>
      <c r="BE1732">
        <f t="shared" si="211"/>
        <v>-9824.0239124610107</v>
      </c>
      <c r="BF1732">
        <f t="shared" si="212"/>
        <v>-8779.1627040008061</v>
      </c>
      <c r="BG1732">
        <f t="shared" si="213"/>
        <v>-7734.3014955406024</v>
      </c>
      <c r="BH1732">
        <f t="shared" si="214"/>
        <v>-6689.4402870803988</v>
      </c>
      <c r="BI1732">
        <f t="shared" si="215"/>
        <v>-5644.5790786201951</v>
      </c>
      <c r="BJ1732">
        <f t="shared" si="216"/>
        <v>-4599.7178701599914</v>
      </c>
    </row>
    <row r="1733" spans="1:62">
      <c r="A1733">
        <v>1730</v>
      </c>
      <c r="B1733" s="6"/>
      <c r="C1733" s="44"/>
      <c r="F1733" s="44">
        <v>8177.7600606503402</v>
      </c>
      <c r="G1733">
        <v>0.15478906571624762</v>
      </c>
      <c r="H1733" s="45">
        <f t="shared" si="218"/>
        <v>52831.639126509384</v>
      </c>
      <c r="BD1733">
        <f t="shared" si="217"/>
        <v>398.16474044432357</v>
      </c>
      <c r="BE1733">
        <f t="shared" ref="BE1733:BE1796" si="219">($BE$3*G1732)-F1732</f>
        <v>2395.2305423666344</v>
      </c>
      <c r="BF1733">
        <f t="shared" ref="BF1733:BF1796" si="220">($BF$3*G1732)-F1732</f>
        <v>4392.296344288945</v>
      </c>
      <c r="BG1733">
        <f t="shared" ref="BG1733:BG1796" si="221">($BG$3*G1732)-F1732</f>
        <v>6389.362146211256</v>
      </c>
      <c r="BH1733">
        <f t="shared" ref="BH1733:BH1796" si="222">($BH$3*G1732)-F1732</f>
        <v>8386.427948133567</v>
      </c>
      <c r="BI1733">
        <f t="shared" ref="BI1733:BI1796" si="223">($BI$3*G1732)-F1732</f>
        <v>10383.493750055877</v>
      </c>
      <c r="BJ1733">
        <f t="shared" ref="BJ1733:BJ1796" si="224">($BJ$3*G1732)-F1732</f>
        <v>12380.559551978189</v>
      </c>
    </row>
    <row r="1734" spans="1:62">
      <c r="A1734">
        <v>1731</v>
      </c>
      <c r="B1734" s="6"/>
      <c r="C1734" s="44"/>
      <c r="F1734" s="44">
        <v>633.17607869058338</v>
      </c>
      <c r="G1734">
        <v>0.287936272632205</v>
      </c>
      <c r="H1734" s="45">
        <f t="shared" si="218"/>
        <v>2199.0146392544643</v>
      </c>
      <c r="BD1734">
        <f t="shared" si="217"/>
        <v>-7403.8147320691023</v>
      </c>
      <c r="BE1734">
        <f t="shared" si="219"/>
        <v>-6629.8694034878645</v>
      </c>
      <c r="BF1734">
        <f t="shared" si="220"/>
        <v>-5855.9240749066257</v>
      </c>
      <c r="BG1734">
        <f t="shared" si="221"/>
        <v>-5081.9787463253879</v>
      </c>
      <c r="BH1734">
        <f t="shared" si="222"/>
        <v>-4308.0334177441491</v>
      </c>
      <c r="BI1734">
        <f t="shared" si="223"/>
        <v>-3534.0880891629113</v>
      </c>
      <c r="BJ1734">
        <f t="shared" si="224"/>
        <v>-2760.1427605816734</v>
      </c>
    </row>
    <row r="1735" spans="1:62">
      <c r="A1735">
        <v>1732</v>
      </c>
      <c r="B1735" s="6"/>
      <c r="C1735" s="44"/>
      <c r="F1735" s="44">
        <v>11999.168653079956</v>
      </c>
      <c r="G1735">
        <v>0.4213520067302472</v>
      </c>
      <c r="H1735" s="45">
        <f t="shared" si="218"/>
        <v>28477.777396137848</v>
      </c>
      <c r="BD1735">
        <f t="shared" si="217"/>
        <v>806.50528447044167</v>
      </c>
      <c r="BE1735">
        <f t="shared" si="219"/>
        <v>2246.1866476314667</v>
      </c>
      <c r="BF1735">
        <f t="shared" si="220"/>
        <v>3685.868010792492</v>
      </c>
      <c r="BG1735">
        <f t="shared" si="221"/>
        <v>5125.5493739535168</v>
      </c>
      <c r="BH1735">
        <f t="shared" si="222"/>
        <v>6565.2307371145416</v>
      </c>
      <c r="BI1735">
        <f t="shared" si="223"/>
        <v>8004.9121002755674</v>
      </c>
      <c r="BJ1735">
        <f t="shared" si="224"/>
        <v>9444.5934634365913</v>
      </c>
    </row>
    <row r="1736" spans="1:62">
      <c r="A1736">
        <v>1733</v>
      </c>
      <c r="B1736" s="6"/>
      <c r="C1736" s="44"/>
      <c r="F1736" s="44">
        <v>8927.1479375664712</v>
      </c>
      <c r="G1736">
        <v>0.98691544647521923</v>
      </c>
      <c r="H1736" s="45">
        <f t="shared" si="218"/>
        <v>9045.5043230399224</v>
      </c>
      <c r="BD1736">
        <f t="shared" si="217"/>
        <v>-9892.4086194287192</v>
      </c>
      <c r="BE1736">
        <f t="shared" si="219"/>
        <v>-7785.6485857774842</v>
      </c>
      <c r="BF1736">
        <f t="shared" si="220"/>
        <v>-5678.8885521262482</v>
      </c>
      <c r="BG1736">
        <f t="shared" si="221"/>
        <v>-3572.1285184750122</v>
      </c>
      <c r="BH1736">
        <f t="shared" si="222"/>
        <v>-1465.3684848237754</v>
      </c>
      <c r="BI1736">
        <f t="shared" si="223"/>
        <v>641.3915488274597</v>
      </c>
      <c r="BJ1736">
        <f t="shared" si="224"/>
        <v>2748.1515824786966</v>
      </c>
    </row>
    <row r="1737" spans="1:62">
      <c r="A1737">
        <v>1734</v>
      </c>
      <c r="B1737" s="6"/>
      <c r="C1737" s="44"/>
      <c r="F1737" s="44">
        <v>11238.141506251683</v>
      </c>
      <c r="G1737">
        <v>6.5593952996972682E-2</v>
      </c>
      <c r="H1737" s="45">
        <f t="shared" si="218"/>
        <v>171328.92580464468</v>
      </c>
      <c r="BD1737">
        <f t="shared" si="217"/>
        <v>-3992.5707051903755</v>
      </c>
      <c r="BE1737">
        <f t="shared" si="219"/>
        <v>942.00652718572019</v>
      </c>
      <c r="BF1737">
        <f t="shared" si="220"/>
        <v>5876.5837595618177</v>
      </c>
      <c r="BG1737">
        <f t="shared" si="221"/>
        <v>10811.160991937912</v>
      </c>
      <c r="BH1737">
        <f t="shared" si="222"/>
        <v>15745.738224314009</v>
      </c>
      <c r="BI1737">
        <f t="shared" si="223"/>
        <v>20680.315456690107</v>
      </c>
      <c r="BJ1737">
        <f t="shared" si="224"/>
        <v>25614.892689066204</v>
      </c>
    </row>
    <row r="1738" spans="1:62">
      <c r="A1738">
        <v>1735</v>
      </c>
      <c r="B1738" s="6"/>
      <c r="C1738" s="44"/>
      <c r="F1738" s="44">
        <v>11423.258849033611</v>
      </c>
      <c r="G1738">
        <v>0.78191959959802038</v>
      </c>
      <c r="H1738" s="45">
        <f t="shared" si="218"/>
        <v>14609.249921483273</v>
      </c>
      <c r="BD1738">
        <f t="shared" si="217"/>
        <v>-10910.171741266819</v>
      </c>
      <c r="BE1738">
        <f t="shared" si="219"/>
        <v>-10582.201976281956</v>
      </c>
      <c r="BF1738">
        <f t="shared" si="220"/>
        <v>-10254.232211297092</v>
      </c>
      <c r="BG1738">
        <f t="shared" si="221"/>
        <v>-9926.2624463122283</v>
      </c>
      <c r="BH1738">
        <f t="shared" si="222"/>
        <v>-9598.2926813273662</v>
      </c>
      <c r="BI1738">
        <f t="shared" si="223"/>
        <v>-9270.3229163425021</v>
      </c>
      <c r="BJ1738">
        <f t="shared" si="224"/>
        <v>-8942.3531513576381</v>
      </c>
    </row>
    <row r="1739" spans="1:62">
      <c r="A1739">
        <v>1736</v>
      </c>
      <c r="B1739" s="6"/>
      <c r="C1739" s="44"/>
      <c r="F1739" s="44">
        <v>14112.804302035969</v>
      </c>
      <c r="G1739">
        <v>0.12268423934527917</v>
      </c>
      <c r="H1739" s="45">
        <f t="shared" si="218"/>
        <v>115033.55587768106</v>
      </c>
      <c r="BD1739">
        <f t="shared" si="217"/>
        <v>-7513.660851043509</v>
      </c>
      <c r="BE1739">
        <f t="shared" si="219"/>
        <v>-3604.0628530534077</v>
      </c>
      <c r="BF1739">
        <f t="shared" si="220"/>
        <v>305.53514493669536</v>
      </c>
      <c r="BG1739">
        <f t="shared" si="221"/>
        <v>4215.1331429267957</v>
      </c>
      <c r="BH1739">
        <f t="shared" si="222"/>
        <v>8124.7311409168997</v>
      </c>
      <c r="BI1739">
        <f t="shared" si="223"/>
        <v>12034.329138907002</v>
      </c>
      <c r="BJ1739">
        <f t="shared" si="224"/>
        <v>15943.9271368971</v>
      </c>
    </row>
    <row r="1740" spans="1:62">
      <c r="A1740">
        <v>1737</v>
      </c>
      <c r="B1740" s="6"/>
      <c r="C1740" s="44"/>
      <c r="F1740" s="44">
        <v>9185.0072393137525</v>
      </c>
      <c r="G1740">
        <v>0.25995422901703336</v>
      </c>
      <c r="H1740" s="45">
        <f t="shared" si="218"/>
        <v>35333.17105109265</v>
      </c>
      <c r="BD1740">
        <f t="shared" si="217"/>
        <v>-13499.383105309573</v>
      </c>
      <c r="BE1740">
        <f t="shared" si="219"/>
        <v>-12885.961908583178</v>
      </c>
      <c r="BF1740">
        <f t="shared" si="220"/>
        <v>-12272.540711856782</v>
      </c>
      <c r="BG1740">
        <f t="shared" si="221"/>
        <v>-11659.119515130385</v>
      </c>
      <c r="BH1740">
        <f t="shared" si="222"/>
        <v>-11045.698318403989</v>
      </c>
      <c r="BI1740">
        <f t="shared" si="223"/>
        <v>-10432.277121677595</v>
      </c>
      <c r="BJ1740">
        <f t="shared" si="224"/>
        <v>-9818.8559249511982</v>
      </c>
    </row>
    <row r="1741" spans="1:62">
      <c r="A1741">
        <v>1738</v>
      </c>
      <c r="B1741" s="6"/>
      <c r="C1741" s="44"/>
      <c r="F1741" s="44">
        <v>1752.2365345613034</v>
      </c>
      <c r="G1741">
        <v>0.48239361122884539</v>
      </c>
      <c r="H1741" s="45">
        <f t="shared" si="218"/>
        <v>3632.3792309306727</v>
      </c>
      <c r="BD1741">
        <f t="shared" si="217"/>
        <v>-7885.2360942285859</v>
      </c>
      <c r="BE1741">
        <f t="shared" si="219"/>
        <v>-6585.4649491434193</v>
      </c>
      <c r="BF1741">
        <f t="shared" si="220"/>
        <v>-5285.6938040582518</v>
      </c>
      <c r="BG1741">
        <f t="shared" si="221"/>
        <v>-3985.9226589730852</v>
      </c>
      <c r="BH1741">
        <f t="shared" si="222"/>
        <v>-2686.1515138879186</v>
      </c>
      <c r="BI1741">
        <f t="shared" si="223"/>
        <v>-1386.3803688027519</v>
      </c>
      <c r="BJ1741">
        <f t="shared" si="224"/>
        <v>-86.609223717585337</v>
      </c>
    </row>
    <row r="1742" spans="1:62">
      <c r="A1742">
        <v>1739</v>
      </c>
      <c r="B1742" s="6"/>
      <c r="C1742" s="44"/>
      <c r="F1742" s="44">
        <v>-5934.8176853772202</v>
      </c>
      <c r="G1742">
        <v>0.4018542034427286</v>
      </c>
      <c r="H1742" s="45">
        <f t="shared" si="218"/>
        <v>-14768.584313746111</v>
      </c>
      <c r="BD1742">
        <f t="shared" si="217"/>
        <v>659.73152158292351</v>
      </c>
      <c r="BE1742">
        <f t="shared" si="219"/>
        <v>3071.6995777271504</v>
      </c>
      <c r="BF1742">
        <f t="shared" si="220"/>
        <v>5483.6676338713778</v>
      </c>
      <c r="BG1742">
        <f t="shared" si="221"/>
        <v>7895.6356900156043</v>
      </c>
      <c r="BH1742">
        <f t="shared" si="222"/>
        <v>10307.603746159832</v>
      </c>
      <c r="BI1742">
        <f t="shared" si="223"/>
        <v>12719.571802304059</v>
      </c>
      <c r="BJ1742">
        <f t="shared" si="224"/>
        <v>15131.539858448286</v>
      </c>
    </row>
    <row r="1743" spans="1:62">
      <c r="A1743">
        <v>1740</v>
      </c>
      <c r="B1743" s="6"/>
      <c r="C1743" s="44"/>
      <c r="F1743" s="44">
        <v>7486.3015667025047</v>
      </c>
      <c r="G1743">
        <v>0.35013390822125601</v>
      </c>
      <c r="H1743" s="45">
        <f t="shared" si="218"/>
        <v>21381.252689104804</v>
      </c>
      <c r="BD1743">
        <f t="shared" si="217"/>
        <v>7944.0887025908632</v>
      </c>
      <c r="BE1743">
        <f t="shared" si="219"/>
        <v>9953.3597198045063</v>
      </c>
      <c r="BF1743">
        <f t="shared" si="220"/>
        <v>11962.630737018149</v>
      </c>
      <c r="BG1743">
        <f t="shared" si="221"/>
        <v>13971.901754231792</v>
      </c>
      <c r="BH1743">
        <f t="shared" si="222"/>
        <v>15981.172771445436</v>
      </c>
      <c r="BI1743">
        <f t="shared" si="223"/>
        <v>17990.443788659079</v>
      </c>
      <c r="BJ1743">
        <f t="shared" si="224"/>
        <v>19999.714805872722</v>
      </c>
    </row>
    <row r="1744" spans="1:62">
      <c r="A1744">
        <v>1741</v>
      </c>
      <c r="B1744" s="6"/>
      <c r="C1744" s="44"/>
      <c r="F1744" s="44">
        <v>11085.234625680627</v>
      </c>
      <c r="G1744">
        <v>0.51274067755985087</v>
      </c>
      <c r="H1744" s="45">
        <f t="shared" si="218"/>
        <v>21619.573228392197</v>
      </c>
      <c r="BD1744">
        <f t="shared" si="217"/>
        <v>-5735.6320255962246</v>
      </c>
      <c r="BE1744">
        <f t="shared" si="219"/>
        <v>-3984.9624844899445</v>
      </c>
      <c r="BF1744">
        <f t="shared" si="220"/>
        <v>-2234.2929433836644</v>
      </c>
      <c r="BG1744">
        <f t="shared" si="221"/>
        <v>-483.62340227738423</v>
      </c>
      <c r="BH1744">
        <f t="shared" si="222"/>
        <v>1267.046138828895</v>
      </c>
      <c r="BI1744">
        <f t="shared" si="223"/>
        <v>3017.715679935176</v>
      </c>
      <c r="BJ1744">
        <f t="shared" si="224"/>
        <v>4768.3852210414552</v>
      </c>
    </row>
    <row r="1745" spans="1:62">
      <c r="A1745">
        <v>1742</v>
      </c>
      <c r="B1745" s="6"/>
      <c r="C1745" s="44"/>
      <c r="F1745" s="44">
        <v>12803.526597882657</v>
      </c>
      <c r="G1745">
        <v>0.56666904913563254</v>
      </c>
      <c r="H1745" s="45">
        <f t="shared" si="218"/>
        <v>22594.363707374683</v>
      </c>
      <c r="BD1745">
        <f t="shared" si="217"/>
        <v>-8521.5312378813724</v>
      </c>
      <c r="BE1745">
        <f t="shared" si="219"/>
        <v>-5957.8278500821179</v>
      </c>
      <c r="BF1745">
        <f t="shared" si="220"/>
        <v>-3394.1244622828635</v>
      </c>
      <c r="BG1745">
        <f t="shared" si="221"/>
        <v>-830.42107448360912</v>
      </c>
      <c r="BH1745">
        <f t="shared" si="222"/>
        <v>1733.2823133156453</v>
      </c>
      <c r="BI1745">
        <f t="shared" si="223"/>
        <v>4296.9857011148997</v>
      </c>
      <c r="BJ1745">
        <f t="shared" si="224"/>
        <v>6860.6890889141541</v>
      </c>
    </row>
    <row r="1746" spans="1:62">
      <c r="A1746">
        <v>1743</v>
      </c>
      <c r="B1746" s="6"/>
      <c r="C1746" s="44"/>
      <c r="F1746" s="44">
        <v>9931.3609597881477</v>
      </c>
      <c r="G1746">
        <v>0.29270212745860658</v>
      </c>
      <c r="H1746" s="45">
        <f t="shared" si="218"/>
        <v>33929.924069966401</v>
      </c>
      <c r="BD1746">
        <f t="shared" si="217"/>
        <v>-9970.181352204494</v>
      </c>
      <c r="BE1746">
        <f t="shared" si="219"/>
        <v>-7136.8361065263316</v>
      </c>
      <c r="BF1746">
        <f t="shared" si="220"/>
        <v>-4303.4908608481692</v>
      </c>
      <c r="BG1746">
        <f t="shared" si="221"/>
        <v>-1470.1456151700058</v>
      </c>
      <c r="BH1746">
        <f t="shared" si="222"/>
        <v>1363.1996305081557</v>
      </c>
      <c r="BI1746">
        <f t="shared" si="223"/>
        <v>4196.544876186319</v>
      </c>
      <c r="BJ1746">
        <f t="shared" si="224"/>
        <v>7029.8901218644824</v>
      </c>
    </row>
    <row r="1747" spans="1:62">
      <c r="A1747">
        <v>1744</v>
      </c>
      <c r="B1747" s="6"/>
      <c r="C1747" s="44"/>
      <c r="F1747" s="44">
        <v>5276.5133561772618</v>
      </c>
      <c r="G1747">
        <v>0.87175285584910611</v>
      </c>
      <c r="H1747" s="45">
        <f t="shared" si="218"/>
        <v>6052.7629141378884</v>
      </c>
      <c r="BD1747">
        <f t="shared" si="217"/>
        <v>-8467.8503224951146</v>
      </c>
      <c r="BE1747">
        <f t="shared" si="219"/>
        <v>-7004.3396852020815</v>
      </c>
      <c r="BF1747">
        <f t="shared" si="220"/>
        <v>-5540.8290479090492</v>
      </c>
      <c r="BG1747">
        <f t="shared" si="221"/>
        <v>-4077.3184106160161</v>
      </c>
      <c r="BH1747">
        <f t="shared" si="222"/>
        <v>-2613.8077733229829</v>
      </c>
      <c r="BI1747">
        <f t="shared" si="223"/>
        <v>-1150.2971360299507</v>
      </c>
      <c r="BJ1747">
        <f t="shared" si="224"/>
        <v>313.21350126308243</v>
      </c>
    </row>
    <row r="1748" spans="1:62">
      <c r="A1748">
        <v>1745</v>
      </c>
      <c r="B1748" s="6"/>
      <c r="C1748" s="44"/>
      <c r="F1748" s="44">
        <v>6928.6448585871767</v>
      </c>
      <c r="G1748">
        <v>0.71911487925338946</v>
      </c>
      <c r="H1748" s="45">
        <f t="shared" si="218"/>
        <v>9634.9624496446813</v>
      </c>
      <c r="BD1748">
        <f t="shared" si="217"/>
        <v>-917.749076931731</v>
      </c>
      <c r="BE1748">
        <f t="shared" si="219"/>
        <v>3441.0152023137998</v>
      </c>
      <c r="BF1748">
        <f t="shared" si="220"/>
        <v>7799.7794815593297</v>
      </c>
      <c r="BG1748">
        <f t="shared" si="221"/>
        <v>12158.543760804861</v>
      </c>
      <c r="BH1748">
        <f t="shared" si="222"/>
        <v>16517.30804005039</v>
      </c>
      <c r="BI1748">
        <f t="shared" si="223"/>
        <v>20876.072319295919</v>
      </c>
      <c r="BJ1748">
        <f t="shared" si="224"/>
        <v>25234.836598541449</v>
      </c>
    </row>
    <row r="1749" spans="1:62">
      <c r="A1749">
        <v>1746</v>
      </c>
      <c r="B1749" s="6"/>
      <c r="C1749" s="44"/>
      <c r="F1749" s="44">
        <v>11594.480225244759</v>
      </c>
      <c r="G1749">
        <v>0.26297357936972876</v>
      </c>
      <c r="H1749" s="45">
        <f t="shared" si="218"/>
        <v>44089.905354877694</v>
      </c>
      <c r="BD1749">
        <f t="shared" si="217"/>
        <v>-3333.0704623202296</v>
      </c>
      <c r="BE1749">
        <f t="shared" si="219"/>
        <v>262.50393394671755</v>
      </c>
      <c r="BF1749">
        <f t="shared" si="220"/>
        <v>3858.078330213666</v>
      </c>
      <c r="BG1749">
        <f t="shared" si="221"/>
        <v>7453.6527264806118</v>
      </c>
      <c r="BH1749">
        <f t="shared" si="222"/>
        <v>11049.227122747561</v>
      </c>
      <c r="BI1749">
        <f t="shared" si="223"/>
        <v>14644.801519014509</v>
      </c>
      <c r="BJ1749">
        <f t="shared" si="224"/>
        <v>18240.375915281453</v>
      </c>
    </row>
    <row r="1750" spans="1:62">
      <c r="A1750">
        <v>1747</v>
      </c>
      <c r="B1750" s="6"/>
      <c r="C1750" s="44"/>
      <c r="F1750" s="44">
        <v>9297.7690678361323</v>
      </c>
      <c r="G1750">
        <v>0.11540480994172331</v>
      </c>
      <c r="H1750" s="45">
        <f t="shared" si="218"/>
        <v>80566.564535146201</v>
      </c>
      <c r="BD1750">
        <f t="shared" si="217"/>
        <v>-10279.612328396115</v>
      </c>
      <c r="BE1750">
        <f t="shared" si="219"/>
        <v>-8964.7444315474713</v>
      </c>
      <c r="BF1750">
        <f t="shared" si="220"/>
        <v>-7649.8765346988275</v>
      </c>
      <c r="BG1750">
        <f t="shared" si="221"/>
        <v>-6335.0086378501837</v>
      </c>
      <c r="BH1750">
        <f t="shared" si="222"/>
        <v>-5020.1407410015399</v>
      </c>
      <c r="BI1750">
        <f t="shared" si="223"/>
        <v>-3705.2728441528961</v>
      </c>
      <c r="BJ1750">
        <f t="shared" si="224"/>
        <v>-2390.4049473042523</v>
      </c>
    </row>
    <row r="1751" spans="1:62">
      <c r="A1751">
        <v>1748</v>
      </c>
      <c r="B1751" s="6"/>
      <c r="C1751" s="44"/>
      <c r="F1751" s="44">
        <v>12966.361904935147</v>
      </c>
      <c r="G1751">
        <v>0.14249366200728097</v>
      </c>
      <c r="H1751" s="45">
        <f t="shared" si="218"/>
        <v>90996.060612665053</v>
      </c>
      <c r="BD1751">
        <f t="shared" si="217"/>
        <v>-8720.7450181275162</v>
      </c>
      <c r="BE1751">
        <f t="shared" si="219"/>
        <v>-8143.7209684188992</v>
      </c>
      <c r="BF1751">
        <f t="shared" si="220"/>
        <v>-7566.6969187102823</v>
      </c>
      <c r="BG1751">
        <f t="shared" si="221"/>
        <v>-6989.6728690016662</v>
      </c>
      <c r="BH1751">
        <f t="shared" si="222"/>
        <v>-6412.6488192930501</v>
      </c>
      <c r="BI1751">
        <f t="shared" si="223"/>
        <v>-5835.6247695844331</v>
      </c>
      <c r="BJ1751">
        <f t="shared" si="224"/>
        <v>-5258.6007198758161</v>
      </c>
    </row>
    <row r="1752" spans="1:62">
      <c r="A1752">
        <v>1749</v>
      </c>
      <c r="B1752" s="6"/>
      <c r="C1752" s="44"/>
      <c r="F1752" s="44">
        <v>1163.7511480400426</v>
      </c>
      <c r="G1752">
        <v>0.7367521529436889</v>
      </c>
      <c r="H1752" s="45">
        <f t="shared" si="218"/>
        <v>1579.5693889597496</v>
      </c>
      <c r="BD1752">
        <f t="shared" si="217"/>
        <v>-12253.893594898742</v>
      </c>
      <c r="BE1752">
        <f t="shared" si="219"/>
        <v>-11541.425284862338</v>
      </c>
      <c r="BF1752">
        <f t="shared" si="220"/>
        <v>-10828.956974825933</v>
      </c>
      <c r="BG1752">
        <f t="shared" si="221"/>
        <v>-10116.488664789527</v>
      </c>
      <c r="BH1752">
        <f t="shared" si="222"/>
        <v>-9404.0203547531237</v>
      </c>
      <c r="BI1752">
        <f t="shared" si="223"/>
        <v>-8691.5520447167182</v>
      </c>
      <c r="BJ1752">
        <f t="shared" si="224"/>
        <v>-7979.0837346803128</v>
      </c>
    </row>
    <row r="1753" spans="1:62">
      <c r="A1753">
        <v>1750</v>
      </c>
      <c r="B1753" s="6"/>
      <c r="C1753" s="44"/>
      <c r="F1753" s="44">
        <v>7340.6284350075002</v>
      </c>
      <c r="G1753">
        <v>0.24485655784187621</v>
      </c>
      <c r="H1753" s="45">
        <f t="shared" si="218"/>
        <v>29979.300941361518</v>
      </c>
      <c r="BD1753">
        <f t="shared" si="217"/>
        <v>2520.0096166784019</v>
      </c>
      <c r="BE1753">
        <f t="shared" si="219"/>
        <v>6203.7703813968465</v>
      </c>
      <c r="BF1753">
        <f t="shared" si="220"/>
        <v>9887.5311461152905</v>
      </c>
      <c r="BG1753">
        <f t="shared" si="221"/>
        <v>13571.291910833736</v>
      </c>
      <c r="BH1753">
        <f t="shared" si="222"/>
        <v>17255.052675552179</v>
      </c>
      <c r="BI1753">
        <f t="shared" si="223"/>
        <v>20938.813440270624</v>
      </c>
      <c r="BJ1753">
        <f t="shared" si="224"/>
        <v>24622.574204989069</v>
      </c>
    </row>
    <row r="1754" spans="1:62">
      <c r="A1754">
        <v>1751</v>
      </c>
      <c r="B1754" s="6"/>
      <c r="C1754" s="44"/>
      <c r="F1754" s="44">
        <v>14314.428555231963</v>
      </c>
      <c r="G1754">
        <v>0.20383436801563981</v>
      </c>
      <c r="H1754" s="45">
        <f t="shared" si="218"/>
        <v>70225.785251943598</v>
      </c>
      <c r="BD1754">
        <f t="shared" ref="BD1754:BD1817" si="225">($BD$3*G1753)-F1753</f>
        <v>-6116.3456457981192</v>
      </c>
      <c r="BE1754">
        <f t="shared" si="219"/>
        <v>-4892.0628565887382</v>
      </c>
      <c r="BF1754">
        <f t="shared" si="220"/>
        <v>-3667.7800673793572</v>
      </c>
      <c r="BG1754">
        <f t="shared" si="221"/>
        <v>-2443.4972781699762</v>
      </c>
      <c r="BH1754">
        <f t="shared" si="222"/>
        <v>-1219.2144889605952</v>
      </c>
      <c r="BI1754">
        <f t="shared" si="223"/>
        <v>5.0683002487858175</v>
      </c>
      <c r="BJ1754">
        <f t="shared" si="224"/>
        <v>1229.3510894581668</v>
      </c>
    </row>
    <row r="1755" spans="1:62">
      <c r="A1755">
        <v>1752</v>
      </c>
      <c r="B1755" s="6"/>
      <c r="C1755" s="44"/>
      <c r="F1755" s="44">
        <v>2002.9287857516974</v>
      </c>
      <c r="G1755">
        <v>0.11086069714598601</v>
      </c>
      <c r="H1755" s="45">
        <f t="shared" si="218"/>
        <v>18067.077307967465</v>
      </c>
      <c r="BD1755">
        <f t="shared" si="225"/>
        <v>-13295.256715153764</v>
      </c>
      <c r="BE1755">
        <f t="shared" si="219"/>
        <v>-12276.084875075565</v>
      </c>
      <c r="BF1755">
        <f t="shared" si="220"/>
        <v>-11256.913034997366</v>
      </c>
      <c r="BG1755">
        <f t="shared" si="221"/>
        <v>-10237.741194919166</v>
      </c>
      <c r="BH1755">
        <f t="shared" si="222"/>
        <v>-9218.569354840969</v>
      </c>
      <c r="BI1755">
        <f t="shared" si="223"/>
        <v>-8199.397514762768</v>
      </c>
      <c r="BJ1755">
        <f t="shared" si="224"/>
        <v>-7180.2256746845696</v>
      </c>
    </row>
    <row r="1756" spans="1:62">
      <c r="A1756">
        <v>1753</v>
      </c>
      <c r="B1756" s="6"/>
      <c r="C1756" s="44"/>
      <c r="F1756" s="44">
        <v>-2904.3454224339293</v>
      </c>
      <c r="G1756">
        <v>0.50614695354444095</v>
      </c>
      <c r="H1756" s="45">
        <f t="shared" si="218"/>
        <v>-5738.1466036600787</v>
      </c>
      <c r="BD1756">
        <f t="shared" si="225"/>
        <v>-1448.6253000217675</v>
      </c>
      <c r="BE1756">
        <f t="shared" si="219"/>
        <v>-894.32181429183743</v>
      </c>
      <c r="BF1756">
        <f t="shared" si="220"/>
        <v>-340.01832856190731</v>
      </c>
      <c r="BG1756">
        <f t="shared" si="221"/>
        <v>214.28515716802258</v>
      </c>
      <c r="BH1756">
        <f t="shared" si="222"/>
        <v>768.58864289795292</v>
      </c>
      <c r="BI1756">
        <f t="shared" si="223"/>
        <v>1322.8921286278828</v>
      </c>
      <c r="BJ1756">
        <f t="shared" si="224"/>
        <v>1877.1956143578127</v>
      </c>
    </row>
    <row r="1757" spans="1:62">
      <c r="A1757">
        <v>1754</v>
      </c>
      <c r="B1757" s="6"/>
      <c r="C1757" s="44"/>
      <c r="F1757" s="44">
        <v>8234.6675712748656</v>
      </c>
      <c r="G1757">
        <v>0.35434627092035775</v>
      </c>
      <c r="H1757" s="45">
        <f t="shared" si="218"/>
        <v>23239.041150021512</v>
      </c>
      <c r="BD1757">
        <f t="shared" si="225"/>
        <v>5435.0801901561335</v>
      </c>
      <c r="BE1757">
        <f t="shared" si="219"/>
        <v>7965.8149578783386</v>
      </c>
      <c r="BF1757">
        <f t="shared" si="220"/>
        <v>10496.549725600544</v>
      </c>
      <c r="BG1757">
        <f t="shared" si="221"/>
        <v>13027.284493322748</v>
      </c>
      <c r="BH1757">
        <f t="shared" si="222"/>
        <v>15558.019261044952</v>
      </c>
      <c r="BI1757">
        <f t="shared" si="223"/>
        <v>18088.754028767158</v>
      </c>
      <c r="BJ1757">
        <f t="shared" si="224"/>
        <v>20619.488796489364</v>
      </c>
    </row>
    <row r="1758" spans="1:62">
      <c r="A1758">
        <v>1755</v>
      </c>
      <c r="B1758" s="6"/>
      <c r="C1758" s="44"/>
      <c r="F1758" s="44">
        <v>16599.091248977285</v>
      </c>
      <c r="G1758">
        <v>0.43326583662147033</v>
      </c>
      <c r="H1758" s="45">
        <f t="shared" si="218"/>
        <v>38311.562661884527</v>
      </c>
      <c r="BD1758">
        <f t="shared" si="225"/>
        <v>-6462.9362166730771</v>
      </c>
      <c r="BE1758">
        <f t="shared" si="219"/>
        <v>-4691.2048620712885</v>
      </c>
      <c r="BF1758">
        <f t="shared" si="220"/>
        <v>-2919.4735074694991</v>
      </c>
      <c r="BG1758">
        <f t="shared" si="221"/>
        <v>-1147.7421528677105</v>
      </c>
      <c r="BH1758">
        <f t="shared" si="222"/>
        <v>623.98920173407896</v>
      </c>
      <c r="BI1758">
        <f t="shared" si="223"/>
        <v>2395.7205563358675</v>
      </c>
      <c r="BJ1758">
        <f t="shared" si="224"/>
        <v>4167.4519109376561</v>
      </c>
    </row>
    <row r="1759" spans="1:62">
      <c r="A1759">
        <v>1756</v>
      </c>
      <c r="B1759" s="6"/>
      <c r="C1759" s="44"/>
      <c r="F1759" s="44">
        <v>8986.2633350237684</v>
      </c>
      <c r="G1759">
        <v>0.22213243208119859</v>
      </c>
      <c r="H1759" s="45">
        <f t="shared" si="218"/>
        <v>40454.530888757916</v>
      </c>
      <c r="BD1759">
        <f t="shared" si="225"/>
        <v>-14432.762065869934</v>
      </c>
      <c r="BE1759">
        <f t="shared" si="219"/>
        <v>-12266.432882762583</v>
      </c>
      <c r="BF1759">
        <f t="shared" si="220"/>
        <v>-10100.10369965523</v>
      </c>
      <c r="BG1759">
        <f t="shared" si="221"/>
        <v>-7933.7745165478791</v>
      </c>
      <c r="BH1759">
        <f t="shared" si="222"/>
        <v>-5767.4453334405262</v>
      </c>
      <c r="BI1759">
        <f t="shared" si="223"/>
        <v>-3601.116150333175</v>
      </c>
      <c r="BJ1759">
        <f t="shared" si="224"/>
        <v>-1434.7869672258239</v>
      </c>
    </row>
    <row r="1760" spans="1:62">
      <c r="A1760">
        <v>1757</v>
      </c>
      <c r="B1760" s="6"/>
      <c r="C1760" s="44"/>
      <c r="F1760" s="44">
        <v>6556.9266875825306</v>
      </c>
      <c r="G1760">
        <v>0.27682731773151037</v>
      </c>
      <c r="H1760" s="45">
        <f t="shared" si="218"/>
        <v>23685.981359476853</v>
      </c>
      <c r="BD1760">
        <f t="shared" si="225"/>
        <v>-7875.6011746177755</v>
      </c>
      <c r="BE1760">
        <f t="shared" si="219"/>
        <v>-6764.9390142117827</v>
      </c>
      <c r="BF1760">
        <f t="shared" si="220"/>
        <v>-5654.2768538057899</v>
      </c>
      <c r="BG1760">
        <f t="shared" si="221"/>
        <v>-4543.6146933997961</v>
      </c>
      <c r="BH1760">
        <f t="shared" si="222"/>
        <v>-3432.9525329938033</v>
      </c>
      <c r="BI1760">
        <f t="shared" si="223"/>
        <v>-2322.2903725878105</v>
      </c>
      <c r="BJ1760">
        <f t="shared" si="224"/>
        <v>-1211.6282121818176</v>
      </c>
    </row>
    <row r="1761" spans="1:62">
      <c r="A1761">
        <v>1758</v>
      </c>
      <c r="B1761" s="6"/>
      <c r="C1761" s="44"/>
      <c r="F1761" s="44">
        <v>10387.037844797778</v>
      </c>
      <c r="G1761">
        <v>0.43087673892977385</v>
      </c>
      <c r="H1761" s="45">
        <f t="shared" si="218"/>
        <v>24106.750043173488</v>
      </c>
      <c r="BD1761">
        <f t="shared" si="225"/>
        <v>-5172.7900989249792</v>
      </c>
      <c r="BE1761">
        <f t="shared" si="219"/>
        <v>-3788.653510267427</v>
      </c>
      <c r="BF1761">
        <f t="shared" si="220"/>
        <v>-2404.5169216098748</v>
      </c>
      <c r="BG1761">
        <f t="shared" si="221"/>
        <v>-1020.3803329523234</v>
      </c>
      <c r="BH1761">
        <f t="shared" si="222"/>
        <v>363.7562557052288</v>
      </c>
      <c r="BI1761">
        <f t="shared" si="223"/>
        <v>1747.892844362781</v>
      </c>
      <c r="BJ1761">
        <f t="shared" si="224"/>
        <v>3132.0294330203324</v>
      </c>
    </row>
    <row r="1762" spans="1:62">
      <c r="A1762">
        <v>1759</v>
      </c>
      <c r="B1762" s="6"/>
      <c r="C1762" s="44"/>
      <c r="F1762" s="44">
        <v>10317.124167892853</v>
      </c>
      <c r="G1762">
        <v>1.7715344658465746</v>
      </c>
      <c r="H1762" s="45">
        <f t="shared" si="218"/>
        <v>5823.8348543574857</v>
      </c>
      <c r="BD1762">
        <f t="shared" si="225"/>
        <v>-8232.6541501489082</v>
      </c>
      <c r="BE1762">
        <f t="shared" si="219"/>
        <v>-6078.27045550004</v>
      </c>
      <c r="BF1762">
        <f t="shared" si="220"/>
        <v>-3923.88676085117</v>
      </c>
      <c r="BG1762">
        <f t="shared" si="221"/>
        <v>-1769.5030662023019</v>
      </c>
      <c r="BH1762">
        <f t="shared" si="222"/>
        <v>384.88062844656815</v>
      </c>
      <c r="BI1762">
        <f t="shared" si="223"/>
        <v>2539.2643230954382</v>
      </c>
      <c r="BJ1762">
        <f t="shared" si="224"/>
        <v>4693.6480177443063</v>
      </c>
    </row>
    <row r="1763" spans="1:62">
      <c r="A1763">
        <v>1760</v>
      </c>
      <c r="B1763" s="6"/>
      <c r="C1763" s="44"/>
      <c r="F1763" s="44">
        <v>8436.9857819815225</v>
      </c>
      <c r="G1763">
        <v>0.37612501194371628</v>
      </c>
      <c r="H1763" s="45">
        <f t="shared" si="218"/>
        <v>22431.33403540853</v>
      </c>
      <c r="BD1763">
        <f t="shared" si="225"/>
        <v>-1459.4518386599793</v>
      </c>
      <c r="BE1763">
        <f t="shared" si="219"/>
        <v>7398.2204905728941</v>
      </c>
      <c r="BF1763">
        <f t="shared" si="220"/>
        <v>16255.892819805766</v>
      </c>
      <c r="BG1763">
        <f t="shared" si="221"/>
        <v>25113.565149038641</v>
      </c>
      <c r="BH1763">
        <f t="shared" si="222"/>
        <v>33971.237478271505</v>
      </c>
      <c r="BI1763">
        <f t="shared" si="223"/>
        <v>42828.909807504388</v>
      </c>
      <c r="BJ1763">
        <f t="shared" si="224"/>
        <v>51686.582136737255</v>
      </c>
    </row>
    <row r="1764" spans="1:62">
      <c r="A1764">
        <v>1761</v>
      </c>
      <c r="B1764" s="6"/>
      <c r="C1764" s="44"/>
      <c r="F1764" s="44">
        <v>1708.8275252369531</v>
      </c>
      <c r="G1764">
        <v>0.93204179197132664</v>
      </c>
      <c r="H1764" s="45">
        <f t="shared" si="218"/>
        <v>1833.4237154995765</v>
      </c>
      <c r="BD1764">
        <f t="shared" si="225"/>
        <v>-6556.3607222629407</v>
      </c>
      <c r="BE1764">
        <f t="shared" si="219"/>
        <v>-4675.735662544359</v>
      </c>
      <c r="BF1764">
        <f t="shared" si="220"/>
        <v>-2795.1106028257782</v>
      </c>
      <c r="BG1764">
        <f t="shared" si="221"/>
        <v>-914.48554310719646</v>
      </c>
      <c r="BH1764">
        <f t="shared" si="222"/>
        <v>966.13951661138526</v>
      </c>
      <c r="BI1764">
        <f t="shared" si="223"/>
        <v>2846.7645763299661</v>
      </c>
      <c r="BJ1764">
        <f t="shared" si="224"/>
        <v>4727.3896360485469</v>
      </c>
    </row>
    <row r="1765" spans="1:62">
      <c r="A1765">
        <v>1762</v>
      </c>
      <c r="B1765" s="6"/>
      <c r="C1765" s="44"/>
      <c r="F1765" s="44">
        <v>16535.655701729833</v>
      </c>
      <c r="G1765">
        <v>0.30377278072383262</v>
      </c>
      <c r="H1765" s="45">
        <f t="shared" si="218"/>
        <v>54434.29020311997</v>
      </c>
      <c r="BD1765">
        <f t="shared" si="225"/>
        <v>2951.3814346196805</v>
      </c>
      <c r="BE1765">
        <f t="shared" si="219"/>
        <v>7611.590394476314</v>
      </c>
      <c r="BF1765">
        <f t="shared" si="220"/>
        <v>12271.799354332947</v>
      </c>
      <c r="BG1765">
        <f t="shared" si="221"/>
        <v>16932.008314189581</v>
      </c>
      <c r="BH1765">
        <f t="shared" si="222"/>
        <v>21592.217274046212</v>
      </c>
      <c r="BI1765">
        <f t="shared" si="223"/>
        <v>26252.426233902846</v>
      </c>
      <c r="BJ1765">
        <f t="shared" si="224"/>
        <v>30912.635193759481</v>
      </c>
    </row>
    <row r="1766" spans="1:62">
      <c r="A1766">
        <v>1763</v>
      </c>
      <c r="B1766" s="6"/>
      <c r="C1766" s="44"/>
      <c r="F1766" s="44">
        <v>6890.0568144005774</v>
      </c>
      <c r="G1766">
        <v>0.25866532111901819</v>
      </c>
      <c r="H1766" s="45">
        <f t="shared" si="218"/>
        <v>26636.956143147985</v>
      </c>
      <c r="BD1766">
        <f t="shared" si="225"/>
        <v>-15016.791798110669</v>
      </c>
      <c r="BE1766">
        <f t="shared" si="219"/>
        <v>-13497.927894491506</v>
      </c>
      <c r="BF1766">
        <f t="shared" si="220"/>
        <v>-11979.063990872342</v>
      </c>
      <c r="BG1766">
        <f t="shared" si="221"/>
        <v>-10460.200087253181</v>
      </c>
      <c r="BH1766">
        <f t="shared" si="222"/>
        <v>-8941.3361836340173</v>
      </c>
      <c r="BI1766">
        <f t="shared" si="223"/>
        <v>-7422.4722800148538</v>
      </c>
      <c r="BJ1766">
        <f t="shared" si="224"/>
        <v>-5903.6083763956904</v>
      </c>
    </row>
    <row r="1767" spans="1:62">
      <c r="A1767">
        <v>1764</v>
      </c>
      <c r="B1767" s="6"/>
      <c r="C1767" s="44"/>
      <c r="F1767" s="44">
        <v>11312.438233313869</v>
      </c>
      <c r="G1767">
        <v>0.10229477496960904</v>
      </c>
      <c r="H1767" s="45">
        <f t="shared" si="218"/>
        <v>110586.6671750801</v>
      </c>
      <c r="BD1767">
        <f t="shared" si="225"/>
        <v>-5596.7302088054867</v>
      </c>
      <c r="BE1767">
        <f t="shared" si="219"/>
        <v>-4303.4036032103959</v>
      </c>
      <c r="BF1767">
        <f t="shared" si="220"/>
        <v>-3010.0769976153047</v>
      </c>
      <c r="BG1767">
        <f t="shared" si="221"/>
        <v>-1716.7503920202134</v>
      </c>
      <c r="BH1767">
        <f t="shared" si="222"/>
        <v>-423.42378642512267</v>
      </c>
      <c r="BI1767">
        <f t="shared" si="223"/>
        <v>869.9028191699681</v>
      </c>
      <c r="BJ1767">
        <f t="shared" si="224"/>
        <v>2163.2294247650589</v>
      </c>
    </row>
    <row r="1768" spans="1:62">
      <c r="A1768">
        <v>1765</v>
      </c>
      <c r="B1768" s="6"/>
      <c r="C1768" s="44"/>
      <c r="F1768" s="44">
        <v>8330.4930897861414</v>
      </c>
      <c r="G1768">
        <v>0.39584419845422225</v>
      </c>
      <c r="H1768" s="45">
        <f t="shared" si="218"/>
        <v>21044.878571712929</v>
      </c>
      <c r="BD1768">
        <f t="shared" si="225"/>
        <v>-10800.964358465824</v>
      </c>
      <c r="BE1768">
        <f t="shared" si="219"/>
        <v>-10289.490483617779</v>
      </c>
      <c r="BF1768">
        <f t="shared" si="220"/>
        <v>-9778.0166087697344</v>
      </c>
      <c r="BG1768">
        <f t="shared" si="221"/>
        <v>-9266.5427339216876</v>
      </c>
      <c r="BH1768">
        <f t="shared" si="222"/>
        <v>-8755.0688590736427</v>
      </c>
      <c r="BI1768">
        <f t="shared" si="223"/>
        <v>-8243.5949842255977</v>
      </c>
      <c r="BJ1768">
        <f t="shared" si="224"/>
        <v>-7732.1211093775528</v>
      </c>
    </row>
    <row r="1769" spans="1:62">
      <c r="A1769">
        <v>1766</v>
      </c>
      <c r="B1769" s="6"/>
      <c r="C1769" s="44"/>
      <c r="F1769" s="44">
        <v>4994.4984726438452</v>
      </c>
      <c r="G1769">
        <v>0.51053374049658284</v>
      </c>
      <c r="H1769" s="45">
        <f t="shared" si="218"/>
        <v>9782.8959703737255</v>
      </c>
      <c r="BD1769">
        <f t="shared" si="225"/>
        <v>-6351.2720975150296</v>
      </c>
      <c r="BE1769">
        <f t="shared" si="219"/>
        <v>-4372.0511052439188</v>
      </c>
      <c r="BF1769">
        <f t="shared" si="220"/>
        <v>-2392.8301129728079</v>
      </c>
      <c r="BG1769">
        <f t="shared" si="221"/>
        <v>-413.60912070169616</v>
      </c>
      <c r="BH1769">
        <f t="shared" si="222"/>
        <v>1565.6118715694156</v>
      </c>
      <c r="BI1769">
        <f t="shared" si="223"/>
        <v>3544.8328638405255</v>
      </c>
      <c r="BJ1769">
        <f t="shared" si="224"/>
        <v>5524.0538561116373</v>
      </c>
    </row>
    <row r="1770" spans="1:62">
      <c r="A1770">
        <v>1767</v>
      </c>
      <c r="B1770" s="6"/>
      <c r="C1770" s="44"/>
      <c r="F1770" s="44">
        <v>6149.4656754409189</v>
      </c>
      <c r="G1770">
        <v>0.25370168902038959</v>
      </c>
      <c r="H1770" s="45">
        <f t="shared" si="218"/>
        <v>24238.962299327446</v>
      </c>
      <c r="BD1770">
        <f t="shared" si="225"/>
        <v>-2441.8297701609308</v>
      </c>
      <c r="BE1770">
        <f t="shared" si="219"/>
        <v>110.83893232198352</v>
      </c>
      <c r="BF1770">
        <f t="shared" si="220"/>
        <v>2663.5076348048979</v>
      </c>
      <c r="BG1770">
        <f t="shared" si="221"/>
        <v>5216.1763372878122</v>
      </c>
      <c r="BH1770">
        <f t="shared" si="222"/>
        <v>7768.8450397707256</v>
      </c>
      <c r="BI1770">
        <f t="shared" si="223"/>
        <v>10321.513742253641</v>
      </c>
      <c r="BJ1770">
        <f t="shared" si="224"/>
        <v>12874.182444736554</v>
      </c>
    </row>
    <row r="1771" spans="1:62">
      <c r="A1771">
        <v>1768</v>
      </c>
      <c r="B1771" s="6"/>
      <c r="C1771" s="44"/>
      <c r="F1771" s="44">
        <v>6231.8633159870515</v>
      </c>
      <c r="G1771">
        <v>0.72207344962991549</v>
      </c>
      <c r="H1771" s="45">
        <f t="shared" si="218"/>
        <v>8630.5116455688403</v>
      </c>
      <c r="BD1771">
        <f t="shared" si="225"/>
        <v>-4880.9572303389705</v>
      </c>
      <c r="BE1771">
        <f t="shared" si="219"/>
        <v>-3612.448785237023</v>
      </c>
      <c r="BF1771">
        <f t="shared" si="220"/>
        <v>-2343.9403401350751</v>
      </c>
      <c r="BG1771">
        <f t="shared" si="221"/>
        <v>-1075.4318950331271</v>
      </c>
      <c r="BH1771">
        <f t="shared" si="222"/>
        <v>193.07655006882123</v>
      </c>
      <c r="BI1771">
        <f t="shared" si="223"/>
        <v>1461.5849951707687</v>
      </c>
      <c r="BJ1771">
        <f t="shared" si="224"/>
        <v>2730.0934402727162</v>
      </c>
    </row>
    <row r="1772" spans="1:62">
      <c r="A1772">
        <v>1769</v>
      </c>
      <c r="B1772" s="6"/>
      <c r="C1772" s="44"/>
      <c r="F1772" s="44">
        <v>309.63282850249016</v>
      </c>
      <c r="G1772">
        <v>0.14971340778637465</v>
      </c>
      <c r="H1772" s="45">
        <f t="shared" si="218"/>
        <v>2068.1703334433732</v>
      </c>
      <c r="BD1772">
        <f t="shared" si="225"/>
        <v>-2621.4960678374741</v>
      </c>
      <c r="BE1772">
        <f t="shared" si="219"/>
        <v>988.87118031210321</v>
      </c>
      <c r="BF1772">
        <f t="shared" si="220"/>
        <v>4599.2384284616801</v>
      </c>
      <c r="BG1772">
        <f t="shared" si="221"/>
        <v>8209.6056766112579</v>
      </c>
      <c r="BH1772">
        <f t="shared" si="222"/>
        <v>11819.972924760837</v>
      </c>
      <c r="BI1772">
        <f t="shared" si="223"/>
        <v>15430.340172910412</v>
      </c>
      <c r="BJ1772">
        <f t="shared" si="224"/>
        <v>19040.707421059989</v>
      </c>
    </row>
    <row r="1773" spans="1:62">
      <c r="A1773">
        <v>1770</v>
      </c>
      <c r="B1773" s="6"/>
      <c r="C1773" s="44"/>
      <c r="F1773" s="44">
        <v>9642.6461905320393</v>
      </c>
      <c r="G1773">
        <v>0.4753622659039145</v>
      </c>
      <c r="H1773" s="45">
        <f t="shared" si="218"/>
        <v>20284.8372329181</v>
      </c>
      <c r="BD1773">
        <f t="shared" si="225"/>
        <v>438.93421042938314</v>
      </c>
      <c r="BE1773">
        <f t="shared" si="219"/>
        <v>1187.5012493612564</v>
      </c>
      <c r="BF1773">
        <f t="shared" si="220"/>
        <v>1936.0682882931296</v>
      </c>
      <c r="BG1773">
        <f t="shared" si="221"/>
        <v>2684.635327225003</v>
      </c>
      <c r="BH1773">
        <f t="shared" si="222"/>
        <v>3433.202366156876</v>
      </c>
      <c r="BI1773">
        <f t="shared" si="223"/>
        <v>4181.7694050887494</v>
      </c>
      <c r="BJ1773">
        <f t="shared" si="224"/>
        <v>4930.3364440206224</v>
      </c>
    </row>
    <row r="1774" spans="1:62">
      <c r="A1774">
        <v>1771</v>
      </c>
      <c r="B1774" s="6"/>
      <c r="C1774" s="44"/>
      <c r="F1774" s="44">
        <v>14536.144523471641</v>
      </c>
      <c r="G1774">
        <v>0.22263201783563868</v>
      </c>
      <c r="H1774" s="45">
        <f t="shared" si="218"/>
        <v>65292.246213225095</v>
      </c>
      <c r="BD1774">
        <f t="shared" si="225"/>
        <v>-7265.8348610124667</v>
      </c>
      <c r="BE1774">
        <f t="shared" si="219"/>
        <v>-4889.0235314928941</v>
      </c>
      <c r="BF1774">
        <f t="shared" si="220"/>
        <v>-2512.2122019733215</v>
      </c>
      <c r="BG1774">
        <f t="shared" si="221"/>
        <v>-135.40087245374889</v>
      </c>
      <c r="BH1774">
        <f t="shared" si="222"/>
        <v>2241.4104570658237</v>
      </c>
      <c r="BI1774">
        <f t="shared" si="223"/>
        <v>4618.2217865853963</v>
      </c>
      <c r="BJ1774">
        <f t="shared" si="224"/>
        <v>6995.0331161049689</v>
      </c>
    </row>
    <row r="1775" spans="1:62">
      <c r="A1775">
        <v>1772</v>
      </c>
      <c r="B1775" s="6"/>
      <c r="C1775" s="44"/>
      <c r="F1775" s="44">
        <v>-1635.986050914431</v>
      </c>
      <c r="G1775">
        <v>0.13457309909264925</v>
      </c>
      <c r="H1775" s="45">
        <f t="shared" si="218"/>
        <v>-12156.85796006011</v>
      </c>
      <c r="BD1775">
        <f t="shared" si="225"/>
        <v>-13422.984434293448</v>
      </c>
      <c r="BE1775">
        <f t="shared" si="219"/>
        <v>-12309.824345115254</v>
      </c>
      <c r="BF1775">
        <f t="shared" si="220"/>
        <v>-11196.664255937061</v>
      </c>
      <c r="BG1775">
        <f t="shared" si="221"/>
        <v>-10083.504166758867</v>
      </c>
      <c r="BH1775">
        <f t="shared" si="222"/>
        <v>-8970.3440775806739</v>
      </c>
      <c r="BI1775">
        <f t="shared" si="223"/>
        <v>-7857.1839884024803</v>
      </c>
      <c r="BJ1775">
        <f t="shared" si="224"/>
        <v>-6744.0238992242876</v>
      </c>
    </row>
    <row r="1776" spans="1:62">
      <c r="A1776">
        <v>1773</v>
      </c>
      <c r="B1776" s="6"/>
      <c r="C1776" s="44"/>
      <c r="F1776" s="44">
        <v>718.90537664906878</v>
      </c>
      <c r="G1776">
        <v>0.63495021639463811</v>
      </c>
      <c r="H1776" s="45">
        <f t="shared" si="218"/>
        <v>1132.2232170124191</v>
      </c>
      <c r="BD1776">
        <f t="shared" si="225"/>
        <v>2308.8515463776771</v>
      </c>
      <c r="BE1776">
        <f t="shared" si="219"/>
        <v>2981.7170418409232</v>
      </c>
      <c r="BF1776">
        <f t="shared" si="220"/>
        <v>3654.5825373041698</v>
      </c>
      <c r="BG1776">
        <f t="shared" si="221"/>
        <v>4327.4480327674155</v>
      </c>
      <c r="BH1776">
        <f t="shared" si="222"/>
        <v>5000.3135282306621</v>
      </c>
      <c r="BI1776">
        <f t="shared" si="223"/>
        <v>5673.1790236939087</v>
      </c>
      <c r="BJ1776">
        <f t="shared" si="224"/>
        <v>6346.0445191571544</v>
      </c>
    </row>
    <row r="1777" spans="1:62">
      <c r="A1777">
        <v>1774</v>
      </c>
      <c r="B1777" s="6"/>
      <c r="C1777" s="44"/>
      <c r="F1777" s="44">
        <v>1840.3163208413935</v>
      </c>
      <c r="G1777">
        <v>0.59449267514402315</v>
      </c>
      <c r="H1777" s="45">
        <f t="shared" si="218"/>
        <v>3095.6080668202585</v>
      </c>
      <c r="BD1777">
        <f t="shared" si="225"/>
        <v>2455.8457053241218</v>
      </c>
      <c r="BE1777">
        <f t="shared" si="219"/>
        <v>5630.5967872973124</v>
      </c>
      <c r="BF1777">
        <f t="shared" si="220"/>
        <v>8805.347869270503</v>
      </c>
      <c r="BG1777">
        <f t="shared" si="221"/>
        <v>11980.098951243694</v>
      </c>
      <c r="BH1777">
        <f t="shared" si="222"/>
        <v>15154.850033216884</v>
      </c>
      <c r="BI1777">
        <f t="shared" si="223"/>
        <v>18329.601115190075</v>
      </c>
      <c r="BJ1777">
        <f t="shared" si="224"/>
        <v>21504.352197163265</v>
      </c>
    </row>
    <row r="1778" spans="1:62">
      <c r="A1778">
        <v>1775</v>
      </c>
      <c r="B1778" s="6"/>
      <c r="C1778" s="44"/>
      <c r="F1778" s="44">
        <v>9018.4921067152009</v>
      </c>
      <c r="G1778">
        <v>1.1394690275908754</v>
      </c>
      <c r="H1778" s="45">
        <f t="shared" si="218"/>
        <v>7914.6443548207408</v>
      </c>
      <c r="BD1778">
        <f t="shared" si="225"/>
        <v>1132.1470548787224</v>
      </c>
      <c r="BE1778">
        <f t="shared" si="219"/>
        <v>4104.6104305988383</v>
      </c>
      <c r="BF1778">
        <f t="shared" si="220"/>
        <v>7077.0738063189547</v>
      </c>
      <c r="BG1778">
        <f t="shared" si="221"/>
        <v>10049.53718203907</v>
      </c>
      <c r="BH1778">
        <f t="shared" si="222"/>
        <v>13022.000557759186</v>
      </c>
      <c r="BI1778">
        <f t="shared" si="223"/>
        <v>15994.463933479303</v>
      </c>
      <c r="BJ1778">
        <f t="shared" si="224"/>
        <v>18966.927309199418</v>
      </c>
    </row>
    <row r="1779" spans="1:62">
      <c r="A1779">
        <v>1776</v>
      </c>
      <c r="B1779" s="6"/>
      <c r="C1779" s="44"/>
      <c r="F1779" s="44">
        <v>9102.0278372054636</v>
      </c>
      <c r="G1779">
        <v>0.54817972367857593</v>
      </c>
      <c r="H1779" s="45">
        <f t="shared" si="218"/>
        <v>16604.094321705375</v>
      </c>
      <c r="BD1779">
        <f t="shared" si="225"/>
        <v>-3321.1469687608242</v>
      </c>
      <c r="BE1779">
        <f t="shared" si="219"/>
        <v>2376.1981691935525</v>
      </c>
      <c r="BF1779">
        <f t="shared" si="220"/>
        <v>8073.5433071479292</v>
      </c>
      <c r="BG1779">
        <f t="shared" si="221"/>
        <v>13770.888445102306</v>
      </c>
      <c r="BH1779">
        <f t="shared" si="222"/>
        <v>19468.233583056688</v>
      </c>
      <c r="BI1779">
        <f t="shared" si="223"/>
        <v>25165.578721011057</v>
      </c>
      <c r="BJ1779">
        <f t="shared" si="224"/>
        <v>30862.923858965434</v>
      </c>
    </row>
    <row r="1780" spans="1:62">
      <c r="A1780">
        <v>1777</v>
      </c>
      <c r="B1780" s="6"/>
      <c r="C1780" s="44"/>
      <c r="F1780" s="44">
        <v>-1946.4899522171618</v>
      </c>
      <c r="G1780">
        <v>1.4586544671506179</v>
      </c>
      <c r="H1780" s="45">
        <f t="shared" si="218"/>
        <v>-1334.4421150126782</v>
      </c>
      <c r="BD1780">
        <f t="shared" si="225"/>
        <v>-6361.1292188125844</v>
      </c>
      <c r="BE1780">
        <f t="shared" si="219"/>
        <v>-3620.2306004197044</v>
      </c>
      <c r="BF1780">
        <f t="shared" si="220"/>
        <v>-879.33198202682433</v>
      </c>
      <c r="BG1780">
        <f t="shared" si="221"/>
        <v>1861.5666363660548</v>
      </c>
      <c r="BH1780">
        <f t="shared" si="222"/>
        <v>4602.465254758934</v>
      </c>
      <c r="BI1780">
        <f t="shared" si="223"/>
        <v>7343.3638731518149</v>
      </c>
      <c r="BJ1780">
        <f t="shared" si="224"/>
        <v>10084.262491544694</v>
      </c>
    </row>
    <row r="1781" spans="1:62">
      <c r="A1781">
        <v>1778</v>
      </c>
      <c r="B1781" s="6"/>
      <c r="C1781" s="44"/>
      <c r="F1781" s="44">
        <v>8638.2380121246533</v>
      </c>
      <c r="G1781">
        <v>0.8340608597166792</v>
      </c>
      <c r="H1781" s="45">
        <f t="shared" si="218"/>
        <v>10356.843762047487</v>
      </c>
      <c r="BD1781">
        <f t="shared" si="225"/>
        <v>9239.7622879702503</v>
      </c>
      <c r="BE1781">
        <f t="shared" si="219"/>
        <v>16533.034623723339</v>
      </c>
      <c r="BF1781">
        <f t="shared" si="220"/>
        <v>23826.306959476431</v>
      </c>
      <c r="BG1781">
        <f t="shared" si="221"/>
        <v>31119.57929522952</v>
      </c>
      <c r="BH1781">
        <f t="shared" si="222"/>
        <v>38412.851630982608</v>
      </c>
      <c r="BI1781">
        <f t="shared" si="223"/>
        <v>45706.1239667357</v>
      </c>
      <c r="BJ1781">
        <f t="shared" si="224"/>
        <v>52999.396302488785</v>
      </c>
    </row>
    <row r="1782" spans="1:62">
      <c r="A1782">
        <v>1779</v>
      </c>
      <c r="B1782" s="6"/>
      <c r="C1782" s="44"/>
      <c r="F1782" s="44">
        <v>895.96386689135943</v>
      </c>
      <c r="G1782">
        <v>0.54526632084351867</v>
      </c>
      <c r="H1782" s="45">
        <f t="shared" si="218"/>
        <v>1643.1674443147654</v>
      </c>
      <c r="BD1782">
        <f t="shared" si="225"/>
        <v>-4467.933713541257</v>
      </c>
      <c r="BE1782">
        <f t="shared" si="219"/>
        <v>-297.62941495786072</v>
      </c>
      <c r="BF1782">
        <f t="shared" si="220"/>
        <v>3872.6748836255356</v>
      </c>
      <c r="BG1782">
        <f t="shared" si="221"/>
        <v>8042.9791822089319</v>
      </c>
      <c r="BH1782">
        <f t="shared" si="222"/>
        <v>12213.283480792328</v>
      </c>
      <c r="BI1782">
        <f t="shared" si="223"/>
        <v>16383.587779375724</v>
      </c>
      <c r="BJ1782">
        <f t="shared" si="224"/>
        <v>20553.892077959117</v>
      </c>
    </row>
    <row r="1783" spans="1:62">
      <c r="A1783">
        <v>1780</v>
      </c>
      <c r="B1783" s="6"/>
      <c r="C1783" s="44"/>
      <c r="F1783" s="44">
        <v>10894.283645508174</v>
      </c>
      <c r="G1783">
        <v>0.12974965513367565</v>
      </c>
      <c r="H1783" s="45">
        <f t="shared" si="218"/>
        <v>83963.873617114819</v>
      </c>
      <c r="BD1783">
        <f t="shared" si="225"/>
        <v>1830.367737326234</v>
      </c>
      <c r="BE1783">
        <f t="shared" si="219"/>
        <v>4556.6993415438274</v>
      </c>
      <c r="BF1783">
        <f t="shared" si="220"/>
        <v>7283.0309457614203</v>
      </c>
      <c r="BG1783">
        <f t="shared" si="221"/>
        <v>10009.362549979014</v>
      </c>
      <c r="BH1783">
        <f t="shared" si="222"/>
        <v>12735.694154196608</v>
      </c>
      <c r="BI1783">
        <f t="shared" si="223"/>
        <v>15462.0257584142</v>
      </c>
      <c r="BJ1783">
        <f t="shared" si="224"/>
        <v>18188.357362631796</v>
      </c>
    </row>
    <row r="1784" spans="1:62">
      <c r="A1784">
        <v>1781</v>
      </c>
      <c r="B1784" s="6"/>
      <c r="C1784" s="44"/>
      <c r="F1784" s="44">
        <v>13746.217236808021</v>
      </c>
      <c r="G1784">
        <v>0.46444987609086752</v>
      </c>
      <c r="H1784" s="45">
        <f t="shared" si="218"/>
        <v>29596.772320203258</v>
      </c>
      <c r="BD1784">
        <f t="shared" si="225"/>
        <v>-10245.535369839796</v>
      </c>
      <c r="BE1784">
        <f t="shared" si="219"/>
        <v>-9596.7870941714173</v>
      </c>
      <c r="BF1784">
        <f t="shared" si="220"/>
        <v>-8948.0388185030388</v>
      </c>
      <c r="BG1784">
        <f t="shared" si="221"/>
        <v>-8299.2905428346603</v>
      </c>
      <c r="BH1784">
        <f t="shared" si="222"/>
        <v>-7650.5422671662836</v>
      </c>
      <c r="BI1784">
        <f t="shared" si="223"/>
        <v>-7001.7939914979052</v>
      </c>
      <c r="BJ1784">
        <f t="shared" si="224"/>
        <v>-6353.0457158295267</v>
      </c>
    </row>
    <row r="1785" spans="1:62">
      <c r="A1785">
        <v>1782</v>
      </c>
      <c r="B1785" s="6"/>
      <c r="C1785" s="44"/>
      <c r="F1785" s="44">
        <v>10508.260881820705</v>
      </c>
      <c r="G1785">
        <v>0.64214475295880469</v>
      </c>
      <c r="H1785" s="45">
        <f t="shared" si="218"/>
        <v>16364.317910256035</v>
      </c>
      <c r="BD1785">
        <f t="shared" si="225"/>
        <v>-11423.967856353684</v>
      </c>
      <c r="BE1785">
        <f t="shared" si="219"/>
        <v>-9101.7184758993462</v>
      </c>
      <c r="BF1785">
        <f t="shared" si="220"/>
        <v>-6779.469095445008</v>
      </c>
      <c r="BG1785">
        <f t="shared" si="221"/>
        <v>-4457.2197149906715</v>
      </c>
      <c r="BH1785">
        <f t="shared" si="222"/>
        <v>-2134.9703345363323</v>
      </c>
      <c r="BI1785">
        <f t="shared" si="223"/>
        <v>187.27904591800507</v>
      </c>
      <c r="BJ1785">
        <f t="shared" si="224"/>
        <v>2509.5284263723424</v>
      </c>
    </row>
    <row r="1786" spans="1:62">
      <c r="A1786">
        <v>1783</v>
      </c>
      <c r="B1786" s="6"/>
      <c r="C1786" s="44"/>
      <c r="F1786" s="44">
        <v>1659.3211113723628</v>
      </c>
      <c r="G1786">
        <v>0.46823845679181453</v>
      </c>
      <c r="H1786" s="45">
        <f t="shared" si="218"/>
        <v>3543.7523067656116</v>
      </c>
      <c r="BD1786">
        <f t="shared" si="225"/>
        <v>-7297.5371170266808</v>
      </c>
      <c r="BE1786">
        <f t="shared" si="219"/>
        <v>-4086.813352232658</v>
      </c>
      <c r="BF1786">
        <f t="shared" si="220"/>
        <v>-876.08958743863332</v>
      </c>
      <c r="BG1786">
        <f t="shared" si="221"/>
        <v>2334.6341773553886</v>
      </c>
      <c r="BH1786">
        <f t="shared" si="222"/>
        <v>5545.3579421494123</v>
      </c>
      <c r="BI1786">
        <f t="shared" si="223"/>
        <v>8756.0817069434379</v>
      </c>
      <c r="BJ1786">
        <f t="shared" si="224"/>
        <v>11966.805471737458</v>
      </c>
    </row>
    <row r="1787" spans="1:62">
      <c r="A1787">
        <v>1784</v>
      </c>
      <c r="B1787" s="6"/>
      <c r="C1787" s="44"/>
      <c r="F1787" s="44">
        <v>13085.816549303116</v>
      </c>
      <c r="G1787">
        <v>0.11274193995451043</v>
      </c>
      <c r="H1787" s="45">
        <f t="shared" si="218"/>
        <v>116068.75448997093</v>
      </c>
      <c r="BD1787">
        <f t="shared" si="225"/>
        <v>681.87117258670969</v>
      </c>
      <c r="BE1787">
        <f t="shared" si="219"/>
        <v>3023.0634565457822</v>
      </c>
      <c r="BF1787">
        <f t="shared" si="220"/>
        <v>5364.2557405048556</v>
      </c>
      <c r="BG1787">
        <f t="shared" si="221"/>
        <v>7705.4480244639271</v>
      </c>
      <c r="BH1787">
        <f t="shared" si="222"/>
        <v>10046.640308423001</v>
      </c>
      <c r="BI1787">
        <f t="shared" si="223"/>
        <v>12387.832592382074</v>
      </c>
      <c r="BJ1787">
        <f t="shared" si="224"/>
        <v>14729.024876341147</v>
      </c>
    </row>
    <row r="1788" spans="1:62">
      <c r="A1788">
        <v>1785</v>
      </c>
      <c r="B1788" s="6"/>
      <c r="C1788" s="44"/>
      <c r="F1788" s="44">
        <v>8736.3589085553867</v>
      </c>
      <c r="G1788">
        <v>0.29498948928890645</v>
      </c>
      <c r="H1788" s="45">
        <f t="shared" si="218"/>
        <v>29615.831159323723</v>
      </c>
      <c r="BD1788">
        <f t="shared" si="225"/>
        <v>-12522.106849530563</v>
      </c>
      <c r="BE1788">
        <f t="shared" si="219"/>
        <v>-11958.397149758011</v>
      </c>
      <c r="BF1788">
        <f t="shared" si="220"/>
        <v>-11394.687449985458</v>
      </c>
      <c r="BG1788">
        <f t="shared" si="221"/>
        <v>-10830.977750212907</v>
      </c>
      <c r="BH1788">
        <f t="shared" si="222"/>
        <v>-10267.268050440354</v>
      </c>
      <c r="BI1788">
        <f t="shared" si="223"/>
        <v>-9703.5583506678031</v>
      </c>
      <c r="BJ1788">
        <f t="shared" si="224"/>
        <v>-9139.8486508952501</v>
      </c>
    </row>
    <row r="1789" spans="1:62">
      <c r="A1789">
        <v>1786</v>
      </c>
      <c r="B1789" s="6"/>
      <c r="C1789" s="44"/>
      <c r="F1789" s="44">
        <v>5723.6842929232371</v>
      </c>
      <c r="G1789">
        <v>7.4636681480829026E-2</v>
      </c>
      <c r="H1789" s="45">
        <f t="shared" si="218"/>
        <v>76687.282705534104</v>
      </c>
      <c r="BD1789">
        <f t="shared" si="225"/>
        <v>-7261.4114621108547</v>
      </c>
      <c r="BE1789">
        <f t="shared" si="219"/>
        <v>-5786.4640156663227</v>
      </c>
      <c r="BF1789">
        <f t="shared" si="220"/>
        <v>-4311.5165692217897</v>
      </c>
      <c r="BG1789">
        <f t="shared" si="221"/>
        <v>-2836.5691227772577</v>
      </c>
      <c r="BH1789">
        <f t="shared" si="222"/>
        <v>-1361.6216763327257</v>
      </c>
      <c r="BI1789">
        <f t="shared" si="223"/>
        <v>113.32577011180729</v>
      </c>
      <c r="BJ1789">
        <f t="shared" si="224"/>
        <v>1588.2732165563393</v>
      </c>
    </row>
    <row r="1790" spans="1:62">
      <c r="A1790">
        <v>1787</v>
      </c>
      <c r="B1790" s="6"/>
      <c r="C1790" s="44"/>
      <c r="F1790" s="44">
        <v>8801.8997909112713</v>
      </c>
      <c r="G1790">
        <v>0.97362142650492522</v>
      </c>
      <c r="H1790" s="45">
        <f t="shared" si="218"/>
        <v>9040.3719056471946</v>
      </c>
      <c r="BD1790">
        <f t="shared" si="225"/>
        <v>-5350.5008855190918</v>
      </c>
      <c r="BE1790">
        <f t="shared" si="219"/>
        <v>-4977.3174781149464</v>
      </c>
      <c r="BF1790">
        <f t="shared" si="220"/>
        <v>-4604.134070710802</v>
      </c>
      <c r="BG1790">
        <f t="shared" si="221"/>
        <v>-4230.9506633066567</v>
      </c>
      <c r="BH1790">
        <f t="shared" si="222"/>
        <v>-3857.7672559025114</v>
      </c>
      <c r="BI1790">
        <f t="shared" si="223"/>
        <v>-3484.5838484983665</v>
      </c>
      <c r="BJ1790">
        <f t="shared" si="224"/>
        <v>-3111.4004410942212</v>
      </c>
    </row>
    <row r="1791" spans="1:62">
      <c r="A1791">
        <v>1788</v>
      </c>
      <c r="B1791" s="6"/>
      <c r="C1791" s="44"/>
      <c r="F1791" s="44">
        <v>11253.603825021735</v>
      </c>
      <c r="G1791">
        <v>0.18054446520894185</v>
      </c>
      <c r="H1791" s="45">
        <f t="shared" si="218"/>
        <v>62331.480569055828</v>
      </c>
      <c r="BD1791">
        <f t="shared" si="225"/>
        <v>-3933.7926583866456</v>
      </c>
      <c r="BE1791">
        <f t="shared" si="219"/>
        <v>934.31447413798014</v>
      </c>
      <c r="BF1791">
        <f t="shared" si="220"/>
        <v>5802.4216066626068</v>
      </c>
      <c r="BG1791">
        <f t="shared" si="221"/>
        <v>10670.528739187232</v>
      </c>
      <c r="BH1791">
        <f t="shared" si="222"/>
        <v>15538.635871711858</v>
      </c>
      <c r="BI1791">
        <f t="shared" si="223"/>
        <v>20406.743004236487</v>
      </c>
      <c r="BJ1791">
        <f t="shared" si="224"/>
        <v>25274.85013676111</v>
      </c>
    </row>
    <row r="1792" spans="1:62">
      <c r="A1792">
        <v>1789</v>
      </c>
      <c r="B1792" s="6"/>
      <c r="C1792" s="44"/>
      <c r="F1792" s="44">
        <v>10727.559647653223</v>
      </c>
      <c r="G1792">
        <v>0.20612525046394747</v>
      </c>
      <c r="H1792" s="45">
        <f t="shared" si="218"/>
        <v>52043.888963179386</v>
      </c>
      <c r="BD1792">
        <f t="shared" si="225"/>
        <v>-10350.881498977025</v>
      </c>
      <c r="BE1792">
        <f t="shared" si="219"/>
        <v>-9448.1591729323172</v>
      </c>
      <c r="BF1792">
        <f t="shared" si="220"/>
        <v>-8545.4368468876073</v>
      </c>
      <c r="BG1792">
        <f t="shared" si="221"/>
        <v>-7642.7145208428983</v>
      </c>
      <c r="BH1792">
        <f t="shared" si="222"/>
        <v>-6739.9921947981893</v>
      </c>
      <c r="BI1792">
        <f t="shared" si="223"/>
        <v>-5837.2698687534794</v>
      </c>
      <c r="BJ1792">
        <f t="shared" si="224"/>
        <v>-4934.5475427087704</v>
      </c>
    </row>
    <row r="1793" spans="1:62">
      <c r="A1793">
        <v>1790</v>
      </c>
      <c r="B1793" s="6"/>
      <c r="C1793" s="44"/>
      <c r="F1793" s="44">
        <v>3469.4828924606118</v>
      </c>
      <c r="G1793">
        <v>0.3377446620632556</v>
      </c>
      <c r="H1793" s="45">
        <f t="shared" si="218"/>
        <v>10272.502520886084</v>
      </c>
      <c r="BD1793">
        <f t="shared" si="225"/>
        <v>-9696.9333953334863</v>
      </c>
      <c r="BE1793">
        <f t="shared" si="219"/>
        <v>-8666.3071430137479</v>
      </c>
      <c r="BF1793">
        <f t="shared" si="220"/>
        <v>-7635.6808906940105</v>
      </c>
      <c r="BG1793">
        <f t="shared" si="221"/>
        <v>-6605.0546383742731</v>
      </c>
      <c r="BH1793">
        <f t="shared" si="222"/>
        <v>-5574.4283860545356</v>
      </c>
      <c r="BI1793">
        <f t="shared" si="223"/>
        <v>-4543.8021337347982</v>
      </c>
      <c r="BJ1793">
        <f t="shared" si="224"/>
        <v>-3513.1758814150608</v>
      </c>
    </row>
    <row r="1794" spans="1:62">
      <c r="A1794">
        <v>1791</v>
      </c>
      <c r="B1794" s="6"/>
      <c r="C1794" s="44"/>
      <c r="F1794" s="44">
        <v>4865.1357842099751</v>
      </c>
      <c r="G1794">
        <v>0.62258593084011693</v>
      </c>
      <c r="H1794" s="45">
        <f t="shared" si="218"/>
        <v>7814.4004597806525</v>
      </c>
      <c r="BD1794">
        <f t="shared" si="225"/>
        <v>-1780.7595821443338</v>
      </c>
      <c r="BE1794">
        <f t="shared" si="219"/>
        <v>-92.03627182805576</v>
      </c>
      <c r="BF1794">
        <f t="shared" si="220"/>
        <v>1596.6870384882222</v>
      </c>
      <c r="BG1794">
        <f t="shared" si="221"/>
        <v>3285.4103488045002</v>
      </c>
      <c r="BH1794">
        <f t="shared" si="222"/>
        <v>4974.1336591207782</v>
      </c>
      <c r="BI1794">
        <f t="shared" si="223"/>
        <v>6662.8569694370563</v>
      </c>
      <c r="BJ1794">
        <f t="shared" si="224"/>
        <v>8351.5802797533343</v>
      </c>
    </row>
    <row r="1795" spans="1:62">
      <c r="A1795">
        <v>1792</v>
      </c>
      <c r="B1795" s="6"/>
      <c r="C1795" s="44"/>
      <c r="F1795" s="44">
        <v>8243.3619489229604</v>
      </c>
      <c r="G1795">
        <v>0.31107167959748683</v>
      </c>
      <c r="H1795" s="45">
        <f t="shared" si="218"/>
        <v>26499.87925480555</v>
      </c>
      <c r="BD1795">
        <f t="shared" si="225"/>
        <v>-1752.2061300093906</v>
      </c>
      <c r="BE1795">
        <f t="shared" si="219"/>
        <v>1360.723524191194</v>
      </c>
      <c r="BF1795">
        <f t="shared" si="220"/>
        <v>4473.6531783917781</v>
      </c>
      <c r="BG1795">
        <f t="shared" si="221"/>
        <v>7586.582832592363</v>
      </c>
      <c r="BH1795">
        <f t="shared" si="222"/>
        <v>10699.512486792948</v>
      </c>
      <c r="BI1795">
        <f t="shared" si="223"/>
        <v>13812.442140993531</v>
      </c>
      <c r="BJ1795">
        <f t="shared" si="224"/>
        <v>16925.371795194118</v>
      </c>
    </row>
    <row r="1796" spans="1:62">
      <c r="A1796">
        <v>1793</v>
      </c>
      <c r="B1796" s="6"/>
      <c r="C1796" s="44"/>
      <c r="F1796" s="44">
        <v>17412.405547506769</v>
      </c>
      <c r="G1796">
        <v>0.47172305254603497</v>
      </c>
      <c r="H1796" s="45">
        <f t="shared" ref="H1796:H1859" si="226">F1796/G1796</f>
        <v>36912.348153279003</v>
      </c>
      <c r="BD1796">
        <f t="shared" si="225"/>
        <v>-6688.0035509355266</v>
      </c>
      <c r="BE1796">
        <f t="shared" si="219"/>
        <v>-5132.6451529480928</v>
      </c>
      <c r="BF1796">
        <f t="shared" si="220"/>
        <v>-3577.2867549606581</v>
      </c>
      <c r="BG1796">
        <f t="shared" si="221"/>
        <v>-2021.9283569732243</v>
      </c>
      <c r="BH1796">
        <f t="shared" si="222"/>
        <v>-466.56995898578953</v>
      </c>
      <c r="BI1796">
        <f t="shared" si="223"/>
        <v>1088.7884390016443</v>
      </c>
      <c r="BJ1796">
        <f t="shared" si="224"/>
        <v>2644.146836989079</v>
      </c>
    </row>
    <row r="1797" spans="1:62">
      <c r="A1797">
        <v>1794</v>
      </c>
      <c r="B1797" s="6"/>
      <c r="C1797" s="44"/>
      <c r="F1797" s="44">
        <v>9119.6472631348515</v>
      </c>
      <c r="G1797">
        <v>0.70817835055115452</v>
      </c>
      <c r="H1797" s="45">
        <f t="shared" si="226"/>
        <v>12877.613748058377</v>
      </c>
      <c r="BD1797">
        <f t="shared" si="225"/>
        <v>-15053.790284776594</v>
      </c>
      <c r="BE1797">
        <f t="shared" ref="BE1797:BE1860" si="227">($BE$3*G1796)-F1796</f>
        <v>-12695.17502204642</v>
      </c>
      <c r="BF1797">
        <f t="shared" ref="BF1797:BF1860" si="228">($BF$3*G1796)-F1796</f>
        <v>-10336.559759316246</v>
      </c>
      <c r="BG1797">
        <f t="shared" ref="BG1797:BG1860" si="229">($BG$3*G1796)-F1796</f>
        <v>-7977.9444965860694</v>
      </c>
      <c r="BH1797">
        <f t="shared" ref="BH1797:BH1860" si="230">($BH$3*G1796)-F1796</f>
        <v>-5619.3292338558949</v>
      </c>
      <c r="BI1797">
        <f t="shared" ref="BI1797:BI1860" si="231">($BI$3*G1796)-F1796</f>
        <v>-3260.7139711257205</v>
      </c>
      <c r="BJ1797">
        <f t="shared" ref="BJ1797:BJ1860" si="232">($BJ$3*G1796)-F1796</f>
        <v>-902.09870839554424</v>
      </c>
    </row>
    <row r="1798" spans="1:62">
      <c r="A1798">
        <v>1795</v>
      </c>
      <c r="B1798" s="6"/>
      <c r="C1798" s="44"/>
      <c r="F1798" s="44">
        <v>5700.5231931736416</v>
      </c>
      <c r="G1798">
        <v>0.41361484779608126</v>
      </c>
      <c r="H1798" s="45">
        <f t="shared" si="226"/>
        <v>13782.201542204042</v>
      </c>
      <c r="BD1798">
        <f t="shared" si="225"/>
        <v>-5578.7555103790783</v>
      </c>
      <c r="BE1798">
        <f t="shared" si="227"/>
        <v>-2037.8637576233059</v>
      </c>
      <c r="BF1798">
        <f t="shared" si="228"/>
        <v>1503.0279951324665</v>
      </c>
      <c r="BG1798">
        <f t="shared" si="229"/>
        <v>5043.9197478882397</v>
      </c>
      <c r="BH1798">
        <f t="shared" si="230"/>
        <v>8584.811500644013</v>
      </c>
      <c r="BI1798">
        <f t="shared" si="231"/>
        <v>12125.703253399784</v>
      </c>
      <c r="BJ1798">
        <f t="shared" si="232"/>
        <v>15666.595006155556</v>
      </c>
    </row>
    <row r="1799" spans="1:62">
      <c r="A1799">
        <v>1796</v>
      </c>
      <c r="B1799" s="6"/>
      <c r="C1799" s="44"/>
      <c r="F1799" s="44">
        <v>6305.5485990094166</v>
      </c>
      <c r="G1799">
        <v>0.56044480645067996</v>
      </c>
      <c r="H1799" s="45">
        <f t="shared" si="226"/>
        <v>11250.971596904816</v>
      </c>
      <c r="BD1799">
        <f t="shared" si="225"/>
        <v>-3632.4489541932353</v>
      </c>
      <c r="BE1799">
        <f t="shared" si="227"/>
        <v>-1564.374715212829</v>
      </c>
      <c r="BF1799">
        <f t="shared" si="228"/>
        <v>503.69952376757738</v>
      </c>
      <c r="BG1799">
        <f t="shared" si="229"/>
        <v>2571.7737627479837</v>
      </c>
      <c r="BH1799">
        <f t="shared" si="230"/>
        <v>4639.8480017283891</v>
      </c>
      <c r="BI1799">
        <f t="shared" si="231"/>
        <v>6707.9222407087964</v>
      </c>
      <c r="BJ1799">
        <f t="shared" si="232"/>
        <v>8775.9964796892018</v>
      </c>
    </row>
    <row r="1800" spans="1:62">
      <c r="A1800">
        <v>1797</v>
      </c>
      <c r="B1800" s="6"/>
      <c r="C1800" s="44"/>
      <c r="F1800" s="44">
        <v>6987.2073401449379</v>
      </c>
      <c r="G1800">
        <v>0.27131847686034138</v>
      </c>
      <c r="H1800" s="45">
        <f t="shared" si="226"/>
        <v>25752.788460999422</v>
      </c>
      <c r="BD1800">
        <f t="shared" si="225"/>
        <v>-3503.3245667560168</v>
      </c>
      <c r="BE1800">
        <f t="shared" si="227"/>
        <v>-701.10053450261694</v>
      </c>
      <c r="BF1800">
        <f t="shared" si="228"/>
        <v>2101.1234977507829</v>
      </c>
      <c r="BG1800">
        <f t="shared" si="229"/>
        <v>4903.3475300041828</v>
      </c>
      <c r="BH1800">
        <f t="shared" si="230"/>
        <v>7705.5715622575826</v>
      </c>
      <c r="BI1800">
        <f t="shared" si="231"/>
        <v>10507.795594510982</v>
      </c>
      <c r="BJ1800">
        <f t="shared" si="232"/>
        <v>13310.019626764381</v>
      </c>
    </row>
    <row r="1801" spans="1:62">
      <c r="A1801">
        <v>1798</v>
      </c>
      <c r="B1801" s="6"/>
      <c r="C1801" s="44"/>
      <c r="F1801" s="44">
        <v>1195.842578279462</v>
      </c>
      <c r="G1801">
        <v>0.22702063396180527</v>
      </c>
      <c r="H1801" s="45">
        <f t="shared" si="226"/>
        <v>5267.5501667423532</v>
      </c>
      <c r="BD1801">
        <f t="shared" si="225"/>
        <v>-5630.6149558432307</v>
      </c>
      <c r="BE1801">
        <f t="shared" si="227"/>
        <v>-4274.0225715415236</v>
      </c>
      <c r="BF1801">
        <f t="shared" si="228"/>
        <v>-2917.4301872398173</v>
      </c>
      <c r="BG1801">
        <f t="shared" si="229"/>
        <v>-1560.8378029381101</v>
      </c>
      <c r="BH1801">
        <f t="shared" si="230"/>
        <v>-204.24541863640297</v>
      </c>
      <c r="BI1801">
        <f t="shared" si="231"/>
        <v>1152.3469656653033</v>
      </c>
      <c r="BJ1801">
        <f t="shared" si="232"/>
        <v>2508.9393499670114</v>
      </c>
    </row>
    <row r="1802" spans="1:62">
      <c r="A1802">
        <v>1799</v>
      </c>
      <c r="B1802" s="6"/>
      <c r="C1802" s="44"/>
      <c r="F1802" s="44">
        <v>3185.2781162395295</v>
      </c>
      <c r="G1802">
        <v>0.28537617282688199</v>
      </c>
      <c r="H1802" s="45">
        <f t="shared" si="226"/>
        <v>11161.682086793622</v>
      </c>
      <c r="BD1802">
        <f t="shared" si="225"/>
        <v>-60.739408470435592</v>
      </c>
      <c r="BE1802">
        <f t="shared" si="227"/>
        <v>1074.3637613385908</v>
      </c>
      <c r="BF1802">
        <f t="shared" si="228"/>
        <v>2209.4669311476173</v>
      </c>
      <c r="BG1802">
        <f t="shared" si="229"/>
        <v>3344.5701009566437</v>
      </c>
      <c r="BH1802">
        <f t="shared" si="230"/>
        <v>4479.6732707656702</v>
      </c>
      <c r="BI1802">
        <f t="shared" si="231"/>
        <v>5614.7764405746966</v>
      </c>
      <c r="BJ1802">
        <f t="shared" si="232"/>
        <v>6749.8796103837221</v>
      </c>
    </row>
    <row r="1803" spans="1:62">
      <c r="A1803">
        <v>1800</v>
      </c>
      <c r="B1803" s="6"/>
      <c r="C1803" s="44"/>
      <c r="F1803" s="44">
        <v>6251.4095589291319</v>
      </c>
      <c r="G1803">
        <v>0.17805951595589953</v>
      </c>
      <c r="H1803" s="45">
        <f t="shared" si="226"/>
        <v>35108.539554142306</v>
      </c>
      <c r="BD1803">
        <f t="shared" si="225"/>
        <v>-1758.3972521051196</v>
      </c>
      <c r="BE1803">
        <f t="shared" si="227"/>
        <v>-331.51638797070973</v>
      </c>
      <c r="BF1803">
        <f t="shared" si="228"/>
        <v>1095.3644761637006</v>
      </c>
      <c r="BG1803">
        <f t="shared" si="229"/>
        <v>2522.24534029811</v>
      </c>
      <c r="BH1803">
        <f t="shared" si="230"/>
        <v>3949.1262044325204</v>
      </c>
      <c r="BI1803">
        <f t="shared" si="231"/>
        <v>5376.0070685669307</v>
      </c>
      <c r="BJ1803">
        <f t="shared" si="232"/>
        <v>6802.8879327013401</v>
      </c>
    </row>
    <row r="1804" spans="1:62">
      <c r="A1804">
        <v>1801</v>
      </c>
      <c r="B1804" s="6"/>
      <c r="C1804" s="44"/>
      <c r="F1804" s="44">
        <v>9125.8392740924792</v>
      </c>
      <c r="G1804">
        <v>0.22945918026588163</v>
      </c>
      <c r="H1804" s="45">
        <f t="shared" si="226"/>
        <v>39771.079385527657</v>
      </c>
      <c r="BD1804">
        <f t="shared" si="225"/>
        <v>-5361.111979149634</v>
      </c>
      <c r="BE1804">
        <f t="shared" si="227"/>
        <v>-4470.8143993701369</v>
      </c>
      <c r="BF1804">
        <f t="shared" si="228"/>
        <v>-3580.516819590639</v>
      </c>
      <c r="BG1804">
        <f t="shared" si="229"/>
        <v>-2690.2192398111415</v>
      </c>
      <c r="BH1804">
        <f t="shared" si="230"/>
        <v>-1799.921660031644</v>
      </c>
      <c r="BI1804">
        <f t="shared" si="231"/>
        <v>-909.62408025214609</v>
      </c>
      <c r="BJ1804">
        <f t="shared" si="232"/>
        <v>-19.326500472648149</v>
      </c>
    </row>
    <row r="1805" spans="1:62">
      <c r="A1805">
        <v>1802</v>
      </c>
      <c r="B1805" s="6"/>
      <c r="C1805" s="44"/>
      <c r="F1805" s="44">
        <v>10348.536938397985</v>
      </c>
      <c r="G1805">
        <v>0.18162400650072463</v>
      </c>
      <c r="H1805" s="45">
        <f t="shared" si="226"/>
        <v>56977.803418055846</v>
      </c>
      <c r="BD1805">
        <f t="shared" si="225"/>
        <v>-7978.5433727630707</v>
      </c>
      <c r="BE1805">
        <f t="shared" si="227"/>
        <v>-6831.2474714336622</v>
      </c>
      <c r="BF1805">
        <f t="shared" si="228"/>
        <v>-5683.9515701042546</v>
      </c>
      <c r="BG1805">
        <f t="shared" si="229"/>
        <v>-4536.6556687748462</v>
      </c>
      <c r="BH1805">
        <f t="shared" si="230"/>
        <v>-3389.3597674454386</v>
      </c>
      <c r="BI1805">
        <f t="shared" si="231"/>
        <v>-2242.0638661160301</v>
      </c>
      <c r="BJ1805">
        <f t="shared" si="232"/>
        <v>-1094.7679647866216</v>
      </c>
    </row>
    <row r="1806" spans="1:62">
      <c r="A1806">
        <v>1803</v>
      </c>
      <c r="B1806" s="6"/>
      <c r="C1806" s="44"/>
      <c r="F1806" s="44">
        <v>4508.2288890078926</v>
      </c>
      <c r="G1806">
        <v>-8.8031982314840107E-2</v>
      </c>
      <c r="H1806" s="45">
        <f t="shared" si="226"/>
        <v>-51211.261753535589</v>
      </c>
      <c r="BD1806">
        <f t="shared" si="225"/>
        <v>-9440.4169058943626</v>
      </c>
      <c r="BE1806">
        <f t="shared" si="227"/>
        <v>-8532.2968733907383</v>
      </c>
      <c r="BF1806">
        <f t="shared" si="228"/>
        <v>-7624.1768408871158</v>
      </c>
      <c r="BG1806">
        <f t="shared" si="229"/>
        <v>-6716.0568083834924</v>
      </c>
      <c r="BH1806">
        <f t="shared" si="230"/>
        <v>-5807.9367758798689</v>
      </c>
      <c r="BI1806">
        <f t="shared" si="231"/>
        <v>-4899.8167433762464</v>
      </c>
      <c r="BJ1806">
        <f t="shared" si="232"/>
        <v>-3991.696710872623</v>
      </c>
    </row>
    <row r="1807" spans="1:62">
      <c r="A1807">
        <v>1804</v>
      </c>
      <c r="B1807" s="6"/>
      <c r="C1807" s="44"/>
      <c r="F1807" s="44">
        <v>5809.6321754094806</v>
      </c>
      <c r="G1807">
        <v>0.67660995280211189</v>
      </c>
      <c r="H1807" s="45">
        <f t="shared" si="226"/>
        <v>8586.3829690200018</v>
      </c>
      <c r="BD1807">
        <f t="shared" si="225"/>
        <v>-4948.3888005820927</v>
      </c>
      <c r="BE1807">
        <f t="shared" si="227"/>
        <v>-5388.5487121562937</v>
      </c>
      <c r="BF1807">
        <f t="shared" si="228"/>
        <v>-5828.7086237304939</v>
      </c>
      <c r="BG1807">
        <f t="shared" si="229"/>
        <v>-6268.8685353046949</v>
      </c>
      <c r="BH1807">
        <f t="shared" si="230"/>
        <v>-6709.0284468788959</v>
      </c>
      <c r="BI1807">
        <f t="shared" si="231"/>
        <v>-7149.1883584530951</v>
      </c>
      <c r="BJ1807">
        <f t="shared" si="232"/>
        <v>-7589.3482700272962</v>
      </c>
    </row>
    <row r="1808" spans="1:62">
      <c r="A1808">
        <v>1805</v>
      </c>
      <c r="B1808" s="6"/>
      <c r="C1808" s="44"/>
      <c r="F1808" s="44">
        <v>10254.337746439014</v>
      </c>
      <c r="G1808">
        <v>0.13594591079972407</v>
      </c>
      <c r="H1808" s="45">
        <f t="shared" si="226"/>
        <v>75429.541691369712</v>
      </c>
      <c r="BD1808">
        <f t="shared" si="225"/>
        <v>-2426.5824113989211</v>
      </c>
      <c r="BE1808">
        <f t="shared" si="227"/>
        <v>956.46735261163849</v>
      </c>
      <c r="BF1808">
        <f t="shared" si="228"/>
        <v>4339.5171166221971</v>
      </c>
      <c r="BG1808">
        <f t="shared" si="229"/>
        <v>7722.5668806327576</v>
      </c>
      <c r="BH1808">
        <f t="shared" si="230"/>
        <v>11105.616644643318</v>
      </c>
      <c r="BI1808">
        <f t="shared" si="231"/>
        <v>14488.666408653875</v>
      </c>
      <c r="BJ1808">
        <f t="shared" si="232"/>
        <v>17871.716172664434</v>
      </c>
    </row>
    <row r="1809" spans="1:62">
      <c r="A1809">
        <v>1806</v>
      </c>
      <c r="B1809" s="6"/>
      <c r="C1809" s="44"/>
      <c r="F1809" s="44">
        <v>6162.9395167619205</v>
      </c>
      <c r="G1809">
        <v>0.37767169955911761</v>
      </c>
      <c r="H1809" s="45">
        <f t="shared" si="226"/>
        <v>16318.245513117206</v>
      </c>
      <c r="BD1809">
        <f t="shared" si="225"/>
        <v>-9574.6081924403934</v>
      </c>
      <c r="BE1809">
        <f t="shared" si="227"/>
        <v>-8894.8786384417726</v>
      </c>
      <c r="BF1809">
        <f t="shared" si="228"/>
        <v>-8215.1490844431537</v>
      </c>
      <c r="BG1809">
        <f t="shared" si="229"/>
        <v>-7535.4195304445329</v>
      </c>
      <c r="BH1809">
        <f t="shared" si="230"/>
        <v>-6855.6899764459122</v>
      </c>
      <c r="BI1809">
        <f t="shared" si="231"/>
        <v>-6175.9604224472923</v>
      </c>
      <c r="BJ1809">
        <f t="shared" si="232"/>
        <v>-5496.2308684486716</v>
      </c>
    </row>
    <row r="1810" spans="1:62">
      <c r="A1810">
        <v>1807</v>
      </c>
      <c r="B1810" s="6"/>
      <c r="C1810" s="44"/>
      <c r="F1810" s="44">
        <v>7370.3299395281774</v>
      </c>
      <c r="G1810">
        <v>0.33257465615573611</v>
      </c>
      <c r="H1810" s="45">
        <f t="shared" si="226"/>
        <v>22161.429931921339</v>
      </c>
      <c r="BD1810">
        <f t="shared" si="225"/>
        <v>-4274.5810189663325</v>
      </c>
      <c r="BE1810">
        <f t="shared" si="227"/>
        <v>-2386.2225211707441</v>
      </c>
      <c r="BF1810">
        <f t="shared" si="228"/>
        <v>-497.86402337515665</v>
      </c>
      <c r="BG1810">
        <f t="shared" si="229"/>
        <v>1390.4944744204322</v>
      </c>
      <c r="BH1810">
        <f t="shared" si="230"/>
        <v>3278.8529722160201</v>
      </c>
      <c r="BI1810">
        <f t="shared" si="231"/>
        <v>5167.2114700116072</v>
      </c>
      <c r="BJ1810">
        <f t="shared" si="232"/>
        <v>7055.569967807196</v>
      </c>
    </row>
    <row r="1811" spans="1:62">
      <c r="A1811">
        <v>1808</v>
      </c>
      <c r="B1811" s="6"/>
      <c r="C1811" s="44"/>
      <c r="F1811" s="44">
        <v>9679.6866172053178</v>
      </c>
      <c r="G1811">
        <v>0.66371340761514119</v>
      </c>
      <c r="H1811" s="45">
        <f t="shared" si="226"/>
        <v>14584.136023387598</v>
      </c>
      <c r="BD1811">
        <f t="shared" si="225"/>
        <v>-5707.4566587494974</v>
      </c>
      <c r="BE1811">
        <f t="shared" si="227"/>
        <v>-4044.5833779708164</v>
      </c>
      <c r="BF1811">
        <f t="shared" si="228"/>
        <v>-2381.7100971921354</v>
      </c>
      <c r="BG1811">
        <f t="shared" si="229"/>
        <v>-718.83681641345538</v>
      </c>
      <c r="BH1811">
        <f t="shared" si="230"/>
        <v>944.03646436522467</v>
      </c>
      <c r="BI1811">
        <f t="shared" si="231"/>
        <v>2606.9097451439065</v>
      </c>
      <c r="BJ1811">
        <f t="shared" si="232"/>
        <v>4269.7830259225866</v>
      </c>
    </row>
    <row r="1812" spans="1:62">
      <c r="A1812">
        <v>1809</v>
      </c>
      <c r="B1812" s="6"/>
      <c r="C1812" s="44"/>
      <c r="F1812" s="44">
        <v>6438.4067507956424</v>
      </c>
      <c r="G1812">
        <v>0.11782807314164767</v>
      </c>
      <c r="H1812" s="45">
        <f t="shared" si="226"/>
        <v>54642.38342466719</v>
      </c>
      <c r="BD1812">
        <f t="shared" si="225"/>
        <v>-6361.1195791296122</v>
      </c>
      <c r="BE1812">
        <f t="shared" si="227"/>
        <v>-3042.5525410539058</v>
      </c>
      <c r="BF1812">
        <f t="shared" si="228"/>
        <v>276.01449702180071</v>
      </c>
      <c r="BG1812">
        <f t="shared" si="229"/>
        <v>3594.5815350975063</v>
      </c>
      <c r="BH1812">
        <f t="shared" si="230"/>
        <v>6913.1485731732118</v>
      </c>
      <c r="BI1812">
        <f t="shared" si="231"/>
        <v>10231.715611248919</v>
      </c>
      <c r="BJ1812">
        <f t="shared" si="232"/>
        <v>13550.282649324623</v>
      </c>
    </row>
    <row r="1813" spans="1:62">
      <c r="A1813">
        <v>1810</v>
      </c>
      <c r="B1813" s="6"/>
      <c r="C1813" s="44"/>
      <c r="F1813" s="44">
        <v>3970.1161504047159</v>
      </c>
      <c r="G1813">
        <v>1.0997439472113548</v>
      </c>
      <c r="H1813" s="45">
        <f t="shared" si="226"/>
        <v>3610.0368276377676</v>
      </c>
      <c r="BD1813">
        <f t="shared" si="225"/>
        <v>-5849.2663850874042</v>
      </c>
      <c r="BE1813">
        <f t="shared" si="227"/>
        <v>-5260.1260193791659</v>
      </c>
      <c r="BF1813">
        <f t="shared" si="228"/>
        <v>-4670.9856536709276</v>
      </c>
      <c r="BG1813">
        <f t="shared" si="229"/>
        <v>-4081.8452879626889</v>
      </c>
      <c r="BH1813">
        <f t="shared" si="230"/>
        <v>-3492.7049222544506</v>
      </c>
      <c r="BI1813">
        <f t="shared" si="231"/>
        <v>-2903.5645565462123</v>
      </c>
      <c r="BJ1813">
        <f t="shared" si="232"/>
        <v>-2314.4241908379736</v>
      </c>
    </row>
    <row r="1814" spans="1:62">
      <c r="A1814">
        <v>1811</v>
      </c>
      <c r="B1814" s="6"/>
      <c r="C1814" s="44"/>
      <c r="F1814" s="44">
        <v>3782.8607888555889</v>
      </c>
      <c r="G1814">
        <v>0.39825208062866935</v>
      </c>
      <c r="H1814" s="45">
        <f t="shared" si="226"/>
        <v>9498.6591981743641</v>
      </c>
      <c r="BD1814">
        <f t="shared" si="225"/>
        <v>1528.6035856520584</v>
      </c>
      <c r="BE1814">
        <f t="shared" si="227"/>
        <v>7027.3233217088327</v>
      </c>
      <c r="BF1814">
        <f t="shared" si="228"/>
        <v>12526.043057765608</v>
      </c>
      <c r="BG1814">
        <f t="shared" si="229"/>
        <v>18024.762793822381</v>
      </c>
      <c r="BH1814">
        <f t="shared" si="230"/>
        <v>23523.482529879155</v>
      </c>
      <c r="BI1814">
        <f t="shared" si="231"/>
        <v>29022.202265935932</v>
      </c>
      <c r="BJ1814">
        <f t="shared" si="232"/>
        <v>34520.922001992702</v>
      </c>
    </row>
    <row r="1815" spans="1:62">
      <c r="A1815">
        <v>1812</v>
      </c>
      <c r="B1815" s="6"/>
      <c r="C1815" s="44"/>
      <c r="F1815" s="44">
        <v>3608.8214349590125</v>
      </c>
      <c r="G1815">
        <v>0.39876204747343813</v>
      </c>
      <c r="H1815" s="45">
        <f t="shared" si="226"/>
        <v>9050.06245660678</v>
      </c>
      <c r="BD1815">
        <f t="shared" si="225"/>
        <v>-1791.6003857122421</v>
      </c>
      <c r="BE1815">
        <f t="shared" si="227"/>
        <v>199.66001743110473</v>
      </c>
      <c r="BF1815">
        <f t="shared" si="228"/>
        <v>2190.9204205744509</v>
      </c>
      <c r="BG1815">
        <f t="shared" si="229"/>
        <v>4182.1808237177984</v>
      </c>
      <c r="BH1815">
        <f t="shared" si="230"/>
        <v>6173.441226861145</v>
      </c>
      <c r="BI1815">
        <f t="shared" si="231"/>
        <v>8164.7016300044907</v>
      </c>
      <c r="BJ1815">
        <f t="shared" si="232"/>
        <v>10155.962033147838</v>
      </c>
    </row>
    <row r="1816" spans="1:62">
      <c r="A1816">
        <v>1813</v>
      </c>
      <c r="B1816" s="6"/>
      <c r="C1816" s="44"/>
      <c r="F1816" s="44">
        <v>7983.6789372701005</v>
      </c>
      <c r="G1816">
        <v>0.25677715596409634</v>
      </c>
      <c r="H1816" s="45">
        <f t="shared" si="226"/>
        <v>31091.858258553235</v>
      </c>
      <c r="BD1816">
        <f t="shared" si="225"/>
        <v>-1615.0111975918219</v>
      </c>
      <c r="BE1816">
        <f t="shared" si="227"/>
        <v>378.79903977536878</v>
      </c>
      <c r="BF1816">
        <f t="shared" si="228"/>
        <v>2372.6092771425592</v>
      </c>
      <c r="BG1816">
        <f t="shared" si="229"/>
        <v>4366.4195145097501</v>
      </c>
      <c r="BH1816">
        <f t="shared" si="230"/>
        <v>6360.229751876941</v>
      </c>
      <c r="BI1816">
        <f t="shared" si="231"/>
        <v>8354.039989244131</v>
      </c>
      <c r="BJ1816">
        <f t="shared" si="232"/>
        <v>10347.850226611323</v>
      </c>
    </row>
    <row r="1817" spans="1:62">
      <c r="A1817">
        <v>1814</v>
      </c>
      <c r="B1817" s="6"/>
      <c r="C1817" s="44"/>
      <c r="F1817" s="44">
        <v>5536.1326902127912</v>
      </c>
      <c r="G1817">
        <v>0.50037231482598354</v>
      </c>
      <c r="H1817" s="45">
        <f t="shared" si="226"/>
        <v>11064.026778016514</v>
      </c>
      <c r="BD1817">
        <f t="shared" si="225"/>
        <v>-6699.7931574496188</v>
      </c>
      <c r="BE1817">
        <f t="shared" si="227"/>
        <v>-5415.907377629137</v>
      </c>
      <c r="BF1817">
        <f t="shared" si="228"/>
        <v>-4132.0215978086553</v>
      </c>
      <c r="BG1817">
        <f t="shared" si="229"/>
        <v>-2848.1358179881736</v>
      </c>
      <c r="BH1817">
        <f t="shared" si="230"/>
        <v>-1564.2500381676919</v>
      </c>
      <c r="BI1817">
        <f t="shared" si="231"/>
        <v>-280.36425834721013</v>
      </c>
      <c r="BJ1817">
        <f t="shared" si="232"/>
        <v>1003.5215214732707</v>
      </c>
    </row>
    <row r="1818" spans="1:62">
      <c r="A1818">
        <v>1815</v>
      </c>
      <c r="B1818" s="6"/>
      <c r="C1818" s="44"/>
      <c r="F1818" s="44">
        <v>14435.681699296762</v>
      </c>
      <c r="G1818">
        <v>0.13051734883767452</v>
      </c>
      <c r="H1818" s="45">
        <f t="shared" si="226"/>
        <v>110603.54679170303</v>
      </c>
      <c r="BD1818">
        <f t="shared" ref="BD1818:BD1881" si="233">($BD$3*G1817)-F1817</f>
        <v>-3034.2711160828735</v>
      </c>
      <c r="BE1818">
        <f t="shared" si="227"/>
        <v>-532.40954195295581</v>
      </c>
      <c r="BF1818">
        <f t="shared" si="228"/>
        <v>1969.4520321769623</v>
      </c>
      <c r="BG1818">
        <f t="shared" si="229"/>
        <v>4471.3136063068796</v>
      </c>
      <c r="BH1818">
        <f t="shared" si="230"/>
        <v>6973.1751804367977</v>
      </c>
      <c r="BI1818">
        <f t="shared" si="231"/>
        <v>9475.0367545667159</v>
      </c>
      <c r="BJ1818">
        <f t="shared" si="232"/>
        <v>11976.898328696632</v>
      </c>
    </row>
    <row r="1819" spans="1:62">
      <c r="A1819">
        <v>1816</v>
      </c>
      <c r="B1819" s="6"/>
      <c r="C1819" s="44"/>
      <c r="F1819" s="44">
        <v>11457.503213274475</v>
      </c>
      <c r="G1819">
        <v>0.21477304218519055</v>
      </c>
      <c r="H1819" s="45">
        <f t="shared" si="226"/>
        <v>53347.026687805206</v>
      </c>
      <c r="BD1819">
        <f t="shared" si="233"/>
        <v>-13783.094955108389</v>
      </c>
      <c r="BE1819">
        <f t="shared" si="227"/>
        <v>-13130.508210920016</v>
      </c>
      <c r="BF1819">
        <f t="shared" si="228"/>
        <v>-12477.921466731645</v>
      </c>
      <c r="BG1819">
        <f t="shared" si="229"/>
        <v>-11825.334722543272</v>
      </c>
      <c r="BH1819">
        <f t="shared" si="230"/>
        <v>-11172.747978354899</v>
      </c>
      <c r="BI1819">
        <f t="shared" si="231"/>
        <v>-10520.161234166526</v>
      </c>
      <c r="BJ1819">
        <f t="shared" si="232"/>
        <v>-9867.574489978153</v>
      </c>
    </row>
    <row r="1820" spans="1:62">
      <c r="A1820">
        <v>1817</v>
      </c>
      <c r="B1820" s="6"/>
      <c r="C1820" s="44"/>
      <c r="F1820" s="44">
        <v>9888.9475020706013</v>
      </c>
      <c r="G1820">
        <v>0.17463495670235929</v>
      </c>
      <c r="H1820" s="45">
        <f t="shared" si="226"/>
        <v>56626.39192521415</v>
      </c>
      <c r="BD1820">
        <f t="shared" si="233"/>
        <v>-10383.638002348522</v>
      </c>
      <c r="BE1820">
        <f t="shared" si="227"/>
        <v>-9309.7727914225688</v>
      </c>
      <c r="BF1820">
        <f t="shared" si="228"/>
        <v>-8235.907580496616</v>
      </c>
      <c r="BG1820">
        <f t="shared" si="229"/>
        <v>-7162.0423695706631</v>
      </c>
      <c r="BH1820">
        <f t="shared" si="230"/>
        <v>-6088.1771586447103</v>
      </c>
      <c r="BI1820">
        <f t="shared" si="231"/>
        <v>-5014.3119477187583</v>
      </c>
      <c r="BJ1820">
        <f t="shared" si="232"/>
        <v>-3940.4467367928055</v>
      </c>
    </row>
    <row r="1821" spans="1:62">
      <c r="A1821">
        <v>1818</v>
      </c>
      <c r="B1821" s="6"/>
      <c r="C1821" s="44"/>
      <c r="F1821" s="44">
        <v>14898.317552058043</v>
      </c>
      <c r="G1821">
        <v>0.23182815339330887</v>
      </c>
      <c r="H1821" s="45">
        <f t="shared" si="226"/>
        <v>64264.487871679026</v>
      </c>
      <c r="BD1821">
        <f t="shared" si="233"/>
        <v>-9015.7727185588046</v>
      </c>
      <c r="BE1821">
        <f t="shared" si="227"/>
        <v>-8142.5979350470079</v>
      </c>
      <c r="BF1821">
        <f t="shared" si="228"/>
        <v>-7269.4231515352121</v>
      </c>
      <c r="BG1821">
        <f t="shared" si="229"/>
        <v>-6396.2483680234154</v>
      </c>
      <c r="BH1821">
        <f t="shared" si="230"/>
        <v>-5523.0735845116187</v>
      </c>
      <c r="BI1821">
        <f t="shared" si="231"/>
        <v>-4649.8988009998229</v>
      </c>
      <c r="BJ1821">
        <f t="shared" si="232"/>
        <v>-3776.7240174880262</v>
      </c>
    </row>
    <row r="1822" spans="1:62">
      <c r="A1822">
        <v>1819</v>
      </c>
      <c r="B1822" s="6"/>
      <c r="C1822" s="44"/>
      <c r="F1822" s="44">
        <v>9889.8973025326704</v>
      </c>
      <c r="G1822">
        <v>0.33387605104419382</v>
      </c>
      <c r="H1822" s="45">
        <f t="shared" si="226"/>
        <v>29621.463628799134</v>
      </c>
      <c r="BD1822">
        <f t="shared" si="233"/>
        <v>-13739.176785091498</v>
      </c>
      <c r="BE1822">
        <f t="shared" si="227"/>
        <v>-12580.036018124954</v>
      </c>
      <c r="BF1822">
        <f t="shared" si="228"/>
        <v>-11420.89525115841</v>
      </c>
      <c r="BG1822">
        <f t="shared" si="229"/>
        <v>-10261.754484191864</v>
      </c>
      <c r="BH1822">
        <f t="shared" si="230"/>
        <v>-9102.613717225322</v>
      </c>
      <c r="BI1822">
        <f t="shared" si="231"/>
        <v>-7943.4729502587761</v>
      </c>
      <c r="BJ1822">
        <f t="shared" si="232"/>
        <v>-6784.332183292232</v>
      </c>
    </row>
    <row r="1823" spans="1:62">
      <c r="A1823">
        <v>1820</v>
      </c>
      <c r="B1823" s="6"/>
      <c r="C1823" s="44"/>
      <c r="F1823" s="44">
        <v>13324.252574769293</v>
      </c>
      <c r="G1823">
        <v>0.31021309568458655</v>
      </c>
      <c r="H1823" s="45">
        <f t="shared" si="226"/>
        <v>42951.934525410594</v>
      </c>
      <c r="BD1823">
        <f t="shared" si="233"/>
        <v>-8220.5170473117014</v>
      </c>
      <c r="BE1823">
        <f t="shared" si="227"/>
        <v>-6551.1367920907323</v>
      </c>
      <c r="BF1823">
        <f t="shared" si="228"/>
        <v>-4881.7565368697633</v>
      </c>
      <c r="BG1823">
        <f t="shared" si="229"/>
        <v>-3212.3762816487942</v>
      </c>
      <c r="BH1823">
        <f t="shared" si="230"/>
        <v>-1542.9960264278252</v>
      </c>
      <c r="BI1823">
        <f t="shared" si="231"/>
        <v>126.38422879314385</v>
      </c>
      <c r="BJ1823">
        <f t="shared" si="232"/>
        <v>1795.7644840141129</v>
      </c>
    </row>
    <row r="1824" spans="1:62">
      <c r="A1824">
        <v>1821</v>
      </c>
      <c r="B1824" s="6"/>
      <c r="C1824" s="44"/>
      <c r="F1824" s="44">
        <v>9542.7235147198917</v>
      </c>
      <c r="G1824">
        <v>0.16158964671796827</v>
      </c>
      <c r="H1824" s="45">
        <f t="shared" si="226"/>
        <v>59055.290413347815</v>
      </c>
      <c r="BD1824">
        <f t="shared" si="233"/>
        <v>-11773.187096346359</v>
      </c>
      <c r="BE1824">
        <f t="shared" si="227"/>
        <v>-10222.121617923427</v>
      </c>
      <c r="BF1824">
        <f t="shared" si="228"/>
        <v>-8671.0561395004952</v>
      </c>
      <c r="BG1824">
        <f t="shared" si="229"/>
        <v>-7119.9906610775615</v>
      </c>
      <c r="BH1824">
        <f t="shared" si="230"/>
        <v>-5568.9251826546288</v>
      </c>
      <c r="BI1824">
        <f t="shared" si="231"/>
        <v>-4017.859704231696</v>
      </c>
      <c r="BJ1824">
        <f t="shared" si="232"/>
        <v>-2466.7942258087642</v>
      </c>
    </row>
    <row r="1825" spans="1:62">
      <c r="A1825">
        <v>1822</v>
      </c>
      <c r="B1825" s="6"/>
      <c r="C1825" s="44"/>
      <c r="F1825" s="44">
        <v>12617.003837716857</v>
      </c>
      <c r="G1825">
        <v>0.27224128224556576</v>
      </c>
      <c r="H1825" s="45">
        <f t="shared" si="226"/>
        <v>46344.932457143397</v>
      </c>
      <c r="BD1825">
        <f t="shared" si="233"/>
        <v>-8734.7752811300506</v>
      </c>
      <c r="BE1825">
        <f t="shared" si="227"/>
        <v>-7926.8270475402087</v>
      </c>
      <c r="BF1825">
        <f t="shared" si="228"/>
        <v>-7118.8788139503677</v>
      </c>
      <c r="BG1825">
        <f t="shared" si="229"/>
        <v>-6310.9305803605257</v>
      </c>
      <c r="BH1825">
        <f t="shared" si="230"/>
        <v>-5502.9823467706847</v>
      </c>
      <c r="BI1825">
        <f t="shared" si="231"/>
        <v>-4695.0341131808436</v>
      </c>
      <c r="BJ1825">
        <f t="shared" si="232"/>
        <v>-3887.0858795910026</v>
      </c>
    </row>
    <row r="1826" spans="1:62">
      <c r="A1826">
        <v>1823</v>
      </c>
      <c r="B1826" s="6"/>
      <c r="C1826" s="44"/>
      <c r="F1826" s="44">
        <v>13689.957532621956</v>
      </c>
      <c r="G1826">
        <v>0.42122500751602843</v>
      </c>
      <c r="H1826" s="45">
        <f t="shared" si="226"/>
        <v>32500.343731612436</v>
      </c>
      <c r="BD1826">
        <f t="shared" si="233"/>
        <v>-11255.797426489027</v>
      </c>
      <c r="BE1826">
        <f t="shared" si="227"/>
        <v>-9894.5910152611996</v>
      </c>
      <c r="BF1826">
        <f t="shared" si="228"/>
        <v>-8533.3846040333701</v>
      </c>
      <c r="BG1826">
        <f t="shared" si="229"/>
        <v>-7172.1781928055416</v>
      </c>
      <c r="BH1826">
        <f t="shared" si="230"/>
        <v>-5810.9717815777121</v>
      </c>
      <c r="BI1826">
        <f t="shared" si="231"/>
        <v>-4449.7653703498836</v>
      </c>
      <c r="BJ1826">
        <f t="shared" si="232"/>
        <v>-3088.5589591220541</v>
      </c>
    </row>
    <row r="1827" spans="1:62">
      <c r="A1827">
        <v>1824</v>
      </c>
      <c r="B1827" s="6"/>
      <c r="C1827" s="44"/>
      <c r="F1827" s="44">
        <v>11406.560654295441</v>
      </c>
      <c r="G1827">
        <v>0.24479928442250909</v>
      </c>
      <c r="H1827" s="45">
        <f t="shared" si="226"/>
        <v>46595.563713366057</v>
      </c>
      <c r="BD1827">
        <f t="shared" si="233"/>
        <v>-11583.832495041814</v>
      </c>
      <c r="BE1827">
        <f t="shared" si="227"/>
        <v>-9477.7074574616727</v>
      </c>
      <c r="BF1827">
        <f t="shared" si="228"/>
        <v>-7371.5824198815299</v>
      </c>
      <c r="BG1827">
        <f t="shared" si="229"/>
        <v>-5265.4573823013889</v>
      </c>
      <c r="BH1827">
        <f t="shared" si="230"/>
        <v>-3159.332344721246</v>
      </c>
      <c r="BI1827">
        <f t="shared" si="231"/>
        <v>-1053.2073071411032</v>
      </c>
      <c r="BJ1827">
        <f t="shared" si="232"/>
        <v>1052.9177304390378</v>
      </c>
    </row>
    <row r="1828" spans="1:62">
      <c r="A1828">
        <v>1825</v>
      </c>
      <c r="B1828" s="6"/>
      <c r="C1828" s="44"/>
      <c r="F1828" s="44">
        <v>4025.3531914333762</v>
      </c>
      <c r="G1828">
        <v>6.2299303577890264E-2</v>
      </c>
      <c r="H1828" s="45">
        <f t="shared" si="226"/>
        <v>64613.133056947292</v>
      </c>
      <c r="BD1828">
        <f t="shared" si="233"/>
        <v>-10182.564232182896</v>
      </c>
      <c r="BE1828">
        <f t="shared" si="227"/>
        <v>-8958.5678100703499</v>
      </c>
      <c r="BF1828">
        <f t="shared" si="228"/>
        <v>-7734.5713879578052</v>
      </c>
      <c r="BG1828">
        <f t="shared" si="229"/>
        <v>-6510.5749658452596</v>
      </c>
      <c r="BH1828">
        <f t="shared" si="230"/>
        <v>-5286.578543732714</v>
      </c>
      <c r="BI1828">
        <f t="shared" si="231"/>
        <v>-4062.5821216201684</v>
      </c>
      <c r="BJ1828">
        <f t="shared" si="232"/>
        <v>-2838.5856995076228</v>
      </c>
    </row>
    <row r="1829" spans="1:62">
      <c r="A1829">
        <v>1826</v>
      </c>
      <c r="B1829" s="6"/>
      <c r="C1829" s="44"/>
      <c r="F1829" s="44">
        <v>8721.0690756594558</v>
      </c>
      <c r="G1829">
        <v>0.13721898746565664</v>
      </c>
      <c r="H1829" s="45">
        <f t="shared" si="226"/>
        <v>63555.847749147528</v>
      </c>
      <c r="BD1829">
        <f t="shared" si="233"/>
        <v>-3713.8566735439249</v>
      </c>
      <c r="BE1829">
        <f t="shared" si="227"/>
        <v>-3402.3601556544736</v>
      </c>
      <c r="BF1829">
        <f t="shared" si="228"/>
        <v>-3090.8636377650223</v>
      </c>
      <c r="BG1829">
        <f t="shared" si="229"/>
        <v>-2779.367119875571</v>
      </c>
      <c r="BH1829">
        <f t="shared" si="230"/>
        <v>-2467.8706019861197</v>
      </c>
      <c r="BI1829">
        <f t="shared" si="231"/>
        <v>-2156.3740840966684</v>
      </c>
      <c r="BJ1829">
        <f t="shared" si="232"/>
        <v>-1844.8775662072171</v>
      </c>
    </row>
    <row r="1830" spans="1:62">
      <c r="A1830">
        <v>1827</v>
      </c>
      <c r="B1830" s="6"/>
      <c r="C1830" s="44"/>
      <c r="F1830" s="44">
        <v>4444.2299756384964</v>
      </c>
      <c r="G1830">
        <v>0.98269511458473779</v>
      </c>
      <c r="H1830" s="45">
        <f t="shared" si="226"/>
        <v>4522.4911670762867</v>
      </c>
      <c r="BD1830">
        <f t="shared" si="233"/>
        <v>-8034.974138331173</v>
      </c>
      <c r="BE1830">
        <f t="shared" si="227"/>
        <v>-7348.8792010028892</v>
      </c>
      <c r="BF1830">
        <f t="shared" si="228"/>
        <v>-6662.7842636746063</v>
      </c>
      <c r="BG1830">
        <f t="shared" si="229"/>
        <v>-5976.6893263463226</v>
      </c>
      <c r="BH1830">
        <f t="shared" si="230"/>
        <v>-5290.5943890180397</v>
      </c>
      <c r="BI1830">
        <f t="shared" si="231"/>
        <v>-4604.4994516897568</v>
      </c>
      <c r="BJ1830">
        <f t="shared" si="232"/>
        <v>-3918.404514361473</v>
      </c>
    </row>
    <row r="1831" spans="1:62">
      <c r="A1831">
        <v>1828</v>
      </c>
      <c r="B1831" s="6"/>
      <c r="C1831" s="44"/>
      <c r="F1831" s="44">
        <v>12585.808869419921</v>
      </c>
      <c r="G1831">
        <v>0.24014111498083857</v>
      </c>
      <c r="H1831" s="45">
        <f t="shared" si="226"/>
        <v>52410.054273397429</v>
      </c>
      <c r="BD1831">
        <f t="shared" si="233"/>
        <v>469.24559728519216</v>
      </c>
      <c r="BE1831">
        <f t="shared" si="227"/>
        <v>5382.7211702088807</v>
      </c>
      <c r="BF1831">
        <f t="shared" si="228"/>
        <v>10296.19674313257</v>
      </c>
      <c r="BG1831">
        <f t="shared" si="229"/>
        <v>15209.672316056258</v>
      </c>
      <c r="BH1831">
        <f t="shared" si="230"/>
        <v>20123.147888979947</v>
      </c>
      <c r="BI1831">
        <f t="shared" si="231"/>
        <v>25036.623461903637</v>
      </c>
      <c r="BJ1831">
        <f t="shared" si="232"/>
        <v>29950.099034827326</v>
      </c>
    </row>
    <row r="1832" spans="1:62">
      <c r="A1832">
        <v>1829</v>
      </c>
      <c r="B1832" s="6"/>
      <c r="C1832" s="44"/>
      <c r="F1832" s="44">
        <v>12606.812373110979</v>
      </c>
      <c r="G1832">
        <v>7.2127915258188402E-2</v>
      </c>
      <c r="H1832" s="45">
        <f t="shared" si="226"/>
        <v>174784.09472925638</v>
      </c>
      <c r="BD1832">
        <f t="shared" si="233"/>
        <v>-11385.103294515728</v>
      </c>
      <c r="BE1832">
        <f t="shared" si="227"/>
        <v>-10184.397719611536</v>
      </c>
      <c r="BF1832">
        <f t="shared" si="228"/>
        <v>-8983.6921447073437</v>
      </c>
      <c r="BG1832">
        <f t="shared" si="229"/>
        <v>-7782.9865698031499</v>
      </c>
      <c r="BH1832">
        <f t="shared" si="230"/>
        <v>-6582.280994898957</v>
      </c>
      <c r="BI1832">
        <f t="shared" si="231"/>
        <v>-5381.5754199947642</v>
      </c>
      <c r="BJ1832">
        <f t="shared" si="232"/>
        <v>-4180.8698450905722</v>
      </c>
    </row>
    <row r="1833" spans="1:62">
      <c r="A1833">
        <v>1830</v>
      </c>
      <c r="B1833" s="6"/>
      <c r="C1833" s="44"/>
      <c r="F1833" s="44">
        <v>4372.3305663820502</v>
      </c>
      <c r="G1833">
        <v>0.43717951974385549</v>
      </c>
      <c r="H1833" s="45">
        <f t="shared" si="226"/>
        <v>10001.224597492144</v>
      </c>
      <c r="BD1833">
        <f t="shared" si="233"/>
        <v>-12246.172796820038</v>
      </c>
      <c r="BE1833">
        <f t="shared" si="227"/>
        <v>-11885.533220529094</v>
      </c>
      <c r="BF1833">
        <f t="shared" si="228"/>
        <v>-11524.893644238153</v>
      </c>
      <c r="BG1833">
        <f t="shared" si="229"/>
        <v>-11164.254067947211</v>
      </c>
      <c r="BH1833">
        <f t="shared" si="230"/>
        <v>-10803.61449165627</v>
      </c>
      <c r="BI1833">
        <f t="shared" si="231"/>
        <v>-10442.974915365327</v>
      </c>
      <c r="BJ1833">
        <f t="shared" si="232"/>
        <v>-10082.335339074385</v>
      </c>
    </row>
    <row r="1834" spans="1:62">
      <c r="A1834">
        <v>1831</v>
      </c>
      <c r="B1834" s="6"/>
      <c r="C1834" s="44"/>
      <c r="F1834" s="44">
        <v>10869.183708564758</v>
      </c>
      <c r="G1834">
        <v>0.46643653007083063</v>
      </c>
      <c r="H1834" s="45">
        <f t="shared" si="226"/>
        <v>23302.599620390411</v>
      </c>
      <c r="BD1834">
        <f t="shared" si="233"/>
        <v>-2186.4329676627726</v>
      </c>
      <c r="BE1834">
        <f t="shared" si="227"/>
        <v>-0.53536894349508657</v>
      </c>
      <c r="BF1834">
        <f t="shared" si="228"/>
        <v>2185.362229775782</v>
      </c>
      <c r="BG1834">
        <f t="shared" si="229"/>
        <v>4371.25982849506</v>
      </c>
      <c r="BH1834">
        <f t="shared" si="230"/>
        <v>6557.1574272143371</v>
      </c>
      <c r="BI1834">
        <f t="shared" si="231"/>
        <v>8743.0550259336142</v>
      </c>
      <c r="BJ1834">
        <f t="shared" si="232"/>
        <v>10928.952624652891</v>
      </c>
    </row>
    <row r="1835" spans="1:62">
      <c r="A1835">
        <v>1832</v>
      </c>
      <c r="B1835" s="6"/>
      <c r="C1835" s="44"/>
      <c r="F1835" s="44">
        <v>6235.3679036138547</v>
      </c>
      <c r="G1835">
        <v>1.1033641191744437E-2</v>
      </c>
      <c r="H1835" s="45">
        <f t="shared" si="226"/>
        <v>565123.31652394729</v>
      </c>
      <c r="BD1835">
        <f t="shared" si="233"/>
        <v>-8537.0010582106042</v>
      </c>
      <c r="BE1835">
        <f t="shared" si="227"/>
        <v>-6204.8184078564518</v>
      </c>
      <c r="BF1835">
        <f t="shared" si="228"/>
        <v>-3872.6357575022994</v>
      </c>
      <c r="BG1835">
        <f t="shared" si="229"/>
        <v>-1540.4531071481451</v>
      </c>
      <c r="BH1835">
        <f t="shared" si="230"/>
        <v>791.72954320600729</v>
      </c>
      <c r="BI1835">
        <f t="shared" si="231"/>
        <v>3123.9121935601597</v>
      </c>
      <c r="BJ1835">
        <f t="shared" si="232"/>
        <v>5456.094843914314</v>
      </c>
    </row>
    <row r="1836" spans="1:62">
      <c r="A1836">
        <v>1833</v>
      </c>
      <c r="B1836" s="6"/>
      <c r="C1836" s="44"/>
      <c r="F1836" s="44">
        <v>9004.4203200589291</v>
      </c>
      <c r="G1836">
        <v>0.49007109649901892</v>
      </c>
      <c r="H1836" s="45">
        <f t="shared" si="226"/>
        <v>18373.702069730112</v>
      </c>
      <c r="BD1836">
        <f t="shared" si="233"/>
        <v>-6180.1996976551327</v>
      </c>
      <c r="BE1836">
        <f t="shared" si="227"/>
        <v>-6125.0314916964107</v>
      </c>
      <c r="BF1836">
        <f t="shared" si="228"/>
        <v>-6069.8632857376879</v>
      </c>
      <c r="BG1836">
        <f t="shared" si="229"/>
        <v>-6014.6950797789659</v>
      </c>
      <c r="BH1836">
        <f t="shared" si="230"/>
        <v>-5959.526873820244</v>
      </c>
      <c r="BI1836">
        <f t="shared" si="231"/>
        <v>-5904.3586678615211</v>
      </c>
      <c r="BJ1836">
        <f t="shared" si="232"/>
        <v>-5849.1904619027991</v>
      </c>
    </row>
    <row r="1837" spans="1:62">
      <c r="A1837">
        <v>1834</v>
      </c>
      <c r="B1837" s="6"/>
      <c r="C1837" s="44"/>
      <c r="F1837" s="44">
        <v>5150.6411198925998</v>
      </c>
      <c r="G1837">
        <v>0.65345375527062366</v>
      </c>
      <c r="H1837" s="45">
        <f t="shared" si="226"/>
        <v>7882.181529065504</v>
      </c>
      <c r="BD1837">
        <f t="shared" si="233"/>
        <v>-6554.0648375638339</v>
      </c>
      <c r="BE1837">
        <f t="shared" si="227"/>
        <v>-4103.7093550687396</v>
      </c>
      <c r="BF1837">
        <f t="shared" si="228"/>
        <v>-1653.3538725736453</v>
      </c>
      <c r="BG1837">
        <f t="shared" si="229"/>
        <v>797.00160992144993</v>
      </c>
      <c r="BH1837">
        <f t="shared" si="230"/>
        <v>3247.3570924165433</v>
      </c>
      <c r="BI1837">
        <f t="shared" si="231"/>
        <v>5697.7125749116385</v>
      </c>
      <c r="BJ1837">
        <f t="shared" si="232"/>
        <v>8148.0680574067337</v>
      </c>
    </row>
    <row r="1838" spans="1:62">
      <c r="A1838">
        <v>1835</v>
      </c>
      <c r="B1838" s="6"/>
      <c r="C1838" s="44"/>
      <c r="F1838" s="44">
        <v>8964.8070939626414</v>
      </c>
      <c r="G1838">
        <v>0.19781184894861603</v>
      </c>
      <c r="H1838" s="45">
        <f t="shared" si="226"/>
        <v>45319.869065534876</v>
      </c>
      <c r="BD1838">
        <f t="shared" si="233"/>
        <v>-1883.3723435394813</v>
      </c>
      <c r="BE1838">
        <f t="shared" si="227"/>
        <v>1383.8964328136371</v>
      </c>
      <c r="BF1838">
        <f t="shared" si="228"/>
        <v>4651.1652091667547</v>
      </c>
      <c r="BG1838">
        <f t="shared" si="229"/>
        <v>7918.4339855198741</v>
      </c>
      <c r="BH1838">
        <f t="shared" si="230"/>
        <v>11185.702761872992</v>
      </c>
      <c r="BI1838">
        <f t="shared" si="231"/>
        <v>14452.971538226109</v>
      </c>
      <c r="BJ1838">
        <f t="shared" si="232"/>
        <v>17720.240314579227</v>
      </c>
    </row>
    <row r="1839" spans="1:62">
      <c r="A1839">
        <v>1836</v>
      </c>
      <c r="B1839" s="6"/>
      <c r="C1839" s="44"/>
      <c r="F1839" s="44">
        <v>11917.11944237331</v>
      </c>
      <c r="G1839">
        <v>0.40349475541129021</v>
      </c>
      <c r="H1839" s="45">
        <f t="shared" si="226"/>
        <v>29534.756728686483</v>
      </c>
      <c r="BD1839">
        <f t="shared" si="233"/>
        <v>-7975.7478492195614</v>
      </c>
      <c r="BE1839">
        <f t="shared" si="227"/>
        <v>-6986.6886044764815</v>
      </c>
      <c r="BF1839">
        <f t="shared" si="228"/>
        <v>-5997.6293597334006</v>
      </c>
      <c r="BG1839">
        <f t="shared" si="229"/>
        <v>-5008.5701149903207</v>
      </c>
      <c r="BH1839">
        <f t="shared" si="230"/>
        <v>-4019.5108702472407</v>
      </c>
      <c r="BI1839">
        <f t="shared" si="231"/>
        <v>-3030.4516255041608</v>
      </c>
      <c r="BJ1839">
        <f t="shared" si="232"/>
        <v>-2041.3923807610799</v>
      </c>
    </row>
    <row r="1840" spans="1:62">
      <c r="A1840">
        <v>1837</v>
      </c>
      <c r="B1840" s="6"/>
      <c r="C1840" s="44"/>
      <c r="F1840" s="44">
        <v>11457.373266935612</v>
      </c>
      <c r="G1840">
        <v>0.78427174400424349</v>
      </c>
      <c r="H1840" s="45">
        <f t="shared" si="226"/>
        <v>14608.932878848711</v>
      </c>
      <c r="BD1840">
        <f t="shared" si="233"/>
        <v>-9899.6456653168589</v>
      </c>
      <c r="BE1840">
        <f t="shared" si="227"/>
        <v>-7882.1718882604082</v>
      </c>
      <c r="BF1840">
        <f t="shared" si="228"/>
        <v>-5864.6981112039575</v>
      </c>
      <c r="BG1840">
        <f t="shared" si="229"/>
        <v>-3847.2243341475059</v>
      </c>
      <c r="BH1840">
        <f t="shared" si="230"/>
        <v>-1829.7505570910562</v>
      </c>
      <c r="BI1840">
        <f t="shared" si="231"/>
        <v>187.7232199653954</v>
      </c>
      <c r="BJ1840">
        <f t="shared" si="232"/>
        <v>2205.196997021847</v>
      </c>
    </row>
    <row r="1841" spans="1:62">
      <c r="A1841">
        <v>1838</v>
      </c>
      <c r="B1841" s="6"/>
      <c r="C1841" s="44"/>
      <c r="F1841" s="44">
        <v>4790.8342137057552</v>
      </c>
      <c r="G1841">
        <v>0.71299735408511467</v>
      </c>
      <c r="H1841" s="45">
        <f t="shared" si="226"/>
        <v>6719.2875068283147</v>
      </c>
      <c r="BD1841">
        <f t="shared" si="233"/>
        <v>-7536.0145469143954</v>
      </c>
      <c r="BE1841">
        <f t="shared" si="227"/>
        <v>-3614.6558268931776</v>
      </c>
      <c r="BF1841">
        <f t="shared" si="228"/>
        <v>306.70289312804016</v>
      </c>
      <c r="BG1841">
        <f t="shared" si="229"/>
        <v>4228.061613149257</v>
      </c>
      <c r="BH1841">
        <f t="shared" si="230"/>
        <v>8149.4203331704757</v>
      </c>
      <c r="BI1841">
        <f t="shared" si="231"/>
        <v>12070.779053191693</v>
      </c>
      <c r="BJ1841">
        <f t="shared" si="232"/>
        <v>15992.137773212909</v>
      </c>
    </row>
    <row r="1842" spans="1:62">
      <c r="A1842">
        <v>1839</v>
      </c>
      <c r="B1842" s="6"/>
      <c r="C1842" s="44"/>
      <c r="F1842" s="44">
        <v>-3677.3201876831445</v>
      </c>
      <c r="G1842">
        <v>0.43185939290756359</v>
      </c>
      <c r="H1842" s="45">
        <f t="shared" si="226"/>
        <v>-8515.0867344229518</v>
      </c>
      <c r="BD1842">
        <f t="shared" si="233"/>
        <v>-1225.8474432801818</v>
      </c>
      <c r="BE1842">
        <f t="shared" si="227"/>
        <v>2339.1393271453917</v>
      </c>
      <c r="BF1842">
        <f t="shared" si="228"/>
        <v>5904.1260975709647</v>
      </c>
      <c r="BG1842">
        <f t="shared" si="229"/>
        <v>9469.1128679965386</v>
      </c>
      <c r="BH1842">
        <f t="shared" si="230"/>
        <v>13034.099638422111</v>
      </c>
      <c r="BI1842">
        <f t="shared" si="231"/>
        <v>16599.086408847685</v>
      </c>
      <c r="BJ1842">
        <f t="shared" si="232"/>
        <v>20164.073179273259</v>
      </c>
    </row>
    <row r="1843" spans="1:62">
      <c r="A1843">
        <v>1840</v>
      </c>
      <c r="B1843" s="6"/>
      <c r="C1843" s="44"/>
      <c r="F1843" s="44">
        <v>13147.060724024683</v>
      </c>
      <c r="G1843">
        <v>0.20582111174445927</v>
      </c>
      <c r="H1843" s="45">
        <f t="shared" si="226"/>
        <v>63876.152512224508</v>
      </c>
      <c r="BD1843">
        <f t="shared" si="233"/>
        <v>5836.6171522209625</v>
      </c>
      <c r="BE1843">
        <f t="shared" si="227"/>
        <v>7995.9141167587804</v>
      </c>
      <c r="BF1843">
        <f t="shared" si="228"/>
        <v>10155.211081296598</v>
      </c>
      <c r="BG1843">
        <f t="shared" si="229"/>
        <v>12314.508045834416</v>
      </c>
      <c r="BH1843">
        <f t="shared" si="230"/>
        <v>14473.805010372234</v>
      </c>
      <c r="BI1843">
        <f t="shared" si="231"/>
        <v>16633.101974910052</v>
      </c>
      <c r="BJ1843">
        <f t="shared" si="232"/>
        <v>18792.39893944787</v>
      </c>
    </row>
    <row r="1844" spans="1:62">
      <c r="A1844">
        <v>1841</v>
      </c>
      <c r="B1844" s="6"/>
      <c r="C1844" s="44"/>
      <c r="F1844" s="44">
        <v>12206.150619770364</v>
      </c>
      <c r="G1844">
        <v>0.26068905036858414</v>
      </c>
      <c r="H1844" s="45">
        <f t="shared" si="226"/>
        <v>46822.64407543117</v>
      </c>
      <c r="BD1844">
        <f t="shared" si="233"/>
        <v>-12117.955165302386</v>
      </c>
      <c r="BE1844">
        <f t="shared" si="227"/>
        <v>-11088.84960658009</v>
      </c>
      <c r="BF1844">
        <f t="shared" si="228"/>
        <v>-10059.744047857794</v>
      </c>
      <c r="BG1844">
        <f t="shared" si="229"/>
        <v>-9030.6384891354974</v>
      </c>
      <c r="BH1844">
        <f t="shared" si="230"/>
        <v>-8001.532930413201</v>
      </c>
      <c r="BI1844">
        <f t="shared" si="231"/>
        <v>-6972.4273716909047</v>
      </c>
      <c r="BJ1844">
        <f t="shared" si="232"/>
        <v>-5943.3218129686084</v>
      </c>
    </row>
    <row r="1845" spans="1:62">
      <c r="A1845">
        <v>1842</v>
      </c>
      <c r="B1845" s="6"/>
      <c r="C1845" s="44"/>
      <c r="F1845" s="44">
        <v>7534.6064702777585</v>
      </c>
      <c r="G1845">
        <v>0.16850113232720343</v>
      </c>
      <c r="H1845" s="45">
        <f t="shared" si="226"/>
        <v>44715.464912406082</v>
      </c>
      <c r="BD1845">
        <f t="shared" si="233"/>
        <v>-10902.705367927443</v>
      </c>
      <c r="BE1845">
        <f t="shared" si="227"/>
        <v>-9599.2601160845225</v>
      </c>
      <c r="BF1845">
        <f t="shared" si="228"/>
        <v>-8295.8148642416018</v>
      </c>
      <c r="BG1845">
        <f t="shared" si="229"/>
        <v>-6992.3696123986811</v>
      </c>
      <c r="BH1845">
        <f t="shared" si="230"/>
        <v>-5688.9243605557604</v>
      </c>
      <c r="BI1845">
        <f t="shared" si="231"/>
        <v>-4385.4791087128397</v>
      </c>
      <c r="BJ1845">
        <f t="shared" si="232"/>
        <v>-3082.033856869919</v>
      </c>
    </row>
    <row r="1846" spans="1:62">
      <c r="A1846">
        <v>1843</v>
      </c>
      <c r="B1846" s="6"/>
      <c r="C1846" s="44"/>
      <c r="F1846" s="44">
        <v>9391.860060350522</v>
      </c>
      <c r="G1846">
        <v>0.27975921399214254</v>
      </c>
      <c r="H1846" s="45">
        <f t="shared" si="226"/>
        <v>33571.226935940373</v>
      </c>
      <c r="BD1846">
        <f t="shared" si="233"/>
        <v>-6692.1008086417414</v>
      </c>
      <c r="BE1846">
        <f t="shared" si="227"/>
        <v>-5849.5951470057244</v>
      </c>
      <c r="BF1846">
        <f t="shared" si="228"/>
        <v>-5007.0894853697064</v>
      </c>
      <c r="BG1846">
        <f t="shared" si="229"/>
        <v>-4164.5838237336902</v>
      </c>
      <c r="BH1846">
        <f t="shared" si="230"/>
        <v>-3322.0781620976732</v>
      </c>
      <c r="BI1846">
        <f t="shared" si="231"/>
        <v>-2479.5725004616552</v>
      </c>
      <c r="BJ1846">
        <f t="shared" si="232"/>
        <v>-1637.0668388256381</v>
      </c>
    </row>
    <row r="1847" spans="1:62">
      <c r="A1847">
        <v>1844</v>
      </c>
      <c r="B1847" s="6"/>
      <c r="C1847" s="44"/>
      <c r="F1847" s="44">
        <v>9949.0858983190737</v>
      </c>
      <c r="G1847">
        <v>0.38067565116060909</v>
      </c>
      <c r="H1847" s="45">
        <f t="shared" si="226"/>
        <v>26135.335601282</v>
      </c>
      <c r="BD1847">
        <f t="shared" si="233"/>
        <v>-7993.0639903898091</v>
      </c>
      <c r="BE1847">
        <f t="shared" si="227"/>
        <v>-6594.2679204290962</v>
      </c>
      <c r="BF1847">
        <f t="shared" si="228"/>
        <v>-5195.4718504683842</v>
      </c>
      <c r="BG1847">
        <f t="shared" si="229"/>
        <v>-3796.6757805076713</v>
      </c>
      <c r="BH1847">
        <f t="shared" si="230"/>
        <v>-2397.8797105469584</v>
      </c>
      <c r="BI1847">
        <f t="shared" si="231"/>
        <v>-999.08364058624647</v>
      </c>
      <c r="BJ1847">
        <f t="shared" si="232"/>
        <v>399.71242937446732</v>
      </c>
    </row>
    <row r="1848" spans="1:62">
      <c r="A1848">
        <v>1845</v>
      </c>
      <c r="B1848" s="6"/>
      <c r="C1848" s="44"/>
      <c r="F1848" s="44">
        <v>12964.634487633371</v>
      </c>
      <c r="G1848">
        <v>0.58249605299806984</v>
      </c>
      <c r="H1848" s="45">
        <f t="shared" si="226"/>
        <v>22257.034053544619</v>
      </c>
      <c r="BD1848">
        <f t="shared" si="233"/>
        <v>-8045.7076425160285</v>
      </c>
      <c r="BE1848">
        <f t="shared" si="227"/>
        <v>-6142.3293867129833</v>
      </c>
      <c r="BF1848">
        <f t="shared" si="228"/>
        <v>-4238.9511309099371</v>
      </c>
      <c r="BG1848">
        <f t="shared" si="229"/>
        <v>-2335.5728751068918</v>
      </c>
      <c r="BH1848">
        <f t="shared" si="230"/>
        <v>-432.1946193038475</v>
      </c>
      <c r="BI1848">
        <f t="shared" si="231"/>
        <v>1471.1836364991996</v>
      </c>
      <c r="BJ1848">
        <f t="shared" si="232"/>
        <v>3374.5618923022448</v>
      </c>
    </row>
    <row r="1849" spans="1:62">
      <c r="A1849">
        <v>1846</v>
      </c>
      <c r="B1849" s="6"/>
      <c r="C1849" s="44"/>
      <c r="F1849" s="44">
        <v>11939.018952938961</v>
      </c>
      <c r="G1849">
        <v>0.12960340042375584</v>
      </c>
      <c r="H1849" s="45">
        <f t="shared" si="226"/>
        <v>92119.642801830225</v>
      </c>
      <c r="BD1849">
        <f t="shared" si="233"/>
        <v>-10052.154222643023</v>
      </c>
      <c r="BE1849">
        <f t="shared" si="227"/>
        <v>-7139.6739576526734</v>
      </c>
      <c r="BF1849">
        <f t="shared" si="228"/>
        <v>-4227.1936926623239</v>
      </c>
      <c r="BG1849">
        <f t="shared" si="229"/>
        <v>-1314.7134276719753</v>
      </c>
      <c r="BH1849">
        <f t="shared" si="230"/>
        <v>1597.7668373183751</v>
      </c>
      <c r="BI1849">
        <f t="shared" si="231"/>
        <v>4510.2471023087237</v>
      </c>
      <c r="BJ1849">
        <f t="shared" si="232"/>
        <v>7422.7273672990741</v>
      </c>
    </row>
    <row r="1850" spans="1:62">
      <c r="A1850">
        <v>1847</v>
      </c>
      <c r="B1850" s="6"/>
      <c r="C1850" s="44"/>
      <c r="F1850" s="44">
        <v>10980.949958306999</v>
      </c>
      <c r="G1850">
        <v>0.71777520489728719</v>
      </c>
      <c r="H1850" s="45">
        <f t="shared" si="226"/>
        <v>15298.591931548208</v>
      </c>
      <c r="BD1850">
        <f t="shared" si="233"/>
        <v>-11291.001950820182</v>
      </c>
      <c r="BE1850">
        <f t="shared" si="227"/>
        <v>-10642.984948701402</v>
      </c>
      <c r="BF1850">
        <f t="shared" si="228"/>
        <v>-9994.967946582623</v>
      </c>
      <c r="BG1850">
        <f t="shared" si="229"/>
        <v>-9346.9509444638443</v>
      </c>
      <c r="BH1850">
        <f t="shared" si="230"/>
        <v>-8698.9339423450656</v>
      </c>
      <c r="BI1850">
        <f t="shared" si="231"/>
        <v>-8050.9169402262851</v>
      </c>
      <c r="BJ1850">
        <f t="shared" si="232"/>
        <v>-7402.8999381075064</v>
      </c>
    </row>
    <row r="1851" spans="1:62">
      <c r="A1851">
        <v>1848</v>
      </c>
      <c r="B1851" s="6"/>
      <c r="C1851" s="44"/>
      <c r="F1851" s="44">
        <v>14182.216642345804</v>
      </c>
      <c r="G1851">
        <v>0.39030728104225165</v>
      </c>
      <c r="H1851" s="45">
        <f t="shared" si="226"/>
        <v>36336.028896193064</v>
      </c>
      <c r="BD1851">
        <f t="shared" si="233"/>
        <v>-7392.0739338205631</v>
      </c>
      <c r="BE1851">
        <f t="shared" si="227"/>
        <v>-3803.197909334127</v>
      </c>
      <c r="BF1851">
        <f t="shared" si="228"/>
        <v>-214.32188484769176</v>
      </c>
      <c r="BG1851">
        <f t="shared" si="229"/>
        <v>3374.5541396387453</v>
      </c>
      <c r="BH1851">
        <f t="shared" si="230"/>
        <v>6963.4301641251805</v>
      </c>
      <c r="BI1851">
        <f t="shared" si="231"/>
        <v>10552.306188611616</v>
      </c>
      <c r="BJ1851">
        <f t="shared" si="232"/>
        <v>14141.182213098051</v>
      </c>
    </row>
    <row r="1852" spans="1:62">
      <c r="A1852">
        <v>1849</v>
      </c>
      <c r="B1852" s="6"/>
      <c r="C1852" s="44"/>
      <c r="F1852" s="44">
        <v>8792.0315927466254</v>
      </c>
      <c r="G1852">
        <v>0.45131443767255064</v>
      </c>
      <c r="H1852" s="45">
        <f t="shared" si="226"/>
        <v>19480.944678143995</v>
      </c>
      <c r="BD1852">
        <f t="shared" si="233"/>
        <v>-12230.680237134546</v>
      </c>
      <c r="BE1852">
        <f t="shared" si="227"/>
        <v>-10279.143831923288</v>
      </c>
      <c r="BF1852">
        <f t="shared" si="228"/>
        <v>-8327.6074267120293</v>
      </c>
      <c r="BG1852">
        <f t="shared" si="229"/>
        <v>-6376.0710215007712</v>
      </c>
      <c r="BH1852">
        <f t="shared" si="230"/>
        <v>-4424.534616289513</v>
      </c>
      <c r="BI1852">
        <f t="shared" si="231"/>
        <v>-2472.9982110782548</v>
      </c>
      <c r="BJ1852">
        <f t="shared" si="232"/>
        <v>-521.46180586699666</v>
      </c>
    </row>
    <row r="1853" spans="1:62">
      <c r="A1853">
        <v>1850</v>
      </c>
      <c r="B1853" s="6"/>
      <c r="C1853" s="44"/>
      <c r="F1853" s="44">
        <v>11939.298012015121</v>
      </c>
      <c r="G1853">
        <v>0.15519347460491861</v>
      </c>
      <c r="H1853" s="45">
        <f t="shared" si="226"/>
        <v>76931.701171131092</v>
      </c>
      <c r="BD1853">
        <f t="shared" si="233"/>
        <v>-6535.4594043838724</v>
      </c>
      <c r="BE1853">
        <f t="shared" si="227"/>
        <v>-4278.8872160211195</v>
      </c>
      <c r="BF1853">
        <f t="shared" si="228"/>
        <v>-2022.3150276583656</v>
      </c>
      <c r="BG1853">
        <f t="shared" si="229"/>
        <v>234.25716070438648</v>
      </c>
      <c r="BH1853">
        <f t="shared" si="230"/>
        <v>2490.8293490671404</v>
      </c>
      <c r="BI1853">
        <f t="shared" si="231"/>
        <v>4747.4015374298942</v>
      </c>
      <c r="BJ1853">
        <f t="shared" si="232"/>
        <v>7003.9737257926463</v>
      </c>
    </row>
    <row r="1854" spans="1:62">
      <c r="A1854">
        <v>1851</v>
      </c>
      <c r="B1854" s="6"/>
      <c r="C1854" s="44"/>
      <c r="F1854" s="44">
        <v>13353.77177148229</v>
      </c>
      <c r="G1854">
        <v>2.5782907704148705E-2</v>
      </c>
      <c r="H1854" s="45">
        <f t="shared" si="226"/>
        <v>517931.17846570682</v>
      </c>
      <c r="BD1854">
        <f t="shared" si="233"/>
        <v>-11163.330638990528</v>
      </c>
      <c r="BE1854">
        <f t="shared" si="227"/>
        <v>-10387.363265965934</v>
      </c>
      <c r="BF1854">
        <f t="shared" si="228"/>
        <v>-9611.395892941342</v>
      </c>
      <c r="BG1854">
        <f t="shared" si="229"/>
        <v>-8835.428519916748</v>
      </c>
      <c r="BH1854">
        <f t="shared" si="230"/>
        <v>-8059.4611468921557</v>
      </c>
      <c r="BI1854">
        <f t="shared" si="231"/>
        <v>-7283.4937738675626</v>
      </c>
      <c r="BJ1854">
        <f t="shared" si="232"/>
        <v>-6507.5264008429695</v>
      </c>
    </row>
    <row r="1855" spans="1:62">
      <c r="A1855">
        <v>1852</v>
      </c>
      <c r="B1855" s="6"/>
      <c r="C1855" s="44"/>
      <c r="F1855" s="44">
        <v>10083.552974518192</v>
      </c>
      <c r="G1855">
        <v>0.27444566301343087</v>
      </c>
      <c r="H1855" s="45">
        <f t="shared" si="226"/>
        <v>36741.527863111907</v>
      </c>
      <c r="BD1855">
        <f t="shared" si="233"/>
        <v>-13224.857232961547</v>
      </c>
      <c r="BE1855">
        <f t="shared" si="227"/>
        <v>-13095.942694440802</v>
      </c>
      <c r="BF1855">
        <f t="shared" si="228"/>
        <v>-12967.028155920059</v>
      </c>
      <c r="BG1855">
        <f t="shared" si="229"/>
        <v>-12838.113617399316</v>
      </c>
      <c r="BH1855">
        <f t="shared" si="230"/>
        <v>-12709.199078878573</v>
      </c>
      <c r="BI1855">
        <f t="shared" si="231"/>
        <v>-12580.284540357829</v>
      </c>
      <c r="BJ1855">
        <f t="shared" si="232"/>
        <v>-12451.370001837086</v>
      </c>
    </row>
    <row r="1856" spans="1:62">
      <c r="A1856">
        <v>1853</v>
      </c>
      <c r="B1856" s="6"/>
      <c r="C1856" s="44"/>
      <c r="F1856" s="44">
        <v>3402.2268167282382</v>
      </c>
      <c r="G1856">
        <v>0.1821066368442974</v>
      </c>
      <c r="H1856" s="45">
        <f t="shared" si="226"/>
        <v>18682.60748583902</v>
      </c>
      <c r="BD1856">
        <f t="shared" si="233"/>
        <v>-8711.3246594510383</v>
      </c>
      <c r="BE1856">
        <f t="shared" si="227"/>
        <v>-7339.0963443838828</v>
      </c>
      <c r="BF1856">
        <f t="shared" si="228"/>
        <v>-5966.868029316729</v>
      </c>
      <c r="BG1856">
        <f t="shared" si="229"/>
        <v>-4594.6397142495744</v>
      </c>
      <c r="BH1856">
        <f t="shared" si="230"/>
        <v>-3222.4113991824206</v>
      </c>
      <c r="BI1856">
        <f t="shared" si="231"/>
        <v>-1850.183084115266</v>
      </c>
      <c r="BJ1856">
        <f t="shared" si="232"/>
        <v>-477.95476904811221</v>
      </c>
    </row>
    <row r="1857" spans="1:62">
      <c r="A1857">
        <v>1854</v>
      </c>
      <c r="B1857" s="6"/>
      <c r="C1857" s="44"/>
      <c r="F1857" s="44">
        <v>7785.0234033849883</v>
      </c>
      <c r="G1857">
        <v>0.21956051198460358</v>
      </c>
      <c r="H1857" s="45">
        <f t="shared" si="226"/>
        <v>35457.302103262104</v>
      </c>
      <c r="BD1857">
        <f t="shared" si="233"/>
        <v>-2491.6936325067513</v>
      </c>
      <c r="BE1857">
        <f t="shared" si="227"/>
        <v>-1581.1604482852642</v>
      </c>
      <c r="BF1857">
        <f t="shared" si="228"/>
        <v>-670.62726406377715</v>
      </c>
      <c r="BG1857">
        <f t="shared" si="229"/>
        <v>239.90592015770972</v>
      </c>
      <c r="BH1857">
        <f t="shared" si="230"/>
        <v>1150.4391043791966</v>
      </c>
      <c r="BI1857">
        <f t="shared" si="231"/>
        <v>2060.9722886006839</v>
      </c>
      <c r="BJ1857">
        <f t="shared" si="232"/>
        <v>2971.5054728221703</v>
      </c>
    </row>
    <row r="1858" spans="1:62">
      <c r="A1858">
        <v>1855</v>
      </c>
      <c r="B1858" s="6"/>
      <c r="C1858" s="44"/>
      <c r="F1858" s="44">
        <v>7140.5041754615449</v>
      </c>
      <c r="G1858">
        <v>0.82001940434064213</v>
      </c>
      <c r="H1858" s="45">
        <f t="shared" si="226"/>
        <v>8707.7258631496079</v>
      </c>
      <c r="BD1858">
        <f t="shared" si="233"/>
        <v>-6687.2208434619706</v>
      </c>
      <c r="BE1858">
        <f t="shared" si="227"/>
        <v>-5589.4182835389529</v>
      </c>
      <c r="BF1858">
        <f t="shared" si="228"/>
        <v>-4491.6157236159343</v>
      </c>
      <c r="BG1858">
        <f t="shared" si="229"/>
        <v>-3393.8131636929165</v>
      </c>
      <c r="BH1858">
        <f t="shared" si="230"/>
        <v>-2296.0106037698988</v>
      </c>
      <c r="BI1858">
        <f t="shared" si="231"/>
        <v>-1198.2080438468811</v>
      </c>
      <c r="BJ1858">
        <f t="shared" si="232"/>
        <v>-100.40548392386336</v>
      </c>
    </row>
    <row r="1859" spans="1:62">
      <c r="A1859">
        <v>1856</v>
      </c>
      <c r="B1859" s="6"/>
      <c r="C1859" s="44"/>
      <c r="F1859" s="44">
        <v>10832.183237303518</v>
      </c>
      <c r="G1859">
        <v>0.14127756341031894</v>
      </c>
      <c r="H1859" s="45">
        <f t="shared" si="226"/>
        <v>76673.061000090354</v>
      </c>
      <c r="BD1859">
        <f t="shared" si="233"/>
        <v>-3040.4071537583341</v>
      </c>
      <c r="BE1859">
        <f t="shared" si="227"/>
        <v>1059.6898679448768</v>
      </c>
      <c r="BF1859">
        <f t="shared" si="228"/>
        <v>5159.7868896480868</v>
      </c>
      <c r="BG1859">
        <f t="shared" si="229"/>
        <v>9259.8839113512986</v>
      </c>
      <c r="BH1859">
        <f t="shared" si="230"/>
        <v>13359.980933054507</v>
      </c>
      <c r="BI1859">
        <f t="shared" si="231"/>
        <v>17460.077954757719</v>
      </c>
      <c r="BJ1859">
        <f t="shared" si="232"/>
        <v>21560.17497646093</v>
      </c>
    </row>
    <row r="1860" spans="1:62">
      <c r="A1860">
        <v>1857</v>
      </c>
      <c r="B1860" s="6"/>
      <c r="C1860" s="44"/>
      <c r="F1860" s="44">
        <v>2815.8794051984769</v>
      </c>
      <c r="G1860">
        <v>0.65911206180628934</v>
      </c>
      <c r="H1860" s="45">
        <f t="shared" ref="H1860:H1923" si="234">F1860/G1860</f>
        <v>4272.2316406736518</v>
      </c>
      <c r="BD1860">
        <f t="shared" si="233"/>
        <v>-10125.795420251923</v>
      </c>
      <c r="BE1860">
        <f t="shared" si="227"/>
        <v>-9419.4076032003286</v>
      </c>
      <c r="BF1860">
        <f t="shared" si="228"/>
        <v>-8713.0197861487341</v>
      </c>
      <c r="BG1860">
        <f t="shared" si="229"/>
        <v>-8006.6319690971395</v>
      </c>
      <c r="BH1860">
        <f t="shared" si="230"/>
        <v>-7300.2441520455441</v>
      </c>
      <c r="BI1860">
        <f t="shared" si="231"/>
        <v>-6593.8563349939495</v>
      </c>
      <c r="BJ1860">
        <f t="shared" si="232"/>
        <v>-5887.468517942355</v>
      </c>
    </row>
    <row r="1861" spans="1:62">
      <c r="A1861">
        <v>1858</v>
      </c>
      <c r="B1861" s="6"/>
      <c r="C1861" s="44"/>
      <c r="F1861" s="44">
        <v>5155.340399085293</v>
      </c>
      <c r="G1861">
        <v>0.73554601561190047</v>
      </c>
      <c r="H1861" s="45">
        <f t="shared" si="234"/>
        <v>7008.8618382312452</v>
      </c>
      <c r="BD1861">
        <f t="shared" si="233"/>
        <v>479.68090383296976</v>
      </c>
      <c r="BE1861">
        <f t="shared" ref="BE1861:BE1924" si="235">($BE$3*G1860)-F1860</f>
        <v>3775.2412128644164</v>
      </c>
      <c r="BF1861">
        <f t="shared" ref="BF1861:BF1924" si="236">($BF$3*G1860)-F1860</f>
        <v>7070.8015218958626</v>
      </c>
      <c r="BG1861">
        <f t="shared" ref="BG1861:BG1924" si="237">($BG$3*G1860)-F1860</f>
        <v>10366.36183092731</v>
      </c>
      <c r="BH1861">
        <f t="shared" ref="BH1861:BH1924" si="238">($BH$3*G1860)-F1860</f>
        <v>13661.922139958755</v>
      </c>
      <c r="BI1861">
        <f t="shared" ref="BI1861:BI1924" si="239">($BI$3*G1860)-F1860</f>
        <v>16957.482448990202</v>
      </c>
      <c r="BJ1861">
        <f t="shared" ref="BJ1861:BJ1924" si="240">($BJ$3*G1860)-F1860</f>
        <v>20253.042758021649</v>
      </c>
    </row>
    <row r="1862" spans="1:62">
      <c r="A1862">
        <v>1859</v>
      </c>
      <c r="B1862" s="6"/>
      <c r="C1862" s="44"/>
      <c r="F1862" s="44">
        <v>10326.0529408156</v>
      </c>
      <c r="G1862">
        <v>0.24447797011276418</v>
      </c>
      <c r="H1862" s="45">
        <f t="shared" si="234"/>
        <v>42237.151004046551</v>
      </c>
      <c r="BD1862">
        <f t="shared" si="233"/>
        <v>-1477.6103210257907</v>
      </c>
      <c r="BE1862">
        <f t="shared" si="235"/>
        <v>2200.1197570337117</v>
      </c>
      <c r="BF1862">
        <f t="shared" si="236"/>
        <v>5877.8498350932132</v>
      </c>
      <c r="BG1862">
        <f t="shared" si="237"/>
        <v>9555.5799131527165</v>
      </c>
      <c r="BH1862">
        <f t="shared" si="238"/>
        <v>13233.30999121222</v>
      </c>
      <c r="BI1862">
        <f t="shared" si="239"/>
        <v>16911.040069271719</v>
      </c>
      <c r="BJ1862">
        <f t="shared" si="240"/>
        <v>20588.770147331223</v>
      </c>
    </row>
    <row r="1863" spans="1:62">
      <c r="A1863">
        <v>1860</v>
      </c>
      <c r="B1863" s="6"/>
      <c r="C1863" s="44"/>
      <c r="F1863" s="44">
        <v>5904.3962877498634</v>
      </c>
      <c r="G1863">
        <v>0.43109537155935929</v>
      </c>
      <c r="H1863" s="45">
        <f t="shared" si="234"/>
        <v>13696.264625603531</v>
      </c>
      <c r="BD1863">
        <f t="shared" si="233"/>
        <v>-9103.6630902517791</v>
      </c>
      <c r="BE1863">
        <f t="shared" si="235"/>
        <v>-7881.2732396879583</v>
      </c>
      <c r="BF1863">
        <f t="shared" si="236"/>
        <v>-6658.8833891241375</v>
      </c>
      <c r="BG1863">
        <f t="shared" si="237"/>
        <v>-5436.4935385603167</v>
      </c>
      <c r="BH1863">
        <f t="shared" si="238"/>
        <v>-4214.1036879964959</v>
      </c>
      <c r="BI1863">
        <f t="shared" si="239"/>
        <v>-2991.7138374326742</v>
      </c>
      <c r="BJ1863">
        <f t="shared" si="240"/>
        <v>-1769.3239868688543</v>
      </c>
    </row>
    <row r="1864" spans="1:62">
      <c r="A1864">
        <v>1861</v>
      </c>
      <c r="B1864" s="6"/>
      <c r="C1864" s="44"/>
      <c r="F1864" s="44">
        <v>4162.2976292664607</v>
      </c>
      <c r="G1864">
        <v>0.34202566508164356</v>
      </c>
      <c r="H1864" s="45">
        <f t="shared" si="234"/>
        <v>12169.547651556779</v>
      </c>
      <c r="BD1864">
        <f t="shared" si="233"/>
        <v>-3748.9194299530668</v>
      </c>
      <c r="BE1864">
        <f t="shared" si="235"/>
        <v>-1593.4425721562702</v>
      </c>
      <c r="BF1864">
        <f t="shared" si="236"/>
        <v>562.03428564052592</v>
      </c>
      <c r="BG1864">
        <f t="shared" si="237"/>
        <v>2717.511143437323</v>
      </c>
      <c r="BH1864">
        <f t="shared" si="238"/>
        <v>4872.9880012341182</v>
      </c>
      <c r="BI1864">
        <f t="shared" si="239"/>
        <v>7028.4648590309152</v>
      </c>
      <c r="BJ1864">
        <f t="shared" si="240"/>
        <v>9183.9417168277123</v>
      </c>
    </row>
    <row r="1865" spans="1:62">
      <c r="A1865">
        <v>1862</v>
      </c>
      <c r="B1865" s="6"/>
      <c r="C1865" s="44"/>
      <c r="F1865" s="44">
        <v>-2991.220100757022</v>
      </c>
      <c r="G1865">
        <v>0.54853943531195792</v>
      </c>
      <c r="H1865" s="45">
        <f t="shared" si="234"/>
        <v>-5453.0630036761095</v>
      </c>
      <c r="BD1865">
        <f t="shared" si="233"/>
        <v>-2452.169303858243</v>
      </c>
      <c r="BE1865">
        <f t="shared" si="235"/>
        <v>-742.04097845002525</v>
      </c>
      <c r="BF1865">
        <f t="shared" si="236"/>
        <v>968.08734695819294</v>
      </c>
      <c r="BG1865">
        <f t="shared" si="237"/>
        <v>2678.2156723664102</v>
      </c>
      <c r="BH1865">
        <f t="shared" si="238"/>
        <v>4388.3439977746275</v>
      </c>
      <c r="BI1865">
        <f t="shared" si="239"/>
        <v>6098.4723231828466</v>
      </c>
      <c r="BJ1865">
        <f t="shared" si="240"/>
        <v>7808.6006485910639</v>
      </c>
    </row>
    <row r="1866" spans="1:62">
      <c r="A1866">
        <v>1863</v>
      </c>
      <c r="B1866" s="6"/>
      <c r="C1866" s="44"/>
      <c r="F1866" s="44">
        <v>9631.7050653931874</v>
      </c>
      <c r="G1866">
        <v>0.16114833646030924</v>
      </c>
      <c r="H1866" s="45">
        <f t="shared" si="234"/>
        <v>59769.187054347734</v>
      </c>
      <c r="BD1866">
        <f t="shared" si="233"/>
        <v>5733.917277316812</v>
      </c>
      <c r="BE1866">
        <f t="shared" si="235"/>
        <v>8476.6144538766021</v>
      </c>
      <c r="BF1866">
        <f t="shared" si="236"/>
        <v>11219.31163043639</v>
      </c>
      <c r="BG1866">
        <f t="shared" si="237"/>
        <v>13962.00880699618</v>
      </c>
      <c r="BH1866">
        <f t="shared" si="238"/>
        <v>16704.70598355597</v>
      </c>
      <c r="BI1866">
        <f t="shared" si="239"/>
        <v>19447.403160115759</v>
      </c>
      <c r="BJ1866">
        <f t="shared" si="240"/>
        <v>22190.10033667555</v>
      </c>
    </row>
    <row r="1867" spans="1:62">
      <c r="A1867">
        <v>1864</v>
      </c>
      <c r="B1867" s="6"/>
      <c r="C1867" s="44"/>
      <c r="F1867" s="44">
        <v>10967.216187621005</v>
      </c>
      <c r="G1867">
        <v>0.14297900971344735</v>
      </c>
      <c r="H1867" s="45">
        <f t="shared" si="234"/>
        <v>76705.078665749956</v>
      </c>
      <c r="BD1867">
        <f t="shared" si="233"/>
        <v>-8825.9633830916409</v>
      </c>
      <c r="BE1867">
        <f t="shared" si="235"/>
        <v>-8020.2217007900945</v>
      </c>
      <c r="BF1867">
        <f t="shared" si="236"/>
        <v>-7214.4800184885489</v>
      </c>
      <c r="BG1867">
        <f t="shared" si="237"/>
        <v>-6408.7383361870025</v>
      </c>
      <c r="BH1867">
        <f t="shared" si="238"/>
        <v>-5602.9966538854569</v>
      </c>
      <c r="BI1867">
        <f t="shared" si="239"/>
        <v>-4797.2549715839104</v>
      </c>
      <c r="BJ1867">
        <f t="shared" si="240"/>
        <v>-3991.513289282364</v>
      </c>
    </row>
    <row r="1868" spans="1:62">
      <c r="A1868">
        <v>1865</v>
      </c>
      <c r="B1868" s="6"/>
      <c r="C1868" s="44"/>
      <c r="F1868" s="44">
        <v>12445.390897341837</v>
      </c>
      <c r="G1868">
        <v>0.29605872348745876</v>
      </c>
      <c r="H1868" s="45">
        <f t="shared" si="234"/>
        <v>42036.899810753363</v>
      </c>
      <c r="BD1868">
        <f t="shared" si="233"/>
        <v>-10252.321139053769</v>
      </c>
      <c r="BE1868">
        <f t="shared" si="235"/>
        <v>-9537.4260904865314</v>
      </c>
      <c r="BF1868">
        <f t="shared" si="236"/>
        <v>-8822.5310419192938</v>
      </c>
      <c r="BG1868">
        <f t="shared" si="237"/>
        <v>-8107.635993352058</v>
      </c>
      <c r="BH1868">
        <f t="shared" si="238"/>
        <v>-7392.7409447848213</v>
      </c>
      <c r="BI1868">
        <f t="shared" si="239"/>
        <v>-6677.8458962175846</v>
      </c>
      <c r="BJ1868">
        <f t="shared" si="240"/>
        <v>-5962.9508476503479</v>
      </c>
    </row>
    <row r="1869" spans="1:62">
      <c r="A1869">
        <v>1866</v>
      </c>
      <c r="B1869" s="6"/>
      <c r="C1869" s="44"/>
      <c r="F1869" s="44">
        <v>6054.5800697280902</v>
      </c>
      <c r="G1869">
        <v>0.44306243446340865</v>
      </c>
      <c r="H1869" s="45">
        <f t="shared" si="234"/>
        <v>13665.297706994208</v>
      </c>
      <c r="BD1869">
        <f t="shared" si="233"/>
        <v>-10965.097279904543</v>
      </c>
      <c r="BE1869">
        <f t="shared" si="235"/>
        <v>-9484.8036624672495</v>
      </c>
      <c r="BF1869">
        <f t="shared" si="236"/>
        <v>-8004.5100450299551</v>
      </c>
      <c r="BG1869">
        <f t="shared" si="237"/>
        <v>-6524.2164275926616</v>
      </c>
      <c r="BH1869">
        <f t="shared" si="238"/>
        <v>-5043.9228101553672</v>
      </c>
      <c r="BI1869">
        <f t="shared" si="239"/>
        <v>-3563.6291927180737</v>
      </c>
      <c r="BJ1869">
        <f t="shared" si="240"/>
        <v>-2083.3355752807802</v>
      </c>
    </row>
    <row r="1870" spans="1:62">
      <c r="A1870">
        <v>1867</v>
      </c>
      <c r="B1870" s="6"/>
      <c r="C1870" s="44"/>
      <c r="F1870" s="44">
        <v>10585.019012641162</v>
      </c>
      <c r="G1870">
        <v>1.1128178620801519</v>
      </c>
      <c r="H1870" s="45">
        <f t="shared" si="234"/>
        <v>9511.9061019158635</v>
      </c>
      <c r="BD1870">
        <f t="shared" si="233"/>
        <v>-3839.2678974110468</v>
      </c>
      <c r="BE1870">
        <f t="shared" si="235"/>
        <v>-1623.9557250940034</v>
      </c>
      <c r="BF1870">
        <f t="shared" si="236"/>
        <v>591.35644722303914</v>
      </c>
      <c r="BG1870">
        <f t="shared" si="237"/>
        <v>2806.6686195400835</v>
      </c>
      <c r="BH1870">
        <f t="shared" si="238"/>
        <v>5021.980791857126</v>
      </c>
      <c r="BI1870">
        <f t="shared" si="239"/>
        <v>7237.2929641741684</v>
      </c>
      <c r="BJ1870">
        <f t="shared" si="240"/>
        <v>9452.6051364912128</v>
      </c>
    </row>
    <row r="1871" spans="1:62">
      <c r="A1871">
        <v>1868</v>
      </c>
      <c r="B1871" s="6"/>
      <c r="C1871" s="44"/>
      <c r="F1871" s="44">
        <v>10611.639291342482</v>
      </c>
      <c r="G1871">
        <v>0.54926009149447186</v>
      </c>
      <c r="H1871" s="45">
        <f t="shared" si="234"/>
        <v>19319.880427630313</v>
      </c>
      <c r="BD1871">
        <f t="shared" si="233"/>
        <v>-5020.9297022404025</v>
      </c>
      <c r="BE1871">
        <f t="shared" si="235"/>
        <v>543.15960816035658</v>
      </c>
      <c r="BF1871">
        <f t="shared" si="236"/>
        <v>6107.2489185611157</v>
      </c>
      <c r="BG1871">
        <f t="shared" si="237"/>
        <v>11671.338228961875</v>
      </c>
      <c r="BH1871">
        <f t="shared" si="238"/>
        <v>17235.427539362634</v>
      </c>
      <c r="BI1871">
        <f t="shared" si="239"/>
        <v>22799.516849763393</v>
      </c>
      <c r="BJ1871">
        <f t="shared" si="240"/>
        <v>28363.606160164156</v>
      </c>
    </row>
    <row r="1872" spans="1:62">
      <c r="A1872">
        <v>1869</v>
      </c>
      <c r="B1872" s="6"/>
      <c r="C1872" s="44"/>
      <c r="F1872" s="44">
        <v>5098.3137183662766</v>
      </c>
      <c r="G1872">
        <v>0.74398925653078862</v>
      </c>
      <c r="H1872" s="45">
        <f t="shared" si="234"/>
        <v>6852.6711556825985</v>
      </c>
      <c r="BD1872">
        <f t="shared" si="233"/>
        <v>-7865.3388338701234</v>
      </c>
      <c r="BE1872">
        <f t="shared" si="235"/>
        <v>-5119.0383763977643</v>
      </c>
      <c r="BF1872">
        <f t="shared" si="236"/>
        <v>-2372.7379189254043</v>
      </c>
      <c r="BG1872">
        <f t="shared" si="237"/>
        <v>373.56253854695387</v>
      </c>
      <c r="BH1872">
        <f t="shared" si="238"/>
        <v>3119.8629960193139</v>
      </c>
      <c r="BI1872">
        <f t="shared" si="239"/>
        <v>5866.1634534916739</v>
      </c>
      <c r="BJ1872">
        <f t="shared" si="240"/>
        <v>8612.4639109640339</v>
      </c>
    </row>
    <row r="1873" spans="1:62">
      <c r="A1873">
        <v>1870</v>
      </c>
      <c r="B1873" s="6"/>
      <c r="C1873" s="44"/>
      <c r="F1873" s="44">
        <v>1795.8307923887041</v>
      </c>
      <c r="G1873">
        <v>0.58118878174524191</v>
      </c>
      <c r="H1873" s="45">
        <f t="shared" si="234"/>
        <v>3089.9267996812232</v>
      </c>
      <c r="BD1873">
        <f t="shared" si="233"/>
        <v>-1378.3674357123336</v>
      </c>
      <c r="BE1873">
        <f t="shared" si="235"/>
        <v>2341.5788469416093</v>
      </c>
      <c r="BF1873">
        <f t="shared" si="236"/>
        <v>6061.5251295955532</v>
      </c>
      <c r="BG1873">
        <f t="shared" si="237"/>
        <v>9781.4714122494952</v>
      </c>
      <c r="BH1873">
        <f t="shared" si="238"/>
        <v>13501.417694903437</v>
      </c>
      <c r="BI1873">
        <f t="shared" si="239"/>
        <v>17221.363977557383</v>
      </c>
      <c r="BJ1873">
        <f t="shared" si="240"/>
        <v>20941.310260211325</v>
      </c>
    </row>
    <row r="1874" spans="1:62">
      <c r="A1874">
        <v>1871</v>
      </c>
      <c r="B1874" s="6"/>
      <c r="C1874" s="44"/>
      <c r="F1874" s="44">
        <v>4330.3486492949742</v>
      </c>
      <c r="G1874">
        <v>0.67526870480278056</v>
      </c>
      <c r="H1874" s="45">
        <f t="shared" si="234"/>
        <v>6412.7785257865589</v>
      </c>
      <c r="BD1874">
        <f t="shared" si="233"/>
        <v>1110.1131163375053</v>
      </c>
      <c r="BE1874">
        <f t="shared" si="235"/>
        <v>4016.0570250637147</v>
      </c>
      <c r="BF1874">
        <f t="shared" si="236"/>
        <v>6922.0009337899246</v>
      </c>
      <c r="BG1874">
        <f t="shared" si="237"/>
        <v>9827.9448425161336</v>
      </c>
      <c r="BH1874">
        <f t="shared" si="238"/>
        <v>12733.888751242344</v>
      </c>
      <c r="BI1874">
        <f t="shared" si="239"/>
        <v>15639.832659968553</v>
      </c>
      <c r="BJ1874">
        <f t="shared" si="240"/>
        <v>18545.776568694764</v>
      </c>
    </row>
    <row r="1875" spans="1:62">
      <c r="A1875">
        <v>1872</v>
      </c>
      <c r="B1875" s="6"/>
      <c r="C1875" s="44"/>
      <c r="F1875" s="44">
        <v>10622.260492853185</v>
      </c>
      <c r="G1875">
        <v>0.28552239554156156</v>
      </c>
      <c r="H1875" s="45">
        <f t="shared" si="234"/>
        <v>37202.897771663505</v>
      </c>
      <c r="BD1875">
        <f t="shared" si="233"/>
        <v>-954.00512528107129</v>
      </c>
      <c r="BE1875">
        <f t="shared" si="235"/>
        <v>2422.3383987328316</v>
      </c>
      <c r="BF1875">
        <f t="shared" si="236"/>
        <v>5798.6819227467349</v>
      </c>
      <c r="BG1875">
        <f t="shared" si="237"/>
        <v>9175.0254467606374</v>
      </c>
      <c r="BH1875">
        <f t="shared" si="238"/>
        <v>12551.36897077454</v>
      </c>
      <c r="BI1875">
        <f t="shared" si="239"/>
        <v>15927.712494788444</v>
      </c>
      <c r="BJ1875">
        <f t="shared" si="240"/>
        <v>19304.056018802345</v>
      </c>
    </row>
    <row r="1876" spans="1:62">
      <c r="A1876">
        <v>1873</v>
      </c>
      <c r="B1876" s="6"/>
      <c r="C1876" s="44"/>
      <c r="F1876" s="44">
        <v>1237.9413153569367</v>
      </c>
      <c r="G1876">
        <v>0.60238617210815182</v>
      </c>
      <c r="H1876" s="45">
        <f t="shared" si="234"/>
        <v>2055.0626370199579</v>
      </c>
      <c r="BD1876">
        <f t="shared" si="233"/>
        <v>-9194.648515145378</v>
      </c>
      <c r="BE1876">
        <f t="shared" si="235"/>
        <v>-7767.0365374375706</v>
      </c>
      <c r="BF1876">
        <f t="shared" si="236"/>
        <v>-6339.4245597297622</v>
      </c>
      <c r="BG1876">
        <f t="shared" si="237"/>
        <v>-4911.8125820219548</v>
      </c>
      <c r="BH1876">
        <f t="shared" si="238"/>
        <v>-3484.2006043141464</v>
      </c>
      <c r="BI1876">
        <f t="shared" si="239"/>
        <v>-2056.5886266063389</v>
      </c>
      <c r="BJ1876">
        <f t="shared" si="240"/>
        <v>-628.97664889853149</v>
      </c>
    </row>
    <row r="1877" spans="1:62">
      <c r="A1877">
        <v>1874</v>
      </c>
      <c r="B1877" s="6"/>
      <c r="C1877" s="44"/>
      <c r="F1877" s="44">
        <v>1285.3354332827257</v>
      </c>
      <c r="G1877">
        <v>0.56675803998281271</v>
      </c>
      <c r="H1877" s="45">
        <f t="shared" si="234"/>
        <v>2267.8733120781212</v>
      </c>
      <c r="BD1877">
        <f t="shared" si="233"/>
        <v>1773.9895451838224</v>
      </c>
      <c r="BE1877">
        <f t="shared" si="235"/>
        <v>4785.9204057245815</v>
      </c>
      <c r="BF1877">
        <f t="shared" si="236"/>
        <v>7797.8512662653411</v>
      </c>
      <c r="BG1877">
        <f t="shared" si="237"/>
        <v>10809.7821268061</v>
      </c>
      <c r="BH1877">
        <f t="shared" si="238"/>
        <v>13821.712987346858</v>
      </c>
      <c r="BI1877">
        <f t="shared" si="239"/>
        <v>16833.643847887619</v>
      </c>
      <c r="BJ1877">
        <f t="shared" si="240"/>
        <v>19845.574708428376</v>
      </c>
    </row>
    <row r="1878" spans="1:62">
      <c r="A1878">
        <v>1875</v>
      </c>
      <c r="B1878" s="6"/>
      <c r="C1878" s="44"/>
      <c r="F1878" s="44">
        <v>11238.68406415456</v>
      </c>
      <c r="G1878">
        <v>0.36244721388082901</v>
      </c>
      <c r="H1878" s="45">
        <f t="shared" si="234"/>
        <v>31007.781640307458</v>
      </c>
      <c r="BD1878">
        <f t="shared" si="233"/>
        <v>1548.4547666313379</v>
      </c>
      <c r="BE1878">
        <f t="shared" si="235"/>
        <v>4382.2449665454014</v>
      </c>
      <c r="BF1878">
        <f t="shared" si="236"/>
        <v>7216.0351664594655</v>
      </c>
      <c r="BG1878">
        <f t="shared" si="237"/>
        <v>10049.825366373529</v>
      </c>
      <c r="BH1878">
        <f t="shared" si="238"/>
        <v>12883.615566287592</v>
      </c>
      <c r="BI1878">
        <f t="shared" si="239"/>
        <v>15717.405766201657</v>
      </c>
      <c r="BJ1878">
        <f t="shared" si="240"/>
        <v>18551.19596611572</v>
      </c>
    </row>
    <row r="1879" spans="1:62">
      <c r="A1879">
        <v>1876</v>
      </c>
      <c r="B1879" s="6"/>
      <c r="C1879" s="44"/>
      <c r="F1879" s="44">
        <v>5470.1598225928683</v>
      </c>
      <c r="G1879">
        <v>0.29573262552984136</v>
      </c>
      <c r="H1879" s="45">
        <f t="shared" si="234"/>
        <v>18496.977845418322</v>
      </c>
      <c r="BD1879">
        <f t="shared" si="233"/>
        <v>-9426.4479947504151</v>
      </c>
      <c r="BE1879">
        <f t="shared" si="235"/>
        <v>-7614.2119253462697</v>
      </c>
      <c r="BF1879">
        <f t="shared" si="236"/>
        <v>-5801.9758559421252</v>
      </c>
      <c r="BG1879">
        <f t="shared" si="237"/>
        <v>-3989.7397865379799</v>
      </c>
      <c r="BH1879">
        <f t="shared" si="238"/>
        <v>-2177.5037171338354</v>
      </c>
      <c r="BI1879">
        <f t="shared" si="239"/>
        <v>-365.26764772969</v>
      </c>
      <c r="BJ1879">
        <f t="shared" si="240"/>
        <v>1446.9684216744554</v>
      </c>
    </row>
    <row r="1880" spans="1:62">
      <c r="A1880">
        <v>1877</v>
      </c>
      <c r="B1880" s="6"/>
      <c r="C1880" s="44"/>
      <c r="F1880" s="44">
        <v>6176.8009670274914</v>
      </c>
      <c r="G1880">
        <v>1.016516065663355</v>
      </c>
      <c r="H1880" s="45">
        <f t="shared" si="234"/>
        <v>6076.4420511117587</v>
      </c>
      <c r="BD1880">
        <f t="shared" si="233"/>
        <v>-3991.4966949436612</v>
      </c>
      <c r="BE1880">
        <f t="shared" si="235"/>
        <v>-2512.8335672944545</v>
      </c>
      <c r="BF1880">
        <f t="shared" si="236"/>
        <v>-1034.1704396452478</v>
      </c>
      <c r="BG1880">
        <f t="shared" si="237"/>
        <v>444.4926880039593</v>
      </c>
      <c r="BH1880">
        <f t="shared" si="238"/>
        <v>1923.1558156531655</v>
      </c>
      <c r="BI1880">
        <f t="shared" si="239"/>
        <v>3401.8189433023726</v>
      </c>
      <c r="BJ1880">
        <f t="shared" si="240"/>
        <v>4880.4820709515789</v>
      </c>
    </row>
    <row r="1881" spans="1:62">
      <c r="A1881">
        <v>1878</v>
      </c>
      <c r="B1881" s="6"/>
      <c r="C1881" s="44"/>
      <c r="F1881" s="44">
        <v>-3281.9589384714855</v>
      </c>
      <c r="G1881">
        <v>0.3924263996447932</v>
      </c>
      <c r="H1881" s="45">
        <f t="shared" si="234"/>
        <v>-8363.2470736988325</v>
      </c>
      <c r="BD1881">
        <f t="shared" si="233"/>
        <v>-1094.2206387107162</v>
      </c>
      <c r="BE1881">
        <f t="shared" si="235"/>
        <v>3988.359689606059</v>
      </c>
      <c r="BF1881">
        <f t="shared" si="236"/>
        <v>9070.9400179228323</v>
      </c>
      <c r="BG1881">
        <f t="shared" si="237"/>
        <v>14153.520346239609</v>
      </c>
      <c r="BH1881">
        <f t="shared" si="238"/>
        <v>19236.100674556383</v>
      </c>
      <c r="BI1881">
        <f t="shared" si="239"/>
        <v>24318.681002873156</v>
      </c>
      <c r="BJ1881">
        <f t="shared" si="240"/>
        <v>29401.261331189933</v>
      </c>
    </row>
    <row r="1882" spans="1:62">
      <c r="A1882">
        <v>1879</v>
      </c>
      <c r="B1882" s="6"/>
      <c r="C1882" s="44"/>
      <c r="F1882" s="44">
        <v>7026.8876368098499</v>
      </c>
      <c r="G1882">
        <v>0.10688598423855744</v>
      </c>
      <c r="H1882" s="45">
        <f t="shared" si="234"/>
        <v>65741.899528441732</v>
      </c>
      <c r="BD1882">
        <f t="shared" ref="BD1882:BD1945" si="241">($BD$3*G1881)-F1881</f>
        <v>5244.0909366954511</v>
      </c>
      <c r="BE1882">
        <f t="shared" si="235"/>
        <v>7206.2229349194176</v>
      </c>
      <c r="BF1882">
        <f t="shared" si="236"/>
        <v>9168.3549331433824</v>
      </c>
      <c r="BG1882">
        <f t="shared" si="237"/>
        <v>11130.48693136735</v>
      </c>
      <c r="BH1882">
        <f t="shared" si="238"/>
        <v>13092.618929591315</v>
      </c>
      <c r="BI1882">
        <f t="shared" si="239"/>
        <v>15054.750927815281</v>
      </c>
      <c r="BJ1882">
        <f t="shared" si="240"/>
        <v>17016.882926039245</v>
      </c>
    </row>
    <row r="1883" spans="1:62">
      <c r="A1883">
        <v>1880</v>
      </c>
      <c r="B1883" s="6"/>
      <c r="C1883" s="44"/>
      <c r="F1883" s="44">
        <v>6021.3443352332433</v>
      </c>
      <c r="G1883">
        <v>0.37082570670653592</v>
      </c>
      <c r="H1883" s="45">
        <f t="shared" si="234"/>
        <v>16237.66698568828</v>
      </c>
      <c r="BD1883">
        <f t="shared" si="241"/>
        <v>-6492.4577156170626</v>
      </c>
      <c r="BE1883">
        <f t="shared" si="235"/>
        <v>-5958.0277944242753</v>
      </c>
      <c r="BF1883">
        <f t="shared" si="236"/>
        <v>-5423.5978732314888</v>
      </c>
      <c r="BG1883">
        <f t="shared" si="237"/>
        <v>-4889.1679520387006</v>
      </c>
      <c r="BH1883">
        <f t="shared" si="238"/>
        <v>-4354.7380308459142</v>
      </c>
      <c r="BI1883">
        <f t="shared" si="239"/>
        <v>-3820.3081096531268</v>
      </c>
      <c r="BJ1883">
        <f t="shared" si="240"/>
        <v>-3285.8781884603395</v>
      </c>
    </row>
    <row r="1884" spans="1:62">
      <c r="A1884">
        <v>1881</v>
      </c>
      <c r="B1884" s="6"/>
      <c r="C1884" s="44"/>
      <c r="F1884" s="44">
        <v>-6765.7708067813728</v>
      </c>
      <c r="G1884">
        <v>0.55566914753451435</v>
      </c>
      <c r="H1884" s="45">
        <f t="shared" si="234"/>
        <v>-12175.89790039788</v>
      </c>
      <c r="BD1884">
        <f t="shared" si="241"/>
        <v>-4167.215801700564</v>
      </c>
      <c r="BE1884">
        <f t="shared" si="235"/>
        <v>-2313.0872681678843</v>
      </c>
      <c r="BF1884">
        <f t="shared" si="236"/>
        <v>-458.95873463520456</v>
      </c>
      <c r="BG1884">
        <f t="shared" si="237"/>
        <v>1395.1697988974747</v>
      </c>
      <c r="BH1884">
        <f t="shared" si="238"/>
        <v>3249.2983324301549</v>
      </c>
      <c r="BI1884">
        <f t="shared" si="239"/>
        <v>5103.4268659628342</v>
      </c>
      <c r="BJ1884">
        <f t="shared" si="240"/>
        <v>6957.5553994955135</v>
      </c>
    </row>
    <row r="1885" spans="1:62">
      <c r="A1885">
        <v>1882</v>
      </c>
      <c r="B1885" s="6"/>
      <c r="C1885" s="44"/>
      <c r="F1885" s="44">
        <v>-1954.0823646658428</v>
      </c>
      <c r="G1885">
        <v>0.57652551859936985</v>
      </c>
      <c r="H1885" s="45">
        <f t="shared" si="234"/>
        <v>-3389.4117460978223</v>
      </c>
      <c r="BD1885">
        <f t="shared" si="241"/>
        <v>9544.1165444539438</v>
      </c>
      <c r="BE1885">
        <f t="shared" si="235"/>
        <v>12322.462282126517</v>
      </c>
      <c r="BF1885">
        <f t="shared" si="236"/>
        <v>15100.808019799088</v>
      </c>
      <c r="BG1885">
        <f t="shared" si="237"/>
        <v>17879.15375747166</v>
      </c>
      <c r="BH1885">
        <f t="shared" si="238"/>
        <v>20657.499495144231</v>
      </c>
      <c r="BI1885">
        <f t="shared" si="239"/>
        <v>23435.845232816802</v>
      </c>
      <c r="BJ1885">
        <f t="shared" si="240"/>
        <v>26214.190970489377</v>
      </c>
    </row>
    <row r="1886" spans="1:62">
      <c r="A1886">
        <v>1883</v>
      </c>
      <c r="B1886" s="6"/>
      <c r="C1886" s="44"/>
      <c r="F1886" s="44">
        <v>16706.246034489828</v>
      </c>
      <c r="G1886">
        <v>0.48912713145228537</v>
      </c>
      <c r="H1886" s="45">
        <f t="shared" si="234"/>
        <v>34155.222559187627</v>
      </c>
      <c r="BD1886">
        <f t="shared" si="241"/>
        <v>4836.7099576626915</v>
      </c>
      <c r="BE1886">
        <f t="shared" si="235"/>
        <v>7719.3375506595412</v>
      </c>
      <c r="BF1886">
        <f t="shared" si="236"/>
        <v>10601.965143656391</v>
      </c>
      <c r="BG1886">
        <f t="shared" si="237"/>
        <v>13484.59273665324</v>
      </c>
      <c r="BH1886">
        <f t="shared" si="238"/>
        <v>16367.220329650088</v>
      </c>
      <c r="BI1886">
        <f t="shared" si="239"/>
        <v>19249.847922646939</v>
      </c>
      <c r="BJ1886">
        <f t="shared" si="240"/>
        <v>22132.475515643786</v>
      </c>
    </row>
    <row r="1887" spans="1:62">
      <c r="A1887">
        <v>1884</v>
      </c>
      <c r="B1887" s="6"/>
      <c r="C1887" s="44"/>
      <c r="F1887" s="44">
        <v>10104.975545872176</v>
      </c>
      <c r="G1887">
        <v>0.32867844840340332</v>
      </c>
      <c r="H1887" s="45">
        <f t="shared" si="234"/>
        <v>30744.259609835564</v>
      </c>
      <c r="BD1887">
        <f t="shared" si="241"/>
        <v>-14260.6103772284</v>
      </c>
      <c r="BE1887">
        <f t="shared" si="235"/>
        <v>-11814.974719966975</v>
      </c>
      <c r="BF1887">
        <f t="shared" si="236"/>
        <v>-9369.3390627055487</v>
      </c>
      <c r="BG1887">
        <f t="shared" si="237"/>
        <v>-6923.703405444121</v>
      </c>
      <c r="BH1887">
        <f t="shared" si="238"/>
        <v>-4478.0677481826933</v>
      </c>
      <c r="BI1887">
        <f t="shared" si="239"/>
        <v>-2032.4320909212674</v>
      </c>
      <c r="BJ1887">
        <f t="shared" si="240"/>
        <v>413.20356634015843</v>
      </c>
    </row>
    <row r="1888" spans="1:62">
      <c r="A1888">
        <v>1885</v>
      </c>
      <c r="B1888" s="6"/>
      <c r="C1888" s="44"/>
      <c r="F1888" s="44">
        <v>8136.4458403062345</v>
      </c>
      <c r="G1888">
        <v>0.20327511892893835</v>
      </c>
      <c r="H1888" s="45">
        <f t="shared" si="234"/>
        <v>40026.76708874834</v>
      </c>
      <c r="BD1888">
        <f t="shared" si="241"/>
        <v>-8461.5833038551591</v>
      </c>
      <c r="BE1888">
        <f t="shared" si="235"/>
        <v>-6818.1910618381426</v>
      </c>
      <c r="BF1888">
        <f t="shared" si="236"/>
        <v>-5174.798819821126</v>
      </c>
      <c r="BG1888">
        <f t="shared" si="237"/>
        <v>-3531.4065778041095</v>
      </c>
      <c r="BH1888">
        <f t="shared" si="238"/>
        <v>-1888.0143357870929</v>
      </c>
      <c r="BI1888">
        <f t="shared" si="239"/>
        <v>-244.62209377007639</v>
      </c>
      <c r="BJ1888">
        <f t="shared" si="240"/>
        <v>1398.7701482469402</v>
      </c>
    </row>
    <row r="1889" spans="1:62">
      <c r="A1889">
        <v>1886</v>
      </c>
      <c r="B1889" s="6"/>
      <c r="C1889" s="44"/>
      <c r="F1889" s="44">
        <v>9255.2143023533645</v>
      </c>
      <c r="G1889">
        <v>0.19396082430882799</v>
      </c>
      <c r="H1889" s="45">
        <f t="shared" si="234"/>
        <v>47716.926009847441</v>
      </c>
      <c r="BD1889">
        <f t="shared" si="241"/>
        <v>-7120.0702456615427</v>
      </c>
      <c r="BE1889">
        <f t="shared" si="235"/>
        <v>-6103.6946510168509</v>
      </c>
      <c r="BF1889">
        <f t="shared" si="236"/>
        <v>-5087.3190563721591</v>
      </c>
      <c r="BG1889">
        <f t="shared" si="237"/>
        <v>-4070.9434617274674</v>
      </c>
      <c r="BH1889">
        <f t="shared" si="238"/>
        <v>-3054.5678670827756</v>
      </c>
      <c r="BI1889">
        <f t="shared" si="239"/>
        <v>-2038.1922724380838</v>
      </c>
      <c r="BJ1889">
        <f t="shared" si="240"/>
        <v>-1021.816677793392</v>
      </c>
    </row>
    <row r="1890" spans="1:62">
      <c r="A1890">
        <v>1887</v>
      </c>
      <c r="B1890" s="6"/>
      <c r="C1890" s="44"/>
      <c r="F1890" s="44">
        <v>8301.2632677027632</v>
      </c>
      <c r="G1890">
        <v>0.5807398088602147</v>
      </c>
      <c r="H1890" s="45">
        <f t="shared" si="234"/>
        <v>14294.290043582831</v>
      </c>
      <c r="BD1890">
        <f t="shared" si="241"/>
        <v>-8285.4101808092237</v>
      </c>
      <c r="BE1890">
        <f t="shared" si="235"/>
        <v>-7315.6060592650847</v>
      </c>
      <c r="BF1890">
        <f t="shared" si="236"/>
        <v>-6345.8019377209439</v>
      </c>
      <c r="BG1890">
        <f t="shared" si="237"/>
        <v>-5375.9978161768049</v>
      </c>
      <c r="BH1890">
        <f t="shared" si="238"/>
        <v>-4406.193694632665</v>
      </c>
      <c r="BI1890">
        <f t="shared" si="239"/>
        <v>-3436.3895730885242</v>
      </c>
      <c r="BJ1890">
        <f t="shared" si="240"/>
        <v>-2466.5854515443843</v>
      </c>
    </row>
    <row r="1891" spans="1:62">
      <c r="A1891">
        <v>1888</v>
      </c>
      <c r="B1891" s="6"/>
      <c r="C1891" s="44"/>
      <c r="F1891" s="44">
        <v>7272.5395892304768</v>
      </c>
      <c r="G1891">
        <v>0.56359064055154295</v>
      </c>
      <c r="H1891" s="45">
        <f t="shared" si="234"/>
        <v>12903.939607856866</v>
      </c>
      <c r="BD1891">
        <f t="shared" si="241"/>
        <v>-5397.5642234016896</v>
      </c>
      <c r="BE1891">
        <f t="shared" si="235"/>
        <v>-2493.8651791006159</v>
      </c>
      <c r="BF1891">
        <f t="shared" si="236"/>
        <v>409.83386520045678</v>
      </c>
      <c r="BG1891">
        <f t="shared" si="237"/>
        <v>3313.5329095015313</v>
      </c>
      <c r="BH1891">
        <f t="shared" si="238"/>
        <v>6217.231953802604</v>
      </c>
      <c r="BI1891">
        <f t="shared" si="239"/>
        <v>9120.9309981036768</v>
      </c>
      <c r="BJ1891">
        <f t="shared" si="240"/>
        <v>12024.630042404753</v>
      </c>
    </row>
    <row r="1892" spans="1:62">
      <c r="A1892">
        <v>1889</v>
      </c>
      <c r="B1892" s="6"/>
      <c r="C1892" s="44"/>
      <c r="F1892" s="44">
        <v>7148.6506858311914</v>
      </c>
      <c r="G1892">
        <v>0.44624483449756802</v>
      </c>
      <c r="H1892" s="45">
        <f t="shared" si="234"/>
        <v>16019.570722605531</v>
      </c>
      <c r="BD1892">
        <f t="shared" si="241"/>
        <v>-4454.5863864727617</v>
      </c>
      <c r="BE1892">
        <f t="shared" si="235"/>
        <v>-1636.6331837150474</v>
      </c>
      <c r="BF1892">
        <f t="shared" si="236"/>
        <v>1181.3200190426669</v>
      </c>
      <c r="BG1892">
        <f t="shared" si="237"/>
        <v>3999.2732218003821</v>
      </c>
      <c r="BH1892">
        <f t="shared" si="238"/>
        <v>6817.2264245580973</v>
      </c>
      <c r="BI1892">
        <f t="shared" si="239"/>
        <v>9635.1796273158106</v>
      </c>
      <c r="BJ1892">
        <f t="shared" si="240"/>
        <v>12453.132830073526</v>
      </c>
    </row>
    <row r="1893" spans="1:62">
      <c r="A1893">
        <v>1890</v>
      </c>
      <c r="B1893" s="6"/>
      <c r="C1893" s="44"/>
      <c r="F1893" s="44">
        <v>10169.405551595493</v>
      </c>
      <c r="G1893">
        <v>0.15983548082123367</v>
      </c>
      <c r="H1893" s="45">
        <f t="shared" si="234"/>
        <v>63624.205960686282</v>
      </c>
      <c r="BD1893">
        <f t="shared" si="241"/>
        <v>-4917.426513343351</v>
      </c>
      <c r="BE1893">
        <f t="shared" si="235"/>
        <v>-2686.2023408555115</v>
      </c>
      <c r="BF1893">
        <f t="shared" si="236"/>
        <v>-454.97816836767106</v>
      </c>
      <c r="BG1893">
        <f t="shared" si="237"/>
        <v>1776.2460041201684</v>
      </c>
      <c r="BH1893">
        <f t="shared" si="238"/>
        <v>4007.4701766080088</v>
      </c>
      <c r="BI1893">
        <f t="shared" si="239"/>
        <v>6238.6943490958492</v>
      </c>
      <c r="BJ1893">
        <f t="shared" si="240"/>
        <v>8469.9185215836897</v>
      </c>
    </row>
    <row r="1894" spans="1:62">
      <c r="A1894">
        <v>1891</v>
      </c>
      <c r="B1894" s="6"/>
      <c r="C1894" s="44"/>
      <c r="F1894" s="44">
        <v>6621.5948049080653</v>
      </c>
      <c r="G1894">
        <v>7.7436281110641936E-2</v>
      </c>
      <c r="H1894" s="45">
        <f t="shared" si="234"/>
        <v>85510.237706883767</v>
      </c>
      <c r="BD1894">
        <f t="shared" si="241"/>
        <v>-9370.2281474893243</v>
      </c>
      <c r="BE1894">
        <f t="shared" si="235"/>
        <v>-8571.0507433831572</v>
      </c>
      <c r="BF1894">
        <f t="shared" si="236"/>
        <v>-7771.8733392769882</v>
      </c>
      <c r="BG1894">
        <f t="shared" si="237"/>
        <v>-6972.6959351708201</v>
      </c>
      <c r="BH1894">
        <f t="shared" si="238"/>
        <v>-6173.5185310646521</v>
      </c>
      <c r="BI1894">
        <f t="shared" si="239"/>
        <v>-5374.3411269584831</v>
      </c>
      <c r="BJ1894">
        <f t="shared" si="240"/>
        <v>-4575.163722852315</v>
      </c>
    </row>
    <row r="1895" spans="1:62">
      <c r="A1895">
        <v>1892</v>
      </c>
      <c r="B1895" s="6"/>
      <c r="C1895" s="44"/>
      <c r="F1895" s="44">
        <v>9121.2590183019565</v>
      </c>
      <c r="G1895">
        <v>0.40900553681365359</v>
      </c>
      <c r="H1895" s="45">
        <f t="shared" si="234"/>
        <v>22301.06489354857</v>
      </c>
      <c r="BD1895">
        <f t="shared" si="241"/>
        <v>-6234.4133993548558</v>
      </c>
      <c r="BE1895">
        <f t="shared" si="235"/>
        <v>-5847.2319938016462</v>
      </c>
      <c r="BF1895">
        <f t="shared" si="236"/>
        <v>-5460.0505882484358</v>
      </c>
      <c r="BG1895">
        <f t="shared" si="237"/>
        <v>-5072.8691826952263</v>
      </c>
      <c r="BH1895">
        <f t="shared" si="238"/>
        <v>-4685.6877771420168</v>
      </c>
      <c r="BI1895">
        <f t="shared" si="239"/>
        <v>-4298.5063715888073</v>
      </c>
      <c r="BJ1895">
        <f t="shared" si="240"/>
        <v>-3911.3249660355973</v>
      </c>
    </row>
    <row r="1896" spans="1:62">
      <c r="A1896">
        <v>1893</v>
      </c>
      <c r="B1896" s="6"/>
      <c r="C1896" s="44"/>
      <c r="F1896" s="44">
        <v>9490.9656450720267</v>
      </c>
      <c r="G1896">
        <v>0.49013863943468383</v>
      </c>
      <c r="H1896" s="45">
        <f t="shared" si="234"/>
        <v>19363.838884481171</v>
      </c>
      <c r="BD1896">
        <f t="shared" si="241"/>
        <v>-7076.2313342336884</v>
      </c>
      <c r="BE1896">
        <f t="shared" si="235"/>
        <v>-5031.2036501654202</v>
      </c>
      <c r="BF1896">
        <f t="shared" si="236"/>
        <v>-2986.1759660971529</v>
      </c>
      <c r="BG1896">
        <f t="shared" si="237"/>
        <v>-941.14828202888475</v>
      </c>
      <c r="BH1896">
        <f t="shared" si="238"/>
        <v>1103.8794020393834</v>
      </c>
      <c r="BI1896">
        <f t="shared" si="239"/>
        <v>3148.9070861076507</v>
      </c>
      <c r="BJ1896">
        <f t="shared" si="240"/>
        <v>5193.9347701759198</v>
      </c>
    </row>
    <row r="1897" spans="1:62">
      <c r="A1897">
        <v>1894</v>
      </c>
      <c r="B1897" s="6"/>
      <c r="C1897" s="44"/>
      <c r="F1897" s="44">
        <v>5047.786443074272</v>
      </c>
      <c r="G1897">
        <v>0.50830076110012001</v>
      </c>
      <c r="H1897" s="45">
        <f t="shared" si="234"/>
        <v>9930.7080165477255</v>
      </c>
      <c r="BD1897">
        <f t="shared" si="241"/>
        <v>-7040.2724478986074</v>
      </c>
      <c r="BE1897">
        <f t="shared" si="235"/>
        <v>-4589.5792507251881</v>
      </c>
      <c r="BF1897">
        <f t="shared" si="236"/>
        <v>-2138.8860535517697</v>
      </c>
      <c r="BG1897">
        <f t="shared" si="237"/>
        <v>311.80714362165054</v>
      </c>
      <c r="BH1897">
        <f t="shared" si="238"/>
        <v>2762.5003407950699</v>
      </c>
      <c r="BI1897">
        <f t="shared" si="239"/>
        <v>5213.1935379684874</v>
      </c>
      <c r="BJ1897">
        <f t="shared" si="240"/>
        <v>7663.8867351419085</v>
      </c>
    </row>
    <row r="1898" spans="1:62">
      <c r="A1898">
        <v>1895</v>
      </c>
      <c r="B1898" s="6"/>
      <c r="C1898" s="44"/>
      <c r="F1898" s="44">
        <v>3089.0499277042836</v>
      </c>
      <c r="G1898">
        <v>0.53997227371460266</v>
      </c>
      <c r="H1898" s="45">
        <f t="shared" si="234"/>
        <v>5720.7565611729397</v>
      </c>
      <c r="BD1898">
        <f t="shared" si="241"/>
        <v>-2506.2826375736718</v>
      </c>
      <c r="BE1898">
        <f t="shared" si="235"/>
        <v>35.221167926928501</v>
      </c>
      <c r="BF1898">
        <f t="shared" si="236"/>
        <v>2576.7249734275283</v>
      </c>
      <c r="BG1898">
        <f t="shared" si="237"/>
        <v>5118.228778928129</v>
      </c>
      <c r="BH1898">
        <f t="shared" si="238"/>
        <v>7659.7325844287279</v>
      </c>
      <c r="BI1898">
        <f t="shared" si="239"/>
        <v>10201.236389929329</v>
      </c>
      <c r="BJ1898">
        <f t="shared" si="240"/>
        <v>12742.740195429929</v>
      </c>
    </row>
    <row r="1899" spans="1:62">
      <c r="A1899">
        <v>1896</v>
      </c>
      <c r="B1899" s="6"/>
      <c r="C1899" s="44"/>
      <c r="F1899" s="44">
        <v>10899.925416110871</v>
      </c>
      <c r="G1899">
        <v>0.25758049190064902</v>
      </c>
      <c r="H1899" s="45">
        <f t="shared" si="234"/>
        <v>42316.579705558855</v>
      </c>
      <c r="BD1899">
        <f t="shared" si="241"/>
        <v>-389.18855913127027</v>
      </c>
      <c r="BE1899">
        <f t="shared" si="235"/>
        <v>2310.6728094417431</v>
      </c>
      <c r="BF1899">
        <f t="shared" si="236"/>
        <v>5010.5341780147564</v>
      </c>
      <c r="BG1899">
        <f t="shared" si="237"/>
        <v>7710.3955465877698</v>
      </c>
      <c r="BH1899">
        <f t="shared" si="238"/>
        <v>10410.256915160782</v>
      </c>
      <c r="BI1899">
        <f t="shared" si="239"/>
        <v>13110.118283733796</v>
      </c>
      <c r="BJ1899">
        <f t="shared" si="240"/>
        <v>15809.979652306811</v>
      </c>
    </row>
    <row r="1900" spans="1:62">
      <c r="A1900">
        <v>1897</v>
      </c>
      <c r="B1900" s="6"/>
      <c r="C1900" s="44"/>
      <c r="F1900" s="44">
        <v>6948.5835778127475</v>
      </c>
      <c r="G1900">
        <v>0.6243988194547514</v>
      </c>
      <c r="H1900" s="45">
        <f t="shared" si="234"/>
        <v>11128.438045223264</v>
      </c>
      <c r="BD1900">
        <f t="shared" si="241"/>
        <v>-9612.0229566076268</v>
      </c>
      <c r="BE1900">
        <f t="shared" si="235"/>
        <v>-8324.1204971043808</v>
      </c>
      <c r="BF1900">
        <f t="shared" si="236"/>
        <v>-7036.2180376011356</v>
      </c>
      <c r="BG1900">
        <f t="shared" si="237"/>
        <v>-5748.3155780978905</v>
      </c>
      <c r="BH1900">
        <f t="shared" si="238"/>
        <v>-4460.4131185946453</v>
      </c>
      <c r="BI1900">
        <f t="shared" si="239"/>
        <v>-3172.5106590914002</v>
      </c>
      <c r="BJ1900">
        <f t="shared" si="240"/>
        <v>-1884.6081995881559</v>
      </c>
    </row>
    <row r="1901" spans="1:62">
      <c r="A1901">
        <v>1898</v>
      </c>
      <c r="B1901" s="6"/>
      <c r="C1901" s="44"/>
      <c r="F1901" s="44">
        <v>7144.3509422476563</v>
      </c>
      <c r="G1901">
        <v>0.23307186263939794</v>
      </c>
      <c r="H1901" s="45">
        <f t="shared" si="234"/>
        <v>30652.996296259022</v>
      </c>
      <c r="BD1901">
        <f t="shared" si="241"/>
        <v>-3826.5894805389908</v>
      </c>
      <c r="BE1901">
        <f t="shared" si="235"/>
        <v>-704.59538326523398</v>
      </c>
      <c r="BF1901">
        <f t="shared" si="236"/>
        <v>2417.3987140085228</v>
      </c>
      <c r="BG1901">
        <f t="shared" si="237"/>
        <v>5539.3928112822796</v>
      </c>
      <c r="BH1901">
        <f t="shared" si="238"/>
        <v>8661.3869085560382</v>
      </c>
      <c r="BI1901">
        <f t="shared" si="239"/>
        <v>11783.381005829793</v>
      </c>
      <c r="BJ1901">
        <f t="shared" si="240"/>
        <v>14905.37510310355</v>
      </c>
    </row>
    <row r="1902" spans="1:62">
      <c r="A1902">
        <v>1899</v>
      </c>
      <c r="B1902" s="6"/>
      <c r="C1902" s="44"/>
      <c r="F1902" s="44">
        <v>5264.6055779534945</v>
      </c>
      <c r="G1902">
        <v>0.28404780015405251</v>
      </c>
      <c r="H1902" s="45">
        <f t="shared" si="234"/>
        <v>18534.224081644887</v>
      </c>
      <c r="BD1902">
        <f t="shared" si="241"/>
        <v>-5978.9916290506662</v>
      </c>
      <c r="BE1902">
        <f t="shared" si="235"/>
        <v>-4813.632315853677</v>
      </c>
      <c r="BF1902">
        <f t="shared" si="236"/>
        <v>-3648.2730026566874</v>
      </c>
      <c r="BG1902">
        <f t="shared" si="237"/>
        <v>-2482.9136894596977</v>
      </c>
      <c r="BH1902">
        <f t="shared" si="238"/>
        <v>-1317.5543762627076</v>
      </c>
      <c r="BI1902">
        <f t="shared" si="239"/>
        <v>-152.19506306571839</v>
      </c>
      <c r="BJ1902">
        <f t="shared" si="240"/>
        <v>1013.1642501312717</v>
      </c>
    </row>
    <row r="1903" spans="1:62">
      <c r="A1903">
        <v>1900</v>
      </c>
      <c r="B1903" s="6"/>
      <c r="C1903" s="44"/>
      <c r="F1903" s="44">
        <v>11666.76038867098</v>
      </c>
      <c r="G1903">
        <v>0.40013759349266742</v>
      </c>
      <c r="H1903" s="45">
        <f t="shared" si="234"/>
        <v>29156.871482221217</v>
      </c>
      <c r="BD1903">
        <f t="shared" si="241"/>
        <v>-3844.366577183232</v>
      </c>
      <c r="BE1903">
        <f t="shared" si="235"/>
        <v>-2424.1275764129696</v>
      </c>
      <c r="BF1903">
        <f t="shared" si="236"/>
        <v>-1003.8885756427071</v>
      </c>
      <c r="BG1903">
        <f t="shared" si="237"/>
        <v>416.35042512755535</v>
      </c>
      <c r="BH1903">
        <f t="shared" si="238"/>
        <v>1836.5894258978178</v>
      </c>
      <c r="BI1903">
        <f t="shared" si="239"/>
        <v>3256.8284266680803</v>
      </c>
      <c r="BJ1903">
        <f t="shared" si="240"/>
        <v>4677.0674274383437</v>
      </c>
    </row>
    <row r="1904" spans="1:62">
      <c r="A1904">
        <v>1901</v>
      </c>
      <c r="B1904" s="6"/>
      <c r="C1904" s="44"/>
      <c r="F1904" s="44">
        <v>11166.832221855078</v>
      </c>
      <c r="G1904">
        <v>0.28563624493979489</v>
      </c>
      <c r="H1904" s="45">
        <f t="shared" si="234"/>
        <v>39094.591179101844</v>
      </c>
      <c r="BD1904">
        <f t="shared" si="241"/>
        <v>-9666.0724212076439</v>
      </c>
      <c r="BE1904">
        <f t="shared" si="235"/>
        <v>-7665.3844537443056</v>
      </c>
      <c r="BF1904">
        <f t="shared" si="236"/>
        <v>-5664.6964862809691</v>
      </c>
      <c r="BG1904">
        <f t="shared" si="237"/>
        <v>-3664.0085188176317</v>
      </c>
      <c r="BH1904">
        <f t="shared" si="238"/>
        <v>-1663.3205513542944</v>
      </c>
      <c r="BI1904">
        <f t="shared" si="239"/>
        <v>337.3674161090421</v>
      </c>
      <c r="BJ1904">
        <f t="shared" si="240"/>
        <v>2338.0553835723786</v>
      </c>
    </row>
    <row r="1905" spans="1:62">
      <c r="A1905">
        <v>1902</v>
      </c>
      <c r="B1905" s="6"/>
      <c r="C1905" s="44"/>
      <c r="F1905" s="44">
        <v>9007.7591188787337</v>
      </c>
      <c r="G1905">
        <v>0.74222313969506359</v>
      </c>
      <c r="H1905" s="45">
        <f t="shared" si="234"/>
        <v>12136.187403938255</v>
      </c>
      <c r="BD1905">
        <f t="shared" si="241"/>
        <v>-9738.6509971561045</v>
      </c>
      <c r="BE1905">
        <f t="shared" si="235"/>
        <v>-8310.4697724571306</v>
      </c>
      <c r="BF1905">
        <f t="shared" si="236"/>
        <v>-6882.2885477581549</v>
      </c>
      <c r="BG1905">
        <f t="shared" si="237"/>
        <v>-5454.107323059181</v>
      </c>
      <c r="BH1905">
        <f t="shared" si="238"/>
        <v>-4025.9260983602062</v>
      </c>
      <c r="BI1905">
        <f t="shared" si="239"/>
        <v>-2597.7448736612314</v>
      </c>
      <c r="BJ1905">
        <f t="shared" si="240"/>
        <v>-1169.5636489622575</v>
      </c>
    </row>
    <row r="1906" spans="1:62">
      <c r="A1906">
        <v>1903</v>
      </c>
      <c r="B1906" s="6"/>
      <c r="C1906" s="44"/>
      <c r="F1906" s="44">
        <v>1105.2534566653449</v>
      </c>
      <c r="G1906">
        <v>0.22019523756316772</v>
      </c>
      <c r="H1906" s="45">
        <f t="shared" si="234"/>
        <v>5019.4248926400105</v>
      </c>
      <c r="BD1906">
        <f t="shared" si="241"/>
        <v>-5296.6434204034158</v>
      </c>
      <c r="BE1906">
        <f t="shared" si="235"/>
        <v>-1585.5277219280979</v>
      </c>
      <c r="BF1906">
        <f t="shared" si="236"/>
        <v>2125.58797654722</v>
      </c>
      <c r="BG1906">
        <f t="shared" si="237"/>
        <v>5836.7036750225379</v>
      </c>
      <c r="BH1906">
        <f t="shared" si="238"/>
        <v>9547.8193734978558</v>
      </c>
      <c r="BI1906">
        <f t="shared" si="239"/>
        <v>13258.935071973174</v>
      </c>
      <c r="BJ1906">
        <f t="shared" si="240"/>
        <v>16970.050770448492</v>
      </c>
    </row>
    <row r="1907" spans="1:62">
      <c r="A1907">
        <v>1904</v>
      </c>
      <c r="B1907" s="6"/>
      <c r="C1907" s="44"/>
      <c r="F1907" s="44">
        <v>14314.423046827054</v>
      </c>
      <c r="G1907">
        <v>8.3222483824986426E-2</v>
      </c>
      <c r="H1907" s="45">
        <f t="shared" si="234"/>
        <v>172001.87243785846</v>
      </c>
      <c r="BD1907">
        <f t="shared" si="241"/>
        <v>-4.2772688495062994</v>
      </c>
      <c r="BE1907">
        <f t="shared" si="235"/>
        <v>1096.6989189663323</v>
      </c>
      <c r="BF1907">
        <f t="shared" si="236"/>
        <v>2197.675106782171</v>
      </c>
      <c r="BG1907">
        <f t="shared" si="237"/>
        <v>3298.6512945980094</v>
      </c>
      <c r="BH1907">
        <f t="shared" si="238"/>
        <v>4399.6274824138482</v>
      </c>
      <c r="BI1907">
        <f t="shared" si="239"/>
        <v>5500.6036702296869</v>
      </c>
      <c r="BJ1907">
        <f t="shared" si="240"/>
        <v>6601.5798580455257</v>
      </c>
    </row>
    <row r="1908" spans="1:62">
      <c r="A1908">
        <v>1905</v>
      </c>
      <c r="B1908" s="6"/>
      <c r="C1908" s="44"/>
      <c r="F1908" s="44">
        <v>13768.411466569371</v>
      </c>
      <c r="G1908">
        <v>9.5452782446044715E-2</v>
      </c>
      <c r="H1908" s="45">
        <f t="shared" si="234"/>
        <v>144243.16519376531</v>
      </c>
      <c r="BD1908">
        <f t="shared" si="241"/>
        <v>-13898.310627702122</v>
      </c>
      <c r="BE1908">
        <f t="shared" si="235"/>
        <v>-13482.198208577191</v>
      </c>
      <c r="BF1908">
        <f t="shared" si="236"/>
        <v>-13066.085789452258</v>
      </c>
      <c r="BG1908">
        <f t="shared" si="237"/>
        <v>-12649.973370327327</v>
      </c>
      <c r="BH1908">
        <f t="shared" si="238"/>
        <v>-12233.860951202394</v>
      </c>
      <c r="BI1908">
        <f t="shared" si="239"/>
        <v>-11817.748532077461</v>
      </c>
      <c r="BJ1908">
        <f t="shared" si="240"/>
        <v>-11401.636112952528</v>
      </c>
    </row>
    <row r="1909" spans="1:62">
      <c r="A1909">
        <v>1906</v>
      </c>
      <c r="B1909" s="6"/>
      <c r="C1909" s="44"/>
      <c r="F1909" s="44">
        <v>8313.5507093947563</v>
      </c>
      <c r="G1909">
        <v>0.32052457037575888</v>
      </c>
      <c r="H1909" s="45">
        <f t="shared" si="234"/>
        <v>25937.327361982188</v>
      </c>
      <c r="BD1909">
        <f t="shared" si="241"/>
        <v>-13291.147554339146</v>
      </c>
      <c r="BE1909">
        <f t="shared" si="235"/>
        <v>-12813.883642108924</v>
      </c>
      <c r="BF1909">
        <f t="shared" si="236"/>
        <v>-12336.619729878699</v>
      </c>
      <c r="BG1909">
        <f t="shared" si="237"/>
        <v>-11859.355817648477</v>
      </c>
      <c r="BH1909">
        <f t="shared" si="238"/>
        <v>-11382.091905418252</v>
      </c>
      <c r="BI1909">
        <f t="shared" si="239"/>
        <v>-10904.82799318803</v>
      </c>
      <c r="BJ1909">
        <f t="shared" si="240"/>
        <v>-10427.564080957805</v>
      </c>
    </row>
    <row r="1910" spans="1:62">
      <c r="A1910">
        <v>1907</v>
      </c>
      <c r="B1910" s="6"/>
      <c r="C1910" s="44"/>
      <c r="F1910" s="44">
        <v>-6984.4457775291012</v>
      </c>
      <c r="G1910">
        <v>2.4153252533877456E-2</v>
      </c>
      <c r="H1910" s="45">
        <f t="shared" si="234"/>
        <v>-289172.05944552139</v>
      </c>
      <c r="BD1910">
        <f t="shared" si="241"/>
        <v>-6710.9278575159624</v>
      </c>
      <c r="BE1910">
        <f t="shared" si="235"/>
        <v>-5108.3050056371676</v>
      </c>
      <c r="BF1910">
        <f t="shared" si="236"/>
        <v>-3505.6821537583728</v>
      </c>
      <c r="BG1910">
        <f t="shared" si="237"/>
        <v>-1903.0593018795789</v>
      </c>
      <c r="BH1910">
        <f t="shared" si="238"/>
        <v>-300.43645000078413</v>
      </c>
      <c r="BI1910">
        <f t="shared" si="239"/>
        <v>1302.1864018780107</v>
      </c>
      <c r="BJ1910">
        <f t="shared" si="240"/>
        <v>2904.8092537568045</v>
      </c>
    </row>
    <row r="1911" spans="1:62">
      <c r="A1911">
        <v>1908</v>
      </c>
      <c r="B1911" s="6"/>
      <c r="C1911" s="44"/>
      <c r="F1911" s="44">
        <v>7879.3781462019715</v>
      </c>
      <c r="G1911">
        <v>0.47619606170869666</v>
      </c>
      <c r="H1911" s="45">
        <f t="shared" si="234"/>
        <v>16546.500023391673</v>
      </c>
      <c r="BD1911">
        <f t="shared" si="241"/>
        <v>7105.2120401984885</v>
      </c>
      <c r="BE1911">
        <f t="shared" si="235"/>
        <v>7225.9783028678758</v>
      </c>
      <c r="BF1911">
        <f t="shared" si="236"/>
        <v>7346.744565537263</v>
      </c>
      <c r="BG1911">
        <f t="shared" si="237"/>
        <v>7467.5108282066503</v>
      </c>
      <c r="BH1911">
        <f t="shared" si="238"/>
        <v>7588.2770908760376</v>
      </c>
      <c r="BI1911">
        <f t="shared" si="239"/>
        <v>7709.0433535454249</v>
      </c>
      <c r="BJ1911">
        <f t="shared" si="240"/>
        <v>7829.8096162148122</v>
      </c>
    </row>
    <row r="1912" spans="1:62">
      <c r="A1912">
        <v>1909</v>
      </c>
      <c r="B1912" s="6"/>
      <c r="C1912" s="44"/>
      <c r="F1912" s="44">
        <v>10161.755366023148</v>
      </c>
      <c r="G1912">
        <v>0.40213688047498763</v>
      </c>
      <c r="H1912" s="45">
        <f t="shared" si="234"/>
        <v>25269.39422721064</v>
      </c>
      <c r="BD1912">
        <f t="shared" si="241"/>
        <v>-5498.3978376584882</v>
      </c>
      <c r="BE1912">
        <f t="shared" si="235"/>
        <v>-3117.417529115005</v>
      </c>
      <c r="BF1912">
        <f t="shared" si="236"/>
        <v>-736.43722057152172</v>
      </c>
      <c r="BG1912">
        <f t="shared" si="237"/>
        <v>1644.5430879719615</v>
      </c>
      <c r="BH1912">
        <f t="shared" si="238"/>
        <v>4025.5233965154448</v>
      </c>
      <c r="BI1912">
        <f t="shared" si="239"/>
        <v>6406.5037050589281</v>
      </c>
      <c r="BJ1912">
        <f t="shared" si="240"/>
        <v>8787.4840136024104</v>
      </c>
    </row>
    <row r="1913" spans="1:62">
      <c r="A1913">
        <v>1910</v>
      </c>
      <c r="B1913" s="6"/>
      <c r="C1913" s="44"/>
      <c r="F1913" s="44">
        <v>6025.5123605729623</v>
      </c>
      <c r="G1913">
        <v>0.15717106096263933</v>
      </c>
      <c r="H1913" s="45">
        <f t="shared" si="234"/>
        <v>38337.288834649204</v>
      </c>
      <c r="BD1913">
        <f t="shared" si="241"/>
        <v>-8151.0709636482097</v>
      </c>
      <c r="BE1913">
        <f t="shared" si="235"/>
        <v>-6140.3865612732716</v>
      </c>
      <c r="BF1913">
        <f t="shared" si="236"/>
        <v>-4129.7021588983334</v>
      </c>
      <c r="BG1913">
        <f t="shared" si="237"/>
        <v>-2119.0177565233953</v>
      </c>
      <c r="BH1913">
        <f t="shared" si="238"/>
        <v>-108.33335414845715</v>
      </c>
      <c r="BI1913">
        <f t="shared" si="239"/>
        <v>1902.351048226481</v>
      </c>
      <c r="BJ1913">
        <f t="shared" si="240"/>
        <v>3913.0354506014191</v>
      </c>
    </row>
    <row r="1914" spans="1:62">
      <c r="A1914">
        <v>1911</v>
      </c>
      <c r="B1914" s="6"/>
      <c r="C1914" s="44"/>
      <c r="F1914" s="44">
        <v>3063.3165333038232</v>
      </c>
      <c r="G1914">
        <v>0.70310021707012105</v>
      </c>
      <c r="H1914" s="45">
        <f t="shared" si="234"/>
        <v>4356.8704132519342</v>
      </c>
      <c r="BD1914">
        <f t="shared" si="241"/>
        <v>-5239.6570557597661</v>
      </c>
      <c r="BE1914">
        <f t="shared" si="235"/>
        <v>-4453.801750946569</v>
      </c>
      <c r="BF1914">
        <f t="shared" si="236"/>
        <v>-3667.9464461333723</v>
      </c>
      <c r="BG1914">
        <f t="shared" si="237"/>
        <v>-2882.0911413201757</v>
      </c>
      <c r="BH1914">
        <f t="shared" si="238"/>
        <v>-2096.235836506979</v>
      </c>
      <c r="BI1914">
        <f t="shared" si="239"/>
        <v>-1310.3805316937824</v>
      </c>
      <c r="BJ1914">
        <f t="shared" si="240"/>
        <v>-524.52522688058525</v>
      </c>
    </row>
    <row r="1915" spans="1:62">
      <c r="A1915">
        <v>1912</v>
      </c>
      <c r="B1915" s="6"/>
      <c r="C1915" s="44"/>
      <c r="F1915" s="44">
        <v>3702.784801454618</v>
      </c>
      <c r="G1915">
        <v>0.2484340073640654</v>
      </c>
      <c r="H1915" s="45">
        <f t="shared" si="234"/>
        <v>14904.500558284701</v>
      </c>
      <c r="BD1915">
        <f t="shared" si="241"/>
        <v>452.18455204678185</v>
      </c>
      <c r="BE1915">
        <f t="shared" si="235"/>
        <v>3967.6856373973869</v>
      </c>
      <c r="BF1915">
        <f t="shared" si="236"/>
        <v>7483.1867227479925</v>
      </c>
      <c r="BG1915">
        <f t="shared" si="237"/>
        <v>10998.687808098597</v>
      </c>
      <c r="BH1915">
        <f t="shared" si="238"/>
        <v>14514.188893449202</v>
      </c>
      <c r="BI1915">
        <f t="shared" si="239"/>
        <v>18029.689978799808</v>
      </c>
      <c r="BJ1915">
        <f t="shared" si="240"/>
        <v>21545.191064150415</v>
      </c>
    </row>
    <row r="1916" spans="1:62">
      <c r="A1916">
        <v>1913</v>
      </c>
      <c r="B1916" s="6"/>
      <c r="C1916" s="44"/>
      <c r="F1916" s="44">
        <v>10558.38769686321</v>
      </c>
      <c r="G1916">
        <v>0.12372670001632535</v>
      </c>
      <c r="H1916" s="45">
        <f t="shared" si="234"/>
        <v>85336.371983331526</v>
      </c>
      <c r="BD1916">
        <f t="shared" si="241"/>
        <v>-2460.6147646342911</v>
      </c>
      <c r="BE1916">
        <f t="shared" si="235"/>
        <v>-1218.4447278139642</v>
      </c>
      <c r="BF1916">
        <f t="shared" si="236"/>
        <v>23.725309006363204</v>
      </c>
      <c r="BG1916">
        <f t="shared" si="237"/>
        <v>1265.8953458266897</v>
      </c>
      <c r="BH1916">
        <f t="shared" si="238"/>
        <v>2508.065382647017</v>
      </c>
      <c r="BI1916">
        <f t="shared" si="239"/>
        <v>3750.2354194673444</v>
      </c>
      <c r="BJ1916">
        <f t="shared" si="240"/>
        <v>4992.4054562876718</v>
      </c>
    </row>
    <row r="1917" spans="1:62">
      <c r="A1917">
        <v>1914</v>
      </c>
      <c r="B1917" s="6"/>
      <c r="C1917" s="44"/>
      <c r="F1917" s="44">
        <v>5325.3683831810085</v>
      </c>
      <c r="G1917">
        <v>0.18882107408499316</v>
      </c>
      <c r="H1917" s="45">
        <f t="shared" si="234"/>
        <v>28203.252253421273</v>
      </c>
      <c r="BD1917">
        <f t="shared" si="241"/>
        <v>-9939.7541967815832</v>
      </c>
      <c r="BE1917">
        <f t="shared" si="235"/>
        <v>-9321.1206966999562</v>
      </c>
      <c r="BF1917">
        <f t="shared" si="236"/>
        <v>-8702.4871966183309</v>
      </c>
      <c r="BG1917">
        <f t="shared" si="237"/>
        <v>-8083.8536965367039</v>
      </c>
      <c r="BH1917">
        <f t="shared" si="238"/>
        <v>-7465.2201964550768</v>
      </c>
      <c r="BI1917">
        <f t="shared" si="239"/>
        <v>-6846.5866963734497</v>
      </c>
      <c r="BJ1917">
        <f t="shared" si="240"/>
        <v>-6227.9531962918227</v>
      </c>
    </row>
    <row r="1918" spans="1:62">
      <c r="A1918">
        <v>1915</v>
      </c>
      <c r="B1918" s="6"/>
      <c r="C1918" s="44"/>
      <c r="F1918" s="44">
        <v>9046.1723660414027</v>
      </c>
      <c r="G1918">
        <v>0.54379174427632826</v>
      </c>
      <c r="H1918" s="45">
        <f t="shared" si="234"/>
        <v>16635.361719365461</v>
      </c>
      <c r="BD1918">
        <f t="shared" si="241"/>
        <v>-4381.2630127560424</v>
      </c>
      <c r="BE1918">
        <f t="shared" si="235"/>
        <v>-3437.1576423310771</v>
      </c>
      <c r="BF1918">
        <f t="shared" si="236"/>
        <v>-2493.0522719061114</v>
      </c>
      <c r="BG1918">
        <f t="shared" si="237"/>
        <v>-1548.9469014811452</v>
      </c>
      <c r="BH1918">
        <f t="shared" si="238"/>
        <v>-604.84153105617952</v>
      </c>
      <c r="BI1918">
        <f t="shared" si="239"/>
        <v>339.26383936878574</v>
      </c>
      <c r="BJ1918">
        <f t="shared" si="240"/>
        <v>1283.3692097937519</v>
      </c>
    </row>
    <row r="1919" spans="1:62">
      <c r="A1919">
        <v>1916</v>
      </c>
      <c r="B1919" s="6"/>
      <c r="C1919" s="44"/>
      <c r="F1919" s="44">
        <v>7149.2539838060839</v>
      </c>
      <c r="G1919">
        <v>0.53036063904662001</v>
      </c>
      <c r="H1919" s="45">
        <f t="shared" si="234"/>
        <v>13479.985989642129</v>
      </c>
      <c r="BD1919">
        <f t="shared" si="241"/>
        <v>-6327.2136446597615</v>
      </c>
      <c r="BE1919">
        <f t="shared" si="235"/>
        <v>-3608.2549232781203</v>
      </c>
      <c r="BF1919">
        <f t="shared" si="236"/>
        <v>-889.29620189647903</v>
      </c>
      <c r="BG1919">
        <f t="shared" si="237"/>
        <v>1829.6625194851622</v>
      </c>
      <c r="BH1919">
        <f t="shared" si="238"/>
        <v>4548.6212408668034</v>
      </c>
      <c r="BI1919">
        <f t="shared" si="239"/>
        <v>7267.5799622484446</v>
      </c>
      <c r="BJ1919">
        <f t="shared" si="240"/>
        <v>9986.5386836300859</v>
      </c>
    </row>
    <row r="1920" spans="1:62">
      <c r="A1920">
        <v>1917</v>
      </c>
      <c r="B1920" s="6"/>
      <c r="C1920" s="44"/>
      <c r="F1920" s="44">
        <v>11521.366799062813</v>
      </c>
      <c r="G1920">
        <v>0.26409063023127999</v>
      </c>
      <c r="H1920" s="45">
        <f t="shared" si="234"/>
        <v>43626.564066180086</v>
      </c>
      <c r="BD1920">
        <f t="shared" si="241"/>
        <v>-4497.4507885729836</v>
      </c>
      <c r="BE1920">
        <f t="shared" si="235"/>
        <v>-1845.6475933398833</v>
      </c>
      <c r="BF1920">
        <f t="shared" si="236"/>
        <v>806.15560189321604</v>
      </c>
      <c r="BG1920">
        <f t="shared" si="237"/>
        <v>3457.9587971263172</v>
      </c>
      <c r="BH1920">
        <f t="shared" si="238"/>
        <v>6109.7619923594157</v>
      </c>
      <c r="BI1920">
        <f t="shared" si="239"/>
        <v>8761.5651875925159</v>
      </c>
      <c r="BJ1920">
        <f t="shared" si="240"/>
        <v>11413.368382825618</v>
      </c>
    </row>
    <row r="1921" spans="1:62">
      <c r="A1921">
        <v>1918</v>
      </c>
      <c r="B1921" s="6"/>
      <c r="C1921" s="44"/>
      <c r="F1921" s="44">
        <v>12949.737122964714</v>
      </c>
      <c r="G1921">
        <v>0.16528537269017107</v>
      </c>
      <c r="H1921" s="45">
        <f t="shared" si="234"/>
        <v>78347.750391918307</v>
      </c>
      <c r="BD1921">
        <f t="shared" si="241"/>
        <v>-10200.913647906413</v>
      </c>
      <c r="BE1921">
        <f t="shared" si="235"/>
        <v>-8880.4604967500127</v>
      </c>
      <c r="BF1921">
        <f t="shared" si="236"/>
        <v>-7560.0073455936126</v>
      </c>
      <c r="BG1921">
        <f t="shared" si="237"/>
        <v>-6239.5541944372126</v>
      </c>
      <c r="BH1921">
        <f t="shared" si="238"/>
        <v>-4919.1010432808134</v>
      </c>
      <c r="BI1921">
        <f t="shared" si="239"/>
        <v>-3598.6478921244134</v>
      </c>
      <c r="BJ1921">
        <f t="shared" si="240"/>
        <v>-2278.1947409680124</v>
      </c>
    </row>
    <row r="1922" spans="1:62">
      <c r="A1922">
        <v>1919</v>
      </c>
      <c r="B1922" s="6"/>
      <c r="C1922" s="44"/>
      <c r="F1922" s="44">
        <v>10248.288109155445</v>
      </c>
      <c r="G1922">
        <v>0.21924320728739133</v>
      </c>
      <c r="H1922" s="45">
        <f t="shared" si="234"/>
        <v>46743.92532363224</v>
      </c>
      <c r="BD1922">
        <f t="shared" si="241"/>
        <v>-12123.310259513859</v>
      </c>
      <c r="BE1922">
        <f t="shared" si="235"/>
        <v>-11296.883396063004</v>
      </c>
      <c r="BF1922">
        <f t="shared" si="236"/>
        <v>-10470.456532612148</v>
      </c>
      <c r="BG1922">
        <f t="shared" si="237"/>
        <v>-9644.029669161293</v>
      </c>
      <c r="BH1922">
        <f t="shared" si="238"/>
        <v>-8817.6028057104377</v>
      </c>
      <c r="BI1922">
        <f t="shared" si="239"/>
        <v>-7991.1759422595824</v>
      </c>
      <c r="BJ1922">
        <f t="shared" si="240"/>
        <v>-7164.7490788087271</v>
      </c>
    </row>
    <row r="1923" spans="1:62">
      <c r="A1923">
        <v>1920</v>
      </c>
      <c r="B1923" s="6"/>
      <c r="C1923" s="44"/>
      <c r="F1923" s="44">
        <v>7438.9748676940071</v>
      </c>
      <c r="G1923">
        <v>0.60927494917919134</v>
      </c>
      <c r="H1923" s="45">
        <f t="shared" si="234"/>
        <v>12209.55313806306</v>
      </c>
      <c r="BD1923">
        <f t="shared" si="241"/>
        <v>-9152.0720727184889</v>
      </c>
      <c r="BE1923">
        <f t="shared" si="235"/>
        <v>-8055.8560362815315</v>
      </c>
      <c r="BF1923">
        <f t="shared" si="236"/>
        <v>-6959.639999844574</v>
      </c>
      <c r="BG1923">
        <f t="shared" si="237"/>
        <v>-5863.4239634076184</v>
      </c>
      <c r="BH1923">
        <f t="shared" si="238"/>
        <v>-4767.207926970661</v>
      </c>
      <c r="BI1923">
        <f t="shared" si="239"/>
        <v>-3670.9918905337045</v>
      </c>
      <c r="BJ1923">
        <f t="shared" si="240"/>
        <v>-2574.7758540967479</v>
      </c>
    </row>
    <row r="1924" spans="1:62">
      <c r="A1924">
        <v>1921</v>
      </c>
      <c r="B1924" s="6"/>
      <c r="C1924" s="44"/>
      <c r="F1924" s="44">
        <v>8198.6367715060223</v>
      </c>
      <c r="G1924">
        <v>0.6349512720136552</v>
      </c>
      <c r="H1924" s="45">
        <f t="shared" ref="H1924:H1987" si="242">F1924/G1924</f>
        <v>12912.229855852156</v>
      </c>
      <c r="BD1924">
        <f t="shared" si="241"/>
        <v>-4392.6001217980502</v>
      </c>
      <c r="BE1924">
        <f t="shared" si="235"/>
        <v>-1346.2253759020941</v>
      </c>
      <c r="BF1924">
        <f t="shared" si="236"/>
        <v>1700.1493699938637</v>
      </c>
      <c r="BG1924">
        <f t="shared" si="237"/>
        <v>4746.5241158898189</v>
      </c>
      <c r="BH1924">
        <f t="shared" si="238"/>
        <v>7792.8988617857758</v>
      </c>
      <c r="BI1924">
        <f t="shared" si="239"/>
        <v>10839.273607681735</v>
      </c>
      <c r="BJ1924">
        <f t="shared" si="240"/>
        <v>13885.64835357769</v>
      </c>
    </row>
    <row r="1925" spans="1:62">
      <c r="A1925">
        <v>1922</v>
      </c>
      <c r="B1925" s="6"/>
      <c r="C1925" s="44"/>
      <c r="F1925" s="44">
        <v>5439.3544478932272</v>
      </c>
      <c r="G1925">
        <v>0.43453303664429477</v>
      </c>
      <c r="H1925" s="45">
        <f t="shared" si="242"/>
        <v>12517.700587046133</v>
      </c>
      <c r="BD1925">
        <f t="shared" si="241"/>
        <v>-5023.8804114377463</v>
      </c>
      <c r="BE1925">
        <f t="shared" ref="BE1925:BE1988" si="243">($BE$3*G1924)-F1924</f>
        <v>-1849.1240513694702</v>
      </c>
      <c r="BF1925">
        <f t="shared" ref="BF1925:BF1988" si="244">($BF$3*G1924)-F1924</f>
        <v>1325.632308698805</v>
      </c>
      <c r="BG1925">
        <f t="shared" ref="BG1925:BG1988" si="245">($BG$3*G1924)-F1924</f>
        <v>4500.388668767082</v>
      </c>
      <c r="BH1925">
        <f t="shared" ref="BH1925:BH1988" si="246">($BH$3*G1924)-F1924</f>
        <v>7675.1450288353572</v>
      </c>
      <c r="BI1925">
        <f t="shared" ref="BI1925:BI1988" si="247">($BI$3*G1924)-F1924</f>
        <v>10849.901388903632</v>
      </c>
      <c r="BJ1925">
        <f t="shared" ref="BJ1925:BJ1988" si="248">($BJ$3*G1924)-F1924</f>
        <v>14024.657748971909</v>
      </c>
    </row>
    <row r="1926" spans="1:62">
      <c r="A1926">
        <v>1923</v>
      </c>
      <c r="B1926" s="6"/>
      <c r="C1926" s="44"/>
      <c r="F1926" s="44">
        <v>9364.2152469085195</v>
      </c>
      <c r="G1926">
        <v>0.24530582819371549</v>
      </c>
      <c r="H1926" s="45">
        <f t="shared" si="242"/>
        <v>38173.635399782244</v>
      </c>
      <c r="BD1926">
        <f t="shared" si="241"/>
        <v>-3266.6892646717533</v>
      </c>
      <c r="BE1926">
        <f t="shared" si="243"/>
        <v>-1094.0240814502795</v>
      </c>
      <c r="BF1926">
        <f t="shared" si="244"/>
        <v>1078.6411017711944</v>
      </c>
      <c r="BG1926">
        <f t="shared" si="245"/>
        <v>3251.3062849926682</v>
      </c>
      <c r="BH1926">
        <f t="shared" si="246"/>
        <v>5423.9714682141421</v>
      </c>
      <c r="BI1926">
        <f t="shared" si="247"/>
        <v>7596.6366514356159</v>
      </c>
      <c r="BJ1926">
        <f t="shared" si="248"/>
        <v>9769.3018346570898</v>
      </c>
    </row>
    <row r="1927" spans="1:62">
      <c r="A1927">
        <v>1924</v>
      </c>
      <c r="B1927" s="6"/>
      <c r="C1927" s="44"/>
      <c r="F1927" s="44">
        <v>15556.011448497116</v>
      </c>
      <c r="G1927">
        <v>0.54418707737788985</v>
      </c>
      <c r="H1927" s="45">
        <f t="shared" si="242"/>
        <v>28585.77885283895</v>
      </c>
      <c r="BD1927">
        <f t="shared" si="241"/>
        <v>-8137.6861059399416</v>
      </c>
      <c r="BE1927">
        <f t="shared" si="243"/>
        <v>-6911.1569649713647</v>
      </c>
      <c r="BF1927">
        <f t="shared" si="244"/>
        <v>-5684.6278240027877</v>
      </c>
      <c r="BG1927">
        <f t="shared" si="245"/>
        <v>-4458.0986830342099</v>
      </c>
      <c r="BH1927">
        <f t="shared" si="246"/>
        <v>-3231.569542065632</v>
      </c>
      <c r="BI1927">
        <f t="shared" si="247"/>
        <v>-2005.0404010970551</v>
      </c>
      <c r="BJ1927">
        <f t="shared" si="248"/>
        <v>-778.51126012847817</v>
      </c>
    </row>
    <row r="1928" spans="1:62">
      <c r="A1928">
        <v>1925</v>
      </c>
      <c r="B1928" s="6"/>
      <c r="C1928" s="44"/>
      <c r="F1928" s="44">
        <v>8136.1097063166835</v>
      </c>
      <c r="G1928">
        <v>0.25076147495020962</v>
      </c>
      <c r="H1928" s="45">
        <f t="shared" si="242"/>
        <v>32445.61273988424</v>
      </c>
      <c r="BD1928">
        <f t="shared" si="241"/>
        <v>-12835.076061607668</v>
      </c>
      <c r="BE1928">
        <f t="shared" si="243"/>
        <v>-10114.140674718219</v>
      </c>
      <c r="BF1928">
        <f t="shared" si="244"/>
        <v>-7393.2052878287686</v>
      </c>
      <c r="BG1928">
        <f t="shared" si="245"/>
        <v>-4672.26990093932</v>
      </c>
      <c r="BH1928">
        <f t="shared" si="246"/>
        <v>-1951.3345140498695</v>
      </c>
      <c r="BI1928">
        <f t="shared" si="247"/>
        <v>769.6008728395791</v>
      </c>
      <c r="BJ1928">
        <f t="shared" si="248"/>
        <v>3490.5362597290296</v>
      </c>
    </row>
    <row r="1929" spans="1:62">
      <c r="A1929">
        <v>1926</v>
      </c>
      <c r="B1929" s="6"/>
      <c r="C1929" s="44"/>
      <c r="F1929" s="44">
        <v>11268.817112723769</v>
      </c>
      <c r="G1929">
        <v>0.27827166706367645</v>
      </c>
      <c r="H1929" s="45">
        <f t="shared" si="242"/>
        <v>40495.740121990733</v>
      </c>
      <c r="BD1929">
        <f t="shared" si="241"/>
        <v>-6882.3023315656355</v>
      </c>
      <c r="BE1929">
        <f t="shared" si="243"/>
        <v>-5628.4949568145876</v>
      </c>
      <c r="BF1929">
        <f t="shared" si="244"/>
        <v>-4374.6875820635396</v>
      </c>
      <c r="BG1929">
        <f t="shared" si="245"/>
        <v>-3120.8802073124916</v>
      </c>
      <c r="BH1929">
        <f t="shared" si="246"/>
        <v>-1867.0728325614427</v>
      </c>
      <c r="BI1929">
        <f t="shared" si="247"/>
        <v>-613.26545781039476</v>
      </c>
      <c r="BJ1929">
        <f t="shared" si="248"/>
        <v>640.5419169406523</v>
      </c>
    </row>
    <row r="1930" spans="1:62">
      <c r="A1930">
        <v>1927</v>
      </c>
      <c r="B1930" s="6"/>
      <c r="C1930" s="44"/>
      <c r="F1930" s="44">
        <v>216.93401267727677</v>
      </c>
      <c r="G1930">
        <v>0.34542907398816336</v>
      </c>
      <c r="H1930" s="45">
        <f t="shared" si="242"/>
        <v>628.01318421943347</v>
      </c>
      <c r="BD1930">
        <f t="shared" si="241"/>
        <v>-9877.4587774053871</v>
      </c>
      <c r="BE1930">
        <f t="shared" si="243"/>
        <v>-8486.1004420870049</v>
      </c>
      <c r="BF1930">
        <f t="shared" si="244"/>
        <v>-7094.7421067686228</v>
      </c>
      <c r="BG1930">
        <f t="shared" si="245"/>
        <v>-5703.3837714502406</v>
      </c>
      <c r="BH1930">
        <f t="shared" si="246"/>
        <v>-4312.0254361318575</v>
      </c>
      <c r="BI1930">
        <f t="shared" si="247"/>
        <v>-2920.6671008134763</v>
      </c>
      <c r="BJ1930">
        <f t="shared" si="248"/>
        <v>-1529.3087654950941</v>
      </c>
    </row>
    <row r="1931" spans="1:62">
      <c r="A1931">
        <v>1928</v>
      </c>
      <c r="B1931" s="6"/>
      <c r="C1931" s="44"/>
      <c r="F1931" s="44">
        <v>16926.508080013678</v>
      </c>
      <c r="G1931">
        <v>8.7468644758807557E-2</v>
      </c>
      <c r="H1931" s="45">
        <f t="shared" si="242"/>
        <v>193515.15193459406</v>
      </c>
      <c r="BD1931">
        <f t="shared" si="241"/>
        <v>1510.2113572635401</v>
      </c>
      <c r="BE1931">
        <f t="shared" si="243"/>
        <v>3237.356727204357</v>
      </c>
      <c r="BF1931">
        <f t="shared" si="244"/>
        <v>4964.502097145174</v>
      </c>
      <c r="BG1931">
        <f t="shared" si="245"/>
        <v>6691.6474670859907</v>
      </c>
      <c r="BH1931">
        <f t="shared" si="246"/>
        <v>8418.7928370268073</v>
      </c>
      <c r="BI1931">
        <f t="shared" si="247"/>
        <v>10145.938206967625</v>
      </c>
      <c r="BJ1931">
        <f t="shared" si="248"/>
        <v>11873.083576908441</v>
      </c>
    </row>
    <row r="1932" spans="1:62">
      <c r="A1932">
        <v>1929</v>
      </c>
      <c r="B1932" s="6"/>
      <c r="C1932" s="44"/>
      <c r="F1932" s="44">
        <v>9097.6926070364898</v>
      </c>
      <c r="G1932">
        <v>0.21360324291026433</v>
      </c>
      <c r="H1932" s="45">
        <f t="shared" si="242"/>
        <v>42591.547221305394</v>
      </c>
      <c r="BD1932">
        <f t="shared" si="241"/>
        <v>-16489.164856219642</v>
      </c>
      <c r="BE1932">
        <f t="shared" si="243"/>
        <v>-16051.821632425603</v>
      </c>
      <c r="BF1932">
        <f t="shared" si="244"/>
        <v>-15614.478408631565</v>
      </c>
      <c r="BG1932">
        <f t="shared" si="245"/>
        <v>-15177.135184837527</v>
      </c>
      <c r="BH1932">
        <f t="shared" si="246"/>
        <v>-14739.791961043489</v>
      </c>
      <c r="BI1932">
        <f t="shared" si="247"/>
        <v>-14302.448737249451</v>
      </c>
      <c r="BJ1932">
        <f t="shared" si="248"/>
        <v>-13865.105513455414</v>
      </c>
    </row>
    <row r="1933" spans="1:62">
      <c r="A1933">
        <v>1930</v>
      </c>
      <c r="B1933" s="6"/>
      <c r="C1933" s="44"/>
      <c r="F1933" s="44">
        <v>9705.3145126190921</v>
      </c>
      <c r="G1933">
        <v>0.48554658497180547</v>
      </c>
      <c r="H1933" s="45">
        <f t="shared" si="242"/>
        <v>19988.431209299219</v>
      </c>
      <c r="BD1933">
        <f t="shared" si="241"/>
        <v>-8029.6763924851684</v>
      </c>
      <c r="BE1933">
        <f t="shared" si="243"/>
        <v>-6961.6601779338471</v>
      </c>
      <c r="BF1933">
        <f t="shared" si="244"/>
        <v>-5893.6439633825248</v>
      </c>
      <c r="BG1933">
        <f t="shared" si="245"/>
        <v>-4825.6277488312035</v>
      </c>
      <c r="BH1933">
        <f t="shared" si="246"/>
        <v>-3757.6115342798812</v>
      </c>
      <c r="BI1933">
        <f t="shared" si="247"/>
        <v>-2689.5953197285598</v>
      </c>
      <c r="BJ1933">
        <f t="shared" si="248"/>
        <v>-1621.5791051772385</v>
      </c>
    </row>
    <row r="1934" spans="1:62">
      <c r="A1934">
        <v>1931</v>
      </c>
      <c r="B1934" s="6"/>
      <c r="C1934" s="44"/>
      <c r="F1934" s="44">
        <v>4406.1410349959187</v>
      </c>
      <c r="G1934">
        <v>0.38563186459642562</v>
      </c>
      <c r="H1934" s="45">
        <f t="shared" si="242"/>
        <v>11425.770117848189</v>
      </c>
      <c r="BD1934">
        <f t="shared" si="241"/>
        <v>-7277.5815877600653</v>
      </c>
      <c r="BE1934">
        <f t="shared" si="243"/>
        <v>-4849.8486629010376</v>
      </c>
      <c r="BF1934">
        <f t="shared" si="244"/>
        <v>-2422.11573804201</v>
      </c>
      <c r="BG1934">
        <f t="shared" si="245"/>
        <v>5.6171868170167727</v>
      </c>
      <c r="BH1934">
        <f t="shared" si="246"/>
        <v>2433.3501116760453</v>
      </c>
      <c r="BI1934">
        <f t="shared" si="247"/>
        <v>4861.0830365350721</v>
      </c>
      <c r="BJ1934">
        <f t="shared" si="248"/>
        <v>7288.8159613941007</v>
      </c>
    </row>
    <row r="1935" spans="1:62">
      <c r="A1935">
        <v>1932</v>
      </c>
      <c r="B1935" s="6"/>
      <c r="C1935" s="44"/>
      <c r="F1935" s="44">
        <v>6476.4923473007293</v>
      </c>
      <c r="G1935">
        <v>0.46349466001447137</v>
      </c>
      <c r="H1935" s="45">
        <f t="shared" si="242"/>
        <v>13973.175758051922</v>
      </c>
      <c r="BD1935">
        <f t="shared" si="241"/>
        <v>-2477.9817120137905</v>
      </c>
      <c r="BE1935">
        <f t="shared" si="243"/>
        <v>-549.82238903166262</v>
      </c>
      <c r="BF1935">
        <f t="shared" si="244"/>
        <v>1378.3369339504652</v>
      </c>
      <c r="BG1935">
        <f t="shared" si="245"/>
        <v>3306.4962569325935</v>
      </c>
      <c r="BH1935">
        <f t="shared" si="246"/>
        <v>5234.6555799147227</v>
      </c>
      <c r="BI1935">
        <f t="shared" si="247"/>
        <v>7162.8149028968492</v>
      </c>
      <c r="BJ1935">
        <f t="shared" si="248"/>
        <v>9090.9742258789774</v>
      </c>
    </row>
    <row r="1936" spans="1:62">
      <c r="A1936">
        <v>1933</v>
      </c>
      <c r="B1936" s="6"/>
      <c r="C1936" s="44"/>
      <c r="F1936" s="44">
        <v>-2459.4505032147863</v>
      </c>
      <c r="G1936">
        <v>0.85885744971387634</v>
      </c>
      <c r="H1936" s="45">
        <f t="shared" si="242"/>
        <v>-2863.6306339709095</v>
      </c>
      <c r="BD1936">
        <f t="shared" si="241"/>
        <v>-4159.0190472283721</v>
      </c>
      <c r="BE1936">
        <f t="shared" si="243"/>
        <v>-1841.5457471560158</v>
      </c>
      <c r="BF1936">
        <f t="shared" si="244"/>
        <v>475.92755291634148</v>
      </c>
      <c r="BG1936">
        <f t="shared" si="245"/>
        <v>2793.4008529886978</v>
      </c>
      <c r="BH1936">
        <f t="shared" si="246"/>
        <v>5110.874153061055</v>
      </c>
      <c r="BI1936">
        <f t="shared" si="247"/>
        <v>7428.3474531334123</v>
      </c>
      <c r="BJ1936">
        <f t="shared" si="248"/>
        <v>9745.8207532057695</v>
      </c>
    </row>
    <row r="1937" spans="1:62">
      <c r="A1937">
        <v>1934</v>
      </c>
      <c r="B1937" s="6"/>
      <c r="C1937" s="44"/>
      <c r="F1937" s="44">
        <v>6683.5431644723212</v>
      </c>
      <c r="G1937">
        <v>0.5034178588228384</v>
      </c>
      <c r="H1937" s="45">
        <f t="shared" si="242"/>
        <v>13276.333064744089</v>
      </c>
      <c r="BD1937">
        <f t="shared" si="241"/>
        <v>6753.7377517841678</v>
      </c>
      <c r="BE1937">
        <f t="shared" si="243"/>
        <v>11048.025000353549</v>
      </c>
      <c r="BF1937">
        <f t="shared" si="244"/>
        <v>15342.312248922932</v>
      </c>
      <c r="BG1937">
        <f t="shared" si="245"/>
        <v>19636.599497492312</v>
      </c>
      <c r="BH1937">
        <f t="shared" si="246"/>
        <v>23930.886746061697</v>
      </c>
      <c r="BI1937">
        <f t="shared" si="247"/>
        <v>28225.173994631077</v>
      </c>
      <c r="BJ1937">
        <f t="shared" si="248"/>
        <v>32519.461243200458</v>
      </c>
    </row>
    <row r="1938" spans="1:62">
      <c r="A1938">
        <v>1935</v>
      </c>
      <c r="B1938" s="6"/>
      <c r="C1938" s="44"/>
      <c r="F1938" s="44">
        <v>7371.5715028022387</v>
      </c>
      <c r="G1938">
        <v>0.42309823100484412</v>
      </c>
      <c r="H1938" s="45">
        <f t="shared" si="242"/>
        <v>17422.836974040292</v>
      </c>
      <c r="BD1938">
        <f t="shared" si="241"/>
        <v>-4166.4538703581293</v>
      </c>
      <c r="BE1938">
        <f t="shared" si="243"/>
        <v>-1649.3645762439373</v>
      </c>
      <c r="BF1938">
        <f t="shared" si="244"/>
        <v>867.72471787025461</v>
      </c>
      <c r="BG1938">
        <f t="shared" si="245"/>
        <v>3384.8140119844466</v>
      </c>
      <c r="BH1938">
        <f t="shared" si="246"/>
        <v>5901.9033060986385</v>
      </c>
      <c r="BI1938">
        <f t="shared" si="247"/>
        <v>8418.9926002128304</v>
      </c>
      <c r="BJ1938">
        <f t="shared" si="248"/>
        <v>10936.081894327024</v>
      </c>
    </row>
    <row r="1939" spans="1:62">
      <c r="A1939">
        <v>1936</v>
      </c>
      <c r="B1939" s="6"/>
      <c r="C1939" s="44"/>
      <c r="F1939" s="44">
        <v>10721.622743018714</v>
      </c>
      <c r="G1939">
        <v>0.22570750374304893</v>
      </c>
      <c r="H1939" s="45">
        <f t="shared" si="242"/>
        <v>47502.28754124399</v>
      </c>
      <c r="BD1939">
        <f t="shared" si="241"/>
        <v>-5256.0803477780182</v>
      </c>
      <c r="BE1939">
        <f t="shared" si="243"/>
        <v>-3140.5891927537978</v>
      </c>
      <c r="BF1939">
        <f t="shared" si="244"/>
        <v>-1025.0980377295773</v>
      </c>
      <c r="BG1939">
        <f t="shared" si="245"/>
        <v>1090.3931172946432</v>
      </c>
      <c r="BH1939">
        <f t="shared" si="246"/>
        <v>3205.8842723188645</v>
      </c>
      <c r="BI1939">
        <f t="shared" si="247"/>
        <v>5321.3754273430841</v>
      </c>
      <c r="BJ1939">
        <f t="shared" si="248"/>
        <v>7436.8665823673055</v>
      </c>
    </row>
    <row r="1940" spans="1:62">
      <c r="A1940">
        <v>1937</v>
      </c>
      <c r="B1940" s="6"/>
      <c r="C1940" s="44"/>
      <c r="F1940" s="44">
        <v>12772.658381900963</v>
      </c>
      <c r="G1940">
        <v>0.5803288087301901</v>
      </c>
      <c r="H1940" s="45">
        <f t="shared" si="242"/>
        <v>22009.347441924605</v>
      </c>
      <c r="BD1940">
        <f t="shared" si="241"/>
        <v>-9593.0852243034697</v>
      </c>
      <c r="BE1940">
        <f t="shared" si="243"/>
        <v>-8464.5477055882238</v>
      </c>
      <c r="BF1940">
        <f t="shared" si="244"/>
        <v>-7336.0101868729798</v>
      </c>
      <c r="BG1940">
        <f t="shared" si="245"/>
        <v>-6207.4726681577349</v>
      </c>
      <c r="BH1940">
        <f t="shared" si="246"/>
        <v>-5078.93514944249</v>
      </c>
      <c r="BI1940">
        <f t="shared" si="247"/>
        <v>-3950.397630727246</v>
      </c>
      <c r="BJ1940">
        <f t="shared" si="248"/>
        <v>-2821.8601120120011</v>
      </c>
    </row>
    <row r="1941" spans="1:62">
      <c r="A1941">
        <v>1938</v>
      </c>
      <c r="B1941" s="6"/>
      <c r="C1941" s="44"/>
      <c r="F1941" s="44">
        <v>990.4134129231461</v>
      </c>
      <c r="G1941">
        <v>0.38386318302027256</v>
      </c>
      <c r="H1941" s="45">
        <f t="shared" si="242"/>
        <v>2580.120878304811</v>
      </c>
      <c r="BD1941">
        <f t="shared" si="241"/>
        <v>-9871.0143382500119</v>
      </c>
      <c r="BE1941">
        <f t="shared" si="243"/>
        <v>-6969.3702945990617</v>
      </c>
      <c r="BF1941">
        <f t="shared" si="244"/>
        <v>-4067.7262509481116</v>
      </c>
      <c r="BG1941">
        <f t="shared" si="245"/>
        <v>-1166.0822072971605</v>
      </c>
      <c r="BH1941">
        <f t="shared" si="246"/>
        <v>1735.5618363537906</v>
      </c>
      <c r="BI1941">
        <f t="shared" si="247"/>
        <v>4637.2058800047398</v>
      </c>
      <c r="BJ1941">
        <f t="shared" si="248"/>
        <v>7538.8499236556909</v>
      </c>
    </row>
    <row r="1942" spans="1:62">
      <c r="A1942">
        <v>1939</v>
      </c>
      <c r="B1942" s="6"/>
      <c r="C1942" s="44"/>
      <c r="F1942" s="44">
        <v>9900.9107113953814</v>
      </c>
      <c r="G1942">
        <v>0.23086616288274442</v>
      </c>
      <c r="H1942" s="45">
        <f t="shared" si="242"/>
        <v>42885.93264498443</v>
      </c>
      <c r="BD1942">
        <f t="shared" si="241"/>
        <v>928.90250217821676</v>
      </c>
      <c r="BE1942">
        <f t="shared" si="243"/>
        <v>2848.2184172795796</v>
      </c>
      <c r="BF1942">
        <f t="shared" si="244"/>
        <v>4767.534332380942</v>
      </c>
      <c r="BG1942">
        <f t="shared" si="245"/>
        <v>6686.8502474823053</v>
      </c>
      <c r="BH1942">
        <f t="shared" si="246"/>
        <v>8606.1661625836678</v>
      </c>
      <c r="BI1942">
        <f t="shared" si="247"/>
        <v>10525.48207768503</v>
      </c>
      <c r="BJ1942">
        <f t="shared" si="248"/>
        <v>12444.797992786393</v>
      </c>
    </row>
    <row r="1943" spans="1:62">
      <c r="A1943">
        <v>1940</v>
      </c>
      <c r="B1943" s="6"/>
      <c r="C1943" s="44"/>
      <c r="F1943" s="44">
        <v>1855.6760275949273</v>
      </c>
      <c r="G1943">
        <v>0.10647785300385593</v>
      </c>
      <c r="H1943" s="45">
        <f t="shared" si="242"/>
        <v>17427.812218637868</v>
      </c>
      <c r="BD1943">
        <f t="shared" si="241"/>
        <v>-8746.5798969816587</v>
      </c>
      <c r="BE1943">
        <f t="shared" si="243"/>
        <v>-7592.2490825679379</v>
      </c>
      <c r="BF1943">
        <f t="shared" si="244"/>
        <v>-6437.9182681542152</v>
      </c>
      <c r="BG1943">
        <f t="shared" si="245"/>
        <v>-5283.5874537404934</v>
      </c>
      <c r="BH1943">
        <f t="shared" si="246"/>
        <v>-4129.2566393267707</v>
      </c>
      <c r="BI1943">
        <f t="shared" si="247"/>
        <v>-2974.9258249130489</v>
      </c>
      <c r="BJ1943">
        <f t="shared" si="248"/>
        <v>-1820.5950104993271</v>
      </c>
    </row>
    <row r="1944" spans="1:62">
      <c r="A1944">
        <v>1941</v>
      </c>
      <c r="B1944" s="6"/>
      <c r="C1944" s="44"/>
      <c r="F1944" s="44">
        <v>3377.1338355158441</v>
      </c>
      <c r="G1944">
        <v>0.61834581239795927</v>
      </c>
      <c r="H1944" s="45">
        <f t="shared" si="242"/>
        <v>5461.5617471706346</v>
      </c>
      <c r="BD1944">
        <f t="shared" si="241"/>
        <v>-1323.2867625756476</v>
      </c>
      <c r="BE1944">
        <f t="shared" si="243"/>
        <v>-790.89749755636808</v>
      </c>
      <c r="BF1944">
        <f t="shared" si="244"/>
        <v>-258.50823253708836</v>
      </c>
      <c r="BG1944">
        <f t="shared" si="245"/>
        <v>273.88103248219113</v>
      </c>
      <c r="BH1944">
        <f t="shared" si="246"/>
        <v>806.27029750147085</v>
      </c>
      <c r="BI1944">
        <f t="shared" si="247"/>
        <v>1338.6595625207506</v>
      </c>
      <c r="BJ1944">
        <f t="shared" si="248"/>
        <v>1871.0488275400303</v>
      </c>
    </row>
    <row r="1945" spans="1:62">
      <c r="A1945">
        <v>1942</v>
      </c>
      <c r="B1945" s="6"/>
      <c r="C1945" s="44"/>
      <c r="F1945" s="44">
        <v>14977.022121126449</v>
      </c>
      <c r="G1945">
        <v>0.31834454995197792</v>
      </c>
      <c r="H1945" s="45">
        <f t="shared" si="242"/>
        <v>47046.579322264894</v>
      </c>
      <c r="BD1945">
        <f t="shared" si="241"/>
        <v>-285.40477352604785</v>
      </c>
      <c r="BE1945">
        <f t="shared" si="243"/>
        <v>2806.3242884637484</v>
      </c>
      <c r="BF1945">
        <f t="shared" si="244"/>
        <v>5898.0533504535451</v>
      </c>
      <c r="BG1945">
        <f t="shared" si="245"/>
        <v>8989.7824124433409</v>
      </c>
      <c r="BH1945">
        <f t="shared" si="246"/>
        <v>12081.511474433139</v>
      </c>
      <c r="BI1945">
        <f t="shared" si="247"/>
        <v>15173.240536422934</v>
      </c>
      <c r="BJ1945">
        <f t="shared" si="248"/>
        <v>18264.969598412732</v>
      </c>
    </row>
    <row r="1946" spans="1:62">
      <c r="A1946">
        <v>1943</v>
      </c>
      <c r="B1946" s="6"/>
      <c r="C1946" s="44"/>
      <c r="F1946" s="44">
        <v>13795.900336581142</v>
      </c>
      <c r="G1946">
        <v>0.3787205155628266</v>
      </c>
      <c r="H1946" s="45">
        <f t="shared" si="242"/>
        <v>36427.655143209471</v>
      </c>
      <c r="BD1946">
        <f t="shared" ref="BD1946:BD2009" si="249">($BD$3*G1945)-F1945</f>
        <v>-13385.29937136656</v>
      </c>
      <c r="BE1946">
        <f t="shared" si="243"/>
        <v>-11793.57662160667</v>
      </c>
      <c r="BF1946">
        <f t="shared" si="244"/>
        <v>-10201.853871846779</v>
      </c>
      <c r="BG1946">
        <f t="shared" si="245"/>
        <v>-8610.1311220868902</v>
      </c>
      <c r="BH1946">
        <f t="shared" si="246"/>
        <v>-7018.4083723270005</v>
      </c>
      <c r="BI1946">
        <f t="shared" si="247"/>
        <v>-5426.6856225671108</v>
      </c>
      <c r="BJ1946">
        <f t="shared" si="248"/>
        <v>-3834.9628728072221</v>
      </c>
    </row>
    <row r="1947" spans="1:62">
      <c r="A1947">
        <v>1944</v>
      </c>
      <c r="B1947" s="6"/>
      <c r="C1947" s="44"/>
      <c r="F1947" s="44">
        <v>5955.7244659960561</v>
      </c>
      <c r="G1947">
        <v>0.34247744796980761</v>
      </c>
      <c r="H1947" s="45">
        <f t="shared" si="242"/>
        <v>17390.121601586758</v>
      </c>
      <c r="BD1947">
        <f t="shared" si="249"/>
        <v>-11902.29775876701</v>
      </c>
      <c r="BE1947">
        <f t="shared" si="243"/>
        <v>-10008.695180952876</v>
      </c>
      <c r="BF1947">
        <f t="shared" si="244"/>
        <v>-8115.0926031387435</v>
      </c>
      <c r="BG1947">
        <f t="shared" si="245"/>
        <v>-6221.4900253246105</v>
      </c>
      <c r="BH1947">
        <f t="shared" si="246"/>
        <v>-4327.8874475104767</v>
      </c>
      <c r="BI1947">
        <f t="shared" si="247"/>
        <v>-2434.2848696963447</v>
      </c>
      <c r="BJ1947">
        <f t="shared" si="248"/>
        <v>-540.68229188221085</v>
      </c>
    </row>
    <row r="1948" spans="1:62">
      <c r="A1948">
        <v>1945</v>
      </c>
      <c r="B1948" s="6"/>
      <c r="C1948" s="44"/>
      <c r="F1948" s="44">
        <v>8688.793706665736</v>
      </c>
      <c r="G1948">
        <v>0.27847863550357488</v>
      </c>
      <c r="H1948" s="45">
        <f t="shared" si="242"/>
        <v>31200.934646041085</v>
      </c>
      <c r="BD1948">
        <f t="shared" si="249"/>
        <v>-4243.3372261470176</v>
      </c>
      <c r="BE1948">
        <f t="shared" si="243"/>
        <v>-2530.9499862979801</v>
      </c>
      <c r="BF1948">
        <f t="shared" si="244"/>
        <v>-818.56274644894165</v>
      </c>
      <c r="BG1948">
        <f t="shared" si="245"/>
        <v>893.82449340009589</v>
      </c>
      <c r="BH1948">
        <f t="shared" si="246"/>
        <v>2606.2117332491343</v>
      </c>
      <c r="BI1948">
        <f t="shared" si="247"/>
        <v>4318.5989730981728</v>
      </c>
      <c r="BJ1948">
        <f t="shared" si="248"/>
        <v>6030.9862129472112</v>
      </c>
    </row>
    <row r="1949" spans="1:62">
      <c r="A1949">
        <v>1946</v>
      </c>
      <c r="B1949" s="6"/>
      <c r="C1949" s="44"/>
      <c r="F1949" s="44">
        <v>5084.140913337058</v>
      </c>
      <c r="G1949">
        <v>0.52666809696329508</v>
      </c>
      <c r="H1949" s="45">
        <f t="shared" si="242"/>
        <v>9653.4058976642082</v>
      </c>
      <c r="BD1949">
        <f t="shared" si="249"/>
        <v>-7296.4005291478616</v>
      </c>
      <c r="BE1949">
        <f t="shared" si="243"/>
        <v>-5904.0073516299872</v>
      </c>
      <c r="BF1949">
        <f t="shared" si="244"/>
        <v>-4511.6141741121128</v>
      </c>
      <c r="BG1949">
        <f t="shared" si="245"/>
        <v>-3119.2209965942384</v>
      </c>
      <c r="BH1949">
        <f t="shared" si="246"/>
        <v>-1726.827819076364</v>
      </c>
      <c r="BI1949">
        <f t="shared" si="247"/>
        <v>-334.4346415584896</v>
      </c>
      <c r="BJ1949">
        <f t="shared" si="248"/>
        <v>1057.9585359593839</v>
      </c>
    </row>
    <row r="1950" spans="1:62">
      <c r="A1950">
        <v>1947</v>
      </c>
      <c r="B1950" s="6"/>
      <c r="C1950" s="44"/>
      <c r="F1950" s="44">
        <v>12501.567874855311</v>
      </c>
      <c r="G1950">
        <v>0.1540314285812201</v>
      </c>
      <c r="H1950" s="45">
        <f t="shared" si="242"/>
        <v>81162.448404244264</v>
      </c>
      <c r="BD1950">
        <f t="shared" si="249"/>
        <v>-2450.8004285205825</v>
      </c>
      <c r="BE1950">
        <f t="shared" si="243"/>
        <v>182.54005629589301</v>
      </c>
      <c r="BF1950">
        <f t="shared" si="244"/>
        <v>2815.8805411123685</v>
      </c>
      <c r="BG1950">
        <f t="shared" si="245"/>
        <v>5449.221025928844</v>
      </c>
      <c r="BH1950">
        <f t="shared" si="246"/>
        <v>8082.5615107453195</v>
      </c>
      <c r="BI1950">
        <f t="shared" si="247"/>
        <v>10715.901995561795</v>
      </c>
      <c r="BJ1950">
        <f t="shared" si="248"/>
        <v>13349.242480378271</v>
      </c>
    </row>
    <row r="1951" spans="1:62">
      <c r="A1951">
        <v>1948</v>
      </c>
      <c r="B1951" s="6"/>
      <c r="C1951" s="44"/>
      <c r="F1951" s="44">
        <v>-2020.6171941332723</v>
      </c>
      <c r="G1951">
        <v>0.46345809094942503</v>
      </c>
      <c r="H1951" s="45">
        <f t="shared" si="242"/>
        <v>-4359.8703606487961</v>
      </c>
      <c r="BD1951">
        <f t="shared" si="249"/>
        <v>-11731.41073194921</v>
      </c>
      <c r="BE1951">
        <f t="shared" si="243"/>
        <v>-10961.25358904311</v>
      </c>
      <c r="BF1951">
        <f t="shared" si="244"/>
        <v>-10191.096446137009</v>
      </c>
      <c r="BG1951">
        <f t="shared" si="245"/>
        <v>-9420.939303230909</v>
      </c>
      <c r="BH1951">
        <f t="shared" si="246"/>
        <v>-8650.7821603248085</v>
      </c>
      <c r="BI1951">
        <f t="shared" si="247"/>
        <v>-7880.625017418708</v>
      </c>
      <c r="BJ1951">
        <f t="shared" si="248"/>
        <v>-7110.4678745126075</v>
      </c>
    </row>
    <row r="1952" spans="1:62">
      <c r="A1952">
        <v>1949</v>
      </c>
      <c r="B1952" s="6"/>
      <c r="C1952" s="44"/>
      <c r="F1952" s="44">
        <v>6445.9766694423633</v>
      </c>
      <c r="G1952">
        <v>0.11593334353662588</v>
      </c>
      <c r="H1952" s="45">
        <f t="shared" si="242"/>
        <v>55600.713934433697</v>
      </c>
      <c r="BD1952">
        <f t="shared" si="249"/>
        <v>4337.9076488803976</v>
      </c>
      <c r="BE1952">
        <f t="shared" si="243"/>
        <v>6655.1981036275229</v>
      </c>
      <c r="BF1952">
        <f t="shared" si="244"/>
        <v>8972.4885583746473</v>
      </c>
      <c r="BG1952">
        <f t="shared" si="245"/>
        <v>11289.779013121773</v>
      </c>
      <c r="BH1952">
        <f t="shared" si="246"/>
        <v>13607.069467868898</v>
      </c>
      <c r="BI1952">
        <f t="shared" si="247"/>
        <v>15924.359922616022</v>
      </c>
      <c r="BJ1952">
        <f t="shared" si="248"/>
        <v>18241.650377363148</v>
      </c>
    </row>
    <row r="1953" spans="1:62">
      <c r="A1953">
        <v>1950</v>
      </c>
      <c r="B1953" s="6"/>
      <c r="C1953" s="44"/>
      <c r="F1953" s="44">
        <v>4928.562982299205</v>
      </c>
      <c r="G1953">
        <v>0.36062234694674267</v>
      </c>
      <c r="H1953" s="45">
        <f t="shared" si="242"/>
        <v>13666.826318522806</v>
      </c>
      <c r="BD1953">
        <f t="shared" si="249"/>
        <v>-5866.3099517592336</v>
      </c>
      <c r="BE1953">
        <f t="shared" si="243"/>
        <v>-5286.6432340761048</v>
      </c>
      <c r="BF1953">
        <f t="shared" si="244"/>
        <v>-4706.9765163929751</v>
      </c>
      <c r="BG1953">
        <f t="shared" si="245"/>
        <v>-4127.3097987098463</v>
      </c>
      <c r="BH1953">
        <f t="shared" si="246"/>
        <v>-3547.6430810267166</v>
      </c>
      <c r="BI1953">
        <f t="shared" si="247"/>
        <v>-2967.9763633435869</v>
      </c>
      <c r="BJ1953">
        <f t="shared" si="248"/>
        <v>-2388.3096456604576</v>
      </c>
    </row>
    <row r="1954" spans="1:62">
      <c r="A1954">
        <v>1951</v>
      </c>
      <c r="B1954" s="6"/>
      <c r="C1954" s="44"/>
      <c r="F1954" s="44">
        <v>9569.1656744299326</v>
      </c>
      <c r="G1954">
        <v>0.20550917262617574</v>
      </c>
      <c r="H1954" s="45">
        <f t="shared" si="242"/>
        <v>46563.204708319216</v>
      </c>
      <c r="BD1954">
        <f t="shared" si="249"/>
        <v>-3125.4512475654919</v>
      </c>
      <c r="BE1954">
        <f t="shared" si="243"/>
        <v>-1322.3395128317784</v>
      </c>
      <c r="BF1954">
        <f t="shared" si="244"/>
        <v>480.77222190193515</v>
      </c>
      <c r="BG1954">
        <f t="shared" si="245"/>
        <v>2283.8839566356482</v>
      </c>
      <c r="BH1954">
        <f t="shared" si="246"/>
        <v>4086.9956913693622</v>
      </c>
      <c r="BI1954">
        <f t="shared" si="247"/>
        <v>5890.1074261030753</v>
      </c>
      <c r="BJ1954">
        <f t="shared" si="248"/>
        <v>7693.2191608367884</v>
      </c>
    </row>
    <row r="1955" spans="1:62">
      <c r="A1955">
        <v>1952</v>
      </c>
      <c r="B1955" s="6"/>
      <c r="C1955" s="44"/>
      <c r="F1955" s="44">
        <v>8634.123231971771</v>
      </c>
      <c r="G1955">
        <v>4.0697924773910543E-2</v>
      </c>
      <c r="H1955" s="45">
        <f t="shared" si="242"/>
        <v>212151.43720317373</v>
      </c>
      <c r="BD1955">
        <f t="shared" si="249"/>
        <v>-8541.6198112990533</v>
      </c>
      <c r="BE1955">
        <f t="shared" si="243"/>
        <v>-7514.0739481681758</v>
      </c>
      <c r="BF1955">
        <f t="shared" si="244"/>
        <v>-6486.5280850372965</v>
      </c>
      <c r="BG1955">
        <f t="shared" si="245"/>
        <v>-5458.9822219064181</v>
      </c>
      <c r="BH1955">
        <f t="shared" si="246"/>
        <v>-4431.4363587755388</v>
      </c>
      <c r="BI1955">
        <f t="shared" si="247"/>
        <v>-3403.8904956446604</v>
      </c>
      <c r="BJ1955">
        <f t="shared" si="248"/>
        <v>-2376.344632513782</v>
      </c>
    </row>
    <row r="1956" spans="1:62">
      <c r="A1956">
        <v>1953</v>
      </c>
      <c r="B1956" s="6"/>
      <c r="C1956" s="44"/>
      <c r="F1956" s="44">
        <v>7850.6950983257939</v>
      </c>
      <c r="G1956">
        <v>5.4998909778897875E-2</v>
      </c>
      <c r="H1956" s="45">
        <f t="shared" si="242"/>
        <v>142742.74035406369</v>
      </c>
      <c r="BD1956">
        <f t="shared" si="249"/>
        <v>-8430.6336081022182</v>
      </c>
      <c r="BE1956">
        <f t="shared" si="243"/>
        <v>-8227.1439842326654</v>
      </c>
      <c r="BF1956">
        <f t="shared" si="244"/>
        <v>-8023.6543603631126</v>
      </c>
      <c r="BG1956">
        <f t="shared" si="245"/>
        <v>-7820.1647364935598</v>
      </c>
      <c r="BH1956">
        <f t="shared" si="246"/>
        <v>-7616.6751126240069</v>
      </c>
      <c r="BI1956">
        <f t="shared" si="247"/>
        <v>-7413.185488754455</v>
      </c>
      <c r="BJ1956">
        <f t="shared" si="248"/>
        <v>-7209.6958648849022</v>
      </c>
    </row>
    <row r="1957" spans="1:62">
      <c r="A1957">
        <v>1954</v>
      </c>
      <c r="B1957" s="6"/>
      <c r="C1957" s="44"/>
      <c r="F1957" s="44">
        <v>9527.4214415706265</v>
      </c>
      <c r="G1957">
        <v>0.11421792515281481</v>
      </c>
      <c r="H1957" s="45">
        <f t="shared" si="242"/>
        <v>83414.415283972878</v>
      </c>
      <c r="BD1957">
        <f t="shared" si="249"/>
        <v>-7575.7005494313044</v>
      </c>
      <c r="BE1957">
        <f t="shared" si="243"/>
        <v>-7300.7060005368148</v>
      </c>
      <c r="BF1957">
        <f t="shared" si="244"/>
        <v>-7025.7114516423262</v>
      </c>
      <c r="BG1957">
        <f t="shared" si="245"/>
        <v>-6750.7169027478367</v>
      </c>
      <c r="BH1957">
        <f t="shared" si="246"/>
        <v>-6475.7223538533472</v>
      </c>
      <c r="BI1957">
        <f t="shared" si="247"/>
        <v>-6200.7278049588576</v>
      </c>
      <c r="BJ1957">
        <f t="shared" si="248"/>
        <v>-5925.7332560643681</v>
      </c>
    </row>
    <row r="1958" spans="1:62">
      <c r="A1958">
        <v>1955</v>
      </c>
      <c r="B1958" s="6"/>
      <c r="C1958" s="44"/>
      <c r="F1958" s="44">
        <v>12440.097703972013</v>
      </c>
      <c r="G1958">
        <v>0.15493946614518972</v>
      </c>
      <c r="H1958" s="45">
        <f t="shared" si="242"/>
        <v>80290.051421209384</v>
      </c>
      <c r="BD1958">
        <f t="shared" si="249"/>
        <v>-8956.3318158065522</v>
      </c>
      <c r="BE1958">
        <f t="shared" si="243"/>
        <v>-8385.2421900424779</v>
      </c>
      <c r="BF1958">
        <f t="shared" si="244"/>
        <v>-7814.1525642784045</v>
      </c>
      <c r="BG1958">
        <f t="shared" si="245"/>
        <v>-7243.0629385143302</v>
      </c>
      <c r="BH1958">
        <f t="shared" si="246"/>
        <v>-6671.9733127502559</v>
      </c>
      <c r="BI1958">
        <f t="shared" si="247"/>
        <v>-6100.8836869861825</v>
      </c>
      <c r="BJ1958">
        <f t="shared" si="248"/>
        <v>-5529.7940612221082</v>
      </c>
    </row>
    <row r="1959" spans="1:62">
      <c r="A1959">
        <v>1956</v>
      </c>
      <c r="B1959" s="6"/>
      <c r="C1959" s="44"/>
      <c r="F1959" s="44">
        <v>8547.2386919365235</v>
      </c>
      <c r="G1959">
        <v>0.19831364504590354</v>
      </c>
      <c r="H1959" s="45">
        <f t="shared" si="242"/>
        <v>43099.599576005472</v>
      </c>
      <c r="BD1959">
        <f t="shared" si="249"/>
        <v>-11665.400373246064</v>
      </c>
      <c r="BE1959">
        <f t="shared" si="243"/>
        <v>-10890.703042520116</v>
      </c>
      <c r="BF1959">
        <f t="shared" si="244"/>
        <v>-10116.005711794167</v>
      </c>
      <c r="BG1959">
        <f t="shared" si="245"/>
        <v>-9341.3083810682183</v>
      </c>
      <c r="BH1959">
        <f t="shared" si="246"/>
        <v>-8566.6110503422697</v>
      </c>
      <c r="BI1959">
        <f t="shared" si="247"/>
        <v>-7791.913719616321</v>
      </c>
      <c r="BJ1959">
        <f t="shared" si="248"/>
        <v>-7017.2163888903724</v>
      </c>
    </row>
    <row r="1960" spans="1:62">
      <c r="A1960">
        <v>1957</v>
      </c>
      <c r="B1960" s="6"/>
      <c r="C1960" s="44"/>
      <c r="F1960" s="44">
        <v>3585.6596731117406</v>
      </c>
      <c r="G1960">
        <v>1.0585825196264294</v>
      </c>
      <c r="H1960" s="45">
        <f t="shared" si="242"/>
        <v>3387.2273598255802</v>
      </c>
      <c r="BD1960">
        <f t="shared" si="249"/>
        <v>-7555.6704667070062</v>
      </c>
      <c r="BE1960">
        <f t="shared" si="243"/>
        <v>-6564.102241477488</v>
      </c>
      <c r="BF1960">
        <f t="shared" si="244"/>
        <v>-5572.5340162479706</v>
      </c>
      <c r="BG1960">
        <f t="shared" si="245"/>
        <v>-4580.9657910184524</v>
      </c>
      <c r="BH1960">
        <f t="shared" si="246"/>
        <v>-3589.397565788935</v>
      </c>
      <c r="BI1960">
        <f t="shared" si="247"/>
        <v>-2597.8293405594177</v>
      </c>
      <c r="BJ1960">
        <f t="shared" si="248"/>
        <v>-1606.2611153298994</v>
      </c>
    </row>
    <row r="1961" spans="1:62">
      <c r="A1961">
        <v>1958</v>
      </c>
      <c r="B1961" s="6"/>
      <c r="C1961" s="44"/>
      <c r="F1961" s="44">
        <v>751.39904341816509</v>
      </c>
      <c r="G1961">
        <v>0.57740962954263431</v>
      </c>
      <c r="H1961" s="45">
        <f t="shared" si="242"/>
        <v>1301.3275237777862</v>
      </c>
      <c r="BD1961">
        <f t="shared" si="249"/>
        <v>1707.2529250204061</v>
      </c>
      <c r="BE1961">
        <f t="shared" si="243"/>
        <v>7000.1655231525529</v>
      </c>
      <c r="BF1961">
        <f t="shared" si="244"/>
        <v>12293.0781212847</v>
      </c>
      <c r="BG1961">
        <f t="shared" si="245"/>
        <v>17585.990719416848</v>
      </c>
      <c r="BH1961">
        <f t="shared" si="246"/>
        <v>22878.903317548997</v>
      </c>
      <c r="BI1961">
        <f t="shared" si="247"/>
        <v>28171.815915681138</v>
      </c>
      <c r="BJ1961">
        <f t="shared" si="248"/>
        <v>33464.728513813287</v>
      </c>
    </row>
    <row r="1962" spans="1:62">
      <c r="A1962">
        <v>1959</v>
      </c>
      <c r="B1962" s="6"/>
      <c r="C1962" s="44"/>
      <c r="F1962" s="44">
        <v>7048.1098445293983</v>
      </c>
      <c r="G1962">
        <v>0.64804934328353347</v>
      </c>
      <c r="H1962" s="45">
        <f t="shared" si="242"/>
        <v>10875.884556595749</v>
      </c>
      <c r="BD1962">
        <f t="shared" si="249"/>
        <v>2135.6491042950065</v>
      </c>
      <c r="BE1962">
        <f t="shared" si="243"/>
        <v>5022.6972520081781</v>
      </c>
      <c r="BF1962">
        <f t="shared" si="244"/>
        <v>7909.7453997213488</v>
      </c>
      <c r="BG1962">
        <f t="shared" si="245"/>
        <v>10796.793547434521</v>
      </c>
      <c r="BH1962">
        <f t="shared" si="246"/>
        <v>13683.841695147692</v>
      </c>
      <c r="BI1962">
        <f t="shared" si="247"/>
        <v>16570.889842860863</v>
      </c>
      <c r="BJ1962">
        <f t="shared" si="248"/>
        <v>19457.937990574035</v>
      </c>
    </row>
    <row r="1963" spans="1:62">
      <c r="A1963">
        <v>1960</v>
      </c>
      <c r="B1963" s="6"/>
      <c r="C1963" s="44"/>
      <c r="F1963" s="44">
        <v>1981.9908956333729</v>
      </c>
      <c r="G1963">
        <v>0.34343228738499754</v>
      </c>
      <c r="H1963" s="45">
        <f t="shared" si="242"/>
        <v>5771.1256874677711</v>
      </c>
      <c r="BD1963">
        <f t="shared" si="249"/>
        <v>-3807.8631281117309</v>
      </c>
      <c r="BE1963">
        <f t="shared" si="243"/>
        <v>-567.61641169406357</v>
      </c>
      <c r="BF1963">
        <f t="shared" si="244"/>
        <v>2672.6303047236042</v>
      </c>
      <c r="BG1963">
        <f t="shared" si="245"/>
        <v>5912.8770211412711</v>
      </c>
      <c r="BH1963">
        <f t="shared" si="246"/>
        <v>9153.1237375589371</v>
      </c>
      <c r="BI1963">
        <f t="shared" si="247"/>
        <v>12393.370453976608</v>
      </c>
      <c r="BJ1963">
        <f t="shared" si="248"/>
        <v>15633.617170394275</v>
      </c>
    </row>
    <row r="1964" spans="1:62">
      <c r="A1964">
        <v>1961</v>
      </c>
      <c r="B1964" s="6"/>
      <c r="C1964" s="44"/>
      <c r="F1964" s="44">
        <v>13325.175171556275</v>
      </c>
      <c r="G1964">
        <v>0.39647589908576819</v>
      </c>
      <c r="H1964" s="45">
        <f t="shared" si="242"/>
        <v>33609.042068591632</v>
      </c>
      <c r="BD1964">
        <f t="shared" si="249"/>
        <v>-264.82945870838535</v>
      </c>
      <c r="BE1964">
        <f t="shared" si="243"/>
        <v>1452.3319782166022</v>
      </c>
      <c r="BF1964">
        <f t="shared" si="244"/>
        <v>3169.49341514159</v>
      </c>
      <c r="BG1964">
        <f t="shared" si="245"/>
        <v>4886.6548520665774</v>
      </c>
      <c r="BH1964">
        <f t="shared" si="246"/>
        <v>6603.8162889915657</v>
      </c>
      <c r="BI1964">
        <f t="shared" si="247"/>
        <v>8320.977725916553</v>
      </c>
      <c r="BJ1964">
        <f t="shared" si="248"/>
        <v>10038.13916284154</v>
      </c>
    </row>
    <row r="1965" spans="1:62">
      <c r="A1965">
        <v>1962</v>
      </c>
      <c r="B1965" s="6"/>
      <c r="C1965" s="44"/>
      <c r="F1965" s="44">
        <v>13151.199469883075</v>
      </c>
      <c r="G1965">
        <v>0.16026277639562458</v>
      </c>
      <c r="H1965" s="45">
        <f t="shared" si="242"/>
        <v>82060.224873541636</v>
      </c>
      <c r="BD1965">
        <f t="shared" si="249"/>
        <v>-11342.795676127434</v>
      </c>
      <c r="BE1965">
        <f t="shared" si="243"/>
        <v>-9360.416180698594</v>
      </c>
      <c r="BF1965">
        <f t="shared" si="244"/>
        <v>-7378.0366852697525</v>
      </c>
      <c r="BG1965">
        <f t="shared" si="245"/>
        <v>-5395.6571898409111</v>
      </c>
      <c r="BH1965">
        <f t="shared" si="246"/>
        <v>-3413.2776944120706</v>
      </c>
      <c r="BI1965">
        <f t="shared" si="247"/>
        <v>-1430.89819898323</v>
      </c>
      <c r="BJ1965">
        <f t="shared" si="248"/>
        <v>551.48129644561232</v>
      </c>
    </row>
    <row r="1966" spans="1:62">
      <c r="A1966">
        <v>1963</v>
      </c>
      <c r="B1966" s="6"/>
      <c r="C1966" s="44"/>
      <c r="F1966" s="44">
        <v>10279.133185302044</v>
      </c>
      <c r="G1966">
        <v>0.18327415156310956</v>
      </c>
      <c r="H1966" s="45">
        <f t="shared" si="242"/>
        <v>56086.104328588175</v>
      </c>
      <c r="BD1966">
        <f t="shared" si="249"/>
        <v>-12349.885587904952</v>
      </c>
      <c r="BE1966">
        <f t="shared" si="243"/>
        <v>-11548.571705926828</v>
      </c>
      <c r="BF1966">
        <f t="shared" si="244"/>
        <v>-10747.257823948707</v>
      </c>
      <c r="BG1966">
        <f t="shared" si="245"/>
        <v>-9945.9439419705832</v>
      </c>
      <c r="BH1966">
        <f t="shared" si="246"/>
        <v>-9144.6300599924598</v>
      </c>
      <c r="BI1966">
        <f t="shared" si="247"/>
        <v>-8343.3161780143382</v>
      </c>
      <c r="BJ1966">
        <f t="shared" si="248"/>
        <v>-7542.0022960362148</v>
      </c>
    </row>
    <row r="1967" spans="1:62">
      <c r="A1967">
        <v>1964</v>
      </c>
      <c r="B1967" s="6"/>
      <c r="C1967" s="44"/>
      <c r="F1967" s="44">
        <v>12839.660091916172</v>
      </c>
      <c r="G1967">
        <v>6.277266050212571E-2</v>
      </c>
      <c r="H1967" s="45">
        <f t="shared" si="242"/>
        <v>204542.23206743601</v>
      </c>
      <c r="BD1967">
        <f t="shared" si="249"/>
        <v>-9362.7624274864957</v>
      </c>
      <c r="BE1967">
        <f t="shared" si="243"/>
        <v>-8446.3916696709475</v>
      </c>
      <c r="BF1967">
        <f t="shared" si="244"/>
        <v>-7530.0209118554003</v>
      </c>
      <c r="BG1967">
        <f t="shared" si="245"/>
        <v>-6613.6501540398531</v>
      </c>
      <c r="BH1967">
        <f t="shared" si="246"/>
        <v>-5697.2793962243049</v>
      </c>
      <c r="BI1967">
        <f t="shared" si="247"/>
        <v>-4780.9086384087568</v>
      </c>
      <c r="BJ1967">
        <f t="shared" si="248"/>
        <v>-3864.5378805932096</v>
      </c>
    </row>
    <row r="1968" spans="1:62">
      <c r="A1968">
        <v>1965</v>
      </c>
      <c r="B1968" s="6"/>
      <c r="C1968" s="44"/>
      <c r="F1968" s="44">
        <v>10531.973458624674</v>
      </c>
      <c r="G1968">
        <v>1.0641271909057624</v>
      </c>
      <c r="H1968" s="45">
        <f t="shared" si="242"/>
        <v>9897.2881706556927</v>
      </c>
      <c r="BD1968">
        <f t="shared" si="249"/>
        <v>-12525.796789405544</v>
      </c>
      <c r="BE1968">
        <f t="shared" si="243"/>
        <v>-12211.933486894915</v>
      </c>
      <c r="BF1968">
        <f t="shared" si="244"/>
        <v>-11898.070184384287</v>
      </c>
      <c r="BG1968">
        <f t="shared" si="245"/>
        <v>-11584.206881873657</v>
      </c>
      <c r="BH1968">
        <f t="shared" si="246"/>
        <v>-11270.343579363029</v>
      </c>
      <c r="BI1968">
        <f t="shared" si="247"/>
        <v>-10956.4802768524</v>
      </c>
      <c r="BJ1968">
        <f t="shared" si="248"/>
        <v>-10642.616974341772</v>
      </c>
    </row>
    <row r="1969" spans="1:62">
      <c r="A1969">
        <v>1966</v>
      </c>
      <c r="B1969" s="6"/>
      <c r="C1969" s="44"/>
      <c r="F1969" s="44">
        <v>10769.497509781586</v>
      </c>
      <c r="G1969">
        <v>0.36908630259274489</v>
      </c>
      <c r="H1969" s="45">
        <f t="shared" si="242"/>
        <v>29178.805699719516</v>
      </c>
      <c r="BD1969">
        <f t="shared" si="249"/>
        <v>-5211.3375040958626</v>
      </c>
      <c r="BE1969">
        <f t="shared" si="243"/>
        <v>109.29845043294881</v>
      </c>
      <c r="BF1969">
        <f t="shared" si="244"/>
        <v>5429.9344049617612</v>
      </c>
      <c r="BG1969">
        <f t="shared" si="245"/>
        <v>10750.570359490572</v>
      </c>
      <c r="BH1969">
        <f t="shared" si="246"/>
        <v>16071.206314019386</v>
      </c>
      <c r="BI1969">
        <f t="shared" si="247"/>
        <v>21391.842268548196</v>
      </c>
      <c r="BJ1969">
        <f t="shared" si="248"/>
        <v>26712.478223077011</v>
      </c>
    </row>
    <row r="1970" spans="1:62">
      <c r="A1970">
        <v>1967</v>
      </c>
      <c r="B1970" s="6"/>
      <c r="C1970" s="44"/>
      <c r="F1970" s="44">
        <v>4587.0165261797265</v>
      </c>
      <c r="G1970">
        <v>0.50254474951533012</v>
      </c>
      <c r="H1970" s="45">
        <f t="shared" si="242"/>
        <v>9127.5782516951749</v>
      </c>
      <c r="BD1970">
        <f t="shared" si="249"/>
        <v>-8924.0659968178625</v>
      </c>
      <c r="BE1970">
        <f t="shared" si="243"/>
        <v>-7078.6344838541372</v>
      </c>
      <c r="BF1970">
        <f t="shared" si="244"/>
        <v>-5233.2029708904129</v>
      </c>
      <c r="BG1970">
        <f t="shared" si="245"/>
        <v>-3387.7714579266885</v>
      </c>
      <c r="BH1970">
        <f t="shared" si="246"/>
        <v>-1542.3399449629633</v>
      </c>
      <c r="BI1970">
        <f t="shared" si="247"/>
        <v>303.09156800076016</v>
      </c>
      <c r="BJ1970">
        <f t="shared" si="248"/>
        <v>2148.5230809644854</v>
      </c>
    </row>
    <row r="1971" spans="1:62">
      <c r="A1971">
        <v>1968</v>
      </c>
      <c r="B1971" s="6"/>
      <c r="C1971" s="44"/>
      <c r="F1971" s="44">
        <v>7558.441739763688</v>
      </c>
      <c r="G1971">
        <v>0.94696215196686495</v>
      </c>
      <c r="H1971" s="45">
        <f t="shared" si="242"/>
        <v>7981.7780721907511</v>
      </c>
      <c r="BD1971">
        <f t="shared" si="249"/>
        <v>-2074.2927786030759</v>
      </c>
      <c r="BE1971">
        <f t="shared" si="243"/>
        <v>438.43096897357464</v>
      </c>
      <c r="BF1971">
        <f t="shared" si="244"/>
        <v>2951.1547165502252</v>
      </c>
      <c r="BG1971">
        <f t="shared" si="245"/>
        <v>5463.8784641268758</v>
      </c>
      <c r="BH1971">
        <f t="shared" si="246"/>
        <v>7976.6022117035263</v>
      </c>
      <c r="BI1971">
        <f t="shared" si="247"/>
        <v>10489.325959280177</v>
      </c>
      <c r="BJ1971">
        <f t="shared" si="248"/>
        <v>13002.049706856829</v>
      </c>
    </row>
    <row r="1972" spans="1:62">
      <c r="A1972">
        <v>1969</v>
      </c>
      <c r="B1972" s="6"/>
      <c r="C1972" s="44"/>
      <c r="F1972" s="44">
        <v>16140.927480698654</v>
      </c>
      <c r="G1972">
        <v>0.21564821060630024</v>
      </c>
      <c r="H1972" s="45">
        <f t="shared" si="242"/>
        <v>74848.418335204551</v>
      </c>
      <c r="BD1972">
        <f t="shared" si="249"/>
        <v>-2823.6309799293631</v>
      </c>
      <c r="BE1972">
        <f t="shared" si="243"/>
        <v>1911.1797799049618</v>
      </c>
      <c r="BF1972">
        <f t="shared" si="244"/>
        <v>6645.9905397392868</v>
      </c>
      <c r="BG1972">
        <f t="shared" si="245"/>
        <v>11380.801299573612</v>
      </c>
      <c r="BH1972">
        <f t="shared" si="246"/>
        <v>16115.612059407935</v>
      </c>
      <c r="BI1972">
        <f t="shared" si="247"/>
        <v>20850.42281924226</v>
      </c>
      <c r="BJ1972">
        <f t="shared" si="248"/>
        <v>25585.233579076586</v>
      </c>
    </row>
    <row r="1973" spans="1:62">
      <c r="A1973">
        <v>1970</v>
      </c>
      <c r="B1973" s="6"/>
      <c r="C1973" s="44"/>
      <c r="F1973" s="44">
        <v>-6767.5286206235469</v>
      </c>
      <c r="G1973">
        <v>0.58230657112031459</v>
      </c>
      <c r="H1973" s="45">
        <f t="shared" si="242"/>
        <v>-11621.934143046548</v>
      </c>
      <c r="BD1973">
        <f t="shared" si="249"/>
        <v>-15062.686427667153</v>
      </c>
      <c r="BE1973">
        <f t="shared" si="243"/>
        <v>-13984.445374635652</v>
      </c>
      <c r="BF1973">
        <f t="shared" si="244"/>
        <v>-12906.204321604151</v>
      </c>
      <c r="BG1973">
        <f t="shared" si="245"/>
        <v>-11827.96326857265</v>
      </c>
      <c r="BH1973">
        <f t="shared" si="246"/>
        <v>-10749.722215541147</v>
      </c>
      <c r="BI1973">
        <f t="shared" si="247"/>
        <v>-9671.4811625096481</v>
      </c>
      <c r="BJ1973">
        <f t="shared" si="248"/>
        <v>-8593.2401094781453</v>
      </c>
    </row>
    <row r="1974" spans="1:62">
      <c r="A1974">
        <v>1971</v>
      </c>
      <c r="B1974" s="6"/>
      <c r="C1974" s="44"/>
      <c r="F1974" s="44">
        <v>5914.712153774075</v>
      </c>
      <c r="G1974">
        <v>1.0850426889719262</v>
      </c>
      <c r="H1974" s="45">
        <f t="shared" si="242"/>
        <v>5451.1331341057576</v>
      </c>
      <c r="BD1974">
        <f t="shared" si="249"/>
        <v>9679.0614762251207</v>
      </c>
      <c r="BE1974">
        <f t="shared" si="243"/>
        <v>12590.594331826693</v>
      </c>
      <c r="BF1974">
        <f t="shared" si="244"/>
        <v>15502.127187428267</v>
      </c>
      <c r="BG1974">
        <f t="shared" si="245"/>
        <v>18413.660043029839</v>
      </c>
      <c r="BH1974">
        <f t="shared" si="246"/>
        <v>21325.192898631412</v>
      </c>
      <c r="BI1974">
        <f t="shared" si="247"/>
        <v>24236.725754232986</v>
      </c>
      <c r="BJ1974">
        <f t="shared" si="248"/>
        <v>27148.258609834556</v>
      </c>
    </row>
    <row r="1975" spans="1:62">
      <c r="A1975">
        <v>1972</v>
      </c>
      <c r="B1975" s="6"/>
      <c r="C1975" s="44"/>
      <c r="F1975" s="44">
        <v>13290.692964419224</v>
      </c>
      <c r="G1975">
        <v>0.43506864726947381</v>
      </c>
      <c r="H1975" s="45">
        <f t="shared" si="242"/>
        <v>30548.496307037276</v>
      </c>
      <c r="BD1975">
        <f t="shared" si="249"/>
        <v>-489.49870891444334</v>
      </c>
      <c r="BE1975">
        <f t="shared" si="243"/>
        <v>4935.7147359451883</v>
      </c>
      <c r="BF1975">
        <f t="shared" si="244"/>
        <v>10360.928180804818</v>
      </c>
      <c r="BG1975">
        <f t="shared" si="245"/>
        <v>15786.141625664452</v>
      </c>
      <c r="BH1975">
        <f t="shared" si="246"/>
        <v>21211.355070524081</v>
      </c>
      <c r="BI1975">
        <f t="shared" si="247"/>
        <v>26636.568515383711</v>
      </c>
      <c r="BJ1975">
        <f t="shared" si="248"/>
        <v>32061.781960243345</v>
      </c>
    </row>
    <row r="1976" spans="1:62">
      <c r="A1976">
        <v>1973</v>
      </c>
      <c r="B1976" s="6"/>
      <c r="C1976" s="44"/>
      <c r="F1976" s="44">
        <v>5495.1724040677655</v>
      </c>
      <c r="G1976">
        <v>0.3982603837211709</v>
      </c>
      <c r="H1976" s="45">
        <f t="shared" si="242"/>
        <v>13797.938807579296</v>
      </c>
      <c r="BD1976">
        <f t="shared" si="249"/>
        <v>-11115.349728071855</v>
      </c>
      <c r="BE1976">
        <f t="shared" si="243"/>
        <v>-8940.0064917244854</v>
      </c>
      <c r="BF1976">
        <f t="shared" si="244"/>
        <v>-6764.6632553771169</v>
      </c>
      <c r="BG1976">
        <f t="shared" si="245"/>
        <v>-4589.3200190297484</v>
      </c>
      <c r="BH1976">
        <f t="shared" si="246"/>
        <v>-2413.9767826823791</v>
      </c>
      <c r="BI1976">
        <f t="shared" si="247"/>
        <v>-238.63354633500967</v>
      </c>
      <c r="BJ1976">
        <f t="shared" si="248"/>
        <v>1936.7096900123597</v>
      </c>
    </row>
    <row r="1977" spans="1:62">
      <c r="A1977">
        <v>1974</v>
      </c>
      <c r="B1977" s="6"/>
      <c r="C1977" s="44"/>
      <c r="F1977" s="44">
        <v>6308.4878606462407</v>
      </c>
      <c r="G1977">
        <v>5.7178622798886636E-2</v>
      </c>
      <c r="H1977" s="45">
        <f t="shared" si="242"/>
        <v>110329.48245072244</v>
      </c>
      <c r="BD1977">
        <f t="shared" si="249"/>
        <v>-3503.8704854619109</v>
      </c>
      <c r="BE1977">
        <f t="shared" si="243"/>
        <v>-1512.5685668560563</v>
      </c>
      <c r="BF1977">
        <f t="shared" si="244"/>
        <v>478.7333517497982</v>
      </c>
      <c r="BG1977">
        <f t="shared" si="245"/>
        <v>2470.0352703556528</v>
      </c>
      <c r="BH1977">
        <f t="shared" si="246"/>
        <v>4461.3371889615064</v>
      </c>
      <c r="BI1977">
        <f t="shared" si="247"/>
        <v>6452.6391075673619</v>
      </c>
      <c r="BJ1977">
        <f t="shared" si="248"/>
        <v>8443.9410261732155</v>
      </c>
    </row>
    <row r="1978" spans="1:62">
      <c r="A1978">
        <v>1975</v>
      </c>
      <c r="B1978" s="6"/>
      <c r="C1978" s="44"/>
      <c r="F1978" s="44">
        <v>10322.125695672148</v>
      </c>
      <c r="G1978">
        <v>1.158547032782014</v>
      </c>
      <c r="H1978" s="45">
        <f t="shared" si="242"/>
        <v>8909.5439404697045</v>
      </c>
      <c r="BD1978">
        <f t="shared" si="249"/>
        <v>-6022.5947466518073</v>
      </c>
      <c r="BE1978">
        <f t="shared" si="243"/>
        <v>-5736.7016326573739</v>
      </c>
      <c r="BF1978">
        <f t="shared" si="244"/>
        <v>-5450.8085186629414</v>
      </c>
      <c r="BG1978">
        <f t="shared" si="245"/>
        <v>-5164.915404668508</v>
      </c>
      <c r="BH1978">
        <f t="shared" si="246"/>
        <v>-4879.0222906740746</v>
      </c>
      <c r="BI1978">
        <f t="shared" si="247"/>
        <v>-4593.1291766796421</v>
      </c>
      <c r="BJ1978">
        <f t="shared" si="248"/>
        <v>-4307.2360626852087</v>
      </c>
    </row>
    <row r="1979" spans="1:62">
      <c r="A1979">
        <v>1976</v>
      </c>
      <c r="B1979" s="6"/>
      <c r="C1979" s="44"/>
      <c r="F1979" s="44">
        <v>14760.082587081637</v>
      </c>
      <c r="G1979">
        <v>0.18103737200304426</v>
      </c>
      <c r="H1979" s="45">
        <f t="shared" si="242"/>
        <v>81530.583568311165</v>
      </c>
      <c r="BD1979">
        <f t="shared" si="249"/>
        <v>-4529.3905317620784</v>
      </c>
      <c r="BE1979">
        <f t="shared" si="243"/>
        <v>1263.3446321479914</v>
      </c>
      <c r="BF1979">
        <f t="shared" si="244"/>
        <v>7056.0797960580603</v>
      </c>
      <c r="BG1979">
        <f t="shared" si="245"/>
        <v>12848.814959968131</v>
      </c>
      <c r="BH1979">
        <f t="shared" si="246"/>
        <v>18641.550123878202</v>
      </c>
      <c r="BI1979">
        <f t="shared" si="247"/>
        <v>24434.285287788269</v>
      </c>
      <c r="BJ1979">
        <f t="shared" si="248"/>
        <v>30227.020451698343</v>
      </c>
    </row>
    <row r="1980" spans="1:62">
      <c r="A1980">
        <v>1977</v>
      </c>
      <c r="B1980" s="6"/>
      <c r="C1980" s="44"/>
      <c r="F1980" s="44">
        <v>3663.5410823379534</v>
      </c>
      <c r="G1980">
        <v>0.43394687421738265</v>
      </c>
      <c r="H1980" s="45">
        <f t="shared" si="242"/>
        <v>8442.3723271312883</v>
      </c>
      <c r="BD1980">
        <f t="shared" si="249"/>
        <v>-13854.895727066416</v>
      </c>
      <c r="BE1980">
        <f t="shared" si="243"/>
        <v>-12949.708867051195</v>
      </c>
      <c r="BF1980">
        <f t="shared" si="244"/>
        <v>-12044.522007035974</v>
      </c>
      <c r="BG1980">
        <f t="shared" si="245"/>
        <v>-11139.335147020753</v>
      </c>
      <c r="BH1980">
        <f t="shared" si="246"/>
        <v>-10234.14828700553</v>
      </c>
      <c r="BI1980">
        <f t="shared" si="247"/>
        <v>-9328.9614269903104</v>
      </c>
      <c r="BJ1980">
        <f t="shared" si="248"/>
        <v>-8423.7745669750875</v>
      </c>
    </row>
    <row r="1981" spans="1:62">
      <c r="A1981">
        <v>1978</v>
      </c>
      <c r="B1981" s="6"/>
      <c r="C1981" s="44"/>
      <c r="F1981" s="44">
        <v>9825.4861219040922</v>
      </c>
      <c r="G1981">
        <v>0.50165554799692025</v>
      </c>
      <c r="H1981" s="45">
        <f t="shared" si="242"/>
        <v>19586.120717964059</v>
      </c>
      <c r="BD1981">
        <f t="shared" si="249"/>
        <v>-1493.8067112510403</v>
      </c>
      <c r="BE1981">
        <f t="shared" si="243"/>
        <v>675.92765983587287</v>
      </c>
      <c r="BF1981">
        <f t="shared" si="244"/>
        <v>2845.6620309227865</v>
      </c>
      <c r="BG1981">
        <f t="shared" si="245"/>
        <v>5015.3964020096992</v>
      </c>
      <c r="BH1981">
        <f t="shared" si="246"/>
        <v>7185.1307730966128</v>
      </c>
      <c r="BI1981">
        <f t="shared" si="247"/>
        <v>9354.8651441835264</v>
      </c>
      <c r="BJ1981">
        <f t="shared" si="248"/>
        <v>11524.59951527044</v>
      </c>
    </row>
    <row r="1982" spans="1:62">
      <c r="A1982">
        <v>1979</v>
      </c>
      <c r="B1982" s="6"/>
      <c r="C1982" s="44"/>
      <c r="F1982" s="44">
        <v>976.15860450185937</v>
      </c>
      <c r="G1982">
        <v>0.11429516958246122</v>
      </c>
      <c r="H1982" s="45">
        <f t="shared" si="242"/>
        <v>8540.6811859847185</v>
      </c>
      <c r="BD1982">
        <f t="shared" si="249"/>
        <v>-7317.2083819194904</v>
      </c>
      <c r="BE1982">
        <f t="shared" si="243"/>
        <v>-4808.9306419348895</v>
      </c>
      <c r="BF1982">
        <f t="shared" si="244"/>
        <v>-2300.6529019502887</v>
      </c>
      <c r="BG1982">
        <f t="shared" si="245"/>
        <v>207.62483803431314</v>
      </c>
      <c r="BH1982">
        <f t="shared" si="246"/>
        <v>2715.9025780189131</v>
      </c>
      <c r="BI1982">
        <f t="shared" si="247"/>
        <v>5224.1803180035149</v>
      </c>
      <c r="BJ1982">
        <f t="shared" si="248"/>
        <v>7732.4580579881167</v>
      </c>
    </row>
    <row r="1983" spans="1:62">
      <c r="A1983">
        <v>1980</v>
      </c>
      <c r="B1983" s="6"/>
      <c r="C1983" s="44"/>
      <c r="F1983" s="44">
        <v>3690.1213493987379</v>
      </c>
      <c r="G1983">
        <v>0.23538779663580289</v>
      </c>
      <c r="H1983" s="45">
        <f t="shared" si="242"/>
        <v>15676.774251420407</v>
      </c>
      <c r="BD1983">
        <f t="shared" si="249"/>
        <v>-404.68275658955326</v>
      </c>
      <c r="BE1983">
        <f t="shared" si="243"/>
        <v>166.79309132275284</v>
      </c>
      <c r="BF1983">
        <f t="shared" si="244"/>
        <v>738.26893923505895</v>
      </c>
      <c r="BG1983">
        <f t="shared" si="245"/>
        <v>1309.7447871473651</v>
      </c>
      <c r="BH1983">
        <f t="shared" si="246"/>
        <v>1881.2206350596712</v>
      </c>
      <c r="BI1983">
        <f t="shared" si="247"/>
        <v>2452.6964829719773</v>
      </c>
      <c r="BJ1983">
        <f t="shared" si="248"/>
        <v>3024.1723308842834</v>
      </c>
    </row>
    <row r="1984" spans="1:62">
      <c r="A1984">
        <v>1981</v>
      </c>
      <c r="B1984" s="6"/>
      <c r="C1984" s="44"/>
      <c r="F1984" s="44">
        <v>9352.456656504015</v>
      </c>
      <c r="G1984">
        <v>0.9326777226046028</v>
      </c>
      <c r="H1984" s="45">
        <f t="shared" si="242"/>
        <v>10027.533015784138</v>
      </c>
      <c r="BD1984">
        <f t="shared" si="249"/>
        <v>-2513.1823662197235</v>
      </c>
      <c r="BE1984">
        <f t="shared" si="243"/>
        <v>-1336.243383040709</v>
      </c>
      <c r="BF1984">
        <f t="shared" si="244"/>
        <v>-159.30439986169449</v>
      </c>
      <c r="BG1984">
        <f t="shared" si="245"/>
        <v>1017.63458331732</v>
      </c>
      <c r="BH1984">
        <f t="shared" si="246"/>
        <v>2194.573566496334</v>
      </c>
      <c r="BI1984">
        <f t="shared" si="247"/>
        <v>3371.512549675349</v>
      </c>
      <c r="BJ1984">
        <f t="shared" si="248"/>
        <v>4548.4515328543639</v>
      </c>
    </row>
    <row r="1985" spans="1:62">
      <c r="A1985">
        <v>1982</v>
      </c>
      <c r="B1985" s="6"/>
      <c r="C1985" s="44"/>
      <c r="F1985" s="44">
        <v>7662.8051857598166</v>
      </c>
      <c r="G1985">
        <v>0.3859618743606692</v>
      </c>
      <c r="H1985" s="45">
        <f t="shared" si="242"/>
        <v>19853.787886311191</v>
      </c>
      <c r="BD1985">
        <f t="shared" si="249"/>
        <v>-4689.068043481001</v>
      </c>
      <c r="BE1985">
        <f t="shared" si="243"/>
        <v>-25.67943045798711</v>
      </c>
      <c r="BF1985">
        <f t="shared" si="244"/>
        <v>4637.7091825650277</v>
      </c>
      <c r="BG1985">
        <f t="shared" si="245"/>
        <v>9301.0977955880408</v>
      </c>
      <c r="BH1985">
        <f t="shared" si="246"/>
        <v>13964.486408611054</v>
      </c>
      <c r="BI1985">
        <f t="shared" si="247"/>
        <v>18627.87502163407</v>
      </c>
      <c r="BJ1985">
        <f t="shared" si="248"/>
        <v>23291.263634657083</v>
      </c>
    </row>
    <row r="1986" spans="1:62">
      <c r="A1986">
        <v>1983</v>
      </c>
      <c r="B1986" s="6"/>
      <c r="C1986" s="44"/>
      <c r="F1986" s="44">
        <v>5261.9066571341264</v>
      </c>
      <c r="G1986">
        <v>0.76918720412968078</v>
      </c>
      <c r="H1986" s="45">
        <f t="shared" si="242"/>
        <v>6840.8660842036024</v>
      </c>
      <c r="BD1986">
        <f t="shared" si="249"/>
        <v>-5732.9958139564706</v>
      </c>
      <c r="BE1986">
        <f t="shared" si="243"/>
        <v>-3803.1864421531245</v>
      </c>
      <c r="BF1986">
        <f t="shared" si="244"/>
        <v>-1873.3770703497785</v>
      </c>
      <c r="BG1986">
        <f t="shared" si="245"/>
        <v>56.432301453567561</v>
      </c>
      <c r="BH1986">
        <f t="shared" si="246"/>
        <v>1986.2416732569127</v>
      </c>
      <c r="BI1986">
        <f t="shared" si="247"/>
        <v>3916.0510450602596</v>
      </c>
      <c r="BJ1986">
        <f t="shared" si="248"/>
        <v>5845.8604168636048</v>
      </c>
    </row>
    <row r="1987" spans="1:62">
      <c r="A1987">
        <v>1984</v>
      </c>
      <c r="B1987" s="6"/>
      <c r="C1987" s="44"/>
      <c r="F1987" s="44">
        <v>7733.1396544367835</v>
      </c>
      <c r="G1987">
        <v>1.0980870426351848</v>
      </c>
      <c r="H1987" s="45">
        <f t="shared" si="242"/>
        <v>7042.3740142482939</v>
      </c>
      <c r="BD1987">
        <f t="shared" si="249"/>
        <v>-1415.9706364857225</v>
      </c>
      <c r="BE1987">
        <f t="shared" si="243"/>
        <v>2429.9653841626814</v>
      </c>
      <c r="BF1987">
        <f t="shared" si="244"/>
        <v>6275.9014048110857</v>
      </c>
      <c r="BG1987">
        <f t="shared" si="245"/>
        <v>10121.837425459489</v>
      </c>
      <c r="BH1987">
        <f t="shared" si="246"/>
        <v>13967.773446107893</v>
      </c>
      <c r="BI1987">
        <f t="shared" si="247"/>
        <v>17813.7094667563</v>
      </c>
      <c r="BJ1987">
        <f t="shared" si="248"/>
        <v>21659.645487404698</v>
      </c>
    </row>
    <row r="1988" spans="1:62">
      <c r="A1988">
        <v>1985</v>
      </c>
      <c r="B1988" s="6"/>
      <c r="C1988" s="44"/>
      <c r="F1988" s="44">
        <v>14604.906446946954</v>
      </c>
      <c r="G1988">
        <v>0.29719834756434071</v>
      </c>
      <c r="H1988" s="45">
        <f t="shared" ref="H1988:H2051" si="250">F1988/G1988</f>
        <v>49141.950373008469</v>
      </c>
      <c r="BD1988">
        <f t="shared" si="249"/>
        <v>-2242.7044412608602</v>
      </c>
      <c r="BE1988">
        <f t="shared" si="243"/>
        <v>3247.7307719150631</v>
      </c>
      <c r="BF1988">
        <f t="shared" si="244"/>
        <v>8738.1659850909873</v>
      </c>
      <c r="BG1988">
        <f t="shared" si="245"/>
        <v>14228.60119826691</v>
      </c>
      <c r="BH1988">
        <f t="shared" si="246"/>
        <v>19719.036411442838</v>
      </c>
      <c r="BI1988">
        <f t="shared" si="247"/>
        <v>25209.47162461876</v>
      </c>
      <c r="BJ1988">
        <f t="shared" si="248"/>
        <v>30699.906837794682</v>
      </c>
    </row>
    <row r="1989" spans="1:62">
      <c r="A1989">
        <v>1986</v>
      </c>
      <c r="B1989" s="6"/>
      <c r="C1989" s="44"/>
      <c r="F1989" s="44">
        <v>11554.254381610896</v>
      </c>
      <c r="G1989">
        <v>0.4886476887139537</v>
      </c>
      <c r="H1989" s="45">
        <f t="shared" si="250"/>
        <v>23645.367917363805</v>
      </c>
      <c r="BD1989">
        <f t="shared" si="249"/>
        <v>-13118.914709125251</v>
      </c>
      <c r="BE1989">
        <f t="shared" ref="BE1989:BE2052" si="251">($BE$3*G1988)-F1988</f>
        <v>-11632.922971303547</v>
      </c>
      <c r="BF1989">
        <f t="shared" ref="BF1989:BF2052" si="252">($BF$3*G1988)-F1988</f>
        <v>-10146.931233481842</v>
      </c>
      <c r="BG1989">
        <f t="shared" ref="BG1989:BG2052" si="253">($BG$3*G1988)-F1988</f>
        <v>-8660.9394956601391</v>
      </c>
      <c r="BH1989">
        <f t="shared" ref="BH1989:BH2052" si="254">($BH$3*G1988)-F1988</f>
        <v>-7174.9477578384358</v>
      </c>
      <c r="BI1989">
        <f t="shared" ref="BI1989:BI2052" si="255">($BI$3*G1988)-F1988</f>
        <v>-5688.9560200167325</v>
      </c>
      <c r="BJ1989">
        <f t="shared" ref="BJ1989:BJ2052" si="256">($BJ$3*G1988)-F1988</f>
        <v>-4202.9642821950292</v>
      </c>
    </row>
    <row r="1990" spans="1:62">
      <c r="A1990">
        <v>1987</v>
      </c>
      <c r="B1990" s="6"/>
      <c r="C1990" s="44"/>
      <c r="F1990" s="44">
        <v>3506.1320932468443</v>
      </c>
      <c r="G1990">
        <v>0.11072429790549609</v>
      </c>
      <c r="H1990" s="45">
        <f t="shared" si="250"/>
        <v>31665.426284656605</v>
      </c>
      <c r="BD1990">
        <f t="shared" si="249"/>
        <v>-9111.0159380411278</v>
      </c>
      <c r="BE1990">
        <f t="shared" si="251"/>
        <v>-6667.7774944713583</v>
      </c>
      <c r="BF1990">
        <f t="shared" si="252"/>
        <v>-4224.5390509015897</v>
      </c>
      <c r="BG1990">
        <f t="shared" si="253"/>
        <v>-1781.3006073318211</v>
      </c>
      <c r="BH1990">
        <f t="shared" si="254"/>
        <v>661.93783623794661</v>
      </c>
      <c r="BI1990">
        <f t="shared" si="255"/>
        <v>3105.1762798077161</v>
      </c>
      <c r="BJ1990">
        <f t="shared" si="256"/>
        <v>5548.4147233774856</v>
      </c>
    </row>
    <row r="1991" spans="1:62">
      <c r="A1991">
        <v>1988</v>
      </c>
      <c r="B1991" s="6"/>
      <c r="C1991" s="44"/>
      <c r="F1991" s="44">
        <v>2348.5176876279511</v>
      </c>
      <c r="G1991">
        <v>0.14380622684832822</v>
      </c>
      <c r="H1991" s="45">
        <f t="shared" si="250"/>
        <v>16331.12653810827</v>
      </c>
      <c r="BD1991">
        <f t="shared" si="249"/>
        <v>-2952.5106037193636</v>
      </c>
      <c r="BE1991">
        <f t="shared" si="251"/>
        <v>-2398.8891141918834</v>
      </c>
      <c r="BF1991">
        <f t="shared" si="252"/>
        <v>-1845.267624664403</v>
      </c>
      <c r="BG1991">
        <f t="shared" si="253"/>
        <v>-1291.6461351369226</v>
      </c>
      <c r="BH1991">
        <f t="shared" si="254"/>
        <v>-738.0246456094419</v>
      </c>
      <c r="BI1991">
        <f t="shared" si="255"/>
        <v>-184.4031560819617</v>
      </c>
      <c r="BJ1991">
        <f t="shared" si="256"/>
        <v>369.21833344551897</v>
      </c>
    </row>
    <row r="1992" spans="1:62">
      <c r="A1992">
        <v>1989</v>
      </c>
      <c r="B1992" s="6"/>
      <c r="C1992" s="44"/>
      <c r="F1992" s="44">
        <v>10292.726394674142</v>
      </c>
      <c r="G1992">
        <v>0.40782208282016619</v>
      </c>
      <c r="H1992" s="45">
        <f t="shared" si="250"/>
        <v>25238.276268656198</v>
      </c>
      <c r="BD1992">
        <f t="shared" si="249"/>
        <v>-1629.4865533863099</v>
      </c>
      <c r="BE1992">
        <f t="shared" si="251"/>
        <v>-910.45541914466889</v>
      </c>
      <c r="BF1992">
        <f t="shared" si="252"/>
        <v>-191.42428490302791</v>
      </c>
      <c r="BG1992">
        <f t="shared" si="253"/>
        <v>527.6068493386133</v>
      </c>
      <c r="BH1992">
        <f t="shared" si="254"/>
        <v>1246.6379835802545</v>
      </c>
      <c r="BI1992">
        <f t="shared" si="255"/>
        <v>1965.6691178218953</v>
      </c>
      <c r="BJ1992">
        <f t="shared" si="256"/>
        <v>2684.7002520635369</v>
      </c>
    </row>
    <row r="1993" spans="1:62">
      <c r="A1993">
        <v>1990</v>
      </c>
      <c r="B1993" s="6"/>
      <c r="C1993" s="44"/>
      <c r="F1993" s="44">
        <v>11814.36443512722</v>
      </c>
      <c r="G1993">
        <v>0.47730187614979158</v>
      </c>
      <c r="H1993" s="45">
        <f t="shared" si="250"/>
        <v>24752.394711768364</v>
      </c>
      <c r="BD1993">
        <f t="shared" si="249"/>
        <v>-8253.6159805733114</v>
      </c>
      <c r="BE1993">
        <f t="shared" si="251"/>
        <v>-6214.5055664724805</v>
      </c>
      <c r="BF1993">
        <f t="shared" si="252"/>
        <v>-4175.3951523716496</v>
      </c>
      <c r="BG1993">
        <f t="shared" si="253"/>
        <v>-2136.2847382708187</v>
      </c>
      <c r="BH1993">
        <f t="shared" si="254"/>
        <v>-97.174324169987813</v>
      </c>
      <c r="BI1993">
        <f t="shared" si="255"/>
        <v>1941.9360899308431</v>
      </c>
      <c r="BJ1993">
        <f t="shared" si="256"/>
        <v>3981.046504031674</v>
      </c>
    </row>
    <row r="1994" spans="1:62">
      <c r="A1994">
        <v>1991</v>
      </c>
      <c r="B1994" s="6"/>
      <c r="C1994" s="44"/>
      <c r="F1994" s="44">
        <v>11083.368503966884</v>
      </c>
      <c r="G1994">
        <v>0.26386905264856786</v>
      </c>
      <c r="H1994" s="45">
        <f t="shared" si="250"/>
        <v>42003.290619791587</v>
      </c>
      <c r="BD1994">
        <f t="shared" si="249"/>
        <v>-9427.8550543782621</v>
      </c>
      <c r="BE1994">
        <f t="shared" si="251"/>
        <v>-7041.3456736293037</v>
      </c>
      <c r="BF1994">
        <f t="shared" si="252"/>
        <v>-4654.8362928803463</v>
      </c>
      <c r="BG1994">
        <f t="shared" si="253"/>
        <v>-2268.3269121313879</v>
      </c>
      <c r="BH1994">
        <f t="shared" si="254"/>
        <v>118.18246861756961</v>
      </c>
      <c r="BI1994">
        <f t="shared" si="255"/>
        <v>2504.6918493665271</v>
      </c>
      <c r="BJ1994">
        <f t="shared" si="256"/>
        <v>4891.2012301154864</v>
      </c>
    </row>
    <row r="1995" spans="1:62">
      <c r="A1995">
        <v>1992</v>
      </c>
      <c r="B1995" s="6"/>
      <c r="C1995" s="44"/>
      <c r="F1995" s="44">
        <v>8143.7076510087791</v>
      </c>
      <c r="G1995">
        <v>0.70870950568759739</v>
      </c>
      <c r="H1995" s="45">
        <f t="shared" si="250"/>
        <v>11490.896602420577</v>
      </c>
      <c r="BD1995">
        <f t="shared" si="249"/>
        <v>-9764.0232407240437</v>
      </c>
      <c r="BE1995">
        <f t="shared" si="251"/>
        <v>-8444.6779774812057</v>
      </c>
      <c r="BF1995">
        <f t="shared" si="252"/>
        <v>-7125.332714238366</v>
      </c>
      <c r="BG1995">
        <f t="shared" si="253"/>
        <v>-5805.9874509955262</v>
      </c>
      <c r="BH1995">
        <f t="shared" si="254"/>
        <v>-4486.6421877526873</v>
      </c>
      <c r="BI1995">
        <f t="shared" si="255"/>
        <v>-3167.2969245098475</v>
      </c>
      <c r="BJ1995">
        <f t="shared" si="256"/>
        <v>-1847.9516612670086</v>
      </c>
    </row>
    <row r="1996" spans="1:62">
      <c r="A1996">
        <v>1993</v>
      </c>
      <c r="B1996" s="6"/>
      <c r="C1996" s="44"/>
      <c r="F1996" s="44">
        <v>15948.434966966382</v>
      </c>
      <c r="G1996">
        <v>0.40027312834334161</v>
      </c>
      <c r="H1996" s="45">
        <f t="shared" si="250"/>
        <v>39843.881184265563</v>
      </c>
      <c r="BD1996">
        <f t="shared" si="249"/>
        <v>-4600.1601225707927</v>
      </c>
      <c r="BE1996">
        <f t="shared" si="251"/>
        <v>-1056.6125941328055</v>
      </c>
      <c r="BF1996">
        <f t="shared" si="252"/>
        <v>2486.9349343051817</v>
      </c>
      <c r="BG1996">
        <f t="shared" si="253"/>
        <v>6030.4824627431681</v>
      </c>
      <c r="BH1996">
        <f t="shared" si="254"/>
        <v>9574.0299911811562</v>
      </c>
      <c r="BI1996">
        <f t="shared" si="255"/>
        <v>13117.577519619143</v>
      </c>
      <c r="BJ1996">
        <f t="shared" si="256"/>
        <v>16661.125048057129</v>
      </c>
    </row>
    <row r="1997" spans="1:62">
      <c r="A1997">
        <v>1994</v>
      </c>
      <c r="B1997" s="6"/>
      <c r="C1997" s="44"/>
      <c r="F1997" s="44">
        <v>8328.3406577777405</v>
      </c>
      <c r="G1997">
        <v>0.26922160095831416</v>
      </c>
      <c r="H1997" s="45">
        <f t="shared" si="250"/>
        <v>30934.890172751358</v>
      </c>
      <c r="BD1997">
        <f t="shared" si="249"/>
        <v>-13947.069325249675</v>
      </c>
      <c r="BE1997">
        <f t="shared" si="251"/>
        <v>-11945.703683532967</v>
      </c>
      <c r="BF1997">
        <f t="shared" si="252"/>
        <v>-9944.3380418162596</v>
      </c>
      <c r="BG1997">
        <f t="shared" si="253"/>
        <v>-7942.9724000995502</v>
      </c>
      <c r="BH1997">
        <f t="shared" si="254"/>
        <v>-5941.6067583828426</v>
      </c>
      <c r="BI1997">
        <f t="shared" si="255"/>
        <v>-3940.241116666135</v>
      </c>
      <c r="BJ1997">
        <f t="shared" si="256"/>
        <v>-1938.8754749494256</v>
      </c>
    </row>
    <row r="1998" spans="1:62">
      <c r="A1998">
        <v>1995</v>
      </c>
      <c r="B1998" s="6"/>
      <c r="C1998" s="44"/>
      <c r="F1998" s="44">
        <v>992.35706769060198</v>
      </c>
      <c r="G1998">
        <v>0.71283178440816819</v>
      </c>
      <c r="H1998" s="45">
        <f t="shared" si="250"/>
        <v>1392.1335852251748</v>
      </c>
      <c r="BD1998">
        <f t="shared" si="249"/>
        <v>-6982.2326529861693</v>
      </c>
      <c r="BE1998">
        <f t="shared" si="251"/>
        <v>-5636.1246481945991</v>
      </c>
      <c r="BF1998">
        <f t="shared" si="252"/>
        <v>-4290.016643403028</v>
      </c>
      <c r="BG1998">
        <f t="shared" si="253"/>
        <v>-2943.9086386114577</v>
      </c>
      <c r="BH1998">
        <f t="shared" si="254"/>
        <v>-1597.8006338198866</v>
      </c>
      <c r="BI1998">
        <f t="shared" si="255"/>
        <v>-251.69262902831542</v>
      </c>
      <c r="BJ1998">
        <f t="shared" si="256"/>
        <v>1094.4153757632557</v>
      </c>
    </row>
    <row r="1999" spans="1:62">
      <c r="A1999">
        <v>1996</v>
      </c>
      <c r="B1999" s="6"/>
      <c r="C1999" s="44"/>
      <c r="F1999" s="44">
        <v>8596.3322046821268</v>
      </c>
      <c r="G1999">
        <v>0.23750822235196445</v>
      </c>
      <c r="H1999" s="45">
        <f t="shared" si="250"/>
        <v>36193.82992115189</v>
      </c>
      <c r="BD1999">
        <f t="shared" si="249"/>
        <v>2571.801854350239</v>
      </c>
      <c r="BE1999">
        <f t="shared" si="251"/>
        <v>6135.9607763910799</v>
      </c>
      <c r="BF1999">
        <f t="shared" si="252"/>
        <v>9700.1196984319213</v>
      </c>
      <c r="BG1999">
        <f t="shared" si="253"/>
        <v>13264.278620472762</v>
      </c>
      <c r="BH1999">
        <f t="shared" si="254"/>
        <v>16828.437542513602</v>
      </c>
      <c r="BI1999">
        <f t="shared" si="255"/>
        <v>20392.596464554445</v>
      </c>
      <c r="BJ1999">
        <f t="shared" si="256"/>
        <v>23956.755386595283</v>
      </c>
    </row>
    <row r="2000" spans="1:62">
      <c r="A2000">
        <v>1997</v>
      </c>
      <c r="B2000" s="6"/>
      <c r="C2000" s="44"/>
      <c r="F2000" s="44">
        <v>9244.535739952611</v>
      </c>
      <c r="G2000">
        <v>0.71010987007367277</v>
      </c>
      <c r="H2000" s="45">
        <f t="shared" si="250"/>
        <v>13018.458311237817</v>
      </c>
      <c r="BD2000">
        <f t="shared" si="249"/>
        <v>-7408.7910929223044</v>
      </c>
      <c r="BE2000">
        <f t="shared" si="251"/>
        <v>-6221.2499811624821</v>
      </c>
      <c r="BF2000">
        <f t="shared" si="252"/>
        <v>-5033.7088694026606</v>
      </c>
      <c r="BG2000">
        <f t="shared" si="253"/>
        <v>-3846.1677576428374</v>
      </c>
      <c r="BH2000">
        <f t="shared" si="254"/>
        <v>-2658.626645883016</v>
      </c>
      <c r="BI2000">
        <f t="shared" si="255"/>
        <v>-1471.0855341231936</v>
      </c>
      <c r="BJ2000">
        <f t="shared" si="256"/>
        <v>-283.54442236337127</v>
      </c>
    </row>
    <row r="2001" spans="1:62">
      <c r="A2001">
        <v>1998</v>
      </c>
      <c r="B2001" s="6"/>
      <c r="C2001" s="44"/>
      <c r="F2001" s="44">
        <v>8851.3607353671141</v>
      </c>
      <c r="G2001">
        <v>0.26659482805623114</v>
      </c>
      <c r="H2001" s="45">
        <f t="shared" si="250"/>
        <v>33201.547081401572</v>
      </c>
      <c r="BD2001">
        <f t="shared" si="249"/>
        <v>-5693.9863895842473</v>
      </c>
      <c r="BE2001">
        <f t="shared" si="251"/>
        <v>-2143.4370392158835</v>
      </c>
      <c r="BF2001">
        <f t="shared" si="252"/>
        <v>1407.1123111524812</v>
      </c>
      <c r="BG2001">
        <f t="shared" si="253"/>
        <v>4957.6616615208441</v>
      </c>
      <c r="BH2001">
        <f t="shared" si="254"/>
        <v>8508.2110118892087</v>
      </c>
      <c r="BI2001">
        <f t="shared" si="255"/>
        <v>12058.760362257573</v>
      </c>
      <c r="BJ2001">
        <f t="shared" si="256"/>
        <v>15609.309712625934</v>
      </c>
    </row>
    <row r="2002" spans="1:62">
      <c r="A2002">
        <v>1999</v>
      </c>
      <c r="B2002" s="6"/>
      <c r="C2002" s="44"/>
      <c r="F2002" s="44">
        <v>11025.639893616384</v>
      </c>
      <c r="G2002">
        <v>0.26260023953338685</v>
      </c>
      <c r="H2002" s="45">
        <f t="shared" si="250"/>
        <v>41986.4045562479</v>
      </c>
      <c r="BD2002">
        <f t="shared" si="249"/>
        <v>-7518.3865950859581</v>
      </c>
      <c r="BE2002">
        <f t="shared" si="251"/>
        <v>-6185.4124548048021</v>
      </c>
      <c r="BF2002">
        <f t="shared" si="252"/>
        <v>-4852.438314523647</v>
      </c>
      <c r="BG2002">
        <f t="shared" si="253"/>
        <v>-3519.464174242491</v>
      </c>
      <c r="BH2002">
        <f t="shared" si="254"/>
        <v>-2186.4900339613359</v>
      </c>
      <c r="BI2002">
        <f t="shared" si="255"/>
        <v>-853.51589368017994</v>
      </c>
      <c r="BJ2002">
        <f t="shared" si="256"/>
        <v>479.45824660097605</v>
      </c>
    </row>
    <row r="2003" spans="1:62">
      <c r="A2003">
        <v>2000</v>
      </c>
      <c r="B2003" s="6"/>
      <c r="C2003" s="44"/>
      <c r="F2003" s="44">
        <v>13036.091695010487</v>
      </c>
      <c r="G2003">
        <v>0.18708076253002925</v>
      </c>
      <c r="H2003" s="45">
        <f t="shared" si="250"/>
        <v>69681.625832148289</v>
      </c>
      <c r="BD2003">
        <f t="shared" si="249"/>
        <v>-9712.6386959494503</v>
      </c>
      <c r="BE2003">
        <f t="shared" si="251"/>
        <v>-8399.6374982825146</v>
      </c>
      <c r="BF2003">
        <f t="shared" si="252"/>
        <v>-7086.6363006155816</v>
      </c>
      <c r="BG2003">
        <f t="shared" si="253"/>
        <v>-5773.6351029486468</v>
      </c>
      <c r="BH2003">
        <f t="shared" si="254"/>
        <v>-4460.6339052817129</v>
      </c>
      <c r="BI2003">
        <f t="shared" si="255"/>
        <v>-3147.6327076147791</v>
      </c>
      <c r="BJ2003">
        <f t="shared" si="256"/>
        <v>-1834.6315099478452</v>
      </c>
    </row>
    <row r="2004" spans="1:62">
      <c r="A2004">
        <v>2001</v>
      </c>
      <c r="B2004" s="6"/>
      <c r="C2004" s="44"/>
      <c r="F2004" s="44">
        <v>6690.2937558060148</v>
      </c>
      <c r="G2004">
        <v>0.40803090593964519</v>
      </c>
      <c r="H2004" s="45">
        <f t="shared" si="250"/>
        <v>16396.536778014615</v>
      </c>
      <c r="BD2004">
        <f t="shared" si="249"/>
        <v>-12100.687882360342</v>
      </c>
      <c r="BE2004">
        <f t="shared" si="251"/>
        <v>-11165.284069710195</v>
      </c>
      <c r="BF2004">
        <f t="shared" si="252"/>
        <v>-10229.880257060049</v>
      </c>
      <c r="BG2004">
        <f t="shared" si="253"/>
        <v>-9294.4764444099019</v>
      </c>
      <c r="BH2004">
        <f t="shared" si="254"/>
        <v>-8359.0726317597564</v>
      </c>
      <c r="BI2004">
        <f t="shared" si="255"/>
        <v>-7423.66881910961</v>
      </c>
      <c r="BJ2004">
        <f t="shared" si="256"/>
        <v>-6488.2650064594636</v>
      </c>
    </row>
    <row r="2005" spans="1:62">
      <c r="A2005">
        <v>2002</v>
      </c>
      <c r="B2005" s="6"/>
      <c r="C2005" s="44"/>
      <c r="F2005" s="44">
        <v>8578.474409197137</v>
      </c>
      <c r="G2005">
        <v>0.2809558639131744</v>
      </c>
      <c r="H2005" s="45">
        <f t="shared" si="250"/>
        <v>30533.174462762585</v>
      </c>
      <c r="BD2005">
        <f t="shared" si="249"/>
        <v>-4650.139226107789</v>
      </c>
      <c r="BE2005">
        <f t="shared" si="251"/>
        <v>-2609.9846964095627</v>
      </c>
      <c r="BF2005">
        <f t="shared" si="252"/>
        <v>-569.83016671133646</v>
      </c>
      <c r="BG2005">
        <f t="shared" si="253"/>
        <v>1470.3243629868894</v>
      </c>
      <c r="BH2005">
        <f t="shared" si="254"/>
        <v>3510.4788926851143</v>
      </c>
      <c r="BI2005">
        <f t="shared" si="255"/>
        <v>5550.6334223833419</v>
      </c>
      <c r="BJ2005">
        <f t="shared" si="256"/>
        <v>7590.7879520815677</v>
      </c>
    </row>
    <row r="2006" spans="1:62">
      <c r="A2006">
        <v>2003</v>
      </c>
      <c r="B2006" s="6"/>
      <c r="C2006" s="44"/>
      <c r="F2006" s="44">
        <v>5216.1609112278129</v>
      </c>
      <c r="G2006">
        <v>0.55701877911414499</v>
      </c>
      <c r="H2006" s="45">
        <f t="shared" si="250"/>
        <v>9364.4255935559959</v>
      </c>
      <c r="BD2006">
        <f t="shared" si="249"/>
        <v>-7173.6950896312646</v>
      </c>
      <c r="BE2006">
        <f t="shared" si="251"/>
        <v>-5768.9157700653932</v>
      </c>
      <c r="BF2006">
        <f t="shared" si="252"/>
        <v>-4364.1364504995208</v>
      </c>
      <c r="BG2006">
        <f t="shared" si="253"/>
        <v>-2959.3571309336494</v>
      </c>
      <c r="BH2006">
        <f t="shared" si="254"/>
        <v>-1554.577811367777</v>
      </c>
      <c r="BI2006">
        <f t="shared" si="255"/>
        <v>-149.79849180190467</v>
      </c>
      <c r="BJ2006">
        <f t="shared" si="256"/>
        <v>1254.9808277639677</v>
      </c>
    </row>
    <row r="2007" spans="1:62">
      <c r="A2007">
        <v>2004</v>
      </c>
      <c r="B2007" s="6"/>
      <c r="C2007" s="44"/>
      <c r="F2007" s="44">
        <v>3129.3938477387383</v>
      </c>
      <c r="G2007">
        <v>0.46421308585498355</v>
      </c>
      <c r="H2007" s="45">
        <f t="shared" si="250"/>
        <v>6741.287445559723</v>
      </c>
      <c r="BD2007">
        <f t="shared" si="249"/>
        <v>-2431.0670156570877</v>
      </c>
      <c r="BE2007">
        <f t="shared" si="251"/>
        <v>354.02687991363746</v>
      </c>
      <c r="BF2007">
        <f t="shared" si="252"/>
        <v>3139.1207754843617</v>
      </c>
      <c r="BG2007">
        <f t="shared" si="253"/>
        <v>5924.2146710550878</v>
      </c>
      <c r="BH2007">
        <f t="shared" si="254"/>
        <v>8709.3085666258121</v>
      </c>
      <c r="BI2007">
        <f t="shared" si="255"/>
        <v>11494.402462196536</v>
      </c>
      <c r="BJ2007">
        <f t="shared" si="256"/>
        <v>14279.496357767261</v>
      </c>
    </row>
    <row r="2008" spans="1:62">
      <c r="A2008">
        <v>2005</v>
      </c>
      <c r="B2008" s="6"/>
      <c r="C2008" s="44"/>
      <c r="F2008" s="44">
        <v>8515.2536765479381</v>
      </c>
      <c r="G2008">
        <v>0.2005692499177183</v>
      </c>
      <c r="H2008" s="45">
        <f t="shared" si="250"/>
        <v>42455.429633611551</v>
      </c>
      <c r="BD2008">
        <f t="shared" si="249"/>
        <v>-808.32841846382053</v>
      </c>
      <c r="BE2008">
        <f t="shared" si="251"/>
        <v>1512.7370108110972</v>
      </c>
      <c r="BF2008">
        <f t="shared" si="252"/>
        <v>3833.8024400860149</v>
      </c>
      <c r="BG2008">
        <f t="shared" si="253"/>
        <v>6154.8678693609327</v>
      </c>
      <c r="BH2008">
        <f t="shared" si="254"/>
        <v>8475.9332986358513</v>
      </c>
      <c r="BI2008">
        <f t="shared" si="255"/>
        <v>10796.998727910768</v>
      </c>
      <c r="BJ2008">
        <f t="shared" si="256"/>
        <v>13118.064157185687</v>
      </c>
    </row>
    <row r="2009" spans="1:62">
      <c r="A2009">
        <v>2006</v>
      </c>
      <c r="B2009" s="6"/>
      <c r="C2009" s="44"/>
      <c r="F2009" s="44">
        <v>10809.856965665025</v>
      </c>
      <c r="G2009">
        <v>0.4087218964220245</v>
      </c>
      <c r="H2009" s="45">
        <f t="shared" si="250"/>
        <v>26447.95167642142</v>
      </c>
      <c r="BD2009">
        <f t="shared" si="249"/>
        <v>-7512.4074269593466</v>
      </c>
      <c r="BE2009">
        <f t="shared" si="251"/>
        <v>-6509.5611773707551</v>
      </c>
      <c r="BF2009">
        <f t="shared" si="252"/>
        <v>-5506.7149277821636</v>
      </c>
      <c r="BG2009">
        <f t="shared" si="253"/>
        <v>-4503.8686781935721</v>
      </c>
      <c r="BH2009">
        <f t="shared" si="254"/>
        <v>-3501.0224286049806</v>
      </c>
      <c r="BI2009">
        <f t="shared" si="255"/>
        <v>-2498.1761790163891</v>
      </c>
      <c r="BJ2009">
        <f t="shared" si="256"/>
        <v>-1495.3299294277977</v>
      </c>
    </row>
    <row r="2010" spans="1:62">
      <c r="A2010">
        <v>2007</v>
      </c>
      <c r="B2010" s="6"/>
      <c r="C2010" s="44"/>
      <c r="F2010" s="44">
        <v>7707.7361827079749</v>
      </c>
      <c r="G2010">
        <v>0.28459209164051114</v>
      </c>
      <c r="H2010" s="45">
        <f t="shared" si="250"/>
        <v>27083.451751161709</v>
      </c>
      <c r="BD2010">
        <f t="shared" ref="BD2010:BD2073" si="257">($BD$3*G2009)-F2009</f>
        <v>-8766.2474835549019</v>
      </c>
      <c r="BE2010">
        <f t="shared" si="251"/>
        <v>-6722.6380014447805</v>
      </c>
      <c r="BF2010">
        <f t="shared" si="252"/>
        <v>-4679.0285193346581</v>
      </c>
      <c r="BG2010">
        <f t="shared" si="253"/>
        <v>-2635.4190372245348</v>
      </c>
      <c r="BH2010">
        <f t="shared" si="254"/>
        <v>-591.80955511441243</v>
      </c>
      <c r="BI2010">
        <f t="shared" si="255"/>
        <v>1451.799926995709</v>
      </c>
      <c r="BJ2010">
        <f t="shared" si="256"/>
        <v>3495.4094091058323</v>
      </c>
    </row>
    <row r="2011" spans="1:62">
      <c r="A2011">
        <v>2008</v>
      </c>
      <c r="B2011" s="6"/>
      <c r="C2011" s="44"/>
      <c r="F2011" s="44">
        <v>12354.795147347868</v>
      </c>
      <c r="G2011">
        <v>0.31629528082357616</v>
      </c>
      <c r="H2011" s="45">
        <f t="shared" si="250"/>
        <v>39060.953154843781</v>
      </c>
      <c r="BD2011">
        <f t="shared" si="257"/>
        <v>-6284.775724505419</v>
      </c>
      <c r="BE2011">
        <f t="shared" si="251"/>
        <v>-4861.8152663028632</v>
      </c>
      <c r="BF2011">
        <f t="shared" si="252"/>
        <v>-3438.8548081003082</v>
      </c>
      <c r="BG2011">
        <f t="shared" si="253"/>
        <v>-2015.8943498977524</v>
      </c>
      <c r="BH2011">
        <f t="shared" si="254"/>
        <v>-592.93389169519651</v>
      </c>
      <c r="BI2011">
        <f t="shared" si="255"/>
        <v>830.02656650735844</v>
      </c>
      <c r="BJ2011">
        <f t="shared" si="256"/>
        <v>2252.9870247099152</v>
      </c>
    </row>
    <row r="2012" spans="1:62">
      <c r="A2012">
        <v>2009</v>
      </c>
      <c r="B2012" s="6"/>
      <c r="C2012" s="44"/>
      <c r="F2012" s="44">
        <v>8220.8239596376552</v>
      </c>
      <c r="G2012">
        <v>0.40004272245079608</v>
      </c>
      <c r="H2012" s="45">
        <f t="shared" si="250"/>
        <v>20549.865047598232</v>
      </c>
      <c r="BD2012">
        <f t="shared" si="257"/>
        <v>-10773.318743229987</v>
      </c>
      <c r="BE2012">
        <f t="shared" si="251"/>
        <v>-9191.8423391121069</v>
      </c>
      <c r="BF2012">
        <f t="shared" si="252"/>
        <v>-7610.3659349942254</v>
      </c>
      <c r="BG2012">
        <f t="shared" si="253"/>
        <v>-6028.8895308763449</v>
      </c>
      <c r="BH2012">
        <f t="shared" si="254"/>
        <v>-4447.4131267584635</v>
      </c>
      <c r="BI2012">
        <f t="shared" si="255"/>
        <v>-2865.936722640583</v>
      </c>
      <c r="BJ2012">
        <f t="shared" si="256"/>
        <v>-1284.4603185227024</v>
      </c>
    </row>
    <row r="2013" spans="1:62">
      <c r="A2013">
        <v>2010</v>
      </c>
      <c r="B2013" s="6"/>
      <c r="C2013" s="44"/>
      <c r="F2013" s="44">
        <v>4842.4049335030104</v>
      </c>
      <c r="G2013">
        <v>0.30488708810497833</v>
      </c>
      <c r="H2013" s="45">
        <f t="shared" si="250"/>
        <v>15882.617278419084</v>
      </c>
      <c r="BD2013">
        <f t="shared" si="257"/>
        <v>-6220.6103473836747</v>
      </c>
      <c r="BE2013">
        <f t="shared" si="251"/>
        <v>-4220.3967351296942</v>
      </c>
      <c r="BF2013">
        <f t="shared" si="252"/>
        <v>-2220.1831228757137</v>
      </c>
      <c r="BG2013">
        <f t="shared" si="253"/>
        <v>-219.96951062173321</v>
      </c>
      <c r="BH2013">
        <f t="shared" si="254"/>
        <v>1780.2441016322464</v>
      </c>
      <c r="BI2013">
        <f t="shared" si="255"/>
        <v>3780.4577138862278</v>
      </c>
      <c r="BJ2013">
        <f t="shared" si="256"/>
        <v>5780.6713261402074</v>
      </c>
    </row>
    <row r="2014" spans="1:62">
      <c r="A2014">
        <v>2011</v>
      </c>
      <c r="B2014" s="6"/>
      <c r="C2014" s="44"/>
      <c r="F2014" s="44">
        <v>5843.3387010898259</v>
      </c>
      <c r="G2014">
        <v>0.19318520677563278</v>
      </c>
      <c r="H2014" s="45">
        <f t="shared" si="250"/>
        <v>30247.340356015655</v>
      </c>
      <c r="BD2014">
        <f t="shared" si="257"/>
        <v>-3317.969492978119</v>
      </c>
      <c r="BE2014">
        <f t="shared" si="251"/>
        <v>-1793.5340524532271</v>
      </c>
      <c r="BF2014">
        <f t="shared" si="252"/>
        <v>-269.09861192833523</v>
      </c>
      <c r="BG2014">
        <f t="shared" si="253"/>
        <v>1255.3368285965562</v>
      </c>
      <c r="BH2014">
        <f t="shared" si="254"/>
        <v>2779.7722691214476</v>
      </c>
      <c r="BI2014">
        <f t="shared" si="255"/>
        <v>4304.2077096463399</v>
      </c>
      <c r="BJ2014">
        <f t="shared" si="256"/>
        <v>5828.6431501712304</v>
      </c>
    </row>
    <row r="2015" spans="1:62">
      <c r="A2015">
        <v>2012</v>
      </c>
      <c r="B2015" s="6"/>
      <c r="C2015" s="44"/>
      <c r="F2015" s="44">
        <v>-836.55040215328336</v>
      </c>
      <c r="G2015">
        <v>0.60879198170878368</v>
      </c>
      <c r="H2015" s="45">
        <f t="shared" si="250"/>
        <v>-1374.1153420010846</v>
      </c>
      <c r="BD2015">
        <f t="shared" si="257"/>
        <v>-4877.4126672116618</v>
      </c>
      <c r="BE2015">
        <f t="shared" si="251"/>
        <v>-3911.486633333498</v>
      </c>
      <c r="BF2015">
        <f t="shared" si="252"/>
        <v>-2945.5605994553343</v>
      </c>
      <c r="BG2015">
        <f t="shared" si="253"/>
        <v>-1979.6345655771702</v>
      </c>
      <c r="BH2015">
        <f t="shared" si="254"/>
        <v>-1013.708531699006</v>
      </c>
      <c r="BI2015">
        <f t="shared" si="255"/>
        <v>-47.782497820842764</v>
      </c>
      <c r="BJ2015">
        <f t="shared" si="256"/>
        <v>918.1435360573214</v>
      </c>
    </row>
    <row r="2016" spans="1:62">
      <c r="A2016">
        <v>2013</v>
      </c>
      <c r="B2016" s="6"/>
      <c r="C2016" s="44"/>
      <c r="F2016" s="44">
        <v>6401.2237673885029</v>
      </c>
      <c r="G2016">
        <v>0.12812718515982002</v>
      </c>
      <c r="H2016" s="45">
        <f t="shared" si="250"/>
        <v>49959.918805707843</v>
      </c>
      <c r="BD2016">
        <f t="shared" si="257"/>
        <v>3880.5103106972019</v>
      </c>
      <c r="BE2016">
        <f t="shared" si="251"/>
        <v>6924.4702192411205</v>
      </c>
      <c r="BF2016">
        <f t="shared" si="252"/>
        <v>9968.4301277850391</v>
      </c>
      <c r="BG2016">
        <f t="shared" si="253"/>
        <v>13012.390036328958</v>
      </c>
      <c r="BH2016">
        <f t="shared" si="254"/>
        <v>16056.349944872876</v>
      </c>
      <c r="BI2016">
        <f t="shared" si="255"/>
        <v>19100.309853416795</v>
      </c>
      <c r="BJ2016">
        <f t="shared" si="256"/>
        <v>22144.269761960713</v>
      </c>
    </row>
    <row r="2017" spans="1:62">
      <c r="A2017">
        <v>2014</v>
      </c>
      <c r="B2017" s="6"/>
      <c r="C2017" s="44"/>
      <c r="F2017" s="44">
        <v>8820.9934621371904</v>
      </c>
      <c r="G2017">
        <v>0.23789203088096933</v>
      </c>
      <c r="H2017" s="45">
        <f t="shared" si="250"/>
        <v>37079.819065275144</v>
      </c>
      <c r="BD2017">
        <f t="shared" si="257"/>
        <v>-5760.5878415894031</v>
      </c>
      <c r="BE2017">
        <f t="shared" si="251"/>
        <v>-5119.9519157903023</v>
      </c>
      <c r="BF2017">
        <f t="shared" si="252"/>
        <v>-4479.3159899912025</v>
      </c>
      <c r="BG2017">
        <f t="shared" si="253"/>
        <v>-3838.6800641921022</v>
      </c>
      <c r="BH2017">
        <f t="shared" si="254"/>
        <v>-3198.0441383930024</v>
      </c>
      <c r="BI2017">
        <f t="shared" si="255"/>
        <v>-2557.4082125939021</v>
      </c>
      <c r="BJ2017">
        <f t="shared" si="256"/>
        <v>-1916.7722867948023</v>
      </c>
    </row>
    <row r="2018" spans="1:62">
      <c r="A2018">
        <v>2015</v>
      </c>
      <c r="B2018" s="6"/>
      <c r="C2018" s="44"/>
      <c r="F2018" s="44">
        <v>5766.6030308570189</v>
      </c>
      <c r="G2018">
        <v>0.92008307787859422</v>
      </c>
      <c r="H2018" s="45">
        <f t="shared" si="250"/>
        <v>6267.4808063559749</v>
      </c>
      <c r="BD2018">
        <f t="shared" si="257"/>
        <v>-7631.5333077323439</v>
      </c>
      <c r="BE2018">
        <f t="shared" si="251"/>
        <v>-6442.0731533274975</v>
      </c>
      <c r="BF2018">
        <f t="shared" si="252"/>
        <v>-5252.6129989226501</v>
      </c>
      <c r="BG2018">
        <f t="shared" si="253"/>
        <v>-4063.1528445178037</v>
      </c>
      <c r="BH2018">
        <f t="shared" si="254"/>
        <v>-2873.6926901129573</v>
      </c>
      <c r="BI2018">
        <f t="shared" si="255"/>
        <v>-1684.2325357081108</v>
      </c>
      <c r="BJ2018">
        <f t="shared" si="256"/>
        <v>-494.77238130326441</v>
      </c>
    </row>
    <row r="2019" spans="1:62">
      <c r="A2019">
        <v>2016</v>
      </c>
      <c r="B2019" s="6"/>
      <c r="C2019" s="44"/>
      <c r="F2019" s="44">
        <v>2518.3329372537028</v>
      </c>
      <c r="G2019">
        <v>1.1445653008848211</v>
      </c>
      <c r="H2019" s="45">
        <f t="shared" si="250"/>
        <v>2200.2527381416094</v>
      </c>
      <c r="BD2019">
        <f t="shared" si="257"/>
        <v>-1166.1876414640474</v>
      </c>
      <c r="BE2019">
        <f t="shared" si="251"/>
        <v>3434.2277479289241</v>
      </c>
      <c r="BF2019">
        <f t="shared" si="252"/>
        <v>8034.6431373218948</v>
      </c>
      <c r="BG2019">
        <f t="shared" si="253"/>
        <v>12635.058526714867</v>
      </c>
      <c r="BH2019">
        <f t="shared" si="254"/>
        <v>17235.473916107836</v>
      </c>
      <c r="BI2019">
        <f t="shared" si="255"/>
        <v>21835.889305500808</v>
      </c>
      <c r="BJ2019">
        <f t="shared" si="256"/>
        <v>26436.304694893777</v>
      </c>
    </row>
    <row r="2020" spans="1:62">
      <c r="A2020">
        <v>2017</v>
      </c>
      <c r="B2020" s="6"/>
      <c r="C2020" s="44"/>
      <c r="F2020" s="44">
        <v>8711.641670392637</v>
      </c>
      <c r="G2020">
        <v>0.27808283466691908</v>
      </c>
      <c r="H2020" s="45">
        <f t="shared" si="250"/>
        <v>31327.50599592827</v>
      </c>
      <c r="BD2020">
        <f t="shared" si="257"/>
        <v>3204.4935671704025</v>
      </c>
      <c r="BE2020">
        <f t="shared" si="251"/>
        <v>8927.3200715945077</v>
      </c>
      <c r="BF2020">
        <f t="shared" si="252"/>
        <v>14650.146576018613</v>
      </c>
      <c r="BG2020">
        <f t="shared" si="253"/>
        <v>20372.973080442716</v>
      </c>
      <c r="BH2020">
        <f t="shared" si="254"/>
        <v>26095.799584866822</v>
      </c>
      <c r="BI2020">
        <f t="shared" si="255"/>
        <v>31818.626089290927</v>
      </c>
      <c r="BJ2020">
        <f t="shared" si="256"/>
        <v>37541.452593715032</v>
      </c>
    </row>
    <row r="2021" spans="1:62">
      <c r="A2021">
        <v>2018</v>
      </c>
      <c r="B2021" s="6"/>
      <c r="C2021" s="44"/>
      <c r="F2021" s="44">
        <v>12948.813434642962</v>
      </c>
      <c r="G2021">
        <v>0.1208237718811489</v>
      </c>
      <c r="H2021" s="45">
        <f t="shared" si="250"/>
        <v>107171.07430961815</v>
      </c>
      <c r="BD2021">
        <f t="shared" si="257"/>
        <v>-7321.227497058042</v>
      </c>
      <c r="BE2021">
        <f t="shared" si="251"/>
        <v>-5930.813323723446</v>
      </c>
      <c r="BF2021">
        <f t="shared" si="252"/>
        <v>-4540.399150388851</v>
      </c>
      <c r="BG2021">
        <f t="shared" si="253"/>
        <v>-3149.9849770542551</v>
      </c>
      <c r="BH2021">
        <f t="shared" si="254"/>
        <v>-1759.57080371966</v>
      </c>
      <c r="BI2021">
        <f t="shared" si="255"/>
        <v>-369.156630385065</v>
      </c>
      <c r="BJ2021">
        <f t="shared" si="256"/>
        <v>1021.25754294953</v>
      </c>
    </row>
    <row r="2022" spans="1:62">
      <c r="A2022">
        <v>2019</v>
      </c>
      <c r="B2022" s="6"/>
      <c r="C2022" s="44"/>
      <c r="F2022" s="44">
        <v>14013.170356155559</v>
      </c>
      <c r="G2022">
        <v>0.49386434555358161</v>
      </c>
      <c r="H2022" s="45">
        <f t="shared" si="250"/>
        <v>28374.533376058844</v>
      </c>
      <c r="BD2022">
        <f t="shared" si="257"/>
        <v>-12344.694575237218</v>
      </c>
      <c r="BE2022">
        <f t="shared" si="251"/>
        <v>-11740.575715831472</v>
      </c>
      <c r="BF2022">
        <f t="shared" si="252"/>
        <v>-11136.456856425728</v>
      </c>
      <c r="BG2022">
        <f t="shared" si="253"/>
        <v>-10532.337997019984</v>
      </c>
      <c r="BH2022">
        <f t="shared" si="254"/>
        <v>-9928.21913761424</v>
      </c>
      <c r="BI2022">
        <f t="shared" si="255"/>
        <v>-9324.1002782084943</v>
      </c>
      <c r="BJ2022">
        <f t="shared" si="256"/>
        <v>-8719.9814188027503</v>
      </c>
    </row>
    <row r="2023" spans="1:62">
      <c r="A2023">
        <v>2020</v>
      </c>
      <c r="B2023" s="6"/>
      <c r="C2023" s="44"/>
      <c r="F2023" s="44">
        <v>7953.4028906456597</v>
      </c>
      <c r="G2023">
        <v>0.61998658346140445</v>
      </c>
      <c r="H2023" s="45">
        <f t="shared" si="250"/>
        <v>12828.34677847634</v>
      </c>
      <c r="BD2023">
        <f t="shared" si="257"/>
        <v>-11543.84862838765</v>
      </c>
      <c r="BE2023">
        <f t="shared" si="251"/>
        <v>-9074.5269006197414</v>
      </c>
      <c r="BF2023">
        <f t="shared" si="252"/>
        <v>-6605.2051728518345</v>
      </c>
      <c r="BG2023">
        <f t="shared" si="253"/>
        <v>-4135.8834450839258</v>
      </c>
      <c r="BH2023">
        <f t="shared" si="254"/>
        <v>-1666.561717316019</v>
      </c>
      <c r="BI2023">
        <f t="shared" si="255"/>
        <v>802.76001045188968</v>
      </c>
      <c r="BJ2023">
        <f t="shared" si="256"/>
        <v>3272.0817382197965</v>
      </c>
    </row>
    <row r="2024" spans="1:62">
      <c r="A2024">
        <v>2021</v>
      </c>
      <c r="B2024" s="6"/>
      <c r="C2024" s="44"/>
      <c r="F2024" s="44">
        <v>1640.2004352671829</v>
      </c>
      <c r="G2024">
        <v>0.5014311220841261</v>
      </c>
      <c r="H2024" s="45">
        <f t="shared" si="250"/>
        <v>3271.038360064143</v>
      </c>
      <c r="BD2024">
        <f t="shared" si="257"/>
        <v>-4853.4699733386369</v>
      </c>
      <c r="BE2024">
        <f t="shared" si="251"/>
        <v>-1753.5370560316151</v>
      </c>
      <c r="BF2024">
        <f t="shared" si="252"/>
        <v>1346.3958612754077</v>
      </c>
      <c r="BG2024">
        <f t="shared" si="253"/>
        <v>4446.3287785824295</v>
      </c>
      <c r="BH2024">
        <f t="shared" si="254"/>
        <v>7546.2616958894514</v>
      </c>
      <c r="BI2024">
        <f t="shared" si="255"/>
        <v>10646.194613196476</v>
      </c>
      <c r="BJ2024">
        <f t="shared" si="256"/>
        <v>13746.127530503498</v>
      </c>
    </row>
    <row r="2025" spans="1:62">
      <c r="A2025">
        <v>2022</v>
      </c>
      <c r="B2025" s="6"/>
      <c r="C2025" s="44"/>
      <c r="F2025" s="44">
        <v>2794.1191081852048</v>
      </c>
      <c r="G2025">
        <v>0.46460045117910376</v>
      </c>
      <c r="H2025" s="45">
        <f t="shared" si="250"/>
        <v>6014.0258174395749</v>
      </c>
      <c r="BD2025">
        <f t="shared" si="257"/>
        <v>866.95517515344773</v>
      </c>
      <c r="BE2025">
        <f t="shared" si="251"/>
        <v>3374.1107855740784</v>
      </c>
      <c r="BF2025">
        <f t="shared" si="252"/>
        <v>5881.2663959947085</v>
      </c>
      <c r="BG2025">
        <f t="shared" si="253"/>
        <v>8388.4220064153396</v>
      </c>
      <c r="BH2025">
        <f t="shared" si="254"/>
        <v>10895.57761683597</v>
      </c>
      <c r="BI2025">
        <f t="shared" si="255"/>
        <v>13402.7332272566</v>
      </c>
      <c r="BJ2025">
        <f t="shared" si="256"/>
        <v>15909.88883767723</v>
      </c>
    </row>
    <row r="2026" spans="1:62">
      <c r="A2026">
        <v>2023</v>
      </c>
      <c r="B2026" s="6"/>
      <c r="C2026" s="44"/>
      <c r="F2026" s="44">
        <v>9106.2228928849763</v>
      </c>
      <c r="G2026">
        <v>0.19988838858658298</v>
      </c>
      <c r="H2026" s="45">
        <f t="shared" si="250"/>
        <v>45556.537612191292</v>
      </c>
      <c r="BD2026">
        <f t="shared" si="257"/>
        <v>-471.11685228968599</v>
      </c>
      <c r="BE2026">
        <f t="shared" si="251"/>
        <v>1851.8854036058328</v>
      </c>
      <c r="BF2026">
        <f t="shared" si="252"/>
        <v>4174.8876595013517</v>
      </c>
      <c r="BG2026">
        <f t="shared" si="253"/>
        <v>6497.8899153968705</v>
      </c>
      <c r="BH2026">
        <f t="shared" si="254"/>
        <v>8820.8921712923893</v>
      </c>
      <c r="BI2026">
        <f t="shared" si="255"/>
        <v>11143.894427187908</v>
      </c>
      <c r="BJ2026">
        <f t="shared" si="256"/>
        <v>13466.896683083427</v>
      </c>
    </row>
    <row r="2027" spans="1:62">
      <c r="A2027">
        <v>2024</v>
      </c>
      <c r="B2027" s="6"/>
      <c r="C2027" s="44"/>
      <c r="F2027" s="44">
        <v>12200.398663481617</v>
      </c>
      <c r="G2027">
        <v>0.33114874874744515</v>
      </c>
      <c r="H2027" s="45">
        <f t="shared" si="250"/>
        <v>36842.653670379434</v>
      </c>
      <c r="BD2027">
        <f t="shared" si="257"/>
        <v>-8106.7809499520617</v>
      </c>
      <c r="BE2027">
        <f t="shared" si="251"/>
        <v>-7107.3390070191463</v>
      </c>
      <c r="BF2027">
        <f t="shared" si="252"/>
        <v>-6107.8970640862317</v>
      </c>
      <c r="BG2027">
        <f t="shared" si="253"/>
        <v>-5108.4551211533162</v>
      </c>
      <c r="BH2027">
        <f t="shared" si="254"/>
        <v>-4109.0131782204016</v>
      </c>
      <c r="BI2027">
        <f t="shared" si="255"/>
        <v>-3109.5712352874871</v>
      </c>
      <c r="BJ2027">
        <f t="shared" si="256"/>
        <v>-2110.1292923545725</v>
      </c>
    </row>
    <row r="2028" spans="1:62">
      <c r="A2028">
        <v>2025</v>
      </c>
      <c r="B2028" s="6"/>
      <c r="C2028" s="44"/>
      <c r="F2028" s="44">
        <v>3701.6277592741772</v>
      </c>
      <c r="G2028">
        <v>0.28876005559707085</v>
      </c>
      <c r="H2028" s="45">
        <f t="shared" si="250"/>
        <v>12819.04365761497</v>
      </c>
      <c r="BD2028">
        <f t="shared" si="257"/>
        <v>-10544.654919744391</v>
      </c>
      <c r="BE2028">
        <f t="shared" si="251"/>
        <v>-8888.9111760071664</v>
      </c>
      <c r="BF2028">
        <f t="shared" si="252"/>
        <v>-7233.16743226994</v>
      </c>
      <c r="BG2028">
        <f t="shared" si="253"/>
        <v>-5577.4236885327146</v>
      </c>
      <c r="BH2028">
        <f t="shared" si="254"/>
        <v>-3921.6799447954891</v>
      </c>
      <c r="BI2028">
        <f t="shared" si="255"/>
        <v>-2265.9362010582627</v>
      </c>
      <c r="BJ2028">
        <f t="shared" si="256"/>
        <v>-610.19245732103627</v>
      </c>
    </row>
    <row r="2029" spans="1:62">
      <c r="A2029">
        <v>2026</v>
      </c>
      <c r="B2029" s="6"/>
      <c r="C2029" s="44"/>
      <c r="F2029" s="44">
        <v>8485.3072711508612</v>
      </c>
      <c r="G2029">
        <v>0.1036053899926781</v>
      </c>
      <c r="H2029" s="45">
        <f t="shared" si="250"/>
        <v>81900.249318597489</v>
      </c>
      <c r="BD2029">
        <f t="shared" si="257"/>
        <v>-2257.827481288823</v>
      </c>
      <c r="BE2029">
        <f t="shared" si="251"/>
        <v>-814.02720330346847</v>
      </c>
      <c r="BF2029">
        <f t="shared" si="252"/>
        <v>629.77307468188519</v>
      </c>
      <c r="BG2029">
        <f t="shared" si="253"/>
        <v>2073.5733526672402</v>
      </c>
      <c r="BH2029">
        <f t="shared" si="254"/>
        <v>3517.3736306525943</v>
      </c>
      <c r="BI2029">
        <f t="shared" si="255"/>
        <v>4961.1739086379475</v>
      </c>
      <c r="BJ2029">
        <f t="shared" si="256"/>
        <v>6404.9741866233035</v>
      </c>
    </row>
    <row r="2030" spans="1:62">
      <c r="A2030">
        <v>2027</v>
      </c>
      <c r="B2030" s="6"/>
      <c r="C2030" s="44"/>
      <c r="F2030" s="44">
        <v>9795.3028135279492</v>
      </c>
      <c r="G2030">
        <v>0.31106307508678022</v>
      </c>
      <c r="H2030" s="45">
        <f t="shared" si="250"/>
        <v>31489.763967630231</v>
      </c>
      <c r="BD2030">
        <f t="shared" si="257"/>
        <v>-7967.2803211874707</v>
      </c>
      <c r="BE2030">
        <f t="shared" si="251"/>
        <v>-7449.2533712240802</v>
      </c>
      <c r="BF2030">
        <f t="shared" si="252"/>
        <v>-6931.2264212606897</v>
      </c>
      <c r="BG2030">
        <f t="shared" si="253"/>
        <v>-6413.1994712972992</v>
      </c>
      <c r="BH2030">
        <f t="shared" si="254"/>
        <v>-5895.1725213339087</v>
      </c>
      <c r="BI2030">
        <f t="shared" si="255"/>
        <v>-5377.1455713705182</v>
      </c>
      <c r="BJ2030">
        <f t="shared" si="256"/>
        <v>-4859.1186214071276</v>
      </c>
    </row>
    <row r="2031" spans="1:62">
      <c r="A2031">
        <v>2028</v>
      </c>
      <c r="B2031" s="6"/>
      <c r="C2031" s="44"/>
      <c r="F2031" s="44">
        <v>7570.3148039770294</v>
      </c>
      <c r="G2031">
        <v>0.4258942244846553</v>
      </c>
      <c r="H2031" s="45">
        <f t="shared" si="250"/>
        <v>17775.10557495194</v>
      </c>
      <c r="BD2031">
        <f t="shared" si="257"/>
        <v>-8239.9874380940473</v>
      </c>
      <c r="BE2031">
        <f t="shared" si="251"/>
        <v>-6684.6720626601473</v>
      </c>
      <c r="BF2031">
        <f t="shared" si="252"/>
        <v>-5129.3566872262463</v>
      </c>
      <c r="BG2031">
        <f t="shared" si="253"/>
        <v>-3574.0413117923445</v>
      </c>
      <c r="BH2031">
        <f t="shared" si="254"/>
        <v>-2018.7259363584435</v>
      </c>
      <c r="BI2031">
        <f t="shared" si="255"/>
        <v>-463.41056092454346</v>
      </c>
      <c r="BJ2031">
        <f t="shared" si="256"/>
        <v>1091.9048145093584</v>
      </c>
    </row>
    <row r="2032" spans="1:62">
      <c r="A2032">
        <v>2029</v>
      </c>
      <c r="B2032" s="6"/>
      <c r="C2032" s="44"/>
      <c r="F2032" s="44">
        <v>13338.175989498071</v>
      </c>
      <c r="G2032">
        <v>0.18358034630556563</v>
      </c>
      <c r="H2032" s="45">
        <f t="shared" si="250"/>
        <v>72655.794903540256</v>
      </c>
      <c r="BD2032">
        <f t="shared" si="257"/>
        <v>-5440.8436815537534</v>
      </c>
      <c r="BE2032">
        <f t="shared" si="251"/>
        <v>-3311.3725591304765</v>
      </c>
      <c r="BF2032">
        <f t="shared" si="252"/>
        <v>-1181.9014367071995</v>
      </c>
      <c r="BG2032">
        <f t="shared" si="253"/>
        <v>947.56968571607649</v>
      </c>
      <c r="BH2032">
        <f t="shared" si="254"/>
        <v>3077.0408081393525</v>
      </c>
      <c r="BI2032">
        <f t="shared" si="255"/>
        <v>5206.5119305626304</v>
      </c>
      <c r="BJ2032">
        <f t="shared" si="256"/>
        <v>7335.9830529859064</v>
      </c>
    </row>
    <row r="2033" spans="1:62">
      <c r="A2033">
        <v>2030</v>
      </c>
      <c r="B2033" s="6"/>
      <c r="C2033" s="44"/>
      <c r="F2033" s="44">
        <v>14379.216413922708</v>
      </c>
      <c r="G2033">
        <v>9.2575669196743426E-2</v>
      </c>
      <c r="H2033" s="45">
        <f t="shared" si="250"/>
        <v>155323.92623988216</v>
      </c>
      <c r="BD2033">
        <f t="shared" si="257"/>
        <v>-12420.274257970243</v>
      </c>
      <c r="BE2033">
        <f t="shared" si="251"/>
        <v>-11502.372526442416</v>
      </c>
      <c r="BF2033">
        <f t="shared" si="252"/>
        <v>-10584.470794914587</v>
      </c>
      <c r="BG2033">
        <f t="shared" si="253"/>
        <v>-9666.5690633867598</v>
      </c>
      <c r="BH2033">
        <f t="shared" si="254"/>
        <v>-8748.667331858931</v>
      </c>
      <c r="BI2033">
        <f t="shared" si="255"/>
        <v>-7830.7656003311022</v>
      </c>
      <c r="BJ2033">
        <f t="shared" si="256"/>
        <v>-6912.8638688032743</v>
      </c>
    </row>
    <row r="2034" spans="1:62">
      <c r="A2034">
        <v>2031</v>
      </c>
      <c r="B2034" s="6"/>
      <c r="C2034" s="44"/>
      <c r="F2034" s="44">
        <v>13493.275267581485</v>
      </c>
      <c r="G2034">
        <v>0.56094206661111734</v>
      </c>
      <c r="H2034" s="45">
        <f t="shared" si="250"/>
        <v>24054.668156909556</v>
      </c>
      <c r="BD2034">
        <f t="shared" si="257"/>
        <v>-13916.33806793899</v>
      </c>
      <c r="BE2034">
        <f t="shared" si="251"/>
        <v>-13453.459721955274</v>
      </c>
      <c r="BF2034">
        <f t="shared" si="252"/>
        <v>-12990.581375971557</v>
      </c>
      <c r="BG2034">
        <f t="shared" si="253"/>
        <v>-12527.703029987839</v>
      </c>
      <c r="BH2034">
        <f t="shared" si="254"/>
        <v>-12064.824684004123</v>
      </c>
      <c r="BI2034">
        <f t="shared" si="255"/>
        <v>-11601.946338020405</v>
      </c>
      <c r="BJ2034">
        <f t="shared" si="256"/>
        <v>-11139.067992036687</v>
      </c>
    </row>
    <row r="2035" spans="1:62">
      <c r="A2035">
        <v>2032</v>
      </c>
      <c r="B2035" s="6"/>
      <c r="C2035" s="44"/>
      <c r="F2035" s="44">
        <v>-2947.5021068701462</v>
      </c>
      <c r="G2035">
        <v>0.24926958301433899</v>
      </c>
      <c r="H2035" s="45">
        <f t="shared" si="250"/>
        <v>-11824.555853253038</v>
      </c>
      <c r="BD2035">
        <f t="shared" si="257"/>
        <v>-10688.564934525897</v>
      </c>
      <c r="BE2035">
        <f t="shared" si="251"/>
        <v>-7883.8546014703115</v>
      </c>
      <c r="BF2035">
        <f t="shared" si="252"/>
        <v>-5079.1442684147241</v>
      </c>
      <c r="BG2035">
        <f t="shared" si="253"/>
        <v>-2274.4339353591386</v>
      </c>
      <c r="BH2035">
        <f t="shared" si="254"/>
        <v>530.27639769644884</v>
      </c>
      <c r="BI2035">
        <f t="shared" si="255"/>
        <v>3334.9867307520362</v>
      </c>
      <c r="BJ2035">
        <f t="shared" si="256"/>
        <v>6139.6970638076236</v>
      </c>
    </row>
    <row r="2036" spans="1:62">
      <c r="A2036">
        <v>2033</v>
      </c>
      <c r="B2036" s="6"/>
      <c r="C2036" s="44"/>
      <c r="F2036" s="44">
        <v>7917.4588998704767</v>
      </c>
      <c r="G2036">
        <v>0.81704110191599799</v>
      </c>
      <c r="H2036" s="45">
        <f t="shared" si="250"/>
        <v>9690.4046581055482</v>
      </c>
      <c r="BD2036">
        <f t="shared" si="257"/>
        <v>4193.8500219418411</v>
      </c>
      <c r="BE2036">
        <f t="shared" si="251"/>
        <v>5440.1979370135359</v>
      </c>
      <c r="BF2036">
        <f t="shared" si="252"/>
        <v>6686.5458520852317</v>
      </c>
      <c r="BG2036">
        <f t="shared" si="253"/>
        <v>7932.8937671569256</v>
      </c>
      <c r="BH2036">
        <f t="shared" si="254"/>
        <v>9179.2416822286214</v>
      </c>
      <c r="BI2036">
        <f t="shared" si="255"/>
        <v>10425.589597300317</v>
      </c>
      <c r="BJ2036">
        <f t="shared" si="256"/>
        <v>11671.937512372011</v>
      </c>
    </row>
    <row r="2037" spans="1:62">
      <c r="A2037">
        <v>2034</v>
      </c>
      <c r="B2037" s="6"/>
      <c r="C2037" s="44"/>
      <c r="F2037" s="44">
        <v>-965.39904671002296</v>
      </c>
      <c r="G2037">
        <v>0.4763963702773566</v>
      </c>
      <c r="H2037" s="45">
        <f t="shared" si="250"/>
        <v>-2026.4618014364182</v>
      </c>
      <c r="BD2037">
        <f t="shared" si="257"/>
        <v>-3832.2533902904865</v>
      </c>
      <c r="BE2037">
        <f t="shared" si="251"/>
        <v>252.95211928950357</v>
      </c>
      <c r="BF2037">
        <f t="shared" si="252"/>
        <v>4338.1576288694923</v>
      </c>
      <c r="BG2037">
        <f t="shared" si="253"/>
        <v>8423.3631384494838</v>
      </c>
      <c r="BH2037">
        <f t="shared" si="254"/>
        <v>12508.568648029473</v>
      </c>
      <c r="BI2037">
        <f t="shared" si="255"/>
        <v>16593.774157609463</v>
      </c>
      <c r="BJ2037">
        <f t="shared" si="256"/>
        <v>20678.979667189451</v>
      </c>
    </row>
    <row r="2038" spans="1:62">
      <c r="A2038">
        <v>2035</v>
      </c>
      <c r="B2038" s="6"/>
      <c r="C2038" s="44"/>
      <c r="F2038" s="44">
        <v>10340.331572417435</v>
      </c>
      <c r="G2038">
        <v>0.24976746393146154</v>
      </c>
      <c r="H2038" s="45">
        <f t="shared" si="250"/>
        <v>41399.834108316514</v>
      </c>
      <c r="BD2038">
        <f t="shared" si="257"/>
        <v>3347.380898096806</v>
      </c>
      <c r="BE2038">
        <f t="shared" si="251"/>
        <v>5729.3627494835891</v>
      </c>
      <c r="BF2038">
        <f t="shared" si="252"/>
        <v>8111.3446008703722</v>
      </c>
      <c r="BG2038">
        <f t="shared" si="253"/>
        <v>10493.326452257155</v>
      </c>
      <c r="BH2038">
        <f t="shared" si="254"/>
        <v>12875.308303643938</v>
      </c>
      <c r="BI2038">
        <f t="shared" si="255"/>
        <v>15257.290155030722</v>
      </c>
      <c r="BJ2038">
        <f t="shared" si="256"/>
        <v>17639.272006417505</v>
      </c>
    </row>
    <row r="2039" spans="1:62">
      <c r="A2039">
        <v>2036</v>
      </c>
      <c r="B2039" s="6"/>
      <c r="C2039" s="44"/>
      <c r="F2039" s="44">
        <v>12106.724747539763</v>
      </c>
      <c r="G2039">
        <v>0.11114322965986378</v>
      </c>
      <c r="H2039" s="45">
        <f t="shared" si="250"/>
        <v>108929.03494518265</v>
      </c>
      <c r="BD2039">
        <f t="shared" si="257"/>
        <v>-9091.494252760127</v>
      </c>
      <c r="BE2039">
        <f t="shared" si="251"/>
        <v>-7842.6569331028204</v>
      </c>
      <c r="BF2039">
        <f t="shared" si="252"/>
        <v>-6593.819613445512</v>
      </c>
      <c r="BG2039">
        <f t="shared" si="253"/>
        <v>-5344.9822937882045</v>
      </c>
      <c r="BH2039">
        <f t="shared" si="254"/>
        <v>-4096.144974130897</v>
      </c>
      <c r="BI2039">
        <f t="shared" si="255"/>
        <v>-2847.3076544735895</v>
      </c>
      <c r="BJ2039">
        <f t="shared" si="256"/>
        <v>-1598.470334816282</v>
      </c>
    </row>
    <row r="2040" spans="1:62">
      <c r="A2040">
        <v>2037</v>
      </c>
      <c r="B2040" s="6"/>
      <c r="C2040" s="44"/>
      <c r="F2040" s="44">
        <v>-8825.8611922608834</v>
      </c>
      <c r="G2040">
        <v>0.64447567423196883</v>
      </c>
      <c r="H2040" s="45">
        <f t="shared" si="250"/>
        <v>-13694.638207685328</v>
      </c>
      <c r="BD2040">
        <f t="shared" si="257"/>
        <v>-11551.008599240444</v>
      </c>
      <c r="BE2040">
        <f t="shared" si="251"/>
        <v>-10995.292450941126</v>
      </c>
      <c r="BF2040">
        <f t="shared" si="252"/>
        <v>-10439.576302641806</v>
      </c>
      <c r="BG2040">
        <f t="shared" si="253"/>
        <v>-9883.8601543424884</v>
      </c>
      <c r="BH2040">
        <f t="shared" si="254"/>
        <v>-9328.1440060431687</v>
      </c>
      <c r="BI2040">
        <f t="shared" si="255"/>
        <v>-8772.427857743849</v>
      </c>
      <c r="BJ2040">
        <f t="shared" si="256"/>
        <v>-8216.7117094445312</v>
      </c>
    </row>
    <row r="2041" spans="1:62">
      <c r="A2041">
        <v>2038</v>
      </c>
      <c r="B2041" s="6"/>
      <c r="C2041" s="44"/>
      <c r="F2041" s="44">
        <v>11683.012174093014</v>
      </c>
      <c r="G2041">
        <v>0.2566497181948133</v>
      </c>
      <c r="H2041" s="45">
        <f t="shared" si="250"/>
        <v>45521.235153762653</v>
      </c>
      <c r="BD2041">
        <f t="shared" si="257"/>
        <v>12048.239563420728</v>
      </c>
      <c r="BE2041">
        <f t="shared" si="251"/>
        <v>15270.617934580572</v>
      </c>
      <c r="BF2041">
        <f t="shared" si="252"/>
        <v>18492.996305740417</v>
      </c>
      <c r="BG2041">
        <f t="shared" si="253"/>
        <v>21715.374676900261</v>
      </c>
      <c r="BH2041">
        <f t="shared" si="254"/>
        <v>24937.753048060105</v>
      </c>
      <c r="BI2041">
        <f t="shared" si="255"/>
        <v>28160.13141921995</v>
      </c>
      <c r="BJ2041">
        <f t="shared" si="256"/>
        <v>31382.509790379794</v>
      </c>
    </row>
    <row r="2042" spans="1:62">
      <c r="A2042">
        <v>2039</v>
      </c>
      <c r="B2042" s="6"/>
      <c r="C2042" s="44"/>
      <c r="F2042" s="44">
        <v>8567.2486754119855</v>
      </c>
      <c r="G2042">
        <v>0.37403301163374181</v>
      </c>
      <c r="H2042" s="45">
        <f t="shared" si="250"/>
        <v>22905.060272597413</v>
      </c>
      <c r="BD2042">
        <f t="shared" si="257"/>
        <v>-10399.763583118947</v>
      </c>
      <c r="BE2042">
        <f t="shared" si="251"/>
        <v>-9116.514992144881</v>
      </c>
      <c r="BF2042">
        <f t="shared" si="252"/>
        <v>-7833.2664011708139</v>
      </c>
      <c r="BG2042">
        <f t="shared" si="253"/>
        <v>-6550.0178101967476</v>
      </c>
      <c r="BH2042">
        <f t="shared" si="254"/>
        <v>-5266.7692192226814</v>
      </c>
      <c r="BI2042">
        <f t="shared" si="255"/>
        <v>-3983.5206282486142</v>
      </c>
      <c r="BJ2042">
        <f t="shared" si="256"/>
        <v>-2700.272037274548</v>
      </c>
    </row>
    <row r="2043" spans="1:62">
      <c r="A2043">
        <v>2040</v>
      </c>
      <c r="B2043" s="6"/>
      <c r="C2043" s="44"/>
      <c r="F2043" s="44">
        <v>14757.103597721491</v>
      </c>
      <c r="G2043">
        <v>0.42591412857693012</v>
      </c>
      <c r="H2043" s="45">
        <f t="shared" si="250"/>
        <v>34648.072481249023</v>
      </c>
      <c r="BD2043">
        <f t="shared" si="257"/>
        <v>-6697.0836172432764</v>
      </c>
      <c r="BE2043">
        <f t="shared" si="251"/>
        <v>-4826.9185590745674</v>
      </c>
      <c r="BF2043">
        <f t="shared" si="252"/>
        <v>-2956.7535009058583</v>
      </c>
      <c r="BG2043">
        <f t="shared" si="253"/>
        <v>-1086.5884427371493</v>
      </c>
      <c r="BH2043">
        <f t="shared" si="254"/>
        <v>783.57661543156064</v>
      </c>
      <c r="BI2043">
        <f t="shared" si="255"/>
        <v>2653.7416736002688</v>
      </c>
      <c r="BJ2043">
        <f t="shared" si="256"/>
        <v>4523.9067317689769</v>
      </c>
    </row>
    <row r="2044" spans="1:62">
      <c r="A2044">
        <v>2041</v>
      </c>
      <c r="B2044" s="6"/>
      <c r="C2044" s="44"/>
      <c r="F2044" s="44">
        <v>7114.9625398539392</v>
      </c>
      <c r="G2044">
        <v>0.53663782865490539</v>
      </c>
      <c r="H2044" s="45">
        <f t="shared" si="250"/>
        <v>13258.406619763929</v>
      </c>
      <c r="BD2044">
        <f t="shared" si="257"/>
        <v>-12627.532954836839</v>
      </c>
      <c r="BE2044">
        <f t="shared" si="251"/>
        <v>-10497.962311952189</v>
      </c>
      <c r="BF2044">
        <f t="shared" si="252"/>
        <v>-8368.3916690675396</v>
      </c>
      <c r="BG2044">
        <f t="shared" si="253"/>
        <v>-6238.8210261828881</v>
      </c>
      <c r="BH2044">
        <f t="shared" si="254"/>
        <v>-4109.2503832982384</v>
      </c>
      <c r="BI2044">
        <f t="shared" si="255"/>
        <v>-1979.6797404135868</v>
      </c>
      <c r="BJ2044">
        <f t="shared" si="256"/>
        <v>149.89090247106287</v>
      </c>
    </row>
    <row r="2045" spans="1:62">
      <c r="A2045">
        <v>2042</v>
      </c>
      <c r="B2045" s="6"/>
      <c r="C2045" s="44"/>
      <c r="F2045" s="44">
        <v>-3814.9835887448862</v>
      </c>
      <c r="G2045">
        <v>0.48475776461005093</v>
      </c>
      <c r="H2045" s="45">
        <f t="shared" si="250"/>
        <v>-7869.8761881900691</v>
      </c>
      <c r="BD2045">
        <f t="shared" si="257"/>
        <v>-4431.7733965794123</v>
      </c>
      <c r="BE2045">
        <f t="shared" si="251"/>
        <v>-1748.5842533048854</v>
      </c>
      <c r="BF2045">
        <f t="shared" si="252"/>
        <v>934.60488996964159</v>
      </c>
      <c r="BG2045">
        <f t="shared" si="253"/>
        <v>3617.7940332441685</v>
      </c>
      <c r="BH2045">
        <f t="shared" si="254"/>
        <v>6300.9831765186955</v>
      </c>
      <c r="BI2045">
        <f t="shared" si="255"/>
        <v>8984.1723197932224</v>
      </c>
      <c r="BJ2045">
        <f t="shared" si="256"/>
        <v>11667.361463067751</v>
      </c>
    </row>
    <row r="2046" spans="1:62">
      <c r="A2046">
        <v>2043</v>
      </c>
      <c r="B2046" s="6"/>
      <c r="C2046" s="44"/>
      <c r="F2046" s="44">
        <v>11169.691651436046</v>
      </c>
      <c r="G2046">
        <v>0.19913507635861016</v>
      </c>
      <c r="H2046" s="45">
        <f t="shared" si="250"/>
        <v>56091.030549139577</v>
      </c>
      <c r="BD2046">
        <f t="shared" si="257"/>
        <v>6238.7724117951402</v>
      </c>
      <c r="BE2046">
        <f t="shared" si="251"/>
        <v>8662.5612348453942</v>
      </c>
      <c r="BF2046">
        <f t="shared" si="252"/>
        <v>11086.35005789565</v>
      </c>
      <c r="BG2046">
        <f t="shared" si="253"/>
        <v>13510.138880945904</v>
      </c>
      <c r="BH2046">
        <f t="shared" si="254"/>
        <v>15933.92770399616</v>
      </c>
      <c r="BI2046">
        <f t="shared" si="255"/>
        <v>18357.716527046414</v>
      </c>
      <c r="BJ2046">
        <f t="shared" si="256"/>
        <v>20781.505350096668</v>
      </c>
    </row>
    <row r="2047" spans="1:62">
      <c r="A2047">
        <v>2044</v>
      </c>
      <c r="B2047" s="6"/>
      <c r="C2047" s="44"/>
      <c r="F2047" s="44">
        <v>9055.0443218077144</v>
      </c>
      <c r="G2047">
        <v>0.34241158921776016</v>
      </c>
      <c r="H2047" s="45">
        <f t="shared" si="250"/>
        <v>26444.911933308034</v>
      </c>
      <c r="BD2047">
        <f t="shared" si="257"/>
        <v>-10174.016269642994</v>
      </c>
      <c r="BE2047">
        <f t="shared" si="251"/>
        <v>-9178.3408878499431</v>
      </c>
      <c r="BF2047">
        <f t="shared" si="252"/>
        <v>-8182.6655060568937</v>
      </c>
      <c r="BG2047">
        <f t="shared" si="253"/>
        <v>-7186.9901242638425</v>
      </c>
      <c r="BH2047">
        <f t="shared" si="254"/>
        <v>-6191.3147424707913</v>
      </c>
      <c r="BI2047">
        <f t="shared" si="255"/>
        <v>-5195.639360677741</v>
      </c>
      <c r="BJ2047">
        <f t="shared" si="256"/>
        <v>-4199.9639788846898</v>
      </c>
    </row>
    <row r="2048" spans="1:62">
      <c r="A2048">
        <v>2045</v>
      </c>
      <c r="B2048" s="6"/>
      <c r="C2048" s="44"/>
      <c r="F2048" s="44">
        <v>17852.093337335591</v>
      </c>
      <c r="G2048">
        <v>0.23586204332913496</v>
      </c>
      <c r="H2048" s="45">
        <f t="shared" si="250"/>
        <v>75688.708048813904</v>
      </c>
      <c r="BD2048">
        <f t="shared" si="257"/>
        <v>-7342.9863757189141</v>
      </c>
      <c r="BE2048">
        <f t="shared" si="251"/>
        <v>-5630.928429630113</v>
      </c>
      <c r="BF2048">
        <f t="shared" si="252"/>
        <v>-3918.8704835413118</v>
      </c>
      <c r="BG2048">
        <f t="shared" si="253"/>
        <v>-2206.8125374525116</v>
      </c>
      <c r="BH2048">
        <f t="shared" si="254"/>
        <v>-494.75459136370955</v>
      </c>
      <c r="BI2048">
        <f t="shared" si="255"/>
        <v>1217.3033547250907</v>
      </c>
      <c r="BJ2048">
        <f t="shared" si="256"/>
        <v>2929.3613008138909</v>
      </c>
    </row>
    <row r="2049" spans="1:62">
      <c r="A2049">
        <v>2046</v>
      </c>
      <c r="B2049" s="6"/>
      <c r="C2049" s="44"/>
      <c r="F2049" s="44">
        <v>10286.723802168606</v>
      </c>
      <c r="G2049">
        <v>0.3402223544684837</v>
      </c>
      <c r="H2049" s="45">
        <f t="shared" si="250"/>
        <v>30235.296614295552</v>
      </c>
      <c r="BD2049">
        <f t="shared" si="257"/>
        <v>-16672.783120689917</v>
      </c>
      <c r="BE2049">
        <f t="shared" si="251"/>
        <v>-15493.472904044242</v>
      </c>
      <c r="BF2049">
        <f t="shared" si="252"/>
        <v>-14314.162687398566</v>
      </c>
      <c r="BG2049">
        <f t="shared" si="253"/>
        <v>-13134.852470752892</v>
      </c>
      <c r="BH2049">
        <f t="shared" si="254"/>
        <v>-11955.542254107217</v>
      </c>
      <c r="BI2049">
        <f t="shared" si="255"/>
        <v>-10776.232037461541</v>
      </c>
      <c r="BJ2049">
        <f t="shared" si="256"/>
        <v>-9596.9218208158672</v>
      </c>
    </row>
    <row r="2050" spans="1:62">
      <c r="A2050">
        <v>2047</v>
      </c>
      <c r="B2050" s="6"/>
      <c r="C2050" s="44"/>
      <c r="F2050" s="44">
        <v>12459.662403305794</v>
      </c>
      <c r="G2050">
        <v>0.48833713347406338</v>
      </c>
      <c r="H2050" s="45">
        <f t="shared" si="250"/>
        <v>25514.46848751172</v>
      </c>
      <c r="BD2050">
        <f t="shared" si="257"/>
        <v>-8585.6120298261885</v>
      </c>
      <c r="BE2050">
        <f t="shared" si="251"/>
        <v>-6884.500257483769</v>
      </c>
      <c r="BF2050">
        <f t="shared" si="252"/>
        <v>-5183.3884851413504</v>
      </c>
      <c r="BG2050">
        <f t="shared" si="253"/>
        <v>-3482.2767127989318</v>
      </c>
      <c r="BH2050">
        <f t="shared" si="254"/>
        <v>-1781.1649404565142</v>
      </c>
      <c r="BI2050">
        <f t="shared" si="255"/>
        <v>-80.05316811409466</v>
      </c>
      <c r="BJ2050">
        <f t="shared" si="256"/>
        <v>1621.058604228323</v>
      </c>
    </row>
    <row r="2051" spans="1:62">
      <c r="A2051">
        <v>2048</v>
      </c>
      <c r="B2051" s="6"/>
      <c r="C2051" s="44"/>
      <c r="F2051" s="44">
        <v>14217.952641419393</v>
      </c>
      <c r="G2051">
        <v>0.13401525142066806</v>
      </c>
      <c r="H2051" s="45">
        <f t="shared" si="250"/>
        <v>106092.04915632965</v>
      </c>
      <c r="BD2051">
        <f t="shared" si="257"/>
        <v>-10017.976735935477</v>
      </c>
      <c r="BE2051">
        <f t="shared" si="251"/>
        <v>-7576.2910685651605</v>
      </c>
      <c r="BF2051">
        <f t="shared" si="252"/>
        <v>-5134.6054011948436</v>
      </c>
      <c r="BG2051">
        <f t="shared" si="253"/>
        <v>-2692.9197338245267</v>
      </c>
      <c r="BH2051">
        <f t="shared" si="254"/>
        <v>-251.23406645420982</v>
      </c>
      <c r="BI2051">
        <f t="shared" si="255"/>
        <v>2190.4516009161071</v>
      </c>
      <c r="BJ2051">
        <f t="shared" si="256"/>
        <v>4632.1372682864258</v>
      </c>
    </row>
    <row r="2052" spans="1:62">
      <c r="A2052">
        <v>2049</v>
      </c>
      <c r="B2052" s="6"/>
      <c r="C2052" s="44"/>
      <c r="F2052" s="44">
        <v>7424.4661793196847</v>
      </c>
      <c r="G2052">
        <v>0.79568686447428849</v>
      </c>
      <c r="H2052" s="45">
        <f t="shared" ref="H2052:H2115" si="258">F2052/G2052</f>
        <v>9330.8894626845959</v>
      </c>
      <c r="BD2052">
        <f t="shared" si="257"/>
        <v>-13547.876384316052</v>
      </c>
      <c r="BE2052">
        <f t="shared" si="251"/>
        <v>-12877.800127212713</v>
      </c>
      <c r="BF2052">
        <f t="shared" si="252"/>
        <v>-12207.723870109372</v>
      </c>
      <c r="BG2052">
        <f t="shared" si="253"/>
        <v>-11537.647613006033</v>
      </c>
      <c r="BH2052">
        <f t="shared" si="254"/>
        <v>-10867.571355902692</v>
      </c>
      <c r="BI2052">
        <f t="shared" si="255"/>
        <v>-10197.495098799351</v>
      </c>
      <c r="BJ2052">
        <f t="shared" si="256"/>
        <v>-9527.4188416960114</v>
      </c>
    </row>
    <row r="2053" spans="1:62">
      <c r="A2053">
        <v>2050</v>
      </c>
      <c r="B2053" s="6"/>
      <c r="C2053" s="44"/>
      <c r="F2053" s="44">
        <v>4099.8902382561864</v>
      </c>
      <c r="G2053">
        <v>0.36201053780385006</v>
      </c>
      <c r="H2053" s="45">
        <f t="shared" si="258"/>
        <v>11325.333961625311</v>
      </c>
      <c r="BD2053">
        <f t="shared" si="257"/>
        <v>-3446.0318569482424</v>
      </c>
      <c r="BE2053">
        <f t="shared" ref="BE2053:BE2116" si="259">($BE$3*G2052)-F2052</f>
        <v>532.40246542319983</v>
      </c>
      <c r="BF2053">
        <f t="shared" ref="BF2053:BF2116" si="260">($BF$3*G2052)-F2052</f>
        <v>4510.8367877946421</v>
      </c>
      <c r="BG2053">
        <f t="shared" ref="BG2053:BG2116" si="261">($BG$3*G2052)-F2052</f>
        <v>8489.2711101660843</v>
      </c>
      <c r="BH2053">
        <f t="shared" ref="BH2053:BH2116" si="262">($BH$3*G2052)-F2052</f>
        <v>12467.705432537527</v>
      </c>
      <c r="BI2053">
        <f t="shared" ref="BI2053:BI2116" si="263">($BI$3*G2052)-F2052</f>
        <v>16446.139754908967</v>
      </c>
      <c r="BJ2053">
        <f t="shared" ref="BJ2053:BJ2116" si="264">($BJ$3*G2052)-F2052</f>
        <v>20424.574077280413</v>
      </c>
    </row>
    <row r="2054" spans="1:62">
      <c r="A2054">
        <v>2051</v>
      </c>
      <c r="B2054" s="6"/>
      <c r="C2054" s="44"/>
      <c r="F2054" s="44">
        <v>11364.781914085708</v>
      </c>
      <c r="G2054">
        <v>0.28483548186232976</v>
      </c>
      <c r="H2054" s="45">
        <f t="shared" si="258"/>
        <v>39899.459996274891</v>
      </c>
      <c r="BD2054">
        <f t="shared" si="257"/>
        <v>-2289.837549236936</v>
      </c>
      <c r="BE2054">
        <f t="shared" si="259"/>
        <v>-479.78486021768595</v>
      </c>
      <c r="BF2054">
        <f t="shared" si="260"/>
        <v>1330.267828801565</v>
      </c>
      <c r="BG2054">
        <f t="shared" si="261"/>
        <v>3140.3205178208145</v>
      </c>
      <c r="BH2054">
        <f t="shared" si="262"/>
        <v>4950.3732068400659</v>
      </c>
      <c r="BI2054">
        <f t="shared" si="263"/>
        <v>6760.4258958593164</v>
      </c>
      <c r="BJ2054">
        <f t="shared" si="264"/>
        <v>8570.478584878565</v>
      </c>
    </row>
    <row r="2055" spans="1:62">
      <c r="A2055">
        <v>2052</v>
      </c>
      <c r="B2055" s="6"/>
      <c r="C2055" s="44"/>
      <c r="F2055" s="44">
        <v>11990.998707615643</v>
      </c>
      <c r="G2055">
        <v>0.27869554720158973</v>
      </c>
      <c r="H2055" s="45">
        <f t="shared" si="258"/>
        <v>43025.44058568024</v>
      </c>
      <c r="BD2055">
        <f t="shared" si="257"/>
        <v>-9940.604504774059</v>
      </c>
      <c r="BE2055">
        <f t="shared" si="259"/>
        <v>-8516.4270954624117</v>
      </c>
      <c r="BF2055">
        <f t="shared" si="260"/>
        <v>-7092.2496861507616</v>
      </c>
      <c r="BG2055">
        <f t="shared" si="261"/>
        <v>-5668.0722768391133</v>
      </c>
      <c r="BH2055">
        <f t="shared" si="262"/>
        <v>-4243.8948675274642</v>
      </c>
      <c r="BI2055">
        <f t="shared" si="263"/>
        <v>-2819.717458215815</v>
      </c>
      <c r="BJ2055">
        <f t="shared" si="264"/>
        <v>-1395.5400489041658</v>
      </c>
    </row>
    <row r="2056" spans="1:62">
      <c r="A2056">
        <v>2053</v>
      </c>
      <c r="B2056" s="6"/>
      <c r="C2056" s="44"/>
      <c r="F2056" s="44">
        <v>7081.8154053297803</v>
      </c>
      <c r="G2056">
        <v>0.48584309244859014</v>
      </c>
      <c r="H2056" s="45">
        <f t="shared" si="258"/>
        <v>14576.342682239838</v>
      </c>
      <c r="BD2056">
        <f t="shared" si="257"/>
        <v>-10597.520971607695</v>
      </c>
      <c r="BE2056">
        <f t="shared" si="259"/>
        <v>-9204.0432355997455</v>
      </c>
      <c r="BF2056">
        <f t="shared" si="260"/>
        <v>-7810.5654995917967</v>
      </c>
      <c r="BG2056">
        <f t="shared" si="261"/>
        <v>-6417.0877635838488</v>
      </c>
      <c r="BH2056">
        <f t="shared" si="262"/>
        <v>-5023.6100275758999</v>
      </c>
      <c r="BI2056">
        <f t="shared" si="263"/>
        <v>-3630.1322915679502</v>
      </c>
      <c r="BJ2056">
        <f t="shared" si="264"/>
        <v>-2236.6545555600023</v>
      </c>
    </row>
    <row r="2057" spans="1:62">
      <c r="A2057">
        <v>2054</v>
      </c>
      <c r="B2057" s="6"/>
      <c r="C2057" s="44"/>
      <c r="F2057" s="44">
        <v>-5587.0491312683989</v>
      </c>
      <c r="G2057">
        <v>0.56428313276826891</v>
      </c>
      <c r="H2057" s="45">
        <f t="shared" si="258"/>
        <v>-9901.1450224630444</v>
      </c>
      <c r="BD2057">
        <f t="shared" si="257"/>
        <v>-4652.5999430868296</v>
      </c>
      <c r="BE2057">
        <f t="shared" si="259"/>
        <v>-2223.3844808438789</v>
      </c>
      <c r="BF2057">
        <f t="shared" si="260"/>
        <v>205.83098139907179</v>
      </c>
      <c r="BG2057">
        <f t="shared" si="261"/>
        <v>2635.0464436420225</v>
      </c>
      <c r="BH2057">
        <f t="shared" si="262"/>
        <v>5064.2619058849741</v>
      </c>
      <c r="BI2057">
        <f t="shared" si="263"/>
        <v>7493.4773681279239</v>
      </c>
      <c r="BJ2057">
        <f t="shared" si="264"/>
        <v>9922.6928303708737</v>
      </c>
    </row>
    <row r="2058" spans="1:62">
      <c r="A2058">
        <v>2055</v>
      </c>
      <c r="B2058" s="6"/>
      <c r="C2058" s="44"/>
      <c r="F2058" s="44">
        <v>3896.7155100781783</v>
      </c>
      <c r="G2058">
        <v>0.12317609944290897</v>
      </c>
      <c r="H2058" s="45">
        <f t="shared" si="258"/>
        <v>31635.321525051793</v>
      </c>
      <c r="BD2058">
        <f t="shared" si="257"/>
        <v>8408.4647951097431</v>
      </c>
      <c r="BE2058">
        <f t="shared" si="259"/>
        <v>11229.880458951087</v>
      </c>
      <c r="BF2058">
        <f t="shared" si="260"/>
        <v>14051.296122792433</v>
      </c>
      <c r="BG2058">
        <f t="shared" si="261"/>
        <v>16872.711786633779</v>
      </c>
      <c r="BH2058">
        <f t="shared" si="262"/>
        <v>19694.12745047512</v>
      </c>
      <c r="BI2058">
        <f t="shared" si="263"/>
        <v>22515.543114316468</v>
      </c>
      <c r="BJ2058">
        <f t="shared" si="264"/>
        <v>25336.958778157812</v>
      </c>
    </row>
    <row r="2059" spans="1:62">
      <c r="A2059">
        <v>2056</v>
      </c>
      <c r="B2059" s="6"/>
      <c r="C2059" s="44"/>
      <c r="F2059" s="44">
        <v>-7486.2044854133928</v>
      </c>
      <c r="G2059">
        <v>0.54646292874815927</v>
      </c>
      <c r="H2059" s="45">
        <f t="shared" si="258"/>
        <v>-13699.382138442286</v>
      </c>
      <c r="BD2059">
        <f t="shared" si="257"/>
        <v>-3280.8350128636334</v>
      </c>
      <c r="BE2059">
        <f t="shared" si="259"/>
        <v>-2664.9545156490885</v>
      </c>
      <c r="BF2059">
        <f t="shared" si="260"/>
        <v>-2049.0740184345441</v>
      </c>
      <c r="BG2059">
        <f t="shared" si="261"/>
        <v>-1433.1935212199987</v>
      </c>
      <c r="BH2059">
        <f t="shared" si="262"/>
        <v>-817.31302400545428</v>
      </c>
      <c r="BI2059">
        <f t="shared" si="263"/>
        <v>-201.43252679090938</v>
      </c>
      <c r="BJ2059">
        <f t="shared" si="264"/>
        <v>414.44797042363552</v>
      </c>
    </row>
    <row r="2060" spans="1:62">
      <c r="A2060">
        <v>2057</v>
      </c>
      <c r="B2060" s="6"/>
      <c r="C2060" s="44"/>
      <c r="F2060" s="44">
        <v>-1294.24821652842</v>
      </c>
      <c r="G2060">
        <v>0.24103956607901456</v>
      </c>
      <c r="H2060" s="45">
        <f t="shared" si="258"/>
        <v>-5369.443023740575</v>
      </c>
      <c r="BD2060">
        <f t="shared" si="257"/>
        <v>10218.519129154189</v>
      </c>
      <c r="BE2060">
        <f t="shared" si="259"/>
        <v>12950.833772894985</v>
      </c>
      <c r="BF2060">
        <f t="shared" si="260"/>
        <v>15683.148416635782</v>
      </c>
      <c r="BG2060">
        <f t="shared" si="261"/>
        <v>18415.463060376576</v>
      </c>
      <c r="BH2060">
        <f t="shared" si="262"/>
        <v>21147.777704117376</v>
      </c>
      <c r="BI2060">
        <f t="shared" si="263"/>
        <v>23880.092347858172</v>
      </c>
      <c r="BJ2060">
        <f t="shared" si="264"/>
        <v>26612.406991598968</v>
      </c>
    </row>
    <row r="2061" spans="1:62">
      <c r="A2061">
        <v>2058</v>
      </c>
      <c r="B2061" s="6"/>
      <c r="C2061" s="44"/>
      <c r="F2061" s="44">
        <v>12566.446234692543</v>
      </c>
      <c r="G2061">
        <v>0.19635580701400634</v>
      </c>
      <c r="H2061" s="45">
        <f t="shared" si="258"/>
        <v>63998.342731957811</v>
      </c>
      <c r="BD2061">
        <f t="shared" si="257"/>
        <v>2499.4460469234928</v>
      </c>
      <c r="BE2061">
        <f t="shared" si="259"/>
        <v>3704.6438773185655</v>
      </c>
      <c r="BF2061">
        <f t="shared" si="260"/>
        <v>4909.8417077136382</v>
      </c>
      <c r="BG2061">
        <f t="shared" si="261"/>
        <v>6115.039538108711</v>
      </c>
      <c r="BH2061">
        <f t="shared" si="262"/>
        <v>7320.2373685037837</v>
      </c>
      <c r="BI2061">
        <f t="shared" si="263"/>
        <v>8525.4351988988565</v>
      </c>
      <c r="BJ2061">
        <f t="shared" si="264"/>
        <v>9730.6330292939292</v>
      </c>
    </row>
    <row r="2062" spans="1:62">
      <c r="A2062">
        <v>2059</v>
      </c>
      <c r="B2062" s="6"/>
      <c r="C2062" s="44"/>
      <c r="F2062" s="44">
        <v>-16553.489211464839</v>
      </c>
      <c r="G2062">
        <v>0.76927502269753134</v>
      </c>
      <c r="H2062" s="45">
        <f t="shared" si="258"/>
        <v>-21518.298037831199</v>
      </c>
      <c r="BD2062">
        <f t="shared" si="257"/>
        <v>-11584.66719962251</v>
      </c>
      <c r="BE2062">
        <f t="shared" si="259"/>
        <v>-10602.88816455248</v>
      </c>
      <c r="BF2062">
        <f t="shared" si="260"/>
        <v>-9621.1091294824473</v>
      </c>
      <c r="BG2062">
        <f t="shared" si="261"/>
        <v>-8639.3300944124167</v>
      </c>
      <c r="BH2062">
        <f t="shared" si="262"/>
        <v>-7657.5510593423842</v>
      </c>
      <c r="BI2062">
        <f t="shared" si="263"/>
        <v>-6675.7720242723526</v>
      </c>
      <c r="BJ2062">
        <f t="shared" si="264"/>
        <v>-5693.992989202321</v>
      </c>
    </row>
    <row r="2063" spans="1:62">
      <c r="A2063">
        <v>2060</v>
      </c>
      <c r="B2063" s="6"/>
      <c r="C2063" s="44"/>
      <c r="F2063" s="44">
        <v>10671.727704611676</v>
      </c>
      <c r="G2063">
        <v>0.54451906886755985</v>
      </c>
      <c r="H2063" s="45">
        <f t="shared" si="258"/>
        <v>19598.446252407182</v>
      </c>
      <c r="BD2063">
        <f t="shared" si="257"/>
        <v>20399.864324952498</v>
      </c>
      <c r="BE2063">
        <f t="shared" si="259"/>
        <v>24246.239438440152</v>
      </c>
      <c r="BF2063">
        <f t="shared" si="260"/>
        <v>28092.614551927807</v>
      </c>
      <c r="BG2063">
        <f t="shared" si="261"/>
        <v>31938.989665415465</v>
      </c>
      <c r="BH2063">
        <f t="shared" si="262"/>
        <v>35785.364778903124</v>
      </c>
      <c r="BI2063">
        <f t="shared" si="263"/>
        <v>39631.739892390775</v>
      </c>
      <c r="BJ2063">
        <f t="shared" si="264"/>
        <v>43478.115005878441</v>
      </c>
    </row>
    <row r="2064" spans="1:62">
      <c r="A2064">
        <v>2061</v>
      </c>
      <c r="B2064" s="6"/>
      <c r="C2064" s="44"/>
      <c r="F2064" s="44">
        <v>4573.7888826273702</v>
      </c>
      <c r="G2064">
        <v>0.74810551026839089</v>
      </c>
      <c r="H2064" s="45">
        <f t="shared" si="258"/>
        <v>6113.8286242357372</v>
      </c>
      <c r="BD2064">
        <f t="shared" si="257"/>
        <v>-7949.1323602738767</v>
      </c>
      <c r="BE2064">
        <f t="shared" si="259"/>
        <v>-5226.5370159360773</v>
      </c>
      <c r="BF2064">
        <f t="shared" si="260"/>
        <v>-2503.9416715982779</v>
      </c>
      <c r="BG2064">
        <f t="shared" si="261"/>
        <v>218.65367273952143</v>
      </c>
      <c r="BH2064">
        <f t="shared" si="262"/>
        <v>2941.2490170773199</v>
      </c>
      <c r="BI2064">
        <f t="shared" si="263"/>
        <v>5663.8443614151201</v>
      </c>
      <c r="BJ2064">
        <f t="shared" si="264"/>
        <v>8386.4397057529204</v>
      </c>
    </row>
    <row r="2065" spans="1:62">
      <c r="A2065">
        <v>2062</v>
      </c>
      <c r="B2065" s="6"/>
      <c r="C2065" s="44"/>
      <c r="F2065" s="44">
        <v>12631.712203946754</v>
      </c>
      <c r="G2065">
        <v>0.14075884104950465</v>
      </c>
      <c r="H2065" s="45">
        <f t="shared" si="258"/>
        <v>89740.098098024275</v>
      </c>
      <c r="BD2065">
        <f t="shared" si="257"/>
        <v>-833.26133128541551</v>
      </c>
      <c r="BE2065">
        <f t="shared" si="259"/>
        <v>2907.2662200565392</v>
      </c>
      <c r="BF2065">
        <f t="shared" si="260"/>
        <v>6647.7937713984938</v>
      </c>
      <c r="BG2065">
        <f t="shared" si="261"/>
        <v>10388.321322740449</v>
      </c>
      <c r="BH2065">
        <f t="shared" si="262"/>
        <v>14128.848874082403</v>
      </c>
      <c r="BI2065">
        <f t="shared" si="263"/>
        <v>17869.376425424358</v>
      </c>
      <c r="BJ2065">
        <f t="shared" si="264"/>
        <v>21609.903976766313</v>
      </c>
    </row>
    <row r="2066" spans="1:62">
      <c r="A2066">
        <v>2063</v>
      </c>
      <c r="B2066" s="6"/>
      <c r="C2066" s="44"/>
      <c r="F2066" s="44">
        <v>7105.8338959856901</v>
      </c>
      <c r="G2066">
        <v>0.15214682754819187</v>
      </c>
      <c r="H2066" s="45">
        <f t="shared" si="258"/>
        <v>46703.792714540483</v>
      </c>
      <c r="BD2066">
        <f t="shared" si="257"/>
        <v>-11927.917998699231</v>
      </c>
      <c r="BE2066">
        <f t="shared" si="259"/>
        <v>-11224.123793451708</v>
      </c>
      <c r="BF2066">
        <f t="shared" si="260"/>
        <v>-10520.329588204184</v>
      </c>
      <c r="BG2066">
        <f t="shared" si="261"/>
        <v>-9816.5353829566611</v>
      </c>
      <c r="BH2066">
        <f t="shared" si="262"/>
        <v>-9112.7411777091384</v>
      </c>
      <c r="BI2066">
        <f t="shared" si="263"/>
        <v>-8408.9469724616138</v>
      </c>
      <c r="BJ2066">
        <f t="shared" si="264"/>
        <v>-7705.152767214091</v>
      </c>
    </row>
    <row r="2067" spans="1:62">
      <c r="A2067">
        <v>2064</v>
      </c>
      <c r="B2067" s="6"/>
      <c r="C2067" s="44"/>
      <c r="F2067" s="44">
        <v>13983.203652226128</v>
      </c>
      <c r="G2067">
        <v>5.1631922015444864E-2</v>
      </c>
      <c r="H2067" s="45">
        <f t="shared" si="258"/>
        <v>270824.77479810407</v>
      </c>
      <c r="BD2067">
        <f t="shared" si="257"/>
        <v>-6345.0997582447308</v>
      </c>
      <c r="BE2067">
        <f t="shared" si="259"/>
        <v>-5584.3656205037714</v>
      </c>
      <c r="BF2067">
        <f t="shared" si="260"/>
        <v>-4823.6314827628121</v>
      </c>
      <c r="BG2067">
        <f t="shared" si="261"/>
        <v>-4062.8973450218527</v>
      </c>
      <c r="BH2067">
        <f t="shared" si="262"/>
        <v>-3302.1632072808934</v>
      </c>
      <c r="BI2067">
        <f t="shared" si="263"/>
        <v>-2541.4290695399341</v>
      </c>
      <c r="BJ2067">
        <f t="shared" si="264"/>
        <v>-1780.6949317989747</v>
      </c>
    </row>
    <row r="2068" spans="1:62">
      <c r="A2068">
        <v>2065</v>
      </c>
      <c r="B2068" s="6"/>
      <c r="C2068" s="44"/>
      <c r="F2068" s="44">
        <v>15883.910584853747</v>
      </c>
      <c r="G2068">
        <v>0.37165146911104685</v>
      </c>
      <c r="H2068" s="45">
        <f t="shared" si="258"/>
        <v>42738.726750755144</v>
      </c>
      <c r="BD2068">
        <f t="shared" si="257"/>
        <v>-13725.044042148904</v>
      </c>
      <c r="BE2068">
        <f t="shared" si="259"/>
        <v>-13466.88443207168</v>
      </c>
      <c r="BF2068">
        <f t="shared" si="260"/>
        <v>-13208.724821994454</v>
      </c>
      <c r="BG2068">
        <f t="shared" si="261"/>
        <v>-12950.56521191723</v>
      </c>
      <c r="BH2068">
        <f t="shared" si="262"/>
        <v>-12692.405601840006</v>
      </c>
      <c r="BI2068">
        <f t="shared" si="263"/>
        <v>-12434.245991762782</v>
      </c>
      <c r="BJ2068">
        <f t="shared" si="264"/>
        <v>-12176.086381685558</v>
      </c>
    </row>
    <row r="2069" spans="1:62">
      <c r="A2069">
        <v>2066</v>
      </c>
      <c r="B2069" s="6"/>
      <c r="C2069" s="44"/>
      <c r="F2069" s="44">
        <v>11816.870164996464</v>
      </c>
      <c r="G2069">
        <v>0.23696151074299365</v>
      </c>
      <c r="H2069" s="45">
        <f t="shared" si="258"/>
        <v>49868.310376417779</v>
      </c>
      <c r="BD2069">
        <f t="shared" si="257"/>
        <v>-14025.653239298514</v>
      </c>
      <c r="BE2069">
        <f t="shared" si="259"/>
        <v>-12167.39589374328</v>
      </c>
      <c r="BF2069">
        <f t="shared" si="260"/>
        <v>-10309.138548188044</v>
      </c>
      <c r="BG2069">
        <f t="shared" si="261"/>
        <v>-8450.8812026328105</v>
      </c>
      <c r="BH2069">
        <f t="shared" si="262"/>
        <v>-6592.6238570775768</v>
      </c>
      <c r="BI2069">
        <f t="shared" si="263"/>
        <v>-4734.3665115223412</v>
      </c>
      <c r="BJ2069">
        <f t="shared" si="264"/>
        <v>-2876.1091659671074</v>
      </c>
    </row>
    <row r="2070" spans="1:62">
      <c r="A2070">
        <v>2067</v>
      </c>
      <c r="B2070" s="6"/>
      <c r="C2070" s="44"/>
      <c r="F2070" s="44">
        <v>9424.3874915102824</v>
      </c>
      <c r="G2070">
        <v>0.50832973216128252</v>
      </c>
      <c r="H2070" s="45">
        <f t="shared" si="258"/>
        <v>18539.910013605342</v>
      </c>
      <c r="BD2070">
        <f t="shared" si="257"/>
        <v>-10632.062611281495</v>
      </c>
      <c r="BE2070">
        <f t="shared" si="259"/>
        <v>-9447.2550575665282</v>
      </c>
      <c r="BF2070">
        <f t="shared" si="260"/>
        <v>-8262.4475038515593</v>
      </c>
      <c r="BG2070">
        <f t="shared" si="261"/>
        <v>-7077.6399501365913</v>
      </c>
      <c r="BH2070">
        <f t="shared" si="262"/>
        <v>-5892.8323964216224</v>
      </c>
      <c r="BI2070">
        <f t="shared" si="263"/>
        <v>-4708.0248427066545</v>
      </c>
      <c r="BJ2070">
        <f t="shared" si="264"/>
        <v>-3523.2172889916856</v>
      </c>
    </row>
    <row r="2071" spans="1:62">
      <c r="A2071">
        <v>2068</v>
      </c>
      <c r="B2071" s="6"/>
      <c r="C2071" s="44"/>
      <c r="F2071" s="44">
        <v>10698.134734113228</v>
      </c>
      <c r="G2071">
        <v>0.67909710039331284</v>
      </c>
      <c r="H2071" s="45">
        <f t="shared" si="258"/>
        <v>15753.468433184571</v>
      </c>
      <c r="BD2071">
        <f t="shared" si="257"/>
        <v>-6882.73883070387</v>
      </c>
      <c r="BE2071">
        <f t="shared" si="259"/>
        <v>-4341.0901698974576</v>
      </c>
      <c r="BF2071">
        <f t="shared" si="260"/>
        <v>-1799.4415090910443</v>
      </c>
      <c r="BG2071">
        <f t="shared" si="261"/>
        <v>742.20715171536722</v>
      </c>
      <c r="BH2071">
        <f t="shared" si="262"/>
        <v>3283.8558125217805</v>
      </c>
      <c r="BI2071">
        <f t="shared" si="263"/>
        <v>5825.5044733281939</v>
      </c>
      <c r="BJ2071">
        <f t="shared" si="264"/>
        <v>8367.1531341346054</v>
      </c>
    </row>
    <row r="2072" spans="1:62">
      <c r="A2072">
        <v>2069</v>
      </c>
      <c r="B2072" s="6"/>
      <c r="C2072" s="44"/>
      <c r="F2072" s="44">
        <v>2459.4469796006706</v>
      </c>
      <c r="G2072">
        <v>0.28450909363924826</v>
      </c>
      <c r="H2072" s="45">
        <f t="shared" si="258"/>
        <v>8644.5285391095422</v>
      </c>
      <c r="BD2072">
        <f t="shared" si="257"/>
        <v>-7302.6492321466631</v>
      </c>
      <c r="BE2072">
        <f t="shared" si="259"/>
        <v>-3907.1637301800993</v>
      </c>
      <c r="BF2072">
        <f t="shared" si="260"/>
        <v>-511.67822821353548</v>
      </c>
      <c r="BG2072">
        <f t="shared" si="261"/>
        <v>2883.8072737530292</v>
      </c>
      <c r="BH2072">
        <f t="shared" si="262"/>
        <v>6279.2927757195939</v>
      </c>
      <c r="BI2072">
        <f t="shared" si="263"/>
        <v>9674.7782776861568</v>
      </c>
      <c r="BJ2072">
        <f t="shared" si="264"/>
        <v>13070.263779652723</v>
      </c>
    </row>
    <row r="2073" spans="1:62">
      <c r="A2073">
        <v>2070</v>
      </c>
      <c r="B2073" s="6"/>
      <c r="C2073" s="44"/>
      <c r="F2073" s="44">
        <v>14116.359200201638</v>
      </c>
      <c r="G2073">
        <v>0.4810727247635036</v>
      </c>
      <c r="H2073" s="45">
        <f t="shared" si="258"/>
        <v>29343.503536063639</v>
      </c>
      <c r="BD2073">
        <f t="shared" si="257"/>
        <v>-1036.9015114044294</v>
      </c>
      <c r="BE2073">
        <f t="shared" si="259"/>
        <v>385.64395679181189</v>
      </c>
      <c r="BF2073">
        <f t="shared" si="260"/>
        <v>1808.1894249880534</v>
      </c>
      <c r="BG2073">
        <f t="shared" si="261"/>
        <v>3230.7348931842944</v>
      </c>
      <c r="BH2073">
        <f t="shared" si="262"/>
        <v>4653.2803613805354</v>
      </c>
      <c r="BI2073">
        <f t="shared" si="263"/>
        <v>6075.8258295767773</v>
      </c>
      <c r="BJ2073">
        <f t="shared" si="264"/>
        <v>7498.3712977730193</v>
      </c>
    </row>
    <row r="2074" spans="1:62">
      <c r="A2074">
        <v>2071</v>
      </c>
      <c r="B2074" s="6"/>
      <c r="C2074" s="44"/>
      <c r="F2074" s="44">
        <v>11600.908149714032</v>
      </c>
      <c r="G2074">
        <v>0.47136847038524365</v>
      </c>
      <c r="H2074" s="45">
        <f t="shared" si="258"/>
        <v>24611.124584197903</v>
      </c>
      <c r="BD2074">
        <f t="shared" ref="BD2074:BD2137" si="265">($BD$3*G2073)-F2073</f>
        <v>-11710.995576384119</v>
      </c>
      <c r="BE2074">
        <f t="shared" si="259"/>
        <v>-9305.6319525666004</v>
      </c>
      <c r="BF2074">
        <f t="shared" si="260"/>
        <v>-6900.2683287490836</v>
      </c>
      <c r="BG2074">
        <f t="shared" si="261"/>
        <v>-4494.904704931565</v>
      </c>
      <c r="BH2074">
        <f t="shared" si="262"/>
        <v>-2089.5410811140482</v>
      </c>
      <c r="BI2074">
        <f t="shared" si="263"/>
        <v>315.82254270347039</v>
      </c>
      <c r="BJ2074">
        <f t="shared" si="264"/>
        <v>2721.1861665209872</v>
      </c>
    </row>
    <row r="2075" spans="1:62">
      <c r="A2075">
        <v>2072</v>
      </c>
      <c r="B2075" s="6"/>
      <c r="C2075" s="44"/>
      <c r="F2075" s="44">
        <v>6151.4388583598375</v>
      </c>
      <c r="G2075">
        <v>0.42461433628317558</v>
      </c>
      <c r="H2075" s="45">
        <f t="shared" si="258"/>
        <v>14487.120035102722</v>
      </c>
      <c r="BD2075">
        <f t="shared" si="265"/>
        <v>-9244.0657977878145</v>
      </c>
      <c r="BE2075">
        <f t="shared" si="259"/>
        <v>-6887.2234458615958</v>
      </c>
      <c r="BF2075">
        <f t="shared" si="260"/>
        <v>-4530.3810939353771</v>
      </c>
      <c r="BG2075">
        <f t="shared" si="261"/>
        <v>-2173.5387420091593</v>
      </c>
      <c r="BH2075">
        <f t="shared" si="262"/>
        <v>183.30360991705857</v>
      </c>
      <c r="BI2075">
        <f t="shared" si="263"/>
        <v>2540.1459618432782</v>
      </c>
      <c r="BJ2075">
        <f t="shared" si="264"/>
        <v>4896.988313769496</v>
      </c>
    </row>
    <row r="2076" spans="1:62">
      <c r="A2076">
        <v>2073</v>
      </c>
      <c r="B2076" s="6"/>
      <c r="C2076" s="44"/>
      <c r="F2076" s="44">
        <v>5154.8438469539578</v>
      </c>
      <c r="G2076">
        <v>0.10260403187004741</v>
      </c>
      <c r="H2076" s="45">
        <f t="shared" si="258"/>
        <v>50240.168470989505</v>
      </c>
      <c r="BD2076">
        <f t="shared" si="265"/>
        <v>-4028.3671769439597</v>
      </c>
      <c r="BE2076">
        <f t="shared" si="259"/>
        <v>-1905.295495528082</v>
      </c>
      <c r="BF2076">
        <f t="shared" si="260"/>
        <v>217.7761858877966</v>
      </c>
      <c r="BG2076">
        <f t="shared" si="261"/>
        <v>2340.8478673036734</v>
      </c>
      <c r="BH2076">
        <f t="shared" si="262"/>
        <v>4463.919548719552</v>
      </c>
      <c r="BI2076">
        <f t="shared" si="263"/>
        <v>6586.9912301354307</v>
      </c>
      <c r="BJ2076">
        <f t="shared" si="264"/>
        <v>8710.0629115513075</v>
      </c>
    </row>
    <row r="2077" spans="1:62">
      <c r="A2077">
        <v>2074</v>
      </c>
      <c r="B2077" s="6"/>
      <c r="C2077" s="44"/>
      <c r="F2077" s="44">
        <v>10276.334897206896</v>
      </c>
      <c r="G2077">
        <v>0.19068969790575618</v>
      </c>
      <c r="H2077" s="45">
        <f t="shared" si="258"/>
        <v>53890.351760301855</v>
      </c>
      <c r="BD2077">
        <f t="shared" si="265"/>
        <v>-4641.8236876037208</v>
      </c>
      <c r="BE2077">
        <f t="shared" si="259"/>
        <v>-4128.8035282534838</v>
      </c>
      <c r="BF2077">
        <f t="shared" si="260"/>
        <v>-3615.7833689032468</v>
      </c>
      <c r="BG2077">
        <f t="shared" si="261"/>
        <v>-3102.7632095530098</v>
      </c>
      <c r="BH2077">
        <f t="shared" si="262"/>
        <v>-2589.7430502027728</v>
      </c>
      <c r="BI2077">
        <f t="shared" si="263"/>
        <v>-2076.7228908525358</v>
      </c>
      <c r="BJ2077">
        <f t="shared" si="264"/>
        <v>-1563.7027315022988</v>
      </c>
    </row>
    <row r="2078" spans="1:62">
      <c r="A2078">
        <v>2075</v>
      </c>
      <c r="B2078" s="6"/>
      <c r="C2078" s="44"/>
      <c r="F2078" s="44">
        <v>13945.249601510357</v>
      </c>
      <c r="G2078">
        <v>0.46334750508945621</v>
      </c>
      <c r="H2078" s="45">
        <f t="shared" si="258"/>
        <v>30096.740455779549</v>
      </c>
      <c r="BD2078">
        <f t="shared" si="265"/>
        <v>-9322.8864076781156</v>
      </c>
      <c r="BE2078">
        <f t="shared" si="259"/>
        <v>-8369.437918149335</v>
      </c>
      <c r="BF2078">
        <f t="shared" si="260"/>
        <v>-7415.9894286205536</v>
      </c>
      <c r="BG2078">
        <f t="shared" si="261"/>
        <v>-6462.5409390917721</v>
      </c>
      <c r="BH2078">
        <f t="shared" si="262"/>
        <v>-5509.0924495629915</v>
      </c>
      <c r="BI2078">
        <f t="shared" si="263"/>
        <v>-4555.643960034211</v>
      </c>
      <c r="BJ2078">
        <f t="shared" si="264"/>
        <v>-3602.1954705054295</v>
      </c>
    </row>
    <row r="2079" spans="1:62">
      <c r="A2079">
        <v>2076</v>
      </c>
      <c r="B2079" s="6"/>
      <c r="C2079" s="44"/>
      <c r="F2079" s="44">
        <v>10824.698282597745</v>
      </c>
      <c r="G2079">
        <v>-2.6701847015766056E-2</v>
      </c>
      <c r="H2079" s="45">
        <f t="shared" si="258"/>
        <v>-405391.36772846919</v>
      </c>
      <c r="BD2079">
        <f t="shared" si="265"/>
        <v>-11628.512076063076</v>
      </c>
      <c r="BE2079">
        <f t="shared" si="259"/>
        <v>-9311.7745506157953</v>
      </c>
      <c r="BF2079">
        <f t="shared" si="260"/>
        <v>-6995.0370251685135</v>
      </c>
      <c r="BG2079">
        <f t="shared" si="261"/>
        <v>-4678.2994997212336</v>
      </c>
      <c r="BH2079">
        <f t="shared" si="262"/>
        <v>-2361.5619742739509</v>
      </c>
      <c r="BI2079">
        <f t="shared" si="263"/>
        <v>-44.82444882667005</v>
      </c>
      <c r="BJ2079">
        <f t="shared" si="264"/>
        <v>2271.9130766206108</v>
      </c>
    </row>
    <row r="2080" spans="1:62">
      <c r="A2080">
        <v>2077</v>
      </c>
      <c r="B2080" s="6"/>
      <c r="C2080" s="44"/>
      <c r="F2080" s="44">
        <v>11335.384405765264</v>
      </c>
      <c r="G2080">
        <v>0.27606435572404386</v>
      </c>
      <c r="H2080" s="45">
        <f t="shared" si="258"/>
        <v>41060.65912071678</v>
      </c>
      <c r="BD2080">
        <f t="shared" si="265"/>
        <v>-10958.207517676576</v>
      </c>
      <c r="BE2080">
        <f t="shared" si="259"/>
        <v>-11091.716752755405</v>
      </c>
      <c r="BF2080">
        <f t="shared" si="260"/>
        <v>-11225.225987834236</v>
      </c>
      <c r="BG2080">
        <f t="shared" si="261"/>
        <v>-11358.735222913067</v>
      </c>
      <c r="BH2080">
        <f t="shared" si="262"/>
        <v>-11492.244457991896</v>
      </c>
      <c r="BI2080">
        <f t="shared" si="263"/>
        <v>-11625.753693070727</v>
      </c>
      <c r="BJ2080">
        <f t="shared" si="264"/>
        <v>-11759.262928149557</v>
      </c>
    </row>
    <row r="2081" spans="1:62">
      <c r="A2081">
        <v>2078</v>
      </c>
      <c r="B2081" s="6"/>
      <c r="C2081" s="44"/>
      <c r="F2081" s="44">
        <v>13312.926639032608</v>
      </c>
      <c r="G2081">
        <v>0.2593779821845974</v>
      </c>
      <c r="H2081" s="45">
        <f t="shared" si="258"/>
        <v>51326.355949356934</v>
      </c>
      <c r="BD2081">
        <f t="shared" si="265"/>
        <v>-9955.0626271450456</v>
      </c>
      <c r="BE2081">
        <f t="shared" si="259"/>
        <v>-8574.7408485248252</v>
      </c>
      <c r="BF2081">
        <f t="shared" si="260"/>
        <v>-7194.4190699046057</v>
      </c>
      <c r="BG2081">
        <f t="shared" si="261"/>
        <v>-5814.0972912843872</v>
      </c>
      <c r="BH2081">
        <f t="shared" si="262"/>
        <v>-4433.7755126641678</v>
      </c>
      <c r="BI2081">
        <f t="shared" si="263"/>
        <v>-3053.4537340439474</v>
      </c>
      <c r="BJ2081">
        <f t="shared" si="264"/>
        <v>-1673.1319554237289</v>
      </c>
    </row>
    <row r="2082" spans="1:62">
      <c r="A2082">
        <v>2079</v>
      </c>
      <c r="B2082" s="6"/>
      <c r="C2082" s="44"/>
      <c r="F2082" s="44">
        <v>5775.3028042776132</v>
      </c>
      <c r="G2082">
        <v>0.32404232282511281</v>
      </c>
      <c r="H2082" s="45">
        <f t="shared" si="258"/>
        <v>17822.680549647128</v>
      </c>
      <c r="BD2082">
        <f t="shared" si="265"/>
        <v>-12016.036728109622</v>
      </c>
      <c r="BE2082">
        <f t="shared" si="259"/>
        <v>-10719.146817186635</v>
      </c>
      <c r="BF2082">
        <f t="shared" si="260"/>
        <v>-9422.2569062636467</v>
      </c>
      <c r="BG2082">
        <f t="shared" si="261"/>
        <v>-8125.3669953406607</v>
      </c>
      <c r="BH2082">
        <f t="shared" si="262"/>
        <v>-6828.4770844176737</v>
      </c>
      <c r="BI2082">
        <f t="shared" si="263"/>
        <v>-5531.5871734946868</v>
      </c>
      <c r="BJ2082">
        <f t="shared" si="264"/>
        <v>-4234.697262571699</v>
      </c>
    </row>
    <row r="2083" spans="1:62">
      <c r="A2083">
        <v>2080</v>
      </c>
      <c r="B2083" s="6"/>
      <c r="C2083" s="44"/>
      <c r="F2083" s="44">
        <v>7436.912227504592</v>
      </c>
      <c r="G2083">
        <v>0.15469596721408774</v>
      </c>
      <c r="H2083" s="45">
        <f t="shared" si="258"/>
        <v>48074.376866026876</v>
      </c>
      <c r="BD2083">
        <f t="shared" si="265"/>
        <v>-4155.0911901520494</v>
      </c>
      <c r="BE2083">
        <f t="shared" si="259"/>
        <v>-2534.8795760264852</v>
      </c>
      <c r="BF2083">
        <f t="shared" si="260"/>
        <v>-914.667961900921</v>
      </c>
      <c r="BG2083">
        <f t="shared" si="261"/>
        <v>705.54365222464276</v>
      </c>
      <c r="BH2083">
        <f t="shared" si="262"/>
        <v>2325.7552663502065</v>
      </c>
      <c r="BI2083">
        <f t="shared" si="263"/>
        <v>3945.9668804757712</v>
      </c>
      <c r="BJ2083">
        <f t="shared" si="264"/>
        <v>5566.1784946013358</v>
      </c>
    </row>
    <row r="2084" spans="1:62">
      <c r="A2084">
        <v>2081</v>
      </c>
      <c r="B2084" s="6"/>
      <c r="C2084" s="44"/>
      <c r="F2084" s="44">
        <v>-1064.7964057702447</v>
      </c>
      <c r="G2084">
        <v>-0.10641843883090107</v>
      </c>
      <c r="H2084" s="45">
        <f t="shared" si="258"/>
        <v>10005.751047167741</v>
      </c>
      <c r="BD2084">
        <f t="shared" si="265"/>
        <v>-6663.432391434153</v>
      </c>
      <c r="BE2084">
        <f t="shared" si="259"/>
        <v>-5889.952555363715</v>
      </c>
      <c r="BF2084">
        <f t="shared" si="260"/>
        <v>-5116.472719293276</v>
      </c>
      <c r="BG2084">
        <f t="shared" si="261"/>
        <v>-4342.9928832228379</v>
      </c>
      <c r="BH2084">
        <f t="shared" si="262"/>
        <v>-3569.5130471523985</v>
      </c>
      <c r="BI2084">
        <f t="shared" si="263"/>
        <v>-2796.03321108196</v>
      </c>
      <c r="BJ2084">
        <f t="shared" si="264"/>
        <v>-2022.553375011521</v>
      </c>
    </row>
    <row r="2085" spans="1:62">
      <c r="A2085">
        <v>2082</v>
      </c>
      <c r="B2085" s="6"/>
      <c r="C2085" s="44"/>
      <c r="F2085" s="44">
        <v>10303.987634849673</v>
      </c>
      <c r="G2085">
        <v>0.21420558783330712</v>
      </c>
      <c r="H2085" s="45">
        <f t="shared" si="258"/>
        <v>48103.262566932397</v>
      </c>
      <c r="BD2085">
        <f t="shared" si="265"/>
        <v>532.70421161573938</v>
      </c>
      <c r="BE2085">
        <f t="shared" si="259"/>
        <v>0.6120174612340179</v>
      </c>
      <c r="BF2085">
        <f t="shared" si="260"/>
        <v>-531.48017669327146</v>
      </c>
      <c r="BG2085">
        <f t="shared" si="261"/>
        <v>-1063.5723708477767</v>
      </c>
      <c r="BH2085">
        <f t="shared" si="262"/>
        <v>-1595.664565002282</v>
      </c>
      <c r="BI2085">
        <f t="shared" si="263"/>
        <v>-2127.7567591567877</v>
      </c>
      <c r="BJ2085">
        <f t="shared" si="264"/>
        <v>-2659.8489533112929</v>
      </c>
    </row>
    <row r="2086" spans="1:62">
      <c r="A2086">
        <v>2083</v>
      </c>
      <c r="B2086" s="6"/>
      <c r="C2086" s="44"/>
      <c r="F2086" s="44">
        <v>1900.1325081651667</v>
      </c>
      <c r="G2086">
        <v>0.49119055767597786</v>
      </c>
      <c r="H2086" s="45">
        <f t="shared" si="258"/>
        <v>3868.422302650657</v>
      </c>
      <c r="BD2086">
        <f t="shared" si="265"/>
        <v>-9232.9596956831374</v>
      </c>
      <c r="BE2086">
        <f t="shared" si="259"/>
        <v>-8161.931756516602</v>
      </c>
      <c r="BF2086">
        <f t="shared" si="260"/>
        <v>-7090.9038173500658</v>
      </c>
      <c r="BG2086">
        <f t="shared" si="261"/>
        <v>-6019.8758781835304</v>
      </c>
      <c r="BH2086">
        <f t="shared" si="262"/>
        <v>-4948.847939016995</v>
      </c>
      <c r="BI2086">
        <f t="shared" si="263"/>
        <v>-3877.8199998504588</v>
      </c>
      <c r="BJ2086">
        <f t="shared" si="264"/>
        <v>-2806.7920606839234</v>
      </c>
    </row>
    <row r="2087" spans="1:62">
      <c r="A2087">
        <v>2084</v>
      </c>
      <c r="B2087" s="6"/>
      <c r="C2087" s="44"/>
      <c r="F2087" s="44">
        <v>5675.202265393169</v>
      </c>
      <c r="G2087">
        <v>0.47641309559954159</v>
      </c>
      <c r="H2087" s="45">
        <f t="shared" si="258"/>
        <v>11912.355721983704</v>
      </c>
      <c r="BD2087">
        <f t="shared" si="265"/>
        <v>555.82028021472252</v>
      </c>
      <c r="BE2087">
        <f t="shared" si="259"/>
        <v>3011.7730685946117</v>
      </c>
      <c r="BF2087">
        <f t="shared" si="260"/>
        <v>5467.7258569745009</v>
      </c>
      <c r="BG2087">
        <f t="shared" si="261"/>
        <v>7923.67864535439</v>
      </c>
      <c r="BH2087">
        <f t="shared" si="262"/>
        <v>10379.631433734279</v>
      </c>
      <c r="BI2087">
        <f t="shared" si="263"/>
        <v>12835.584222114168</v>
      </c>
      <c r="BJ2087">
        <f t="shared" si="264"/>
        <v>15291.537010494059</v>
      </c>
    </row>
    <row r="2088" spans="1:62">
      <c r="A2088">
        <v>2085</v>
      </c>
      <c r="B2088" s="6"/>
      <c r="C2088" s="44"/>
      <c r="F2088" s="44">
        <v>11232.485668819107</v>
      </c>
      <c r="G2088">
        <v>0.38651721935133487</v>
      </c>
      <c r="H2088" s="45">
        <f t="shared" si="258"/>
        <v>29060.763936131516</v>
      </c>
      <c r="BD2088">
        <f t="shared" si="265"/>
        <v>-3293.1367873954609</v>
      </c>
      <c r="BE2088">
        <f t="shared" si="259"/>
        <v>-911.07130939775288</v>
      </c>
      <c r="BF2088">
        <f t="shared" si="260"/>
        <v>1470.9941685999547</v>
      </c>
      <c r="BG2088">
        <f t="shared" si="261"/>
        <v>3853.0596465976632</v>
      </c>
      <c r="BH2088">
        <f t="shared" si="262"/>
        <v>6235.1251245953699</v>
      </c>
      <c r="BI2088">
        <f t="shared" si="263"/>
        <v>8617.1906025930784</v>
      </c>
      <c r="BJ2088">
        <f t="shared" si="264"/>
        <v>10999.256080590787</v>
      </c>
    </row>
    <row r="2089" spans="1:62">
      <c r="A2089">
        <v>2086</v>
      </c>
      <c r="B2089" s="6"/>
      <c r="C2089" s="44"/>
      <c r="F2089" s="44">
        <v>10664.666372905214</v>
      </c>
      <c r="G2089">
        <v>0.92565572565233012</v>
      </c>
      <c r="H2089" s="45">
        <f t="shared" si="258"/>
        <v>11521.201757153922</v>
      </c>
      <c r="BD2089">
        <f t="shared" si="265"/>
        <v>-9299.8995720624316</v>
      </c>
      <c r="BE2089">
        <f t="shared" si="259"/>
        <v>-7367.3134753057584</v>
      </c>
      <c r="BF2089">
        <f t="shared" si="260"/>
        <v>-5434.7273785490834</v>
      </c>
      <c r="BG2089">
        <f t="shared" si="261"/>
        <v>-3502.1412817924092</v>
      </c>
      <c r="BH2089">
        <f t="shared" si="262"/>
        <v>-1569.5551850357351</v>
      </c>
      <c r="BI2089">
        <f t="shared" si="263"/>
        <v>363.03091172093991</v>
      </c>
      <c r="BJ2089">
        <f t="shared" si="264"/>
        <v>2295.6170084776131</v>
      </c>
    </row>
    <row r="2090" spans="1:62">
      <c r="A2090">
        <v>2087</v>
      </c>
      <c r="B2090" s="6"/>
      <c r="C2090" s="44"/>
      <c r="F2090" s="44">
        <v>3752.796521321221</v>
      </c>
      <c r="G2090">
        <v>0.42123249575335198</v>
      </c>
      <c r="H2090" s="45">
        <f t="shared" si="258"/>
        <v>8909.0859778269096</v>
      </c>
      <c r="BD2090">
        <f t="shared" si="265"/>
        <v>-6036.3877446435636</v>
      </c>
      <c r="BE2090">
        <f t="shared" si="259"/>
        <v>-1408.1091163819128</v>
      </c>
      <c r="BF2090">
        <f t="shared" si="260"/>
        <v>3220.1695118797379</v>
      </c>
      <c r="BG2090">
        <f t="shared" si="261"/>
        <v>7848.4481401413886</v>
      </c>
      <c r="BH2090">
        <f t="shared" si="262"/>
        <v>12476.726768403039</v>
      </c>
      <c r="BI2090">
        <f t="shared" si="263"/>
        <v>17105.005396664688</v>
      </c>
      <c r="BJ2090">
        <f t="shared" si="264"/>
        <v>21733.284024926339</v>
      </c>
    </row>
    <row r="2091" spans="1:62">
      <c r="A2091">
        <v>2088</v>
      </c>
      <c r="B2091" s="6"/>
      <c r="C2091" s="44"/>
      <c r="F2091" s="44">
        <v>5942.6095930366682</v>
      </c>
      <c r="G2091">
        <v>0.3706963356242241</v>
      </c>
      <c r="H2091" s="45">
        <f t="shared" si="258"/>
        <v>16030.936974409988</v>
      </c>
      <c r="BD2091">
        <f t="shared" si="265"/>
        <v>-1646.6340425544613</v>
      </c>
      <c r="BE2091">
        <f t="shared" si="259"/>
        <v>459.5284362122984</v>
      </c>
      <c r="BF2091">
        <f t="shared" si="260"/>
        <v>2565.690914979059</v>
      </c>
      <c r="BG2091">
        <f t="shared" si="261"/>
        <v>4671.8533937458178</v>
      </c>
      <c r="BH2091">
        <f t="shared" si="262"/>
        <v>6778.0158725125784</v>
      </c>
      <c r="BI2091">
        <f t="shared" si="263"/>
        <v>8884.178351279339</v>
      </c>
      <c r="BJ2091">
        <f t="shared" si="264"/>
        <v>10990.340830046098</v>
      </c>
    </row>
    <row r="2092" spans="1:62">
      <c r="A2092">
        <v>2089</v>
      </c>
      <c r="B2092" s="6"/>
      <c r="C2092" s="44"/>
      <c r="F2092" s="44">
        <v>9625.7226597497756</v>
      </c>
      <c r="G2092">
        <v>0.53472235745085683</v>
      </c>
      <c r="H2092" s="45">
        <f t="shared" si="258"/>
        <v>18001.346915131409</v>
      </c>
      <c r="BD2092">
        <f t="shared" si="265"/>
        <v>-4089.127914915548</v>
      </c>
      <c r="BE2092">
        <f t="shared" si="259"/>
        <v>-2235.6462367944273</v>
      </c>
      <c r="BF2092">
        <f t="shared" si="260"/>
        <v>-382.1645586733066</v>
      </c>
      <c r="BG2092">
        <f t="shared" si="261"/>
        <v>1471.3171194478136</v>
      </c>
      <c r="BH2092">
        <f t="shared" si="262"/>
        <v>3324.7987975689339</v>
      </c>
      <c r="BI2092">
        <f t="shared" si="263"/>
        <v>5178.280475690055</v>
      </c>
      <c r="BJ2092">
        <f t="shared" si="264"/>
        <v>7031.7621538111762</v>
      </c>
    </row>
    <row r="2093" spans="1:62">
      <c r="A2093">
        <v>2090</v>
      </c>
      <c r="B2093" s="6"/>
      <c r="C2093" s="44"/>
      <c r="F2093" s="44">
        <v>10096.476721241979</v>
      </c>
      <c r="G2093">
        <v>8.2371656217027578E-2</v>
      </c>
      <c r="H2093" s="45">
        <f t="shared" si="258"/>
        <v>122572.2194372349</v>
      </c>
      <c r="BD2093">
        <f t="shared" si="265"/>
        <v>-6952.110872495492</v>
      </c>
      <c r="BE2093">
        <f t="shared" si="259"/>
        <v>-4278.4990852412075</v>
      </c>
      <c r="BF2093">
        <f t="shared" si="260"/>
        <v>-1604.8872979869229</v>
      </c>
      <c r="BG2093">
        <f t="shared" si="261"/>
        <v>1068.7244892673607</v>
      </c>
      <c r="BH2093">
        <f t="shared" si="262"/>
        <v>3742.3362765216443</v>
      </c>
      <c r="BI2093">
        <f t="shared" si="263"/>
        <v>6415.9480637759298</v>
      </c>
      <c r="BJ2093">
        <f t="shared" si="264"/>
        <v>9089.5598510302152</v>
      </c>
    </row>
    <row r="2094" spans="1:62">
      <c r="A2094">
        <v>2091</v>
      </c>
      <c r="B2094" s="6"/>
      <c r="C2094" s="44"/>
      <c r="F2094" s="44">
        <v>7392.7524392247033</v>
      </c>
      <c r="G2094">
        <v>0.54643739604623232</v>
      </c>
      <c r="H2094" s="45">
        <f t="shared" si="258"/>
        <v>13529.00166188338</v>
      </c>
      <c r="BD2094">
        <f t="shared" si="265"/>
        <v>-9684.6184401568407</v>
      </c>
      <c r="BE2094">
        <f t="shared" si="259"/>
        <v>-9272.760159071704</v>
      </c>
      <c r="BF2094">
        <f t="shared" si="260"/>
        <v>-8860.9018779865655</v>
      </c>
      <c r="BG2094">
        <f t="shared" si="261"/>
        <v>-8449.043596901427</v>
      </c>
      <c r="BH2094">
        <f t="shared" si="262"/>
        <v>-8037.1853158162903</v>
      </c>
      <c r="BI2094">
        <f t="shared" si="263"/>
        <v>-7625.3270347311518</v>
      </c>
      <c r="BJ2094">
        <f t="shared" si="264"/>
        <v>-7213.4687536460142</v>
      </c>
    </row>
    <row r="2095" spans="1:62">
      <c r="A2095">
        <v>2092</v>
      </c>
      <c r="B2095" s="6"/>
      <c r="C2095" s="44"/>
      <c r="F2095" s="44">
        <v>21281.783558306804</v>
      </c>
      <c r="G2095">
        <v>-4.9240881006268999E-2</v>
      </c>
      <c r="H2095" s="45">
        <f t="shared" si="258"/>
        <v>-432197.45714130008</v>
      </c>
      <c r="BD2095">
        <f t="shared" si="265"/>
        <v>-4660.5654589935421</v>
      </c>
      <c r="BE2095">
        <f t="shared" si="259"/>
        <v>-1928.3784787623799</v>
      </c>
      <c r="BF2095">
        <f t="shared" si="260"/>
        <v>803.8085014687822</v>
      </c>
      <c r="BG2095">
        <f t="shared" si="261"/>
        <v>3535.9954816999434</v>
      </c>
      <c r="BH2095">
        <f t="shared" si="262"/>
        <v>6268.1824619311046</v>
      </c>
      <c r="BI2095">
        <f t="shared" si="263"/>
        <v>9000.3694421622677</v>
      </c>
      <c r="BJ2095">
        <f t="shared" si="264"/>
        <v>11732.556422393427</v>
      </c>
    </row>
    <row r="2096" spans="1:62">
      <c r="A2096">
        <v>2093</v>
      </c>
      <c r="B2096" s="6"/>
      <c r="C2096" s="44"/>
      <c r="F2096" s="44">
        <v>8242.9166759815234</v>
      </c>
      <c r="G2096">
        <v>2.4862953307890123E-2</v>
      </c>
      <c r="H2096" s="45">
        <f t="shared" si="258"/>
        <v>331534.09307033848</v>
      </c>
      <c r="BD2096">
        <f t="shared" si="265"/>
        <v>-21527.98796333815</v>
      </c>
      <c r="BE2096">
        <f t="shared" si="259"/>
        <v>-21774.192368369495</v>
      </c>
      <c r="BF2096">
        <f t="shared" si="260"/>
        <v>-22020.39677340084</v>
      </c>
      <c r="BG2096">
        <f t="shared" si="261"/>
        <v>-22266.601178432185</v>
      </c>
      <c r="BH2096">
        <f t="shared" si="262"/>
        <v>-22512.805583463531</v>
      </c>
      <c r="BI2096">
        <f t="shared" si="263"/>
        <v>-22759.009988494876</v>
      </c>
      <c r="BJ2096">
        <f t="shared" si="264"/>
        <v>-23005.214393526221</v>
      </c>
    </row>
    <row r="2097" spans="1:62">
      <c r="A2097">
        <v>2094</v>
      </c>
      <c r="B2097" s="6"/>
      <c r="C2097" s="44"/>
      <c r="F2097" s="44">
        <v>5726.7393762185184</v>
      </c>
      <c r="G2097">
        <v>0.37983438139757553</v>
      </c>
      <c r="H2097" s="45">
        <f t="shared" si="258"/>
        <v>15076.93788842221</v>
      </c>
      <c r="BD2097">
        <f t="shared" si="265"/>
        <v>-8118.6019094420726</v>
      </c>
      <c r="BE2097">
        <f t="shared" si="259"/>
        <v>-7994.2871429026218</v>
      </c>
      <c r="BF2097">
        <f t="shared" si="260"/>
        <v>-7869.9723763631719</v>
      </c>
      <c r="BG2097">
        <f t="shared" si="261"/>
        <v>-7745.657609823721</v>
      </c>
      <c r="BH2097">
        <f t="shared" si="262"/>
        <v>-7621.3428432842702</v>
      </c>
      <c r="BI2097">
        <f t="shared" si="263"/>
        <v>-7497.0280767448194</v>
      </c>
      <c r="BJ2097">
        <f t="shared" si="264"/>
        <v>-7372.7133102053695</v>
      </c>
    </row>
    <row r="2098" spans="1:62">
      <c r="A2098">
        <v>2095</v>
      </c>
      <c r="B2098" s="6"/>
      <c r="C2098" s="44"/>
      <c r="F2098" s="44">
        <v>5780.8975300922793</v>
      </c>
      <c r="G2098">
        <v>2.1356786463872064</v>
      </c>
      <c r="H2098" s="45">
        <f t="shared" si="258"/>
        <v>2706.8199327981583</v>
      </c>
      <c r="BD2098">
        <f t="shared" si="265"/>
        <v>-3827.5674692306407</v>
      </c>
      <c r="BE2098">
        <f t="shared" si="259"/>
        <v>-1928.3955622427629</v>
      </c>
      <c r="BF2098">
        <f t="shared" si="260"/>
        <v>-29.223655254885671</v>
      </c>
      <c r="BG2098">
        <f t="shared" si="261"/>
        <v>1869.9482517329925</v>
      </c>
      <c r="BH2098">
        <f t="shared" si="262"/>
        <v>3769.1201587208707</v>
      </c>
      <c r="BI2098">
        <f t="shared" si="263"/>
        <v>5668.292065708747</v>
      </c>
      <c r="BJ2098">
        <f t="shared" si="264"/>
        <v>7567.4639726966252</v>
      </c>
    </row>
    <row r="2099" spans="1:62">
      <c r="A2099">
        <v>2096</v>
      </c>
      <c r="B2099" s="6"/>
      <c r="C2099" s="44"/>
      <c r="F2099" s="44">
        <v>5831.9105223305651</v>
      </c>
      <c r="G2099">
        <v>0.53320062094772069</v>
      </c>
      <c r="H2099" s="45">
        <f t="shared" si="258"/>
        <v>10937.55388349852</v>
      </c>
      <c r="BD2099">
        <f t="shared" si="265"/>
        <v>4897.4957018437526</v>
      </c>
      <c r="BE2099">
        <f t="shared" si="259"/>
        <v>15575.888933779785</v>
      </c>
      <c r="BF2099">
        <f t="shared" si="260"/>
        <v>26254.282165715817</v>
      </c>
      <c r="BG2099">
        <f t="shared" si="261"/>
        <v>36932.675397651852</v>
      </c>
      <c r="BH2099">
        <f t="shared" si="262"/>
        <v>47611.068629587884</v>
      </c>
      <c r="BI2099">
        <f t="shared" si="263"/>
        <v>58289.461861523916</v>
      </c>
      <c r="BJ2099">
        <f t="shared" si="264"/>
        <v>68967.855093459948</v>
      </c>
    </row>
    <row r="2100" spans="1:62">
      <c r="A2100">
        <v>2097</v>
      </c>
      <c r="B2100" s="6"/>
      <c r="C2100" s="44"/>
      <c r="F2100" s="44">
        <v>11282.121084957616</v>
      </c>
      <c r="G2100">
        <v>0.32691829608416256</v>
      </c>
      <c r="H2100" s="45">
        <f t="shared" si="258"/>
        <v>34510.522109331934</v>
      </c>
      <c r="BD2100">
        <f t="shared" si="265"/>
        <v>-3165.9074175919618</v>
      </c>
      <c r="BE2100">
        <f t="shared" si="259"/>
        <v>-499.90431285335853</v>
      </c>
      <c r="BF2100">
        <f t="shared" si="260"/>
        <v>2166.0987918852452</v>
      </c>
      <c r="BG2100">
        <f t="shared" si="261"/>
        <v>4832.101896623848</v>
      </c>
      <c r="BH2100">
        <f t="shared" si="262"/>
        <v>7498.1050013624517</v>
      </c>
      <c r="BI2100">
        <f t="shared" si="263"/>
        <v>10164.108106101055</v>
      </c>
      <c r="BJ2100">
        <f t="shared" si="264"/>
        <v>12830.111210839661</v>
      </c>
    </row>
    <row r="2101" spans="1:62">
      <c r="A2101">
        <v>2098</v>
      </c>
      <c r="B2101" s="6"/>
      <c r="C2101" s="44"/>
      <c r="F2101" s="44">
        <v>5735.3345852662096</v>
      </c>
      <c r="G2101">
        <v>0.51041419537035448</v>
      </c>
      <c r="H2101" s="45">
        <f t="shared" si="258"/>
        <v>11236.628285983845</v>
      </c>
      <c r="BD2101">
        <f t="shared" si="265"/>
        <v>-9647.5296045368032</v>
      </c>
      <c r="BE2101">
        <f t="shared" si="259"/>
        <v>-8012.9381241159908</v>
      </c>
      <c r="BF2101">
        <f t="shared" si="260"/>
        <v>-6378.3466436951776</v>
      </c>
      <c r="BG2101">
        <f t="shared" si="261"/>
        <v>-4743.7551632743653</v>
      </c>
      <c r="BH2101">
        <f t="shared" si="262"/>
        <v>-3109.163682853552</v>
      </c>
      <c r="BI2101">
        <f t="shared" si="263"/>
        <v>-1474.5722024327388</v>
      </c>
      <c r="BJ2101">
        <f t="shared" si="264"/>
        <v>160.01927798807264</v>
      </c>
    </row>
    <row r="2102" spans="1:62">
      <c r="A2102">
        <v>2099</v>
      </c>
      <c r="B2102" s="6"/>
      <c r="C2102" s="44"/>
      <c r="F2102" s="44">
        <v>12925.211542157938</v>
      </c>
      <c r="G2102">
        <v>0.16338697378723666</v>
      </c>
      <c r="H2102" s="45">
        <f t="shared" si="258"/>
        <v>79107.968294885082</v>
      </c>
      <c r="BD2102">
        <f t="shared" si="265"/>
        <v>-3183.2636084144374</v>
      </c>
      <c r="BE2102">
        <f t="shared" si="259"/>
        <v>-631.19263156266516</v>
      </c>
      <c r="BF2102">
        <f t="shared" si="260"/>
        <v>1920.8783452891075</v>
      </c>
      <c r="BG2102">
        <f t="shared" si="261"/>
        <v>4472.9493221408793</v>
      </c>
      <c r="BH2102">
        <f t="shared" si="262"/>
        <v>7025.0202989926529</v>
      </c>
      <c r="BI2102">
        <f t="shared" si="263"/>
        <v>9577.0912758444247</v>
      </c>
      <c r="BJ2102">
        <f t="shared" si="264"/>
        <v>12129.162252696198</v>
      </c>
    </row>
    <row r="2103" spans="1:62">
      <c r="A2103">
        <v>2100</v>
      </c>
      <c r="B2103" s="6"/>
      <c r="C2103" s="44"/>
      <c r="F2103" s="44">
        <v>13758.67062729871</v>
      </c>
      <c r="G2103">
        <v>0.15280289853523854</v>
      </c>
      <c r="H2103" s="45">
        <f t="shared" si="258"/>
        <v>90041.947889658419</v>
      </c>
      <c r="BD2103">
        <f t="shared" si="265"/>
        <v>-12108.276673221755</v>
      </c>
      <c r="BE2103">
        <f t="shared" si="259"/>
        <v>-11291.341804285572</v>
      </c>
      <c r="BF2103">
        <f t="shared" si="260"/>
        <v>-10474.406935349389</v>
      </c>
      <c r="BG2103">
        <f t="shared" si="261"/>
        <v>-9657.4720664132055</v>
      </c>
      <c r="BH2103">
        <f t="shared" si="262"/>
        <v>-8840.5371974770223</v>
      </c>
      <c r="BI2103">
        <f t="shared" si="263"/>
        <v>-8023.6023285408382</v>
      </c>
      <c r="BJ2103">
        <f t="shared" si="264"/>
        <v>-7206.6674596046551</v>
      </c>
    </row>
    <row r="2104" spans="1:62">
      <c r="A2104">
        <v>2101</v>
      </c>
      <c r="B2104" s="6"/>
      <c r="C2104" s="44"/>
      <c r="F2104" s="44">
        <v>6241.7299956950446</v>
      </c>
      <c r="G2104">
        <v>0.31732667849613527</v>
      </c>
      <c r="H2104" s="45">
        <f t="shared" si="258"/>
        <v>19669.729709697454</v>
      </c>
      <c r="BD2104">
        <f t="shared" si="265"/>
        <v>-12994.656134622517</v>
      </c>
      <c r="BE2104">
        <f t="shared" si="259"/>
        <v>-12230.641641946324</v>
      </c>
      <c r="BF2104">
        <f t="shared" si="260"/>
        <v>-11466.627149270133</v>
      </c>
      <c r="BG2104">
        <f t="shared" si="261"/>
        <v>-10702.612656593939</v>
      </c>
      <c r="BH2104">
        <f t="shared" si="262"/>
        <v>-9938.5981639177462</v>
      </c>
      <c r="BI2104">
        <f t="shared" si="263"/>
        <v>-9174.5836712415548</v>
      </c>
      <c r="BJ2104">
        <f t="shared" si="264"/>
        <v>-8410.5691785653617</v>
      </c>
    </row>
    <row r="2105" spans="1:62">
      <c r="A2105">
        <v>2102</v>
      </c>
      <c r="B2105" s="6"/>
      <c r="C2105" s="44"/>
      <c r="F2105" s="44">
        <v>10013.875100790874</v>
      </c>
      <c r="G2105">
        <v>0.7534883029909718</v>
      </c>
      <c r="H2105" s="45">
        <f t="shared" si="258"/>
        <v>13290.02064271044</v>
      </c>
      <c r="BD2105">
        <f t="shared" si="265"/>
        <v>-4655.0966032143679</v>
      </c>
      <c r="BE2105">
        <f t="shared" si="259"/>
        <v>-3068.463210733692</v>
      </c>
      <c r="BF2105">
        <f t="shared" si="260"/>
        <v>-1481.8298182530152</v>
      </c>
      <c r="BG2105">
        <f t="shared" si="261"/>
        <v>104.80357422766065</v>
      </c>
      <c r="BH2105">
        <f t="shared" si="262"/>
        <v>1691.4369667083374</v>
      </c>
      <c r="BI2105">
        <f t="shared" si="263"/>
        <v>3278.0703591890142</v>
      </c>
      <c r="BJ2105">
        <f t="shared" si="264"/>
        <v>4864.7037516696892</v>
      </c>
    </row>
    <row r="2106" spans="1:62">
      <c r="A2106">
        <v>2103</v>
      </c>
      <c r="B2106" s="6"/>
      <c r="C2106" s="44"/>
      <c r="F2106" s="44">
        <v>4875.9203784077581</v>
      </c>
      <c r="G2106">
        <v>0.43223810384684125</v>
      </c>
      <c r="H2106" s="45">
        <f t="shared" si="258"/>
        <v>11280.635221682089</v>
      </c>
      <c r="BD2106">
        <f t="shared" si="265"/>
        <v>-6246.4335858360155</v>
      </c>
      <c r="BE2106">
        <f t="shared" si="259"/>
        <v>-2478.992070881156</v>
      </c>
      <c r="BF2106">
        <f t="shared" si="260"/>
        <v>1288.4494440737035</v>
      </c>
      <c r="BG2106">
        <f t="shared" si="261"/>
        <v>5055.8909590285621</v>
      </c>
      <c r="BH2106">
        <f t="shared" si="262"/>
        <v>8823.3324739834225</v>
      </c>
      <c r="BI2106">
        <f t="shared" si="263"/>
        <v>12590.773988938281</v>
      </c>
      <c r="BJ2106">
        <f t="shared" si="264"/>
        <v>16358.21550389314</v>
      </c>
    </row>
    <row r="2107" spans="1:62">
      <c r="A2107">
        <v>2104</v>
      </c>
      <c r="B2107" s="6"/>
      <c r="C2107" s="44"/>
      <c r="F2107" s="44">
        <v>9728.525335322789</v>
      </c>
      <c r="G2107">
        <v>9.2133673253077752E-2</v>
      </c>
      <c r="H2107" s="45">
        <f t="shared" si="258"/>
        <v>105591.41942164782</v>
      </c>
      <c r="BD2107">
        <f t="shared" si="265"/>
        <v>-2714.7298591735521</v>
      </c>
      <c r="BE2107">
        <f t="shared" si="259"/>
        <v>-553.53933993934606</v>
      </c>
      <c r="BF2107">
        <f t="shared" si="260"/>
        <v>1607.6511792948604</v>
      </c>
      <c r="BG2107">
        <f t="shared" si="261"/>
        <v>3768.841698529066</v>
      </c>
      <c r="BH2107">
        <f t="shared" si="262"/>
        <v>5930.0322177632734</v>
      </c>
      <c r="BI2107">
        <f t="shared" si="263"/>
        <v>8091.2227369974789</v>
      </c>
      <c r="BJ2107">
        <f t="shared" si="264"/>
        <v>10252.413256231686</v>
      </c>
    </row>
    <row r="2108" spans="1:62">
      <c r="A2108">
        <v>2105</v>
      </c>
      <c r="B2108" s="6"/>
      <c r="C2108" s="44"/>
      <c r="F2108" s="44">
        <v>5537.9759615533549</v>
      </c>
      <c r="G2108">
        <v>0.50325032975359552</v>
      </c>
      <c r="H2108" s="45">
        <f t="shared" si="258"/>
        <v>11004.41596186314</v>
      </c>
      <c r="BD2108">
        <f t="shared" si="265"/>
        <v>-9267.8569690574004</v>
      </c>
      <c r="BE2108">
        <f t="shared" si="259"/>
        <v>-8807.1886027920118</v>
      </c>
      <c r="BF2108">
        <f t="shared" si="260"/>
        <v>-8346.5202365266232</v>
      </c>
      <c r="BG2108">
        <f t="shared" si="261"/>
        <v>-7885.8518702612337</v>
      </c>
      <c r="BH2108">
        <f t="shared" si="262"/>
        <v>-7425.1835039958451</v>
      </c>
      <c r="BI2108">
        <f t="shared" si="263"/>
        <v>-6964.5151377304564</v>
      </c>
      <c r="BJ2108">
        <f t="shared" si="264"/>
        <v>-6503.8467714650678</v>
      </c>
    </row>
    <row r="2109" spans="1:62">
      <c r="A2109">
        <v>2106</v>
      </c>
      <c r="B2109" s="6"/>
      <c r="C2109" s="44"/>
      <c r="F2109" s="44">
        <v>10508.960705509062</v>
      </c>
      <c r="G2109">
        <v>0.26391674525805708</v>
      </c>
      <c r="H2109" s="45">
        <f t="shared" si="258"/>
        <v>39819.226685420923</v>
      </c>
      <c r="BD2109">
        <f t="shared" si="265"/>
        <v>-3021.7243127853772</v>
      </c>
      <c r="BE2109">
        <f t="shared" si="259"/>
        <v>-505.47266401739944</v>
      </c>
      <c r="BF2109">
        <f t="shared" si="260"/>
        <v>2010.7789847505783</v>
      </c>
      <c r="BG2109">
        <f t="shared" si="261"/>
        <v>4527.030633518556</v>
      </c>
      <c r="BH2109">
        <f t="shared" si="262"/>
        <v>7043.2822822865328</v>
      </c>
      <c r="BI2109">
        <f t="shared" si="263"/>
        <v>9559.5339310545114</v>
      </c>
      <c r="BJ2109">
        <f t="shared" si="264"/>
        <v>12075.785579822488</v>
      </c>
    </row>
    <row r="2110" spans="1:62">
      <c r="A2110">
        <v>2107</v>
      </c>
      <c r="B2110" s="6"/>
      <c r="C2110" s="44"/>
      <c r="F2110" s="44">
        <v>6686.1206265725014</v>
      </c>
      <c r="G2110">
        <v>0.23207660516029627</v>
      </c>
      <c r="H2110" s="45">
        <f t="shared" si="258"/>
        <v>28809.972560372342</v>
      </c>
      <c r="BD2110">
        <f t="shared" si="265"/>
        <v>-9189.3769792187759</v>
      </c>
      <c r="BE2110">
        <f t="shared" si="259"/>
        <v>-7869.7932529284917</v>
      </c>
      <c r="BF2110">
        <f t="shared" si="260"/>
        <v>-6550.2095266382057</v>
      </c>
      <c r="BG2110">
        <f t="shared" si="261"/>
        <v>-5230.6258003479206</v>
      </c>
      <c r="BH2110">
        <f t="shared" si="262"/>
        <v>-3911.0420740576346</v>
      </c>
      <c r="BI2110">
        <f t="shared" si="263"/>
        <v>-2591.4583477673496</v>
      </c>
      <c r="BJ2110">
        <f t="shared" si="264"/>
        <v>-1271.8746214770636</v>
      </c>
    </row>
    <row r="2111" spans="1:62">
      <c r="A2111">
        <v>2108</v>
      </c>
      <c r="B2111" s="6"/>
      <c r="C2111" s="44"/>
      <c r="F2111" s="44">
        <v>5316.3061040872235</v>
      </c>
      <c r="G2111">
        <v>0.26957096899337962</v>
      </c>
      <c r="H2111" s="45">
        <f t="shared" si="258"/>
        <v>19721.359922172429</v>
      </c>
      <c r="BD2111">
        <f t="shared" si="265"/>
        <v>-5525.73760077102</v>
      </c>
      <c r="BE2111">
        <f t="shared" si="259"/>
        <v>-4365.3545749695386</v>
      </c>
      <c r="BF2111">
        <f t="shared" si="260"/>
        <v>-3204.9715491680572</v>
      </c>
      <c r="BG2111">
        <f t="shared" si="261"/>
        <v>-2044.5885233665758</v>
      </c>
      <c r="BH2111">
        <f t="shared" si="262"/>
        <v>-884.20549756509445</v>
      </c>
      <c r="BI2111">
        <f t="shared" si="263"/>
        <v>276.17752823638693</v>
      </c>
      <c r="BJ2111">
        <f t="shared" si="264"/>
        <v>1436.5605540378683</v>
      </c>
    </row>
    <row r="2112" spans="1:62">
      <c r="A2112">
        <v>2109</v>
      </c>
      <c r="B2112" s="6"/>
      <c r="C2112" s="44"/>
      <c r="F2112" s="44">
        <v>1574.3188041086651</v>
      </c>
      <c r="G2112">
        <v>0.19434776929447217</v>
      </c>
      <c r="H2112" s="45">
        <f t="shared" si="258"/>
        <v>8100.5241779919079</v>
      </c>
      <c r="BD2112">
        <f t="shared" si="265"/>
        <v>-3968.4512591203256</v>
      </c>
      <c r="BE2112">
        <f t="shared" si="259"/>
        <v>-2620.5964141534273</v>
      </c>
      <c r="BF2112">
        <f t="shared" si="260"/>
        <v>-1272.741569186529</v>
      </c>
      <c r="BG2112">
        <f t="shared" si="261"/>
        <v>75.113275780368895</v>
      </c>
      <c r="BH2112">
        <f t="shared" si="262"/>
        <v>1422.9681207472668</v>
      </c>
      <c r="BI2112">
        <f t="shared" si="263"/>
        <v>2770.8229657141655</v>
      </c>
      <c r="BJ2112">
        <f t="shared" si="264"/>
        <v>4118.6778106810634</v>
      </c>
    </row>
    <row r="2113" spans="1:62">
      <c r="A2113">
        <v>2110</v>
      </c>
      <c r="B2113" s="6"/>
      <c r="C2113" s="44"/>
      <c r="F2113" s="44">
        <v>6160.5709572434753</v>
      </c>
      <c r="G2113">
        <v>0.66172122556025492</v>
      </c>
      <c r="H2113" s="45">
        <f t="shared" si="258"/>
        <v>9309.9189194476075</v>
      </c>
      <c r="BD2113">
        <f t="shared" si="265"/>
        <v>-602.57995763630424</v>
      </c>
      <c r="BE2113">
        <f t="shared" si="259"/>
        <v>369.15888883605658</v>
      </c>
      <c r="BF2113">
        <f t="shared" si="260"/>
        <v>1340.8977353084174</v>
      </c>
      <c r="BG2113">
        <f t="shared" si="261"/>
        <v>2312.6365817807782</v>
      </c>
      <c r="BH2113">
        <f t="shared" si="262"/>
        <v>3284.375428253139</v>
      </c>
      <c r="BI2113">
        <f t="shared" si="263"/>
        <v>4256.1142747254999</v>
      </c>
      <c r="BJ2113">
        <f t="shared" si="264"/>
        <v>5227.8531211978607</v>
      </c>
    </row>
    <row r="2114" spans="1:62">
      <c r="A2114">
        <v>2111</v>
      </c>
      <c r="B2114" s="6"/>
      <c r="C2114" s="44"/>
      <c r="F2114" s="44">
        <v>8754.1357323435404</v>
      </c>
      <c r="G2114">
        <v>0.29849611731403947</v>
      </c>
      <c r="H2114" s="45">
        <f t="shared" si="258"/>
        <v>29327.469352418939</v>
      </c>
      <c r="BD2114">
        <f t="shared" si="265"/>
        <v>-2851.9648294422009</v>
      </c>
      <c r="BE2114">
        <f t="shared" si="259"/>
        <v>456.64129835907352</v>
      </c>
      <c r="BF2114">
        <f t="shared" si="260"/>
        <v>3765.2474261603493</v>
      </c>
      <c r="BG2114">
        <f t="shared" si="261"/>
        <v>7073.8535539616223</v>
      </c>
      <c r="BH2114">
        <f t="shared" si="262"/>
        <v>10382.459681762899</v>
      </c>
      <c r="BI2114">
        <f t="shared" si="263"/>
        <v>13691.065809564174</v>
      </c>
      <c r="BJ2114">
        <f t="shared" si="264"/>
        <v>16999.671937365449</v>
      </c>
    </row>
    <row r="2115" spans="1:62">
      <c r="A2115">
        <v>2112</v>
      </c>
      <c r="B2115" s="6"/>
      <c r="C2115" s="44"/>
      <c r="F2115" s="44">
        <v>3251.9437100069044</v>
      </c>
      <c r="G2115">
        <v>0.22764403775569342</v>
      </c>
      <c r="H2115" s="45">
        <f t="shared" si="258"/>
        <v>14285.213625919236</v>
      </c>
      <c r="BD2115">
        <f t="shared" si="265"/>
        <v>-7261.6551457733431</v>
      </c>
      <c r="BE2115">
        <f t="shared" si="259"/>
        <v>-5769.1745592031457</v>
      </c>
      <c r="BF2115">
        <f t="shared" si="260"/>
        <v>-4276.6939726329483</v>
      </c>
      <c r="BG2115">
        <f t="shared" si="261"/>
        <v>-2784.2133860627509</v>
      </c>
      <c r="BH2115">
        <f t="shared" si="262"/>
        <v>-1291.7327994925536</v>
      </c>
      <c r="BI2115">
        <f t="shared" si="263"/>
        <v>200.74778707764381</v>
      </c>
      <c r="BJ2115">
        <f t="shared" si="264"/>
        <v>1693.2283736478403</v>
      </c>
    </row>
    <row r="2116" spans="1:62">
      <c r="A2116">
        <v>2113</v>
      </c>
      <c r="B2116" s="6"/>
      <c r="C2116" s="44"/>
      <c r="F2116" s="44">
        <v>13456.150119225087</v>
      </c>
      <c r="G2116">
        <v>0.35084274892384038</v>
      </c>
      <c r="H2116" s="45">
        <f t="shared" ref="H2116:H2179" si="266">F2116/G2116</f>
        <v>38353.792861616465</v>
      </c>
      <c r="BD2116">
        <f t="shared" si="265"/>
        <v>-2113.7235212284377</v>
      </c>
      <c r="BE2116">
        <f t="shared" si="259"/>
        <v>-975.50333244997046</v>
      </c>
      <c r="BF2116">
        <f t="shared" si="260"/>
        <v>162.71685632849676</v>
      </c>
      <c r="BG2116">
        <f t="shared" si="261"/>
        <v>1300.9370451069635</v>
      </c>
      <c r="BH2116">
        <f t="shared" si="262"/>
        <v>2439.1572338854312</v>
      </c>
      <c r="BI2116">
        <f t="shared" si="263"/>
        <v>3577.377422663898</v>
      </c>
      <c r="BJ2116">
        <f t="shared" si="264"/>
        <v>4715.5976114423656</v>
      </c>
    </row>
    <row r="2117" spans="1:62">
      <c r="A2117">
        <v>2114</v>
      </c>
      <c r="B2117" s="6"/>
      <c r="C2117" s="44"/>
      <c r="F2117" s="44">
        <v>12903.87454056105</v>
      </c>
      <c r="G2117">
        <v>0.39899486389957683</v>
      </c>
      <c r="H2117" s="45">
        <f t="shared" si="266"/>
        <v>32340.95400237741</v>
      </c>
      <c r="BD2117">
        <f t="shared" si="265"/>
        <v>-11701.936374605884</v>
      </c>
      <c r="BE2117">
        <f t="shared" ref="BE2117:BE2180" si="267">($BE$3*G2116)-F2116</f>
        <v>-9947.7226299866834</v>
      </c>
      <c r="BF2117">
        <f t="shared" ref="BF2117:BF2180" si="268">($BF$3*G2116)-F2116</f>
        <v>-8193.5088853674824</v>
      </c>
      <c r="BG2117">
        <f t="shared" ref="BG2117:BG2180" si="269">($BG$3*G2116)-F2116</f>
        <v>-6439.2951407482797</v>
      </c>
      <c r="BH2117">
        <f t="shared" ref="BH2117:BH2180" si="270">($BH$3*G2116)-F2116</f>
        <v>-4685.0813961290769</v>
      </c>
      <c r="BI2117">
        <f t="shared" ref="BI2117:BI2180" si="271">($BI$3*G2116)-F2116</f>
        <v>-2930.8676515098759</v>
      </c>
      <c r="BJ2117">
        <f t="shared" ref="BJ2117:BJ2180" si="272">($BJ$3*G2116)-F2116</f>
        <v>-1176.6539068906732</v>
      </c>
    </row>
    <row r="2118" spans="1:62">
      <c r="A2118">
        <v>2115</v>
      </c>
      <c r="B2118" s="6"/>
      <c r="C2118" s="44"/>
      <c r="F2118" s="44">
        <v>3536.412832589609</v>
      </c>
      <c r="G2118">
        <v>0.80882210956863965</v>
      </c>
      <c r="H2118" s="45">
        <f t="shared" si="266"/>
        <v>4372.2999047041949</v>
      </c>
      <c r="BD2118">
        <f t="shared" si="265"/>
        <v>-10908.900221063166</v>
      </c>
      <c r="BE2118">
        <f t="shared" si="267"/>
        <v>-8913.9259015652824</v>
      </c>
      <c r="BF2118">
        <f t="shared" si="268"/>
        <v>-6918.9515820673969</v>
      </c>
      <c r="BG2118">
        <f t="shared" si="269"/>
        <v>-4923.9772625695132</v>
      </c>
      <c r="BH2118">
        <f t="shared" si="270"/>
        <v>-2929.0029430716295</v>
      </c>
      <c r="BI2118">
        <f t="shared" si="271"/>
        <v>-934.02862357374397</v>
      </c>
      <c r="BJ2118">
        <f t="shared" si="272"/>
        <v>1060.9456959241397</v>
      </c>
    </row>
    <row r="2119" spans="1:62">
      <c r="A2119">
        <v>2116</v>
      </c>
      <c r="B2119" s="6"/>
      <c r="C2119" s="44"/>
      <c r="F2119" s="44">
        <v>391.00114670020776</v>
      </c>
      <c r="G2119">
        <v>0.59772686999410318</v>
      </c>
      <c r="H2119" s="45">
        <f t="shared" si="266"/>
        <v>654.14684587304089</v>
      </c>
      <c r="BD2119">
        <f t="shared" si="265"/>
        <v>507.69771525358919</v>
      </c>
      <c r="BE2119">
        <f t="shared" si="267"/>
        <v>4551.8082630967874</v>
      </c>
      <c r="BF2119">
        <f t="shared" si="268"/>
        <v>8595.9188109399856</v>
      </c>
      <c r="BG2119">
        <f t="shared" si="269"/>
        <v>12640.029358783184</v>
      </c>
      <c r="BH2119">
        <f t="shared" si="270"/>
        <v>16684.139906626384</v>
      </c>
      <c r="BI2119">
        <f t="shared" si="271"/>
        <v>20728.25045446958</v>
      </c>
      <c r="BJ2119">
        <f t="shared" si="272"/>
        <v>24772.36100231278</v>
      </c>
    </row>
    <row r="2120" spans="1:62">
      <c r="A2120">
        <v>2117</v>
      </c>
      <c r="B2120" s="6"/>
      <c r="C2120" s="44"/>
      <c r="F2120" s="44">
        <v>-6721.2233475814537</v>
      </c>
      <c r="G2120">
        <v>1.1194622229978304</v>
      </c>
      <c r="H2120" s="45">
        <f t="shared" si="266"/>
        <v>-6003.9751315435678</v>
      </c>
      <c r="BD2120">
        <f t="shared" si="265"/>
        <v>2597.6332032703081</v>
      </c>
      <c r="BE2120">
        <f t="shared" si="267"/>
        <v>5586.2675532408239</v>
      </c>
      <c r="BF2120">
        <f t="shared" si="268"/>
        <v>8574.9019032113392</v>
      </c>
      <c r="BG2120">
        <f t="shared" si="269"/>
        <v>11563.536253181855</v>
      </c>
      <c r="BH2120">
        <f t="shared" si="270"/>
        <v>14552.170603152372</v>
      </c>
      <c r="BI2120">
        <f t="shared" si="271"/>
        <v>17540.804953122886</v>
      </c>
      <c r="BJ2120">
        <f t="shared" si="272"/>
        <v>20529.439303093404</v>
      </c>
    </row>
    <row r="2121" spans="1:62">
      <c r="A2121">
        <v>2118</v>
      </c>
      <c r="B2121" s="6"/>
      <c r="C2121" s="44"/>
      <c r="F2121" s="44">
        <v>13048.250155776153</v>
      </c>
      <c r="G2121">
        <v>0.11338081361530961</v>
      </c>
      <c r="H2121" s="45">
        <f t="shared" si="266"/>
        <v>115083.40555790713</v>
      </c>
      <c r="BD2121">
        <f t="shared" si="265"/>
        <v>12318.534462570606</v>
      </c>
      <c r="BE2121">
        <f t="shared" si="267"/>
        <v>17915.845577559758</v>
      </c>
      <c r="BF2121">
        <f t="shared" si="268"/>
        <v>23513.15669254891</v>
      </c>
      <c r="BG2121">
        <f t="shared" si="269"/>
        <v>29110.467807538062</v>
      </c>
      <c r="BH2121">
        <f t="shared" si="270"/>
        <v>34707.778922527214</v>
      </c>
      <c r="BI2121">
        <f t="shared" si="271"/>
        <v>40305.090037516362</v>
      </c>
      <c r="BJ2121">
        <f t="shared" si="272"/>
        <v>45902.40115250551</v>
      </c>
    </row>
    <row r="2122" spans="1:62">
      <c r="A2122">
        <v>2119</v>
      </c>
      <c r="B2122" s="6"/>
      <c r="C2122" s="44"/>
      <c r="F2122" s="44">
        <v>6853.0130448983255</v>
      </c>
      <c r="G2122">
        <v>0.47269874083110253</v>
      </c>
      <c r="H2122" s="45">
        <f t="shared" si="266"/>
        <v>14497.633382414571</v>
      </c>
      <c r="BD2122">
        <f t="shared" si="265"/>
        <v>-12481.346087699605</v>
      </c>
      <c r="BE2122">
        <f t="shared" si="267"/>
        <v>-11914.442019623057</v>
      </c>
      <c r="BF2122">
        <f t="shared" si="268"/>
        <v>-11347.53795154651</v>
      </c>
      <c r="BG2122">
        <f t="shared" si="269"/>
        <v>-10780.633883469962</v>
      </c>
      <c r="BH2122">
        <f t="shared" si="270"/>
        <v>-10213.729815393413</v>
      </c>
      <c r="BI2122">
        <f t="shared" si="271"/>
        <v>-9646.8257473168651</v>
      </c>
      <c r="BJ2122">
        <f t="shared" si="272"/>
        <v>-9079.9216792403167</v>
      </c>
    </row>
    <row r="2123" spans="1:62">
      <c r="A2123">
        <v>2120</v>
      </c>
      <c r="B2123" s="6"/>
      <c r="C2123" s="44"/>
      <c r="F2123" s="44">
        <v>7995.1321477995298</v>
      </c>
      <c r="G2123">
        <v>6.1126745161056206E-2</v>
      </c>
      <c r="H2123" s="45">
        <f t="shared" si="266"/>
        <v>130795.97362388634</v>
      </c>
      <c r="BD2123">
        <f t="shared" si="265"/>
        <v>-4489.5193407428123</v>
      </c>
      <c r="BE2123">
        <f t="shared" si="267"/>
        <v>-2126.0256365873001</v>
      </c>
      <c r="BF2123">
        <f t="shared" si="268"/>
        <v>237.46806756821206</v>
      </c>
      <c r="BG2123">
        <f t="shared" si="269"/>
        <v>2600.9617717237252</v>
      </c>
      <c r="BH2123">
        <f t="shared" si="270"/>
        <v>4964.4554758792383</v>
      </c>
      <c r="BI2123">
        <f t="shared" si="271"/>
        <v>7327.9491800347496</v>
      </c>
      <c r="BJ2123">
        <f t="shared" si="272"/>
        <v>9691.4428841902627</v>
      </c>
    </row>
    <row r="2124" spans="1:62">
      <c r="A2124">
        <v>2121</v>
      </c>
      <c r="B2124" s="6"/>
      <c r="C2124" s="44"/>
      <c r="F2124" s="44">
        <v>-1014.1868886376615</v>
      </c>
      <c r="G2124">
        <v>0.39813938987794728</v>
      </c>
      <c r="H2124" s="45">
        <f t="shared" si="266"/>
        <v>-2547.3161270191536</v>
      </c>
      <c r="BD2124">
        <f t="shared" si="265"/>
        <v>-7689.4984219942489</v>
      </c>
      <c r="BE2124">
        <f t="shared" si="267"/>
        <v>-7383.8646961889681</v>
      </c>
      <c r="BF2124">
        <f t="shared" si="268"/>
        <v>-7078.2309703836863</v>
      </c>
      <c r="BG2124">
        <f t="shared" si="269"/>
        <v>-6772.5972445784055</v>
      </c>
      <c r="BH2124">
        <f t="shared" si="270"/>
        <v>-6466.9635187731246</v>
      </c>
      <c r="BI2124">
        <f t="shared" si="271"/>
        <v>-6161.3297929678438</v>
      </c>
      <c r="BJ2124">
        <f t="shared" si="272"/>
        <v>-5855.696067162562</v>
      </c>
    </row>
    <row r="2125" spans="1:62">
      <c r="A2125">
        <v>2122</v>
      </c>
      <c r="B2125" s="6"/>
      <c r="C2125" s="44"/>
      <c r="F2125" s="44">
        <v>8648.393374319905</v>
      </c>
      <c r="G2125">
        <v>0.55894728392474224</v>
      </c>
      <c r="H2125" s="45">
        <f t="shared" si="266"/>
        <v>15472.645852384787</v>
      </c>
      <c r="BD2125">
        <f t="shared" si="265"/>
        <v>3004.8838380273978</v>
      </c>
      <c r="BE2125">
        <f t="shared" si="267"/>
        <v>4995.5807874171342</v>
      </c>
      <c r="BF2125">
        <f t="shared" si="268"/>
        <v>6986.277736806871</v>
      </c>
      <c r="BG2125">
        <f t="shared" si="269"/>
        <v>8976.9746861966069</v>
      </c>
      <c r="BH2125">
        <f t="shared" si="270"/>
        <v>10967.671635586343</v>
      </c>
      <c r="BI2125">
        <f t="shared" si="271"/>
        <v>12958.36858497608</v>
      </c>
      <c r="BJ2125">
        <f t="shared" si="272"/>
        <v>14949.065534365816</v>
      </c>
    </row>
    <row r="2126" spans="1:62">
      <c r="A2126">
        <v>2123</v>
      </c>
      <c r="B2126" s="6"/>
      <c r="C2126" s="44"/>
      <c r="F2126" s="44">
        <v>9130.9653748800811</v>
      </c>
      <c r="G2126">
        <v>0.58429636791927919</v>
      </c>
      <c r="H2126" s="45">
        <f t="shared" si="266"/>
        <v>15627.284159571445</v>
      </c>
      <c r="BD2126">
        <f t="shared" si="265"/>
        <v>-5853.6569546961937</v>
      </c>
      <c r="BE2126">
        <f t="shared" si="267"/>
        <v>-3058.9205350724824</v>
      </c>
      <c r="BF2126">
        <f t="shared" si="268"/>
        <v>-264.18411544877199</v>
      </c>
      <c r="BG2126">
        <f t="shared" si="269"/>
        <v>2530.5523041749402</v>
      </c>
      <c r="BH2126">
        <f t="shared" si="270"/>
        <v>5325.2887237986506</v>
      </c>
      <c r="BI2126">
        <f t="shared" si="271"/>
        <v>8120.025143422361</v>
      </c>
      <c r="BJ2126">
        <f t="shared" si="272"/>
        <v>10914.761563046075</v>
      </c>
    </row>
    <row r="2127" spans="1:62">
      <c r="A2127">
        <v>2124</v>
      </c>
      <c r="B2127" s="6"/>
      <c r="C2127" s="44"/>
      <c r="F2127" s="44">
        <v>2830.5924374529459</v>
      </c>
      <c r="G2127">
        <v>0.36742157722005242</v>
      </c>
      <c r="H2127" s="45">
        <f t="shared" si="266"/>
        <v>7703.9363307661051</v>
      </c>
      <c r="BD2127">
        <f t="shared" si="265"/>
        <v>-6209.4835352836853</v>
      </c>
      <c r="BE2127">
        <f t="shared" si="267"/>
        <v>-3288.0016956872896</v>
      </c>
      <c r="BF2127">
        <f t="shared" si="268"/>
        <v>-366.51985609089388</v>
      </c>
      <c r="BG2127">
        <f t="shared" si="269"/>
        <v>2554.9619835055018</v>
      </c>
      <c r="BH2127">
        <f t="shared" si="270"/>
        <v>5476.4438231018994</v>
      </c>
      <c r="BI2127">
        <f t="shared" si="271"/>
        <v>8397.9256626982933</v>
      </c>
      <c r="BJ2127">
        <f t="shared" si="272"/>
        <v>11319.407502294689</v>
      </c>
    </row>
    <row r="2128" spans="1:62">
      <c r="A2128">
        <v>2125</v>
      </c>
      <c r="B2128" s="6"/>
      <c r="C2128" s="44"/>
      <c r="F2128" s="44">
        <v>6524.7846980037211</v>
      </c>
      <c r="G2128">
        <v>0.4669472447541736</v>
      </c>
      <c r="H2128" s="45">
        <f t="shared" si="266"/>
        <v>13973.280218065582</v>
      </c>
      <c r="BD2128">
        <f t="shared" si="265"/>
        <v>-993.48455135268387</v>
      </c>
      <c r="BE2128">
        <f t="shared" si="267"/>
        <v>843.62333474757816</v>
      </c>
      <c r="BF2128">
        <f t="shared" si="268"/>
        <v>2680.7312208478406</v>
      </c>
      <c r="BG2128">
        <f t="shared" si="269"/>
        <v>4517.8391069481022</v>
      </c>
      <c r="BH2128">
        <f t="shared" si="270"/>
        <v>6354.9469930483647</v>
      </c>
      <c r="BI2128">
        <f t="shared" si="271"/>
        <v>8192.0548791486272</v>
      </c>
      <c r="BJ2128">
        <f t="shared" si="272"/>
        <v>10029.16276524889</v>
      </c>
    </row>
    <row r="2129" spans="1:62">
      <c r="A2129">
        <v>2126</v>
      </c>
      <c r="B2129" s="6"/>
      <c r="C2129" s="44"/>
      <c r="F2129" s="44">
        <v>14250.913741216656</v>
      </c>
      <c r="G2129">
        <v>0.77859321992453001</v>
      </c>
      <c r="H2129" s="45">
        <f t="shared" si="266"/>
        <v>18303.413613848337</v>
      </c>
      <c r="BD2129">
        <f t="shared" si="265"/>
        <v>-4190.0484742328536</v>
      </c>
      <c r="BE2129">
        <f t="shared" si="267"/>
        <v>-1855.3122504619851</v>
      </c>
      <c r="BF2129">
        <f t="shared" si="268"/>
        <v>479.42397330888252</v>
      </c>
      <c r="BG2129">
        <f t="shared" si="269"/>
        <v>2814.160197079751</v>
      </c>
      <c r="BH2129">
        <f t="shared" si="270"/>
        <v>5148.8964208506186</v>
      </c>
      <c r="BI2129">
        <f t="shared" si="271"/>
        <v>7483.6326446214862</v>
      </c>
      <c r="BJ2129">
        <f t="shared" si="272"/>
        <v>9818.3688683923556</v>
      </c>
    </row>
    <row r="2130" spans="1:62">
      <c r="A2130">
        <v>2127</v>
      </c>
      <c r="B2130" s="6"/>
      <c r="C2130" s="44"/>
      <c r="F2130" s="44">
        <v>4863.4565994950171</v>
      </c>
      <c r="G2130">
        <v>0.32078663008375763</v>
      </c>
      <c r="H2130" s="45">
        <f t="shared" si="266"/>
        <v>15161.03273451629</v>
      </c>
      <c r="BD2130">
        <f t="shared" si="265"/>
        <v>-10357.947641594006</v>
      </c>
      <c r="BE2130">
        <f t="shared" si="267"/>
        <v>-6464.9815419713568</v>
      </c>
      <c r="BF2130">
        <f t="shared" si="268"/>
        <v>-2572.0154423487056</v>
      </c>
      <c r="BG2130">
        <f t="shared" si="269"/>
        <v>1320.9506572739429</v>
      </c>
      <c r="BH2130">
        <f t="shared" si="270"/>
        <v>5213.9167568965931</v>
      </c>
      <c r="BI2130">
        <f t="shared" si="271"/>
        <v>9106.8828565192453</v>
      </c>
      <c r="BJ2130">
        <f t="shared" si="272"/>
        <v>12999.848956141894</v>
      </c>
    </row>
    <row r="2131" spans="1:62">
      <c r="A2131">
        <v>2128</v>
      </c>
      <c r="B2131" s="6"/>
      <c r="C2131" s="44"/>
      <c r="F2131" s="44">
        <v>5400.4947315802201</v>
      </c>
      <c r="G2131">
        <v>0.14860938264381929</v>
      </c>
      <c r="H2131" s="45">
        <f t="shared" si="266"/>
        <v>36340.200298953525</v>
      </c>
      <c r="BD2131">
        <f t="shared" si="265"/>
        <v>-3259.5234490762291</v>
      </c>
      <c r="BE2131">
        <f t="shared" si="267"/>
        <v>-1655.5902986574411</v>
      </c>
      <c r="BF2131">
        <f t="shared" si="268"/>
        <v>-51.657148238652553</v>
      </c>
      <c r="BG2131">
        <f t="shared" si="269"/>
        <v>1552.276002180135</v>
      </c>
      <c r="BH2131">
        <f t="shared" si="270"/>
        <v>3156.2091525989235</v>
      </c>
      <c r="BI2131">
        <f t="shared" si="271"/>
        <v>4760.142303017712</v>
      </c>
      <c r="BJ2131">
        <f t="shared" si="272"/>
        <v>6364.0754534365005</v>
      </c>
    </row>
    <row r="2132" spans="1:62">
      <c r="A2132">
        <v>2129</v>
      </c>
      <c r="B2132" s="6"/>
      <c r="C2132" s="44"/>
      <c r="F2132" s="44">
        <v>9144.7927975984949</v>
      </c>
      <c r="G2132">
        <v>0.19718555630019541</v>
      </c>
      <c r="H2132" s="45">
        <f t="shared" si="266"/>
        <v>46376.585431422049</v>
      </c>
      <c r="BD2132">
        <f t="shared" si="265"/>
        <v>-4657.4478183611236</v>
      </c>
      <c r="BE2132">
        <f t="shared" si="267"/>
        <v>-3914.4009051420271</v>
      </c>
      <c r="BF2132">
        <f t="shared" si="268"/>
        <v>-3171.3539919229306</v>
      </c>
      <c r="BG2132">
        <f t="shared" si="269"/>
        <v>-2428.3070787038341</v>
      </c>
      <c r="BH2132">
        <f t="shared" si="270"/>
        <v>-1685.2601654847381</v>
      </c>
      <c r="BI2132">
        <f t="shared" si="271"/>
        <v>-942.21325226564113</v>
      </c>
      <c r="BJ2132">
        <f t="shared" si="272"/>
        <v>-199.16633904654464</v>
      </c>
    </row>
    <row r="2133" spans="1:62">
      <c r="A2133">
        <v>2130</v>
      </c>
      <c r="B2133" s="6"/>
      <c r="C2133" s="44"/>
      <c r="F2133" s="44">
        <v>9810.8199624193767</v>
      </c>
      <c r="G2133">
        <v>0.30756833665758609</v>
      </c>
      <c r="H2133" s="45">
        <f t="shared" si="266"/>
        <v>31898.016775835091</v>
      </c>
      <c r="BD2133">
        <f t="shared" si="265"/>
        <v>-8158.8650160975176</v>
      </c>
      <c r="BE2133">
        <f t="shared" si="267"/>
        <v>-7172.9372345965403</v>
      </c>
      <c r="BF2133">
        <f t="shared" si="268"/>
        <v>-6187.0094530955639</v>
      </c>
      <c r="BG2133">
        <f t="shared" si="269"/>
        <v>-5201.0816715945866</v>
      </c>
      <c r="BH2133">
        <f t="shared" si="270"/>
        <v>-4215.1538900936093</v>
      </c>
      <c r="BI2133">
        <f t="shared" si="271"/>
        <v>-3229.226108592633</v>
      </c>
      <c r="BJ2133">
        <f t="shared" si="272"/>
        <v>-2243.2983270916557</v>
      </c>
    </row>
    <row r="2134" spans="1:62">
      <c r="A2134">
        <v>2131</v>
      </c>
      <c r="B2134" s="6"/>
      <c r="C2134" s="44"/>
      <c r="F2134" s="44">
        <v>15473.944233965905</v>
      </c>
      <c r="G2134">
        <v>6.4013191416146142E-2</v>
      </c>
      <c r="H2134" s="45">
        <f t="shared" si="266"/>
        <v>241730.55415048232</v>
      </c>
      <c r="BD2134">
        <f t="shared" si="265"/>
        <v>-8272.9782791314465</v>
      </c>
      <c r="BE2134">
        <f t="shared" si="267"/>
        <v>-6735.1365958435163</v>
      </c>
      <c r="BF2134">
        <f t="shared" si="268"/>
        <v>-5197.2949125555851</v>
      </c>
      <c r="BG2134">
        <f t="shared" si="269"/>
        <v>-3659.4532292676549</v>
      </c>
      <c r="BH2134">
        <f t="shared" si="270"/>
        <v>-2121.6115459797247</v>
      </c>
      <c r="BI2134">
        <f t="shared" si="271"/>
        <v>-583.76986269179361</v>
      </c>
      <c r="BJ2134">
        <f t="shared" si="272"/>
        <v>954.0718205961366</v>
      </c>
    </row>
    <row r="2135" spans="1:62">
      <c r="A2135">
        <v>2132</v>
      </c>
      <c r="B2135" s="6"/>
      <c r="C2135" s="44"/>
      <c r="F2135" s="44">
        <v>917.01588476897814</v>
      </c>
      <c r="G2135">
        <v>0.41502342051975738</v>
      </c>
      <c r="H2135" s="45">
        <f t="shared" si="266"/>
        <v>2209.5521347218119</v>
      </c>
      <c r="BD2135">
        <f t="shared" si="265"/>
        <v>-15153.878276885174</v>
      </c>
      <c r="BE2135">
        <f t="shared" si="267"/>
        <v>-14833.812319804443</v>
      </c>
      <c r="BF2135">
        <f t="shared" si="268"/>
        <v>-14513.746362723714</v>
      </c>
      <c r="BG2135">
        <f t="shared" si="269"/>
        <v>-14193.680405642983</v>
      </c>
      <c r="BH2135">
        <f t="shared" si="270"/>
        <v>-13873.614448562252</v>
      </c>
      <c r="BI2135">
        <f t="shared" si="271"/>
        <v>-13553.548491481521</v>
      </c>
      <c r="BJ2135">
        <f t="shared" si="272"/>
        <v>-13233.482534400791</v>
      </c>
    </row>
    <row r="2136" spans="1:62">
      <c r="A2136">
        <v>2133</v>
      </c>
      <c r="B2136" s="6"/>
      <c r="C2136" s="44"/>
      <c r="F2136" s="44">
        <v>11970.692646821639</v>
      </c>
      <c r="G2136">
        <v>0.27968978240301823</v>
      </c>
      <c r="H2136" s="45">
        <f t="shared" si="266"/>
        <v>42799.892595191421</v>
      </c>
      <c r="BD2136">
        <f t="shared" si="265"/>
        <v>1158.1012178298088</v>
      </c>
      <c r="BE2136">
        <f t="shared" si="267"/>
        <v>3233.2183204285957</v>
      </c>
      <c r="BF2136">
        <f t="shared" si="268"/>
        <v>5308.3354230273826</v>
      </c>
      <c r="BG2136">
        <f t="shared" si="269"/>
        <v>7383.4525256261695</v>
      </c>
      <c r="BH2136">
        <f t="shared" si="270"/>
        <v>9458.5696282249555</v>
      </c>
      <c r="BI2136">
        <f t="shared" si="271"/>
        <v>11533.686730823743</v>
      </c>
      <c r="BJ2136">
        <f t="shared" si="272"/>
        <v>13608.803833422529</v>
      </c>
    </row>
    <row r="2137" spans="1:62">
      <c r="A2137">
        <v>2134</v>
      </c>
      <c r="B2137" s="6"/>
      <c r="C2137" s="44"/>
      <c r="F2137" s="44">
        <v>11809.293666354188</v>
      </c>
      <c r="G2137">
        <v>0.38175565293773861</v>
      </c>
      <c r="H2137" s="45">
        <f t="shared" si="266"/>
        <v>30934.168428097099</v>
      </c>
      <c r="BD2137">
        <f t="shared" si="265"/>
        <v>-10572.243734806547</v>
      </c>
      <c r="BE2137">
        <f t="shared" si="267"/>
        <v>-9173.7948227914567</v>
      </c>
      <c r="BF2137">
        <f t="shared" si="268"/>
        <v>-7775.3459107763656</v>
      </c>
      <c r="BG2137">
        <f t="shared" si="269"/>
        <v>-6376.8969987612745</v>
      </c>
      <c r="BH2137">
        <f t="shared" si="270"/>
        <v>-4978.4480867461834</v>
      </c>
      <c r="BI2137">
        <f t="shared" si="271"/>
        <v>-3579.9991747310924</v>
      </c>
      <c r="BJ2137">
        <f t="shared" si="272"/>
        <v>-2181.5502627160004</v>
      </c>
    </row>
    <row r="2138" spans="1:62">
      <c r="A2138">
        <v>2135</v>
      </c>
      <c r="B2138" s="6"/>
      <c r="C2138" s="44"/>
      <c r="F2138" s="44">
        <v>18092.330706275403</v>
      </c>
      <c r="G2138">
        <v>0.30583721462807301</v>
      </c>
      <c r="H2138" s="45">
        <f t="shared" si="266"/>
        <v>59156.733847047974</v>
      </c>
      <c r="BD2138">
        <f t="shared" ref="BD2138:BD2201" si="273">($BD$3*G2137)-F2137</f>
        <v>-9900.5154016654942</v>
      </c>
      <c r="BE2138">
        <f t="shared" si="267"/>
        <v>-7991.7371369768016</v>
      </c>
      <c r="BF2138">
        <f t="shared" si="268"/>
        <v>-6082.958872288109</v>
      </c>
      <c r="BG2138">
        <f t="shared" si="269"/>
        <v>-4174.1806075994155</v>
      </c>
      <c r="BH2138">
        <f t="shared" si="270"/>
        <v>-2265.4023429107219</v>
      </c>
      <c r="BI2138">
        <f t="shared" si="271"/>
        <v>-356.62407822203022</v>
      </c>
      <c r="BJ2138">
        <f t="shared" si="272"/>
        <v>1552.1541864666633</v>
      </c>
    </row>
    <row r="2139" spans="1:62">
      <c r="A2139">
        <v>2136</v>
      </c>
      <c r="B2139" s="6"/>
      <c r="C2139" s="44"/>
      <c r="F2139" s="44">
        <v>10724.982320320469</v>
      </c>
      <c r="G2139">
        <v>0.80493916220779127</v>
      </c>
      <c r="H2139" s="45">
        <f t="shared" si="266"/>
        <v>13323.966361512257</v>
      </c>
      <c r="BD2139">
        <f t="shared" si="273"/>
        <v>-16563.144633135038</v>
      </c>
      <c r="BE2139">
        <f t="shared" si="267"/>
        <v>-15033.958559994673</v>
      </c>
      <c r="BF2139">
        <f t="shared" si="268"/>
        <v>-13504.772486854308</v>
      </c>
      <c r="BG2139">
        <f t="shared" si="269"/>
        <v>-11975.586413713943</v>
      </c>
      <c r="BH2139">
        <f t="shared" si="270"/>
        <v>-10446.400340573578</v>
      </c>
      <c r="BI2139">
        <f t="shared" si="271"/>
        <v>-8917.2142674332135</v>
      </c>
      <c r="BJ2139">
        <f t="shared" si="272"/>
        <v>-7388.0281942928468</v>
      </c>
    </row>
    <row r="2140" spans="1:62">
      <c r="A2140">
        <v>2137</v>
      </c>
      <c r="B2140" s="6"/>
      <c r="C2140" s="44"/>
      <c r="F2140" s="44">
        <v>3836.9490990201557</v>
      </c>
      <c r="G2140">
        <v>0.12847747072959859</v>
      </c>
      <c r="H2140" s="45">
        <f t="shared" si="266"/>
        <v>29864.76210366586</v>
      </c>
      <c r="BD2140">
        <f t="shared" si="273"/>
        <v>-6700.2865092815118</v>
      </c>
      <c r="BE2140">
        <f t="shared" si="267"/>
        <v>-2675.5906982425558</v>
      </c>
      <c r="BF2140">
        <f t="shared" si="268"/>
        <v>1349.1051127964001</v>
      </c>
      <c r="BG2140">
        <f t="shared" si="269"/>
        <v>5373.800923835357</v>
      </c>
      <c r="BH2140">
        <f t="shared" si="270"/>
        <v>9398.4967348743121</v>
      </c>
      <c r="BI2140">
        <f t="shared" si="271"/>
        <v>13423.192545913269</v>
      </c>
      <c r="BJ2140">
        <f t="shared" si="272"/>
        <v>17447.888356952226</v>
      </c>
    </row>
    <row r="2141" spans="1:62">
      <c r="A2141">
        <v>2138</v>
      </c>
      <c r="B2141" s="6"/>
      <c r="C2141" s="44"/>
      <c r="F2141" s="44">
        <v>6281.3014427308772</v>
      </c>
      <c r="G2141">
        <v>0.21325624968509427</v>
      </c>
      <c r="H2141" s="45">
        <f t="shared" si="266"/>
        <v>29454.243202748745</v>
      </c>
      <c r="BD2141">
        <f t="shared" si="273"/>
        <v>-3194.5617453721629</v>
      </c>
      <c r="BE2141">
        <f t="shared" si="267"/>
        <v>-2552.1743917241702</v>
      </c>
      <c r="BF2141">
        <f t="shared" si="268"/>
        <v>-1909.7870380761769</v>
      </c>
      <c r="BG2141">
        <f t="shared" si="269"/>
        <v>-1267.3996844281842</v>
      </c>
      <c r="BH2141">
        <f t="shared" si="270"/>
        <v>-625.01233078019095</v>
      </c>
      <c r="BI2141">
        <f t="shared" si="271"/>
        <v>17.375022867801817</v>
      </c>
      <c r="BJ2141">
        <f t="shared" si="272"/>
        <v>659.76237651579504</v>
      </c>
    </row>
    <row r="2142" spans="1:62">
      <c r="A2142">
        <v>2139</v>
      </c>
      <c r="B2142" s="6"/>
      <c r="C2142" s="44"/>
      <c r="F2142" s="44">
        <v>6323.4321591924454</v>
      </c>
      <c r="G2142">
        <v>0.40226715772195298</v>
      </c>
      <c r="H2142" s="45">
        <f t="shared" si="266"/>
        <v>15719.48402400576</v>
      </c>
      <c r="BD2142">
        <f t="shared" si="273"/>
        <v>-5215.0201943054053</v>
      </c>
      <c r="BE2142">
        <f t="shared" si="267"/>
        <v>-4148.7389458799344</v>
      </c>
      <c r="BF2142">
        <f t="shared" si="268"/>
        <v>-3082.457697454463</v>
      </c>
      <c r="BG2142">
        <f t="shared" si="269"/>
        <v>-2016.1764490289916</v>
      </c>
      <c r="BH2142">
        <f t="shared" si="270"/>
        <v>-949.89520060352061</v>
      </c>
      <c r="BI2142">
        <f t="shared" si="271"/>
        <v>116.38604782195125</v>
      </c>
      <c r="BJ2142">
        <f t="shared" si="272"/>
        <v>1182.6672962474222</v>
      </c>
    </row>
    <row r="2143" spans="1:62">
      <c r="A2143">
        <v>2140</v>
      </c>
      <c r="B2143" s="6"/>
      <c r="C2143" s="44"/>
      <c r="F2143" s="44">
        <v>8944.5072075948156</v>
      </c>
      <c r="G2143">
        <v>0.29069207228845517</v>
      </c>
      <c r="H2143" s="45">
        <f t="shared" si="266"/>
        <v>30769.697767055502</v>
      </c>
      <c r="BD2143">
        <f t="shared" si="273"/>
        <v>-4312.0963705826807</v>
      </c>
      <c r="BE2143">
        <f t="shared" si="267"/>
        <v>-2300.7605819729156</v>
      </c>
      <c r="BF2143">
        <f t="shared" si="268"/>
        <v>-289.42479336315046</v>
      </c>
      <c r="BG2143">
        <f t="shared" si="269"/>
        <v>1721.9109952466142</v>
      </c>
      <c r="BH2143">
        <f t="shared" si="270"/>
        <v>3733.2467838563789</v>
      </c>
      <c r="BI2143">
        <f t="shared" si="271"/>
        <v>5744.5825724661445</v>
      </c>
      <c r="BJ2143">
        <f t="shared" si="272"/>
        <v>7755.9183610759083</v>
      </c>
    </row>
    <row r="2144" spans="1:62">
      <c r="A2144">
        <v>2141</v>
      </c>
      <c r="B2144" s="6"/>
      <c r="C2144" s="44"/>
      <c r="F2144" s="44">
        <v>6425.1340252383416</v>
      </c>
      <c r="G2144">
        <v>0.19331083937848614</v>
      </c>
      <c r="H2144" s="45">
        <f t="shared" si="266"/>
        <v>33237.318951672838</v>
      </c>
      <c r="BD2144">
        <f t="shared" si="273"/>
        <v>-7491.0468461525397</v>
      </c>
      <c r="BE2144">
        <f t="shared" si="267"/>
        <v>-6037.5864847102639</v>
      </c>
      <c r="BF2144">
        <f t="shared" si="268"/>
        <v>-4584.1261232679881</v>
      </c>
      <c r="BG2144">
        <f t="shared" si="269"/>
        <v>-3130.6657618257123</v>
      </c>
      <c r="BH2144">
        <f t="shared" si="270"/>
        <v>-1677.2054003834364</v>
      </c>
      <c r="BI2144">
        <f t="shared" si="271"/>
        <v>-223.7450389411606</v>
      </c>
      <c r="BJ2144">
        <f t="shared" si="272"/>
        <v>1229.7153225011152</v>
      </c>
    </row>
    <row r="2145" spans="1:62">
      <c r="A2145">
        <v>2142</v>
      </c>
      <c r="B2145" s="6"/>
      <c r="C2145" s="44"/>
      <c r="F2145" s="44">
        <v>-135.69493862610034</v>
      </c>
      <c r="G2145">
        <v>0.94981691380080591</v>
      </c>
      <c r="H2145" s="45">
        <f t="shared" si="266"/>
        <v>-142.86431064182761</v>
      </c>
      <c r="BD2145">
        <f t="shared" si="273"/>
        <v>-5458.5798283459108</v>
      </c>
      <c r="BE2145">
        <f t="shared" si="267"/>
        <v>-4492.0256314534799</v>
      </c>
      <c r="BF2145">
        <f t="shared" si="268"/>
        <v>-3525.4714345610496</v>
      </c>
      <c r="BG2145">
        <f t="shared" si="269"/>
        <v>-2558.9172376686188</v>
      </c>
      <c r="BH2145">
        <f t="shared" si="270"/>
        <v>-1592.3630407761884</v>
      </c>
      <c r="BI2145">
        <f t="shared" si="271"/>
        <v>-625.80884388375762</v>
      </c>
      <c r="BJ2145">
        <f t="shared" si="272"/>
        <v>340.74535300867319</v>
      </c>
    </row>
    <row r="2146" spans="1:62">
      <c r="A2146">
        <v>2143</v>
      </c>
      <c r="B2146" s="6"/>
      <c r="C2146" s="44"/>
      <c r="F2146" s="44">
        <v>12996.105126320996</v>
      </c>
      <c r="G2146">
        <v>0.33166434793469968</v>
      </c>
      <c r="H2146" s="45">
        <f t="shared" si="266"/>
        <v>39184.510506627492</v>
      </c>
      <c r="BD2146">
        <f t="shared" si="273"/>
        <v>4884.77950763013</v>
      </c>
      <c r="BE2146">
        <f t="shared" si="267"/>
        <v>9633.8640766341596</v>
      </c>
      <c r="BF2146">
        <f t="shared" si="268"/>
        <v>14382.948645638189</v>
      </c>
      <c r="BG2146">
        <f t="shared" si="269"/>
        <v>19132.033214642219</v>
      </c>
      <c r="BH2146">
        <f t="shared" si="270"/>
        <v>23881.117783646248</v>
      </c>
      <c r="BI2146">
        <f t="shared" si="271"/>
        <v>28630.202352650278</v>
      </c>
      <c r="BJ2146">
        <f t="shared" si="272"/>
        <v>33379.286921654304</v>
      </c>
    </row>
    <row r="2147" spans="1:62">
      <c r="A2147">
        <v>2144</v>
      </c>
      <c r="B2147" s="6"/>
      <c r="C2147" s="44"/>
      <c r="F2147" s="44">
        <v>8090.4600198310509</v>
      </c>
      <c r="G2147">
        <v>0.31984810560082177</v>
      </c>
      <c r="H2147" s="45">
        <f t="shared" si="266"/>
        <v>25294.694194400334</v>
      </c>
      <c r="BD2147">
        <f t="shared" si="273"/>
        <v>-11337.783386647498</v>
      </c>
      <c r="BE2147">
        <f t="shared" si="267"/>
        <v>-9679.4616469739994</v>
      </c>
      <c r="BF2147">
        <f t="shared" si="268"/>
        <v>-8021.1399073005005</v>
      </c>
      <c r="BG2147">
        <f t="shared" si="269"/>
        <v>-6362.8181676270024</v>
      </c>
      <c r="BH2147">
        <f t="shared" si="270"/>
        <v>-4704.4964279535034</v>
      </c>
      <c r="BI2147">
        <f t="shared" si="271"/>
        <v>-3046.1746882800053</v>
      </c>
      <c r="BJ2147">
        <f t="shared" si="272"/>
        <v>-1387.8529486065072</v>
      </c>
    </row>
    <row r="2148" spans="1:62">
      <c r="A2148">
        <v>2145</v>
      </c>
      <c r="B2148" s="6"/>
      <c r="C2148" s="44"/>
      <c r="F2148" s="44">
        <v>20125.242535510482</v>
      </c>
      <c r="G2148">
        <v>0.34882895273257297</v>
      </c>
      <c r="H2148" s="45">
        <f t="shared" si="266"/>
        <v>57693.727478347661</v>
      </c>
      <c r="BD2148">
        <f t="shared" si="273"/>
        <v>-6491.2194918269415</v>
      </c>
      <c r="BE2148">
        <f t="shared" si="267"/>
        <v>-4891.9789638228331</v>
      </c>
      <c r="BF2148">
        <f t="shared" si="268"/>
        <v>-3292.7384358187246</v>
      </c>
      <c r="BG2148">
        <f t="shared" si="269"/>
        <v>-1693.4979078146152</v>
      </c>
      <c r="BH2148">
        <f t="shared" si="270"/>
        <v>-94.257379810506791</v>
      </c>
      <c r="BI2148">
        <f t="shared" si="271"/>
        <v>1504.9831481936017</v>
      </c>
      <c r="BJ2148">
        <f t="shared" si="272"/>
        <v>3104.223676197711</v>
      </c>
    </row>
    <row r="2149" spans="1:62">
      <c r="A2149">
        <v>2146</v>
      </c>
      <c r="B2149" s="6"/>
      <c r="C2149" s="44"/>
      <c r="F2149" s="44">
        <v>12921.637226673745</v>
      </c>
      <c r="G2149">
        <v>0.1960457585093538</v>
      </c>
      <c r="H2149" s="45">
        <f t="shared" si="266"/>
        <v>65911.332767024505</v>
      </c>
      <c r="BD2149">
        <f t="shared" si="273"/>
        <v>-18381.097771847617</v>
      </c>
      <c r="BE2149">
        <f t="shared" si="267"/>
        <v>-16636.953008184752</v>
      </c>
      <c r="BF2149">
        <f t="shared" si="268"/>
        <v>-14892.808244521888</v>
      </c>
      <c r="BG2149">
        <f t="shared" si="269"/>
        <v>-13148.663480859024</v>
      </c>
      <c r="BH2149">
        <f t="shared" si="270"/>
        <v>-11404.518717196159</v>
      </c>
      <c r="BI2149">
        <f t="shared" si="271"/>
        <v>-9660.3739535332934</v>
      </c>
      <c r="BJ2149">
        <f t="shared" si="272"/>
        <v>-7916.2291898704279</v>
      </c>
    </row>
    <row r="2150" spans="1:62">
      <c r="A2150">
        <v>2147</v>
      </c>
      <c r="B2150" s="6"/>
      <c r="C2150" s="44"/>
      <c r="F2150" s="44">
        <v>13736.16651226562</v>
      </c>
      <c r="G2150">
        <v>0.13808016189387473</v>
      </c>
      <c r="H2150" s="45">
        <f t="shared" si="266"/>
        <v>99479.652426993271</v>
      </c>
      <c r="BD2150">
        <f t="shared" si="273"/>
        <v>-11941.408434126977</v>
      </c>
      <c r="BE2150">
        <f t="shared" si="267"/>
        <v>-10961.179641580207</v>
      </c>
      <c r="BF2150">
        <f t="shared" si="268"/>
        <v>-9980.9508490334374</v>
      </c>
      <c r="BG2150">
        <f t="shared" si="269"/>
        <v>-9000.7220564866693</v>
      </c>
      <c r="BH2150">
        <f t="shared" si="270"/>
        <v>-8020.4932639399003</v>
      </c>
      <c r="BI2150">
        <f t="shared" si="271"/>
        <v>-7040.2644713931313</v>
      </c>
      <c r="BJ2150">
        <f t="shared" si="272"/>
        <v>-6060.0356788463623</v>
      </c>
    </row>
    <row r="2151" spans="1:62">
      <c r="A2151">
        <v>2148</v>
      </c>
      <c r="B2151" s="6"/>
      <c r="C2151" s="44"/>
      <c r="F2151" s="44">
        <v>4380.6560052087007</v>
      </c>
      <c r="G2151">
        <v>0.20229102505585494</v>
      </c>
      <c r="H2151" s="45">
        <f t="shared" si="266"/>
        <v>21655.216804596988</v>
      </c>
      <c r="BD2151">
        <f t="shared" si="273"/>
        <v>-13045.765702796245</v>
      </c>
      <c r="BE2151">
        <f t="shared" si="267"/>
        <v>-12355.364893326872</v>
      </c>
      <c r="BF2151">
        <f t="shared" si="268"/>
        <v>-11664.9640838575</v>
      </c>
      <c r="BG2151">
        <f t="shared" si="269"/>
        <v>-10974.563274388125</v>
      </c>
      <c r="BH2151">
        <f t="shared" si="270"/>
        <v>-10284.162464918751</v>
      </c>
      <c r="BI2151">
        <f t="shared" si="271"/>
        <v>-9593.7616554493779</v>
      </c>
      <c r="BJ2151">
        <f t="shared" si="272"/>
        <v>-8903.3608459800053</v>
      </c>
    </row>
    <row r="2152" spans="1:62">
      <c r="A2152">
        <v>2149</v>
      </c>
      <c r="B2152" s="6"/>
      <c r="C2152" s="44"/>
      <c r="F2152" s="44">
        <v>5516.5685693370469</v>
      </c>
      <c r="G2152">
        <v>0.45174755373483766</v>
      </c>
      <c r="H2152" s="45">
        <f t="shared" si="266"/>
        <v>12211.618023669716</v>
      </c>
      <c r="BD2152">
        <f t="shared" si="273"/>
        <v>-3369.2008799294258</v>
      </c>
      <c r="BE2152">
        <f t="shared" si="267"/>
        <v>-2357.745754650151</v>
      </c>
      <c r="BF2152">
        <f t="shared" si="268"/>
        <v>-1346.2906293708766</v>
      </c>
      <c r="BG2152">
        <f t="shared" si="269"/>
        <v>-334.83550409160171</v>
      </c>
      <c r="BH2152">
        <f t="shared" si="270"/>
        <v>676.61962118767315</v>
      </c>
      <c r="BI2152">
        <f t="shared" si="271"/>
        <v>1688.0747464669475</v>
      </c>
      <c r="BJ2152">
        <f t="shared" si="272"/>
        <v>2699.5298717462229</v>
      </c>
    </row>
    <row r="2153" spans="1:62">
      <c r="A2153">
        <v>2150</v>
      </c>
      <c r="B2153" s="6"/>
      <c r="C2153" s="44"/>
      <c r="F2153" s="44">
        <v>4272.4056311565146</v>
      </c>
      <c r="G2153">
        <v>0.62442045847256189</v>
      </c>
      <c r="H2153" s="45">
        <f t="shared" si="266"/>
        <v>6842.19354632861</v>
      </c>
      <c r="BD2153">
        <f t="shared" si="273"/>
        <v>-3257.8308006628586</v>
      </c>
      <c r="BE2153">
        <f t="shared" si="267"/>
        <v>-999.09303198867019</v>
      </c>
      <c r="BF2153">
        <f t="shared" si="268"/>
        <v>1259.6447366855182</v>
      </c>
      <c r="BG2153">
        <f t="shared" si="269"/>
        <v>3518.3825053597066</v>
      </c>
      <c r="BH2153">
        <f t="shared" si="270"/>
        <v>5777.120274033894</v>
      </c>
      <c r="BI2153">
        <f t="shared" si="271"/>
        <v>8035.8580427080833</v>
      </c>
      <c r="BJ2153">
        <f t="shared" si="272"/>
        <v>10294.595811382271</v>
      </c>
    </row>
    <row r="2154" spans="1:62">
      <c r="A2154">
        <v>2151</v>
      </c>
      <c r="B2154" s="6"/>
      <c r="C2154" s="44"/>
      <c r="F2154" s="44">
        <v>5084.5324432867346</v>
      </c>
      <c r="G2154">
        <v>0.43389470105821282</v>
      </c>
      <c r="H2154" s="45">
        <f t="shared" si="266"/>
        <v>11718.355699865015</v>
      </c>
      <c r="BD2154">
        <f t="shared" si="273"/>
        <v>-1150.3033387937053</v>
      </c>
      <c r="BE2154">
        <f t="shared" si="267"/>
        <v>1971.798953569104</v>
      </c>
      <c r="BF2154">
        <f t="shared" si="268"/>
        <v>5093.9012459319147</v>
      </c>
      <c r="BG2154">
        <f t="shared" si="269"/>
        <v>8216.0035382947226</v>
      </c>
      <c r="BH2154">
        <f t="shared" si="270"/>
        <v>11338.105830657532</v>
      </c>
      <c r="BI2154">
        <f t="shared" si="271"/>
        <v>14460.208123020344</v>
      </c>
      <c r="BJ2154">
        <f t="shared" si="272"/>
        <v>17582.310415383152</v>
      </c>
    </row>
    <row r="2155" spans="1:62">
      <c r="A2155">
        <v>2152</v>
      </c>
      <c r="B2155" s="6"/>
      <c r="C2155" s="44"/>
      <c r="F2155" s="44">
        <v>8144.0542048612278</v>
      </c>
      <c r="G2155">
        <v>0.23891717617931629</v>
      </c>
      <c r="H2155" s="45">
        <f t="shared" si="266"/>
        <v>34087.353346034906</v>
      </c>
      <c r="BD2155">
        <f t="shared" si="273"/>
        <v>-2915.0589379956705</v>
      </c>
      <c r="BE2155">
        <f t="shared" si="267"/>
        <v>-745.58543270460632</v>
      </c>
      <c r="BF2155">
        <f t="shared" si="268"/>
        <v>1423.8880725864574</v>
      </c>
      <c r="BG2155">
        <f t="shared" si="269"/>
        <v>3593.361577877522</v>
      </c>
      <c r="BH2155">
        <f t="shared" si="270"/>
        <v>5762.8350831685857</v>
      </c>
      <c r="BI2155">
        <f t="shared" si="271"/>
        <v>7932.3085884596494</v>
      </c>
      <c r="BJ2155">
        <f t="shared" si="272"/>
        <v>10101.782093750713</v>
      </c>
    </row>
    <row r="2156" spans="1:62">
      <c r="A2156">
        <v>2153</v>
      </c>
      <c r="B2156" s="6"/>
      <c r="C2156" s="44"/>
      <c r="F2156" s="44">
        <v>7121.9029059627246</v>
      </c>
      <c r="G2156">
        <v>0.32721500157125671</v>
      </c>
      <c r="H2156" s="45">
        <f t="shared" si="266"/>
        <v>21765.20902698224</v>
      </c>
      <c r="BD2156">
        <f t="shared" si="273"/>
        <v>-6949.4683239646465</v>
      </c>
      <c r="BE2156">
        <f t="shared" si="267"/>
        <v>-5754.8824430680652</v>
      </c>
      <c r="BF2156">
        <f t="shared" si="268"/>
        <v>-4560.2965621714829</v>
      </c>
      <c r="BG2156">
        <f t="shared" si="269"/>
        <v>-3365.7106812749016</v>
      </c>
      <c r="BH2156">
        <f t="shared" si="270"/>
        <v>-2171.1248003783203</v>
      </c>
      <c r="BI2156">
        <f t="shared" si="271"/>
        <v>-976.53891948173896</v>
      </c>
      <c r="BJ2156">
        <f t="shared" si="272"/>
        <v>218.04696141484237</v>
      </c>
    </row>
    <row r="2157" spans="1:62">
      <c r="A2157">
        <v>2154</v>
      </c>
      <c r="B2157" s="6"/>
      <c r="C2157" s="44"/>
      <c r="F2157" s="44">
        <v>2560.7806599290234</v>
      </c>
      <c r="G2157">
        <v>0.68739644814642364</v>
      </c>
      <c r="H2157" s="45">
        <f t="shared" si="266"/>
        <v>3725.3329819119849</v>
      </c>
      <c r="BD2157">
        <f t="shared" si="273"/>
        <v>-5485.8278981064414</v>
      </c>
      <c r="BE2157">
        <f t="shared" si="267"/>
        <v>-3849.7528902501576</v>
      </c>
      <c r="BF2157">
        <f t="shared" si="268"/>
        <v>-2213.6778823938739</v>
      </c>
      <c r="BG2157">
        <f t="shared" si="269"/>
        <v>-577.60287453759065</v>
      </c>
      <c r="BH2157">
        <f t="shared" si="270"/>
        <v>1058.4721333186935</v>
      </c>
      <c r="BI2157">
        <f t="shared" si="271"/>
        <v>2694.5471411749768</v>
      </c>
      <c r="BJ2157">
        <f t="shared" si="272"/>
        <v>4330.6221490312601</v>
      </c>
    </row>
    <row r="2158" spans="1:62">
      <c r="A2158">
        <v>2155</v>
      </c>
      <c r="B2158" s="6"/>
      <c r="C2158" s="44"/>
      <c r="F2158" s="44">
        <v>7842.9506481196222</v>
      </c>
      <c r="G2158">
        <v>0.19593668042553691</v>
      </c>
      <c r="H2158" s="45">
        <f t="shared" si="266"/>
        <v>40027.9857303198</v>
      </c>
      <c r="BD2158">
        <f t="shared" si="273"/>
        <v>876.20158080309466</v>
      </c>
      <c r="BE2158">
        <f t="shared" si="267"/>
        <v>4313.1838215352127</v>
      </c>
      <c r="BF2158">
        <f t="shared" si="268"/>
        <v>7750.1660622673317</v>
      </c>
      <c r="BG2158">
        <f t="shared" si="269"/>
        <v>11187.148302999449</v>
      </c>
      <c r="BH2158">
        <f t="shared" si="270"/>
        <v>14624.130543731568</v>
      </c>
      <c r="BI2158">
        <f t="shared" si="271"/>
        <v>18061.112784463687</v>
      </c>
      <c r="BJ2158">
        <f t="shared" si="272"/>
        <v>21498.095025195806</v>
      </c>
    </row>
    <row r="2159" spans="1:62">
      <c r="A2159">
        <v>2156</v>
      </c>
      <c r="B2159" s="6"/>
      <c r="C2159" s="44"/>
      <c r="F2159" s="44">
        <v>2570.4743349002092</v>
      </c>
      <c r="G2159">
        <v>0.35831846133747192</v>
      </c>
      <c r="H2159" s="45">
        <f t="shared" si="266"/>
        <v>7173.7144809831107</v>
      </c>
      <c r="BD2159">
        <f t="shared" si="273"/>
        <v>-6863.2672459919377</v>
      </c>
      <c r="BE2159">
        <f t="shared" si="267"/>
        <v>-5883.5838438642531</v>
      </c>
      <c r="BF2159">
        <f t="shared" si="268"/>
        <v>-4903.9004417365686</v>
      </c>
      <c r="BG2159">
        <f t="shared" si="269"/>
        <v>-3924.2170396088841</v>
      </c>
      <c r="BH2159">
        <f t="shared" si="270"/>
        <v>-2944.5336374811995</v>
      </c>
      <c r="BI2159">
        <f t="shared" si="271"/>
        <v>-1964.850235353515</v>
      </c>
      <c r="BJ2159">
        <f t="shared" si="272"/>
        <v>-985.16683322583049</v>
      </c>
    </row>
    <row r="2160" spans="1:62">
      <c r="A2160">
        <v>2157</v>
      </c>
      <c r="B2160" s="6"/>
      <c r="C2160" s="44"/>
      <c r="F2160" s="44">
        <v>12870.591553240778</v>
      </c>
      <c r="G2160">
        <v>0.44272715075655356</v>
      </c>
      <c r="H2160" s="45">
        <f t="shared" si="266"/>
        <v>29071.159361351318</v>
      </c>
      <c r="BD2160">
        <f t="shared" si="273"/>
        <v>-778.88202821284972</v>
      </c>
      <c r="BE2160">
        <f t="shared" si="267"/>
        <v>1012.7102784745098</v>
      </c>
      <c r="BF2160">
        <f t="shared" si="268"/>
        <v>2804.3025851618695</v>
      </c>
      <c r="BG2160">
        <f t="shared" si="269"/>
        <v>4595.8948918492288</v>
      </c>
      <c r="BH2160">
        <f t="shared" si="270"/>
        <v>6387.487198536588</v>
      </c>
      <c r="BI2160">
        <f t="shared" si="271"/>
        <v>8179.0795052239482</v>
      </c>
      <c r="BJ2160">
        <f t="shared" si="272"/>
        <v>9970.6718119113084</v>
      </c>
    </row>
    <row r="2161" spans="1:62">
      <c r="A2161">
        <v>2158</v>
      </c>
      <c r="B2161" s="6"/>
      <c r="C2161" s="44"/>
      <c r="F2161" s="44">
        <v>15179.025463237595</v>
      </c>
      <c r="G2161">
        <v>0.60420780474889657</v>
      </c>
      <c r="H2161" s="45">
        <f t="shared" si="266"/>
        <v>25122.193629302528</v>
      </c>
      <c r="BD2161">
        <f t="shared" si="273"/>
        <v>-10656.95579945801</v>
      </c>
      <c r="BE2161">
        <f t="shared" si="267"/>
        <v>-8443.320045675242</v>
      </c>
      <c r="BF2161">
        <f t="shared" si="268"/>
        <v>-6229.6842918924749</v>
      </c>
      <c r="BG2161">
        <f t="shared" si="269"/>
        <v>-4016.048538109706</v>
      </c>
      <c r="BH2161">
        <f t="shared" si="270"/>
        <v>-1802.4127843269398</v>
      </c>
      <c r="BI2161">
        <f t="shared" si="271"/>
        <v>411.22296945582821</v>
      </c>
      <c r="BJ2161">
        <f t="shared" si="272"/>
        <v>2624.8587232385962</v>
      </c>
    </row>
    <row r="2162" spans="1:62">
      <c r="A2162">
        <v>2159</v>
      </c>
      <c r="B2162" s="6"/>
      <c r="C2162" s="44"/>
      <c r="F2162" s="44">
        <v>253.86522111078011</v>
      </c>
      <c r="G2162">
        <v>0.62812601846352223</v>
      </c>
      <c r="H2162" s="45">
        <f t="shared" si="266"/>
        <v>404.16288077314073</v>
      </c>
      <c r="BD2162">
        <f t="shared" si="273"/>
        <v>-12157.986439493112</v>
      </c>
      <c r="BE2162">
        <f t="shared" si="267"/>
        <v>-9136.9474157486293</v>
      </c>
      <c r="BF2162">
        <f t="shared" si="268"/>
        <v>-6115.9083920041467</v>
      </c>
      <c r="BG2162">
        <f t="shared" si="269"/>
        <v>-3094.8693682596622</v>
      </c>
      <c r="BH2162">
        <f t="shared" si="270"/>
        <v>-73.830344515179604</v>
      </c>
      <c r="BI2162">
        <f t="shared" si="271"/>
        <v>2947.2086792293012</v>
      </c>
      <c r="BJ2162">
        <f t="shared" si="272"/>
        <v>5968.2477029737856</v>
      </c>
    </row>
    <row r="2163" spans="1:62">
      <c r="A2163">
        <v>2160</v>
      </c>
      <c r="B2163" s="6"/>
      <c r="C2163" s="44"/>
      <c r="F2163" s="44">
        <v>3668.6536559180713</v>
      </c>
      <c r="G2163">
        <v>0.4572821768257791</v>
      </c>
      <c r="H2163" s="45">
        <f t="shared" si="266"/>
        <v>8022.7348491559496</v>
      </c>
      <c r="BD2163">
        <f t="shared" si="273"/>
        <v>2886.7648712068312</v>
      </c>
      <c r="BE2163">
        <f t="shared" si="267"/>
        <v>6027.3949635244426</v>
      </c>
      <c r="BF2163">
        <f t="shared" si="268"/>
        <v>9168.0250558420539</v>
      </c>
      <c r="BG2163">
        <f t="shared" si="269"/>
        <v>12308.655148159665</v>
      </c>
      <c r="BH2163">
        <f t="shared" si="270"/>
        <v>15449.285240477275</v>
      </c>
      <c r="BI2163">
        <f t="shared" si="271"/>
        <v>18589.915332794888</v>
      </c>
      <c r="BJ2163">
        <f t="shared" si="272"/>
        <v>21730.545425112497</v>
      </c>
    </row>
    <row r="2164" spans="1:62">
      <c r="A2164">
        <v>2161</v>
      </c>
      <c r="B2164" s="6"/>
      <c r="C2164" s="44"/>
      <c r="F2164" s="44">
        <v>15382.836661131261</v>
      </c>
      <c r="G2164">
        <v>0.17701242993361355</v>
      </c>
      <c r="H2164" s="45">
        <f t="shared" si="266"/>
        <v>86902.578914375757</v>
      </c>
      <c r="BD2164">
        <f t="shared" si="273"/>
        <v>-1382.242771789176</v>
      </c>
      <c r="BE2164">
        <f t="shared" si="267"/>
        <v>904.1681123397193</v>
      </c>
      <c r="BF2164">
        <f t="shared" si="268"/>
        <v>3190.5789964686155</v>
      </c>
      <c r="BG2164">
        <f t="shared" si="269"/>
        <v>5476.9898805975099</v>
      </c>
      <c r="BH2164">
        <f t="shared" si="270"/>
        <v>7763.4007647264061</v>
      </c>
      <c r="BI2164">
        <f t="shared" si="271"/>
        <v>10049.811648855302</v>
      </c>
      <c r="BJ2164">
        <f t="shared" si="272"/>
        <v>12336.222532984197</v>
      </c>
    </row>
    <row r="2165" spans="1:62">
      <c r="A2165">
        <v>2162</v>
      </c>
      <c r="B2165" s="6"/>
      <c r="C2165" s="44"/>
      <c r="F2165" s="44">
        <v>7490.4272039777134</v>
      </c>
      <c r="G2165">
        <v>0.19906852636307981</v>
      </c>
      <c r="H2165" s="45">
        <f t="shared" si="266"/>
        <v>37627.38058509546</v>
      </c>
      <c r="BD2165">
        <f t="shared" si="273"/>
        <v>-14497.774511463194</v>
      </c>
      <c r="BE2165">
        <f t="shared" si="267"/>
        <v>-13612.712361795126</v>
      </c>
      <c r="BF2165">
        <f t="shared" si="268"/>
        <v>-12727.650212127059</v>
      </c>
      <c r="BG2165">
        <f t="shared" si="269"/>
        <v>-11842.58806245899</v>
      </c>
      <c r="BH2165">
        <f t="shared" si="270"/>
        <v>-10957.525912790923</v>
      </c>
      <c r="BI2165">
        <f t="shared" si="271"/>
        <v>-10072.463763122854</v>
      </c>
      <c r="BJ2165">
        <f t="shared" si="272"/>
        <v>-9187.4016134547874</v>
      </c>
    </row>
    <row r="2166" spans="1:62">
      <c r="A2166">
        <v>2163</v>
      </c>
      <c r="B2166" s="6"/>
      <c r="C2166" s="44"/>
      <c r="F2166" s="44">
        <v>12213.683581815394</v>
      </c>
      <c r="G2166">
        <v>0.300260840845195</v>
      </c>
      <c r="H2166" s="45">
        <f t="shared" si="266"/>
        <v>40676.911272996746</v>
      </c>
      <c r="BD2166">
        <f t="shared" si="273"/>
        <v>-6495.0845721623145</v>
      </c>
      <c r="BE2166">
        <f t="shared" si="267"/>
        <v>-5499.7419403469157</v>
      </c>
      <c r="BF2166">
        <f t="shared" si="268"/>
        <v>-4504.399308531516</v>
      </c>
      <c r="BG2166">
        <f t="shared" si="269"/>
        <v>-3509.0566767161172</v>
      </c>
      <c r="BH2166">
        <f t="shared" si="270"/>
        <v>-2513.7140449007184</v>
      </c>
      <c r="BI2166">
        <f t="shared" si="271"/>
        <v>-1518.3714130853186</v>
      </c>
      <c r="BJ2166">
        <f t="shared" si="272"/>
        <v>-523.02878126991982</v>
      </c>
    </row>
    <row r="2167" spans="1:62">
      <c r="A2167">
        <v>2164</v>
      </c>
      <c r="B2167" s="6"/>
      <c r="C2167" s="44"/>
      <c r="F2167" s="44">
        <v>10234.116111658615</v>
      </c>
      <c r="G2167">
        <v>0.99026442872473286</v>
      </c>
      <c r="H2167" s="45">
        <f t="shared" si="266"/>
        <v>10334.730618202815</v>
      </c>
      <c r="BD2167">
        <f t="shared" si="273"/>
        <v>-10712.379377589419</v>
      </c>
      <c r="BE2167">
        <f t="shared" si="267"/>
        <v>-9211.0751733634443</v>
      </c>
      <c r="BF2167">
        <f t="shared" si="268"/>
        <v>-7709.7709691374694</v>
      </c>
      <c r="BG2167">
        <f t="shared" si="269"/>
        <v>-6208.4667649114945</v>
      </c>
      <c r="BH2167">
        <f t="shared" si="270"/>
        <v>-4707.1625606855187</v>
      </c>
      <c r="BI2167">
        <f t="shared" si="271"/>
        <v>-3205.8583564595447</v>
      </c>
      <c r="BJ2167">
        <f t="shared" si="272"/>
        <v>-1704.5541522335698</v>
      </c>
    </row>
    <row r="2168" spans="1:62">
      <c r="A2168">
        <v>2165</v>
      </c>
      <c r="B2168" s="6"/>
      <c r="C2168" s="44"/>
      <c r="F2168" s="44">
        <v>15419.472159458681</v>
      </c>
      <c r="G2168">
        <v>0.24717800976813109</v>
      </c>
      <c r="H2168" s="45">
        <f t="shared" si="266"/>
        <v>62382.054835392271</v>
      </c>
      <c r="BD2168">
        <f t="shared" si="273"/>
        <v>-5282.7939680349509</v>
      </c>
      <c r="BE2168">
        <f t="shared" si="267"/>
        <v>-331.47182441128643</v>
      </c>
      <c r="BF2168">
        <f t="shared" si="268"/>
        <v>4619.8503192123771</v>
      </c>
      <c r="BG2168">
        <f t="shared" si="269"/>
        <v>9571.1724628360425</v>
      </c>
      <c r="BH2168">
        <f t="shared" si="270"/>
        <v>14522.494606459706</v>
      </c>
      <c r="BI2168">
        <f t="shared" si="271"/>
        <v>19473.81675008337</v>
      </c>
      <c r="BJ2168">
        <f t="shared" si="272"/>
        <v>24425.138893707037</v>
      </c>
    </row>
    <row r="2169" spans="1:62">
      <c r="A2169">
        <v>2166</v>
      </c>
      <c r="B2169" s="6"/>
      <c r="C2169" s="44"/>
      <c r="F2169" s="44">
        <v>7745.726687876595</v>
      </c>
      <c r="G2169">
        <v>0.34011245658378453</v>
      </c>
      <c r="H2169" s="45">
        <f t="shared" si="266"/>
        <v>22774.016469956856</v>
      </c>
      <c r="BD2169">
        <f t="shared" si="273"/>
        <v>-14183.582110618025</v>
      </c>
      <c r="BE2169">
        <f t="shared" si="267"/>
        <v>-12947.69206177737</v>
      </c>
      <c r="BF2169">
        <f t="shared" si="268"/>
        <v>-11711.802012936714</v>
      </c>
      <c r="BG2169">
        <f t="shared" si="269"/>
        <v>-10475.91196409606</v>
      </c>
      <c r="BH2169">
        <f t="shared" si="270"/>
        <v>-9240.0219152554037</v>
      </c>
      <c r="BI2169">
        <f t="shared" si="271"/>
        <v>-8004.1318664147484</v>
      </c>
      <c r="BJ2169">
        <f t="shared" si="272"/>
        <v>-6768.2418175740931</v>
      </c>
    </row>
    <row r="2170" spans="1:62">
      <c r="A2170">
        <v>2167</v>
      </c>
      <c r="B2170" s="6"/>
      <c r="C2170" s="44"/>
      <c r="F2170" s="44">
        <v>-1959.4243256407899</v>
      </c>
      <c r="G2170">
        <v>0.59636615261815695</v>
      </c>
      <c r="H2170" s="45">
        <f t="shared" si="266"/>
        <v>-3285.6061951848828</v>
      </c>
      <c r="BD2170">
        <f t="shared" si="273"/>
        <v>-6045.1644049576726</v>
      </c>
      <c r="BE2170">
        <f t="shared" si="267"/>
        <v>-4344.6021220387502</v>
      </c>
      <c r="BF2170">
        <f t="shared" si="268"/>
        <v>-2644.0398391198269</v>
      </c>
      <c r="BG2170">
        <f t="shared" si="269"/>
        <v>-943.47755620090447</v>
      </c>
      <c r="BH2170">
        <f t="shared" si="270"/>
        <v>757.08472671801792</v>
      </c>
      <c r="BI2170">
        <f t="shared" si="271"/>
        <v>2457.6470096369412</v>
      </c>
      <c r="BJ2170">
        <f t="shared" si="272"/>
        <v>4158.2092925558627</v>
      </c>
    </row>
    <row r="2171" spans="1:62">
      <c r="A2171">
        <v>2168</v>
      </c>
      <c r="B2171" s="6"/>
      <c r="C2171" s="44"/>
      <c r="F2171" s="44">
        <v>11379.970691722114</v>
      </c>
      <c r="G2171">
        <v>0.32761754910005436</v>
      </c>
      <c r="H2171" s="45">
        <f t="shared" si="266"/>
        <v>34735.534537091211</v>
      </c>
      <c r="BD2171">
        <f t="shared" si="273"/>
        <v>4941.2550887315747</v>
      </c>
      <c r="BE2171">
        <f t="shared" si="267"/>
        <v>7923.0858518223595</v>
      </c>
      <c r="BF2171">
        <f t="shared" si="268"/>
        <v>10904.916614913143</v>
      </c>
      <c r="BG2171">
        <f t="shared" si="269"/>
        <v>13886.747378003929</v>
      </c>
      <c r="BH2171">
        <f t="shared" si="270"/>
        <v>16868.578141094713</v>
      </c>
      <c r="BI2171">
        <f t="shared" si="271"/>
        <v>19850.408904185497</v>
      </c>
      <c r="BJ2171">
        <f t="shared" si="272"/>
        <v>22832.239667276284</v>
      </c>
    </row>
    <row r="2172" spans="1:62">
      <c r="A2172">
        <v>2169</v>
      </c>
      <c r="B2172" s="6"/>
      <c r="C2172" s="44"/>
      <c r="F2172" s="44">
        <v>12823.076735284569</v>
      </c>
      <c r="G2172">
        <v>0.19173738433518572</v>
      </c>
      <c r="H2172" s="45">
        <f t="shared" si="266"/>
        <v>66878.333506771465</v>
      </c>
      <c r="BD2172">
        <f t="shared" si="273"/>
        <v>-9741.8829462218418</v>
      </c>
      <c r="BE2172">
        <f t="shared" si="267"/>
        <v>-8103.7952007215699</v>
      </c>
      <c r="BF2172">
        <f t="shared" si="268"/>
        <v>-6465.707455221298</v>
      </c>
      <c r="BG2172">
        <f t="shared" si="269"/>
        <v>-4827.6197097210261</v>
      </c>
      <c r="BH2172">
        <f t="shared" si="270"/>
        <v>-3189.5319642207551</v>
      </c>
      <c r="BI2172">
        <f t="shared" si="271"/>
        <v>-1551.4442187204822</v>
      </c>
      <c r="BJ2172">
        <f t="shared" si="272"/>
        <v>86.643526779789681</v>
      </c>
    </row>
    <row r="2173" spans="1:62">
      <c r="A2173">
        <v>2170</v>
      </c>
      <c r="B2173" s="6"/>
      <c r="C2173" s="44"/>
      <c r="F2173" s="44">
        <v>-3200.1104080597252</v>
      </c>
      <c r="G2173">
        <v>9.0942821352658854E-2</v>
      </c>
      <c r="H2173" s="45">
        <f t="shared" si="266"/>
        <v>-35188.158454533863</v>
      </c>
      <c r="BD2173">
        <f t="shared" si="273"/>
        <v>-11864.389813608641</v>
      </c>
      <c r="BE2173">
        <f t="shared" si="267"/>
        <v>-10905.702891932711</v>
      </c>
      <c r="BF2173">
        <f t="shared" si="268"/>
        <v>-9947.0159702567835</v>
      </c>
      <c r="BG2173">
        <f t="shared" si="269"/>
        <v>-8988.3290485808539</v>
      </c>
      <c r="BH2173">
        <f t="shared" si="270"/>
        <v>-8029.642126904926</v>
      </c>
      <c r="BI2173">
        <f t="shared" si="271"/>
        <v>-7070.9552052289973</v>
      </c>
      <c r="BJ2173">
        <f t="shared" si="272"/>
        <v>-6112.2682835530686</v>
      </c>
    </row>
    <row r="2174" spans="1:62">
      <c r="A2174">
        <v>2171</v>
      </c>
      <c r="B2174" s="6"/>
      <c r="C2174" s="44"/>
      <c r="F2174" s="44">
        <v>4852.550597247553</v>
      </c>
      <c r="G2174">
        <v>0.15978023845768874</v>
      </c>
      <c r="H2174" s="45">
        <f t="shared" si="266"/>
        <v>30370.154933349611</v>
      </c>
      <c r="BD2174">
        <f t="shared" si="273"/>
        <v>3654.8245148230194</v>
      </c>
      <c r="BE2174">
        <f t="shared" si="267"/>
        <v>4109.5386215863136</v>
      </c>
      <c r="BF2174">
        <f t="shared" si="268"/>
        <v>4564.2527283496074</v>
      </c>
      <c r="BG2174">
        <f t="shared" si="269"/>
        <v>5018.9668351129021</v>
      </c>
      <c r="BH2174">
        <f t="shared" si="270"/>
        <v>5473.6809418761968</v>
      </c>
      <c r="BI2174">
        <f t="shared" si="271"/>
        <v>5928.3950486394906</v>
      </c>
      <c r="BJ2174">
        <f t="shared" si="272"/>
        <v>6383.1091554027844</v>
      </c>
    </row>
    <row r="2175" spans="1:62">
      <c r="A2175">
        <v>2172</v>
      </c>
      <c r="B2175" s="6"/>
      <c r="C2175" s="44"/>
      <c r="F2175" s="44">
        <v>9325.9692543005331</v>
      </c>
      <c r="G2175">
        <v>2.067142802078143</v>
      </c>
      <c r="H2175" s="45">
        <f t="shared" si="266"/>
        <v>4511.5263662118241</v>
      </c>
      <c r="BD2175">
        <f t="shared" si="273"/>
        <v>-4053.6494049591092</v>
      </c>
      <c r="BE2175">
        <f t="shared" si="267"/>
        <v>-3254.7482126706655</v>
      </c>
      <c r="BF2175">
        <f t="shared" si="268"/>
        <v>-2455.8470203822221</v>
      </c>
      <c r="BG2175">
        <f t="shared" si="269"/>
        <v>-1656.9458280937783</v>
      </c>
      <c r="BH2175">
        <f t="shared" si="270"/>
        <v>-858.04463580533456</v>
      </c>
      <c r="BI2175">
        <f t="shared" si="271"/>
        <v>-59.143443516891239</v>
      </c>
      <c r="BJ2175">
        <f t="shared" si="272"/>
        <v>739.75774877155254</v>
      </c>
    </row>
    <row r="2176" spans="1:62">
      <c r="A2176">
        <v>2173</v>
      </c>
      <c r="B2176" s="6"/>
      <c r="C2176" s="44"/>
      <c r="F2176" s="44">
        <v>12608.233694452165</v>
      </c>
      <c r="G2176">
        <v>0.25496773388176575</v>
      </c>
      <c r="H2176" s="45">
        <f t="shared" si="266"/>
        <v>49450.310839327169</v>
      </c>
      <c r="BD2176">
        <f t="shared" si="273"/>
        <v>1009.7447560901819</v>
      </c>
      <c r="BE2176">
        <f t="shared" si="267"/>
        <v>11345.458766480897</v>
      </c>
      <c r="BF2176">
        <f t="shared" si="268"/>
        <v>21681.172776871612</v>
      </c>
      <c r="BG2176">
        <f t="shared" si="269"/>
        <v>32016.886787262327</v>
      </c>
      <c r="BH2176">
        <f t="shared" si="270"/>
        <v>42352.600797653038</v>
      </c>
      <c r="BI2176">
        <f t="shared" si="271"/>
        <v>52688.314808043753</v>
      </c>
      <c r="BJ2176">
        <f t="shared" si="272"/>
        <v>63024.028818434468</v>
      </c>
    </row>
    <row r="2177" spans="1:62">
      <c r="A2177">
        <v>2174</v>
      </c>
      <c r="B2177" s="6"/>
      <c r="C2177" s="44"/>
      <c r="F2177" s="44">
        <v>-2909.9460856001242</v>
      </c>
      <c r="G2177">
        <v>0.11952146877679759</v>
      </c>
      <c r="H2177" s="45">
        <f t="shared" si="266"/>
        <v>-24346.639272266246</v>
      </c>
      <c r="BD2177">
        <f t="shared" si="273"/>
        <v>-11333.395025043335</v>
      </c>
      <c r="BE2177">
        <f t="shared" si="267"/>
        <v>-10058.556355634508</v>
      </c>
      <c r="BF2177">
        <f t="shared" si="268"/>
        <v>-8783.7176862256783</v>
      </c>
      <c r="BG2177">
        <f t="shared" si="269"/>
        <v>-7508.8790168168498</v>
      </c>
      <c r="BH2177">
        <f t="shared" si="270"/>
        <v>-6234.0403474080213</v>
      </c>
      <c r="BI2177">
        <f t="shared" si="271"/>
        <v>-4959.2016779991927</v>
      </c>
      <c r="BJ2177">
        <f t="shared" si="272"/>
        <v>-3684.3630085903642</v>
      </c>
    </row>
    <row r="2178" spans="1:62">
      <c r="A2178">
        <v>2175</v>
      </c>
      <c r="B2178" s="6"/>
      <c r="C2178" s="44"/>
      <c r="F2178" s="44">
        <v>9627.8770763543926</v>
      </c>
      <c r="G2178">
        <v>0.46939927457318564</v>
      </c>
      <c r="H2178" s="45">
        <f t="shared" si="266"/>
        <v>20511.060834315962</v>
      </c>
      <c r="BD2178">
        <f t="shared" si="273"/>
        <v>3507.5534294841123</v>
      </c>
      <c r="BE2178">
        <f t="shared" si="267"/>
        <v>4105.1607733681003</v>
      </c>
      <c r="BF2178">
        <f t="shared" si="268"/>
        <v>4702.7681172520879</v>
      </c>
      <c r="BG2178">
        <f t="shared" si="269"/>
        <v>5300.3754611360764</v>
      </c>
      <c r="BH2178">
        <f t="shared" si="270"/>
        <v>5897.982805020064</v>
      </c>
      <c r="BI2178">
        <f t="shared" si="271"/>
        <v>6495.5901489040516</v>
      </c>
      <c r="BJ2178">
        <f t="shared" si="272"/>
        <v>7093.1974927880401</v>
      </c>
    </row>
    <row r="2179" spans="1:62">
      <c r="A2179">
        <v>2176</v>
      </c>
      <c r="B2179" s="6"/>
      <c r="C2179" s="44"/>
      <c r="F2179" s="44">
        <v>17896.773900895991</v>
      </c>
      <c r="G2179">
        <v>0.23917316784328957</v>
      </c>
      <c r="H2179" s="45">
        <f t="shared" si="266"/>
        <v>74827.682646333764</v>
      </c>
      <c r="BD2179">
        <f t="shared" si="273"/>
        <v>-7280.8807034884649</v>
      </c>
      <c r="BE2179">
        <f t="shared" si="267"/>
        <v>-4933.8843306225363</v>
      </c>
      <c r="BF2179">
        <f t="shared" si="268"/>
        <v>-2586.8879577566076</v>
      </c>
      <c r="BG2179">
        <f t="shared" si="269"/>
        <v>-239.89158489067995</v>
      </c>
      <c r="BH2179">
        <f t="shared" si="270"/>
        <v>2107.1047879752477</v>
      </c>
      <c r="BI2179">
        <f t="shared" si="271"/>
        <v>4454.1011608411773</v>
      </c>
      <c r="BJ2179">
        <f t="shared" si="272"/>
        <v>6801.097533707105</v>
      </c>
    </row>
    <row r="2180" spans="1:62">
      <c r="A2180">
        <v>2177</v>
      </c>
      <c r="B2180" s="6"/>
      <c r="C2180" s="44"/>
      <c r="F2180" s="44">
        <v>9164.221088955228</v>
      </c>
      <c r="G2180">
        <v>0.47961509204201658</v>
      </c>
      <c r="H2180" s="45">
        <f t="shared" ref="H2180:H2243" si="274">F2180/G2180</f>
        <v>19107.44937140635</v>
      </c>
      <c r="BD2180">
        <f t="shared" si="273"/>
        <v>-16700.908061679544</v>
      </c>
      <c r="BE2180">
        <f t="shared" si="267"/>
        <v>-15505.042222463095</v>
      </c>
      <c r="BF2180">
        <f t="shared" si="268"/>
        <v>-14309.176383246648</v>
      </c>
      <c r="BG2180">
        <f t="shared" si="269"/>
        <v>-13113.310544030199</v>
      </c>
      <c r="BH2180">
        <f t="shared" si="270"/>
        <v>-11917.444704813752</v>
      </c>
      <c r="BI2180">
        <f t="shared" si="271"/>
        <v>-10721.578865597305</v>
      </c>
      <c r="BJ2180">
        <f t="shared" si="272"/>
        <v>-9525.7130263808558</v>
      </c>
    </row>
    <row r="2181" spans="1:62">
      <c r="A2181">
        <v>2178</v>
      </c>
      <c r="B2181" s="6"/>
      <c r="C2181" s="44"/>
      <c r="F2181" s="44">
        <v>-380.35862292258207</v>
      </c>
      <c r="G2181">
        <v>0.54034757033755021</v>
      </c>
      <c r="H2181" s="45">
        <f t="shared" si="274"/>
        <v>-703.9147463640403</v>
      </c>
      <c r="BD2181">
        <f t="shared" si="273"/>
        <v>-6766.1456287451456</v>
      </c>
      <c r="BE2181">
        <f t="shared" ref="BE2181:BE2244" si="275">($BE$3*G2180)-F2180</f>
        <v>-4368.0701685350623</v>
      </c>
      <c r="BF2181">
        <f t="shared" ref="BF2181:BF2244" si="276">($BF$3*G2180)-F2180</f>
        <v>-1969.994708324979</v>
      </c>
      <c r="BG2181">
        <f t="shared" ref="BG2181:BG2244" si="277">($BG$3*G2180)-F2180</f>
        <v>428.08075188510338</v>
      </c>
      <c r="BH2181">
        <f t="shared" ref="BH2181:BH2244" si="278">($BH$3*G2180)-F2180</f>
        <v>2826.1562120951858</v>
      </c>
      <c r="BI2181">
        <f t="shared" ref="BI2181:BI2244" si="279">($BI$3*G2180)-F2180</f>
        <v>5224.23167230527</v>
      </c>
      <c r="BJ2181">
        <f t="shared" ref="BJ2181:BJ2244" si="280">($BJ$3*G2180)-F2180</f>
        <v>7622.3071325153524</v>
      </c>
    </row>
    <row r="2182" spans="1:62">
      <c r="A2182">
        <v>2179</v>
      </c>
      <c r="B2182" s="6"/>
      <c r="C2182" s="44"/>
      <c r="F2182" s="44">
        <v>-5270.0291156038766</v>
      </c>
      <c r="G2182">
        <v>1.0306006247176072</v>
      </c>
      <c r="H2182" s="45">
        <f t="shared" si="274"/>
        <v>-5113.5512527443952</v>
      </c>
      <c r="BD2182">
        <f t="shared" si="273"/>
        <v>3082.0964746103332</v>
      </c>
      <c r="BE2182">
        <f t="shared" si="275"/>
        <v>5783.8343262980843</v>
      </c>
      <c r="BF2182">
        <f t="shared" si="276"/>
        <v>8485.5721779858359</v>
      </c>
      <c r="BG2182">
        <f t="shared" si="277"/>
        <v>11187.310029673587</v>
      </c>
      <c r="BH2182">
        <f t="shared" si="278"/>
        <v>13889.047881361337</v>
      </c>
      <c r="BI2182">
        <f t="shared" si="279"/>
        <v>16590.785733049088</v>
      </c>
      <c r="BJ2182">
        <f t="shared" si="280"/>
        <v>19292.523584736839</v>
      </c>
    </row>
    <row r="2183" spans="1:62">
      <c r="A2183">
        <v>2180</v>
      </c>
      <c r="B2183" s="6"/>
      <c r="C2183" s="44"/>
      <c r="F2183" s="44">
        <v>7929.0432475025591</v>
      </c>
      <c r="G2183">
        <v>0.42140791170634895</v>
      </c>
      <c r="H2183" s="45">
        <f t="shared" si="274"/>
        <v>18815.601290912116</v>
      </c>
      <c r="BD2183">
        <f t="shared" si="273"/>
        <v>10423.032239191913</v>
      </c>
      <c r="BE2183">
        <f t="shared" si="275"/>
        <v>15576.035362779949</v>
      </c>
      <c r="BF2183">
        <f t="shared" si="276"/>
        <v>20729.038486367986</v>
      </c>
      <c r="BG2183">
        <f t="shared" si="277"/>
        <v>25882.041609956021</v>
      </c>
      <c r="BH2183">
        <f t="shared" si="278"/>
        <v>31035.044733544055</v>
      </c>
      <c r="BI2183">
        <f t="shared" si="279"/>
        <v>36188.047857132093</v>
      </c>
      <c r="BJ2183">
        <f t="shared" si="280"/>
        <v>41341.050980720131</v>
      </c>
    </row>
    <row r="2184" spans="1:62">
      <c r="A2184">
        <v>2181</v>
      </c>
      <c r="B2184" s="6"/>
      <c r="C2184" s="44"/>
      <c r="F2184" s="44">
        <v>7171.6773272957653</v>
      </c>
      <c r="G2184">
        <v>0.67017745940997209</v>
      </c>
      <c r="H2184" s="45">
        <f t="shared" si="274"/>
        <v>10701.161649945299</v>
      </c>
      <c r="BD2184">
        <f t="shared" si="273"/>
        <v>-5822.0036889708144</v>
      </c>
      <c r="BE2184">
        <f t="shared" si="275"/>
        <v>-3714.9641304390698</v>
      </c>
      <c r="BF2184">
        <f t="shared" si="276"/>
        <v>-1607.9245719073251</v>
      </c>
      <c r="BG2184">
        <f t="shared" si="277"/>
        <v>499.11498662441954</v>
      </c>
      <c r="BH2184">
        <f t="shared" si="278"/>
        <v>2606.1545451561651</v>
      </c>
      <c r="BI2184">
        <f t="shared" si="279"/>
        <v>4713.1941036879089</v>
      </c>
      <c r="BJ2184">
        <f t="shared" si="280"/>
        <v>6820.2336622196544</v>
      </c>
    </row>
    <row r="2185" spans="1:62">
      <c r="A2185">
        <v>2182</v>
      </c>
      <c r="B2185" s="6"/>
      <c r="C2185" s="44"/>
      <c r="F2185" s="44">
        <v>3828.8393507457004</v>
      </c>
      <c r="G2185">
        <v>0.3162967202216711</v>
      </c>
      <c r="H2185" s="45">
        <f t="shared" si="274"/>
        <v>12105.213573072539</v>
      </c>
      <c r="BD2185">
        <f t="shared" si="273"/>
        <v>-3820.7900302459047</v>
      </c>
      <c r="BE2185">
        <f t="shared" si="275"/>
        <v>-469.90273319604421</v>
      </c>
      <c r="BF2185">
        <f t="shared" si="276"/>
        <v>2880.9845638538154</v>
      </c>
      <c r="BG2185">
        <f t="shared" si="277"/>
        <v>6231.8718609036769</v>
      </c>
      <c r="BH2185">
        <f t="shared" si="278"/>
        <v>9582.7591579535365</v>
      </c>
      <c r="BI2185">
        <f t="shared" si="279"/>
        <v>12933.646455003396</v>
      </c>
      <c r="BJ2185">
        <f t="shared" si="280"/>
        <v>16284.533752053259</v>
      </c>
    </row>
    <row r="2186" spans="1:62">
      <c r="A2186">
        <v>2183</v>
      </c>
      <c r="B2186" s="6"/>
      <c r="C2186" s="44"/>
      <c r="F2186" s="44">
        <v>-6308.7935890882363</v>
      </c>
      <c r="G2186">
        <v>0.50032402194495074</v>
      </c>
      <c r="H2186" s="45">
        <f t="shared" si="274"/>
        <v>-12609.415723361721</v>
      </c>
      <c r="BD2186">
        <f t="shared" si="273"/>
        <v>-2247.3557496373451</v>
      </c>
      <c r="BE2186">
        <f t="shared" si="275"/>
        <v>-665.87214852898933</v>
      </c>
      <c r="BF2186">
        <f t="shared" si="276"/>
        <v>915.61145257936641</v>
      </c>
      <c r="BG2186">
        <f t="shared" si="277"/>
        <v>2497.0950536877217</v>
      </c>
      <c r="BH2186">
        <f t="shared" si="278"/>
        <v>4078.578654796077</v>
      </c>
      <c r="BI2186">
        <f t="shared" si="279"/>
        <v>5660.0622559044332</v>
      </c>
      <c r="BJ2186">
        <f t="shared" si="280"/>
        <v>7241.5458570127885</v>
      </c>
    </row>
    <row r="2187" spans="1:62">
      <c r="A2187">
        <v>2184</v>
      </c>
      <c r="B2187" s="6"/>
      <c r="C2187" s="44"/>
      <c r="F2187" s="44">
        <v>8651.7501038692517</v>
      </c>
      <c r="G2187">
        <v>0.69884952004781464</v>
      </c>
      <c r="H2187" s="45">
        <f t="shared" si="274"/>
        <v>12379.990048898233</v>
      </c>
      <c r="BD2187">
        <f t="shared" si="273"/>
        <v>8810.4136988129903</v>
      </c>
      <c r="BE2187">
        <f t="shared" si="275"/>
        <v>11312.033808537744</v>
      </c>
      <c r="BF2187">
        <f t="shared" si="276"/>
        <v>13813.653918262498</v>
      </c>
      <c r="BG2187">
        <f t="shared" si="277"/>
        <v>16315.274027987251</v>
      </c>
      <c r="BH2187">
        <f t="shared" si="278"/>
        <v>18816.894137712006</v>
      </c>
      <c r="BI2187">
        <f t="shared" si="279"/>
        <v>21318.51424743676</v>
      </c>
      <c r="BJ2187">
        <f t="shared" si="280"/>
        <v>23820.134357161511</v>
      </c>
    </row>
    <row r="2188" spans="1:62">
      <c r="A2188">
        <v>2185</v>
      </c>
      <c r="B2188" s="6"/>
      <c r="C2188" s="44"/>
      <c r="F2188" s="44">
        <v>8790.2322682174308</v>
      </c>
      <c r="G2188">
        <v>0.20142265669014225</v>
      </c>
      <c r="H2188" s="45">
        <f t="shared" si="274"/>
        <v>43640.732441235989</v>
      </c>
      <c r="BD2188">
        <f t="shared" si="273"/>
        <v>-5157.5025036301786</v>
      </c>
      <c r="BE2188">
        <f t="shared" si="275"/>
        <v>-1663.2549033911055</v>
      </c>
      <c r="BF2188">
        <f t="shared" si="276"/>
        <v>1830.9926968479685</v>
      </c>
      <c r="BG2188">
        <f t="shared" si="277"/>
        <v>5325.2402970870407</v>
      </c>
      <c r="BH2188">
        <f t="shared" si="278"/>
        <v>8819.4878973261129</v>
      </c>
      <c r="BI2188">
        <f t="shared" si="279"/>
        <v>12313.735497565189</v>
      </c>
      <c r="BJ2188">
        <f t="shared" si="280"/>
        <v>15807.983097804261</v>
      </c>
    </row>
    <row r="2189" spans="1:62">
      <c r="A2189">
        <v>2186</v>
      </c>
      <c r="B2189" s="6"/>
      <c r="C2189" s="44"/>
      <c r="F2189" s="44">
        <v>-8861.0392479577931</v>
      </c>
      <c r="G2189">
        <v>0.7923643419827533</v>
      </c>
      <c r="H2189" s="45">
        <f t="shared" si="274"/>
        <v>-11183.036361510907</v>
      </c>
      <c r="BD2189">
        <f t="shared" si="273"/>
        <v>-7783.1189847667192</v>
      </c>
      <c r="BE2189">
        <f t="shared" si="275"/>
        <v>-6776.0057013160085</v>
      </c>
      <c r="BF2189">
        <f t="shared" si="276"/>
        <v>-5768.8924178652969</v>
      </c>
      <c r="BG2189">
        <f t="shared" si="277"/>
        <v>-4761.7791344145862</v>
      </c>
      <c r="BH2189">
        <f t="shared" si="278"/>
        <v>-3754.6658509638746</v>
      </c>
      <c r="BI2189">
        <f t="shared" si="279"/>
        <v>-2747.552567513163</v>
      </c>
      <c r="BJ2189">
        <f t="shared" si="280"/>
        <v>-1740.4392840624523</v>
      </c>
    </row>
    <row r="2190" spans="1:62">
      <c r="A2190">
        <v>2187</v>
      </c>
      <c r="B2190" s="6"/>
      <c r="C2190" s="44"/>
      <c r="F2190" s="44">
        <v>4613.6657079994493</v>
      </c>
      <c r="G2190">
        <v>0.48917503947238838</v>
      </c>
      <c r="H2190" s="45">
        <f t="shared" si="274"/>
        <v>9431.5231475743949</v>
      </c>
      <c r="BD2190">
        <f t="shared" si="273"/>
        <v>12822.860957871559</v>
      </c>
      <c r="BE2190">
        <f t="shared" si="275"/>
        <v>16784.682667785324</v>
      </c>
      <c r="BF2190">
        <f t="shared" si="276"/>
        <v>20746.504377699093</v>
      </c>
      <c r="BG2190">
        <f t="shared" si="277"/>
        <v>24708.326087612859</v>
      </c>
      <c r="BH2190">
        <f t="shared" si="278"/>
        <v>28670.147797526624</v>
      </c>
      <c r="BI2190">
        <f t="shared" si="279"/>
        <v>32631.969507440393</v>
      </c>
      <c r="BJ2190">
        <f t="shared" si="280"/>
        <v>36593.791217354155</v>
      </c>
    </row>
    <row r="2191" spans="1:62">
      <c r="A2191">
        <v>2188</v>
      </c>
      <c r="B2191" s="6"/>
      <c r="C2191" s="44"/>
      <c r="F2191" s="44">
        <v>12463.835026882867</v>
      </c>
      <c r="G2191">
        <v>0.39100162834479235</v>
      </c>
      <c r="H2191" s="45">
        <f t="shared" si="274"/>
        <v>31876.683173022571</v>
      </c>
      <c r="BD2191">
        <f t="shared" si="273"/>
        <v>-2167.7905106375074</v>
      </c>
      <c r="BE2191">
        <f t="shared" si="275"/>
        <v>278.0846867244345</v>
      </c>
      <c r="BF2191">
        <f t="shared" si="276"/>
        <v>2723.9598840863764</v>
      </c>
      <c r="BG2191">
        <f t="shared" si="277"/>
        <v>5169.8350814483183</v>
      </c>
      <c r="BH2191">
        <f t="shared" si="278"/>
        <v>7615.7102788102602</v>
      </c>
      <c r="BI2191">
        <f t="shared" si="279"/>
        <v>10061.585476172202</v>
      </c>
      <c r="BJ2191">
        <f t="shared" si="280"/>
        <v>12507.460673534146</v>
      </c>
    </row>
    <row r="2192" spans="1:62">
      <c r="A2192">
        <v>2189</v>
      </c>
      <c r="B2192" s="6"/>
      <c r="C2192" s="44"/>
      <c r="F2192" s="44">
        <v>3496.8079538776801</v>
      </c>
      <c r="G2192">
        <v>0.34052162105190575</v>
      </c>
      <c r="H2192" s="45">
        <f t="shared" si="274"/>
        <v>10268.974824787003</v>
      </c>
      <c r="BD2192">
        <f t="shared" si="273"/>
        <v>-10508.826885158905</v>
      </c>
      <c r="BE2192">
        <f t="shared" si="275"/>
        <v>-8553.8187434349438</v>
      </c>
      <c r="BF2192">
        <f t="shared" si="276"/>
        <v>-6598.8106017109822</v>
      </c>
      <c r="BG2192">
        <f t="shared" si="277"/>
        <v>-4643.8024599870205</v>
      </c>
      <c r="BH2192">
        <f t="shared" si="278"/>
        <v>-2688.7943182630588</v>
      </c>
      <c r="BI2192">
        <f t="shared" si="279"/>
        <v>-733.78617653909714</v>
      </c>
      <c r="BJ2192">
        <f t="shared" si="280"/>
        <v>1221.2219651848645</v>
      </c>
    </row>
    <row r="2193" spans="1:62">
      <c r="A2193">
        <v>2190</v>
      </c>
      <c r="B2193" s="6"/>
      <c r="C2193" s="44"/>
      <c r="F2193" s="44">
        <v>5697.5071931047478</v>
      </c>
      <c r="G2193">
        <v>0.44159072360103746</v>
      </c>
      <c r="H2193" s="45">
        <f t="shared" si="274"/>
        <v>12902.234781209436</v>
      </c>
      <c r="BD2193">
        <f t="shared" si="273"/>
        <v>-1794.1998486181515</v>
      </c>
      <c r="BE2193">
        <f t="shared" si="275"/>
        <v>-91.591743358622807</v>
      </c>
      <c r="BF2193">
        <f t="shared" si="276"/>
        <v>1611.0163619009063</v>
      </c>
      <c r="BG2193">
        <f t="shared" si="277"/>
        <v>3313.6244671604345</v>
      </c>
      <c r="BH2193">
        <f t="shared" si="278"/>
        <v>5016.2325724199636</v>
      </c>
      <c r="BI2193">
        <f t="shared" si="279"/>
        <v>6718.8406776794927</v>
      </c>
      <c r="BJ2193">
        <f t="shared" si="280"/>
        <v>8421.4487829390218</v>
      </c>
    </row>
    <row r="2194" spans="1:62">
      <c r="A2194">
        <v>2191</v>
      </c>
      <c r="B2194" s="6"/>
      <c r="C2194" s="44"/>
      <c r="F2194" s="44">
        <v>12603.701487693863</v>
      </c>
      <c r="G2194">
        <v>0.21284968671165316</v>
      </c>
      <c r="H2194" s="45">
        <f t="shared" si="274"/>
        <v>59214.09461489159</v>
      </c>
      <c r="BD2194">
        <f t="shared" si="273"/>
        <v>-3489.5535750995605</v>
      </c>
      <c r="BE2194">
        <f t="shared" si="275"/>
        <v>-1281.5999570943732</v>
      </c>
      <c r="BF2194">
        <f t="shared" si="276"/>
        <v>926.35366091081414</v>
      </c>
      <c r="BG2194">
        <f t="shared" si="277"/>
        <v>3134.3072789160015</v>
      </c>
      <c r="BH2194">
        <f t="shared" si="278"/>
        <v>5342.2608969211888</v>
      </c>
      <c r="BI2194">
        <f t="shared" si="279"/>
        <v>7550.2145149263761</v>
      </c>
      <c r="BJ2194">
        <f t="shared" si="280"/>
        <v>9758.1681329315634</v>
      </c>
    </row>
    <row r="2195" spans="1:62">
      <c r="A2195">
        <v>2192</v>
      </c>
      <c r="B2195" s="6"/>
      <c r="C2195" s="44"/>
      <c r="F2195" s="44">
        <v>-4898.3842509754359</v>
      </c>
      <c r="G2195">
        <v>0.4738315549651313</v>
      </c>
      <c r="H2195" s="45">
        <f t="shared" si="274"/>
        <v>-10337.817732159907</v>
      </c>
      <c r="BD2195">
        <f t="shared" si="273"/>
        <v>-11539.453054135596</v>
      </c>
      <c r="BE2195">
        <f t="shared" si="275"/>
        <v>-10475.204620577331</v>
      </c>
      <c r="BF2195">
        <f t="shared" si="276"/>
        <v>-9410.9561870190664</v>
      </c>
      <c r="BG2195">
        <f t="shared" si="277"/>
        <v>-8346.7077534607997</v>
      </c>
      <c r="BH2195">
        <f t="shared" si="278"/>
        <v>-7282.4593199025339</v>
      </c>
      <c r="BI2195">
        <f t="shared" si="279"/>
        <v>-6218.2108863442681</v>
      </c>
      <c r="BJ2195">
        <f t="shared" si="280"/>
        <v>-5153.9624527860024</v>
      </c>
    </row>
    <row r="2196" spans="1:62">
      <c r="A2196">
        <v>2193</v>
      </c>
      <c r="B2196" s="6"/>
      <c r="C2196" s="44"/>
      <c r="F2196" s="44">
        <v>16086.93222449162</v>
      </c>
      <c r="G2196">
        <v>2.154042018310065E-2</v>
      </c>
      <c r="H2196" s="45">
        <f t="shared" si="274"/>
        <v>746825.36773876322</v>
      </c>
      <c r="BD2196">
        <f t="shared" si="273"/>
        <v>7267.5420258010927</v>
      </c>
      <c r="BE2196">
        <f t="shared" si="275"/>
        <v>9636.6998006267495</v>
      </c>
      <c r="BF2196">
        <f t="shared" si="276"/>
        <v>12005.857575452406</v>
      </c>
      <c r="BG2196">
        <f t="shared" si="277"/>
        <v>14375.015350278061</v>
      </c>
      <c r="BH2196">
        <f t="shared" si="278"/>
        <v>16744.17312510372</v>
      </c>
      <c r="BI2196">
        <f t="shared" si="279"/>
        <v>19113.330899929373</v>
      </c>
      <c r="BJ2196">
        <f t="shared" si="280"/>
        <v>21482.48867475503</v>
      </c>
    </row>
    <row r="2197" spans="1:62">
      <c r="A2197">
        <v>2194</v>
      </c>
      <c r="B2197" s="6"/>
      <c r="C2197" s="44"/>
      <c r="F2197" s="44">
        <v>11619.442361028843</v>
      </c>
      <c r="G2197">
        <v>0.11859138710173678</v>
      </c>
      <c r="H2197" s="45">
        <f t="shared" si="274"/>
        <v>97978.804742884022</v>
      </c>
      <c r="BD2197">
        <f t="shared" si="273"/>
        <v>-15979.230123576117</v>
      </c>
      <c r="BE2197">
        <f t="shared" si="275"/>
        <v>-15871.528022660614</v>
      </c>
      <c r="BF2197">
        <f t="shared" si="276"/>
        <v>-15763.82592174511</v>
      </c>
      <c r="BG2197">
        <f t="shared" si="277"/>
        <v>-15656.123820829607</v>
      </c>
      <c r="BH2197">
        <f t="shared" si="278"/>
        <v>-15548.421719914104</v>
      </c>
      <c r="BI2197">
        <f t="shared" si="279"/>
        <v>-15440.719618998601</v>
      </c>
      <c r="BJ2197">
        <f t="shared" si="280"/>
        <v>-15333.017518083097</v>
      </c>
    </row>
    <row r="2198" spans="1:62">
      <c r="A2198">
        <v>2195</v>
      </c>
      <c r="B2198" s="6"/>
      <c r="C2198" s="44"/>
      <c r="F2198" s="44">
        <v>13764.010902435466</v>
      </c>
      <c r="G2198">
        <v>2.9399358385493457E-2</v>
      </c>
      <c r="H2198" s="45">
        <f t="shared" si="274"/>
        <v>468173.85338678176</v>
      </c>
      <c r="BD2198">
        <f t="shared" si="273"/>
        <v>-11026.485425520159</v>
      </c>
      <c r="BE2198">
        <f t="shared" si="275"/>
        <v>-10433.528490011475</v>
      </c>
      <c r="BF2198">
        <f t="shared" si="276"/>
        <v>-9840.5715545027924</v>
      </c>
      <c r="BG2198">
        <f t="shared" si="277"/>
        <v>-9247.6146189941082</v>
      </c>
      <c r="BH2198">
        <f t="shared" si="278"/>
        <v>-8654.6576834854241</v>
      </c>
      <c r="BI2198">
        <f t="shared" si="279"/>
        <v>-8061.7007479767399</v>
      </c>
      <c r="BJ2198">
        <f t="shared" si="280"/>
        <v>-7468.7438124680557</v>
      </c>
    </row>
    <row r="2199" spans="1:62">
      <c r="A2199">
        <v>2196</v>
      </c>
      <c r="B2199" s="6"/>
      <c r="C2199" s="44"/>
      <c r="F2199" s="44">
        <v>14481.930591034905</v>
      </c>
      <c r="G2199">
        <v>0.43269914966647605</v>
      </c>
      <c r="H2199" s="45">
        <f t="shared" si="274"/>
        <v>33468.821471448602</v>
      </c>
      <c r="BD2199">
        <f t="shared" si="273"/>
        <v>-13617.014110507998</v>
      </c>
      <c r="BE2199">
        <f t="shared" si="275"/>
        <v>-13470.017318580531</v>
      </c>
      <c r="BF2199">
        <f t="shared" si="276"/>
        <v>-13323.020526653065</v>
      </c>
      <c r="BG2199">
        <f t="shared" si="277"/>
        <v>-13176.023734725597</v>
      </c>
      <c r="BH2199">
        <f t="shared" si="278"/>
        <v>-13029.026942798129</v>
      </c>
      <c r="BI2199">
        <f t="shared" si="279"/>
        <v>-12882.030150870662</v>
      </c>
      <c r="BJ2199">
        <f t="shared" si="280"/>
        <v>-12735.033358943196</v>
      </c>
    </row>
    <row r="2200" spans="1:62">
      <c r="A2200">
        <v>2197</v>
      </c>
      <c r="B2200" s="6"/>
      <c r="C2200" s="44"/>
      <c r="F2200" s="44">
        <v>5422.1327167969175</v>
      </c>
      <c r="G2200">
        <v>0.83561878150583624</v>
      </c>
      <c r="H2200" s="45">
        <f t="shared" si="274"/>
        <v>6488.7635807154811</v>
      </c>
      <c r="BD2200">
        <f t="shared" si="273"/>
        <v>-12318.434842702525</v>
      </c>
      <c r="BE2200">
        <f t="shared" si="275"/>
        <v>-10154.939094370144</v>
      </c>
      <c r="BF2200">
        <f t="shared" si="276"/>
        <v>-7991.4433460377641</v>
      </c>
      <c r="BG2200">
        <f t="shared" si="277"/>
        <v>-5827.9475977053844</v>
      </c>
      <c r="BH2200">
        <f t="shared" si="278"/>
        <v>-3664.4518493730029</v>
      </c>
      <c r="BI2200">
        <f t="shared" si="279"/>
        <v>-1500.9561010406233</v>
      </c>
      <c r="BJ2200">
        <f t="shared" si="280"/>
        <v>662.53964729175641</v>
      </c>
    </row>
    <row r="2201" spans="1:62">
      <c r="A2201">
        <v>2198</v>
      </c>
      <c r="B2201" s="6"/>
      <c r="C2201" s="44"/>
      <c r="F2201" s="44">
        <v>5038.5062976235567</v>
      </c>
      <c r="G2201">
        <v>0.23715090784633208</v>
      </c>
      <c r="H2201" s="45">
        <f t="shared" si="274"/>
        <v>21245.992028368637</v>
      </c>
      <c r="BD2201">
        <f t="shared" si="273"/>
        <v>-1244.0388092677367</v>
      </c>
      <c r="BE2201">
        <f t="shared" si="275"/>
        <v>2934.0550982614441</v>
      </c>
      <c r="BF2201">
        <f t="shared" si="276"/>
        <v>7112.1490057906267</v>
      </c>
      <c r="BG2201">
        <f t="shared" si="277"/>
        <v>11290.242913319806</v>
      </c>
      <c r="BH2201">
        <f t="shared" si="278"/>
        <v>15468.336820848988</v>
      </c>
      <c r="BI2201">
        <f t="shared" si="279"/>
        <v>19646.430728378171</v>
      </c>
      <c r="BJ2201">
        <f t="shared" si="280"/>
        <v>23824.52463590735</v>
      </c>
    </row>
    <row r="2202" spans="1:62">
      <c r="A2202">
        <v>2199</v>
      </c>
      <c r="B2202" s="6"/>
      <c r="C2202" s="44"/>
      <c r="F2202" s="44">
        <v>3213.9299921662132</v>
      </c>
      <c r="G2202">
        <v>0.42272313070488821</v>
      </c>
      <c r="H2202" s="45">
        <f t="shared" si="274"/>
        <v>7602.9196386935455</v>
      </c>
      <c r="BD2202">
        <f t="shared" ref="BD2202:BD2265" si="281">($BD$3*G2201)-F2201</f>
        <v>-3852.7517583918961</v>
      </c>
      <c r="BE2202">
        <f t="shared" si="275"/>
        <v>-2666.997219160236</v>
      </c>
      <c r="BF2202">
        <f t="shared" si="276"/>
        <v>-1481.2426799285754</v>
      </c>
      <c r="BG2202">
        <f t="shared" si="277"/>
        <v>-295.48814069691525</v>
      </c>
      <c r="BH2202">
        <f t="shared" si="278"/>
        <v>890.26639853474535</v>
      </c>
      <c r="BI2202">
        <f t="shared" si="279"/>
        <v>2076.020937766406</v>
      </c>
      <c r="BJ2202">
        <f t="shared" si="280"/>
        <v>3261.7754769980656</v>
      </c>
    </row>
    <row r="2203" spans="1:62">
      <c r="A2203">
        <v>2200</v>
      </c>
      <c r="B2203" s="6"/>
      <c r="C2203" s="44"/>
      <c r="F2203" s="44">
        <v>9449.6988001129666</v>
      </c>
      <c r="G2203">
        <v>0.31339204615237026</v>
      </c>
      <c r="H2203" s="45">
        <f t="shared" si="274"/>
        <v>30152.963089301098</v>
      </c>
      <c r="BD2203">
        <f t="shared" si="281"/>
        <v>-1100.3143386417723</v>
      </c>
      <c r="BE2203">
        <f t="shared" si="275"/>
        <v>1013.3013148826685</v>
      </c>
      <c r="BF2203">
        <f t="shared" si="276"/>
        <v>3126.9169684071103</v>
      </c>
      <c r="BG2203">
        <f t="shared" si="277"/>
        <v>5240.5326219315502</v>
      </c>
      <c r="BH2203">
        <f t="shared" si="278"/>
        <v>7354.1482754559911</v>
      </c>
      <c r="BI2203">
        <f t="shared" si="279"/>
        <v>9467.7639289804338</v>
      </c>
      <c r="BJ2203">
        <f t="shared" si="280"/>
        <v>11581.379582504875</v>
      </c>
    </row>
    <row r="2204" spans="1:62">
      <c r="A2204">
        <v>2201</v>
      </c>
      <c r="B2204" s="6"/>
      <c r="C2204" s="44"/>
      <c r="F2204" s="44">
        <v>7624.7661846587471</v>
      </c>
      <c r="G2204">
        <v>0.37807723737212129</v>
      </c>
      <c r="H2204" s="45">
        <f t="shared" si="274"/>
        <v>20167.218311411052</v>
      </c>
      <c r="BD2204">
        <f t="shared" si="281"/>
        <v>-7882.7385693511151</v>
      </c>
      <c r="BE2204">
        <f t="shared" si="275"/>
        <v>-6315.7783385892635</v>
      </c>
      <c r="BF2204">
        <f t="shared" si="276"/>
        <v>-4748.8181078274129</v>
      </c>
      <c r="BG2204">
        <f t="shared" si="277"/>
        <v>-3181.8578770655613</v>
      </c>
      <c r="BH2204">
        <f t="shared" si="278"/>
        <v>-1614.8976463037097</v>
      </c>
      <c r="BI2204">
        <f t="shared" si="279"/>
        <v>-47.937415541859082</v>
      </c>
      <c r="BJ2204">
        <f t="shared" si="280"/>
        <v>1519.0228152199925</v>
      </c>
    </row>
    <row r="2205" spans="1:62">
      <c r="A2205">
        <v>2202</v>
      </c>
      <c r="B2205" s="6"/>
      <c r="C2205" s="44"/>
      <c r="F2205" s="44">
        <v>551.44089607251954</v>
      </c>
      <c r="G2205">
        <v>0.59379568469221944</v>
      </c>
      <c r="H2205" s="45">
        <f t="shared" si="274"/>
        <v>928.67110740009241</v>
      </c>
      <c r="BD2205">
        <f t="shared" si="281"/>
        <v>-5734.3799977981407</v>
      </c>
      <c r="BE2205">
        <f t="shared" si="275"/>
        <v>-3843.9938109375344</v>
      </c>
      <c r="BF2205">
        <f t="shared" si="276"/>
        <v>-1953.607624076928</v>
      </c>
      <c r="BG2205">
        <f t="shared" si="277"/>
        <v>-63.221437216321647</v>
      </c>
      <c r="BH2205">
        <f t="shared" si="278"/>
        <v>1827.1647496442856</v>
      </c>
      <c r="BI2205">
        <f t="shared" si="279"/>
        <v>3717.5509365048911</v>
      </c>
      <c r="BJ2205">
        <f t="shared" si="280"/>
        <v>5607.9371233654983</v>
      </c>
    </row>
    <row r="2206" spans="1:62">
      <c r="A2206">
        <v>2203</v>
      </c>
      <c r="B2206" s="6"/>
      <c r="C2206" s="44"/>
      <c r="F2206" s="44">
        <v>-6720.518072150473</v>
      </c>
      <c r="G2206">
        <v>0.71333214595778927</v>
      </c>
      <c r="H2206" s="45">
        <f t="shared" si="274"/>
        <v>-9421.3026992171381</v>
      </c>
      <c r="BD2206">
        <f t="shared" si="281"/>
        <v>2417.5375273885775</v>
      </c>
      <c r="BE2206">
        <f t="shared" si="275"/>
        <v>5386.5159508496745</v>
      </c>
      <c r="BF2206">
        <f t="shared" si="276"/>
        <v>8355.4943743107724</v>
      </c>
      <c r="BG2206">
        <f t="shared" si="277"/>
        <v>11324.472797771868</v>
      </c>
      <c r="BH2206">
        <f t="shared" si="278"/>
        <v>14293.451221232966</v>
      </c>
      <c r="BI2206">
        <f t="shared" si="279"/>
        <v>17262.429644694064</v>
      </c>
      <c r="BJ2206">
        <f t="shared" si="280"/>
        <v>20231.40806815516</v>
      </c>
    </row>
    <row r="2207" spans="1:62">
      <c r="A2207">
        <v>2204</v>
      </c>
      <c r="B2207" s="6"/>
      <c r="C2207" s="44"/>
      <c r="F2207" s="44">
        <v>958.90611085533237</v>
      </c>
      <c r="G2207">
        <v>0.95152012146708742</v>
      </c>
      <c r="H2207" s="45">
        <f t="shared" si="274"/>
        <v>1007.7623049913616</v>
      </c>
      <c r="BD2207">
        <f t="shared" si="281"/>
        <v>10287.178801939419</v>
      </c>
      <c r="BE2207">
        <f t="shared" si="275"/>
        <v>13853.839531728365</v>
      </c>
      <c r="BF2207">
        <f t="shared" si="276"/>
        <v>17420.500261517314</v>
      </c>
      <c r="BG2207">
        <f t="shared" si="277"/>
        <v>20987.160991306257</v>
      </c>
      <c r="BH2207">
        <f t="shared" si="278"/>
        <v>24553.821721095206</v>
      </c>
      <c r="BI2207">
        <f t="shared" si="279"/>
        <v>28120.482450884152</v>
      </c>
      <c r="BJ2207">
        <f t="shared" si="280"/>
        <v>31687.143180673098</v>
      </c>
    </row>
    <row r="2208" spans="1:62">
      <c r="A2208">
        <v>2205</v>
      </c>
      <c r="B2208" s="6"/>
      <c r="C2208" s="44"/>
      <c r="F2208" s="44">
        <v>9702.6495383310739</v>
      </c>
      <c r="G2208">
        <v>0.12186776134225141</v>
      </c>
      <c r="H2208" s="45">
        <f t="shared" si="274"/>
        <v>79616.212125882186</v>
      </c>
      <c r="BD2208">
        <f t="shared" si="281"/>
        <v>3798.694496480105</v>
      </c>
      <c r="BE2208">
        <f t="shared" si="275"/>
        <v>8556.2951038155425</v>
      </c>
      <c r="BF2208">
        <f t="shared" si="276"/>
        <v>13313.895711150979</v>
      </c>
      <c r="BG2208">
        <f t="shared" si="277"/>
        <v>18071.496318486417</v>
      </c>
      <c r="BH2208">
        <f t="shared" si="278"/>
        <v>22829.096925821854</v>
      </c>
      <c r="BI2208">
        <f t="shared" si="279"/>
        <v>27586.69753315729</v>
      </c>
      <c r="BJ2208">
        <f t="shared" si="280"/>
        <v>32344.29814049273</v>
      </c>
    </row>
    <row r="2209" spans="1:62">
      <c r="A2209">
        <v>2206</v>
      </c>
      <c r="B2209" s="6"/>
      <c r="C2209" s="44"/>
      <c r="F2209" s="44">
        <v>9394.0805219748891</v>
      </c>
      <c r="G2209">
        <v>0.25199201189810827</v>
      </c>
      <c r="H2209" s="45">
        <f t="shared" si="274"/>
        <v>37279.279018468806</v>
      </c>
      <c r="BD2209">
        <f t="shared" si="281"/>
        <v>-9093.3107316198166</v>
      </c>
      <c r="BE2209">
        <f t="shared" si="275"/>
        <v>-8483.9719249085592</v>
      </c>
      <c r="BF2209">
        <f t="shared" si="276"/>
        <v>-7874.6331181973028</v>
      </c>
      <c r="BG2209">
        <f t="shared" si="277"/>
        <v>-7265.2943114860454</v>
      </c>
      <c r="BH2209">
        <f t="shared" si="278"/>
        <v>-6655.955504774789</v>
      </c>
      <c r="BI2209">
        <f t="shared" si="279"/>
        <v>-6046.6166980635317</v>
      </c>
      <c r="BJ2209">
        <f t="shared" si="280"/>
        <v>-5437.2778913522743</v>
      </c>
    </row>
    <row r="2210" spans="1:62">
      <c r="A2210">
        <v>2207</v>
      </c>
      <c r="B2210" s="6"/>
      <c r="C2210" s="44"/>
      <c r="F2210" s="44">
        <v>4823.2999982739366</v>
      </c>
      <c r="G2210">
        <v>0.56337882264071659</v>
      </c>
      <c r="H2210" s="45">
        <f t="shared" si="274"/>
        <v>8561.3796693062741</v>
      </c>
      <c r="BD2210">
        <f t="shared" si="281"/>
        <v>-8134.1204624843476</v>
      </c>
      <c r="BE2210">
        <f t="shared" si="275"/>
        <v>-6874.1604029938062</v>
      </c>
      <c r="BF2210">
        <f t="shared" si="276"/>
        <v>-5614.2003435032648</v>
      </c>
      <c r="BG2210">
        <f t="shared" si="277"/>
        <v>-4354.2402840127234</v>
      </c>
      <c r="BH2210">
        <f t="shared" si="278"/>
        <v>-3094.2802245221819</v>
      </c>
      <c r="BI2210">
        <f t="shared" si="279"/>
        <v>-1834.3201650316405</v>
      </c>
      <c r="BJ2210">
        <f t="shared" si="280"/>
        <v>-574.36010554109998</v>
      </c>
    </row>
    <row r="2211" spans="1:62">
      <c r="A2211">
        <v>2208</v>
      </c>
      <c r="B2211" s="6"/>
      <c r="C2211" s="44"/>
      <c r="F2211" s="44">
        <v>5219.4149350008483</v>
      </c>
      <c r="G2211">
        <v>0.13244643884510321</v>
      </c>
      <c r="H2211" s="45">
        <f t="shared" si="274"/>
        <v>39407.740823480963</v>
      </c>
      <c r="BD2211">
        <f t="shared" si="281"/>
        <v>-2006.4058850703536</v>
      </c>
      <c r="BE2211">
        <f t="shared" si="275"/>
        <v>810.48822813322931</v>
      </c>
      <c r="BF2211">
        <f t="shared" si="276"/>
        <v>3627.3823413368118</v>
      </c>
      <c r="BG2211">
        <f t="shared" si="277"/>
        <v>6444.2764545403952</v>
      </c>
      <c r="BH2211">
        <f t="shared" si="278"/>
        <v>9261.1705677439786</v>
      </c>
      <c r="BI2211">
        <f t="shared" si="279"/>
        <v>12078.06468094756</v>
      </c>
      <c r="BJ2211">
        <f t="shared" si="280"/>
        <v>14894.958794151144</v>
      </c>
    </row>
    <row r="2212" spans="1:62">
      <c r="A2212">
        <v>2209</v>
      </c>
      <c r="B2212" s="6"/>
      <c r="C2212" s="44"/>
      <c r="F2212" s="44">
        <v>10288.037720634205</v>
      </c>
      <c r="G2212">
        <v>0.34160727797908486</v>
      </c>
      <c r="H2212" s="45">
        <f t="shared" si="274"/>
        <v>30116.564791878052</v>
      </c>
      <c r="BD2212">
        <f t="shared" si="281"/>
        <v>-4557.1827407753326</v>
      </c>
      <c r="BE2212">
        <f t="shared" si="275"/>
        <v>-3894.950546549816</v>
      </c>
      <c r="BF2212">
        <f t="shared" si="276"/>
        <v>-3232.7183523243002</v>
      </c>
      <c r="BG2212">
        <f t="shared" si="277"/>
        <v>-2570.486158098784</v>
      </c>
      <c r="BH2212">
        <f t="shared" si="278"/>
        <v>-1908.2539638732683</v>
      </c>
      <c r="BI2212">
        <f t="shared" si="279"/>
        <v>-1246.0217696477521</v>
      </c>
      <c r="BJ2212">
        <f t="shared" si="280"/>
        <v>-583.78957542223634</v>
      </c>
    </row>
    <row r="2213" spans="1:62">
      <c r="A2213">
        <v>2210</v>
      </c>
      <c r="B2213" s="6"/>
      <c r="C2213" s="44"/>
      <c r="F2213" s="44">
        <v>2020.4509811073749</v>
      </c>
      <c r="G2213">
        <v>0.57612452072886366</v>
      </c>
      <c r="H2213" s="45">
        <f t="shared" si="274"/>
        <v>3506.9692547563718</v>
      </c>
      <c r="BD2213">
        <f t="shared" si="281"/>
        <v>-8580.0013307387817</v>
      </c>
      <c r="BE2213">
        <f t="shared" si="275"/>
        <v>-6871.964940843357</v>
      </c>
      <c r="BF2213">
        <f t="shared" si="276"/>
        <v>-5163.9285509479323</v>
      </c>
      <c r="BG2213">
        <f t="shared" si="277"/>
        <v>-3455.8921610525085</v>
      </c>
      <c r="BH2213">
        <f t="shared" si="278"/>
        <v>-1747.8557711570847</v>
      </c>
      <c r="BI2213">
        <f t="shared" si="279"/>
        <v>-39.819381261659146</v>
      </c>
      <c r="BJ2213">
        <f t="shared" si="280"/>
        <v>1668.2170086337646</v>
      </c>
    </row>
    <row r="2214" spans="1:62">
      <c r="A2214">
        <v>2211</v>
      </c>
      <c r="B2214" s="6"/>
      <c r="C2214" s="44"/>
      <c r="F2214" s="44">
        <v>1335.9560399637521</v>
      </c>
      <c r="G2214">
        <v>0.33740556594283433</v>
      </c>
      <c r="H2214" s="45">
        <f t="shared" si="274"/>
        <v>3959.4961518509726</v>
      </c>
      <c r="BD2214">
        <f t="shared" si="281"/>
        <v>860.17162253694323</v>
      </c>
      <c r="BE2214">
        <f t="shared" si="275"/>
        <v>3740.7942261812614</v>
      </c>
      <c r="BF2214">
        <f t="shared" si="276"/>
        <v>6621.4168298255809</v>
      </c>
      <c r="BG2214">
        <f t="shared" si="277"/>
        <v>9502.0394334698976</v>
      </c>
      <c r="BH2214">
        <f t="shared" si="278"/>
        <v>12382.662037114216</v>
      </c>
      <c r="BI2214">
        <f t="shared" si="279"/>
        <v>15263.284640758537</v>
      </c>
      <c r="BJ2214">
        <f t="shared" si="280"/>
        <v>18143.90724440285</v>
      </c>
    </row>
    <row r="2215" spans="1:62">
      <c r="A2215">
        <v>2212</v>
      </c>
      <c r="B2215" s="6"/>
      <c r="C2215" s="44"/>
      <c r="F2215" s="44">
        <v>13627.463663508344</v>
      </c>
      <c r="G2215">
        <v>0.16183574650207433</v>
      </c>
      <c r="H2215" s="45">
        <f t="shared" si="274"/>
        <v>84205.522933301225</v>
      </c>
      <c r="BD2215">
        <f t="shared" si="281"/>
        <v>351.07178975041961</v>
      </c>
      <c r="BE2215">
        <f t="shared" si="275"/>
        <v>2038.0996194645913</v>
      </c>
      <c r="BF2215">
        <f t="shared" si="276"/>
        <v>3725.1274491787626</v>
      </c>
      <c r="BG2215">
        <f t="shared" si="277"/>
        <v>5412.1552788929348</v>
      </c>
      <c r="BH2215">
        <f t="shared" si="278"/>
        <v>7099.183108607107</v>
      </c>
      <c r="BI2215">
        <f t="shared" si="279"/>
        <v>8786.2109383212774</v>
      </c>
      <c r="BJ2215">
        <f t="shared" si="280"/>
        <v>10473.23876803545</v>
      </c>
    </row>
    <row r="2216" spans="1:62">
      <c r="A2216">
        <v>2213</v>
      </c>
      <c r="B2216" s="6"/>
      <c r="C2216" s="44"/>
      <c r="F2216" s="44">
        <v>10469.488473998015</v>
      </c>
      <c r="G2216">
        <v>0.14349475984839621</v>
      </c>
      <c r="H2216" s="45">
        <f t="shared" si="274"/>
        <v>72960.772121986505</v>
      </c>
      <c r="BD2216">
        <f t="shared" si="281"/>
        <v>-12818.284930997972</v>
      </c>
      <c r="BE2216">
        <f t="shared" si="275"/>
        <v>-12009.106198487601</v>
      </c>
      <c r="BF2216">
        <f t="shared" si="276"/>
        <v>-11199.927465977229</v>
      </c>
      <c r="BG2216">
        <f t="shared" si="277"/>
        <v>-10390.748733466859</v>
      </c>
      <c r="BH2216">
        <f t="shared" si="278"/>
        <v>-9581.5700009564862</v>
      </c>
      <c r="BI2216">
        <f t="shared" si="279"/>
        <v>-8772.3912684461138</v>
      </c>
      <c r="BJ2216">
        <f t="shared" si="280"/>
        <v>-7963.2125359357424</v>
      </c>
    </row>
    <row r="2217" spans="1:62">
      <c r="A2217">
        <v>2214</v>
      </c>
      <c r="B2217" s="6"/>
      <c r="C2217" s="44"/>
      <c r="F2217" s="44">
        <v>9953.2533328525024</v>
      </c>
      <c r="G2217">
        <v>0.32839914205910237</v>
      </c>
      <c r="H2217" s="45">
        <f t="shared" si="274"/>
        <v>30308.402361968423</v>
      </c>
      <c r="BD2217">
        <f t="shared" si="281"/>
        <v>-9752.0146747560339</v>
      </c>
      <c r="BE2217">
        <f t="shared" si="275"/>
        <v>-9034.5408755140525</v>
      </c>
      <c r="BF2217">
        <f t="shared" si="276"/>
        <v>-8317.0670762720729</v>
      </c>
      <c r="BG2217">
        <f t="shared" si="277"/>
        <v>-7599.5932770300915</v>
      </c>
      <c r="BH2217">
        <f t="shared" si="278"/>
        <v>-6882.1194777881101</v>
      </c>
      <c r="BI2217">
        <f t="shared" si="279"/>
        <v>-6164.6456785461287</v>
      </c>
      <c r="BJ2217">
        <f t="shared" si="280"/>
        <v>-5447.1718793041482</v>
      </c>
    </row>
    <row r="2218" spans="1:62">
      <c r="A2218">
        <v>2215</v>
      </c>
      <c r="B2218" s="6"/>
      <c r="C2218" s="44"/>
      <c r="F2218" s="44">
        <v>8346.5191474925359</v>
      </c>
      <c r="G2218">
        <v>0.30897426089865299</v>
      </c>
      <c r="H2218" s="45">
        <f t="shared" si="274"/>
        <v>27013.639010630362</v>
      </c>
      <c r="BD2218">
        <f t="shared" si="281"/>
        <v>-8311.2576225569901</v>
      </c>
      <c r="BE2218">
        <f t="shared" si="275"/>
        <v>-6669.2619122614788</v>
      </c>
      <c r="BF2218">
        <f t="shared" si="276"/>
        <v>-5027.2662019659665</v>
      </c>
      <c r="BG2218">
        <f t="shared" si="277"/>
        <v>-3385.2704916704552</v>
      </c>
      <c r="BH2218">
        <f t="shared" si="278"/>
        <v>-1743.2747813749429</v>
      </c>
      <c r="BI2218">
        <f t="shared" si="279"/>
        <v>-101.27907107943065</v>
      </c>
      <c r="BJ2218">
        <f t="shared" si="280"/>
        <v>1540.7166392160798</v>
      </c>
    </row>
    <row r="2219" spans="1:62">
      <c r="A2219">
        <v>2216</v>
      </c>
      <c r="B2219" s="6"/>
      <c r="C2219" s="44"/>
      <c r="F2219" s="44">
        <v>10885.421444104119</v>
      </c>
      <c r="G2219">
        <v>9.0340137004282894E-2</v>
      </c>
      <c r="H2219" s="45">
        <f t="shared" si="274"/>
        <v>120493.74513997091</v>
      </c>
      <c r="BD2219">
        <f t="shared" si="281"/>
        <v>-6801.6478429992712</v>
      </c>
      <c r="BE2219">
        <f t="shared" si="275"/>
        <v>-5256.7765385060065</v>
      </c>
      <c r="BF2219">
        <f t="shared" si="276"/>
        <v>-3711.9052340127409</v>
      </c>
      <c r="BG2219">
        <f t="shared" si="277"/>
        <v>-2167.0339295194763</v>
      </c>
      <c r="BH2219">
        <f t="shared" si="278"/>
        <v>-622.16262502621157</v>
      </c>
      <c r="BI2219">
        <f t="shared" si="279"/>
        <v>922.70867946705403</v>
      </c>
      <c r="BJ2219">
        <f t="shared" si="280"/>
        <v>2467.5799839603187</v>
      </c>
    </row>
    <row r="2220" spans="1:62">
      <c r="A2220">
        <v>2217</v>
      </c>
      <c r="B2220" s="6"/>
      <c r="C2220" s="44"/>
      <c r="F2220" s="44">
        <v>-5407.4737701895683</v>
      </c>
      <c r="G2220">
        <v>0.22848413038408388</v>
      </c>
      <c r="H2220" s="45">
        <f t="shared" si="274"/>
        <v>-23666.736771168991</v>
      </c>
      <c r="BD2220">
        <f t="shared" si="281"/>
        <v>-10433.720759082704</v>
      </c>
      <c r="BE2220">
        <f t="shared" si="275"/>
        <v>-9982.0200740612891</v>
      </c>
      <c r="BF2220">
        <f t="shared" si="276"/>
        <v>-9530.3193890398761</v>
      </c>
      <c r="BG2220">
        <f t="shared" si="277"/>
        <v>-9078.6187040184614</v>
      </c>
      <c r="BH2220">
        <f t="shared" si="278"/>
        <v>-8626.9180189970466</v>
      </c>
      <c r="BI2220">
        <f t="shared" si="279"/>
        <v>-8175.2173339756318</v>
      </c>
      <c r="BJ2220">
        <f t="shared" si="280"/>
        <v>-7723.5166489542171</v>
      </c>
    </row>
    <row r="2221" spans="1:62">
      <c r="A2221">
        <v>2218</v>
      </c>
      <c r="B2221" s="6"/>
      <c r="C2221" s="44"/>
      <c r="F2221" s="44">
        <v>8803.685000452253</v>
      </c>
      <c r="G2221">
        <v>0.38472349673925077</v>
      </c>
      <c r="H2221" s="45">
        <f t="shared" si="274"/>
        <v>22883.148742066609</v>
      </c>
      <c r="BD2221">
        <f t="shared" si="281"/>
        <v>6549.8944221099882</v>
      </c>
      <c r="BE2221">
        <f t="shared" si="275"/>
        <v>7692.3150740304072</v>
      </c>
      <c r="BF2221">
        <f t="shared" si="276"/>
        <v>8834.7357259508262</v>
      </c>
      <c r="BG2221">
        <f t="shared" si="277"/>
        <v>9977.1563778712461</v>
      </c>
      <c r="BH2221">
        <f t="shared" si="278"/>
        <v>11119.577029791664</v>
      </c>
      <c r="BI2221">
        <f t="shared" si="279"/>
        <v>12261.997681712084</v>
      </c>
      <c r="BJ2221">
        <f t="shared" si="280"/>
        <v>13404.418333632504</v>
      </c>
    </row>
    <row r="2222" spans="1:62">
      <c r="A2222">
        <v>2219</v>
      </c>
      <c r="B2222" s="6"/>
      <c r="C2222" s="44"/>
      <c r="F2222" s="44">
        <v>11686.81755667425</v>
      </c>
      <c r="G2222">
        <v>0.29233245320915824</v>
      </c>
      <c r="H2222" s="45">
        <f t="shared" si="274"/>
        <v>39977.831501015586</v>
      </c>
      <c r="BD2222">
        <f t="shared" si="281"/>
        <v>-6880.0675167559993</v>
      </c>
      <c r="BE2222">
        <f t="shared" si="275"/>
        <v>-4956.4500330597457</v>
      </c>
      <c r="BF2222">
        <f t="shared" si="276"/>
        <v>-3032.8325493634911</v>
      </c>
      <c r="BG2222">
        <f t="shared" si="277"/>
        <v>-1109.2150656672375</v>
      </c>
      <c r="BH2222">
        <f t="shared" si="278"/>
        <v>814.40241802901619</v>
      </c>
      <c r="BI2222">
        <f t="shared" si="279"/>
        <v>2738.0199017252708</v>
      </c>
      <c r="BJ2222">
        <f t="shared" si="280"/>
        <v>4661.6373854215235</v>
      </c>
    </row>
    <row r="2223" spans="1:62">
      <c r="A2223">
        <v>2220</v>
      </c>
      <c r="B2223" s="6"/>
      <c r="C2223" s="44"/>
      <c r="F2223" s="44">
        <v>4248.9159758599344</v>
      </c>
      <c r="G2223">
        <v>0.46114158007232753</v>
      </c>
      <c r="H2223" s="45">
        <f t="shared" si="274"/>
        <v>9213.9077443277074</v>
      </c>
      <c r="BD2223">
        <f t="shared" si="281"/>
        <v>-10225.15529062846</v>
      </c>
      <c r="BE2223">
        <f t="shared" si="275"/>
        <v>-8763.4930245826672</v>
      </c>
      <c r="BF2223">
        <f t="shared" si="276"/>
        <v>-7301.8307585368766</v>
      </c>
      <c r="BG2223">
        <f t="shared" si="277"/>
        <v>-5840.1684924910851</v>
      </c>
      <c r="BH2223">
        <f t="shared" si="278"/>
        <v>-4378.5062264452945</v>
      </c>
      <c r="BI2223">
        <f t="shared" si="279"/>
        <v>-2916.843960399503</v>
      </c>
      <c r="BJ2223">
        <f t="shared" si="280"/>
        <v>-1455.1816943537124</v>
      </c>
    </row>
    <row r="2224" spans="1:62">
      <c r="A2224">
        <v>2221</v>
      </c>
      <c r="B2224" s="6"/>
      <c r="C2224" s="44"/>
      <c r="F2224" s="44">
        <v>9105.977760345264</v>
      </c>
      <c r="G2224">
        <v>0.1099160275296267</v>
      </c>
      <c r="H2224" s="45">
        <f t="shared" si="274"/>
        <v>82844.858616190832</v>
      </c>
      <c r="BD2224">
        <f t="shared" si="281"/>
        <v>-1943.2080754982967</v>
      </c>
      <c r="BE2224">
        <f t="shared" si="275"/>
        <v>362.49982486334102</v>
      </c>
      <c r="BF2224">
        <f t="shared" si="276"/>
        <v>2668.2077252249783</v>
      </c>
      <c r="BG2224">
        <f t="shared" si="277"/>
        <v>4973.9156255866164</v>
      </c>
      <c r="BH2224">
        <f t="shared" si="278"/>
        <v>7279.6235259482546</v>
      </c>
      <c r="BI2224">
        <f t="shared" si="279"/>
        <v>9585.331426309891</v>
      </c>
      <c r="BJ2224">
        <f t="shared" si="280"/>
        <v>11891.039326671529</v>
      </c>
    </row>
    <row r="2225" spans="1:62">
      <c r="A2225">
        <v>2222</v>
      </c>
      <c r="B2225" s="6"/>
      <c r="C2225" s="44"/>
      <c r="F2225" s="44">
        <v>8583.2566017287791</v>
      </c>
      <c r="G2225">
        <v>0.20541490148330066</v>
      </c>
      <c r="H2225" s="45">
        <f t="shared" si="274"/>
        <v>41784.975382745346</v>
      </c>
      <c r="BD2225">
        <f t="shared" si="281"/>
        <v>-8556.3976226971299</v>
      </c>
      <c r="BE2225">
        <f t="shared" si="275"/>
        <v>-8006.8174850489968</v>
      </c>
      <c r="BF2225">
        <f t="shared" si="276"/>
        <v>-7457.2373474008637</v>
      </c>
      <c r="BG2225">
        <f t="shared" si="277"/>
        <v>-6907.6572097527296</v>
      </c>
      <c r="BH2225">
        <f t="shared" si="278"/>
        <v>-6358.0770721045965</v>
      </c>
      <c r="BI2225">
        <f t="shared" si="279"/>
        <v>-5808.4969344564634</v>
      </c>
      <c r="BJ2225">
        <f t="shared" si="280"/>
        <v>-5258.9167968083293</v>
      </c>
    </row>
    <row r="2226" spans="1:62">
      <c r="A2226">
        <v>2223</v>
      </c>
      <c r="B2226" s="6"/>
      <c r="C2226" s="44"/>
      <c r="F2226" s="44">
        <v>-2491.7585476153072</v>
      </c>
      <c r="G2226">
        <v>0.27512419383117859</v>
      </c>
      <c r="H2226" s="45">
        <f t="shared" si="274"/>
        <v>-9056.8499735224941</v>
      </c>
      <c r="BD2226">
        <f t="shared" si="281"/>
        <v>-7556.1820943122757</v>
      </c>
      <c r="BE2226">
        <f t="shared" si="275"/>
        <v>-6529.1075868957723</v>
      </c>
      <c r="BF2226">
        <f t="shared" si="276"/>
        <v>-5502.033079479269</v>
      </c>
      <c r="BG2226">
        <f t="shared" si="277"/>
        <v>-4474.9585720627656</v>
      </c>
      <c r="BH2226">
        <f t="shared" si="278"/>
        <v>-3447.8840646462622</v>
      </c>
      <c r="BI2226">
        <f t="shared" si="279"/>
        <v>-2420.8095572297589</v>
      </c>
      <c r="BJ2226">
        <f t="shared" si="280"/>
        <v>-1393.7350498132555</v>
      </c>
    </row>
    <row r="2227" spans="1:62">
      <c r="A2227">
        <v>2224</v>
      </c>
      <c r="B2227" s="6"/>
      <c r="C2227" s="44"/>
      <c r="F2227" s="44">
        <v>13837.953948043953</v>
      </c>
      <c r="G2227">
        <v>0.41263129202944615</v>
      </c>
      <c r="H2227" s="45">
        <f t="shared" si="274"/>
        <v>33535.881100981671</v>
      </c>
      <c r="BD2227">
        <f t="shared" si="281"/>
        <v>3867.3795167712001</v>
      </c>
      <c r="BE2227">
        <f t="shared" si="275"/>
        <v>5243.000485927093</v>
      </c>
      <c r="BF2227">
        <f t="shared" si="276"/>
        <v>6618.6214550829864</v>
      </c>
      <c r="BG2227">
        <f t="shared" si="277"/>
        <v>7994.2424242388788</v>
      </c>
      <c r="BH2227">
        <f t="shared" si="278"/>
        <v>9369.8633933947713</v>
      </c>
      <c r="BI2227">
        <f t="shared" si="279"/>
        <v>10745.484362550666</v>
      </c>
      <c r="BJ2227">
        <f t="shared" si="280"/>
        <v>12121.105331706558</v>
      </c>
    </row>
    <row r="2228" spans="1:62">
      <c r="A2228">
        <v>2225</v>
      </c>
      <c r="B2228" s="6"/>
      <c r="C2228" s="44"/>
      <c r="F2228" s="44">
        <v>7631.301788900877</v>
      </c>
      <c r="G2228">
        <v>0.21474858835034283</v>
      </c>
      <c r="H2228" s="45">
        <f t="shared" si="274"/>
        <v>35535.981156025577</v>
      </c>
      <c r="BD2228">
        <f t="shared" si="281"/>
        <v>-11774.797487896722</v>
      </c>
      <c r="BE2228">
        <f t="shared" si="275"/>
        <v>-9711.6410277494906</v>
      </c>
      <c r="BF2228">
        <f t="shared" si="276"/>
        <v>-7648.4845676022605</v>
      </c>
      <c r="BG2228">
        <f t="shared" si="277"/>
        <v>-5585.3281074550287</v>
      </c>
      <c r="BH2228">
        <f t="shared" si="278"/>
        <v>-3522.1716473077995</v>
      </c>
      <c r="BI2228">
        <f t="shared" si="279"/>
        <v>-1459.0151871605685</v>
      </c>
      <c r="BJ2228">
        <f t="shared" si="280"/>
        <v>604.14127298666244</v>
      </c>
    </row>
    <row r="2229" spans="1:62">
      <c r="A2229">
        <v>2226</v>
      </c>
      <c r="B2229" s="6"/>
      <c r="C2229" s="44"/>
      <c r="F2229" s="44">
        <v>17176.229354830368</v>
      </c>
      <c r="G2229">
        <v>0.31264075243009781</v>
      </c>
      <c r="H2229" s="45">
        <f t="shared" si="274"/>
        <v>54939.188897553388</v>
      </c>
      <c r="BD2229">
        <f t="shared" si="281"/>
        <v>-6557.5588471491628</v>
      </c>
      <c r="BE2229">
        <f t="shared" si="275"/>
        <v>-5483.8159053974487</v>
      </c>
      <c r="BF2229">
        <f t="shared" si="276"/>
        <v>-4410.0729636457345</v>
      </c>
      <c r="BG2229">
        <f t="shared" si="277"/>
        <v>-3336.3300218940203</v>
      </c>
      <c r="BH2229">
        <f t="shared" si="278"/>
        <v>-2262.5870801423061</v>
      </c>
      <c r="BI2229">
        <f t="shared" si="279"/>
        <v>-1188.844138390592</v>
      </c>
      <c r="BJ2229">
        <f t="shared" si="280"/>
        <v>-115.10119663887781</v>
      </c>
    </row>
    <row r="2230" spans="1:62">
      <c r="A2230">
        <v>2227</v>
      </c>
      <c r="B2230" s="6"/>
      <c r="C2230" s="44"/>
      <c r="F2230" s="44">
        <v>11529.973139519709</v>
      </c>
      <c r="G2230">
        <v>3.4038710894535917E-2</v>
      </c>
      <c r="H2230" s="45">
        <f t="shared" si="274"/>
        <v>338731.1927071411</v>
      </c>
      <c r="BD2230">
        <f t="shared" si="281"/>
        <v>-15613.025592679878</v>
      </c>
      <c r="BE2230">
        <f t="shared" si="275"/>
        <v>-14049.82183052939</v>
      </c>
      <c r="BF2230">
        <f t="shared" si="276"/>
        <v>-12486.618068378901</v>
      </c>
      <c r="BG2230">
        <f t="shared" si="277"/>
        <v>-10923.414306228413</v>
      </c>
      <c r="BH2230">
        <f t="shared" si="278"/>
        <v>-9360.2105440779233</v>
      </c>
      <c r="BI2230">
        <f t="shared" si="279"/>
        <v>-7797.0067819274336</v>
      </c>
      <c r="BJ2230">
        <f t="shared" si="280"/>
        <v>-6233.803019776944</v>
      </c>
    </row>
    <row r="2231" spans="1:62">
      <c r="A2231">
        <v>2228</v>
      </c>
      <c r="B2231" s="6"/>
      <c r="C2231" s="44"/>
      <c r="F2231" s="44">
        <v>5296.9690497873307</v>
      </c>
      <c r="G2231">
        <v>0.41227809613440236</v>
      </c>
      <c r="H2231" s="45">
        <f t="shared" si="274"/>
        <v>12848.048682315935</v>
      </c>
      <c r="BD2231">
        <f t="shared" si="281"/>
        <v>-11359.779585047028</v>
      </c>
      <c r="BE2231">
        <f t="shared" si="275"/>
        <v>-11189.58603057435</v>
      </c>
      <c r="BF2231">
        <f t="shared" si="276"/>
        <v>-11019.39247610167</v>
      </c>
      <c r="BG2231">
        <f t="shared" si="277"/>
        <v>-10849.198921628991</v>
      </c>
      <c r="BH2231">
        <f t="shared" si="278"/>
        <v>-10679.005367156311</v>
      </c>
      <c r="BI2231">
        <f t="shared" si="279"/>
        <v>-10508.811812683631</v>
      </c>
      <c r="BJ2231">
        <f t="shared" si="280"/>
        <v>-10338.618258210952</v>
      </c>
    </row>
    <row r="2232" spans="1:62">
      <c r="A2232">
        <v>2229</v>
      </c>
      <c r="B2232" s="6"/>
      <c r="C2232" s="44"/>
      <c r="F2232" s="44">
        <v>7055.5768248862369</v>
      </c>
      <c r="G2232">
        <v>0.21439734779772657</v>
      </c>
      <c r="H2232" s="45">
        <f t="shared" si="274"/>
        <v>32908.881090930423</v>
      </c>
      <c r="BD2232">
        <f t="shared" si="281"/>
        <v>-3235.5785691153187</v>
      </c>
      <c r="BE2232">
        <f t="shared" si="275"/>
        <v>-1174.1880884433067</v>
      </c>
      <c r="BF2232">
        <f t="shared" si="276"/>
        <v>887.20239222870441</v>
      </c>
      <c r="BG2232">
        <f t="shared" si="277"/>
        <v>2948.5928729007173</v>
      </c>
      <c r="BH2232">
        <f t="shared" si="278"/>
        <v>5009.9833535727284</v>
      </c>
      <c r="BI2232">
        <f t="shared" si="279"/>
        <v>7071.3738342447396</v>
      </c>
      <c r="BJ2232">
        <f t="shared" si="280"/>
        <v>9132.7643149167525</v>
      </c>
    </row>
    <row r="2233" spans="1:62">
      <c r="A2233">
        <v>2230</v>
      </c>
      <c r="B2233" s="6"/>
      <c r="C2233" s="44"/>
      <c r="F2233" s="44">
        <v>8849.1718000926339</v>
      </c>
      <c r="G2233">
        <v>0.43878200969688308</v>
      </c>
      <c r="H2233" s="45">
        <f t="shared" si="274"/>
        <v>20167.581178193173</v>
      </c>
      <c r="BD2233">
        <f t="shared" si="281"/>
        <v>-5983.5900858976038</v>
      </c>
      <c r="BE2233">
        <f t="shared" si="275"/>
        <v>-4911.6033469089707</v>
      </c>
      <c r="BF2233">
        <f t="shared" si="276"/>
        <v>-3839.6166079203385</v>
      </c>
      <c r="BG2233">
        <f t="shared" si="277"/>
        <v>-2767.6298689317055</v>
      </c>
      <c r="BH2233">
        <f t="shared" si="278"/>
        <v>-1695.6431299430724</v>
      </c>
      <c r="BI2233">
        <f t="shared" si="279"/>
        <v>-623.65639095444021</v>
      </c>
      <c r="BJ2233">
        <f t="shared" si="280"/>
        <v>448.33034803419287</v>
      </c>
    </row>
    <row r="2234" spans="1:62">
      <c r="A2234">
        <v>2231</v>
      </c>
      <c r="B2234" s="6"/>
      <c r="C2234" s="44"/>
      <c r="F2234" s="44">
        <v>9334.0682783264583</v>
      </c>
      <c r="G2234">
        <v>0.16165285398081153</v>
      </c>
      <c r="H2234" s="45">
        <f t="shared" si="274"/>
        <v>57741.438202102072</v>
      </c>
      <c r="BD2234">
        <f t="shared" si="281"/>
        <v>-6655.2617516082191</v>
      </c>
      <c r="BE2234">
        <f t="shared" si="275"/>
        <v>-4461.3517031238034</v>
      </c>
      <c r="BF2234">
        <f t="shared" si="276"/>
        <v>-2267.4416546393877</v>
      </c>
      <c r="BG2234">
        <f t="shared" si="277"/>
        <v>-73.531606154972906</v>
      </c>
      <c r="BH2234">
        <f t="shared" si="278"/>
        <v>2120.3784423294437</v>
      </c>
      <c r="BI2234">
        <f t="shared" si="279"/>
        <v>4314.2884908138585</v>
      </c>
      <c r="BJ2234">
        <f t="shared" si="280"/>
        <v>6508.1985392982733</v>
      </c>
    </row>
    <row r="2235" spans="1:62">
      <c r="A2235">
        <v>2232</v>
      </c>
      <c r="B2235" s="6"/>
      <c r="C2235" s="44"/>
      <c r="F2235" s="44">
        <v>6551.8740901146921</v>
      </c>
      <c r="G2235">
        <v>0.83091101795056588</v>
      </c>
      <c r="H2235" s="45">
        <f t="shared" si="274"/>
        <v>7885.1693485480882</v>
      </c>
      <c r="BD2235">
        <f t="shared" si="281"/>
        <v>-8525.8040084224012</v>
      </c>
      <c r="BE2235">
        <f t="shared" si="275"/>
        <v>-7717.5397385183433</v>
      </c>
      <c r="BF2235">
        <f t="shared" si="276"/>
        <v>-6909.2754686142853</v>
      </c>
      <c r="BG2235">
        <f t="shared" si="277"/>
        <v>-6101.0111987102282</v>
      </c>
      <c r="BH2235">
        <f t="shared" si="278"/>
        <v>-5292.7469288061702</v>
      </c>
      <c r="BI2235">
        <f t="shared" si="279"/>
        <v>-4484.4826589021122</v>
      </c>
      <c r="BJ2235">
        <f t="shared" si="280"/>
        <v>-3676.2183889980552</v>
      </c>
    </row>
    <row r="2236" spans="1:62">
      <c r="A2236">
        <v>2233</v>
      </c>
      <c r="B2236" s="6"/>
      <c r="C2236" s="44"/>
      <c r="F2236" s="44">
        <v>11574.749229386838</v>
      </c>
      <c r="G2236">
        <v>5.4093455980376959E-2</v>
      </c>
      <c r="H2236" s="45">
        <f t="shared" si="274"/>
        <v>213976.88536642428</v>
      </c>
      <c r="BD2236">
        <f t="shared" si="281"/>
        <v>-2397.3190003618629</v>
      </c>
      <c r="BE2236">
        <f t="shared" si="275"/>
        <v>1757.2360893909663</v>
      </c>
      <c r="BF2236">
        <f t="shared" si="276"/>
        <v>5911.7911791437964</v>
      </c>
      <c r="BG2236">
        <f t="shared" si="277"/>
        <v>10066.346268896625</v>
      </c>
      <c r="BH2236">
        <f t="shared" si="278"/>
        <v>14220.901358649455</v>
      </c>
      <c r="BI2236">
        <f t="shared" si="279"/>
        <v>18375.456448402285</v>
      </c>
      <c r="BJ2236">
        <f t="shared" si="280"/>
        <v>22530.011538155115</v>
      </c>
    </row>
    <row r="2237" spans="1:62">
      <c r="A2237">
        <v>2234</v>
      </c>
      <c r="B2237" s="6"/>
      <c r="C2237" s="44"/>
      <c r="F2237" s="44">
        <v>6014.7754759680756</v>
      </c>
      <c r="G2237">
        <v>0.41617730380321039</v>
      </c>
      <c r="H2237" s="45">
        <f t="shared" si="274"/>
        <v>14452.43510638957</v>
      </c>
      <c r="BD2237">
        <f t="shared" si="281"/>
        <v>-11304.281949484954</v>
      </c>
      <c r="BE2237">
        <f t="shared" si="275"/>
        <v>-11033.814669583069</v>
      </c>
      <c r="BF2237">
        <f t="shared" si="276"/>
        <v>-10763.347389681183</v>
      </c>
      <c r="BG2237">
        <f t="shared" si="277"/>
        <v>-10492.880109779298</v>
      </c>
      <c r="BH2237">
        <f t="shared" si="278"/>
        <v>-10222.412829877414</v>
      </c>
      <c r="BI2237">
        <f t="shared" si="279"/>
        <v>-9951.9455499755295</v>
      </c>
      <c r="BJ2237">
        <f t="shared" si="280"/>
        <v>-9681.478270073645</v>
      </c>
    </row>
    <row r="2238" spans="1:62">
      <c r="A2238">
        <v>2235</v>
      </c>
      <c r="B2238" s="6"/>
      <c r="C2238" s="44"/>
      <c r="F2238" s="44">
        <v>6627.2241891375525</v>
      </c>
      <c r="G2238">
        <v>0.18790833787149186</v>
      </c>
      <c r="H2238" s="45">
        <f t="shared" si="274"/>
        <v>35268.388109897642</v>
      </c>
      <c r="BD2238">
        <f t="shared" si="281"/>
        <v>-3933.8889569520238</v>
      </c>
      <c r="BE2238">
        <f t="shared" si="275"/>
        <v>-1853.002437935972</v>
      </c>
      <c r="BF2238">
        <f t="shared" si="276"/>
        <v>227.88408108008025</v>
      </c>
      <c r="BG2238">
        <f t="shared" si="277"/>
        <v>2308.7706000961316</v>
      </c>
      <c r="BH2238">
        <f t="shared" si="278"/>
        <v>4389.6571191121839</v>
      </c>
      <c r="BI2238">
        <f t="shared" si="279"/>
        <v>6470.5436381282361</v>
      </c>
      <c r="BJ2238">
        <f t="shared" si="280"/>
        <v>8551.4301571442884</v>
      </c>
    </row>
    <row r="2239" spans="1:62">
      <c r="A2239">
        <v>2236</v>
      </c>
      <c r="B2239" s="6"/>
      <c r="C2239" s="44"/>
      <c r="F2239" s="44">
        <v>13449.485492958047</v>
      </c>
      <c r="G2239">
        <v>0.2318096874700446</v>
      </c>
      <c r="H2239" s="45">
        <f t="shared" si="274"/>
        <v>58019.514368639335</v>
      </c>
      <c r="BD2239">
        <f t="shared" si="281"/>
        <v>-5687.6824997800932</v>
      </c>
      <c r="BE2239">
        <f t="shared" si="275"/>
        <v>-4748.1408104226339</v>
      </c>
      <c r="BF2239">
        <f t="shared" si="276"/>
        <v>-3808.5991210651746</v>
      </c>
      <c r="BG2239">
        <f t="shared" si="277"/>
        <v>-2869.0574317077153</v>
      </c>
      <c r="BH2239">
        <f t="shared" si="278"/>
        <v>-1929.515742350256</v>
      </c>
      <c r="BI2239">
        <f t="shared" si="279"/>
        <v>-989.97405299279671</v>
      </c>
      <c r="BJ2239">
        <f t="shared" si="280"/>
        <v>-50.432363635337424</v>
      </c>
    </row>
    <row r="2240" spans="1:62">
      <c r="A2240">
        <v>2237</v>
      </c>
      <c r="B2240" s="6"/>
      <c r="C2240" s="44"/>
      <c r="F2240" s="44">
        <v>1743.475801529401</v>
      </c>
      <c r="G2240">
        <v>0.59588577970627554</v>
      </c>
      <c r="H2240" s="45">
        <f t="shared" si="274"/>
        <v>2925.8556940036333</v>
      </c>
      <c r="BD2240">
        <f t="shared" si="281"/>
        <v>-12290.437055607825</v>
      </c>
      <c r="BE2240">
        <f t="shared" si="275"/>
        <v>-11131.388618257601</v>
      </c>
      <c r="BF2240">
        <f t="shared" si="276"/>
        <v>-9972.3401809073785</v>
      </c>
      <c r="BG2240">
        <f t="shared" si="277"/>
        <v>-8813.2917435571544</v>
      </c>
      <c r="BH2240">
        <f t="shared" si="278"/>
        <v>-7654.2433062069322</v>
      </c>
      <c r="BI2240">
        <f t="shared" si="279"/>
        <v>-6495.194868856709</v>
      </c>
      <c r="BJ2240">
        <f t="shared" si="280"/>
        <v>-5336.1464315064859</v>
      </c>
    </row>
    <row r="2241" spans="1:62">
      <c r="A2241">
        <v>2238</v>
      </c>
      <c r="B2241" s="6"/>
      <c r="C2241" s="44"/>
      <c r="F2241" s="44">
        <v>15724.127006322751</v>
      </c>
      <c r="G2241">
        <v>0.18131635524382972</v>
      </c>
      <c r="H2241" s="45">
        <f t="shared" si="274"/>
        <v>86722.05541070654</v>
      </c>
      <c r="BD2241">
        <f t="shared" si="281"/>
        <v>1235.9530970019769</v>
      </c>
      <c r="BE2241">
        <f t="shared" si="275"/>
        <v>4215.3819955333547</v>
      </c>
      <c r="BF2241">
        <f t="shared" si="276"/>
        <v>7194.8108940647326</v>
      </c>
      <c r="BG2241">
        <f t="shared" si="277"/>
        <v>10174.23979259611</v>
      </c>
      <c r="BH2241">
        <f t="shared" si="278"/>
        <v>13153.668691127488</v>
      </c>
      <c r="BI2241">
        <f t="shared" si="279"/>
        <v>16133.097589658866</v>
      </c>
      <c r="BJ2241">
        <f t="shared" si="280"/>
        <v>19112.52648819024</v>
      </c>
    </row>
    <row r="2242" spans="1:62">
      <c r="A2242">
        <v>2239</v>
      </c>
      <c r="B2242" s="6"/>
      <c r="C2242" s="44"/>
      <c r="F2242" s="44">
        <v>12531.387626142208</v>
      </c>
      <c r="G2242">
        <v>0.1491892204379246</v>
      </c>
      <c r="H2242" s="45">
        <f t="shared" si="274"/>
        <v>83996.602364152248</v>
      </c>
      <c r="BD2242">
        <f t="shared" si="281"/>
        <v>-14817.545230103602</v>
      </c>
      <c r="BE2242">
        <f t="shared" si="275"/>
        <v>-13910.963453884455</v>
      </c>
      <c r="BF2242">
        <f t="shared" si="276"/>
        <v>-13004.381677665306</v>
      </c>
      <c r="BG2242">
        <f t="shared" si="277"/>
        <v>-12097.799901446157</v>
      </c>
      <c r="BH2242">
        <f t="shared" si="278"/>
        <v>-11191.218125227009</v>
      </c>
      <c r="BI2242">
        <f t="shared" si="279"/>
        <v>-10284.636349007858</v>
      </c>
      <c r="BJ2242">
        <f t="shared" si="280"/>
        <v>-9378.0545727887111</v>
      </c>
    </row>
    <row r="2243" spans="1:62">
      <c r="A2243">
        <v>2240</v>
      </c>
      <c r="B2243" s="6"/>
      <c r="C2243" s="44"/>
      <c r="F2243" s="44">
        <v>12225.110936506142</v>
      </c>
      <c r="G2243">
        <v>0.17368498462338877</v>
      </c>
      <c r="H2243" s="45">
        <f t="shared" si="274"/>
        <v>70386.688653682751</v>
      </c>
      <c r="BD2243">
        <f t="shared" si="281"/>
        <v>-11785.441523952586</v>
      </c>
      <c r="BE2243">
        <f t="shared" si="275"/>
        <v>-11039.495421762962</v>
      </c>
      <c r="BF2243">
        <f t="shared" si="276"/>
        <v>-10293.54931957334</v>
      </c>
      <c r="BG2243">
        <f t="shared" si="277"/>
        <v>-9547.6032173837157</v>
      </c>
      <c r="BH2243">
        <f t="shared" si="278"/>
        <v>-8801.6571151940934</v>
      </c>
      <c r="BI2243">
        <f t="shared" si="279"/>
        <v>-8055.7110130044703</v>
      </c>
      <c r="BJ2243">
        <f t="shared" si="280"/>
        <v>-7309.7649108148471</v>
      </c>
    </row>
    <row r="2244" spans="1:62">
      <c r="A2244">
        <v>2241</v>
      </c>
      <c r="B2244" s="6"/>
      <c r="C2244" s="44"/>
      <c r="F2244" s="44">
        <v>4570.1576682962386</v>
      </c>
      <c r="G2244">
        <v>0.72297053824146751</v>
      </c>
      <c r="H2244" s="45">
        <f t="shared" ref="H2244:H2307" si="282">F2244/G2244</f>
        <v>6321.3608668100878</v>
      </c>
      <c r="BD2244">
        <f t="shared" si="281"/>
        <v>-11356.686013389199</v>
      </c>
      <c r="BE2244">
        <f t="shared" si="275"/>
        <v>-10488.261090272254</v>
      </c>
      <c r="BF2244">
        <f t="shared" si="276"/>
        <v>-9619.8361671553102</v>
      </c>
      <c r="BG2244">
        <f t="shared" si="277"/>
        <v>-8751.4112440383669</v>
      </c>
      <c r="BH2244">
        <f t="shared" si="278"/>
        <v>-7882.9863209214227</v>
      </c>
      <c r="BI2244">
        <f t="shared" si="279"/>
        <v>-7014.5613978044785</v>
      </c>
      <c r="BJ2244">
        <f t="shared" si="280"/>
        <v>-6146.1364746875352</v>
      </c>
    </row>
    <row r="2245" spans="1:62">
      <c r="A2245">
        <v>2242</v>
      </c>
      <c r="B2245" s="6"/>
      <c r="C2245" s="44"/>
      <c r="F2245" s="44">
        <v>11220.326051839646</v>
      </c>
      <c r="G2245">
        <v>0.68330986273366001</v>
      </c>
      <c r="H2245" s="45">
        <f t="shared" si="282"/>
        <v>16420.553344497963</v>
      </c>
      <c r="BD2245">
        <f t="shared" si="281"/>
        <v>-955.30497708890107</v>
      </c>
      <c r="BE2245">
        <f t="shared" ref="BE2245:BE2308" si="283">($BE$3*G2244)-F2244</f>
        <v>2659.5477141184365</v>
      </c>
      <c r="BF2245">
        <f t="shared" ref="BF2245:BF2308" si="284">($BF$3*G2244)-F2244</f>
        <v>6274.400405325774</v>
      </c>
      <c r="BG2245">
        <f t="shared" ref="BG2245:BG2308" si="285">($BG$3*G2244)-F2244</f>
        <v>9889.2530965331116</v>
      </c>
      <c r="BH2245">
        <f t="shared" ref="BH2245:BH2308" si="286">($BH$3*G2244)-F2244</f>
        <v>13504.105787740447</v>
      </c>
      <c r="BI2245">
        <f t="shared" ref="BI2245:BI2308" si="287">($BI$3*G2244)-F2244</f>
        <v>17118.958478947789</v>
      </c>
      <c r="BJ2245">
        <f t="shared" ref="BJ2245:BJ2308" si="288">($BJ$3*G2244)-F2244</f>
        <v>20733.811170155124</v>
      </c>
    </row>
    <row r="2246" spans="1:62">
      <c r="A2246">
        <v>2243</v>
      </c>
      <c r="B2246" s="6"/>
      <c r="C2246" s="44"/>
      <c r="F2246" s="44">
        <v>16481.496537296607</v>
      </c>
      <c r="G2246">
        <v>0.54492836993694826</v>
      </c>
      <c r="H2246" s="45">
        <f t="shared" si="282"/>
        <v>30245.253223288088</v>
      </c>
      <c r="BD2246">
        <f t="shared" si="281"/>
        <v>-7803.7767381713456</v>
      </c>
      <c r="BE2246">
        <f t="shared" si="283"/>
        <v>-4387.2274245030458</v>
      </c>
      <c r="BF2246">
        <f t="shared" si="284"/>
        <v>-970.67811083474589</v>
      </c>
      <c r="BG2246">
        <f t="shared" si="285"/>
        <v>2445.871202833554</v>
      </c>
      <c r="BH2246">
        <f t="shared" si="286"/>
        <v>5862.4205165018539</v>
      </c>
      <c r="BI2246">
        <f t="shared" si="287"/>
        <v>9278.9698301701537</v>
      </c>
      <c r="BJ2246">
        <f t="shared" si="288"/>
        <v>12695.519143838454</v>
      </c>
    </row>
    <row r="2247" spans="1:62">
      <c r="A2247">
        <v>2244</v>
      </c>
      <c r="B2247" s="6"/>
      <c r="C2247" s="44"/>
      <c r="F2247" s="44">
        <v>7238.9832033932398</v>
      </c>
      <c r="G2247">
        <v>0.42168699030218981</v>
      </c>
      <c r="H2247" s="45">
        <f t="shared" si="282"/>
        <v>17166.721691379738</v>
      </c>
      <c r="BD2247">
        <f t="shared" si="281"/>
        <v>-13756.854687611865</v>
      </c>
      <c r="BE2247">
        <f t="shared" si="283"/>
        <v>-11032.212837927123</v>
      </c>
      <c r="BF2247">
        <f t="shared" si="284"/>
        <v>-8307.5709882423835</v>
      </c>
      <c r="BG2247">
        <f t="shared" si="285"/>
        <v>-5582.9291385576416</v>
      </c>
      <c r="BH2247">
        <f t="shared" si="286"/>
        <v>-2858.2872888728998</v>
      </c>
      <c r="BI2247">
        <f t="shared" si="287"/>
        <v>-133.6454391881598</v>
      </c>
      <c r="BJ2247">
        <f t="shared" si="288"/>
        <v>2590.9964104965838</v>
      </c>
    </row>
    <row r="2248" spans="1:62">
      <c r="A2248">
        <v>2245</v>
      </c>
      <c r="B2248" s="6"/>
      <c r="C2248" s="44"/>
      <c r="F2248" s="44">
        <v>10842.166745037084</v>
      </c>
      <c r="G2248">
        <v>0.29447457830567814</v>
      </c>
      <c r="H2248" s="45">
        <f t="shared" si="282"/>
        <v>36818.685020010176</v>
      </c>
      <c r="BD2248">
        <f t="shared" si="281"/>
        <v>-5130.548251882291</v>
      </c>
      <c r="BE2248">
        <f t="shared" si="283"/>
        <v>-3022.1133003713421</v>
      </c>
      <c r="BF2248">
        <f t="shared" si="284"/>
        <v>-913.67834886039236</v>
      </c>
      <c r="BG2248">
        <f t="shared" si="285"/>
        <v>1194.7566026505556</v>
      </c>
      <c r="BH2248">
        <f t="shared" si="286"/>
        <v>3303.1915541615053</v>
      </c>
      <c r="BI2248">
        <f t="shared" si="287"/>
        <v>5411.6265056724551</v>
      </c>
      <c r="BJ2248">
        <f t="shared" si="288"/>
        <v>7520.061457183403</v>
      </c>
    </row>
    <row r="2249" spans="1:62">
      <c r="A2249">
        <v>2246</v>
      </c>
      <c r="B2249" s="6"/>
      <c r="C2249" s="44"/>
      <c r="F2249" s="44">
        <v>2521.4487494885361</v>
      </c>
      <c r="G2249">
        <v>0.83706438606301514</v>
      </c>
      <c r="H2249" s="45">
        <f t="shared" si="282"/>
        <v>3012.2518547799245</v>
      </c>
      <c r="BD2249">
        <f t="shared" si="281"/>
        <v>-9369.7938535086942</v>
      </c>
      <c r="BE2249">
        <f t="shared" si="283"/>
        <v>-7897.4209619803023</v>
      </c>
      <c r="BF2249">
        <f t="shared" si="284"/>
        <v>-6425.0480704519123</v>
      </c>
      <c r="BG2249">
        <f t="shared" si="285"/>
        <v>-4952.6751789235213</v>
      </c>
      <c r="BH2249">
        <f t="shared" si="286"/>
        <v>-3480.3022873951304</v>
      </c>
      <c r="BI2249">
        <f t="shared" si="287"/>
        <v>-2007.9293958667404</v>
      </c>
      <c r="BJ2249">
        <f t="shared" si="288"/>
        <v>-535.55650433834853</v>
      </c>
    </row>
    <row r="2250" spans="1:62">
      <c r="A2250">
        <v>2247</v>
      </c>
      <c r="B2250" s="6"/>
      <c r="C2250" s="44"/>
      <c r="F2250" s="44">
        <v>3230.6701723730366</v>
      </c>
      <c r="G2250">
        <v>0.57150655514255</v>
      </c>
      <c r="H2250" s="45">
        <f t="shared" si="282"/>
        <v>5652.901341730395</v>
      </c>
      <c r="BD2250">
        <f t="shared" si="281"/>
        <v>1663.8731808265393</v>
      </c>
      <c r="BE2250">
        <f t="shared" si="283"/>
        <v>5849.1951111416147</v>
      </c>
      <c r="BF2250">
        <f t="shared" si="284"/>
        <v>10034.517041456691</v>
      </c>
      <c r="BG2250">
        <f t="shared" si="285"/>
        <v>14219.838971771766</v>
      </c>
      <c r="BH2250">
        <f t="shared" si="286"/>
        <v>18405.160902086842</v>
      </c>
      <c r="BI2250">
        <f t="shared" si="287"/>
        <v>22590.482832401918</v>
      </c>
      <c r="BJ2250">
        <f t="shared" si="288"/>
        <v>26775.804762716994</v>
      </c>
    </row>
    <row r="2251" spans="1:62">
      <c r="A2251">
        <v>2248</v>
      </c>
      <c r="B2251" s="6"/>
      <c r="C2251" s="44"/>
      <c r="F2251" s="44">
        <v>2168.6164870050015</v>
      </c>
      <c r="G2251">
        <v>0.2599912861901057</v>
      </c>
      <c r="H2251" s="45">
        <f t="shared" si="282"/>
        <v>8341.1121918113386</v>
      </c>
      <c r="BD2251">
        <f t="shared" si="281"/>
        <v>-373.13739666028641</v>
      </c>
      <c r="BE2251">
        <f t="shared" si="283"/>
        <v>2484.3953790524638</v>
      </c>
      <c r="BF2251">
        <f t="shared" si="284"/>
        <v>5341.9281547652135</v>
      </c>
      <c r="BG2251">
        <f t="shared" si="285"/>
        <v>8199.4609304779642</v>
      </c>
      <c r="BH2251">
        <f t="shared" si="286"/>
        <v>11056.993706190713</v>
      </c>
      <c r="BI2251">
        <f t="shared" si="287"/>
        <v>13914.526481903464</v>
      </c>
      <c r="BJ2251">
        <f t="shared" si="288"/>
        <v>16772.059257616213</v>
      </c>
    </row>
    <row r="2252" spans="1:62">
      <c r="A2252">
        <v>2249</v>
      </c>
      <c r="B2252" s="6"/>
      <c r="C2252" s="44"/>
      <c r="F2252" s="44">
        <v>4134.9358322864573</v>
      </c>
      <c r="G2252">
        <v>0.19027287229369971</v>
      </c>
      <c r="H2252" s="45">
        <f t="shared" si="282"/>
        <v>21731.609884481535</v>
      </c>
      <c r="BD2252">
        <f t="shared" si="281"/>
        <v>-868.66005605447299</v>
      </c>
      <c r="BE2252">
        <f t="shared" si="283"/>
        <v>431.29637489605557</v>
      </c>
      <c r="BF2252">
        <f t="shared" si="284"/>
        <v>1731.2528058465841</v>
      </c>
      <c r="BG2252">
        <f t="shared" si="285"/>
        <v>3031.2092367971127</v>
      </c>
      <c r="BH2252">
        <f t="shared" si="286"/>
        <v>4331.1656677476412</v>
      </c>
      <c r="BI2252">
        <f t="shared" si="287"/>
        <v>5631.1220986981698</v>
      </c>
      <c r="BJ2252">
        <f t="shared" si="288"/>
        <v>6931.0785296486974</v>
      </c>
    </row>
    <row r="2253" spans="1:62">
      <c r="A2253">
        <v>2250</v>
      </c>
      <c r="B2253" s="6"/>
      <c r="C2253" s="44"/>
      <c r="F2253" s="44">
        <v>5920.5431348073871</v>
      </c>
      <c r="G2253">
        <v>0.7143907649261747</v>
      </c>
      <c r="H2253" s="45">
        <f t="shared" si="282"/>
        <v>8287.5415325661688</v>
      </c>
      <c r="BD2253">
        <f t="shared" si="281"/>
        <v>-3183.5714708179585</v>
      </c>
      <c r="BE2253">
        <f t="shared" si="283"/>
        <v>-2232.2071093494601</v>
      </c>
      <c r="BF2253">
        <f t="shared" si="284"/>
        <v>-1280.8427478809617</v>
      </c>
      <c r="BG2253">
        <f t="shared" si="285"/>
        <v>-329.4783864124629</v>
      </c>
      <c r="BH2253">
        <f t="shared" si="286"/>
        <v>621.88597505603593</v>
      </c>
      <c r="BI2253">
        <f t="shared" si="287"/>
        <v>1573.2503365245339</v>
      </c>
      <c r="BJ2253">
        <f t="shared" si="288"/>
        <v>2524.6146979930327</v>
      </c>
    </row>
    <row r="2254" spans="1:62">
      <c r="A2254">
        <v>2251</v>
      </c>
      <c r="B2254" s="6"/>
      <c r="C2254" s="44"/>
      <c r="F2254" s="44">
        <v>2568.8032385184852</v>
      </c>
      <c r="G2254">
        <v>0.20202983144370279</v>
      </c>
      <c r="H2254" s="45">
        <f t="shared" si="282"/>
        <v>12714.969963405145</v>
      </c>
      <c r="BD2254">
        <f t="shared" si="281"/>
        <v>-2348.5893101765137</v>
      </c>
      <c r="BE2254">
        <f t="shared" si="283"/>
        <v>1223.3645144543598</v>
      </c>
      <c r="BF2254">
        <f t="shared" si="284"/>
        <v>4795.3183390852337</v>
      </c>
      <c r="BG2254">
        <f t="shared" si="285"/>
        <v>8367.2721637161067</v>
      </c>
      <c r="BH2254">
        <f t="shared" si="286"/>
        <v>11939.225988346981</v>
      </c>
      <c r="BI2254">
        <f t="shared" si="287"/>
        <v>15511.179812977854</v>
      </c>
      <c r="BJ2254">
        <f t="shared" si="288"/>
        <v>19083.133637608727</v>
      </c>
    </row>
    <row r="2255" spans="1:62">
      <c r="A2255">
        <v>2252</v>
      </c>
      <c r="B2255" s="6"/>
      <c r="C2255" s="44"/>
      <c r="F2255" s="44">
        <v>-136.04057666326116</v>
      </c>
      <c r="G2255">
        <v>0.33424916154470363</v>
      </c>
      <c r="H2255" s="45">
        <f t="shared" si="282"/>
        <v>-407.00349414359454</v>
      </c>
      <c r="BD2255">
        <f t="shared" si="281"/>
        <v>-1558.6540812999713</v>
      </c>
      <c r="BE2255">
        <f t="shared" si="283"/>
        <v>-548.50492408145737</v>
      </c>
      <c r="BF2255">
        <f t="shared" si="284"/>
        <v>461.64423313705674</v>
      </c>
      <c r="BG2255">
        <f t="shared" si="285"/>
        <v>1471.7933903555704</v>
      </c>
      <c r="BH2255">
        <f t="shared" si="286"/>
        <v>2481.9425475740845</v>
      </c>
      <c r="BI2255">
        <f t="shared" si="287"/>
        <v>3492.0917047925986</v>
      </c>
      <c r="BJ2255">
        <f t="shared" si="288"/>
        <v>4502.2408620111128</v>
      </c>
    </row>
    <row r="2256" spans="1:62">
      <c r="A2256">
        <v>2253</v>
      </c>
      <c r="B2256" s="6"/>
      <c r="C2256" s="44"/>
      <c r="F2256" s="44">
        <v>9871.065415785506</v>
      </c>
      <c r="G2256">
        <v>-1.7268127398343047E-2</v>
      </c>
      <c r="H2256" s="45">
        <f t="shared" si="282"/>
        <v>-571634.9658581207</v>
      </c>
      <c r="BD2256">
        <f t="shared" si="281"/>
        <v>1807.2863843867792</v>
      </c>
      <c r="BE2256">
        <f t="shared" si="283"/>
        <v>3478.5321921102973</v>
      </c>
      <c r="BF2256">
        <f t="shared" si="284"/>
        <v>5149.7779998338156</v>
      </c>
      <c r="BG2256">
        <f t="shared" si="285"/>
        <v>6821.0238075573334</v>
      </c>
      <c r="BH2256">
        <f t="shared" si="286"/>
        <v>8492.2696152808512</v>
      </c>
      <c r="BI2256">
        <f t="shared" si="287"/>
        <v>10163.51542300437</v>
      </c>
      <c r="BJ2256">
        <f t="shared" si="288"/>
        <v>11834.761230727889</v>
      </c>
    </row>
    <row r="2257" spans="1:62">
      <c r="A2257">
        <v>2254</v>
      </c>
      <c r="B2257" s="6"/>
      <c r="C2257" s="44"/>
      <c r="F2257" s="44">
        <v>2313.2767348786838</v>
      </c>
      <c r="G2257">
        <v>0.3740911088052874</v>
      </c>
      <c r="H2257" s="45">
        <f t="shared" si="282"/>
        <v>6183.725516135517</v>
      </c>
      <c r="BD2257">
        <f t="shared" si="281"/>
        <v>-9957.4060527772217</v>
      </c>
      <c r="BE2257">
        <f t="shared" si="283"/>
        <v>-10043.746689768937</v>
      </c>
      <c r="BF2257">
        <f t="shared" si="284"/>
        <v>-10130.087326760651</v>
      </c>
      <c r="BG2257">
        <f t="shared" si="285"/>
        <v>-10216.427963752367</v>
      </c>
      <c r="BH2257">
        <f t="shared" si="286"/>
        <v>-10302.768600744083</v>
      </c>
      <c r="BI2257">
        <f t="shared" si="287"/>
        <v>-10389.109237735798</v>
      </c>
      <c r="BJ2257">
        <f t="shared" si="288"/>
        <v>-10475.449874727512</v>
      </c>
    </row>
    <row r="2258" spans="1:62">
      <c r="A2258">
        <v>2255</v>
      </c>
      <c r="B2258" s="6"/>
      <c r="C2258" s="44"/>
      <c r="F2258" s="44">
        <v>8397.893040179657</v>
      </c>
      <c r="G2258">
        <v>0.1426500842843712</v>
      </c>
      <c r="H2258" s="45">
        <f t="shared" si="282"/>
        <v>58870.57888755649</v>
      </c>
      <c r="BD2258">
        <f t="shared" si="281"/>
        <v>-442.8211908522469</v>
      </c>
      <c r="BE2258">
        <f t="shared" si="283"/>
        <v>1427.63435317419</v>
      </c>
      <c r="BF2258">
        <f t="shared" si="284"/>
        <v>3298.0898972006271</v>
      </c>
      <c r="BG2258">
        <f t="shared" si="285"/>
        <v>5168.5454412270637</v>
      </c>
      <c r="BH2258">
        <f t="shared" si="286"/>
        <v>7039.0009852535004</v>
      </c>
      <c r="BI2258">
        <f t="shared" si="287"/>
        <v>8909.456529279938</v>
      </c>
      <c r="BJ2258">
        <f t="shared" si="288"/>
        <v>10779.912073306376</v>
      </c>
    </row>
    <row r="2259" spans="1:62">
      <c r="A2259">
        <v>2256</v>
      </c>
      <c r="B2259" s="6"/>
      <c r="C2259" s="44"/>
      <c r="F2259" s="44">
        <v>11394.452165864397</v>
      </c>
      <c r="G2259">
        <v>0.18718442630456522</v>
      </c>
      <c r="H2259" s="45">
        <f t="shared" si="282"/>
        <v>60872.864216409966</v>
      </c>
      <c r="BD2259">
        <f t="shared" si="281"/>
        <v>-7684.6426187578008</v>
      </c>
      <c r="BE2259">
        <f t="shared" si="283"/>
        <v>-6971.3921973359447</v>
      </c>
      <c r="BF2259">
        <f t="shared" si="284"/>
        <v>-6258.1417759140895</v>
      </c>
      <c r="BG2259">
        <f t="shared" si="285"/>
        <v>-5544.8913544922325</v>
      </c>
      <c r="BH2259">
        <f t="shared" si="286"/>
        <v>-4831.6409330703773</v>
      </c>
      <c r="BI2259">
        <f t="shared" si="287"/>
        <v>-4118.3905116485212</v>
      </c>
      <c r="BJ2259">
        <f t="shared" si="288"/>
        <v>-3405.1400902266651</v>
      </c>
    </row>
    <row r="2260" spans="1:62">
      <c r="A2260">
        <v>2257</v>
      </c>
      <c r="B2260" s="6"/>
      <c r="C2260" s="44"/>
      <c r="F2260" s="44">
        <v>8110.2561995902579</v>
      </c>
      <c r="G2260">
        <v>0.10506403637206851</v>
      </c>
      <c r="H2260" s="45">
        <f t="shared" si="282"/>
        <v>77193.457244199177</v>
      </c>
      <c r="BD2260">
        <f t="shared" si="281"/>
        <v>-10458.530034341571</v>
      </c>
      <c r="BE2260">
        <f t="shared" si="283"/>
        <v>-9522.6079028187451</v>
      </c>
      <c r="BF2260">
        <f t="shared" si="284"/>
        <v>-8586.685771295919</v>
      </c>
      <c r="BG2260">
        <f t="shared" si="285"/>
        <v>-7650.763639773093</v>
      </c>
      <c r="BH2260">
        <f t="shared" si="286"/>
        <v>-6714.841508250267</v>
      </c>
      <c r="BI2260">
        <f t="shared" si="287"/>
        <v>-5778.9193767274401</v>
      </c>
      <c r="BJ2260">
        <f t="shared" si="288"/>
        <v>-4842.997245204614</v>
      </c>
    </row>
    <row r="2261" spans="1:62">
      <c r="A2261">
        <v>2258</v>
      </c>
      <c r="B2261" s="6"/>
      <c r="C2261" s="44"/>
      <c r="F2261" s="44">
        <v>3948.958516730343</v>
      </c>
      <c r="G2261">
        <v>0.48835670244352691</v>
      </c>
      <c r="H2261" s="45">
        <f t="shared" si="282"/>
        <v>8086.2175065304782</v>
      </c>
      <c r="BD2261">
        <f t="shared" si="281"/>
        <v>-7584.936017729915</v>
      </c>
      <c r="BE2261">
        <f t="shared" si="283"/>
        <v>-7059.6158358695729</v>
      </c>
      <c r="BF2261">
        <f t="shared" si="284"/>
        <v>-6534.29565400923</v>
      </c>
      <c r="BG2261">
        <f t="shared" si="285"/>
        <v>-6008.975472148888</v>
      </c>
      <c r="BH2261">
        <f t="shared" si="286"/>
        <v>-5483.6552902885451</v>
      </c>
      <c r="BI2261">
        <f t="shared" si="287"/>
        <v>-4958.3351084282021</v>
      </c>
      <c r="BJ2261">
        <f t="shared" si="288"/>
        <v>-4433.0149265678592</v>
      </c>
    </row>
    <row r="2262" spans="1:62">
      <c r="A2262">
        <v>2259</v>
      </c>
      <c r="B2262" s="6"/>
      <c r="C2262" s="44"/>
      <c r="F2262" s="44">
        <v>-4092.606639643549</v>
      </c>
      <c r="G2262">
        <v>1.1299249643301179</v>
      </c>
      <c r="H2262" s="45">
        <f t="shared" si="282"/>
        <v>-3622.0163009407202</v>
      </c>
      <c r="BD2262">
        <f t="shared" si="281"/>
        <v>-1507.1750045127083</v>
      </c>
      <c r="BE2262">
        <f t="shared" si="283"/>
        <v>934.60850770492652</v>
      </c>
      <c r="BF2262">
        <f t="shared" si="284"/>
        <v>3376.3920199225604</v>
      </c>
      <c r="BG2262">
        <f t="shared" si="285"/>
        <v>5818.1755321401961</v>
      </c>
      <c r="BH2262">
        <f t="shared" si="286"/>
        <v>8259.959044357829</v>
      </c>
      <c r="BI2262">
        <f t="shared" si="287"/>
        <v>10701.742556575464</v>
      </c>
      <c r="BJ2262">
        <f t="shared" si="288"/>
        <v>13143.526068793099</v>
      </c>
    </row>
    <row r="2263" spans="1:62">
      <c r="A2263">
        <v>2260</v>
      </c>
      <c r="B2263" s="6"/>
      <c r="C2263" s="44"/>
      <c r="F2263" s="44">
        <v>-533.98154807310493</v>
      </c>
      <c r="G2263">
        <v>0.21351599115412867</v>
      </c>
      <c r="H2263" s="45">
        <f t="shared" si="282"/>
        <v>-2500.897217050338</v>
      </c>
      <c r="BD2263">
        <f t="shared" si="281"/>
        <v>9742.2314612941373</v>
      </c>
      <c r="BE2263">
        <f t="shared" si="283"/>
        <v>15391.856282944727</v>
      </c>
      <c r="BF2263">
        <f t="shared" si="284"/>
        <v>21041.481104595317</v>
      </c>
      <c r="BG2263">
        <f t="shared" si="285"/>
        <v>26691.105926245906</v>
      </c>
      <c r="BH2263">
        <f t="shared" si="286"/>
        <v>32340.730747896498</v>
      </c>
      <c r="BI2263">
        <f t="shared" si="287"/>
        <v>37990.355569547086</v>
      </c>
      <c r="BJ2263">
        <f t="shared" si="288"/>
        <v>43639.980391197678</v>
      </c>
    </row>
    <row r="2264" spans="1:62">
      <c r="A2264">
        <v>2261</v>
      </c>
      <c r="B2264" s="6"/>
      <c r="C2264" s="44"/>
      <c r="F2264" s="44">
        <v>8312.0574862925205</v>
      </c>
      <c r="G2264">
        <v>0.12089256698302453</v>
      </c>
      <c r="H2264" s="45">
        <f t="shared" si="282"/>
        <v>68755.736549623281</v>
      </c>
      <c r="BD2264">
        <f t="shared" si="281"/>
        <v>1601.5615038437484</v>
      </c>
      <c r="BE2264">
        <f t="shared" si="283"/>
        <v>2669.1414596143918</v>
      </c>
      <c r="BF2264">
        <f t="shared" si="284"/>
        <v>3736.721415385035</v>
      </c>
      <c r="BG2264">
        <f t="shared" si="285"/>
        <v>4804.3013711556787</v>
      </c>
      <c r="BH2264">
        <f t="shared" si="286"/>
        <v>5871.8813269263219</v>
      </c>
      <c r="BI2264">
        <f t="shared" si="287"/>
        <v>6939.4612826969651</v>
      </c>
      <c r="BJ2264">
        <f t="shared" si="288"/>
        <v>8007.0412384676083</v>
      </c>
    </row>
    <row r="2265" spans="1:62">
      <c r="A2265">
        <v>2262</v>
      </c>
      <c r="B2265" s="6"/>
      <c r="C2265" s="44"/>
      <c r="F2265" s="44">
        <v>791.73572714254624</v>
      </c>
      <c r="G2265">
        <v>0.32584553554377838</v>
      </c>
      <c r="H2265" s="45">
        <f t="shared" si="282"/>
        <v>2429.7884757613137</v>
      </c>
      <c r="BD2265">
        <f t="shared" si="281"/>
        <v>-7707.5946513773979</v>
      </c>
      <c r="BE2265">
        <f t="shared" si="283"/>
        <v>-7103.1318164622753</v>
      </c>
      <c r="BF2265">
        <f t="shared" si="284"/>
        <v>-6498.6689815471527</v>
      </c>
      <c r="BG2265">
        <f t="shared" si="285"/>
        <v>-5894.2061466320301</v>
      </c>
      <c r="BH2265">
        <f t="shared" si="286"/>
        <v>-5289.7433117169076</v>
      </c>
      <c r="BI2265">
        <f t="shared" si="287"/>
        <v>-4685.280476801785</v>
      </c>
      <c r="BJ2265">
        <f t="shared" si="288"/>
        <v>-4080.8176418866624</v>
      </c>
    </row>
    <row r="2266" spans="1:62">
      <c r="A2266">
        <v>2263</v>
      </c>
      <c r="B2266" s="6"/>
      <c r="C2266" s="44"/>
      <c r="F2266" s="44">
        <v>5965.2471087111571</v>
      </c>
      <c r="G2266">
        <v>0.50619628572713271</v>
      </c>
      <c r="H2266" s="45">
        <f t="shared" si="282"/>
        <v>11784.454522700211</v>
      </c>
      <c r="BD2266">
        <f t="shared" ref="BD2266:BD2329" si="289">($BD$3*G2265)-F2265</f>
        <v>837.49195057634574</v>
      </c>
      <c r="BE2266">
        <f t="shared" si="283"/>
        <v>2466.7196282952377</v>
      </c>
      <c r="BF2266">
        <f t="shared" si="284"/>
        <v>4095.947306014129</v>
      </c>
      <c r="BG2266">
        <f t="shared" si="285"/>
        <v>5725.1749837330217</v>
      </c>
      <c r="BH2266">
        <f t="shared" si="286"/>
        <v>7354.4026614519134</v>
      </c>
      <c r="BI2266">
        <f t="shared" si="287"/>
        <v>8983.6303391708043</v>
      </c>
      <c r="BJ2266">
        <f t="shared" si="288"/>
        <v>10612.858016889697</v>
      </c>
    </row>
    <row r="2267" spans="1:62">
      <c r="A2267">
        <v>2264</v>
      </c>
      <c r="B2267" s="6"/>
      <c r="C2267" s="44"/>
      <c r="F2267" s="44">
        <v>16416.912033588222</v>
      </c>
      <c r="G2267">
        <v>0.15132578059206558</v>
      </c>
      <c r="H2267" s="45">
        <f t="shared" si="282"/>
        <v>108487.21195659244</v>
      </c>
      <c r="BD2267">
        <f t="shared" si="289"/>
        <v>-3434.2656800754935</v>
      </c>
      <c r="BE2267">
        <f t="shared" si="283"/>
        <v>-903.28425143982986</v>
      </c>
      <c r="BF2267">
        <f t="shared" si="284"/>
        <v>1627.6971771958333</v>
      </c>
      <c r="BG2267">
        <f t="shared" si="285"/>
        <v>4158.6786058314974</v>
      </c>
      <c r="BH2267">
        <f t="shared" si="286"/>
        <v>6689.6600344671606</v>
      </c>
      <c r="BI2267">
        <f t="shared" si="287"/>
        <v>9220.6414631028238</v>
      </c>
      <c r="BJ2267">
        <f t="shared" si="288"/>
        <v>11751.622891738489</v>
      </c>
    </row>
    <row r="2268" spans="1:62">
      <c r="A2268">
        <v>2265</v>
      </c>
      <c r="B2268" s="6"/>
      <c r="C2268" s="44"/>
      <c r="F2268" s="44">
        <v>3142.1791712597369</v>
      </c>
      <c r="G2268">
        <v>0.70296837047198224</v>
      </c>
      <c r="H2268" s="45">
        <f t="shared" si="282"/>
        <v>4469.8727613449182</v>
      </c>
      <c r="BD2268">
        <f t="shared" si="289"/>
        <v>-15660.283130627893</v>
      </c>
      <c r="BE2268">
        <f t="shared" si="283"/>
        <v>-14903.654227667566</v>
      </c>
      <c r="BF2268">
        <f t="shared" si="284"/>
        <v>-14147.025324707238</v>
      </c>
      <c r="BG2268">
        <f t="shared" si="285"/>
        <v>-13390.396421746911</v>
      </c>
      <c r="BH2268">
        <f t="shared" si="286"/>
        <v>-12633.767518786583</v>
      </c>
      <c r="BI2268">
        <f t="shared" si="287"/>
        <v>-11877.138615826254</v>
      </c>
      <c r="BJ2268">
        <f t="shared" si="288"/>
        <v>-11120.509712865925</v>
      </c>
    </row>
    <row r="2269" spans="1:62">
      <c r="A2269">
        <v>2266</v>
      </c>
      <c r="B2269" s="6"/>
      <c r="C2269" s="44"/>
      <c r="F2269" s="44">
        <v>9946.1138385506256</v>
      </c>
      <c r="G2269">
        <v>8.867255142016095E-2</v>
      </c>
      <c r="H2269" s="45">
        <f t="shared" si="282"/>
        <v>112166.77178287707</v>
      </c>
      <c r="BD2269">
        <f t="shared" si="289"/>
        <v>372.66268110017427</v>
      </c>
      <c r="BE2269">
        <f t="shared" si="283"/>
        <v>3887.5045334600854</v>
      </c>
      <c r="BF2269">
        <f t="shared" si="284"/>
        <v>7402.3463858199975</v>
      </c>
      <c r="BG2269">
        <f t="shared" si="285"/>
        <v>10917.188238179908</v>
      </c>
      <c r="BH2269">
        <f t="shared" si="286"/>
        <v>14432.030090539818</v>
      </c>
      <c r="BI2269">
        <f t="shared" si="287"/>
        <v>17946.871942899732</v>
      </c>
      <c r="BJ2269">
        <f t="shared" si="288"/>
        <v>21461.713795259642</v>
      </c>
    </row>
    <row r="2270" spans="1:62">
      <c r="A2270">
        <v>2267</v>
      </c>
      <c r="B2270" s="6"/>
      <c r="C2270" s="44"/>
      <c r="F2270" s="44">
        <v>237.94172625468855</v>
      </c>
      <c r="G2270">
        <v>1.5199498156150399</v>
      </c>
      <c r="H2270" s="45">
        <f t="shared" si="282"/>
        <v>156.545777900178</v>
      </c>
      <c r="BD2270">
        <f t="shared" si="289"/>
        <v>-9502.75108144982</v>
      </c>
      <c r="BE2270">
        <f t="shared" si="283"/>
        <v>-9059.3883243490163</v>
      </c>
      <c r="BF2270">
        <f t="shared" si="284"/>
        <v>-8616.0255672482108</v>
      </c>
      <c r="BG2270">
        <f t="shared" si="285"/>
        <v>-8172.6628101474071</v>
      </c>
      <c r="BH2270">
        <f t="shared" si="286"/>
        <v>-7729.3000530466015</v>
      </c>
      <c r="BI2270">
        <f t="shared" si="287"/>
        <v>-7285.9372959457969</v>
      </c>
      <c r="BJ2270">
        <f t="shared" si="288"/>
        <v>-6842.5745388449923</v>
      </c>
    </row>
    <row r="2271" spans="1:62">
      <c r="A2271">
        <v>2268</v>
      </c>
      <c r="B2271" s="6"/>
      <c r="C2271" s="44"/>
      <c r="F2271" s="44">
        <v>1062.1824250158134</v>
      </c>
      <c r="G2271">
        <v>0.71469480941728225</v>
      </c>
      <c r="H2271" s="45">
        <f t="shared" si="282"/>
        <v>1486.2041965602784</v>
      </c>
      <c r="BD2271">
        <f t="shared" si="289"/>
        <v>7361.807351820511</v>
      </c>
      <c r="BE2271">
        <f t="shared" si="283"/>
        <v>14961.556429895711</v>
      </c>
      <c r="BF2271">
        <f t="shared" si="284"/>
        <v>22561.305507970912</v>
      </c>
      <c r="BG2271">
        <f t="shared" si="285"/>
        <v>30161.05458604611</v>
      </c>
      <c r="BH2271">
        <f t="shared" si="286"/>
        <v>37760.803664121311</v>
      </c>
      <c r="BI2271">
        <f t="shared" si="287"/>
        <v>45360.552742196509</v>
      </c>
      <c r="BJ2271">
        <f t="shared" si="288"/>
        <v>52960.301820271707</v>
      </c>
    </row>
    <row r="2272" spans="1:62">
      <c r="A2272">
        <v>2269</v>
      </c>
      <c r="B2272" s="6"/>
      <c r="C2272" s="44"/>
      <c r="F2272" s="44">
        <v>-8038.393190147166</v>
      </c>
      <c r="G2272">
        <v>0.49725577305558577</v>
      </c>
      <c r="H2272" s="45">
        <f t="shared" si="282"/>
        <v>-16165.510036720265</v>
      </c>
      <c r="BD2272">
        <f t="shared" si="289"/>
        <v>2511.2916220705979</v>
      </c>
      <c r="BE2272">
        <f t="shared" si="283"/>
        <v>6084.7656691570091</v>
      </c>
      <c r="BF2272">
        <f t="shared" si="284"/>
        <v>9658.2397162434208</v>
      </c>
      <c r="BG2272">
        <f t="shared" si="285"/>
        <v>13231.713763329832</v>
      </c>
      <c r="BH2272">
        <f t="shared" si="286"/>
        <v>16805.187810416242</v>
      </c>
      <c r="BI2272">
        <f t="shared" si="287"/>
        <v>20378.661857502655</v>
      </c>
      <c r="BJ2272">
        <f t="shared" si="288"/>
        <v>23952.135904589064</v>
      </c>
    </row>
    <row r="2273" spans="1:62">
      <c r="A2273">
        <v>2270</v>
      </c>
      <c r="B2273" s="6"/>
      <c r="C2273" s="44"/>
      <c r="F2273" s="44">
        <v>9202.2235395401476</v>
      </c>
      <c r="G2273">
        <v>0.66267020550631717</v>
      </c>
      <c r="H2273" s="45">
        <f t="shared" si="282"/>
        <v>13886.581082227975</v>
      </c>
      <c r="BD2273">
        <f t="shared" si="289"/>
        <v>10524.672055425095</v>
      </c>
      <c r="BE2273">
        <f t="shared" si="283"/>
        <v>13010.950920703024</v>
      </c>
      <c r="BF2273">
        <f t="shared" si="284"/>
        <v>15497.229785980951</v>
      </c>
      <c r="BG2273">
        <f t="shared" si="285"/>
        <v>17983.508651258882</v>
      </c>
      <c r="BH2273">
        <f t="shared" si="286"/>
        <v>20469.78751653681</v>
      </c>
      <c r="BI2273">
        <f t="shared" si="287"/>
        <v>22956.066381814737</v>
      </c>
      <c r="BJ2273">
        <f t="shared" si="288"/>
        <v>25442.345247092668</v>
      </c>
    </row>
    <row r="2274" spans="1:62">
      <c r="A2274">
        <v>2271</v>
      </c>
      <c r="B2274" s="6"/>
      <c r="C2274" s="44"/>
      <c r="F2274" s="44">
        <v>1483.4689748047349</v>
      </c>
      <c r="G2274">
        <v>0.49775092074821803</v>
      </c>
      <c r="H2274" s="45">
        <f t="shared" si="282"/>
        <v>2980.3440093587124</v>
      </c>
      <c r="BD2274">
        <f t="shared" si="289"/>
        <v>-5888.8725120085619</v>
      </c>
      <c r="BE2274">
        <f t="shared" si="283"/>
        <v>-2575.5214844769762</v>
      </c>
      <c r="BF2274">
        <f t="shared" si="284"/>
        <v>737.82954305460953</v>
      </c>
      <c r="BG2274">
        <f t="shared" si="285"/>
        <v>4051.1805705861952</v>
      </c>
      <c r="BH2274">
        <f t="shared" si="286"/>
        <v>7364.531598117781</v>
      </c>
      <c r="BI2274">
        <f t="shared" si="287"/>
        <v>10677.882625649367</v>
      </c>
      <c r="BJ2274">
        <f t="shared" si="288"/>
        <v>13991.233653180952</v>
      </c>
    </row>
    <row r="2275" spans="1:62">
      <c r="A2275">
        <v>2272</v>
      </c>
      <c r="B2275" s="6"/>
      <c r="C2275" s="44"/>
      <c r="F2275" s="44">
        <v>33.907241720931779</v>
      </c>
      <c r="G2275">
        <v>0.60515682731667919</v>
      </c>
      <c r="H2275" s="45">
        <f t="shared" si="282"/>
        <v>56.030503483336041</v>
      </c>
      <c r="BD2275">
        <f t="shared" si="289"/>
        <v>1005.2856289363554</v>
      </c>
      <c r="BE2275">
        <f t="shared" si="283"/>
        <v>3494.0402326774456</v>
      </c>
      <c r="BF2275">
        <f t="shared" si="284"/>
        <v>5982.7948364185359</v>
      </c>
      <c r="BG2275">
        <f t="shared" si="285"/>
        <v>8471.5494401596261</v>
      </c>
      <c r="BH2275">
        <f t="shared" si="286"/>
        <v>10960.304043900716</v>
      </c>
      <c r="BI2275">
        <f t="shared" si="287"/>
        <v>13449.058647641807</v>
      </c>
      <c r="BJ2275">
        <f t="shared" si="288"/>
        <v>15937.813251382897</v>
      </c>
    </row>
    <row r="2276" spans="1:62">
      <c r="A2276">
        <v>2273</v>
      </c>
      <c r="B2276" s="6"/>
      <c r="C2276" s="44"/>
      <c r="F2276" s="44">
        <v>8214.1140008774855</v>
      </c>
      <c r="G2276">
        <v>0.1105671980610321</v>
      </c>
      <c r="H2276" s="45">
        <f t="shared" si="282"/>
        <v>74290.695115050024</v>
      </c>
      <c r="BD2276">
        <f t="shared" si="289"/>
        <v>2991.8768948624643</v>
      </c>
      <c r="BE2276">
        <f t="shared" si="283"/>
        <v>6017.6610314458603</v>
      </c>
      <c r="BF2276">
        <f t="shared" si="284"/>
        <v>9043.4451680292568</v>
      </c>
      <c r="BG2276">
        <f t="shared" si="285"/>
        <v>12069.229304612652</v>
      </c>
      <c r="BH2276">
        <f t="shared" si="286"/>
        <v>15095.013441196048</v>
      </c>
      <c r="BI2276">
        <f t="shared" si="287"/>
        <v>18120.797577779445</v>
      </c>
      <c r="BJ2276">
        <f t="shared" si="288"/>
        <v>21146.581714362841</v>
      </c>
    </row>
    <row r="2277" spans="1:62">
      <c r="A2277">
        <v>2274</v>
      </c>
      <c r="B2277" s="6"/>
      <c r="C2277" s="44"/>
      <c r="F2277" s="44">
        <v>1034.1098020239297</v>
      </c>
      <c r="G2277">
        <v>0.69870528754511607</v>
      </c>
      <c r="H2277" s="45">
        <f t="shared" si="282"/>
        <v>1480.0371779885181</v>
      </c>
      <c r="BD2277">
        <f t="shared" si="289"/>
        <v>-7661.278010572325</v>
      </c>
      <c r="BE2277">
        <f t="shared" si="283"/>
        <v>-7108.4420202671645</v>
      </c>
      <c r="BF2277">
        <f t="shared" si="284"/>
        <v>-6555.606029962004</v>
      </c>
      <c r="BG2277">
        <f t="shared" si="285"/>
        <v>-6002.7700396568434</v>
      </c>
      <c r="BH2277">
        <f t="shared" si="286"/>
        <v>-5449.9340493516829</v>
      </c>
      <c r="BI2277">
        <f t="shared" si="287"/>
        <v>-4897.0980590465224</v>
      </c>
      <c r="BJ2277">
        <f t="shared" si="288"/>
        <v>-4344.2620687413619</v>
      </c>
    </row>
    <row r="2278" spans="1:62">
      <c r="A2278">
        <v>2275</v>
      </c>
      <c r="B2278" s="6"/>
      <c r="C2278" s="44"/>
      <c r="F2278" s="44">
        <v>13432.586390808767</v>
      </c>
      <c r="G2278">
        <v>0.85260553944402062</v>
      </c>
      <c r="H2278" s="45">
        <f t="shared" si="282"/>
        <v>15754.749141752096</v>
      </c>
      <c r="BD2278">
        <f t="shared" si="289"/>
        <v>2459.4166357016506</v>
      </c>
      <c r="BE2278">
        <f t="shared" si="283"/>
        <v>5952.943073427231</v>
      </c>
      <c r="BF2278">
        <f t="shared" si="284"/>
        <v>9446.4695111528108</v>
      </c>
      <c r="BG2278">
        <f t="shared" si="285"/>
        <v>12939.995948878392</v>
      </c>
      <c r="BH2278">
        <f t="shared" si="286"/>
        <v>16433.522386603971</v>
      </c>
      <c r="BI2278">
        <f t="shared" si="287"/>
        <v>19927.048824329551</v>
      </c>
      <c r="BJ2278">
        <f t="shared" si="288"/>
        <v>23420.575262055132</v>
      </c>
    </row>
    <row r="2279" spans="1:62">
      <c r="A2279">
        <v>2276</v>
      </c>
      <c r="B2279" s="6"/>
      <c r="C2279" s="44"/>
      <c r="F2279" s="44">
        <v>9975.2591629481885</v>
      </c>
      <c r="G2279">
        <v>0.4473690785292197</v>
      </c>
      <c r="H2279" s="45">
        <f t="shared" si="282"/>
        <v>22297.605359188139</v>
      </c>
      <c r="BD2279">
        <f t="shared" si="289"/>
        <v>-9169.558693588664</v>
      </c>
      <c r="BE2279">
        <f t="shared" si="283"/>
        <v>-4906.5309963685613</v>
      </c>
      <c r="BF2279">
        <f t="shared" si="284"/>
        <v>-643.50329914845679</v>
      </c>
      <c r="BG2279">
        <f t="shared" si="285"/>
        <v>3619.5243980716441</v>
      </c>
      <c r="BH2279">
        <f t="shared" si="286"/>
        <v>7882.5520952917504</v>
      </c>
      <c r="BI2279">
        <f t="shared" si="287"/>
        <v>12145.579792511853</v>
      </c>
      <c r="BJ2279">
        <f t="shared" si="288"/>
        <v>16408.607489731956</v>
      </c>
    </row>
    <row r="2280" spans="1:62">
      <c r="A2280">
        <v>2277</v>
      </c>
      <c r="B2280" s="6"/>
      <c r="C2280" s="44"/>
      <c r="F2280" s="44">
        <v>12522.802767704983</v>
      </c>
      <c r="G2280">
        <v>0.39519687721178798</v>
      </c>
      <c r="H2280" s="45">
        <f t="shared" si="282"/>
        <v>31687.504354934339</v>
      </c>
      <c r="BD2280">
        <f t="shared" si="289"/>
        <v>-7738.4137703020897</v>
      </c>
      <c r="BE2280">
        <f t="shared" si="283"/>
        <v>-5501.5683776559918</v>
      </c>
      <c r="BF2280">
        <f t="shared" si="284"/>
        <v>-3264.7229850098929</v>
      </c>
      <c r="BG2280">
        <f t="shared" si="285"/>
        <v>-1027.877592363795</v>
      </c>
      <c r="BH2280">
        <f t="shared" si="286"/>
        <v>1208.9678002823039</v>
      </c>
      <c r="BI2280">
        <f t="shared" si="287"/>
        <v>3445.8131929284027</v>
      </c>
      <c r="BJ2280">
        <f t="shared" si="288"/>
        <v>5682.6585855745016</v>
      </c>
    </row>
    <row r="2281" spans="1:62">
      <c r="A2281">
        <v>2278</v>
      </c>
      <c r="B2281" s="6"/>
      <c r="C2281" s="44"/>
      <c r="F2281" s="44">
        <v>7186.4713914221575</v>
      </c>
      <c r="G2281">
        <v>0.45262112643515451</v>
      </c>
      <c r="H2281" s="45">
        <f t="shared" si="282"/>
        <v>15877.454612034639</v>
      </c>
      <c r="BD2281">
        <f t="shared" si="289"/>
        <v>-10546.818381646044</v>
      </c>
      <c r="BE2281">
        <f t="shared" si="283"/>
        <v>-8570.8339955871033</v>
      </c>
      <c r="BF2281">
        <f t="shared" si="284"/>
        <v>-6594.8496095281635</v>
      </c>
      <c r="BG2281">
        <f t="shared" si="285"/>
        <v>-4618.8652234692236</v>
      </c>
      <c r="BH2281">
        <f t="shared" si="286"/>
        <v>-2642.8808374102846</v>
      </c>
      <c r="BI2281">
        <f t="shared" si="287"/>
        <v>-666.89645135134379</v>
      </c>
      <c r="BJ2281">
        <f t="shared" si="288"/>
        <v>1309.087934707597</v>
      </c>
    </row>
    <row r="2282" spans="1:62">
      <c r="A2282">
        <v>2279</v>
      </c>
      <c r="B2282" s="6"/>
      <c r="C2282" s="44"/>
      <c r="F2282" s="44">
        <v>8762.8306367840451</v>
      </c>
      <c r="G2282">
        <v>0.21010748824799386</v>
      </c>
      <c r="H2282" s="45">
        <f t="shared" si="282"/>
        <v>41706.417557289104</v>
      </c>
      <c r="BD2282">
        <f t="shared" si="289"/>
        <v>-4923.3657592463851</v>
      </c>
      <c r="BE2282">
        <f t="shared" si="283"/>
        <v>-2660.2601270706127</v>
      </c>
      <c r="BF2282">
        <f t="shared" si="284"/>
        <v>-397.15449489483944</v>
      </c>
      <c r="BG2282">
        <f t="shared" si="285"/>
        <v>1865.951137280932</v>
      </c>
      <c r="BH2282">
        <f t="shared" si="286"/>
        <v>4129.0567694567053</v>
      </c>
      <c r="BI2282">
        <f t="shared" si="287"/>
        <v>6392.1624016324786</v>
      </c>
      <c r="BJ2282">
        <f t="shared" si="288"/>
        <v>8655.26803380825</v>
      </c>
    </row>
    <row r="2283" spans="1:62">
      <c r="A2283">
        <v>2280</v>
      </c>
      <c r="B2283" s="6"/>
      <c r="C2283" s="44"/>
      <c r="F2283" s="44">
        <v>2977.2454079836316</v>
      </c>
      <c r="G2283">
        <v>0.6844386734591863</v>
      </c>
      <c r="H2283" s="45">
        <f t="shared" si="282"/>
        <v>4349.9082144737504</v>
      </c>
      <c r="BD2283">
        <f t="shared" si="289"/>
        <v>-7712.2931955440763</v>
      </c>
      <c r="BE2283">
        <f t="shared" si="283"/>
        <v>-6661.7557543041066</v>
      </c>
      <c r="BF2283">
        <f t="shared" si="284"/>
        <v>-5611.218313064137</v>
      </c>
      <c r="BG2283">
        <f t="shared" si="285"/>
        <v>-4560.6808718241682</v>
      </c>
      <c r="BH2283">
        <f t="shared" si="286"/>
        <v>-3510.1434305841985</v>
      </c>
      <c r="BI2283">
        <f t="shared" si="287"/>
        <v>-2459.6059893442298</v>
      </c>
      <c r="BJ2283">
        <f t="shared" si="288"/>
        <v>-1409.0685481042601</v>
      </c>
    </row>
    <row r="2284" spans="1:62">
      <c r="A2284">
        <v>2281</v>
      </c>
      <c r="B2284" s="6"/>
      <c r="C2284" s="44"/>
      <c r="F2284" s="44">
        <v>8272.6672135694025</v>
      </c>
      <c r="G2284">
        <v>0.15872594851025923</v>
      </c>
      <c r="H2284" s="45">
        <f t="shared" si="282"/>
        <v>52119.185874858391</v>
      </c>
      <c r="BD2284">
        <f t="shared" si="289"/>
        <v>444.9479593123001</v>
      </c>
      <c r="BE2284">
        <f t="shared" si="283"/>
        <v>3867.1413266082318</v>
      </c>
      <c r="BF2284">
        <f t="shared" si="284"/>
        <v>7289.3346939041621</v>
      </c>
      <c r="BG2284">
        <f t="shared" si="285"/>
        <v>10711.528061200095</v>
      </c>
      <c r="BH2284">
        <f t="shared" si="286"/>
        <v>14133.721428496025</v>
      </c>
      <c r="BI2284">
        <f t="shared" si="287"/>
        <v>17555.914795791956</v>
      </c>
      <c r="BJ2284">
        <f t="shared" si="288"/>
        <v>20978.108163087887</v>
      </c>
    </row>
    <row r="2285" spans="1:62">
      <c r="A2285">
        <v>2282</v>
      </c>
      <c r="B2285" s="6"/>
      <c r="C2285" s="44"/>
      <c r="F2285" s="44">
        <v>11127.571125690551</v>
      </c>
      <c r="G2285">
        <v>0.57926303212424557</v>
      </c>
      <c r="H2285" s="45">
        <f t="shared" si="282"/>
        <v>19209.876185062349</v>
      </c>
      <c r="BD2285">
        <f t="shared" si="289"/>
        <v>-7479.0374710181059</v>
      </c>
      <c r="BE2285">
        <f t="shared" si="283"/>
        <v>-6685.4077284668101</v>
      </c>
      <c r="BF2285">
        <f t="shared" si="284"/>
        <v>-5891.7779859155144</v>
      </c>
      <c r="BG2285">
        <f t="shared" si="285"/>
        <v>-5098.1482433642177</v>
      </c>
      <c r="BH2285">
        <f t="shared" si="286"/>
        <v>-4304.518500812922</v>
      </c>
      <c r="BI2285">
        <f t="shared" si="287"/>
        <v>-3510.8887582616253</v>
      </c>
      <c r="BJ2285">
        <f t="shared" si="288"/>
        <v>-2717.2590157103295</v>
      </c>
    </row>
    <row r="2286" spans="1:62">
      <c r="A2286">
        <v>2283</v>
      </c>
      <c r="B2286" s="6"/>
      <c r="C2286" s="44"/>
      <c r="F2286" s="44">
        <v>8391.4288465848967</v>
      </c>
      <c r="G2286">
        <v>0.39933381136971846</v>
      </c>
      <c r="H2286" s="45">
        <f t="shared" si="282"/>
        <v>21013.569619367372</v>
      </c>
      <c r="BD2286">
        <f t="shared" si="289"/>
        <v>-8231.255965069322</v>
      </c>
      <c r="BE2286">
        <f t="shared" si="283"/>
        <v>-5334.9408044480952</v>
      </c>
      <c r="BF2286">
        <f t="shared" si="284"/>
        <v>-2438.6256438268665</v>
      </c>
      <c r="BG2286">
        <f t="shared" si="285"/>
        <v>457.68951679436032</v>
      </c>
      <c r="BH2286">
        <f t="shared" si="286"/>
        <v>3354.004677415589</v>
      </c>
      <c r="BI2286">
        <f t="shared" si="287"/>
        <v>6250.3198380368176</v>
      </c>
      <c r="BJ2286">
        <f t="shared" si="288"/>
        <v>9146.6349986580444</v>
      </c>
    </row>
    <row r="2287" spans="1:62">
      <c r="A2287">
        <v>2284</v>
      </c>
      <c r="B2287" s="6"/>
      <c r="C2287" s="44"/>
      <c r="F2287" s="44">
        <v>7528.5331780224478</v>
      </c>
      <c r="G2287">
        <v>0.14948721495447082</v>
      </c>
      <c r="H2287" s="45">
        <f t="shared" si="282"/>
        <v>50362.388384286955</v>
      </c>
      <c r="BD2287">
        <f t="shared" si="289"/>
        <v>-6394.7597897363048</v>
      </c>
      <c r="BE2287">
        <f t="shared" si="283"/>
        <v>-4398.090732887712</v>
      </c>
      <c r="BF2287">
        <f t="shared" si="284"/>
        <v>-2401.42167603912</v>
      </c>
      <c r="BG2287">
        <f t="shared" si="285"/>
        <v>-404.75261919052718</v>
      </c>
      <c r="BH2287">
        <f t="shared" si="286"/>
        <v>1591.9164376580648</v>
      </c>
      <c r="BI2287">
        <f t="shared" si="287"/>
        <v>3588.5854945066567</v>
      </c>
      <c r="BJ2287">
        <f t="shared" si="288"/>
        <v>5585.2545513552486</v>
      </c>
    </row>
    <row r="2288" spans="1:62">
      <c r="A2288">
        <v>2285</v>
      </c>
      <c r="B2288" s="6"/>
      <c r="C2288" s="44"/>
      <c r="F2288" s="44">
        <v>8011.1242765690149</v>
      </c>
      <c r="G2288">
        <v>0.31567189865408984</v>
      </c>
      <c r="H2288" s="45">
        <f t="shared" si="282"/>
        <v>25378.008973004995</v>
      </c>
      <c r="BD2288">
        <f t="shared" si="289"/>
        <v>-6781.0971032500938</v>
      </c>
      <c r="BE2288">
        <f t="shared" si="283"/>
        <v>-6033.6610284777398</v>
      </c>
      <c r="BF2288">
        <f t="shared" si="284"/>
        <v>-5286.2249537053858</v>
      </c>
      <c r="BG2288">
        <f t="shared" si="285"/>
        <v>-4538.7888789330318</v>
      </c>
      <c r="BH2288">
        <f t="shared" si="286"/>
        <v>-3791.3528041606774</v>
      </c>
      <c r="BI2288">
        <f t="shared" si="287"/>
        <v>-3043.9167293883238</v>
      </c>
      <c r="BJ2288">
        <f t="shared" si="288"/>
        <v>-2296.4806546159689</v>
      </c>
    </row>
    <row r="2289" spans="1:62">
      <c r="A2289">
        <v>2286</v>
      </c>
      <c r="B2289" s="6"/>
      <c r="C2289" s="44"/>
      <c r="F2289" s="44">
        <v>-671.63213834475755</v>
      </c>
      <c r="G2289">
        <v>0.47491498386408271</v>
      </c>
      <c r="H2289" s="45">
        <f t="shared" si="282"/>
        <v>-1414.2155147014141</v>
      </c>
      <c r="BD2289">
        <f t="shared" si="289"/>
        <v>-6432.7647832985658</v>
      </c>
      <c r="BE2289">
        <f t="shared" si="283"/>
        <v>-4854.4052900281167</v>
      </c>
      <c r="BF2289">
        <f t="shared" si="284"/>
        <v>-3276.0457967576676</v>
      </c>
      <c r="BG2289">
        <f t="shared" si="285"/>
        <v>-1697.6863034872176</v>
      </c>
      <c r="BH2289">
        <f t="shared" si="286"/>
        <v>-119.32681021676854</v>
      </c>
      <c r="BI2289">
        <f t="shared" si="287"/>
        <v>1459.0326830536796</v>
      </c>
      <c r="BJ2289">
        <f t="shared" si="288"/>
        <v>3037.3921763241287</v>
      </c>
    </row>
    <row r="2290" spans="1:62">
      <c r="A2290">
        <v>2287</v>
      </c>
      <c r="B2290" s="6"/>
      <c r="C2290" s="44"/>
      <c r="F2290" s="44">
        <v>8554.8616374856756</v>
      </c>
      <c r="G2290">
        <v>0.36780040780876355</v>
      </c>
      <c r="H2290" s="45">
        <f t="shared" si="282"/>
        <v>23259.521892465502</v>
      </c>
      <c r="BD2290">
        <f t="shared" si="289"/>
        <v>3046.2070576651713</v>
      </c>
      <c r="BE2290">
        <f t="shared" si="283"/>
        <v>5420.7819769855851</v>
      </c>
      <c r="BF2290">
        <f t="shared" si="284"/>
        <v>7795.3568963059979</v>
      </c>
      <c r="BG2290">
        <f t="shared" si="285"/>
        <v>10169.931815626413</v>
      </c>
      <c r="BH2290">
        <f t="shared" si="286"/>
        <v>12544.506734946825</v>
      </c>
      <c r="BI2290">
        <f t="shared" si="287"/>
        <v>14919.081654267238</v>
      </c>
      <c r="BJ2290">
        <f t="shared" si="288"/>
        <v>17293.656573587654</v>
      </c>
    </row>
    <row r="2291" spans="1:62">
      <c r="A2291">
        <v>2288</v>
      </c>
      <c r="B2291" s="6"/>
      <c r="C2291" s="44"/>
      <c r="F2291" s="44">
        <v>5876.0896260257177</v>
      </c>
      <c r="G2291">
        <v>0.64751773500245058</v>
      </c>
      <c r="H2291" s="45">
        <f t="shared" si="282"/>
        <v>9074.7933352025939</v>
      </c>
      <c r="BD2291">
        <f t="shared" si="289"/>
        <v>-6715.859598441858</v>
      </c>
      <c r="BE2291">
        <f t="shared" si="283"/>
        <v>-4876.8575593980404</v>
      </c>
      <c r="BF2291">
        <f t="shared" si="284"/>
        <v>-3037.8555203542219</v>
      </c>
      <c r="BG2291">
        <f t="shared" si="285"/>
        <v>-1198.8534813104043</v>
      </c>
      <c r="BH2291">
        <f t="shared" si="286"/>
        <v>640.14855773341333</v>
      </c>
      <c r="BI2291">
        <f t="shared" si="287"/>
        <v>2479.1505967772318</v>
      </c>
      <c r="BJ2291">
        <f t="shared" si="288"/>
        <v>4318.1526358210485</v>
      </c>
    </row>
    <row r="2292" spans="1:62">
      <c r="A2292">
        <v>2289</v>
      </c>
      <c r="B2292" s="6"/>
      <c r="C2292" s="44"/>
      <c r="F2292" s="44">
        <v>7879.3629259239642</v>
      </c>
      <c r="G2292">
        <v>0.12873587920843121</v>
      </c>
      <c r="H2292" s="45">
        <f t="shared" si="282"/>
        <v>61205.648140770427</v>
      </c>
      <c r="BD2292">
        <f t="shared" si="289"/>
        <v>-2638.5009510134651</v>
      </c>
      <c r="BE2292">
        <f t="shared" si="283"/>
        <v>599.08772399878762</v>
      </c>
      <c r="BF2292">
        <f t="shared" si="284"/>
        <v>3836.6763990110412</v>
      </c>
      <c r="BG2292">
        <f t="shared" si="285"/>
        <v>7074.265074023293</v>
      </c>
      <c r="BH2292">
        <f t="shared" si="286"/>
        <v>10311.853749035547</v>
      </c>
      <c r="BI2292">
        <f t="shared" si="287"/>
        <v>13549.4424240478</v>
      </c>
      <c r="BJ2292">
        <f t="shared" si="288"/>
        <v>16787.031099060052</v>
      </c>
    </row>
    <row r="2293" spans="1:62">
      <c r="A2293">
        <v>2290</v>
      </c>
      <c r="B2293" s="6"/>
      <c r="C2293" s="44"/>
      <c r="F2293" s="44">
        <v>274.65870261440432</v>
      </c>
      <c r="G2293">
        <v>0.43073838561359512</v>
      </c>
      <c r="H2293" s="45">
        <f t="shared" si="282"/>
        <v>637.64621818681826</v>
      </c>
      <c r="BD2293">
        <f t="shared" si="289"/>
        <v>-7235.6835298818078</v>
      </c>
      <c r="BE2293">
        <f t="shared" si="283"/>
        <v>-6592.0041338396522</v>
      </c>
      <c r="BF2293">
        <f t="shared" si="284"/>
        <v>-5948.3247377974958</v>
      </c>
      <c r="BG2293">
        <f t="shared" si="285"/>
        <v>-5304.6453417553403</v>
      </c>
      <c r="BH2293">
        <f t="shared" si="286"/>
        <v>-4660.9659457131838</v>
      </c>
      <c r="BI2293">
        <f t="shared" si="287"/>
        <v>-4017.2865496710278</v>
      </c>
      <c r="BJ2293">
        <f t="shared" si="288"/>
        <v>-3373.6071536288719</v>
      </c>
    </row>
    <row r="2294" spans="1:62">
      <c r="A2294">
        <v>2291</v>
      </c>
      <c r="B2294" s="6"/>
      <c r="C2294" s="44"/>
      <c r="F2294" s="44">
        <v>7710.9363517678266</v>
      </c>
      <c r="G2294">
        <v>0.35243024372248843</v>
      </c>
      <c r="H2294" s="45">
        <f t="shared" si="282"/>
        <v>21879.326445773459</v>
      </c>
      <c r="BD2294">
        <f t="shared" si="289"/>
        <v>1879.0332254535715</v>
      </c>
      <c r="BE2294">
        <f t="shared" si="283"/>
        <v>4032.7251535215473</v>
      </c>
      <c r="BF2294">
        <f t="shared" si="284"/>
        <v>6186.4170815895222</v>
      </c>
      <c r="BG2294">
        <f t="shared" si="285"/>
        <v>8340.109009657499</v>
      </c>
      <c r="BH2294">
        <f t="shared" si="286"/>
        <v>10493.800937725473</v>
      </c>
      <c r="BI2294">
        <f t="shared" si="287"/>
        <v>12647.492865793449</v>
      </c>
      <c r="BJ2294">
        <f t="shared" si="288"/>
        <v>14801.184793861425</v>
      </c>
    </row>
    <row r="2295" spans="1:62">
      <c r="A2295">
        <v>2292</v>
      </c>
      <c r="B2295" s="6"/>
      <c r="C2295" s="44"/>
      <c r="F2295" s="44">
        <v>6257.081746754302</v>
      </c>
      <c r="G2295">
        <v>0.63771047718025642</v>
      </c>
      <c r="H2295" s="45">
        <f t="shared" si="282"/>
        <v>9811.7907273862529</v>
      </c>
      <c r="BD2295">
        <f t="shared" si="289"/>
        <v>-5948.7851331553848</v>
      </c>
      <c r="BE2295">
        <f t="shared" si="283"/>
        <v>-4186.6339145429429</v>
      </c>
      <c r="BF2295">
        <f t="shared" si="284"/>
        <v>-2424.4826959305001</v>
      </c>
      <c r="BG2295">
        <f t="shared" si="285"/>
        <v>-662.33147731805821</v>
      </c>
      <c r="BH2295">
        <f t="shared" si="286"/>
        <v>1099.8197412943846</v>
      </c>
      <c r="BI2295">
        <f t="shared" si="287"/>
        <v>2861.9709599068265</v>
      </c>
      <c r="BJ2295">
        <f t="shared" si="288"/>
        <v>4624.1221785192683</v>
      </c>
    </row>
    <row r="2296" spans="1:62">
      <c r="A2296">
        <v>2293</v>
      </c>
      <c r="B2296" s="6"/>
      <c r="C2296" s="44"/>
      <c r="F2296" s="44">
        <v>10837.864991100767</v>
      </c>
      <c r="G2296">
        <v>0.5623859740125603</v>
      </c>
      <c r="H2296" s="45">
        <f t="shared" si="282"/>
        <v>19271.222064401474</v>
      </c>
      <c r="BD2296">
        <f t="shared" si="289"/>
        <v>-3068.5293608530201</v>
      </c>
      <c r="BE2296">
        <f t="shared" si="283"/>
        <v>120.02302504826184</v>
      </c>
      <c r="BF2296">
        <f t="shared" si="284"/>
        <v>3308.5754109495447</v>
      </c>
      <c r="BG2296">
        <f t="shared" si="285"/>
        <v>6497.1277968508257</v>
      </c>
      <c r="BH2296">
        <f t="shared" si="286"/>
        <v>9685.6801827521085</v>
      </c>
      <c r="BI2296">
        <f t="shared" si="287"/>
        <v>12874.232568653391</v>
      </c>
      <c r="BJ2296">
        <f t="shared" si="288"/>
        <v>16062.784954554674</v>
      </c>
    </row>
    <row r="2297" spans="1:62">
      <c r="A2297">
        <v>2294</v>
      </c>
      <c r="B2297" s="6"/>
      <c r="C2297" s="44"/>
      <c r="F2297" s="44">
        <v>4063.5070198412905</v>
      </c>
      <c r="G2297">
        <v>0.13866576192452396</v>
      </c>
      <c r="H2297" s="45">
        <f t="shared" si="282"/>
        <v>29304.328360832613</v>
      </c>
      <c r="BD2297">
        <f t="shared" si="289"/>
        <v>-8025.9351210379655</v>
      </c>
      <c r="BE2297">
        <f t="shared" si="283"/>
        <v>-5214.005250975164</v>
      </c>
      <c r="BF2297">
        <f t="shared" si="284"/>
        <v>-2402.0753809123617</v>
      </c>
      <c r="BG2297">
        <f t="shared" si="285"/>
        <v>409.85448915043889</v>
      </c>
      <c r="BH2297">
        <f t="shared" si="286"/>
        <v>3221.7843592132413</v>
      </c>
      <c r="BI2297">
        <f t="shared" si="287"/>
        <v>6033.7142292760436</v>
      </c>
      <c r="BJ2297">
        <f t="shared" si="288"/>
        <v>8845.6440993388424</v>
      </c>
    </row>
    <row r="2298" spans="1:62">
      <c r="A2298">
        <v>2295</v>
      </c>
      <c r="B2298" s="6"/>
      <c r="C2298" s="44"/>
      <c r="F2298" s="44">
        <v>11375.5140318833</v>
      </c>
      <c r="G2298">
        <v>0.65999803892256104</v>
      </c>
      <c r="H2298" s="45">
        <f t="shared" si="282"/>
        <v>17235.678533914572</v>
      </c>
      <c r="BD2298">
        <f t="shared" si="289"/>
        <v>-3370.1782102186708</v>
      </c>
      <c r="BE2298">
        <f t="shared" si="283"/>
        <v>-2676.8494005960511</v>
      </c>
      <c r="BF2298">
        <f t="shared" si="284"/>
        <v>-1983.5205909734309</v>
      </c>
      <c r="BG2298">
        <f t="shared" si="285"/>
        <v>-1290.1917813508112</v>
      </c>
      <c r="BH2298">
        <f t="shared" si="286"/>
        <v>-596.8629717281915</v>
      </c>
      <c r="BI2298">
        <f t="shared" si="287"/>
        <v>96.46583789442866</v>
      </c>
      <c r="BJ2298">
        <f t="shared" si="288"/>
        <v>789.79464751704836</v>
      </c>
    </row>
    <row r="2299" spans="1:62">
      <c r="A2299">
        <v>2296</v>
      </c>
      <c r="B2299" s="6"/>
      <c r="C2299" s="44"/>
      <c r="F2299" s="44">
        <v>4774.0655963011595</v>
      </c>
      <c r="G2299">
        <v>0.46056895898622674</v>
      </c>
      <c r="H2299" s="45">
        <f t="shared" si="282"/>
        <v>10365.582619396475</v>
      </c>
      <c r="BD2299">
        <f t="shared" si="289"/>
        <v>-8075.5238372704953</v>
      </c>
      <c r="BE2299">
        <f t="shared" si="283"/>
        <v>-4775.5336426576896</v>
      </c>
      <c r="BF2299">
        <f t="shared" si="284"/>
        <v>-1475.5434480448839</v>
      </c>
      <c r="BG2299">
        <f t="shared" si="285"/>
        <v>1824.4467465679209</v>
      </c>
      <c r="BH2299">
        <f t="shared" si="286"/>
        <v>5124.4369411807274</v>
      </c>
      <c r="BI2299">
        <f t="shared" si="287"/>
        <v>8424.4271357935322</v>
      </c>
      <c r="BJ2299">
        <f t="shared" si="288"/>
        <v>11724.417330406337</v>
      </c>
    </row>
    <row r="2300" spans="1:62">
      <c r="A2300">
        <v>2297</v>
      </c>
      <c r="B2300" s="6"/>
      <c r="C2300" s="44"/>
      <c r="F2300" s="44">
        <v>3476.516098948443</v>
      </c>
      <c r="G2300">
        <v>0.45664182994624269</v>
      </c>
      <c r="H2300" s="45">
        <f t="shared" si="282"/>
        <v>7613.2230360011245</v>
      </c>
      <c r="BD2300">
        <f t="shared" si="289"/>
        <v>-2471.220801370026</v>
      </c>
      <c r="BE2300">
        <f t="shared" si="283"/>
        <v>-168.37600643889255</v>
      </c>
      <c r="BF2300">
        <f t="shared" si="284"/>
        <v>2134.4687884922414</v>
      </c>
      <c r="BG2300">
        <f t="shared" si="285"/>
        <v>4437.3135834233744</v>
      </c>
      <c r="BH2300">
        <f t="shared" si="286"/>
        <v>6740.1583783545084</v>
      </c>
      <c r="BI2300">
        <f t="shared" si="287"/>
        <v>9043.0031732856423</v>
      </c>
      <c r="BJ2300">
        <f t="shared" si="288"/>
        <v>11345.847968216776</v>
      </c>
    </row>
    <row r="2301" spans="1:62">
      <c r="A2301">
        <v>2298</v>
      </c>
      <c r="B2301" s="6"/>
      <c r="C2301" s="44"/>
      <c r="F2301" s="44">
        <v>11389.216663040635</v>
      </c>
      <c r="G2301">
        <v>0.3932578471591226</v>
      </c>
      <c r="H2301" s="45">
        <f t="shared" si="282"/>
        <v>28961.193642582941</v>
      </c>
      <c r="BD2301">
        <f t="shared" si="289"/>
        <v>-1193.3069492172294</v>
      </c>
      <c r="BE2301">
        <f t="shared" si="283"/>
        <v>1089.9022005139841</v>
      </c>
      <c r="BF2301">
        <f t="shared" si="284"/>
        <v>3373.1113502451972</v>
      </c>
      <c r="BG2301">
        <f t="shared" si="285"/>
        <v>5656.3204999764112</v>
      </c>
      <c r="BH2301">
        <f t="shared" si="286"/>
        <v>7939.5296497076251</v>
      </c>
      <c r="BI2301">
        <f t="shared" si="287"/>
        <v>10222.738799438837</v>
      </c>
      <c r="BJ2301">
        <f t="shared" si="288"/>
        <v>12505.947949170051</v>
      </c>
    </row>
    <row r="2302" spans="1:62">
      <c r="A2302">
        <v>2299</v>
      </c>
      <c r="B2302" s="6"/>
      <c r="C2302" s="44"/>
      <c r="F2302" s="44">
        <v>5861.05690175157</v>
      </c>
      <c r="G2302">
        <v>1.2985654322315501</v>
      </c>
      <c r="H2302" s="45">
        <f t="shared" si="282"/>
        <v>4513.4860025339658</v>
      </c>
      <c r="BD2302">
        <f t="shared" si="289"/>
        <v>-9422.927427245022</v>
      </c>
      <c r="BE2302">
        <f t="shared" si="283"/>
        <v>-7456.6381914494095</v>
      </c>
      <c r="BF2302">
        <f t="shared" si="284"/>
        <v>-5490.3489556537961</v>
      </c>
      <c r="BG2302">
        <f t="shared" si="285"/>
        <v>-3524.0597198581836</v>
      </c>
      <c r="BH2302">
        <f t="shared" si="286"/>
        <v>-1557.7704840625702</v>
      </c>
      <c r="BI2302">
        <f t="shared" si="287"/>
        <v>408.51875173304325</v>
      </c>
      <c r="BJ2302">
        <f t="shared" si="288"/>
        <v>2374.8079875286548</v>
      </c>
    </row>
    <row r="2303" spans="1:62">
      <c r="A2303">
        <v>2300</v>
      </c>
      <c r="B2303" s="6"/>
      <c r="C2303" s="44"/>
      <c r="F2303" s="44">
        <v>3126.622433927907</v>
      </c>
      <c r="G2303">
        <v>0.15946661297331399</v>
      </c>
      <c r="H2303" s="45">
        <f t="shared" si="282"/>
        <v>19606.752633864075</v>
      </c>
      <c r="BD2303">
        <f t="shared" si="289"/>
        <v>631.77025940618023</v>
      </c>
      <c r="BE2303">
        <f t="shared" si="283"/>
        <v>7124.5974205639304</v>
      </c>
      <c r="BF2303">
        <f t="shared" si="284"/>
        <v>13617.42458172168</v>
      </c>
      <c r="BG2303">
        <f t="shared" si="285"/>
        <v>20110.251742879431</v>
      </c>
      <c r="BH2303">
        <f t="shared" si="286"/>
        <v>26603.078904037182</v>
      </c>
      <c r="BI2303">
        <f t="shared" si="287"/>
        <v>33095.906065194926</v>
      </c>
      <c r="BJ2303">
        <f t="shared" si="288"/>
        <v>39588.733226352677</v>
      </c>
    </row>
    <row r="2304" spans="1:62">
      <c r="A2304">
        <v>2301</v>
      </c>
      <c r="B2304" s="6"/>
      <c r="C2304" s="44"/>
      <c r="F2304" s="44">
        <v>5585.5252642135856</v>
      </c>
      <c r="G2304">
        <v>0.32142297980271906</v>
      </c>
      <c r="H2304" s="45">
        <f t="shared" si="282"/>
        <v>17377.492012680093</v>
      </c>
      <c r="BD2304">
        <f t="shared" si="289"/>
        <v>-2329.2893690613369</v>
      </c>
      <c r="BE2304">
        <f t="shared" si="283"/>
        <v>-1531.956304194767</v>
      </c>
      <c r="BF2304">
        <f t="shared" si="284"/>
        <v>-734.62323932819709</v>
      </c>
      <c r="BG2304">
        <f t="shared" si="285"/>
        <v>62.709825538373025</v>
      </c>
      <c r="BH2304">
        <f t="shared" si="286"/>
        <v>860.04289040494268</v>
      </c>
      <c r="BI2304">
        <f t="shared" si="287"/>
        <v>1657.3759552715128</v>
      </c>
      <c r="BJ2304">
        <f t="shared" si="288"/>
        <v>2454.7090201380825</v>
      </c>
    </row>
    <row r="2305" spans="1:62">
      <c r="A2305">
        <v>2302</v>
      </c>
      <c r="B2305" s="6"/>
      <c r="C2305" s="44"/>
      <c r="F2305" s="44">
        <v>12488.527809259125</v>
      </c>
      <c r="G2305">
        <v>0.25439365885328158</v>
      </c>
      <c r="H2305" s="45">
        <f t="shared" si="282"/>
        <v>49091.348682011492</v>
      </c>
      <c r="BD2305">
        <f t="shared" si="289"/>
        <v>-3978.4103651999903</v>
      </c>
      <c r="BE2305">
        <f t="shared" si="283"/>
        <v>-2371.2954661863951</v>
      </c>
      <c r="BF2305">
        <f t="shared" si="284"/>
        <v>-764.18056717279978</v>
      </c>
      <c r="BG2305">
        <f t="shared" si="285"/>
        <v>842.93433184079549</v>
      </c>
      <c r="BH2305">
        <f t="shared" si="286"/>
        <v>2450.0492308543908</v>
      </c>
      <c r="BI2305">
        <f t="shared" si="287"/>
        <v>4057.164129867986</v>
      </c>
      <c r="BJ2305">
        <f t="shared" si="288"/>
        <v>5664.2790288815813</v>
      </c>
    </row>
    <row r="2306" spans="1:62">
      <c r="A2306">
        <v>2303</v>
      </c>
      <c r="B2306" s="6"/>
      <c r="C2306" s="44"/>
      <c r="F2306" s="44">
        <v>15941.667703240058</v>
      </c>
      <c r="G2306">
        <v>0.1203833141787598</v>
      </c>
      <c r="H2306" s="45">
        <f t="shared" si="282"/>
        <v>132424.23015176281</v>
      </c>
      <c r="BD2306">
        <f t="shared" si="289"/>
        <v>-11216.559514992718</v>
      </c>
      <c r="BE2306">
        <f t="shared" si="283"/>
        <v>-9944.59122072631</v>
      </c>
      <c r="BF2306">
        <f t="shared" si="284"/>
        <v>-8672.6229264599024</v>
      </c>
      <c r="BG2306">
        <f t="shared" si="285"/>
        <v>-7400.6546321934939</v>
      </c>
      <c r="BH2306">
        <f t="shared" si="286"/>
        <v>-6128.6863379270853</v>
      </c>
      <c r="BI2306">
        <f t="shared" si="287"/>
        <v>-4856.7180436606777</v>
      </c>
      <c r="BJ2306">
        <f t="shared" si="288"/>
        <v>-3584.7497493942701</v>
      </c>
    </row>
    <row r="2307" spans="1:62">
      <c r="A2307">
        <v>2304</v>
      </c>
      <c r="B2307" s="6"/>
      <c r="C2307" s="44"/>
      <c r="F2307" s="44">
        <v>12535.281409624167</v>
      </c>
      <c r="G2307">
        <v>0.19365209236405345</v>
      </c>
      <c r="H2307" s="45">
        <f t="shared" si="282"/>
        <v>64730.937097538022</v>
      </c>
      <c r="BD2307">
        <f t="shared" si="289"/>
        <v>-15339.75113234626</v>
      </c>
      <c r="BE2307">
        <f t="shared" si="283"/>
        <v>-14737.834561452461</v>
      </c>
      <c r="BF2307">
        <f t="shared" si="284"/>
        <v>-14135.917990558661</v>
      </c>
      <c r="BG2307">
        <f t="shared" si="285"/>
        <v>-13534.001419664863</v>
      </c>
      <c r="BH2307">
        <f t="shared" si="286"/>
        <v>-12932.084848771063</v>
      </c>
      <c r="BI2307">
        <f t="shared" si="287"/>
        <v>-12330.168277877265</v>
      </c>
      <c r="BJ2307">
        <f t="shared" si="288"/>
        <v>-11728.251706983465</v>
      </c>
    </row>
    <row r="2308" spans="1:62">
      <c r="A2308">
        <v>2305</v>
      </c>
      <c r="B2308" s="6"/>
      <c r="C2308" s="44"/>
      <c r="F2308" s="44">
        <v>18283.142972269248</v>
      </c>
      <c r="G2308">
        <v>0.49202861534360753</v>
      </c>
      <c r="H2308" s="45">
        <f t="shared" ref="H2308:H2371" si="290">F2308/G2308</f>
        <v>37158.698502730862</v>
      </c>
      <c r="BD2308">
        <f t="shared" si="289"/>
        <v>-11567.0209478039</v>
      </c>
      <c r="BE2308">
        <f t="shared" si="283"/>
        <v>-10598.760485983632</v>
      </c>
      <c r="BF2308">
        <f t="shared" si="284"/>
        <v>-9630.5000241633661</v>
      </c>
      <c r="BG2308">
        <f t="shared" si="285"/>
        <v>-8662.2395623430984</v>
      </c>
      <c r="BH2308">
        <f t="shared" si="286"/>
        <v>-7693.9791005228308</v>
      </c>
      <c r="BI2308">
        <f t="shared" si="287"/>
        <v>-6725.718638702564</v>
      </c>
      <c r="BJ2308">
        <f t="shared" si="288"/>
        <v>-5757.4581768822964</v>
      </c>
    </row>
    <row r="2309" spans="1:62">
      <c r="A2309">
        <v>2306</v>
      </c>
      <c r="B2309" s="6"/>
      <c r="C2309" s="44"/>
      <c r="F2309" s="44">
        <v>5995.7882376077614</v>
      </c>
      <c r="G2309">
        <v>0.19662999416165405</v>
      </c>
      <c r="H2309" s="45">
        <f t="shared" si="290"/>
        <v>30492.744828535597</v>
      </c>
      <c r="BD2309">
        <f t="shared" si="289"/>
        <v>-15822.999895551211</v>
      </c>
      <c r="BE2309">
        <f t="shared" ref="BE2309:BE2372" si="291">($BE$3*G2308)-F2308</f>
        <v>-13362.856818833174</v>
      </c>
      <c r="BF2309">
        <f t="shared" ref="BF2309:BF2372" si="292">($BF$3*G2308)-F2308</f>
        <v>-10902.713742115135</v>
      </c>
      <c r="BG2309">
        <f t="shared" ref="BG2309:BG2372" si="293">($BG$3*G2308)-F2308</f>
        <v>-8442.5706653970974</v>
      </c>
      <c r="BH2309">
        <f t="shared" ref="BH2309:BH2372" si="294">($BH$3*G2308)-F2308</f>
        <v>-5982.4275886790601</v>
      </c>
      <c r="BI2309">
        <f t="shared" ref="BI2309:BI2372" si="295">($BI$3*G2308)-F2308</f>
        <v>-3522.2845119610229</v>
      </c>
      <c r="BJ2309">
        <f t="shared" ref="BJ2309:BJ2372" si="296">($BJ$3*G2308)-F2308</f>
        <v>-1062.1414352429856</v>
      </c>
    </row>
    <row r="2310" spans="1:62">
      <c r="A2310">
        <v>2307</v>
      </c>
      <c r="B2310" s="6"/>
      <c r="C2310" s="44"/>
      <c r="F2310" s="44">
        <v>8618.2322068609537</v>
      </c>
      <c r="G2310">
        <v>9.6570211022245722E-2</v>
      </c>
      <c r="H2310" s="45">
        <f t="shared" si="290"/>
        <v>89243.17463566146</v>
      </c>
      <c r="BD2310">
        <f t="shared" si="289"/>
        <v>-5012.6382667994912</v>
      </c>
      <c r="BE2310">
        <f t="shared" si="291"/>
        <v>-4029.4882959912211</v>
      </c>
      <c r="BF2310">
        <f t="shared" si="292"/>
        <v>-3046.3383251829505</v>
      </c>
      <c r="BG2310">
        <f t="shared" si="293"/>
        <v>-2063.1883543746803</v>
      </c>
      <c r="BH2310">
        <f t="shared" si="294"/>
        <v>-1080.0383835664097</v>
      </c>
      <c r="BI2310">
        <f t="shared" si="295"/>
        <v>-96.888412758139566</v>
      </c>
      <c r="BJ2310">
        <f t="shared" si="296"/>
        <v>886.26155805013059</v>
      </c>
    </row>
    <row r="2311" spans="1:62">
      <c r="A2311">
        <v>2308</v>
      </c>
      <c r="B2311" s="6"/>
      <c r="C2311" s="44"/>
      <c r="F2311" s="44">
        <v>12543.991077245206</v>
      </c>
      <c r="G2311">
        <v>0.2026918685525434</v>
      </c>
      <c r="H2311" s="45">
        <f t="shared" si="290"/>
        <v>61886.997079971428</v>
      </c>
      <c r="BD2311">
        <f t="shared" si="289"/>
        <v>-8135.3811517497252</v>
      </c>
      <c r="BE2311">
        <f t="shared" si="291"/>
        <v>-7652.5300966384966</v>
      </c>
      <c r="BF2311">
        <f t="shared" si="292"/>
        <v>-7169.6790415272681</v>
      </c>
      <c r="BG2311">
        <f t="shared" si="293"/>
        <v>-6686.8279864160395</v>
      </c>
      <c r="BH2311">
        <f t="shared" si="294"/>
        <v>-6203.9769313048109</v>
      </c>
      <c r="BI2311">
        <f t="shared" si="295"/>
        <v>-5721.1258761935824</v>
      </c>
      <c r="BJ2311">
        <f t="shared" si="296"/>
        <v>-5238.2748210823538</v>
      </c>
    </row>
    <row r="2312" spans="1:62">
      <c r="A2312">
        <v>2309</v>
      </c>
      <c r="B2312" s="6"/>
      <c r="C2312" s="44"/>
      <c r="F2312" s="44">
        <v>11760.313063011912</v>
      </c>
      <c r="G2312">
        <v>0.10629123502072257</v>
      </c>
      <c r="H2312" s="45">
        <f t="shared" si="290"/>
        <v>110642.35974602345</v>
      </c>
      <c r="BD2312">
        <f t="shared" si="289"/>
        <v>-11530.531734482489</v>
      </c>
      <c r="BE2312">
        <f t="shared" si="291"/>
        <v>-10517.072391719772</v>
      </c>
      <c r="BF2312">
        <f t="shared" si="292"/>
        <v>-9503.6130489570551</v>
      </c>
      <c r="BG2312">
        <f t="shared" si="293"/>
        <v>-8490.1537061943382</v>
      </c>
      <c r="BH2312">
        <f t="shared" si="294"/>
        <v>-7476.6943634316212</v>
      </c>
      <c r="BI2312">
        <f t="shared" si="295"/>
        <v>-6463.2350206689043</v>
      </c>
      <c r="BJ2312">
        <f t="shared" si="296"/>
        <v>-5449.7756779061865</v>
      </c>
    </row>
    <row r="2313" spans="1:62">
      <c r="A2313">
        <v>2310</v>
      </c>
      <c r="B2313" s="6"/>
      <c r="C2313" s="44"/>
      <c r="F2313" s="44">
        <v>7424.4238833938471</v>
      </c>
      <c r="G2313">
        <v>0.61131314223501398</v>
      </c>
      <c r="H2313" s="45">
        <f t="shared" si="290"/>
        <v>12145.042156707948</v>
      </c>
      <c r="BD2313">
        <f t="shared" si="289"/>
        <v>-11228.8568879083</v>
      </c>
      <c r="BE2313">
        <f t="shared" si="291"/>
        <v>-10697.400712804687</v>
      </c>
      <c r="BF2313">
        <f t="shared" si="292"/>
        <v>-10165.944537701074</v>
      </c>
      <c r="BG2313">
        <f t="shared" si="293"/>
        <v>-9634.4883625974617</v>
      </c>
      <c r="BH2313">
        <f t="shared" si="294"/>
        <v>-9103.0321874938472</v>
      </c>
      <c r="BI2313">
        <f t="shared" si="295"/>
        <v>-8571.5760123902346</v>
      </c>
      <c r="BJ2313">
        <f t="shared" si="296"/>
        <v>-8040.119837286622</v>
      </c>
    </row>
    <row r="2314" spans="1:62">
      <c r="A2314">
        <v>2311</v>
      </c>
      <c r="B2314" s="6"/>
      <c r="C2314" s="44"/>
      <c r="F2314" s="44">
        <v>8869.111658590391</v>
      </c>
      <c r="G2314">
        <v>0.16551149487221295</v>
      </c>
      <c r="H2314" s="45">
        <f t="shared" si="290"/>
        <v>53586.07669780276</v>
      </c>
      <c r="BD2314">
        <f t="shared" si="289"/>
        <v>-4367.8581722187773</v>
      </c>
      <c r="BE2314">
        <f t="shared" si="291"/>
        <v>-1311.2924610437076</v>
      </c>
      <c r="BF2314">
        <f t="shared" si="292"/>
        <v>1745.2732501313621</v>
      </c>
      <c r="BG2314">
        <f t="shared" si="293"/>
        <v>4801.8389613064319</v>
      </c>
      <c r="BH2314">
        <f t="shared" si="294"/>
        <v>7858.4046724815034</v>
      </c>
      <c r="BI2314">
        <f t="shared" si="295"/>
        <v>10914.970383656571</v>
      </c>
      <c r="BJ2314">
        <f t="shared" si="296"/>
        <v>13971.536094831641</v>
      </c>
    </row>
    <row r="2315" spans="1:62">
      <c r="A2315">
        <v>2312</v>
      </c>
      <c r="B2315" s="6"/>
      <c r="C2315" s="44"/>
      <c r="F2315" s="44">
        <v>10453.201921095551</v>
      </c>
      <c r="G2315">
        <v>5.2134289683365864E-2</v>
      </c>
      <c r="H2315" s="45">
        <f t="shared" si="290"/>
        <v>200505.31012472554</v>
      </c>
      <c r="BD2315">
        <f t="shared" si="289"/>
        <v>-8041.554184229326</v>
      </c>
      <c r="BE2315">
        <f t="shared" si="291"/>
        <v>-7213.996709868261</v>
      </c>
      <c r="BF2315">
        <f t="shared" si="292"/>
        <v>-6386.4392355071968</v>
      </c>
      <c r="BG2315">
        <f t="shared" si="293"/>
        <v>-5558.8817611461318</v>
      </c>
      <c r="BH2315">
        <f t="shared" si="294"/>
        <v>-4731.3242867850677</v>
      </c>
      <c r="BI2315">
        <f t="shared" si="295"/>
        <v>-3903.7668124240026</v>
      </c>
      <c r="BJ2315">
        <f t="shared" si="296"/>
        <v>-3076.2093380629376</v>
      </c>
    </row>
    <row r="2316" spans="1:62">
      <c r="A2316">
        <v>2313</v>
      </c>
      <c r="B2316" s="6"/>
      <c r="C2316" s="44"/>
      <c r="F2316" s="44">
        <v>17116.366725586722</v>
      </c>
      <c r="G2316">
        <v>0.25589926775053939</v>
      </c>
      <c r="H2316" s="45">
        <f t="shared" si="290"/>
        <v>66887.126626217723</v>
      </c>
      <c r="BD2316">
        <f t="shared" si="289"/>
        <v>-10192.530472678722</v>
      </c>
      <c r="BE2316">
        <f t="shared" si="291"/>
        <v>-9931.859024261892</v>
      </c>
      <c r="BF2316">
        <f t="shared" si="292"/>
        <v>-9671.1875758450642</v>
      </c>
      <c r="BG2316">
        <f t="shared" si="293"/>
        <v>-9410.5161274282345</v>
      </c>
      <c r="BH2316">
        <f t="shared" si="294"/>
        <v>-9149.8446790114049</v>
      </c>
      <c r="BI2316">
        <f t="shared" si="295"/>
        <v>-8889.1732305945752</v>
      </c>
      <c r="BJ2316">
        <f t="shared" si="296"/>
        <v>-8628.5017821777456</v>
      </c>
    </row>
    <row r="2317" spans="1:62">
      <c r="A2317">
        <v>2314</v>
      </c>
      <c r="B2317" s="6"/>
      <c r="C2317" s="44"/>
      <c r="F2317" s="44">
        <v>11658.528491466161</v>
      </c>
      <c r="G2317">
        <v>0.28964332293292916</v>
      </c>
      <c r="H2317" s="45">
        <f t="shared" si="290"/>
        <v>40251.328335180893</v>
      </c>
      <c r="BD2317">
        <f t="shared" si="289"/>
        <v>-15836.870386834025</v>
      </c>
      <c r="BE2317">
        <f t="shared" si="291"/>
        <v>-14557.374048081329</v>
      </c>
      <c r="BF2317">
        <f t="shared" si="292"/>
        <v>-13277.877709328632</v>
      </c>
      <c r="BG2317">
        <f t="shared" si="293"/>
        <v>-11998.381370575935</v>
      </c>
      <c r="BH2317">
        <f t="shared" si="294"/>
        <v>-10718.885031823236</v>
      </c>
      <c r="BI2317">
        <f t="shared" si="295"/>
        <v>-9439.3886930705412</v>
      </c>
      <c r="BJ2317">
        <f t="shared" si="296"/>
        <v>-8159.8923543178425</v>
      </c>
    </row>
    <row r="2318" spans="1:62">
      <c r="A2318">
        <v>2315</v>
      </c>
      <c r="B2318" s="6"/>
      <c r="C2318" s="44"/>
      <c r="F2318" s="44">
        <v>3596.0197376056676</v>
      </c>
      <c r="G2318">
        <v>1.5881044584427668</v>
      </c>
      <c r="H2318" s="45">
        <f t="shared" si="290"/>
        <v>2264.3471079552187</v>
      </c>
      <c r="BD2318">
        <f t="shared" si="289"/>
        <v>-10210.311876801516</v>
      </c>
      <c r="BE2318">
        <f t="shared" si="291"/>
        <v>-8762.0952621368688</v>
      </c>
      <c r="BF2318">
        <f t="shared" si="292"/>
        <v>-7313.8786474722228</v>
      </c>
      <c r="BG2318">
        <f t="shared" si="293"/>
        <v>-5865.6620328075778</v>
      </c>
      <c r="BH2318">
        <f t="shared" si="294"/>
        <v>-4417.4454181429319</v>
      </c>
      <c r="BI2318">
        <f t="shared" si="295"/>
        <v>-2969.228803478285</v>
      </c>
      <c r="BJ2318">
        <f t="shared" si="296"/>
        <v>-1521.01218881364</v>
      </c>
    </row>
    <row r="2319" spans="1:62">
      <c r="A2319">
        <v>2316</v>
      </c>
      <c r="B2319" s="6"/>
      <c r="C2319" s="44"/>
      <c r="F2319" s="44">
        <v>3740.4152194942781</v>
      </c>
      <c r="G2319">
        <v>1.2318671900831939</v>
      </c>
      <c r="H2319" s="45">
        <f t="shared" si="290"/>
        <v>3036.3786369224349</v>
      </c>
      <c r="BD2319">
        <f t="shared" si="289"/>
        <v>4344.5025546081661</v>
      </c>
      <c r="BE2319">
        <f t="shared" si="291"/>
        <v>12285.024846822</v>
      </c>
      <c r="BF2319">
        <f t="shared" si="292"/>
        <v>20225.547139035836</v>
      </c>
      <c r="BG2319">
        <f t="shared" si="293"/>
        <v>28166.069431249667</v>
      </c>
      <c r="BH2319">
        <f t="shared" si="294"/>
        <v>36106.591723463505</v>
      </c>
      <c r="BI2319">
        <f t="shared" si="295"/>
        <v>44047.11401567734</v>
      </c>
      <c r="BJ2319">
        <f t="shared" si="296"/>
        <v>51987.636307891175</v>
      </c>
    </row>
    <row r="2320" spans="1:62">
      <c r="A2320">
        <v>2317</v>
      </c>
      <c r="B2320" s="6"/>
      <c r="C2320" s="44"/>
      <c r="F2320" s="44">
        <v>12811.26360767119</v>
      </c>
      <c r="G2320">
        <v>0.37357995054318049</v>
      </c>
      <c r="H2320" s="45">
        <f t="shared" si="290"/>
        <v>34293.231178610564</v>
      </c>
      <c r="BD2320">
        <f t="shared" si="289"/>
        <v>2418.9207309216918</v>
      </c>
      <c r="BE2320">
        <f t="shared" si="291"/>
        <v>8578.2566813376616</v>
      </c>
      <c r="BF2320">
        <f t="shared" si="292"/>
        <v>14737.59263175363</v>
      </c>
      <c r="BG2320">
        <f t="shared" si="293"/>
        <v>20896.928582169603</v>
      </c>
      <c r="BH2320">
        <f t="shared" si="294"/>
        <v>27056.26453258557</v>
      </c>
      <c r="BI2320">
        <f t="shared" si="295"/>
        <v>33215.600483001537</v>
      </c>
      <c r="BJ2320">
        <f t="shared" si="296"/>
        <v>39374.936433417504</v>
      </c>
    </row>
    <row r="2321" spans="1:62">
      <c r="A2321">
        <v>2318</v>
      </c>
      <c r="B2321" s="6"/>
      <c r="C2321" s="44"/>
      <c r="F2321" s="44">
        <v>-3303.8512273732231</v>
      </c>
      <c r="G2321">
        <v>0.4233370158462062</v>
      </c>
      <c r="H2321" s="45">
        <f t="shared" si="290"/>
        <v>-7804.3050895730712</v>
      </c>
      <c r="BD2321">
        <f t="shared" si="289"/>
        <v>-10943.363854955287</v>
      </c>
      <c r="BE2321">
        <f t="shared" si="291"/>
        <v>-9075.4641022393844</v>
      </c>
      <c r="BF2321">
        <f t="shared" si="292"/>
        <v>-7207.5643495234826</v>
      </c>
      <c r="BG2321">
        <f t="shared" si="293"/>
        <v>-5339.66459680758</v>
      </c>
      <c r="BH2321">
        <f t="shared" si="294"/>
        <v>-3471.7648440916764</v>
      </c>
      <c r="BI2321">
        <f t="shared" si="295"/>
        <v>-1603.8650913757756</v>
      </c>
      <c r="BJ2321">
        <f t="shared" si="296"/>
        <v>264.03466134012706</v>
      </c>
    </row>
    <row r="2322" spans="1:62">
      <c r="A2322">
        <v>2319</v>
      </c>
      <c r="B2322" s="6"/>
      <c r="C2322" s="44"/>
      <c r="F2322" s="44">
        <v>-3261.2148398249356</v>
      </c>
      <c r="G2322">
        <v>0.74802508684651503</v>
      </c>
      <c r="H2322" s="45">
        <f t="shared" si="290"/>
        <v>-4359.7666671493525</v>
      </c>
      <c r="BD2322">
        <f t="shared" si="289"/>
        <v>5420.5363066042537</v>
      </c>
      <c r="BE2322">
        <f t="shared" si="291"/>
        <v>7537.2213858352852</v>
      </c>
      <c r="BF2322">
        <f t="shared" si="292"/>
        <v>9653.9064650663167</v>
      </c>
      <c r="BG2322">
        <f t="shared" si="293"/>
        <v>11770.591544297347</v>
      </c>
      <c r="BH2322">
        <f t="shared" si="294"/>
        <v>13887.276623528378</v>
      </c>
      <c r="BI2322">
        <f t="shared" si="295"/>
        <v>16003.961702759409</v>
      </c>
      <c r="BJ2322">
        <f t="shared" si="296"/>
        <v>18120.646781990439</v>
      </c>
    </row>
    <row r="2323" spans="1:62">
      <c r="A2323">
        <v>2320</v>
      </c>
      <c r="B2323" s="6"/>
      <c r="C2323" s="44"/>
      <c r="F2323" s="44">
        <v>10673.576027010316</v>
      </c>
      <c r="G2323">
        <v>0.55151277295728285</v>
      </c>
      <c r="H2323" s="45">
        <f t="shared" si="290"/>
        <v>19353.270767922964</v>
      </c>
      <c r="BD2323">
        <f t="shared" si="289"/>
        <v>7001.3402740575111</v>
      </c>
      <c r="BE2323">
        <f t="shared" si="291"/>
        <v>10741.465708290085</v>
      </c>
      <c r="BF2323">
        <f t="shared" si="292"/>
        <v>14481.59114252266</v>
      </c>
      <c r="BG2323">
        <f t="shared" si="293"/>
        <v>18221.716576755236</v>
      </c>
      <c r="BH2323">
        <f t="shared" si="294"/>
        <v>21961.842010987813</v>
      </c>
      <c r="BI2323">
        <f t="shared" si="295"/>
        <v>25701.967445220384</v>
      </c>
      <c r="BJ2323">
        <f t="shared" si="296"/>
        <v>29442.092879452961</v>
      </c>
    </row>
    <row r="2324" spans="1:62">
      <c r="A2324">
        <v>2321</v>
      </c>
      <c r="B2324" s="6"/>
      <c r="C2324" s="44"/>
      <c r="F2324" s="44">
        <v>6961.8655342746279</v>
      </c>
      <c r="G2324">
        <v>0.12869463016600236</v>
      </c>
      <c r="H2324" s="45">
        <f t="shared" si="290"/>
        <v>54096.006378001657</v>
      </c>
      <c r="BD2324">
        <f t="shared" si="289"/>
        <v>-7916.0121622239021</v>
      </c>
      <c r="BE2324">
        <f t="shared" si="291"/>
        <v>-5158.4482974374878</v>
      </c>
      <c r="BF2324">
        <f t="shared" si="292"/>
        <v>-2400.8844326510734</v>
      </c>
      <c r="BG2324">
        <f t="shared" si="293"/>
        <v>356.6794321353409</v>
      </c>
      <c r="BH2324">
        <f t="shared" si="294"/>
        <v>3114.2432969217552</v>
      </c>
      <c r="BI2324">
        <f t="shared" si="295"/>
        <v>5871.8071617081696</v>
      </c>
      <c r="BJ2324">
        <f t="shared" si="296"/>
        <v>8629.3710264945839</v>
      </c>
    </row>
    <row r="2325" spans="1:62">
      <c r="A2325">
        <v>2322</v>
      </c>
      <c r="B2325" s="6"/>
      <c r="C2325" s="44"/>
      <c r="F2325" s="44">
        <v>11860.785281330729</v>
      </c>
      <c r="G2325">
        <v>0.28202827963192867</v>
      </c>
      <c r="H2325" s="45">
        <f t="shared" si="290"/>
        <v>42055.304868044019</v>
      </c>
      <c r="BD2325">
        <f t="shared" si="289"/>
        <v>-6318.3923834446159</v>
      </c>
      <c r="BE2325">
        <f t="shared" si="291"/>
        <v>-5674.919232614604</v>
      </c>
      <c r="BF2325">
        <f t="shared" si="292"/>
        <v>-5031.446081784592</v>
      </c>
      <c r="BG2325">
        <f t="shared" si="293"/>
        <v>-4387.972930954581</v>
      </c>
      <c r="BH2325">
        <f t="shared" si="294"/>
        <v>-3744.499780124569</v>
      </c>
      <c r="BI2325">
        <f t="shared" si="295"/>
        <v>-3101.0266292945571</v>
      </c>
      <c r="BJ2325">
        <f t="shared" si="296"/>
        <v>-2457.5534784645452</v>
      </c>
    </row>
    <row r="2326" spans="1:62">
      <c r="A2326">
        <v>2323</v>
      </c>
      <c r="B2326" s="6"/>
      <c r="C2326" s="44"/>
      <c r="F2326" s="44">
        <v>7735.2068068204353</v>
      </c>
      <c r="G2326">
        <v>0.26177800509625282</v>
      </c>
      <c r="H2326" s="45">
        <f t="shared" si="290"/>
        <v>29548.726998573798</v>
      </c>
      <c r="BD2326">
        <f t="shared" si="289"/>
        <v>-10450.643883171086</v>
      </c>
      <c r="BE2326">
        <f t="shared" si="291"/>
        <v>-9040.5024850114423</v>
      </c>
      <c r="BF2326">
        <f t="shared" si="292"/>
        <v>-7630.361086851799</v>
      </c>
      <c r="BG2326">
        <f t="shared" si="293"/>
        <v>-6220.2196886921556</v>
      </c>
      <c r="BH2326">
        <f t="shared" si="294"/>
        <v>-4810.0782905325123</v>
      </c>
      <c r="BI2326">
        <f t="shared" si="295"/>
        <v>-3399.9368923728689</v>
      </c>
      <c r="BJ2326">
        <f t="shared" si="296"/>
        <v>-1989.7954942132255</v>
      </c>
    </row>
    <row r="2327" spans="1:62">
      <c r="A2327">
        <v>2324</v>
      </c>
      <c r="B2327" s="6"/>
      <c r="C2327" s="44"/>
      <c r="F2327" s="44">
        <v>3021.2836516871103</v>
      </c>
      <c r="G2327">
        <v>0.87058444063109519</v>
      </c>
      <c r="H2327" s="45">
        <f t="shared" si="290"/>
        <v>3470.40851028414</v>
      </c>
      <c r="BD2327">
        <f t="shared" si="289"/>
        <v>-6426.316781339171</v>
      </c>
      <c r="BE2327">
        <f t="shared" si="291"/>
        <v>-5117.4267558579068</v>
      </c>
      <c r="BF2327">
        <f t="shared" si="292"/>
        <v>-3808.5367303766429</v>
      </c>
      <c r="BG2327">
        <f t="shared" si="293"/>
        <v>-2499.6467048953791</v>
      </c>
      <c r="BH2327">
        <f t="shared" si="294"/>
        <v>-1190.7566794141148</v>
      </c>
      <c r="BI2327">
        <f t="shared" si="295"/>
        <v>118.13334606714943</v>
      </c>
      <c r="BJ2327">
        <f t="shared" si="296"/>
        <v>1427.0233715484137</v>
      </c>
    </row>
    <row r="2328" spans="1:62">
      <c r="A2328">
        <v>2325</v>
      </c>
      <c r="B2328" s="6"/>
      <c r="C2328" s="44"/>
      <c r="F2328" s="44">
        <v>9971.3001706625564</v>
      </c>
      <c r="G2328">
        <v>0.23198785034152447</v>
      </c>
      <c r="H2328" s="45">
        <f t="shared" si="290"/>
        <v>42981.993048270218</v>
      </c>
      <c r="BD2328">
        <f t="shared" si="289"/>
        <v>1331.6385514683661</v>
      </c>
      <c r="BE2328">
        <f t="shared" si="291"/>
        <v>5684.5607546238425</v>
      </c>
      <c r="BF2328">
        <f t="shared" si="292"/>
        <v>10037.482957779317</v>
      </c>
      <c r="BG2328">
        <f t="shared" si="293"/>
        <v>14390.405160934795</v>
      </c>
      <c r="BH2328">
        <f t="shared" si="294"/>
        <v>18743.32736409027</v>
      </c>
      <c r="BI2328">
        <f t="shared" si="295"/>
        <v>23096.249567245744</v>
      </c>
      <c r="BJ2328">
        <f t="shared" si="296"/>
        <v>27449.171770401223</v>
      </c>
    </row>
    <row r="2329" spans="1:62">
      <c r="A2329">
        <v>2326</v>
      </c>
      <c r="B2329" s="6"/>
      <c r="C2329" s="44"/>
      <c r="F2329" s="44">
        <v>4169.9242617631171</v>
      </c>
      <c r="G2329">
        <v>0.21919312290495885</v>
      </c>
      <c r="H2329" s="45">
        <f t="shared" si="290"/>
        <v>19023.973957299644</v>
      </c>
      <c r="BD2329">
        <f t="shared" si="289"/>
        <v>-8811.3609189549334</v>
      </c>
      <c r="BE2329">
        <f t="shared" si="291"/>
        <v>-7651.4216672473121</v>
      </c>
      <c r="BF2329">
        <f t="shared" si="292"/>
        <v>-6491.4824155396891</v>
      </c>
      <c r="BG2329">
        <f t="shared" si="293"/>
        <v>-5331.543163832067</v>
      </c>
      <c r="BH2329">
        <f t="shared" si="294"/>
        <v>-4171.6039121244448</v>
      </c>
      <c r="BI2329">
        <f t="shared" si="295"/>
        <v>-3011.6646604168227</v>
      </c>
      <c r="BJ2329">
        <f t="shared" si="296"/>
        <v>-1851.7254087091997</v>
      </c>
    </row>
    <row r="2330" spans="1:62">
      <c r="A2330">
        <v>2327</v>
      </c>
      <c r="B2330" s="6"/>
      <c r="C2330" s="44"/>
      <c r="F2330" s="44">
        <v>1326.2343325891634</v>
      </c>
      <c r="G2330">
        <v>0.62052036631120089</v>
      </c>
      <c r="H2330" s="45">
        <f t="shared" si="290"/>
        <v>2137.293801447986</v>
      </c>
      <c r="BD2330">
        <f t="shared" ref="BD2330:BD2393" si="297">($BD$3*G2329)-F2329</f>
        <v>-3073.9586472383226</v>
      </c>
      <c r="BE2330">
        <f t="shared" si="291"/>
        <v>-1977.9930327135285</v>
      </c>
      <c r="BF2330">
        <f t="shared" si="292"/>
        <v>-882.02741818873437</v>
      </c>
      <c r="BG2330">
        <f t="shared" si="293"/>
        <v>213.93819633606017</v>
      </c>
      <c r="BH2330">
        <f t="shared" si="294"/>
        <v>1309.9038108608538</v>
      </c>
      <c r="BI2330">
        <f t="shared" si="295"/>
        <v>2405.8694253856484</v>
      </c>
      <c r="BJ2330">
        <f t="shared" si="296"/>
        <v>3501.8350399104429</v>
      </c>
    </row>
    <row r="2331" spans="1:62">
      <c r="A2331">
        <v>2328</v>
      </c>
      <c r="B2331" s="6"/>
      <c r="C2331" s="44"/>
      <c r="F2331" s="44">
        <v>9315.0067573218112</v>
      </c>
      <c r="G2331">
        <v>0.36507347780411514</v>
      </c>
      <c r="H2331" s="45">
        <f t="shared" si="290"/>
        <v>25515.429971387563</v>
      </c>
      <c r="BD2331">
        <f t="shared" si="297"/>
        <v>1776.3674989668411</v>
      </c>
      <c r="BE2331">
        <f t="shared" si="291"/>
        <v>4878.9693305228457</v>
      </c>
      <c r="BF2331">
        <f t="shared" si="292"/>
        <v>7981.5711620788497</v>
      </c>
      <c r="BG2331">
        <f t="shared" si="293"/>
        <v>11084.172993634855</v>
      </c>
      <c r="BH2331">
        <f t="shared" si="294"/>
        <v>14186.77482519086</v>
      </c>
      <c r="BI2331">
        <f t="shared" si="295"/>
        <v>17289.376656746863</v>
      </c>
      <c r="BJ2331">
        <f t="shared" si="296"/>
        <v>20391.978488302866</v>
      </c>
    </row>
    <row r="2332" spans="1:62">
      <c r="A2332">
        <v>2329</v>
      </c>
      <c r="B2332" s="6"/>
      <c r="C2332" s="44"/>
      <c r="F2332" s="44">
        <v>1722.6334213458231</v>
      </c>
      <c r="G2332">
        <v>1.1205495358884958</v>
      </c>
      <c r="H2332" s="45">
        <f t="shared" si="290"/>
        <v>1537.3112621745263</v>
      </c>
      <c r="BD2332">
        <f t="shared" si="297"/>
        <v>-7489.6393683012357</v>
      </c>
      <c r="BE2332">
        <f t="shared" si="291"/>
        <v>-5664.2719792806602</v>
      </c>
      <c r="BF2332">
        <f t="shared" si="292"/>
        <v>-3838.9045902600838</v>
      </c>
      <c r="BG2332">
        <f t="shared" si="293"/>
        <v>-2013.5372012395082</v>
      </c>
      <c r="BH2332">
        <f t="shared" si="294"/>
        <v>-188.16981221893184</v>
      </c>
      <c r="BI2332">
        <f t="shared" si="295"/>
        <v>1637.1975768016437</v>
      </c>
      <c r="BJ2332">
        <f t="shared" si="296"/>
        <v>3462.5649658222192</v>
      </c>
    </row>
    <row r="2333" spans="1:62">
      <c r="A2333">
        <v>2330</v>
      </c>
      <c r="B2333" s="6"/>
      <c r="C2333" s="44"/>
      <c r="F2333" s="44">
        <v>-278.49829586656415</v>
      </c>
      <c r="G2333">
        <v>0.32731448476043923</v>
      </c>
      <c r="H2333" s="45">
        <f t="shared" si="290"/>
        <v>-850.85845214090193</v>
      </c>
      <c r="BD2333">
        <f t="shared" si="297"/>
        <v>3880.1142580966562</v>
      </c>
      <c r="BE2333">
        <f t="shared" si="291"/>
        <v>9482.8619375391354</v>
      </c>
      <c r="BF2333">
        <f t="shared" si="292"/>
        <v>15085.609616981614</v>
      </c>
      <c r="BG2333">
        <f t="shared" si="293"/>
        <v>20688.357296424096</v>
      </c>
      <c r="BH2333">
        <f t="shared" si="294"/>
        <v>26291.104975866576</v>
      </c>
      <c r="BI2333">
        <f t="shared" si="295"/>
        <v>31893.852655309049</v>
      </c>
      <c r="BJ2333">
        <f t="shared" si="296"/>
        <v>37496.600334751529</v>
      </c>
    </row>
    <row r="2334" spans="1:62">
      <c r="A2334">
        <v>2331</v>
      </c>
      <c r="B2334" s="6"/>
      <c r="C2334" s="44"/>
      <c r="F2334" s="44">
        <v>10211.050424265635</v>
      </c>
      <c r="G2334">
        <v>0.21606231482223581</v>
      </c>
      <c r="H2334" s="45">
        <f t="shared" si="290"/>
        <v>47259.7474143824</v>
      </c>
      <c r="BD2334">
        <f t="shared" si="297"/>
        <v>1915.0707196687604</v>
      </c>
      <c r="BE2334">
        <f t="shared" si="291"/>
        <v>3551.6431434709566</v>
      </c>
      <c r="BF2334">
        <f t="shared" si="292"/>
        <v>5188.2155672731524</v>
      </c>
      <c r="BG2334">
        <f t="shared" si="293"/>
        <v>6824.7879910753491</v>
      </c>
      <c r="BH2334">
        <f t="shared" si="294"/>
        <v>8461.3604148775448</v>
      </c>
      <c r="BI2334">
        <f t="shared" si="295"/>
        <v>10097.932838679741</v>
      </c>
      <c r="BJ2334">
        <f t="shared" si="296"/>
        <v>11734.505262481936</v>
      </c>
    </row>
    <row r="2335" spans="1:62">
      <c r="A2335">
        <v>2332</v>
      </c>
      <c r="B2335" s="6"/>
      <c r="C2335" s="44"/>
      <c r="F2335" s="44">
        <v>5196.1562068622407</v>
      </c>
      <c r="G2335">
        <v>0.46484348169393375</v>
      </c>
      <c r="H2335" s="45">
        <f t="shared" si="290"/>
        <v>11178.292073553348</v>
      </c>
      <c r="BD2335">
        <f t="shared" si="297"/>
        <v>-9130.7388501544556</v>
      </c>
      <c r="BE2335">
        <f t="shared" si="291"/>
        <v>-8050.4272760432777</v>
      </c>
      <c r="BF2335">
        <f t="shared" si="292"/>
        <v>-6970.1157019320981</v>
      </c>
      <c r="BG2335">
        <f t="shared" si="293"/>
        <v>-5889.8041278209193</v>
      </c>
      <c r="BH2335">
        <f t="shared" si="294"/>
        <v>-4809.4925537097397</v>
      </c>
      <c r="BI2335">
        <f t="shared" si="295"/>
        <v>-3729.180979598561</v>
      </c>
      <c r="BJ2335">
        <f t="shared" si="296"/>
        <v>-2648.8694054873822</v>
      </c>
    </row>
    <row r="2336" spans="1:62">
      <c r="A2336">
        <v>2333</v>
      </c>
      <c r="B2336" s="6"/>
      <c r="C2336" s="44"/>
      <c r="F2336" s="44">
        <v>8060.1938374399215</v>
      </c>
      <c r="G2336">
        <v>0.57449847633305229</v>
      </c>
      <c r="H2336" s="45">
        <f t="shared" si="290"/>
        <v>14029.965560373757</v>
      </c>
      <c r="BD2336">
        <f t="shared" si="297"/>
        <v>-2871.9387983925717</v>
      </c>
      <c r="BE2336">
        <f t="shared" si="291"/>
        <v>-547.72138992290274</v>
      </c>
      <c r="BF2336">
        <f t="shared" si="292"/>
        <v>1776.4960185467653</v>
      </c>
      <c r="BG2336">
        <f t="shared" si="293"/>
        <v>4100.7134270164352</v>
      </c>
      <c r="BH2336">
        <f t="shared" si="294"/>
        <v>6424.9308354861023</v>
      </c>
      <c r="BI2336">
        <f t="shared" si="295"/>
        <v>8749.1482439557712</v>
      </c>
      <c r="BJ2336">
        <f t="shared" si="296"/>
        <v>11073.36565242544</v>
      </c>
    </row>
    <row r="2337" spans="1:62">
      <c r="A2337">
        <v>2334</v>
      </c>
      <c r="B2337" s="6"/>
      <c r="C2337" s="44"/>
      <c r="F2337" s="44">
        <v>9534.8584355432286</v>
      </c>
      <c r="G2337">
        <v>0.22318480210510572</v>
      </c>
      <c r="H2337" s="45">
        <f t="shared" si="290"/>
        <v>42721.808768380753</v>
      </c>
      <c r="BD2337">
        <f t="shared" si="297"/>
        <v>-5187.7014557746606</v>
      </c>
      <c r="BE2337">
        <f t="shared" si="291"/>
        <v>-2315.2090741093989</v>
      </c>
      <c r="BF2337">
        <f t="shared" si="292"/>
        <v>557.28330755586285</v>
      </c>
      <c r="BG2337">
        <f t="shared" si="293"/>
        <v>3429.7756892211237</v>
      </c>
      <c r="BH2337">
        <f t="shared" si="294"/>
        <v>6302.2680708863863</v>
      </c>
      <c r="BI2337">
        <f t="shared" si="295"/>
        <v>9174.7604525516472</v>
      </c>
      <c r="BJ2337">
        <f t="shared" si="296"/>
        <v>12047.25283421691</v>
      </c>
    </row>
    <row r="2338" spans="1:62">
      <c r="A2338">
        <v>2335</v>
      </c>
      <c r="B2338" s="6"/>
      <c r="C2338" s="44"/>
      <c r="F2338" s="44">
        <v>13244.313321321797</v>
      </c>
      <c r="G2338">
        <v>0.48843027150477525</v>
      </c>
      <c r="H2338" s="45">
        <f t="shared" si="290"/>
        <v>27116.077962404324</v>
      </c>
      <c r="BD2338">
        <f t="shared" si="297"/>
        <v>-8418.9344250177001</v>
      </c>
      <c r="BE2338">
        <f t="shared" si="291"/>
        <v>-7303.0104144921715</v>
      </c>
      <c r="BF2338">
        <f t="shared" si="292"/>
        <v>-6187.086403966643</v>
      </c>
      <c r="BG2338">
        <f t="shared" si="293"/>
        <v>-5071.1623934411145</v>
      </c>
      <c r="BH2338">
        <f t="shared" si="294"/>
        <v>-3955.238382915586</v>
      </c>
      <c r="BI2338">
        <f t="shared" si="295"/>
        <v>-2839.3143723900566</v>
      </c>
      <c r="BJ2338">
        <f t="shared" si="296"/>
        <v>-1723.3903618645281</v>
      </c>
    </row>
    <row r="2339" spans="1:62">
      <c r="A2339">
        <v>2336</v>
      </c>
      <c r="B2339" s="6"/>
      <c r="C2339" s="44"/>
      <c r="F2339" s="44">
        <v>5139.9830344810434</v>
      </c>
      <c r="G2339">
        <v>0.33506635021478459</v>
      </c>
      <c r="H2339" s="45">
        <f t="shared" si="290"/>
        <v>15340.194654539931</v>
      </c>
      <c r="BD2339">
        <f t="shared" si="297"/>
        <v>-10802.16196379792</v>
      </c>
      <c r="BE2339">
        <f t="shared" si="291"/>
        <v>-8360.0106062740451</v>
      </c>
      <c r="BF2339">
        <f t="shared" si="292"/>
        <v>-5917.8592487501683</v>
      </c>
      <c r="BG2339">
        <f t="shared" si="293"/>
        <v>-3475.7078912262914</v>
      </c>
      <c r="BH2339">
        <f t="shared" si="294"/>
        <v>-1033.5565337024163</v>
      </c>
      <c r="BI2339">
        <f t="shared" si="295"/>
        <v>1408.5948238214605</v>
      </c>
      <c r="BJ2339">
        <f t="shared" si="296"/>
        <v>3850.7461813453356</v>
      </c>
    </row>
    <row r="2340" spans="1:62">
      <c r="A2340">
        <v>2337</v>
      </c>
      <c r="B2340" s="6"/>
      <c r="C2340" s="44"/>
      <c r="F2340" s="44">
        <v>9698.5427856971091</v>
      </c>
      <c r="G2340">
        <v>0.11179024908667756</v>
      </c>
      <c r="H2340" s="45">
        <f t="shared" si="290"/>
        <v>86756.607708935844</v>
      </c>
      <c r="BD2340">
        <f t="shared" si="297"/>
        <v>-3464.6512834071204</v>
      </c>
      <c r="BE2340">
        <f t="shared" si="291"/>
        <v>-1789.3195323331975</v>
      </c>
      <c r="BF2340">
        <f t="shared" si="292"/>
        <v>-113.98778125927493</v>
      </c>
      <c r="BG2340">
        <f t="shared" si="293"/>
        <v>1561.3439698146485</v>
      </c>
      <c r="BH2340">
        <f t="shared" si="294"/>
        <v>3236.675720888572</v>
      </c>
      <c r="BI2340">
        <f t="shared" si="295"/>
        <v>4912.0074719624936</v>
      </c>
      <c r="BJ2340">
        <f t="shared" si="296"/>
        <v>6587.339223036417</v>
      </c>
    </row>
    <row r="2341" spans="1:62">
      <c r="A2341">
        <v>2338</v>
      </c>
      <c r="B2341" s="6"/>
      <c r="C2341" s="44"/>
      <c r="F2341" s="44">
        <v>12077.149528212405</v>
      </c>
      <c r="G2341">
        <v>0.12223147169988202</v>
      </c>
      <c r="H2341" s="45">
        <f t="shared" si="290"/>
        <v>98805.564231982178</v>
      </c>
      <c r="BD2341">
        <f t="shared" si="297"/>
        <v>-9139.591540263722</v>
      </c>
      <c r="BE2341">
        <f t="shared" si="291"/>
        <v>-8580.640294830333</v>
      </c>
      <c r="BF2341">
        <f t="shared" si="292"/>
        <v>-8021.6890493969458</v>
      </c>
      <c r="BG2341">
        <f t="shared" si="293"/>
        <v>-7462.7378039635578</v>
      </c>
      <c r="BH2341">
        <f t="shared" si="294"/>
        <v>-6903.7865585301697</v>
      </c>
      <c r="BI2341">
        <f t="shared" si="295"/>
        <v>-6344.8353130967826</v>
      </c>
      <c r="BJ2341">
        <f t="shared" si="296"/>
        <v>-5785.8840676633945</v>
      </c>
    </row>
    <row r="2342" spans="1:62">
      <c r="A2342">
        <v>2339</v>
      </c>
      <c r="B2342" s="6"/>
      <c r="C2342" s="44"/>
      <c r="F2342" s="44">
        <v>7450.8663607692524</v>
      </c>
      <c r="G2342">
        <v>0.91598377124008667</v>
      </c>
      <c r="H2342" s="45">
        <f t="shared" si="290"/>
        <v>8134.2776965164385</v>
      </c>
      <c r="BD2342">
        <f t="shared" si="297"/>
        <v>-11465.992169712996</v>
      </c>
      <c r="BE2342">
        <f t="shared" si="291"/>
        <v>-10854.834811213585</v>
      </c>
      <c r="BF2342">
        <f t="shared" si="292"/>
        <v>-10243.677452714175</v>
      </c>
      <c r="BG2342">
        <f t="shared" si="293"/>
        <v>-9632.520094214764</v>
      </c>
      <c r="BH2342">
        <f t="shared" si="294"/>
        <v>-9021.3627357153546</v>
      </c>
      <c r="BI2342">
        <f t="shared" si="295"/>
        <v>-8410.2053772159452</v>
      </c>
      <c r="BJ2342">
        <f t="shared" si="296"/>
        <v>-7799.048018716534</v>
      </c>
    </row>
    <row r="2343" spans="1:62">
      <c r="A2343">
        <v>2340</v>
      </c>
      <c r="B2343" s="6"/>
      <c r="C2343" s="44"/>
      <c r="F2343" s="44">
        <v>9297.8410351843013</v>
      </c>
      <c r="G2343">
        <v>0.33394616027133228</v>
      </c>
      <c r="H2343" s="45">
        <f t="shared" si="290"/>
        <v>27842.335505908428</v>
      </c>
      <c r="BD2343">
        <f t="shared" si="297"/>
        <v>-2870.9475045688187</v>
      </c>
      <c r="BE2343">
        <f t="shared" si="291"/>
        <v>1708.9713516316151</v>
      </c>
      <c r="BF2343">
        <f t="shared" si="292"/>
        <v>6288.890207832048</v>
      </c>
      <c r="BG2343">
        <f t="shared" si="293"/>
        <v>10868.809064032483</v>
      </c>
      <c r="BH2343">
        <f t="shared" si="294"/>
        <v>15448.727920232914</v>
      </c>
      <c r="BI2343">
        <f t="shared" si="295"/>
        <v>20028.64677643335</v>
      </c>
      <c r="BJ2343">
        <f t="shared" si="296"/>
        <v>24608.565632633778</v>
      </c>
    </row>
    <row r="2344" spans="1:62">
      <c r="A2344">
        <v>2341</v>
      </c>
      <c r="B2344" s="6"/>
      <c r="C2344" s="44"/>
      <c r="F2344" s="44">
        <v>6338.1602174651325</v>
      </c>
      <c r="G2344">
        <v>0.19139258990086994</v>
      </c>
      <c r="H2344" s="45">
        <f t="shared" si="290"/>
        <v>33116.016773418058</v>
      </c>
      <c r="BD2344">
        <f t="shared" si="297"/>
        <v>-7628.1102338276396</v>
      </c>
      <c r="BE2344">
        <f t="shared" si="291"/>
        <v>-5958.3794324709779</v>
      </c>
      <c r="BF2344">
        <f t="shared" si="292"/>
        <v>-4288.6486311143171</v>
      </c>
      <c r="BG2344">
        <f t="shared" si="293"/>
        <v>-2618.9178297576555</v>
      </c>
      <c r="BH2344">
        <f t="shared" si="294"/>
        <v>-949.18702840099468</v>
      </c>
      <c r="BI2344">
        <f t="shared" si="295"/>
        <v>720.54377295566701</v>
      </c>
      <c r="BJ2344">
        <f t="shared" si="296"/>
        <v>2390.2745743123287</v>
      </c>
    </row>
    <row r="2345" spans="1:62">
      <c r="A2345">
        <v>2342</v>
      </c>
      <c r="B2345" s="6"/>
      <c r="C2345" s="44"/>
      <c r="F2345" s="44">
        <v>8000.2992592829269</v>
      </c>
      <c r="G2345">
        <v>0.75249453278455913</v>
      </c>
      <c r="H2345" s="45">
        <f t="shared" si="290"/>
        <v>10631.704166245991</v>
      </c>
      <c r="BD2345">
        <f t="shared" si="297"/>
        <v>-5381.1972679607825</v>
      </c>
      <c r="BE2345">
        <f t="shared" si="291"/>
        <v>-4424.2343184564334</v>
      </c>
      <c r="BF2345">
        <f t="shared" si="292"/>
        <v>-3467.2713689520833</v>
      </c>
      <c r="BG2345">
        <f t="shared" si="293"/>
        <v>-2510.3084194477337</v>
      </c>
      <c r="BH2345">
        <f t="shared" si="294"/>
        <v>-1553.3454699433842</v>
      </c>
      <c r="BI2345">
        <f t="shared" si="295"/>
        <v>-596.38252043903412</v>
      </c>
      <c r="BJ2345">
        <f t="shared" si="296"/>
        <v>360.580429065315</v>
      </c>
    </row>
    <row r="2346" spans="1:62">
      <c r="A2346">
        <v>2343</v>
      </c>
      <c r="B2346" s="6"/>
      <c r="C2346" s="44"/>
      <c r="F2346" s="44">
        <v>8910.1182468661827</v>
      </c>
      <c r="G2346">
        <v>0.205453530499768</v>
      </c>
      <c r="H2346" s="45">
        <f t="shared" si="290"/>
        <v>43368.046415129596</v>
      </c>
      <c r="BD2346">
        <f t="shared" si="297"/>
        <v>-4237.8265953601313</v>
      </c>
      <c r="BE2346">
        <f t="shared" si="291"/>
        <v>-475.35393143733563</v>
      </c>
      <c r="BF2346">
        <f t="shared" si="292"/>
        <v>3287.11873248546</v>
      </c>
      <c r="BG2346">
        <f t="shared" si="293"/>
        <v>7049.5913964082556</v>
      </c>
      <c r="BH2346">
        <f t="shared" si="294"/>
        <v>10812.064060331051</v>
      </c>
      <c r="BI2346">
        <f t="shared" si="295"/>
        <v>14574.536724253847</v>
      </c>
      <c r="BJ2346">
        <f t="shared" si="296"/>
        <v>18337.009388176644</v>
      </c>
    </row>
    <row r="2347" spans="1:62">
      <c r="A2347">
        <v>2344</v>
      </c>
      <c r="B2347" s="6"/>
      <c r="C2347" s="44"/>
      <c r="F2347" s="44">
        <v>8861.873544703838</v>
      </c>
      <c r="G2347">
        <v>0.24043847302225263</v>
      </c>
      <c r="H2347" s="45">
        <f t="shared" si="290"/>
        <v>36857.136186701995</v>
      </c>
      <c r="BD2347">
        <f t="shared" si="297"/>
        <v>-7882.8505943673426</v>
      </c>
      <c r="BE2347">
        <f t="shared" si="291"/>
        <v>-6855.5829418685025</v>
      </c>
      <c r="BF2347">
        <f t="shared" si="292"/>
        <v>-5828.3152893696624</v>
      </c>
      <c r="BG2347">
        <f t="shared" si="293"/>
        <v>-4801.0476368708223</v>
      </c>
      <c r="BH2347">
        <f t="shared" si="294"/>
        <v>-3773.7799843719831</v>
      </c>
      <c r="BI2347">
        <f t="shared" si="295"/>
        <v>-2746.512331873143</v>
      </c>
      <c r="BJ2347">
        <f t="shared" si="296"/>
        <v>-1719.2446793743029</v>
      </c>
    </row>
    <row r="2348" spans="1:62">
      <c r="A2348">
        <v>2345</v>
      </c>
      <c r="B2348" s="6"/>
      <c r="C2348" s="44"/>
      <c r="F2348" s="44">
        <v>4459.4095599825741</v>
      </c>
      <c r="G2348">
        <v>1.1077212213380765</v>
      </c>
      <c r="H2348" s="45">
        <f t="shared" si="290"/>
        <v>4025.7507702125736</v>
      </c>
      <c r="BD2348">
        <f t="shared" si="297"/>
        <v>-7659.6811795925751</v>
      </c>
      <c r="BE2348">
        <f t="shared" si="291"/>
        <v>-6457.4888144813121</v>
      </c>
      <c r="BF2348">
        <f t="shared" si="292"/>
        <v>-5255.2964493700483</v>
      </c>
      <c r="BG2348">
        <f t="shared" si="293"/>
        <v>-4053.1040842587854</v>
      </c>
      <c r="BH2348">
        <f t="shared" si="294"/>
        <v>-2850.9117191475225</v>
      </c>
      <c r="BI2348">
        <f t="shared" si="295"/>
        <v>-1648.7193540362587</v>
      </c>
      <c r="BJ2348">
        <f t="shared" si="296"/>
        <v>-446.52698892499575</v>
      </c>
    </row>
    <row r="2349" spans="1:62">
      <c r="A2349">
        <v>2346</v>
      </c>
      <c r="B2349" s="6"/>
      <c r="C2349" s="44"/>
      <c r="F2349" s="44">
        <v>8428.4861312340108</v>
      </c>
      <c r="G2349">
        <v>0.16970625692074748</v>
      </c>
      <c r="H2349" s="45">
        <f t="shared" si="290"/>
        <v>49665.146613716774</v>
      </c>
      <c r="BD2349">
        <f t="shared" si="297"/>
        <v>1079.196546707808</v>
      </c>
      <c r="BE2349">
        <f t="shared" si="291"/>
        <v>6617.8026533981902</v>
      </c>
      <c r="BF2349">
        <f t="shared" si="292"/>
        <v>12156.408760088572</v>
      </c>
      <c r="BG2349">
        <f t="shared" si="293"/>
        <v>17695.014866778954</v>
      </c>
      <c r="BH2349">
        <f t="shared" si="294"/>
        <v>23233.620973469337</v>
      </c>
      <c r="BI2349">
        <f t="shared" si="295"/>
        <v>28772.227080159719</v>
      </c>
      <c r="BJ2349">
        <f t="shared" si="296"/>
        <v>34310.833186850105</v>
      </c>
    </row>
    <row r="2350" spans="1:62">
      <c r="A2350">
        <v>2347</v>
      </c>
      <c r="B2350" s="6"/>
      <c r="C2350" s="44"/>
      <c r="F2350" s="44">
        <v>8535.5748738438688</v>
      </c>
      <c r="G2350">
        <v>0.55895789521180639</v>
      </c>
      <c r="H2350" s="45">
        <f t="shared" si="290"/>
        <v>15270.514911699165</v>
      </c>
      <c r="BD2350">
        <f t="shared" si="297"/>
        <v>-7579.9548466302731</v>
      </c>
      <c r="BE2350">
        <f t="shared" si="291"/>
        <v>-6731.4235620265363</v>
      </c>
      <c r="BF2350">
        <f t="shared" si="292"/>
        <v>-5882.8922774227985</v>
      </c>
      <c r="BG2350">
        <f t="shared" si="293"/>
        <v>-5034.3609928190617</v>
      </c>
      <c r="BH2350">
        <f t="shared" si="294"/>
        <v>-4185.829708215324</v>
      </c>
      <c r="BI2350">
        <f t="shared" si="295"/>
        <v>-3337.2984236115863</v>
      </c>
      <c r="BJ2350">
        <f t="shared" si="296"/>
        <v>-2488.7671390078494</v>
      </c>
    </row>
    <row r="2351" spans="1:62">
      <c r="A2351">
        <v>2348</v>
      </c>
      <c r="B2351" s="6"/>
      <c r="C2351" s="44"/>
      <c r="F2351" s="44">
        <v>14716.222126453638</v>
      </c>
      <c r="G2351">
        <v>0.27868855335988219</v>
      </c>
      <c r="H2351" s="45">
        <f t="shared" si="290"/>
        <v>52805.262178995792</v>
      </c>
      <c r="BD2351">
        <f t="shared" si="297"/>
        <v>-5740.7853977848372</v>
      </c>
      <c r="BE2351">
        <f t="shared" si="291"/>
        <v>-2945.9959217258047</v>
      </c>
      <c r="BF2351">
        <f t="shared" si="292"/>
        <v>-151.2064456667722</v>
      </c>
      <c r="BG2351">
        <f t="shared" si="293"/>
        <v>2643.5830303922594</v>
      </c>
      <c r="BH2351">
        <f t="shared" si="294"/>
        <v>5438.372506451291</v>
      </c>
      <c r="BI2351">
        <f t="shared" si="295"/>
        <v>8233.1619825103244</v>
      </c>
      <c r="BJ2351">
        <f t="shared" si="296"/>
        <v>11027.951458569356</v>
      </c>
    </row>
    <row r="2352" spans="1:62">
      <c r="A2352">
        <v>2349</v>
      </c>
      <c r="B2352" s="6"/>
      <c r="C2352" s="44"/>
      <c r="F2352" s="44">
        <v>10764.502082188685</v>
      </c>
      <c r="G2352">
        <v>0.14772447231504415</v>
      </c>
      <c r="H2352" s="45">
        <f t="shared" si="290"/>
        <v>72868.780057185126</v>
      </c>
      <c r="BD2352">
        <f t="shared" si="297"/>
        <v>-13322.779359654227</v>
      </c>
      <c r="BE2352">
        <f t="shared" si="291"/>
        <v>-11929.336592854816</v>
      </c>
      <c r="BF2352">
        <f t="shared" si="292"/>
        <v>-10535.893826055406</v>
      </c>
      <c r="BG2352">
        <f t="shared" si="293"/>
        <v>-9142.4510592559946</v>
      </c>
      <c r="BH2352">
        <f t="shared" si="294"/>
        <v>-7749.0082924565841</v>
      </c>
      <c r="BI2352">
        <f t="shared" si="295"/>
        <v>-6355.5655256571736</v>
      </c>
      <c r="BJ2352">
        <f t="shared" si="296"/>
        <v>-4962.1227588577622</v>
      </c>
    </row>
    <row r="2353" spans="1:62">
      <c r="A2353">
        <v>2350</v>
      </c>
      <c r="B2353" s="6"/>
      <c r="C2353" s="44"/>
      <c r="F2353" s="44">
        <v>6375.9924857972437</v>
      </c>
      <c r="G2353">
        <v>0.19651717835751548</v>
      </c>
      <c r="H2353" s="45">
        <f t="shared" si="290"/>
        <v>32444.962517208889</v>
      </c>
      <c r="BD2353">
        <f t="shared" si="297"/>
        <v>-10025.879720613464</v>
      </c>
      <c r="BE2353">
        <f t="shared" si="291"/>
        <v>-9287.2573590382435</v>
      </c>
      <c r="BF2353">
        <f t="shared" si="292"/>
        <v>-8548.634997463023</v>
      </c>
      <c r="BG2353">
        <f t="shared" si="293"/>
        <v>-7810.0126358878015</v>
      </c>
      <c r="BH2353">
        <f t="shared" si="294"/>
        <v>-7071.3902743125809</v>
      </c>
      <c r="BI2353">
        <f t="shared" si="295"/>
        <v>-6332.7679127373603</v>
      </c>
      <c r="BJ2353">
        <f t="shared" si="296"/>
        <v>-5594.1455511621389</v>
      </c>
    </row>
    <row r="2354" spans="1:62">
      <c r="A2354">
        <v>2351</v>
      </c>
      <c r="B2354" s="6"/>
      <c r="C2354" s="44"/>
      <c r="F2354" s="44">
        <v>9800.1402590066664</v>
      </c>
      <c r="G2354">
        <v>0.35554238573376562</v>
      </c>
      <c r="H2354" s="45">
        <f t="shared" si="290"/>
        <v>27563.91544929647</v>
      </c>
      <c r="BD2354">
        <f t="shared" si="297"/>
        <v>-5393.4065940096662</v>
      </c>
      <c r="BE2354">
        <f t="shared" si="291"/>
        <v>-4410.8207022220886</v>
      </c>
      <c r="BF2354">
        <f t="shared" si="292"/>
        <v>-3428.2348104345115</v>
      </c>
      <c r="BG2354">
        <f t="shared" si="293"/>
        <v>-2445.6489186469344</v>
      </c>
      <c r="BH2354">
        <f t="shared" si="294"/>
        <v>-1463.0630268593568</v>
      </c>
      <c r="BI2354">
        <f t="shared" si="295"/>
        <v>-480.47713507177923</v>
      </c>
      <c r="BJ2354">
        <f t="shared" si="296"/>
        <v>502.10875671579834</v>
      </c>
    </row>
    <row r="2355" spans="1:62">
      <c r="A2355">
        <v>2352</v>
      </c>
      <c r="B2355" s="6"/>
      <c r="C2355" s="44"/>
      <c r="F2355" s="44">
        <v>13554.427687119778</v>
      </c>
      <c r="G2355">
        <v>0.33430854775549257</v>
      </c>
      <c r="H2355" s="45">
        <f t="shared" si="290"/>
        <v>40544.663838608307</v>
      </c>
      <c r="BD2355">
        <f t="shared" si="297"/>
        <v>-8022.4283303378379</v>
      </c>
      <c r="BE2355">
        <f t="shared" si="291"/>
        <v>-6244.7164016690103</v>
      </c>
      <c r="BF2355">
        <f t="shared" si="292"/>
        <v>-4467.0044730001819</v>
      </c>
      <c r="BG2355">
        <f t="shared" si="293"/>
        <v>-2689.2925443313543</v>
      </c>
      <c r="BH2355">
        <f t="shared" si="294"/>
        <v>-911.58061566252582</v>
      </c>
      <c r="BI2355">
        <f t="shared" si="295"/>
        <v>866.13131300630266</v>
      </c>
      <c r="BJ2355">
        <f t="shared" si="296"/>
        <v>2643.8432416751311</v>
      </c>
    </row>
    <row r="2356" spans="1:62">
      <c r="A2356">
        <v>2353</v>
      </c>
      <c r="B2356" s="6"/>
      <c r="C2356" s="44"/>
      <c r="F2356" s="44">
        <v>13818.440564603978</v>
      </c>
      <c r="G2356">
        <v>0.15567386441345832</v>
      </c>
      <c r="H2356" s="45">
        <f t="shared" si="290"/>
        <v>88765.321119691725</v>
      </c>
      <c r="BD2356">
        <f t="shared" si="297"/>
        <v>-11882.884948342315</v>
      </c>
      <c r="BE2356">
        <f t="shared" si="291"/>
        <v>-10211.342209564853</v>
      </c>
      <c r="BF2356">
        <f t="shared" si="292"/>
        <v>-8539.7994707873895</v>
      </c>
      <c r="BG2356">
        <f t="shared" si="293"/>
        <v>-6868.256732009927</v>
      </c>
      <c r="BH2356">
        <f t="shared" si="294"/>
        <v>-5196.7139932324644</v>
      </c>
      <c r="BI2356">
        <f t="shared" si="295"/>
        <v>-3525.171254455001</v>
      </c>
      <c r="BJ2356">
        <f t="shared" si="296"/>
        <v>-1853.6285156775375</v>
      </c>
    </row>
    <row r="2357" spans="1:62">
      <c r="A2357">
        <v>2354</v>
      </c>
      <c r="B2357" s="6"/>
      <c r="C2357" s="44"/>
      <c r="F2357" s="44">
        <v>11559.285008492971</v>
      </c>
      <c r="G2357">
        <v>1.0026864484244173</v>
      </c>
      <c r="H2357" s="45">
        <f t="shared" si="290"/>
        <v>11528.314785401541</v>
      </c>
      <c r="BD2357">
        <f t="shared" si="297"/>
        <v>-13040.071242536686</v>
      </c>
      <c r="BE2357">
        <f t="shared" si="291"/>
        <v>-12261.701920469395</v>
      </c>
      <c r="BF2357">
        <f t="shared" si="292"/>
        <v>-11483.332598402103</v>
      </c>
      <c r="BG2357">
        <f t="shared" si="293"/>
        <v>-10704.963276334811</v>
      </c>
      <c r="BH2357">
        <f t="shared" si="294"/>
        <v>-9926.5939542675187</v>
      </c>
      <c r="BI2357">
        <f t="shared" si="295"/>
        <v>-9148.2246322002284</v>
      </c>
      <c r="BJ2357">
        <f t="shared" si="296"/>
        <v>-8369.8553101329362</v>
      </c>
    </row>
    <row r="2358" spans="1:62">
      <c r="A2358">
        <v>2355</v>
      </c>
      <c r="B2358" s="6"/>
      <c r="C2358" s="44"/>
      <c r="F2358" s="44">
        <v>14745.462233769784</v>
      </c>
      <c r="G2358">
        <v>0.20582038594160679</v>
      </c>
      <c r="H2358" s="45">
        <f t="shared" si="290"/>
        <v>71642.379671531729</v>
      </c>
      <c r="BD2358">
        <f t="shared" si="297"/>
        <v>-6545.8527663708837</v>
      </c>
      <c r="BE2358">
        <f t="shared" si="291"/>
        <v>-1532.4205242487969</v>
      </c>
      <c r="BF2358">
        <f t="shared" si="292"/>
        <v>3481.0117178732889</v>
      </c>
      <c r="BG2358">
        <f t="shared" si="293"/>
        <v>8494.4439599953766</v>
      </c>
      <c r="BH2358">
        <f t="shared" si="294"/>
        <v>13507.876202117463</v>
      </c>
      <c r="BI2358">
        <f t="shared" si="295"/>
        <v>18521.308444239548</v>
      </c>
      <c r="BJ2358">
        <f t="shared" si="296"/>
        <v>23534.740686361638</v>
      </c>
    </row>
    <row r="2359" spans="1:62">
      <c r="A2359">
        <v>2356</v>
      </c>
      <c r="B2359" s="6"/>
      <c r="C2359" s="44"/>
      <c r="F2359" s="44">
        <v>7851.1472985888304</v>
      </c>
      <c r="G2359">
        <v>0.29195062851524956</v>
      </c>
      <c r="H2359" s="45">
        <f t="shared" si="290"/>
        <v>26892.037665809439</v>
      </c>
      <c r="BD2359">
        <f t="shared" si="297"/>
        <v>-13716.360304061749</v>
      </c>
      <c r="BE2359">
        <f t="shared" si="291"/>
        <v>-12687.258374353716</v>
      </c>
      <c r="BF2359">
        <f t="shared" si="292"/>
        <v>-11658.156444645681</v>
      </c>
      <c r="BG2359">
        <f t="shared" si="293"/>
        <v>-10629.054514937648</v>
      </c>
      <c r="BH2359">
        <f t="shared" si="294"/>
        <v>-9599.9525852296138</v>
      </c>
      <c r="BI2359">
        <f t="shared" si="295"/>
        <v>-8570.850655521579</v>
      </c>
      <c r="BJ2359">
        <f t="shared" si="296"/>
        <v>-7541.7487258135461</v>
      </c>
    </row>
    <row r="2360" spans="1:62">
      <c r="A2360">
        <v>2357</v>
      </c>
      <c r="B2360" s="6"/>
      <c r="C2360" s="44"/>
      <c r="F2360" s="44">
        <v>13492.287304406389</v>
      </c>
      <c r="G2360">
        <v>0.18727751725184394</v>
      </c>
      <c r="H2360" s="45">
        <f t="shared" si="290"/>
        <v>72044.351625307245</v>
      </c>
      <c r="BD2360">
        <f t="shared" si="297"/>
        <v>-6391.3941560125822</v>
      </c>
      <c r="BE2360">
        <f t="shared" si="291"/>
        <v>-4931.641013436335</v>
      </c>
      <c r="BF2360">
        <f t="shared" si="292"/>
        <v>-3471.8878708600869</v>
      </c>
      <c r="BG2360">
        <f t="shared" si="293"/>
        <v>-2012.1347282838396</v>
      </c>
      <c r="BH2360">
        <f t="shared" si="294"/>
        <v>-552.38158570759151</v>
      </c>
      <c r="BI2360">
        <f t="shared" si="295"/>
        <v>907.37155686865663</v>
      </c>
      <c r="BJ2360">
        <f t="shared" si="296"/>
        <v>2367.1246994449048</v>
      </c>
    </row>
    <row r="2361" spans="1:62">
      <c r="A2361">
        <v>2358</v>
      </c>
      <c r="B2361" s="6"/>
      <c r="C2361" s="44"/>
      <c r="F2361" s="44">
        <v>12093.509484140479</v>
      </c>
      <c r="G2361">
        <v>9.8327392061367647E-2</v>
      </c>
      <c r="H2361" s="45">
        <f t="shared" si="290"/>
        <v>122992.27336969064</v>
      </c>
      <c r="BD2361">
        <f t="shared" si="297"/>
        <v>-12555.89971814717</v>
      </c>
      <c r="BE2361">
        <f t="shared" si="291"/>
        <v>-11619.51213188795</v>
      </c>
      <c r="BF2361">
        <f t="shared" si="292"/>
        <v>-10683.124545628729</v>
      </c>
      <c r="BG2361">
        <f t="shared" si="293"/>
        <v>-9746.7369593695112</v>
      </c>
      <c r="BH2361">
        <f t="shared" si="294"/>
        <v>-8810.3493731102899</v>
      </c>
      <c r="BI2361">
        <f t="shared" si="295"/>
        <v>-7873.9617868510704</v>
      </c>
      <c r="BJ2361">
        <f t="shared" si="296"/>
        <v>-6937.574200591851</v>
      </c>
    </row>
    <row r="2362" spans="1:62">
      <c r="A2362">
        <v>2359</v>
      </c>
      <c r="B2362" s="6"/>
      <c r="C2362" s="44"/>
      <c r="F2362" s="44">
        <v>4257.3792684578057</v>
      </c>
      <c r="G2362">
        <v>0.75237577770909869</v>
      </c>
      <c r="H2362" s="45">
        <f t="shared" si="290"/>
        <v>5658.5809838549776</v>
      </c>
      <c r="BD2362">
        <f t="shared" si="297"/>
        <v>-11601.872523833641</v>
      </c>
      <c r="BE2362">
        <f t="shared" si="291"/>
        <v>-11110.235563526803</v>
      </c>
      <c r="BF2362">
        <f t="shared" si="292"/>
        <v>-10618.598603219963</v>
      </c>
      <c r="BG2362">
        <f t="shared" si="293"/>
        <v>-10126.961642913126</v>
      </c>
      <c r="BH2362">
        <f t="shared" si="294"/>
        <v>-9635.3246826062878</v>
      </c>
      <c r="BI2362">
        <f t="shared" si="295"/>
        <v>-9143.6877222994499</v>
      </c>
      <c r="BJ2362">
        <f t="shared" si="296"/>
        <v>-8652.0507619926102</v>
      </c>
    </row>
    <row r="2363" spans="1:62">
      <c r="A2363">
        <v>2360</v>
      </c>
      <c r="B2363" s="6"/>
      <c r="C2363" s="44"/>
      <c r="F2363" s="44">
        <v>14975.035007007489</v>
      </c>
      <c r="G2363">
        <v>0.53620955409887472</v>
      </c>
      <c r="H2363" s="45">
        <f t="shared" si="290"/>
        <v>27927.57960490603</v>
      </c>
      <c r="BD2363">
        <f t="shared" si="297"/>
        <v>-495.50037991231238</v>
      </c>
      <c r="BE2363">
        <f t="shared" si="291"/>
        <v>3266.3785086331809</v>
      </c>
      <c r="BF2363">
        <f t="shared" si="292"/>
        <v>7028.2573971786751</v>
      </c>
      <c r="BG2363">
        <f t="shared" si="293"/>
        <v>10790.136285724167</v>
      </c>
      <c r="BH2363">
        <f t="shared" si="294"/>
        <v>14552.01517426966</v>
      </c>
      <c r="BI2363">
        <f t="shared" si="295"/>
        <v>18313.894062815154</v>
      </c>
      <c r="BJ2363">
        <f t="shared" si="296"/>
        <v>22075.772951360646</v>
      </c>
    </row>
    <row r="2364" spans="1:62">
      <c r="A2364">
        <v>2361</v>
      </c>
      <c r="B2364" s="6"/>
      <c r="C2364" s="44"/>
      <c r="F2364" s="44">
        <v>-7666.3177588351355</v>
      </c>
      <c r="G2364">
        <v>0.45564882976743704</v>
      </c>
      <c r="H2364" s="45">
        <f t="shared" si="290"/>
        <v>-16825.05749602829</v>
      </c>
      <c r="BD2364">
        <f t="shared" si="297"/>
        <v>-12293.987236513116</v>
      </c>
      <c r="BE2364">
        <f t="shared" si="291"/>
        <v>-9612.9394660187427</v>
      </c>
      <c r="BF2364">
        <f t="shared" si="292"/>
        <v>-6931.8916955243685</v>
      </c>
      <c r="BG2364">
        <f t="shared" si="293"/>
        <v>-4250.8439250299944</v>
      </c>
      <c r="BH2364">
        <f t="shared" si="294"/>
        <v>-1569.7961545356211</v>
      </c>
      <c r="BI2364">
        <f t="shared" si="295"/>
        <v>1111.2516159587522</v>
      </c>
      <c r="BJ2364">
        <f t="shared" si="296"/>
        <v>3792.2993864531272</v>
      </c>
    </row>
    <row r="2365" spans="1:62">
      <c r="A2365">
        <v>2362</v>
      </c>
      <c r="B2365" s="6"/>
      <c r="C2365" s="44"/>
      <c r="F2365" s="44">
        <v>10441.254057794526</v>
      </c>
      <c r="G2365">
        <v>0.36888525329493049</v>
      </c>
      <c r="H2365" s="45">
        <f t="shared" si="290"/>
        <v>28304.883333047073</v>
      </c>
      <c r="BD2365">
        <f t="shared" si="297"/>
        <v>9944.5619076723196</v>
      </c>
      <c r="BE2365">
        <f t="shared" si="291"/>
        <v>12222.806056509506</v>
      </c>
      <c r="BF2365">
        <f t="shared" si="292"/>
        <v>14501.050205346692</v>
      </c>
      <c r="BG2365">
        <f t="shared" si="293"/>
        <v>16779.294354183876</v>
      </c>
      <c r="BH2365">
        <f t="shared" si="294"/>
        <v>19057.53850302106</v>
      </c>
      <c r="BI2365">
        <f t="shared" si="295"/>
        <v>21335.782651858244</v>
      </c>
      <c r="BJ2365">
        <f t="shared" si="296"/>
        <v>23614.026800695432</v>
      </c>
    </row>
    <row r="2366" spans="1:62">
      <c r="A2366">
        <v>2363</v>
      </c>
      <c r="B2366" s="6"/>
      <c r="C2366" s="44"/>
      <c r="F2366" s="44">
        <v>12823.382651598669</v>
      </c>
      <c r="G2366">
        <v>8.399332303933793E-2</v>
      </c>
      <c r="H2366" s="45">
        <f t="shared" si="290"/>
        <v>152671.45277241728</v>
      </c>
      <c r="BD2366">
        <f t="shared" si="297"/>
        <v>-8596.8277913198726</v>
      </c>
      <c r="BE2366">
        <f t="shared" si="291"/>
        <v>-6752.4015248452206</v>
      </c>
      <c r="BF2366">
        <f t="shared" si="292"/>
        <v>-4907.9752583705686</v>
      </c>
      <c r="BG2366">
        <f t="shared" si="293"/>
        <v>-3063.5489918959156</v>
      </c>
      <c r="BH2366">
        <f t="shared" si="294"/>
        <v>-1219.1227254212627</v>
      </c>
      <c r="BI2366">
        <f t="shared" si="295"/>
        <v>625.30354105338847</v>
      </c>
      <c r="BJ2366">
        <f t="shared" si="296"/>
        <v>2469.7298075280414</v>
      </c>
    </row>
    <row r="2367" spans="1:62">
      <c r="A2367">
        <v>2364</v>
      </c>
      <c r="B2367" s="6"/>
      <c r="C2367" s="44"/>
      <c r="F2367" s="44">
        <v>7072.0611710984649</v>
      </c>
      <c r="G2367">
        <v>0.14901444267392883</v>
      </c>
      <c r="H2367" s="45">
        <f t="shared" si="290"/>
        <v>47458.897568562825</v>
      </c>
      <c r="BD2367">
        <f t="shared" si="297"/>
        <v>-12403.416036401979</v>
      </c>
      <c r="BE2367">
        <f t="shared" si="291"/>
        <v>-11983.44942120529</v>
      </c>
      <c r="BF2367">
        <f t="shared" si="292"/>
        <v>-11563.4828060086</v>
      </c>
      <c r="BG2367">
        <f t="shared" si="293"/>
        <v>-11143.516190811912</v>
      </c>
      <c r="BH2367">
        <f t="shared" si="294"/>
        <v>-10723.549575615221</v>
      </c>
      <c r="BI2367">
        <f t="shared" si="295"/>
        <v>-10303.582960418531</v>
      </c>
      <c r="BJ2367">
        <f t="shared" si="296"/>
        <v>-9883.6163452218425</v>
      </c>
    </row>
    <row r="2368" spans="1:62">
      <c r="A2368">
        <v>2365</v>
      </c>
      <c r="B2368" s="6"/>
      <c r="C2368" s="44"/>
      <c r="F2368" s="44">
        <v>13880.767252545167</v>
      </c>
      <c r="G2368">
        <v>0.54886718252084687</v>
      </c>
      <c r="H2368" s="45">
        <f t="shared" si="290"/>
        <v>25289.847333909333</v>
      </c>
      <c r="BD2368">
        <f t="shared" si="297"/>
        <v>-6326.9889577288204</v>
      </c>
      <c r="BE2368">
        <f t="shared" si="291"/>
        <v>-5581.9167443591768</v>
      </c>
      <c r="BF2368">
        <f t="shared" si="292"/>
        <v>-4836.8445309895324</v>
      </c>
      <c r="BG2368">
        <f t="shared" si="293"/>
        <v>-4091.7723176198883</v>
      </c>
      <c r="BH2368">
        <f t="shared" si="294"/>
        <v>-3346.7001042502443</v>
      </c>
      <c r="BI2368">
        <f t="shared" si="295"/>
        <v>-2601.6278908805998</v>
      </c>
      <c r="BJ2368">
        <f t="shared" si="296"/>
        <v>-1856.5556775109562</v>
      </c>
    </row>
    <row r="2369" spans="1:62">
      <c r="A2369">
        <v>2366</v>
      </c>
      <c r="B2369" s="6"/>
      <c r="C2369" s="44"/>
      <c r="F2369" s="44">
        <v>1675.7861558856021</v>
      </c>
      <c r="G2369">
        <v>0.37146482594808639</v>
      </c>
      <c r="H2369" s="45">
        <f t="shared" si="290"/>
        <v>4511.2916185496379</v>
      </c>
      <c r="BD2369">
        <f t="shared" si="297"/>
        <v>-11136.431339940933</v>
      </c>
      <c r="BE2369">
        <f t="shared" si="291"/>
        <v>-8392.0954273366988</v>
      </c>
      <c r="BF2369">
        <f t="shared" si="292"/>
        <v>-5647.7595147324646</v>
      </c>
      <c r="BG2369">
        <f t="shared" si="293"/>
        <v>-2903.4236021282304</v>
      </c>
      <c r="BH2369">
        <f t="shared" si="294"/>
        <v>-159.08768952399441</v>
      </c>
      <c r="BI2369">
        <f t="shared" si="295"/>
        <v>2585.2482230802379</v>
      </c>
      <c r="BJ2369">
        <f t="shared" si="296"/>
        <v>5329.5841356844721</v>
      </c>
    </row>
    <row r="2370" spans="1:62">
      <c r="A2370">
        <v>2367</v>
      </c>
      <c r="B2370" s="6"/>
      <c r="C2370" s="44"/>
      <c r="F2370" s="44">
        <v>16423.388090886292</v>
      </c>
      <c r="G2370">
        <v>0.14610038702943662</v>
      </c>
      <c r="H2370" s="45">
        <f t="shared" si="290"/>
        <v>112411.66724340897</v>
      </c>
      <c r="BD2370">
        <f t="shared" si="297"/>
        <v>181.53797385482994</v>
      </c>
      <c r="BE2370">
        <f t="shared" si="291"/>
        <v>2038.8621035952619</v>
      </c>
      <c r="BF2370">
        <f t="shared" si="292"/>
        <v>3896.1862333356939</v>
      </c>
      <c r="BG2370">
        <f t="shared" si="293"/>
        <v>5753.5103630761259</v>
      </c>
      <c r="BH2370">
        <f t="shared" si="294"/>
        <v>7610.834492816557</v>
      </c>
      <c r="BI2370">
        <f t="shared" si="295"/>
        <v>9468.1586225569899</v>
      </c>
      <c r="BJ2370">
        <f t="shared" si="296"/>
        <v>11325.482752297421</v>
      </c>
    </row>
    <row r="2371" spans="1:62">
      <c r="A2371">
        <v>2368</v>
      </c>
      <c r="B2371" s="6"/>
      <c r="C2371" s="44"/>
      <c r="F2371" s="44">
        <v>10158.100547654387</v>
      </c>
      <c r="G2371">
        <v>0.35867677149099109</v>
      </c>
      <c r="H2371" s="45">
        <f t="shared" si="290"/>
        <v>28321.04377829644</v>
      </c>
      <c r="BD2371">
        <f t="shared" si="297"/>
        <v>-15692.886155739108</v>
      </c>
      <c r="BE2371">
        <f t="shared" si="291"/>
        <v>-14962.384220591926</v>
      </c>
      <c r="BF2371">
        <f t="shared" si="292"/>
        <v>-14231.882285444743</v>
      </c>
      <c r="BG2371">
        <f t="shared" si="293"/>
        <v>-13501.380350297561</v>
      </c>
      <c r="BH2371">
        <f t="shared" si="294"/>
        <v>-12770.878415150377</v>
      </c>
      <c r="BI2371">
        <f t="shared" si="295"/>
        <v>-12040.376480003193</v>
      </c>
      <c r="BJ2371">
        <f t="shared" si="296"/>
        <v>-11309.874544856011</v>
      </c>
    </row>
    <row r="2372" spans="1:62">
      <c r="A2372">
        <v>2369</v>
      </c>
      <c r="B2372" s="6"/>
      <c r="C2372" s="44"/>
      <c r="F2372" s="44">
        <v>12834.20145670664</v>
      </c>
      <c r="G2372">
        <v>0.27647690699008276</v>
      </c>
      <c r="H2372" s="45">
        <f t="shared" ref="H2372:H2435" si="298">F2372/G2372</f>
        <v>46420.518792793795</v>
      </c>
      <c r="BD2372">
        <f t="shared" si="297"/>
        <v>-8364.7166901994315</v>
      </c>
      <c r="BE2372">
        <f t="shared" si="291"/>
        <v>-6571.332832744476</v>
      </c>
      <c r="BF2372">
        <f t="shared" si="292"/>
        <v>-4777.9489752895206</v>
      </c>
      <c r="BG2372">
        <f t="shared" si="293"/>
        <v>-2984.5651178345652</v>
      </c>
      <c r="BH2372">
        <f t="shared" si="294"/>
        <v>-1191.1812603796097</v>
      </c>
      <c r="BI2372">
        <f t="shared" si="295"/>
        <v>602.20259707534569</v>
      </c>
      <c r="BJ2372">
        <f t="shared" si="296"/>
        <v>2395.5864545303011</v>
      </c>
    </row>
    <row r="2373" spans="1:62">
      <c r="A2373">
        <v>2370</v>
      </c>
      <c r="B2373" s="6"/>
      <c r="C2373" s="44"/>
      <c r="F2373" s="44">
        <v>13928.284881092688</v>
      </c>
      <c r="G2373">
        <v>0.32909435021771927</v>
      </c>
      <c r="H2373" s="45">
        <f t="shared" si="298"/>
        <v>42323.075044825717</v>
      </c>
      <c r="BD2373">
        <f t="shared" si="297"/>
        <v>-11451.816921756226</v>
      </c>
      <c r="BE2373">
        <f t="shared" ref="BE2373:BE2436" si="299">($BE$3*G2372)-F2372</f>
        <v>-10069.432386805813</v>
      </c>
      <c r="BF2373">
        <f t="shared" ref="BF2373:BF2436" si="300">($BF$3*G2372)-F2372</f>
        <v>-8687.0478518553973</v>
      </c>
      <c r="BG2373">
        <f t="shared" ref="BG2373:BG2436" si="301">($BG$3*G2372)-F2372</f>
        <v>-7304.6633169049846</v>
      </c>
      <c r="BH2373">
        <f t="shared" ref="BH2373:BH2436" si="302">($BH$3*G2372)-F2372</f>
        <v>-5922.2787819545711</v>
      </c>
      <c r="BI2373">
        <f t="shared" ref="BI2373:BI2436" si="303">($BI$3*G2372)-F2372</f>
        <v>-4539.8942470041566</v>
      </c>
      <c r="BJ2373">
        <f t="shared" ref="BJ2373:BJ2436" si="304">($BJ$3*G2372)-F2372</f>
        <v>-3157.509712053743</v>
      </c>
    </row>
    <row r="2374" spans="1:62">
      <c r="A2374">
        <v>2371</v>
      </c>
      <c r="B2374" s="6"/>
      <c r="C2374" s="44"/>
      <c r="F2374" s="44">
        <v>6684.3879132502061</v>
      </c>
      <c r="G2374">
        <v>0.10194220382282815</v>
      </c>
      <c r="H2374" s="45">
        <f t="shared" si="298"/>
        <v>65570.368920682056</v>
      </c>
      <c r="BD2374">
        <f t="shared" si="297"/>
        <v>-12282.813130004091</v>
      </c>
      <c r="BE2374">
        <f t="shared" si="299"/>
        <v>-10637.341378915495</v>
      </c>
      <c r="BF2374">
        <f t="shared" si="300"/>
        <v>-8991.8696278268981</v>
      </c>
      <c r="BG2374">
        <f t="shared" si="301"/>
        <v>-7346.3978767383023</v>
      </c>
      <c r="BH2374">
        <f t="shared" si="302"/>
        <v>-5700.9261256497066</v>
      </c>
      <c r="BI2374">
        <f t="shared" si="303"/>
        <v>-4055.4543745611099</v>
      </c>
      <c r="BJ2374">
        <f t="shared" si="304"/>
        <v>-2409.9826234725133</v>
      </c>
    </row>
    <row r="2375" spans="1:62">
      <c r="A2375">
        <v>2372</v>
      </c>
      <c r="B2375" s="6"/>
      <c r="C2375" s="44"/>
      <c r="F2375" s="44">
        <v>8944.4451020881788</v>
      </c>
      <c r="G2375">
        <v>0.23186440667004238</v>
      </c>
      <c r="H2375" s="45">
        <f t="shared" si="298"/>
        <v>38576.188689524417</v>
      </c>
      <c r="BD2375">
        <f t="shared" si="297"/>
        <v>-6174.6768941360651</v>
      </c>
      <c r="BE2375">
        <f t="shared" si="299"/>
        <v>-5664.9658750219241</v>
      </c>
      <c r="BF2375">
        <f t="shared" si="300"/>
        <v>-5155.2548559077841</v>
      </c>
      <c r="BG2375">
        <f t="shared" si="301"/>
        <v>-4645.5438367936431</v>
      </c>
      <c r="BH2375">
        <f t="shared" si="302"/>
        <v>-4135.8328176795021</v>
      </c>
      <c r="BI2375">
        <f t="shared" si="303"/>
        <v>-3626.1217985653616</v>
      </c>
      <c r="BJ2375">
        <f t="shared" si="304"/>
        <v>-3116.4107794512211</v>
      </c>
    </row>
    <row r="2376" spans="1:62">
      <c r="A2376">
        <v>2373</v>
      </c>
      <c r="B2376" s="6"/>
      <c r="C2376" s="44"/>
      <c r="F2376" s="44">
        <v>10725.910916368315</v>
      </c>
      <c r="G2376">
        <v>0.99209554753208007</v>
      </c>
      <c r="H2376" s="45">
        <f t="shared" si="298"/>
        <v>10811.368867696168</v>
      </c>
      <c r="BD2376">
        <f t="shared" si="297"/>
        <v>-7785.1230687379666</v>
      </c>
      <c r="BE2376">
        <f t="shared" si="299"/>
        <v>-6625.8010353877544</v>
      </c>
      <c r="BF2376">
        <f t="shared" si="300"/>
        <v>-5466.4790020375431</v>
      </c>
      <c r="BG2376">
        <f t="shared" si="301"/>
        <v>-4307.1569686873308</v>
      </c>
      <c r="BH2376">
        <f t="shared" si="302"/>
        <v>-3147.8349353371195</v>
      </c>
      <c r="BI2376">
        <f t="shared" si="303"/>
        <v>-1988.5129019869073</v>
      </c>
      <c r="BJ2376">
        <f t="shared" si="304"/>
        <v>-829.190868636696</v>
      </c>
    </row>
    <row r="2377" spans="1:62">
      <c r="A2377">
        <v>2374</v>
      </c>
      <c r="B2377" s="6"/>
      <c r="C2377" s="44"/>
      <c r="F2377" s="44">
        <v>6778.3397570753041</v>
      </c>
      <c r="G2377">
        <v>0.72103779562285286</v>
      </c>
      <c r="H2377" s="45">
        <f t="shared" si="298"/>
        <v>9400.8106069113655</v>
      </c>
      <c r="BD2377">
        <f t="shared" si="297"/>
        <v>-5765.4331787079145</v>
      </c>
      <c r="BE2377">
        <f t="shared" si="299"/>
        <v>-804.95544104751389</v>
      </c>
      <c r="BF2377">
        <f t="shared" si="300"/>
        <v>4155.5222966128858</v>
      </c>
      <c r="BG2377">
        <f t="shared" si="301"/>
        <v>9116.0000342732874</v>
      </c>
      <c r="BH2377">
        <f t="shared" si="302"/>
        <v>14076.477771933687</v>
      </c>
      <c r="BI2377">
        <f t="shared" si="303"/>
        <v>19036.955509594089</v>
      </c>
      <c r="BJ2377">
        <f t="shared" si="304"/>
        <v>23997.433247254485</v>
      </c>
    </row>
    <row r="2378" spans="1:62">
      <c r="A2378">
        <v>2375</v>
      </c>
      <c r="B2378" s="6"/>
      <c r="C2378" s="44"/>
      <c r="F2378" s="44">
        <v>9825.3152702052976</v>
      </c>
      <c r="G2378">
        <v>0.18395524059008039</v>
      </c>
      <c r="H2378" s="45">
        <f t="shared" si="298"/>
        <v>53411.445298803395</v>
      </c>
      <c r="BD2378">
        <f t="shared" si="297"/>
        <v>-3173.1507789610396</v>
      </c>
      <c r="BE2378">
        <f t="shared" si="299"/>
        <v>432.03819915322492</v>
      </c>
      <c r="BF2378">
        <f t="shared" si="300"/>
        <v>4037.2271772674885</v>
      </c>
      <c r="BG2378">
        <f t="shared" si="301"/>
        <v>7642.4161553817539</v>
      </c>
      <c r="BH2378">
        <f t="shared" si="302"/>
        <v>11247.605133496018</v>
      </c>
      <c r="BI2378">
        <f t="shared" si="303"/>
        <v>14852.794111610281</v>
      </c>
      <c r="BJ2378">
        <f t="shared" si="304"/>
        <v>18457.983089724545</v>
      </c>
    </row>
    <row r="2379" spans="1:62">
      <c r="A2379">
        <v>2376</v>
      </c>
      <c r="B2379" s="6"/>
      <c r="C2379" s="44"/>
      <c r="F2379" s="44">
        <v>2992.7376020123884</v>
      </c>
      <c r="G2379">
        <v>0.77607926135418648</v>
      </c>
      <c r="H2379" s="45">
        <f t="shared" si="298"/>
        <v>3856.2267426014428</v>
      </c>
      <c r="BD2379">
        <f t="shared" si="297"/>
        <v>-8905.5390672548965</v>
      </c>
      <c r="BE2379">
        <f t="shared" si="299"/>
        <v>-7985.7628643044936</v>
      </c>
      <c r="BF2379">
        <f t="shared" si="300"/>
        <v>-7065.9866613540917</v>
      </c>
      <c r="BG2379">
        <f t="shared" si="301"/>
        <v>-6146.2104584036897</v>
      </c>
      <c r="BH2379">
        <f t="shared" si="302"/>
        <v>-5226.4342554532877</v>
      </c>
      <c r="BI2379">
        <f t="shared" si="303"/>
        <v>-4306.6580525028858</v>
      </c>
      <c r="BJ2379">
        <f t="shared" si="304"/>
        <v>-3386.8818495524838</v>
      </c>
    </row>
    <row r="2380" spans="1:62">
      <c r="A2380">
        <v>2377</v>
      </c>
      <c r="B2380" s="6"/>
      <c r="C2380" s="44"/>
      <c r="F2380" s="44">
        <v>10363.577039922277</v>
      </c>
      <c r="G2380">
        <v>0.42393856501350058</v>
      </c>
      <c r="H2380" s="45">
        <f t="shared" si="298"/>
        <v>24445.940745193217</v>
      </c>
      <c r="BD2380">
        <f t="shared" si="297"/>
        <v>887.65870475854399</v>
      </c>
      <c r="BE2380">
        <f t="shared" si="299"/>
        <v>4768.0550115294764</v>
      </c>
      <c r="BF2380">
        <f t="shared" si="300"/>
        <v>8648.4513183004092</v>
      </c>
      <c r="BG2380">
        <f t="shared" si="301"/>
        <v>12528.847625071341</v>
      </c>
      <c r="BH2380">
        <f t="shared" si="302"/>
        <v>16409.243931842273</v>
      </c>
      <c r="BI2380">
        <f t="shared" si="303"/>
        <v>20289.640238613207</v>
      </c>
      <c r="BJ2380">
        <f t="shared" si="304"/>
        <v>24170.036545384137</v>
      </c>
    </row>
    <row r="2381" spans="1:62">
      <c r="A2381">
        <v>2378</v>
      </c>
      <c r="B2381" s="6"/>
      <c r="C2381" s="44"/>
      <c r="F2381" s="44">
        <v>-3702.2752735863141</v>
      </c>
      <c r="G2381">
        <v>0.96331071729877493</v>
      </c>
      <c r="H2381" s="45">
        <f t="shared" si="298"/>
        <v>-3843.2825536996884</v>
      </c>
      <c r="BD2381">
        <f t="shared" si="297"/>
        <v>-8243.8842148547737</v>
      </c>
      <c r="BE2381">
        <f t="shared" si="299"/>
        <v>-6124.191389787271</v>
      </c>
      <c r="BF2381">
        <f t="shared" si="300"/>
        <v>-4004.4985647197682</v>
      </c>
      <c r="BG2381">
        <f t="shared" si="301"/>
        <v>-1884.8057396522654</v>
      </c>
      <c r="BH2381">
        <f t="shared" si="302"/>
        <v>234.88708541523738</v>
      </c>
      <c r="BI2381">
        <f t="shared" si="303"/>
        <v>2354.5799104827402</v>
      </c>
      <c r="BJ2381">
        <f t="shared" si="304"/>
        <v>4474.2727355502429</v>
      </c>
    </row>
    <row r="2382" spans="1:62">
      <c r="A2382">
        <v>2379</v>
      </c>
      <c r="B2382" s="6"/>
      <c r="C2382" s="44"/>
      <c r="F2382" s="44">
        <v>8671.2540210899751</v>
      </c>
      <c r="G2382">
        <v>0.46247375436706495</v>
      </c>
      <c r="H2382" s="45">
        <f t="shared" si="298"/>
        <v>18749.721339230007</v>
      </c>
      <c r="BD2382">
        <f t="shared" si="297"/>
        <v>8518.8288600801898</v>
      </c>
      <c r="BE2382">
        <f t="shared" si="299"/>
        <v>13335.382446574064</v>
      </c>
      <c r="BF2382">
        <f t="shared" si="300"/>
        <v>18151.936033067937</v>
      </c>
      <c r="BG2382">
        <f t="shared" si="301"/>
        <v>22968.489619561813</v>
      </c>
      <c r="BH2382">
        <f t="shared" si="302"/>
        <v>27785.043206055689</v>
      </c>
      <c r="BI2382">
        <f t="shared" si="303"/>
        <v>32601.596792549561</v>
      </c>
      <c r="BJ2382">
        <f t="shared" si="304"/>
        <v>37418.150379043436</v>
      </c>
    </row>
    <row r="2383" spans="1:62">
      <c r="A2383">
        <v>2380</v>
      </c>
      <c r="B2383" s="6"/>
      <c r="C2383" s="44"/>
      <c r="F2383" s="44">
        <v>9652.928636123288</v>
      </c>
      <c r="G2383">
        <v>0.56818380566811566</v>
      </c>
      <c r="H2383" s="45">
        <f t="shared" si="298"/>
        <v>16989.094972132491</v>
      </c>
      <c r="BD2383">
        <f t="shared" si="297"/>
        <v>-6358.8852492546503</v>
      </c>
      <c r="BE2383">
        <f t="shared" si="299"/>
        <v>-4046.5164774193254</v>
      </c>
      <c r="BF2383">
        <f t="shared" si="300"/>
        <v>-1734.1477055840005</v>
      </c>
      <c r="BG2383">
        <f t="shared" si="301"/>
        <v>578.22106625132437</v>
      </c>
      <c r="BH2383">
        <f t="shared" si="302"/>
        <v>2890.5898380866493</v>
      </c>
      <c r="BI2383">
        <f t="shared" si="303"/>
        <v>5202.9586099219741</v>
      </c>
      <c r="BJ2383">
        <f t="shared" si="304"/>
        <v>7515.3273817572972</v>
      </c>
    </row>
    <row r="2384" spans="1:62">
      <c r="A2384">
        <v>2381</v>
      </c>
      <c r="B2384" s="6"/>
      <c r="C2384" s="44"/>
      <c r="F2384" s="44">
        <v>11319.272051091384</v>
      </c>
      <c r="G2384">
        <v>0.47442361046479764</v>
      </c>
      <c r="H2384" s="45">
        <f t="shared" si="298"/>
        <v>23858.998164112822</v>
      </c>
      <c r="BD2384">
        <f t="shared" si="297"/>
        <v>-6812.0096077827093</v>
      </c>
      <c r="BE2384">
        <f t="shared" si="299"/>
        <v>-3971.0905794421315</v>
      </c>
      <c r="BF2384">
        <f t="shared" si="300"/>
        <v>-1130.1715511015536</v>
      </c>
      <c r="BG2384">
        <f t="shared" si="301"/>
        <v>1710.7474772390251</v>
      </c>
      <c r="BH2384">
        <f t="shared" si="302"/>
        <v>4551.6665055796038</v>
      </c>
      <c r="BI2384">
        <f t="shared" si="303"/>
        <v>7392.5855339201808</v>
      </c>
      <c r="BJ2384">
        <f t="shared" si="304"/>
        <v>10233.504562260761</v>
      </c>
    </row>
    <row r="2385" spans="1:62">
      <c r="A2385">
        <v>2382</v>
      </c>
      <c r="B2385" s="6"/>
      <c r="C2385" s="44"/>
      <c r="F2385" s="44">
        <v>15064.169264692962</v>
      </c>
      <c r="G2385">
        <v>0.2631596091478059</v>
      </c>
      <c r="H2385" s="45">
        <f t="shared" si="298"/>
        <v>57243.470278267669</v>
      </c>
      <c r="BD2385">
        <f t="shared" si="297"/>
        <v>-8947.1539987673968</v>
      </c>
      <c r="BE2385">
        <f t="shared" si="299"/>
        <v>-6575.0359464434077</v>
      </c>
      <c r="BF2385">
        <f t="shared" si="300"/>
        <v>-4202.9178941194195</v>
      </c>
      <c r="BG2385">
        <f t="shared" si="301"/>
        <v>-1830.7998417954313</v>
      </c>
      <c r="BH2385">
        <f t="shared" si="302"/>
        <v>541.31821052855776</v>
      </c>
      <c r="BI2385">
        <f t="shared" si="303"/>
        <v>2913.436262852545</v>
      </c>
      <c r="BJ2385">
        <f t="shared" si="304"/>
        <v>5285.5543151765323</v>
      </c>
    </row>
    <row r="2386" spans="1:62">
      <c r="A2386">
        <v>2383</v>
      </c>
      <c r="B2386" s="6"/>
      <c r="C2386" s="44"/>
      <c r="F2386" s="44">
        <v>1438.8079397716356</v>
      </c>
      <c r="G2386">
        <v>0.46817859785493177</v>
      </c>
      <c r="H2386" s="45">
        <f t="shared" si="298"/>
        <v>3073.2031459017267</v>
      </c>
      <c r="BD2386">
        <f t="shared" si="297"/>
        <v>-13748.371218953933</v>
      </c>
      <c r="BE2386">
        <f t="shared" si="299"/>
        <v>-12432.573173214903</v>
      </c>
      <c r="BF2386">
        <f t="shared" si="300"/>
        <v>-11116.775127475874</v>
      </c>
      <c r="BG2386">
        <f t="shared" si="301"/>
        <v>-9800.9770817368444</v>
      </c>
      <c r="BH2386">
        <f t="shared" si="302"/>
        <v>-8485.1790359978149</v>
      </c>
      <c r="BI2386">
        <f t="shared" si="303"/>
        <v>-7169.3809902587855</v>
      </c>
      <c r="BJ2386">
        <f t="shared" si="304"/>
        <v>-5853.582944519756</v>
      </c>
    </row>
    <row r="2387" spans="1:62">
      <c r="A2387">
        <v>2384</v>
      </c>
      <c r="B2387" s="6"/>
      <c r="C2387" s="44"/>
      <c r="F2387" s="44">
        <v>2325.0708018002078</v>
      </c>
      <c r="G2387">
        <v>9.6207062343515837E-2</v>
      </c>
      <c r="H2387" s="45">
        <f t="shared" si="298"/>
        <v>24167.360952134019</v>
      </c>
      <c r="BD2387">
        <f t="shared" si="297"/>
        <v>902.08504950302313</v>
      </c>
      <c r="BE2387">
        <f t="shared" si="299"/>
        <v>3242.9780387776818</v>
      </c>
      <c r="BF2387">
        <f t="shared" si="300"/>
        <v>5583.871028052341</v>
      </c>
      <c r="BG2387">
        <f t="shared" si="301"/>
        <v>7924.7640173269992</v>
      </c>
      <c r="BH2387">
        <f t="shared" si="302"/>
        <v>10265.657006601659</v>
      </c>
      <c r="BI2387">
        <f t="shared" si="303"/>
        <v>12606.549995876318</v>
      </c>
      <c r="BJ2387">
        <f t="shared" si="304"/>
        <v>14947.442985150978</v>
      </c>
    </row>
    <row r="2388" spans="1:62">
      <c r="A2388">
        <v>2385</v>
      </c>
      <c r="B2388" s="6"/>
      <c r="C2388" s="44"/>
      <c r="F2388" s="44">
        <v>5483.9517409498185</v>
      </c>
      <c r="G2388">
        <v>0.4680727908266995</v>
      </c>
      <c r="H2388" s="45">
        <f t="shared" si="298"/>
        <v>11716.023337447554</v>
      </c>
      <c r="BD2388">
        <f t="shared" si="297"/>
        <v>-1844.0354900826287</v>
      </c>
      <c r="BE2388">
        <f t="shared" si="299"/>
        <v>-1363.0001783650496</v>
      </c>
      <c r="BF2388">
        <f t="shared" si="300"/>
        <v>-881.96486664747022</v>
      </c>
      <c r="BG2388">
        <f t="shared" si="301"/>
        <v>-400.92955492989108</v>
      </c>
      <c r="BH2388">
        <f t="shared" si="302"/>
        <v>80.105756787688279</v>
      </c>
      <c r="BI2388">
        <f t="shared" si="303"/>
        <v>561.14106850526741</v>
      </c>
      <c r="BJ2388">
        <f t="shared" si="304"/>
        <v>1042.1763802228465</v>
      </c>
    </row>
    <row r="2389" spans="1:62">
      <c r="A2389">
        <v>2386</v>
      </c>
      <c r="B2389" s="6"/>
      <c r="C2389" s="44"/>
      <c r="F2389" s="44">
        <v>9493.4339571436303</v>
      </c>
      <c r="G2389">
        <v>0.3328253208258829</v>
      </c>
      <c r="H2389" s="45">
        <f t="shared" si="298"/>
        <v>28523.773172024092</v>
      </c>
      <c r="BD2389">
        <f t="shared" si="297"/>
        <v>-3143.5877868163211</v>
      </c>
      <c r="BE2389">
        <f t="shared" si="299"/>
        <v>-803.22383268282374</v>
      </c>
      <c r="BF2389">
        <f t="shared" si="300"/>
        <v>1537.1401214506741</v>
      </c>
      <c r="BG2389">
        <f t="shared" si="301"/>
        <v>3877.504075584171</v>
      </c>
      <c r="BH2389">
        <f t="shared" si="302"/>
        <v>6217.8680297176688</v>
      </c>
      <c r="BI2389">
        <f t="shared" si="303"/>
        <v>8558.2319838511667</v>
      </c>
      <c r="BJ2389">
        <f t="shared" si="304"/>
        <v>10898.595937984664</v>
      </c>
    </row>
    <row r="2390" spans="1:62">
      <c r="A2390">
        <v>2387</v>
      </c>
      <c r="B2390" s="6"/>
      <c r="C2390" s="44"/>
      <c r="F2390" s="44">
        <v>10403.768335179651</v>
      </c>
      <c r="G2390">
        <v>0.19595353956425932</v>
      </c>
      <c r="H2390" s="45">
        <f t="shared" si="298"/>
        <v>53093.03602432723</v>
      </c>
      <c r="BD2390">
        <f t="shared" si="297"/>
        <v>-7829.3073530142156</v>
      </c>
      <c r="BE2390">
        <f t="shared" si="299"/>
        <v>-6165.1807488848008</v>
      </c>
      <c r="BF2390">
        <f t="shared" si="300"/>
        <v>-4501.0541447553869</v>
      </c>
      <c r="BG2390">
        <f t="shared" si="301"/>
        <v>-2836.9275406259721</v>
      </c>
      <c r="BH2390">
        <f t="shared" si="302"/>
        <v>-1172.8009364965583</v>
      </c>
      <c r="BI2390">
        <f t="shared" si="303"/>
        <v>491.32566763285649</v>
      </c>
      <c r="BJ2390">
        <f t="shared" si="304"/>
        <v>2155.4522717622713</v>
      </c>
    </row>
    <row r="2391" spans="1:62">
      <c r="A2391">
        <v>2388</v>
      </c>
      <c r="B2391" s="6"/>
      <c r="C2391" s="44"/>
      <c r="F2391" s="44">
        <v>9086.3494198814969</v>
      </c>
      <c r="G2391">
        <v>0.38704995688598132</v>
      </c>
      <c r="H2391" s="45">
        <f t="shared" si="298"/>
        <v>23475.908621682625</v>
      </c>
      <c r="BD2391">
        <f t="shared" si="297"/>
        <v>-9424.0006373583547</v>
      </c>
      <c r="BE2391">
        <f t="shared" si="299"/>
        <v>-8444.232939537058</v>
      </c>
      <c r="BF2391">
        <f t="shared" si="300"/>
        <v>-7464.4652417157613</v>
      </c>
      <c r="BG2391">
        <f t="shared" si="301"/>
        <v>-6484.6975438944646</v>
      </c>
      <c r="BH2391">
        <f t="shared" si="302"/>
        <v>-5504.9298460731688</v>
      </c>
      <c r="BI2391">
        <f t="shared" si="303"/>
        <v>-4525.1621482518722</v>
      </c>
      <c r="BJ2391">
        <f t="shared" si="304"/>
        <v>-3545.3944504305755</v>
      </c>
    </row>
    <row r="2392" spans="1:62">
      <c r="A2392">
        <v>2389</v>
      </c>
      <c r="B2392" s="6"/>
      <c r="C2392" s="44"/>
      <c r="F2392" s="44">
        <v>10761.538451725126</v>
      </c>
      <c r="G2392">
        <v>0.24807280917466379</v>
      </c>
      <c r="H2392" s="45">
        <f t="shared" si="298"/>
        <v>43380.56430903764</v>
      </c>
      <c r="BD2392">
        <f t="shared" si="297"/>
        <v>-7151.0996354515901</v>
      </c>
      <c r="BE2392">
        <f t="shared" si="299"/>
        <v>-5215.8498510216832</v>
      </c>
      <c r="BF2392">
        <f t="shared" si="300"/>
        <v>-3280.6000665917772</v>
      </c>
      <c r="BG2392">
        <f t="shared" si="301"/>
        <v>-1345.3502821618704</v>
      </c>
      <c r="BH2392">
        <f t="shared" si="302"/>
        <v>589.89950226803558</v>
      </c>
      <c r="BI2392">
        <f t="shared" si="303"/>
        <v>2525.1492866979424</v>
      </c>
      <c r="BJ2392">
        <f t="shared" si="304"/>
        <v>4460.3990711278493</v>
      </c>
    </row>
    <row r="2393" spans="1:62">
      <c r="A2393">
        <v>2390</v>
      </c>
      <c r="B2393" s="6"/>
      <c r="C2393" s="44"/>
      <c r="F2393" s="44">
        <v>11836.062413921692</v>
      </c>
      <c r="G2393">
        <v>0.398168490729776</v>
      </c>
      <c r="H2393" s="45">
        <f t="shared" si="298"/>
        <v>29726.265863549819</v>
      </c>
      <c r="BD2393">
        <f t="shared" si="297"/>
        <v>-9521.174405851807</v>
      </c>
      <c r="BE2393">
        <f t="shared" si="299"/>
        <v>-8280.8103599784881</v>
      </c>
      <c r="BF2393">
        <f t="shared" si="300"/>
        <v>-7040.4463141051692</v>
      </c>
      <c r="BG2393">
        <f t="shared" si="301"/>
        <v>-5800.0822682318503</v>
      </c>
      <c r="BH2393">
        <f t="shared" si="302"/>
        <v>-4559.7182223585314</v>
      </c>
      <c r="BI2393">
        <f t="shared" si="303"/>
        <v>-3319.3541764852125</v>
      </c>
      <c r="BJ2393">
        <f t="shared" si="304"/>
        <v>-2078.9901306118936</v>
      </c>
    </row>
    <row r="2394" spans="1:62">
      <c r="A2394">
        <v>2391</v>
      </c>
      <c r="B2394" s="6"/>
      <c r="C2394" s="44"/>
      <c r="F2394" s="44">
        <v>11513.165412514536</v>
      </c>
      <c r="G2394">
        <v>0.2780484014418505</v>
      </c>
      <c r="H2394" s="45">
        <f t="shared" si="298"/>
        <v>41407.054860994533</v>
      </c>
      <c r="BD2394">
        <f t="shared" ref="BD2394:BD2457" si="305">($BD$3*G2393)-F2393</f>
        <v>-9845.2199602728124</v>
      </c>
      <c r="BE2394">
        <f t="shared" si="299"/>
        <v>-7854.3775066239323</v>
      </c>
      <c r="BF2394">
        <f t="shared" si="300"/>
        <v>-5863.5350529750522</v>
      </c>
      <c r="BG2394">
        <f t="shared" si="301"/>
        <v>-3872.6925993261721</v>
      </c>
      <c r="BH2394">
        <f t="shared" si="302"/>
        <v>-1881.8501456772919</v>
      </c>
      <c r="BI2394">
        <f t="shared" si="303"/>
        <v>108.99230797158816</v>
      </c>
      <c r="BJ2394">
        <f t="shared" si="304"/>
        <v>2099.8347616204683</v>
      </c>
    </row>
    <row r="2395" spans="1:62">
      <c r="A2395">
        <v>2392</v>
      </c>
      <c r="B2395" s="6"/>
      <c r="C2395" s="44"/>
      <c r="F2395" s="44">
        <v>6429.7756930653013</v>
      </c>
      <c r="G2395">
        <v>0.34174506537845417</v>
      </c>
      <c r="H2395" s="45">
        <f t="shared" si="298"/>
        <v>18814.538509707112</v>
      </c>
      <c r="BD2395">
        <f t="shared" si="305"/>
        <v>-10122.923405305284</v>
      </c>
      <c r="BE2395">
        <f t="shared" si="299"/>
        <v>-8732.6813980960305</v>
      </c>
      <c r="BF2395">
        <f t="shared" si="300"/>
        <v>-7342.4393908867787</v>
      </c>
      <c r="BG2395">
        <f t="shared" si="301"/>
        <v>-5952.197383677526</v>
      </c>
      <c r="BH2395">
        <f t="shared" si="302"/>
        <v>-4561.9553764682732</v>
      </c>
      <c r="BI2395">
        <f t="shared" si="303"/>
        <v>-3171.7133692590214</v>
      </c>
      <c r="BJ2395">
        <f t="shared" si="304"/>
        <v>-1781.4713620497678</v>
      </c>
    </row>
    <row r="2396" spans="1:62">
      <c r="A2396">
        <v>2393</v>
      </c>
      <c r="B2396" s="6"/>
      <c r="C2396" s="44"/>
      <c r="F2396" s="44">
        <v>11881.175732741203</v>
      </c>
      <c r="G2396">
        <v>0.22172588669201954</v>
      </c>
      <c r="H2396" s="45">
        <f t="shared" si="298"/>
        <v>53584.97336508266</v>
      </c>
      <c r="BD2396">
        <f t="shared" si="305"/>
        <v>-4721.0503661730309</v>
      </c>
      <c r="BE2396">
        <f t="shared" si="299"/>
        <v>-3012.3250392807595</v>
      </c>
      <c r="BF2396">
        <f t="shared" si="300"/>
        <v>-1303.599712388489</v>
      </c>
      <c r="BG2396">
        <f t="shared" si="301"/>
        <v>405.12561450378234</v>
      </c>
      <c r="BH2396">
        <f t="shared" si="302"/>
        <v>2113.8509413960528</v>
      </c>
      <c r="BI2396">
        <f t="shared" si="303"/>
        <v>3822.5762682883233</v>
      </c>
      <c r="BJ2396">
        <f t="shared" si="304"/>
        <v>5531.3015951805955</v>
      </c>
    </row>
    <row r="2397" spans="1:62">
      <c r="A2397">
        <v>2394</v>
      </c>
      <c r="B2397" s="6"/>
      <c r="C2397" s="44"/>
      <c r="F2397" s="44">
        <v>11389.044777786676</v>
      </c>
      <c r="G2397">
        <v>0.11283744847560762</v>
      </c>
      <c r="H2397" s="45">
        <f t="shared" si="298"/>
        <v>100933.20020656686</v>
      </c>
      <c r="BD2397">
        <f t="shared" si="305"/>
        <v>-10772.546299281106</v>
      </c>
      <c r="BE2397">
        <f t="shared" si="299"/>
        <v>-9663.9168658210074</v>
      </c>
      <c r="BF2397">
        <f t="shared" si="300"/>
        <v>-8555.2874323609103</v>
      </c>
      <c r="BG2397">
        <f t="shared" si="301"/>
        <v>-7446.6579989008123</v>
      </c>
      <c r="BH2397">
        <f t="shared" si="302"/>
        <v>-6338.0285654407153</v>
      </c>
      <c r="BI2397">
        <f t="shared" si="303"/>
        <v>-5229.3991319806173</v>
      </c>
      <c r="BJ2397">
        <f t="shared" si="304"/>
        <v>-4120.7696985205193</v>
      </c>
    </row>
    <row r="2398" spans="1:62">
      <c r="A2398">
        <v>2395</v>
      </c>
      <c r="B2398" s="6"/>
      <c r="C2398" s="44"/>
      <c r="F2398" s="44">
        <v>15938.510507887469</v>
      </c>
      <c r="G2398">
        <v>0.52278921206981188</v>
      </c>
      <c r="H2398" s="45">
        <f t="shared" si="298"/>
        <v>30487.451041279488</v>
      </c>
      <c r="BD2398">
        <f t="shared" si="305"/>
        <v>-10824.857535408637</v>
      </c>
      <c r="BE2398">
        <f t="shared" si="299"/>
        <v>-10260.6702930306</v>
      </c>
      <c r="BF2398">
        <f t="shared" si="300"/>
        <v>-9696.4830506525614</v>
      </c>
      <c r="BG2398">
        <f t="shared" si="301"/>
        <v>-9132.2958082745245</v>
      </c>
      <c r="BH2398">
        <f t="shared" si="302"/>
        <v>-8568.1085658964857</v>
      </c>
      <c r="BI2398">
        <f t="shared" si="303"/>
        <v>-8003.921323518447</v>
      </c>
      <c r="BJ2398">
        <f t="shared" si="304"/>
        <v>-7439.7340811404092</v>
      </c>
    </row>
    <row r="2399" spans="1:62">
      <c r="A2399">
        <v>2396</v>
      </c>
      <c r="B2399" s="6"/>
      <c r="C2399" s="44"/>
      <c r="F2399" s="44">
        <v>6650.1080907773103</v>
      </c>
      <c r="G2399">
        <v>0.54373366159870162</v>
      </c>
      <c r="H2399" s="45">
        <f t="shared" si="298"/>
        <v>12230.451341240247</v>
      </c>
      <c r="BD2399">
        <f t="shared" si="305"/>
        <v>-13324.564447538411</v>
      </c>
      <c r="BE2399">
        <f t="shared" si="299"/>
        <v>-10710.618387189352</v>
      </c>
      <c r="BF2399">
        <f t="shared" si="300"/>
        <v>-8096.6723268402911</v>
      </c>
      <c r="BG2399">
        <f t="shared" si="301"/>
        <v>-5482.7262664912323</v>
      </c>
      <c r="BH2399">
        <f t="shared" si="302"/>
        <v>-2868.7802061421717</v>
      </c>
      <c r="BI2399">
        <f t="shared" si="303"/>
        <v>-254.83414579311284</v>
      </c>
      <c r="BJ2399">
        <f t="shared" si="304"/>
        <v>2359.111914555946</v>
      </c>
    </row>
    <row r="2400" spans="1:62">
      <c r="A2400">
        <v>2397</v>
      </c>
      <c r="B2400" s="6"/>
      <c r="C2400" s="44"/>
      <c r="F2400" s="44">
        <v>11634.574586915369</v>
      </c>
      <c r="G2400">
        <v>0.26053470509693888</v>
      </c>
      <c r="H2400" s="45">
        <f t="shared" si="298"/>
        <v>44656.525059056585</v>
      </c>
      <c r="BD2400">
        <f t="shared" si="305"/>
        <v>-3931.439782783802</v>
      </c>
      <c r="BE2400">
        <f t="shared" si="299"/>
        <v>-1212.7714747902937</v>
      </c>
      <c r="BF2400">
        <f t="shared" si="300"/>
        <v>1505.8968332032136</v>
      </c>
      <c r="BG2400">
        <f t="shared" si="301"/>
        <v>4224.5651411967228</v>
      </c>
      <c r="BH2400">
        <f t="shared" si="302"/>
        <v>6943.2334491902311</v>
      </c>
      <c r="BI2400">
        <f t="shared" si="303"/>
        <v>9661.9017571837376</v>
      </c>
      <c r="BJ2400">
        <f t="shared" si="304"/>
        <v>12380.570065177246</v>
      </c>
    </row>
    <row r="2401" spans="1:62">
      <c r="A2401">
        <v>2398</v>
      </c>
      <c r="B2401" s="6"/>
      <c r="C2401" s="44"/>
      <c r="F2401" s="44">
        <v>10892.24702426303</v>
      </c>
      <c r="G2401">
        <v>0.51287030303913195</v>
      </c>
      <c r="H2401" s="45">
        <f t="shared" si="298"/>
        <v>21237.819697725707</v>
      </c>
      <c r="BD2401">
        <f t="shared" si="305"/>
        <v>-10331.901061430675</v>
      </c>
      <c r="BE2401">
        <f t="shared" si="299"/>
        <v>-9029.22753594598</v>
      </c>
      <c r="BF2401">
        <f t="shared" si="300"/>
        <v>-7726.5540104612855</v>
      </c>
      <c r="BG2401">
        <f t="shared" si="301"/>
        <v>-6423.8804849765911</v>
      </c>
      <c r="BH2401">
        <f t="shared" si="302"/>
        <v>-5121.2069594918967</v>
      </c>
      <c r="BI2401">
        <f t="shared" si="303"/>
        <v>-3818.5334340072022</v>
      </c>
      <c r="BJ2401">
        <f t="shared" si="304"/>
        <v>-2515.8599085225087</v>
      </c>
    </row>
    <row r="2402" spans="1:62">
      <c r="A2402">
        <v>2399</v>
      </c>
      <c r="B2402" s="6"/>
      <c r="C2402" s="44"/>
      <c r="F2402" s="44">
        <v>11422.719745774262</v>
      </c>
      <c r="G2402">
        <v>0.15856883116564369</v>
      </c>
      <c r="H2402" s="45">
        <f t="shared" si="298"/>
        <v>72036.349525979007</v>
      </c>
      <c r="BD2402">
        <f t="shared" si="305"/>
        <v>-8327.8955090673699</v>
      </c>
      <c r="BE2402">
        <f t="shared" si="299"/>
        <v>-5763.54399387171</v>
      </c>
      <c r="BF2402">
        <f t="shared" si="300"/>
        <v>-3199.1924786760501</v>
      </c>
      <c r="BG2402">
        <f t="shared" si="301"/>
        <v>-634.8409634803902</v>
      </c>
      <c r="BH2402">
        <f t="shared" si="302"/>
        <v>1929.5105517152697</v>
      </c>
      <c r="BI2402">
        <f t="shared" si="303"/>
        <v>4493.8620669109296</v>
      </c>
      <c r="BJ2402">
        <f t="shared" si="304"/>
        <v>7058.2135821065895</v>
      </c>
    </row>
    <row r="2403" spans="1:62">
      <c r="A2403">
        <v>2400</v>
      </c>
      <c r="B2403" s="6"/>
      <c r="C2403" s="44"/>
      <c r="F2403" s="44">
        <v>12768.564548179347</v>
      </c>
      <c r="G2403">
        <v>3.2668681906961261E-2</v>
      </c>
      <c r="H2403" s="45">
        <f t="shared" si="298"/>
        <v>390850.31298610603</v>
      </c>
      <c r="BD2403">
        <f t="shared" si="305"/>
        <v>-10629.875589946045</v>
      </c>
      <c r="BE2403">
        <f t="shared" si="299"/>
        <v>-9837.0314341178255</v>
      </c>
      <c r="BF2403">
        <f t="shared" si="300"/>
        <v>-9044.1872782896062</v>
      </c>
      <c r="BG2403">
        <f t="shared" si="301"/>
        <v>-8251.3431224613887</v>
      </c>
      <c r="BH2403">
        <f t="shared" si="302"/>
        <v>-7458.4989666331703</v>
      </c>
      <c r="BI2403">
        <f t="shared" si="303"/>
        <v>-6665.6548108049519</v>
      </c>
      <c r="BJ2403">
        <f t="shared" si="304"/>
        <v>-5872.8106549767335</v>
      </c>
    </row>
    <row r="2404" spans="1:62">
      <c r="A2404">
        <v>2401</v>
      </c>
      <c r="B2404" s="6"/>
      <c r="C2404" s="44"/>
      <c r="F2404" s="44">
        <v>7467.113826010951</v>
      </c>
      <c r="G2404">
        <v>0.68729647440010133</v>
      </c>
      <c r="H2404" s="45">
        <f t="shared" si="298"/>
        <v>10864.472762687359</v>
      </c>
      <c r="BD2404">
        <f t="shared" si="305"/>
        <v>-12605.221138644541</v>
      </c>
      <c r="BE2404">
        <f t="shared" si="299"/>
        <v>-12441.877729109734</v>
      </c>
      <c r="BF2404">
        <f t="shared" si="300"/>
        <v>-12278.534319574928</v>
      </c>
      <c r="BG2404">
        <f t="shared" si="301"/>
        <v>-12115.190910040123</v>
      </c>
      <c r="BH2404">
        <f t="shared" si="302"/>
        <v>-11951.847500505315</v>
      </c>
      <c r="BI2404">
        <f t="shared" si="303"/>
        <v>-11788.504090970509</v>
      </c>
      <c r="BJ2404">
        <f t="shared" si="304"/>
        <v>-11625.160681435704</v>
      </c>
    </row>
    <row r="2405" spans="1:62">
      <c r="A2405">
        <v>2402</v>
      </c>
      <c r="B2405" s="6"/>
      <c r="C2405" s="44"/>
      <c r="F2405" s="44">
        <v>12045.044564881522</v>
      </c>
      <c r="G2405">
        <v>0.64883057845617031</v>
      </c>
      <c r="H2405" s="45">
        <f t="shared" si="298"/>
        <v>18564.23689762209</v>
      </c>
      <c r="BD2405">
        <f t="shared" si="305"/>
        <v>-4030.6314540104445</v>
      </c>
      <c r="BE2405">
        <f t="shared" si="299"/>
        <v>-594.14908200993796</v>
      </c>
      <c r="BF2405">
        <f t="shared" si="300"/>
        <v>2842.333289990569</v>
      </c>
      <c r="BG2405">
        <f t="shared" si="301"/>
        <v>6278.8156619910751</v>
      </c>
      <c r="BH2405">
        <f t="shared" si="302"/>
        <v>9715.2980339915812</v>
      </c>
      <c r="BI2405">
        <f t="shared" si="303"/>
        <v>13151.780405992089</v>
      </c>
      <c r="BJ2405">
        <f t="shared" si="304"/>
        <v>16588.262777992597</v>
      </c>
    </row>
    <row r="2406" spans="1:62">
      <c r="A2406">
        <v>2403</v>
      </c>
      <c r="B2406" s="6"/>
      <c r="C2406" s="44"/>
      <c r="F2406" s="44">
        <v>-691.50127065540801</v>
      </c>
      <c r="G2406">
        <v>0.48973666458719745</v>
      </c>
      <c r="H2406" s="45">
        <f t="shared" si="298"/>
        <v>-1411.9859113229338</v>
      </c>
      <c r="BD2406">
        <f t="shared" si="305"/>
        <v>-8800.8916726006701</v>
      </c>
      <c r="BE2406">
        <f t="shared" si="299"/>
        <v>-5556.7387803198189</v>
      </c>
      <c r="BF2406">
        <f t="shared" si="300"/>
        <v>-2312.5858880389678</v>
      </c>
      <c r="BG2406">
        <f t="shared" si="301"/>
        <v>931.56700424188421</v>
      </c>
      <c r="BH2406">
        <f t="shared" si="302"/>
        <v>4175.7198965227362</v>
      </c>
      <c r="BI2406">
        <f t="shared" si="303"/>
        <v>7419.8727888035864</v>
      </c>
      <c r="BJ2406">
        <f t="shared" si="304"/>
        <v>10664.02568108444</v>
      </c>
    </row>
    <row r="2407" spans="1:62">
      <c r="A2407">
        <v>2404</v>
      </c>
      <c r="B2407" s="6"/>
      <c r="C2407" s="44"/>
      <c r="F2407" s="44">
        <v>12358.837961780866</v>
      </c>
      <c r="G2407">
        <v>0.37066511859285978</v>
      </c>
      <c r="H2407" s="45">
        <f t="shared" si="298"/>
        <v>33342.327998647932</v>
      </c>
      <c r="BD2407">
        <f t="shared" si="305"/>
        <v>3140.1845935913952</v>
      </c>
      <c r="BE2407">
        <f t="shared" si="299"/>
        <v>5588.8679165273825</v>
      </c>
      <c r="BF2407">
        <f t="shared" si="300"/>
        <v>8037.5512394633697</v>
      </c>
      <c r="BG2407">
        <f t="shared" si="301"/>
        <v>10486.234562399357</v>
      </c>
      <c r="BH2407">
        <f t="shared" si="302"/>
        <v>12934.917885335344</v>
      </c>
      <c r="BI2407">
        <f t="shared" si="303"/>
        <v>15383.601208271331</v>
      </c>
      <c r="BJ2407">
        <f t="shared" si="304"/>
        <v>17832.284531207319</v>
      </c>
    </row>
    <row r="2408" spans="1:62">
      <c r="A2408">
        <v>2405</v>
      </c>
      <c r="B2408" s="6"/>
      <c r="C2408" s="44"/>
      <c r="F2408" s="44">
        <v>9342.056820273112</v>
      </c>
      <c r="G2408">
        <v>0.28551430324257687</v>
      </c>
      <c r="H2408" s="45">
        <f t="shared" si="298"/>
        <v>32720.100934263781</v>
      </c>
      <c r="BD2408">
        <f t="shared" si="305"/>
        <v>-10505.512368816568</v>
      </c>
      <c r="BE2408">
        <f t="shared" si="299"/>
        <v>-8652.1867758522676</v>
      </c>
      <c r="BF2408">
        <f t="shared" si="300"/>
        <v>-6798.8611828879693</v>
      </c>
      <c r="BG2408">
        <f t="shared" si="301"/>
        <v>-4945.5355899236702</v>
      </c>
      <c r="BH2408">
        <f t="shared" si="302"/>
        <v>-3092.209996959371</v>
      </c>
      <c r="BI2408">
        <f t="shared" si="303"/>
        <v>-1238.8844039950727</v>
      </c>
      <c r="BJ2408">
        <f t="shared" si="304"/>
        <v>614.44118896922555</v>
      </c>
    </row>
    <row r="2409" spans="1:62">
      <c r="A2409">
        <v>2406</v>
      </c>
      <c r="B2409" s="6"/>
      <c r="C2409" s="44"/>
      <c r="F2409" s="44">
        <v>-2968.1319211018308</v>
      </c>
      <c r="G2409">
        <v>0.15228764279784901</v>
      </c>
      <c r="H2409" s="45">
        <f t="shared" si="298"/>
        <v>-19490.300503513699</v>
      </c>
      <c r="BD2409">
        <f t="shared" si="305"/>
        <v>-7914.4853040602275</v>
      </c>
      <c r="BE2409">
        <f t="shared" si="299"/>
        <v>-6486.913787847343</v>
      </c>
      <c r="BF2409">
        <f t="shared" si="300"/>
        <v>-5059.3422716344585</v>
      </c>
      <c r="BG2409">
        <f t="shared" si="301"/>
        <v>-3631.7707554215749</v>
      </c>
      <c r="BH2409">
        <f t="shared" si="302"/>
        <v>-2204.1992392086904</v>
      </c>
      <c r="BI2409">
        <f t="shared" si="303"/>
        <v>-776.62772299580502</v>
      </c>
      <c r="BJ2409">
        <f t="shared" si="304"/>
        <v>650.94379321707856</v>
      </c>
    </row>
    <row r="2410" spans="1:62">
      <c r="A2410">
        <v>2407</v>
      </c>
      <c r="B2410" s="6"/>
      <c r="C2410" s="44"/>
      <c r="F2410" s="44">
        <v>9551.8787585925293</v>
      </c>
      <c r="G2410">
        <v>0.18688966925448902</v>
      </c>
      <c r="H2410" s="45">
        <f t="shared" si="298"/>
        <v>51109.720492820103</v>
      </c>
      <c r="BD2410">
        <f t="shared" si="305"/>
        <v>3729.5701350910758</v>
      </c>
      <c r="BE2410">
        <f t="shared" si="299"/>
        <v>4491.0083490803208</v>
      </c>
      <c r="BF2410">
        <f t="shared" si="300"/>
        <v>5252.4465630695659</v>
      </c>
      <c r="BG2410">
        <f t="shared" si="301"/>
        <v>6013.8847770588109</v>
      </c>
      <c r="BH2410">
        <f t="shared" si="302"/>
        <v>6775.3229910480559</v>
      </c>
      <c r="BI2410">
        <f t="shared" si="303"/>
        <v>7536.7612050373009</v>
      </c>
      <c r="BJ2410">
        <f t="shared" si="304"/>
        <v>8298.1994190265468</v>
      </c>
    </row>
    <row r="2411" spans="1:62">
      <c r="A2411">
        <v>2408</v>
      </c>
      <c r="B2411" s="6"/>
      <c r="C2411" s="44"/>
      <c r="F2411" s="44">
        <v>10469.84509012397</v>
      </c>
      <c r="G2411">
        <v>0.63055306546004708</v>
      </c>
      <c r="H2411" s="45">
        <f t="shared" si="298"/>
        <v>16604.225185211406</v>
      </c>
      <c r="BD2411">
        <f t="shared" si="305"/>
        <v>-8617.4304123200836</v>
      </c>
      <c r="BE2411">
        <f t="shared" si="299"/>
        <v>-7682.9820660476389</v>
      </c>
      <c r="BF2411">
        <f t="shared" si="300"/>
        <v>-6748.5337197751942</v>
      </c>
      <c r="BG2411">
        <f t="shared" si="301"/>
        <v>-5814.0853735027486</v>
      </c>
      <c r="BH2411">
        <f t="shared" si="302"/>
        <v>-4879.6370272303038</v>
      </c>
      <c r="BI2411">
        <f t="shared" si="303"/>
        <v>-3945.1886809578582</v>
      </c>
      <c r="BJ2411">
        <f t="shared" si="304"/>
        <v>-3010.7403346854135</v>
      </c>
    </row>
    <row r="2412" spans="1:62">
      <c r="A2412">
        <v>2409</v>
      </c>
      <c r="B2412" s="6"/>
      <c r="C2412" s="44"/>
      <c r="F2412" s="44">
        <v>9902.6285123141643</v>
      </c>
      <c r="G2412">
        <v>0.84286578698475179</v>
      </c>
      <c r="H2412" s="45">
        <f t="shared" si="298"/>
        <v>11748.760793506157</v>
      </c>
      <c r="BD2412">
        <f t="shared" si="305"/>
        <v>-7317.0797628237351</v>
      </c>
      <c r="BE2412">
        <f t="shared" si="299"/>
        <v>-4164.3144355234999</v>
      </c>
      <c r="BF2412">
        <f t="shared" si="300"/>
        <v>-1011.5491082232638</v>
      </c>
      <c r="BG2412">
        <f t="shared" si="301"/>
        <v>2141.2162190769704</v>
      </c>
      <c r="BH2412">
        <f t="shared" si="302"/>
        <v>5293.9815463772065</v>
      </c>
      <c r="BI2412">
        <f t="shared" si="303"/>
        <v>8446.7468736774426</v>
      </c>
      <c r="BJ2412">
        <f t="shared" si="304"/>
        <v>11599.512200977679</v>
      </c>
    </row>
    <row r="2413" spans="1:62">
      <c r="A2413">
        <v>2410</v>
      </c>
      <c r="B2413" s="6"/>
      <c r="C2413" s="44"/>
      <c r="F2413" s="44">
        <v>3473.4411982551501</v>
      </c>
      <c r="G2413">
        <v>0.3052796218793814</v>
      </c>
      <c r="H2413" s="45">
        <f t="shared" si="298"/>
        <v>11377.900617380667</v>
      </c>
      <c r="BD2413">
        <f t="shared" si="305"/>
        <v>-5688.2995773904049</v>
      </c>
      <c r="BE2413">
        <f t="shared" si="299"/>
        <v>-1473.9706424666456</v>
      </c>
      <c r="BF2413">
        <f t="shared" si="300"/>
        <v>2740.3582924571128</v>
      </c>
      <c r="BG2413">
        <f t="shared" si="301"/>
        <v>6954.6872273808731</v>
      </c>
      <c r="BH2413">
        <f t="shared" si="302"/>
        <v>11169.01616230463</v>
      </c>
      <c r="BI2413">
        <f t="shared" si="303"/>
        <v>15383.34509722839</v>
      </c>
      <c r="BJ2413">
        <f t="shared" si="304"/>
        <v>19597.674032152147</v>
      </c>
    </row>
    <row r="2414" spans="1:62">
      <c r="A2414">
        <v>2411</v>
      </c>
      <c r="B2414" s="6"/>
      <c r="C2414" s="44"/>
      <c r="F2414" s="44">
        <v>9741.3852130567611</v>
      </c>
      <c r="G2414">
        <v>0.10534344889393665</v>
      </c>
      <c r="H2414" s="45">
        <f t="shared" si="298"/>
        <v>92472.624689407283</v>
      </c>
      <c r="BD2414">
        <f t="shared" si="305"/>
        <v>-1947.043088858243</v>
      </c>
      <c r="BE2414">
        <f t="shared" si="299"/>
        <v>-420.64497946133588</v>
      </c>
      <c r="BF2414">
        <f t="shared" si="300"/>
        <v>1105.7531299355705</v>
      </c>
      <c r="BG2414">
        <f t="shared" si="301"/>
        <v>2632.1512393324783</v>
      </c>
      <c r="BH2414">
        <f t="shared" si="302"/>
        <v>4158.5493487293852</v>
      </c>
      <c r="BI2414">
        <f t="shared" si="303"/>
        <v>5684.9474581262912</v>
      </c>
      <c r="BJ2414">
        <f t="shared" si="304"/>
        <v>7211.3455675231999</v>
      </c>
    </row>
    <row r="2415" spans="1:62">
      <c r="A2415">
        <v>2412</v>
      </c>
      <c r="B2415" s="6"/>
      <c r="C2415" s="44"/>
      <c r="F2415" s="44">
        <v>11963.212239814697</v>
      </c>
      <c r="G2415">
        <v>9.5410380968008468E-2</v>
      </c>
      <c r="H2415" s="45">
        <f t="shared" si="298"/>
        <v>125386.90358888742</v>
      </c>
      <c r="BD2415">
        <f t="shared" si="305"/>
        <v>-9214.6679685870786</v>
      </c>
      <c r="BE2415">
        <f t="shared" si="299"/>
        <v>-8687.9507241173942</v>
      </c>
      <c r="BF2415">
        <f t="shared" si="300"/>
        <v>-8161.2334796477116</v>
      </c>
      <c r="BG2415">
        <f t="shared" si="301"/>
        <v>-7634.5162351780282</v>
      </c>
      <c r="BH2415">
        <f t="shared" si="302"/>
        <v>-7107.7989907083447</v>
      </c>
      <c r="BI2415">
        <f t="shared" si="303"/>
        <v>-6581.0817462386622</v>
      </c>
      <c r="BJ2415">
        <f t="shared" si="304"/>
        <v>-6054.3645017689778</v>
      </c>
    </row>
    <row r="2416" spans="1:62">
      <c r="A2416">
        <v>2413</v>
      </c>
      <c r="B2416" s="6"/>
      <c r="C2416" s="44"/>
      <c r="F2416" s="44">
        <v>12584.651406785186</v>
      </c>
      <c r="G2416">
        <v>0.83507921764701276</v>
      </c>
      <c r="H2416" s="45">
        <f t="shared" si="298"/>
        <v>15070.009097154549</v>
      </c>
      <c r="BD2416">
        <f t="shared" si="305"/>
        <v>-11486.160334974655</v>
      </c>
      <c r="BE2416">
        <f t="shared" si="299"/>
        <v>-11009.108430134613</v>
      </c>
      <c r="BF2416">
        <f t="shared" si="300"/>
        <v>-10532.056525294569</v>
      </c>
      <c r="BG2416">
        <f t="shared" si="301"/>
        <v>-10055.004620454527</v>
      </c>
      <c r="BH2416">
        <f t="shared" si="302"/>
        <v>-9577.952715614485</v>
      </c>
      <c r="BI2416">
        <f t="shared" si="303"/>
        <v>-9100.900810774443</v>
      </c>
      <c r="BJ2416">
        <f t="shared" si="304"/>
        <v>-8623.8489059343992</v>
      </c>
    </row>
    <row r="2417" spans="1:62">
      <c r="A2417">
        <v>2414</v>
      </c>
      <c r="B2417" s="6"/>
      <c r="C2417" s="44"/>
      <c r="F2417" s="44">
        <v>7450.6468698201861</v>
      </c>
      <c r="G2417">
        <v>0.15514196302406269</v>
      </c>
      <c r="H2417" s="45">
        <f t="shared" si="298"/>
        <v>48024.704113513006</v>
      </c>
      <c r="BD2417">
        <f t="shared" si="305"/>
        <v>-8409.255318550122</v>
      </c>
      <c r="BE2417">
        <f t="shared" si="299"/>
        <v>-4233.8592303150581</v>
      </c>
      <c r="BF2417">
        <f t="shared" si="300"/>
        <v>-58.463142079994213</v>
      </c>
      <c r="BG2417">
        <f t="shared" si="301"/>
        <v>4116.9329461550697</v>
      </c>
      <c r="BH2417">
        <f t="shared" si="302"/>
        <v>8292.3290343901317</v>
      </c>
      <c r="BI2417">
        <f t="shared" si="303"/>
        <v>12467.725122625197</v>
      </c>
      <c r="BJ2417">
        <f t="shared" si="304"/>
        <v>16643.121210860259</v>
      </c>
    </row>
    <row r="2418" spans="1:62">
      <c r="A2418">
        <v>2415</v>
      </c>
      <c r="B2418" s="6"/>
      <c r="C2418" s="44"/>
      <c r="F2418" s="44">
        <v>9868.9970441309524</v>
      </c>
      <c r="G2418">
        <v>0.21417517418027732</v>
      </c>
      <c r="H2418" s="45">
        <f t="shared" si="298"/>
        <v>46079.089613924807</v>
      </c>
      <c r="BD2418">
        <f t="shared" si="305"/>
        <v>-6674.9370546998725</v>
      </c>
      <c r="BE2418">
        <f t="shared" si="299"/>
        <v>-5899.227239579559</v>
      </c>
      <c r="BF2418">
        <f t="shared" si="300"/>
        <v>-5123.5174244592454</v>
      </c>
      <c r="BG2418">
        <f t="shared" si="301"/>
        <v>-4347.8076093389318</v>
      </c>
      <c r="BH2418">
        <f t="shared" si="302"/>
        <v>-3572.0977942186187</v>
      </c>
      <c r="BI2418">
        <f t="shared" si="303"/>
        <v>-2796.3879790983055</v>
      </c>
      <c r="BJ2418">
        <f t="shared" si="304"/>
        <v>-2020.678163977992</v>
      </c>
    </row>
    <row r="2419" spans="1:62">
      <c r="A2419">
        <v>2416</v>
      </c>
      <c r="B2419" s="6"/>
      <c r="C2419" s="44"/>
      <c r="F2419" s="44">
        <v>11146.956102968566</v>
      </c>
      <c r="G2419">
        <v>0.18681108695689552</v>
      </c>
      <c r="H2419" s="45">
        <f t="shared" si="298"/>
        <v>59669.671027290773</v>
      </c>
      <c r="BD2419">
        <f t="shared" si="305"/>
        <v>-8798.1211732295651</v>
      </c>
      <c r="BE2419">
        <f t="shared" si="299"/>
        <v>-7727.2453023281796</v>
      </c>
      <c r="BF2419">
        <f t="shared" si="300"/>
        <v>-6656.3694314267923</v>
      </c>
      <c r="BG2419">
        <f t="shared" si="301"/>
        <v>-5585.4935605254059</v>
      </c>
      <c r="BH2419">
        <f t="shared" si="302"/>
        <v>-4514.6176896240195</v>
      </c>
      <c r="BI2419">
        <f t="shared" si="303"/>
        <v>-3443.7418187226331</v>
      </c>
      <c r="BJ2419">
        <f t="shared" si="304"/>
        <v>-2372.8659478212467</v>
      </c>
    </row>
    <row r="2420" spans="1:62">
      <c r="A2420">
        <v>2417</v>
      </c>
      <c r="B2420" s="6"/>
      <c r="C2420" s="44"/>
      <c r="F2420" s="44">
        <v>14923.22509854216</v>
      </c>
      <c r="G2420">
        <v>0.78574339745739508</v>
      </c>
      <c r="H2420" s="45">
        <f t="shared" si="298"/>
        <v>18992.491883269478</v>
      </c>
      <c r="BD2420">
        <f t="shared" si="305"/>
        <v>-10212.900668184089</v>
      </c>
      <c r="BE2420">
        <f t="shared" si="299"/>
        <v>-9278.845233399612</v>
      </c>
      <c r="BF2420">
        <f t="shared" si="300"/>
        <v>-8344.7897986151329</v>
      </c>
      <c r="BG2420">
        <f t="shared" si="301"/>
        <v>-7410.7343638306556</v>
      </c>
      <c r="BH2420">
        <f t="shared" si="302"/>
        <v>-6476.6789290461784</v>
      </c>
      <c r="BI2420">
        <f t="shared" si="303"/>
        <v>-5542.6234942617011</v>
      </c>
      <c r="BJ2420">
        <f t="shared" si="304"/>
        <v>-4608.568059477223</v>
      </c>
    </row>
    <row r="2421" spans="1:62">
      <c r="A2421">
        <v>2418</v>
      </c>
      <c r="B2421" s="6"/>
      <c r="C2421" s="44"/>
      <c r="F2421" s="44">
        <v>5222.2133326151306</v>
      </c>
      <c r="G2421">
        <v>0.62767475460258471</v>
      </c>
      <c r="H2421" s="45">
        <f t="shared" si="298"/>
        <v>8319.9352759083013</v>
      </c>
      <c r="BD2421">
        <f t="shared" si="305"/>
        <v>-10994.508111255185</v>
      </c>
      <c r="BE2421">
        <f t="shared" si="299"/>
        <v>-7065.7911239682089</v>
      </c>
      <c r="BF2421">
        <f t="shared" si="300"/>
        <v>-3137.0741366812326</v>
      </c>
      <c r="BG2421">
        <f t="shared" si="301"/>
        <v>791.64285060574184</v>
      </c>
      <c r="BH2421">
        <f t="shared" si="302"/>
        <v>4720.3598378927163</v>
      </c>
      <c r="BI2421">
        <f t="shared" si="303"/>
        <v>8649.0768251796944</v>
      </c>
      <c r="BJ2421">
        <f t="shared" si="304"/>
        <v>12577.793812466669</v>
      </c>
    </row>
    <row r="2422" spans="1:62">
      <c r="A2422">
        <v>2419</v>
      </c>
      <c r="B2422" s="6"/>
      <c r="C2422" s="44"/>
      <c r="F2422" s="44">
        <v>7891.7263461556104</v>
      </c>
      <c r="G2422">
        <v>0.39541670975892629</v>
      </c>
      <c r="H2422" s="45">
        <f t="shared" si="298"/>
        <v>19957.999121905999</v>
      </c>
      <c r="BD2422">
        <f t="shared" si="305"/>
        <v>-2083.8395596022069</v>
      </c>
      <c r="BE2422">
        <f t="shared" si="299"/>
        <v>1054.5342134107168</v>
      </c>
      <c r="BF2422">
        <f t="shared" si="300"/>
        <v>4192.9079864236392</v>
      </c>
      <c r="BG2422">
        <f t="shared" si="301"/>
        <v>7331.2817594365642</v>
      </c>
      <c r="BH2422">
        <f t="shared" si="302"/>
        <v>10469.655532449488</v>
      </c>
      <c r="BI2422">
        <f t="shared" si="303"/>
        <v>13608.029305462409</v>
      </c>
      <c r="BJ2422">
        <f t="shared" si="304"/>
        <v>16746.403078475334</v>
      </c>
    </row>
    <row r="2423" spans="1:62">
      <c r="A2423">
        <v>2420</v>
      </c>
      <c r="B2423" s="6"/>
      <c r="C2423" s="44"/>
      <c r="F2423" s="44">
        <v>7000.1536395911171</v>
      </c>
      <c r="G2423">
        <v>0.15506051722668968</v>
      </c>
      <c r="H2423" s="45">
        <f t="shared" si="298"/>
        <v>45144.655549918549</v>
      </c>
      <c r="BD2423">
        <f t="shared" si="305"/>
        <v>-5914.6427973609789</v>
      </c>
      <c r="BE2423">
        <f t="shared" si="299"/>
        <v>-3937.5592485663474</v>
      </c>
      <c r="BF2423">
        <f t="shared" si="300"/>
        <v>-1960.4756997717159</v>
      </c>
      <c r="BG2423">
        <f t="shared" si="301"/>
        <v>16.607849022915616</v>
      </c>
      <c r="BH2423">
        <f t="shared" si="302"/>
        <v>1993.6913978175471</v>
      </c>
      <c r="BI2423">
        <f t="shared" si="303"/>
        <v>3970.7749466121786</v>
      </c>
      <c r="BJ2423">
        <f t="shared" si="304"/>
        <v>5947.8584954068101</v>
      </c>
    </row>
    <row r="2424" spans="1:62">
      <c r="A2424">
        <v>2421</v>
      </c>
      <c r="B2424" s="6"/>
      <c r="C2424" s="44"/>
      <c r="F2424" s="44">
        <v>-3689.6477048858906</v>
      </c>
      <c r="G2424">
        <v>0.47897127210276658</v>
      </c>
      <c r="H2424" s="45">
        <f t="shared" si="298"/>
        <v>-7703.2755820358498</v>
      </c>
      <c r="BD2424">
        <f t="shared" si="305"/>
        <v>-6224.851053457669</v>
      </c>
      <c r="BE2424">
        <f t="shared" si="299"/>
        <v>-5449.5484673242208</v>
      </c>
      <c r="BF2424">
        <f t="shared" si="300"/>
        <v>-4674.2458811907718</v>
      </c>
      <c r="BG2424">
        <f t="shared" si="301"/>
        <v>-3898.9432950573237</v>
      </c>
      <c r="BH2424">
        <f t="shared" si="302"/>
        <v>-3123.6407089238751</v>
      </c>
      <c r="BI2424">
        <f t="shared" si="303"/>
        <v>-2348.3381227904265</v>
      </c>
      <c r="BJ2424">
        <f t="shared" si="304"/>
        <v>-1573.0355366569784</v>
      </c>
    </row>
    <row r="2425" spans="1:62">
      <c r="A2425">
        <v>2422</v>
      </c>
      <c r="B2425" s="6"/>
      <c r="C2425" s="44"/>
      <c r="F2425" s="44">
        <v>9369.4147991279642</v>
      </c>
      <c r="G2425">
        <v>0.57842295219994</v>
      </c>
      <c r="H2425" s="45">
        <f t="shared" si="298"/>
        <v>16198.207148407373</v>
      </c>
      <c r="BD2425">
        <f t="shared" si="305"/>
        <v>6084.5040653997239</v>
      </c>
      <c r="BE2425">
        <f t="shared" si="299"/>
        <v>8479.3604259135573</v>
      </c>
      <c r="BF2425">
        <f t="shared" si="300"/>
        <v>10874.216786427389</v>
      </c>
      <c r="BG2425">
        <f t="shared" si="301"/>
        <v>13269.073146941222</v>
      </c>
      <c r="BH2425">
        <f t="shared" si="302"/>
        <v>15663.929507455056</v>
      </c>
      <c r="BI2425">
        <f t="shared" si="303"/>
        <v>18058.785867968887</v>
      </c>
      <c r="BJ2425">
        <f t="shared" si="304"/>
        <v>20453.64222848272</v>
      </c>
    </row>
    <row r="2426" spans="1:62">
      <c r="A2426">
        <v>2423</v>
      </c>
      <c r="B2426" s="6"/>
      <c r="C2426" s="44"/>
      <c r="F2426" s="44">
        <v>7191.5714904285396</v>
      </c>
      <c r="G2426">
        <v>0.43353964215069762</v>
      </c>
      <c r="H2426" s="45">
        <f t="shared" si="298"/>
        <v>16588.036689684683</v>
      </c>
      <c r="BD2426">
        <f t="shared" si="305"/>
        <v>-6477.3000381282636</v>
      </c>
      <c r="BE2426">
        <f t="shared" si="299"/>
        <v>-3585.1852771285639</v>
      </c>
      <c r="BF2426">
        <f t="shared" si="300"/>
        <v>-693.07051612886426</v>
      </c>
      <c r="BG2426">
        <f t="shared" si="301"/>
        <v>2199.0442448708363</v>
      </c>
      <c r="BH2426">
        <f t="shared" si="302"/>
        <v>5091.1590058705351</v>
      </c>
      <c r="BI2426">
        <f t="shared" si="303"/>
        <v>7983.2737668702357</v>
      </c>
      <c r="BJ2426">
        <f t="shared" si="304"/>
        <v>10875.388527869934</v>
      </c>
    </row>
    <row r="2427" spans="1:62">
      <c r="A2427">
        <v>2424</v>
      </c>
      <c r="B2427" s="6"/>
      <c r="C2427" s="44"/>
      <c r="F2427" s="44">
        <v>6648.2030591348521</v>
      </c>
      <c r="G2427">
        <v>0.13132939109511454</v>
      </c>
      <c r="H2427" s="45">
        <f t="shared" si="298"/>
        <v>50622.35500901645</v>
      </c>
      <c r="BD2427">
        <f t="shared" si="305"/>
        <v>-5023.8732796750519</v>
      </c>
      <c r="BE2427">
        <f t="shared" si="299"/>
        <v>-2856.1750689215633</v>
      </c>
      <c r="BF2427">
        <f t="shared" si="300"/>
        <v>-688.47685816807552</v>
      </c>
      <c r="BG2427">
        <f t="shared" si="301"/>
        <v>1479.2213525854131</v>
      </c>
      <c r="BH2427">
        <f t="shared" si="302"/>
        <v>3646.9195633389008</v>
      </c>
      <c r="BI2427">
        <f t="shared" si="303"/>
        <v>5814.6177740923886</v>
      </c>
      <c r="BJ2427">
        <f t="shared" si="304"/>
        <v>7982.3159848458781</v>
      </c>
    </row>
    <row r="2428" spans="1:62">
      <c r="A2428">
        <v>2425</v>
      </c>
      <c r="B2428" s="6"/>
      <c r="C2428" s="44"/>
      <c r="F2428" s="44">
        <v>6233.0187778591171</v>
      </c>
      <c r="G2428">
        <v>0.44092449365910369</v>
      </c>
      <c r="H2428" s="45">
        <f t="shared" si="298"/>
        <v>14136.249783116182</v>
      </c>
      <c r="BD2428">
        <f t="shared" si="305"/>
        <v>-5991.556103659279</v>
      </c>
      <c r="BE2428">
        <f t="shared" si="299"/>
        <v>-5334.9091481837067</v>
      </c>
      <c r="BF2428">
        <f t="shared" si="300"/>
        <v>-4678.2621927081336</v>
      </c>
      <c r="BG2428">
        <f t="shared" si="301"/>
        <v>-4021.6152372325614</v>
      </c>
      <c r="BH2428">
        <f t="shared" si="302"/>
        <v>-3364.9682817569883</v>
      </c>
      <c r="BI2428">
        <f t="shared" si="303"/>
        <v>-2708.3213262814156</v>
      </c>
      <c r="BJ2428">
        <f t="shared" si="304"/>
        <v>-2051.674370805843</v>
      </c>
    </row>
    <row r="2429" spans="1:62">
      <c r="A2429">
        <v>2426</v>
      </c>
      <c r="B2429" s="6"/>
      <c r="C2429" s="44"/>
      <c r="F2429" s="44">
        <v>12522.676301049498</v>
      </c>
      <c r="G2429">
        <v>0.41542097548560797</v>
      </c>
      <c r="H2429" s="45">
        <f t="shared" si="298"/>
        <v>30144.545027874596</v>
      </c>
      <c r="BD2429">
        <f t="shared" si="305"/>
        <v>-4028.3963095635986</v>
      </c>
      <c r="BE2429">
        <f t="shared" si="299"/>
        <v>-1823.7738412680801</v>
      </c>
      <c r="BF2429">
        <f t="shared" si="300"/>
        <v>380.84862702743794</v>
      </c>
      <c r="BG2429">
        <f t="shared" si="301"/>
        <v>2585.4710953229569</v>
      </c>
      <c r="BH2429">
        <f t="shared" si="302"/>
        <v>4790.0935636184749</v>
      </c>
      <c r="BI2429">
        <f t="shared" si="303"/>
        <v>6994.716031913993</v>
      </c>
      <c r="BJ2429">
        <f t="shared" si="304"/>
        <v>9199.3385002095129</v>
      </c>
    </row>
    <row r="2430" spans="1:62">
      <c r="A2430">
        <v>2427</v>
      </c>
      <c r="B2430" s="6"/>
      <c r="C2430" s="44"/>
      <c r="F2430" s="44">
        <v>5537.6702826243163</v>
      </c>
      <c r="G2430">
        <v>0.43596034109145521</v>
      </c>
      <c r="H2430" s="45">
        <f t="shared" si="298"/>
        <v>12702.234035234482</v>
      </c>
      <c r="BD2430">
        <f t="shared" si="305"/>
        <v>-10445.571423621459</v>
      </c>
      <c r="BE2430">
        <f t="shared" si="299"/>
        <v>-8368.4665461934183</v>
      </c>
      <c r="BF2430">
        <f t="shared" si="300"/>
        <v>-6291.3616687653785</v>
      </c>
      <c r="BG2430">
        <f t="shared" si="301"/>
        <v>-4214.2567913373387</v>
      </c>
      <c r="BH2430">
        <f t="shared" si="302"/>
        <v>-2137.1519139092979</v>
      </c>
      <c r="BI2430">
        <f t="shared" si="303"/>
        <v>-60.047036481259056</v>
      </c>
      <c r="BJ2430">
        <f t="shared" si="304"/>
        <v>2017.0578409467817</v>
      </c>
    </row>
    <row r="2431" spans="1:62">
      <c r="A2431">
        <v>2428</v>
      </c>
      <c r="B2431" s="6"/>
      <c r="C2431" s="44"/>
      <c r="F2431" s="44">
        <v>1997.1230268274867</v>
      </c>
      <c r="G2431">
        <v>0.4455691979569627</v>
      </c>
      <c r="H2431" s="45">
        <f t="shared" si="298"/>
        <v>4482.1837685027494</v>
      </c>
      <c r="BD2431">
        <f t="shared" si="305"/>
        <v>-3357.8685771670403</v>
      </c>
      <c r="BE2431">
        <f t="shared" si="299"/>
        <v>-1178.0668717097642</v>
      </c>
      <c r="BF2431">
        <f t="shared" si="300"/>
        <v>1001.7348337475114</v>
      </c>
      <c r="BG2431">
        <f t="shared" si="301"/>
        <v>3181.5365392047879</v>
      </c>
      <c r="BH2431">
        <f t="shared" si="302"/>
        <v>5361.3382446620635</v>
      </c>
      <c r="BI2431">
        <f t="shared" si="303"/>
        <v>7541.1399501193391</v>
      </c>
      <c r="BJ2431">
        <f t="shared" si="304"/>
        <v>9720.9416555766165</v>
      </c>
    </row>
    <row r="2432" spans="1:62">
      <c r="A2432">
        <v>2429</v>
      </c>
      <c r="B2432" s="6"/>
      <c r="C2432" s="44"/>
      <c r="F2432" s="44">
        <v>7924.6988185513364</v>
      </c>
      <c r="G2432">
        <v>0.15880407795591989</v>
      </c>
      <c r="H2432" s="45">
        <f t="shared" si="298"/>
        <v>49902.363469224249</v>
      </c>
      <c r="BD2432">
        <f t="shared" si="305"/>
        <v>230.72296295732667</v>
      </c>
      <c r="BE2432">
        <f t="shared" si="299"/>
        <v>2458.56895274214</v>
      </c>
      <c r="BF2432">
        <f t="shared" si="300"/>
        <v>4686.4149425269543</v>
      </c>
      <c r="BG2432">
        <f t="shared" si="301"/>
        <v>6914.2609323117667</v>
      </c>
      <c r="BH2432">
        <f t="shared" si="302"/>
        <v>9142.1069220965801</v>
      </c>
      <c r="BI2432">
        <f t="shared" si="303"/>
        <v>11369.952911881395</v>
      </c>
      <c r="BJ2432">
        <f t="shared" si="304"/>
        <v>13597.798901666209</v>
      </c>
    </row>
    <row r="2433" spans="1:62">
      <c r="A2433">
        <v>2430</v>
      </c>
      <c r="B2433" s="6"/>
      <c r="C2433" s="44"/>
      <c r="F2433" s="44">
        <v>8528.5407887864239</v>
      </c>
      <c r="G2433">
        <v>-9.8751200314737275E-2</v>
      </c>
      <c r="H2433" s="45">
        <f t="shared" si="298"/>
        <v>-86363.920252153679</v>
      </c>
      <c r="BD2433">
        <f t="shared" si="305"/>
        <v>-7130.6784287717373</v>
      </c>
      <c r="BE2433">
        <f t="shared" si="299"/>
        <v>-6336.6580389921373</v>
      </c>
      <c r="BF2433">
        <f t="shared" si="300"/>
        <v>-5542.6376492125382</v>
      </c>
      <c r="BG2433">
        <f t="shared" si="301"/>
        <v>-4748.6172594329382</v>
      </c>
      <c r="BH2433">
        <f t="shared" si="302"/>
        <v>-3954.5968696533391</v>
      </c>
      <c r="BI2433">
        <f t="shared" si="303"/>
        <v>-3160.57647987374</v>
      </c>
      <c r="BJ2433">
        <f t="shared" si="304"/>
        <v>-2366.55609009414</v>
      </c>
    </row>
    <row r="2434" spans="1:62">
      <c r="A2434">
        <v>2431</v>
      </c>
      <c r="B2434" s="6"/>
      <c r="C2434" s="44"/>
      <c r="F2434" s="44">
        <v>-667.0434885908362</v>
      </c>
      <c r="G2434">
        <v>0.4008092611798082</v>
      </c>
      <c r="H2434" s="45">
        <f t="shared" si="298"/>
        <v>-1664.2417059609606</v>
      </c>
      <c r="BD2434">
        <f t="shared" si="305"/>
        <v>-9022.2967903601111</v>
      </c>
      <c r="BE2434">
        <f t="shared" si="299"/>
        <v>-9516.0527919337965</v>
      </c>
      <c r="BF2434">
        <f t="shared" si="300"/>
        <v>-10009.808793507484</v>
      </c>
      <c r="BG2434">
        <f t="shared" si="301"/>
        <v>-10503.564795081169</v>
      </c>
      <c r="BH2434">
        <f t="shared" si="302"/>
        <v>-10997.320796654856</v>
      </c>
      <c r="BI2434">
        <f t="shared" si="303"/>
        <v>-11491.076798228543</v>
      </c>
      <c r="BJ2434">
        <f t="shared" si="304"/>
        <v>-11984.832799802229</v>
      </c>
    </row>
    <row r="2435" spans="1:62">
      <c r="A2435">
        <v>2432</v>
      </c>
      <c r="B2435" s="6"/>
      <c r="C2435" s="44"/>
      <c r="F2435" s="44">
        <v>-10733.190959685311</v>
      </c>
      <c r="G2435">
        <v>0.78383332781466653</v>
      </c>
      <c r="H2435" s="45">
        <f t="shared" si="298"/>
        <v>-13693.205658414056</v>
      </c>
      <c r="BD2435">
        <f t="shared" si="305"/>
        <v>2671.089794489877</v>
      </c>
      <c r="BE2435">
        <f t="shared" si="299"/>
        <v>4675.1361003889178</v>
      </c>
      <c r="BF2435">
        <f t="shared" si="300"/>
        <v>6679.1824062879596</v>
      </c>
      <c r="BG2435">
        <f t="shared" si="301"/>
        <v>8683.2287121869995</v>
      </c>
      <c r="BH2435">
        <f t="shared" si="302"/>
        <v>10687.27501808604</v>
      </c>
      <c r="BI2435">
        <f t="shared" si="303"/>
        <v>12691.321323985083</v>
      </c>
      <c r="BJ2435">
        <f t="shared" si="304"/>
        <v>14695.367629884124</v>
      </c>
    </row>
    <row r="2436" spans="1:62">
      <c r="A2436">
        <v>2433</v>
      </c>
      <c r="B2436" s="6"/>
      <c r="C2436" s="44"/>
      <c r="F2436" s="44">
        <v>570.27947934037002</v>
      </c>
      <c r="G2436">
        <v>0.383600998171163</v>
      </c>
      <c r="H2436" s="45">
        <f t="shared" ref="H2436:H2499" si="306">F2436/G2436</f>
        <v>1486.6475375695215</v>
      </c>
      <c r="BD2436">
        <f t="shared" si="305"/>
        <v>14652.357598758645</v>
      </c>
      <c r="BE2436">
        <f t="shared" si="299"/>
        <v>18571.524237831974</v>
      </c>
      <c r="BF2436">
        <f t="shared" si="300"/>
        <v>22490.690876905312</v>
      </c>
      <c r="BG2436">
        <f t="shared" si="301"/>
        <v>26409.857515978641</v>
      </c>
      <c r="BH2436">
        <f t="shared" si="302"/>
        <v>30329.024155051975</v>
      </c>
      <c r="BI2436">
        <f t="shared" si="303"/>
        <v>34248.190794125308</v>
      </c>
      <c r="BJ2436">
        <f t="shared" si="304"/>
        <v>38167.357433198638</v>
      </c>
    </row>
    <row r="2437" spans="1:62">
      <c r="A2437">
        <v>2434</v>
      </c>
      <c r="B2437" s="6"/>
      <c r="C2437" s="44"/>
      <c r="F2437" s="44">
        <v>-7646.1716593905367</v>
      </c>
      <c r="G2437">
        <v>0.43567369630857922</v>
      </c>
      <c r="H2437" s="45">
        <f t="shared" si="306"/>
        <v>-17550.225602729301</v>
      </c>
      <c r="BD2437">
        <f t="shared" si="305"/>
        <v>1347.7255115154451</v>
      </c>
      <c r="BE2437">
        <f t="shared" ref="BE2437:BE2500" si="307">($BE$3*G2436)-F2436</f>
        <v>3265.7305023712602</v>
      </c>
      <c r="BF2437">
        <f t="shared" ref="BF2437:BF2500" si="308">($BF$3*G2436)-F2436</f>
        <v>5183.7354932270746</v>
      </c>
      <c r="BG2437">
        <f t="shared" ref="BG2437:BG2500" si="309">($BG$3*G2436)-F2436</f>
        <v>7101.7404840828904</v>
      </c>
      <c r="BH2437">
        <f t="shared" ref="BH2437:BH2500" si="310">($BH$3*G2436)-F2436</f>
        <v>9019.7454749387052</v>
      </c>
      <c r="BI2437">
        <f t="shared" ref="BI2437:BI2500" si="311">($BI$3*G2436)-F2436</f>
        <v>10937.750465794519</v>
      </c>
      <c r="BJ2437">
        <f t="shared" ref="BJ2437:BJ2500" si="312">($BJ$3*G2436)-F2436</f>
        <v>12855.755456650335</v>
      </c>
    </row>
    <row r="2438" spans="1:62">
      <c r="A2438">
        <v>2435</v>
      </c>
      <c r="B2438" s="6"/>
      <c r="C2438" s="44"/>
      <c r="F2438" s="44">
        <v>7280.515413626872</v>
      </c>
      <c r="G2438">
        <v>0.15439085172535361</v>
      </c>
      <c r="H2438" s="45">
        <f t="shared" si="306"/>
        <v>47156.391277497481</v>
      </c>
      <c r="BD2438">
        <f t="shared" si="305"/>
        <v>9824.5401409334336</v>
      </c>
      <c r="BE2438">
        <f t="shared" si="307"/>
        <v>12002.908622476329</v>
      </c>
      <c r="BF2438">
        <f t="shared" si="308"/>
        <v>14181.277104019224</v>
      </c>
      <c r="BG2438">
        <f t="shared" si="309"/>
        <v>16359.645585562121</v>
      </c>
      <c r="BH2438">
        <f t="shared" si="310"/>
        <v>18538.014067105018</v>
      </c>
      <c r="BI2438">
        <f t="shared" si="311"/>
        <v>20716.382548647911</v>
      </c>
      <c r="BJ2438">
        <f t="shared" si="312"/>
        <v>22894.751030190811</v>
      </c>
    </row>
    <row r="2439" spans="1:62">
      <c r="A2439">
        <v>2436</v>
      </c>
      <c r="B2439" s="6"/>
      <c r="C2439" s="44"/>
      <c r="F2439" s="44">
        <v>16448.845359266281</v>
      </c>
      <c r="G2439">
        <v>0.20226626317899754</v>
      </c>
      <c r="H2439" s="45">
        <f t="shared" si="306"/>
        <v>81322.733216807945</v>
      </c>
      <c r="BD2439">
        <f t="shared" si="305"/>
        <v>-6508.561155000104</v>
      </c>
      <c r="BE2439">
        <f t="shared" si="307"/>
        <v>-5736.606896373336</v>
      </c>
      <c r="BF2439">
        <f t="shared" si="308"/>
        <v>-4964.652637746568</v>
      </c>
      <c r="BG2439">
        <f t="shared" si="309"/>
        <v>-4192.6983791197999</v>
      </c>
      <c r="BH2439">
        <f t="shared" si="310"/>
        <v>-3420.7441204930319</v>
      </c>
      <c r="BI2439">
        <f t="shared" si="311"/>
        <v>-2648.7898618662639</v>
      </c>
      <c r="BJ2439">
        <f t="shared" si="312"/>
        <v>-1876.8356032394959</v>
      </c>
    </row>
    <row r="2440" spans="1:62">
      <c r="A2440">
        <v>2437</v>
      </c>
      <c r="B2440" s="6"/>
      <c r="C2440" s="44"/>
      <c r="F2440" s="44">
        <v>8418.6749004587764</v>
      </c>
      <c r="G2440">
        <v>0.18846724236772339</v>
      </c>
      <c r="H2440" s="45">
        <f t="shared" si="306"/>
        <v>44669.16793971484</v>
      </c>
      <c r="BD2440">
        <f t="shared" si="305"/>
        <v>-15437.514043371293</v>
      </c>
      <c r="BE2440">
        <f t="shared" si="307"/>
        <v>-14426.182727476305</v>
      </c>
      <c r="BF2440">
        <f t="shared" si="308"/>
        <v>-13414.851411581318</v>
      </c>
      <c r="BG2440">
        <f t="shared" si="309"/>
        <v>-12403.52009568633</v>
      </c>
      <c r="BH2440">
        <f t="shared" si="310"/>
        <v>-11392.188779791342</v>
      </c>
      <c r="BI2440">
        <f t="shared" si="311"/>
        <v>-10380.857463896355</v>
      </c>
      <c r="BJ2440">
        <f t="shared" si="312"/>
        <v>-9369.5261480013669</v>
      </c>
    </row>
    <row r="2441" spans="1:62">
      <c r="A2441">
        <v>2438</v>
      </c>
      <c r="B2441" s="6"/>
      <c r="C2441" s="44"/>
      <c r="F2441" s="44">
        <v>-1398.303688023414</v>
      </c>
      <c r="G2441">
        <v>1.0890457849831749</v>
      </c>
      <c r="H2441" s="45">
        <f t="shared" si="306"/>
        <v>-1283.9714429866849</v>
      </c>
      <c r="BD2441">
        <f t="shared" si="305"/>
        <v>-7476.3386886201597</v>
      </c>
      <c r="BE2441">
        <f t="shared" si="307"/>
        <v>-6534.002476781543</v>
      </c>
      <c r="BF2441">
        <f t="shared" si="308"/>
        <v>-5591.6662649429254</v>
      </c>
      <c r="BG2441">
        <f t="shared" si="309"/>
        <v>-4649.3300531043087</v>
      </c>
      <c r="BH2441">
        <f t="shared" si="310"/>
        <v>-3706.993841265692</v>
      </c>
      <c r="BI2441">
        <f t="shared" si="311"/>
        <v>-2764.6576294270744</v>
      </c>
      <c r="BJ2441">
        <f t="shared" si="312"/>
        <v>-1822.3214175884577</v>
      </c>
    </row>
    <row r="2442" spans="1:62">
      <c r="A2442">
        <v>2439</v>
      </c>
      <c r="B2442" s="6"/>
      <c r="C2442" s="44"/>
      <c r="F2442" s="44">
        <v>15072.55120132348</v>
      </c>
      <c r="G2442">
        <v>0.4848956419019661</v>
      </c>
      <c r="H2442" s="45">
        <f t="shared" si="306"/>
        <v>31084.113567617456</v>
      </c>
      <c r="BD2442">
        <f t="shared" si="305"/>
        <v>6843.5326129392888</v>
      </c>
      <c r="BE2442">
        <f t="shared" si="307"/>
        <v>12288.761537855164</v>
      </c>
      <c r="BF2442">
        <f t="shared" si="308"/>
        <v>17733.990462771038</v>
      </c>
      <c r="BG2442">
        <f t="shared" si="309"/>
        <v>23179.219387686913</v>
      </c>
      <c r="BH2442">
        <f t="shared" si="310"/>
        <v>28624.448312602788</v>
      </c>
      <c r="BI2442">
        <f t="shared" si="311"/>
        <v>34069.677237518663</v>
      </c>
      <c r="BJ2442">
        <f t="shared" si="312"/>
        <v>39514.906162434534</v>
      </c>
    </row>
    <row r="2443" spans="1:62">
      <c r="A2443">
        <v>2440</v>
      </c>
      <c r="B2443" s="6"/>
      <c r="C2443" s="44"/>
      <c r="F2443" s="44">
        <v>14899.421440799124</v>
      </c>
      <c r="G2443">
        <v>0.20563553896794051</v>
      </c>
      <c r="H2443" s="45">
        <f t="shared" si="306"/>
        <v>72455.478832002918</v>
      </c>
      <c r="BD2443">
        <f t="shared" si="305"/>
        <v>-12648.072991813649</v>
      </c>
      <c r="BE2443">
        <f t="shared" si="307"/>
        <v>-10223.594782303819</v>
      </c>
      <c r="BF2443">
        <f t="shared" si="308"/>
        <v>-7799.1165727939888</v>
      </c>
      <c r="BG2443">
        <f t="shared" si="309"/>
        <v>-5374.6383632841589</v>
      </c>
      <c r="BH2443">
        <f t="shared" si="310"/>
        <v>-2950.1601537743281</v>
      </c>
      <c r="BI2443">
        <f t="shared" si="311"/>
        <v>-525.68194426449736</v>
      </c>
      <c r="BJ2443">
        <f t="shared" si="312"/>
        <v>1898.7962652453316</v>
      </c>
    </row>
    <row r="2444" spans="1:62">
      <c r="A2444">
        <v>2441</v>
      </c>
      <c r="B2444" s="6"/>
      <c r="C2444" s="44"/>
      <c r="F2444" s="44">
        <v>13737.726722474468</v>
      </c>
      <c r="G2444">
        <v>0.24242650413677325</v>
      </c>
      <c r="H2444" s="45">
        <f t="shared" si="306"/>
        <v>56667.594046251055</v>
      </c>
      <c r="BD2444">
        <f t="shared" si="305"/>
        <v>-13871.243745959422</v>
      </c>
      <c r="BE2444">
        <f t="shared" si="307"/>
        <v>-12843.066051119718</v>
      </c>
      <c r="BF2444">
        <f t="shared" si="308"/>
        <v>-11814.888356280017</v>
      </c>
      <c r="BG2444">
        <f t="shared" si="309"/>
        <v>-10786.710661440313</v>
      </c>
      <c r="BH2444">
        <f t="shared" si="310"/>
        <v>-9758.532966600611</v>
      </c>
      <c r="BI2444">
        <f t="shared" si="311"/>
        <v>-8730.3552717609091</v>
      </c>
      <c r="BJ2444">
        <f t="shared" si="312"/>
        <v>-7702.1775769212063</v>
      </c>
    </row>
    <row r="2445" spans="1:62">
      <c r="A2445">
        <v>2442</v>
      </c>
      <c r="B2445" s="6"/>
      <c r="C2445" s="44"/>
      <c r="F2445" s="44">
        <v>-2153.1253819319172</v>
      </c>
      <c r="G2445">
        <v>-4.7092450238976902E-2</v>
      </c>
      <c r="H2445" s="45">
        <f t="shared" si="306"/>
        <v>45721.243447847715</v>
      </c>
      <c r="BD2445">
        <f t="shared" si="305"/>
        <v>-12525.594201790602</v>
      </c>
      <c r="BE2445">
        <f t="shared" si="307"/>
        <v>-11313.461681106735</v>
      </c>
      <c r="BF2445">
        <f t="shared" si="308"/>
        <v>-10101.329160422869</v>
      </c>
      <c r="BG2445">
        <f t="shared" si="309"/>
        <v>-8889.1966397390024</v>
      </c>
      <c r="BH2445">
        <f t="shared" si="310"/>
        <v>-7677.0641190551369</v>
      </c>
      <c r="BI2445">
        <f t="shared" si="311"/>
        <v>-6464.9315983712713</v>
      </c>
      <c r="BJ2445">
        <f t="shared" si="312"/>
        <v>-5252.7990776874049</v>
      </c>
    </row>
    <row r="2446" spans="1:62">
      <c r="A2446">
        <v>2443</v>
      </c>
      <c r="B2446" s="6"/>
      <c r="C2446" s="44"/>
      <c r="F2446" s="44">
        <v>12705.154631672824</v>
      </c>
      <c r="G2446">
        <v>0.4950568820797745</v>
      </c>
      <c r="H2446" s="45">
        <f t="shared" si="306"/>
        <v>25664.029915708732</v>
      </c>
      <c r="BD2446">
        <f t="shared" si="305"/>
        <v>1917.6631307370326</v>
      </c>
      <c r="BE2446">
        <f t="shared" si="307"/>
        <v>1682.2008795421482</v>
      </c>
      <c r="BF2446">
        <f t="shared" si="308"/>
        <v>1446.7386283472638</v>
      </c>
      <c r="BG2446">
        <f t="shared" si="309"/>
        <v>1211.2763771523792</v>
      </c>
      <c r="BH2446">
        <f t="shared" si="310"/>
        <v>975.81412595749475</v>
      </c>
      <c r="BI2446">
        <f t="shared" si="311"/>
        <v>740.35187476261012</v>
      </c>
      <c r="BJ2446">
        <f t="shared" si="312"/>
        <v>504.88962356772572</v>
      </c>
    </row>
    <row r="2447" spans="1:62">
      <c r="A2447">
        <v>2444</v>
      </c>
      <c r="B2447" s="6"/>
      <c r="C2447" s="44"/>
      <c r="F2447" s="44">
        <v>8287.5238358035549</v>
      </c>
      <c r="G2447">
        <v>0.17390192742162647</v>
      </c>
      <c r="H2447" s="45">
        <f t="shared" si="306"/>
        <v>47656.308119635694</v>
      </c>
      <c r="BD2447">
        <f t="shared" si="305"/>
        <v>-10229.870221273952</v>
      </c>
      <c r="BE2447">
        <f t="shared" si="307"/>
        <v>-7754.585810875079</v>
      </c>
      <c r="BF2447">
        <f t="shared" si="308"/>
        <v>-5279.3014004762063</v>
      </c>
      <c r="BG2447">
        <f t="shared" si="309"/>
        <v>-2804.0169900773344</v>
      </c>
      <c r="BH2447">
        <f t="shared" si="310"/>
        <v>-328.73257967846075</v>
      </c>
      <c r="BI2447">
        <f t="shared" si="311"/>
        <v>2146.5518307204111</v>
      </c>
      <c r="BJ2447">
        <f t="shared" si="312"/>
        <v>4621.8362411192829</v>
      </c>
    </row>
    <row r="2448" spans="1:62">
      <c r="A2448">
        <v>2445</v>
      </c>
      <c r="B2448" s="6"/>
      <c r="C2448" s="44"/>
      <c r="F2448" s="44">
        <v>10838.88872930871</v>
      </c>
      <c r="G2448">
        <v>0.17506829268642932</v>
      </c>
      <c r="H2448" s="45">
        <f t="shared" si="306"/>
        <v>61912.346107827798</v>
      </c>
      <c r="BD2448">
        <f t="shared" si="305"/>
        <v>-7418.0141986954222</v>
      </c>
      <c r="BE2448">
        <f t="shared" si="307"/>
        <v>-6548.5045615872905</v>
      </c>
      <c r="BF2448">
        <f t="shared" si="308"/>
        <v>-5678.9949244791578</v>
      </c>
      <c r="BG2448">
        <f t="shared" si="309"/>
        <v>-4809.4852873710261</v>
      </c>
      <c r="BH2448">
        <f t="shared" si="310"/>
        <v>-3939.9756502628934</v>
      </c>
      <c r="BI2448">
        <f t="shared" si="311"/>
        <v>-3070.4660131547607</v>
      </c>
      <c r="BJ2448">
        <f t="shared" si="312"/>
        <v>-2200.956376046629</v>
      </c>
    </row>
    <row r="2449" spans="1:62">
      <c r="A2449">
        <v>2446</v>
      </c>
      <c r="B2449" s="6"/>
      <c r="C2449" s="44"/>
      <c r="F2449" s="44">
        <v>6555.9228887223253</v>
      </c>
      <c r="G2449">
        <v>0.35633769959069728</v>
      </c>
      <c r="H2449" s="45">
        <f t="shared" si="306"/>
        <v>18398.061435129377</v>
      </c>
      <c r="BD2449">
        <f t="shared" si="305"/>
        <v>-9963.547265876563</v>
      </c>
      <c r="BE2449">
        <f t="shared" si="307"/>
        <v>-9088.2058024444159</v>
      </c>
      <c r="BF2449">
        <f t="shared" si="308"/>
        <v>-8212.8643390122706</v>
      </c>
      <c r="BG2449">
        <f t="shared" si="309"/>
        <v>-7337.5228755801236</v>
      </c>
      <c r="BH2449">
        <f t="shared" si="310"/>
        <v>-6462.1814121479774</v>
      </c>
      <c r="BI2449">
        <f t="shared" si="311"/>
        <v>-5586.8399487158304</v>
      </c>
      <c r="BJ2449">
        <f t="shared" si="312"/>
        <v>-4711.4984852836842</v>
      </c>
    </row>
    <row r="2450" spans="1:62">
      <c r="A2450">
        <v>2447</v>
      </c>
      <c r="B2450" s="6"/>
      <c r="C2450" s="44"/>
      <c r="F2450" s="44">
        <v>8966.0492400782823</v>
      </c>
      <c r="G2450">
        <v>0.26853069040228661</v>
      </c>
      <c r="H2450" s="45">
        <f t="shared" si="306"/>
        <v>33389.29053750325</v>
      </c>
      <c r="BD2450">
        <f t="shared" si="305"/>
        <v>-4774.2343907688391</v>
      </c>
      <c r="BE2450">
        <f t="shared" si="307"/>
        <v>-2992.5458928153525</v>
      </c>
      <c r="BF2450">
        <f t="shared" si="308"/>
        <v>-1210.8573948618659</v>
      </c>
      <c r="BG2450">
        <f t="shared" si="309"/>
        <v>570.83110309162021</v>
      </c>
      <c r="BH2450">
        <f t="shared" si="310"/>
        <v>2352.5196010451073</v>
      </c>
      <c r="BI2450">
        <f t="shared" si="311"/>
        <v>4134.2080989985934</v>
      </c>
      <c r="BJ2450">
        <f t="shared" si="312"/>
        <v>5915.8965969520796</v>
      </c>
    </row>
    <row r="2451" spans="1:62">
      <c r="A2451">
        <v>2448</v>
      </c>
      <c r="B2451" s="6"/>
      <c r="C2451" s="44"/>
      <c r="F2451" s="44">
        <v>5903.5957469089699</v>
      </c>
      <c r="G2451">
        <v>0.36230163139978622</v>
      </c>
      <c r="H2451" s="45">
        <f t="shared" si="306"/>
        <v>16294.698216234567</v>
      </c>
      <c r="BD2451">
        <f t="shared" si="305"/>
        <v>-7623.3957880668495</v>
      </c>
      <c r="BE2451">
        <f t="shared" si="307"/>
        <v>-6280.7423360554167</v>
      </c>
      <c r="BF2451">
        <f t="shared" si="308"/>
        <v>-4938.0888840439829</v>
      </c>
      <c r="BG2451">
        <f t="shared" si="309"/>
        <v>-3595.4354320325501</v>
      </c>
      <c r="BH2451">
        <f t="shared" si="310"/>
        <v>-2252.7819800211173</v>
      </c>
      <c r="BI2451">
        <f t="shared" si="311"/>
        <v>-910.12852800968358</v>
      </c>
      <c r="BJ2451">
        <f t="shared" si="312"/>
        <v>432.52492400174924</v>
      </c>
    </row>
    <row r="2452" spans="1:62">
      <c r="A2452">
        <v>2449</v>
      </c>
      <c r="B2452" s="6"/>
      <c r="C2452" s="44"/>
      <c r="F2452" s="44">
        <v>6630.8051667254804</v>
      </c>
      <c r="G2452">
        <v>0.43830729549507463</v>
      </c>
      <c r="H2452" s="45">
        <f t="shared" si="306"/>
        <v>15128.21081208764</v>
      </c>
      <c r="BD2452">
        <f t="shared" si="305"/>
        <v>-4092.0875899100388</v>
      </c>
      <c r="BE2452">
        <f t="shared" si="307"/>
        <v>-2280.5794329111077</v>
      </c>
      <c r="BF2452">
        <f t="shared" si="308"/>
        <v>-469.07127591217704</v>
      </c>
      <c r="BG2452">
        <f t="shared" si="309"/>
        <v>1342.4368810867545</v>
      </c>
      <c r="BH2452">
        <f t="shared" si="310"/>
        <v>3153.9450380856852</v>
      </c>
      <c r="BI2452">
        <f t="shared" si="311"/>
        <v>4965.4531950846158</v>
      </c>
      <c r="BJ2452">
        <f t="shared" si="312"/>
        <v>6776.9613520835483</v>
      </c>
    </row>
    <row r="2453" spans="1:62">
      <c r="A2453">
        <v>2450</v>
      </c>
      <c r="B2453" s="6"/>
      <c r="C2453" s="44"/>
      <c r="F2453" s="44">
        <v>11360.937165554025</v>
      </c>
      <c r="G2453">
        <v>0.92115702277327394</v>
      </c>
      <c r="H2453" s="45">
        <f t="shared" si="306"/>
        <v>12333.333931874407</v>
      </c>
      <c r="BD2453">
        <f t="shared" si="305"/>
        <v>-4439.2686892501079</v>
      </c>
      <c r="BE2453">
        <f t="shared" si="307"/>
        <v>-2247.7322117747344</v>
      </c>
      <c r="BF2453">
        <f t="shared" si="308"/>
        <v>-56.195734299360993</v>
      </c>
      <c r="BG2453">
        <f t="shared" si="309"/>
        <v>2135.3407431760115</v>
      </c>
      <c r="BH2453">
        <f t="shared" si="310"/>
        <v>4326.8772206513859</v>
      </c>
      <c r="BI2453">
        <f t="shared" si="311"/>
        <v>6518.4136981267584</v>
      </c>
      <c r="BJ2453">
        <f t="shared" si="312"/>
        <v>8709.9501756021309</v>
      </c>
    </row>
    <row r="2454" spans="1:62">
      <c r="A2454">
        <v>2451</v>
      </c>
      <c r="B2454" s="6"/>
      <c r="C2454" s="44"/>
      <c r="F2454" s="44">
        <v>11058.792571273487</v>
      </c>
      <c r="G2454">
        <v>0.46799527990994072</v>
      </c>
      <c r="H2454" s="45">
        <f t="shared" si="306"/>
        <v>23630.136982154178</v>
      </c>
      <c r="BD2454">
        <f t="shared" si="305"/>
        <v>-6755.1520516876553</v>
      </c>
      <c r="BE2454">
        <f t="shared" si="307"/>
        <v>-2149.3669378212853</v>
      </c>
      <c r="BF2454">
        <f t="shared" si="308"/>
        <v>2456.4181760450829</v>
      </c>
      <c r="BG2454">
        <f t="shared" si="309"/>
        <v>7062.2032899114547</v>
      </c>
      <c r="BH2454">
        <f t="shared" si="310"/>
        <v>11667.988403777823</v>
      </c>
      <c r="BI2454">
        <f t="shared" si="311"/>
        <v>16273.773517644191</v>
      </c>
      <c r="BJ2454">
        <f t="shared" si="312"/>
        <v>20879.558631510561</v>
      </c>
    </row>
    <row r="2455" spans="1:62">
      <c r="A2455">
        <v>2452</v>
      </c>
      <c r="B2455" s="6"/>
      <c r="C2455" s="44"/>
      <c r="F2455" s="44">
        <v>-647.82602292723095</v>
      </c>
      <c r="G2455">
        <v>0.55461338646658831</v>
      </c>
      <c r="H2455" s="45">
        <f t="shared" si="306"/>
        <v>-1168.0677724973341</v>
      </c>
      <c r="BD2455">
        <f t="shared" si="305"/>
        <v>-8718.8161717237836</v>
      </c>
      <c r="BE2455">
        <f t="shared" si="307"/>
        <v>-6378.8397721740794</v>
      </c>
      <c r="BF2455">
        <f t="shared" si="308"/>
        <v>-4038.8633726243761</v>
      </c>
      <c r="BG2455">
        <f t="shared" si="309"/>
        <v>-1698.8869730746719</v>
      </c>
      <c r="BH2455">
        <f t="shared" si="310"/>
        <v>641.08942647503136</v>
      </c>
      <c r="BI2455">
        <f t="shared" si="311"/>
        <v>2981.0658260247346</v>
      </c>
      <c r="BJ2455">
        <f t="shared" si="312"/>
        <v>5321.0422255744379</v>
      </c>
    </row>
    <row r="2456" spans="1:62">
      <c r="A2456">
        <v>2453</v>
      </c>
      <c r="B2456" s="6"/>
      <c r="C2456" s="44"/>
      <c r="F2456" s="44">
        <v>-12773.273597293046</v>
      </c>
      <c r="G2456">
        <v>0.92389539242545204</v>
      </c>
      <c r="H2456" s="45">
        <f t="shared" si="306"/>
        <v>-13825.454377210464</v>
      </c>
      <c r="BD2456">
        <f t="shared" si="305"/>
        <v>3420.8929552601726</v>
      </c>
      <c r="BE2456">
        <f t="shared" si="307"/>
        <v>6193.9598875931142</v>
      </c>
      <c r="BF2456">
        <f t="shared" si="308"/>
        <v>8967.0268199260554</v>
      </c>
      <c r="BG2456">
        <f t="shared" si="309"/>
        <v>11740.093752258997</v>
      </c>
      <c r="BH2456">
        <f t="shared" si="310"/>
        <v>14513.16068459194</v>
      </c>
      <c r="BI2456">
        <f t="shared" si="311"/>
        <v>17286.22761692488</v>
      </c>
      <c r="BJ2456">
        <f t="shared" si="312"/>
        <v>20059.294549257822</v>
      </c>
    </row>
    <row r="2457" spans="1:62">
      <c r="A2457">
        <v>2454</v>
      </c>
      <c r="B2457" s="6"/>
      <c r="C2457" s="44"/>
      <c r="F2457" s="44">
        <v>10998.70633088451</v>
      </c>
      <c r="G2457">
        <v>3.1221599977816261E-2</v>
      </c>
      <c r="H2457" s="45">
        <f t="shared" si="306"/>
        <v>352278.75376980583</v>
      </c>
      <c r="BD2457">
        <f t="shared" si="305"/>
        <v>17392.750559420307</v>
      </c>
      <c r="BE2457">
        <f t="shared" si="307"/>
        <v>22012.227521547567</v>
      </c>
      <c r="BF2457">
        <f t="shared" si="308"/>
        <v>26631.704483674825</v>
      </c>
      <c r="BG2457">
        <f t="shared" si="309"/>
        <v>31251.181445802085</v>
      </c>
      <c r="BH2457">
        <f t="shared" si="310"/>
        <v>35870.658407929346</v>
      </c>
      <c r="BI2457">
        <f t="shared" si="311"/>
        <v>40490.135370056611</v>
      </c>
      <c r="BJ2457">
        <f t="shared" si="312"/>
        <v>45109.612332183868</v>
      </c>
    </row>
    <row r="2458" spans="1:62">
      <c r="A2458">
        <v>2455</v>
      </c>
      <c r="B2458" s="6"/>
      <c r="C2458" s="44"/>
      <c r="F2458" s="44">
        <v>3939.7348860592137</v>
      </c>
      <c r="G2458">
        <v>0.56969349621022758</v>
      </c>
      <c r="H2458" s="45">
        <f t="shared" si="306"/>
        <v>6915.5342517819054</v>
      </c>
      <c r="BD2458">
        <f t="shared" ref="BD2458:BD2521" si="313">($BD$3*G2457)-F2457</f>
        <v>-10842.598330995428</v>
      </c>
      <c r="BE2458">
        <f t="shared" si="307"/>
        <v>-10686.490331106348</v>
      </c>
      <c r="BF2458">
        <f t="shared" si="308"/>
        <v>-10530.382331217266</v>
      </c>
      <c r="BG2458">
        <f t="shared" si="309"/>
        <v>-10374.274331328184</v>
      </c>
      <c r="BH2458">
        <f t="shared" si="310"/>
        <v>-10218.166331439103</v>
      </c>
      <c r="BI2458">
        <f t="shared" si="311"/>
        <v>-10062.058331550023</v>
      </c>
      <c r="BJ2458">
        <f t="shared" si="312"/>
        <v>-9905.9503316609407</v>
      </c>
    </row>
    <row r="2459" spans="1:62">
      <c r="A2459">
        <v>2456</v>
      </c>
      <c r="B2459" s="6"/>
      <c r="C2459" s="44"/>
      <c r="F2459" s="44">
        <v>4973.6212548416806</v>
      </c>
      <c r="G2459">
        <v>0.2987302772039353</v>
      </c>
      <c r="H2459" s="45">
        <f t="shared" si="306"/>
        <v>16649.203761312485</v>
      </c>
      <c r="BD2459">
        <f t="shared" si="313"/>
        <v>-1091.2674050080759</v>
      </c>
      <c r="BE2459">
        <f t="shared" si="307"/>
        <v>1757.2000760430619</v>
      </c>
      <c r="BF2459">
        <f t="shared" si="308"/>
        <v>4605.6675570942007</v>
      </c>
      <c r="BG2459">
        <f t="shared" si="309"/>
        <v>7454.1350381453376</v>
      </c>
      <c r="BH2459">
        <f t="shared" si="310"/>
        <v>10302.602519196476</v>
      </c>
      <c r="BI2459">
        <f t="shared" si="311"/>
        <v>13151.070000247615</v>
      </c>
      <c r="BJ2459">
        <f t="shared" si="312"/>
        <v>15999.53748129875</v>
      </c>
    </row>
    <row r="2460" spans="1:62">
      <c r="A2460">
        <v>2457</v>
      </c>
      <c r="B2460" s="6"/>
      <c r="C2460" s="44"/>
      <c r="F2460" s="44">
        <v>-299.30015673496018</v>
      </c>
      <c r="G2460">
        <v>0.43504778336393279</v>
      </c>
      <c r="H2460" s="45">
        <f t="shared" si="306"/>
        <v>-687.9707659252341</v>
      </c>
      <c r="BD2460">
        <f t="shared" si="313"/>
        <v>-3479.9698688220042</v>
      </c>
      <c r="BE2460">
        <f t="shared" si="307"/>
        <v>-1986.3184828023277</v>
      </c>
      <c r="BF2460">
        <f t="shared" si="308"/>
        <v>-492.66709678265124</v>
      </c>
      <c r="BG2460">
        <f t="shared" si="309"/>
        <v>1000.9842892370252</v>
      </c>
      <c r="BH2460">
        <f t="shared" si="310"/>
        <v>2494.6356752567017</v>
      </c>
      <c r="BI2460">
        <f t="shared" si="311"/>
        <v>3988.2870612763782</v>
      </c>
      <c r="BJ2460">
        <f t="shared" si="312"/>
        <v>5481.9384472960555</v>
      </c>
    </row>
    <row r="2461" spans="1:62">
      <c r="A2461">
        <v>2458</v>
      </c>
      <c r="B2461" s="6"/>
      <c r="C2461" s="44"/>
      <c r="F2461" s="44">
        <v>7125.3899521166059</v>
      </c>
      <c r="G2461">
        <v>0.63157550382933092</v>
      </c>
      <c r="H2461" s="45">
        <f t="shared" si="306"/>
        <v>11281.928936309858</v>
      </c>
      <c r="BD2461">
        <f t="shared" si="313"/>
        <v>2474.5390735546243</v>
      </c>
      <c r="BE2461">
        <f t="shared" si="307"/>
        <v>4649.7779903742885</v>
      </c>
      <c r="BF2461">
        <f t="shared" si="308"/>
        <v>6825.0169071939517</v>
      </c>
      <c r="BG2461">
        <f t="shared" si="309"/>
        <v>9000.2558240136168</v>
      </c>
      <c r="BH2461">
        <f t="shared" si="310"/>
        <v>11175.494740833279</v>
      </c>
      <c r="BI2461">
        <f t="shared" si="311"/>
        <v>13350.733657652943</v>
      </c>
      <c r="BJ2461">
        <f t="shared" si="312"/>
        <v>15525.972574472607</v>
      </c>
    </row>
    <row r="2462" spans="1:62">
      <c r="A2462">
        <v>2459</v>
      </c>
      <c r="B2462" s="6"/>
      <c r="C2462" s="44"/>
      <c r="F2462" s="44">
        <v>8766.2371607934128</v>
      </c>
      <c r="G2462">
        <v>-4.9049833583032054E-2</v>
      </c>
      <c r="H2462" s="45">
        <f t="shared" si="306"/>
        <v>-178721.03777791289</v>
      </c>
      <c r="BD2462">
        <f t="shared" si="313"/>
        <v>-3967.5124329699511</v>
      </c>
      <c r="BE2462">
        <f t="shared" si="307"/>
        <v>-809.6349138232963</v>
      </c>
      <c r="BF2462">
        <f t="shared" si="308"/>
        <v>2348.2426053233576</v>
      </c>
      <c r="BG2462">
        <f t="shared" si="309"/>
        <v>5506.1201244700133</v>
      </c>
      <c r="BH2462">
        <f t="shared" si="310"/>
        <v>8663.9976436166671</v>
      </c>
      <c r="BI2462">
        <f t="shared" si="311"/>
        <v>11821.875162763321</v>
      </c>
      <c r="BJ2462">
        <f t="shared" si="312"/>
        <v>14979.752681909977</v>
      </c>
    </row>
    <row r="2463" spans="1:62">
      <c r="A2463">
        <v>2460</v>
      </c>
      <c r="B2463" s="6"/>
      <c r="C2463" s="44"/>
      <c r="F2463" s="44">
        <v>11284.682515023071</v>
      </c>
      <c r="G2463">
        <v>0.24218928609563672</v>
      </c>
      <c r="H2463" s="45">
        <f t="shared" si="306"/>
        <v>46594.474499449687</v>
      </c>
      <c r="BD2463">
        <f t="shared" si="313"/>
        <v>-9011.4863287085736</v>
      </c>
      <c r="BE2463">
        <f t="shared" si="307"/>
        <v>-9256.7354966237326</v>
      </c>
      <c r="BF2463">
        <f t="shared" si="308"/>
        <v>-9501.9846645388934</v>
      </c>
      <c r="BG2463">
        <f t="shared" si="309"/>
        <v>-9747.2338324540542</v>
      </c>
      <c r="BH2463">
        <f t="shared" si="310"/>
        <v>-9992.483000369215</v>
      </c>
      <c r="BI2463">
        <f t="shared" si="311"/>
        <v>-10237.732168284374</v>
      </c>
      <c r="BJ2463">
        <f t="shared" si="312"/>
        <v>-10482.981336199535</v>
      </c>
    </row>
    <row r="2464" spans="1:62">
      <c r="A2464">
        <v>2461</v>
      </c>
      <c r="B2464" s="6"/>
      <c r="C2464" s="44"/>
      <c r="F2464" s="44">
        <v>11465.893972077207</v>
      </c>
      <c r="G2464">
        <v>0.30230437961539813</v>
      </c>
      <c r="H2464" s="45">
        <f t="shared" si="306"/>
        <v>37928.309165300569</v>
      </c>
      <c r="BD2464">
        <f t="shared" si="313"/>
        <v>-10073.736084544887</v>
      </c>
      <c r="BE2464">
        <f t="shared" si="307"/>
        <v>-8862.7896540667025</v>
      </c>
      <c r="BF2464">
        <f t="shared" si="308"/>
        <v>-7651.8432235885193</v>
      </c>
      <c r="BG2464">
        <f t="shared" si="309"/>
        <v>-6440.8967931103361</v>
      </c>
      <c r="BH2464">
        <f t="shared" si="310"/>
        <v>-5229.950362632153</v>
      </c>
      <c r="BI2464">
        <f t="shared" si="311"/>
        <v>-4019.0039321539689</v>
      </c>
      <c r="BJ2464">
        <f t="shared" si="312"/>
        <v>-2808.0575016757848</v>
      </c>
    </row>
    <row r="2465" spans="1:62">
      <c r="A2465">
        <v>2462</v>
      </c>
      <c r="B2465" s="6"/>
      <c r="C2465" s="44"/>
      <c r="F2465" s="44">
        <v>9681.9873094441973</v>
      </c>
      <c r="G2465">
        <v>0.42150573494172949</v>
      </c>
      <c r="H2465" s="45">
        <f t="shared" si="306"/>
        <v>22970.001370877366</v>
      </c>
      <c r="BD2465">
        <f t="shared" si="313"/>
        <v>-9954.3720740002154</v>
      </c>
      <c r="BE2465">
        <f t="shared" si="307"/>
        <v>-8442.8501759232258</v>
      </c>
      <c r="BF2465">
        <f t="shared" si="308"/>
        <v>-6931.3282778462344</v>
      </c>
      <c r="BG2465">
        <f t="shared" si="309"/>
        <v>-5419.8063797692439</v>
      </c>
      <c r="BH2465">
        <f t="shared" si="310"/>
        <v>-3908.2844816922534</v>
      </c>
      <c r="BI2465">
        <f t="shared" si="311"/>
        <v>-2396.762583615262</v>
      </c>
      <c r="BJ2465">
        <f t="shared" si="312"/>
        <v>-885.24068553827237</v>
      </c>
    </row>
    <row r="2466" spans="1:62">
      <c r="A2466">
        <v>2463</v>
      </c>
      <c r="B2466" s="6"/>
      <c r="C2466" s="44"/>
      <c r="F2466" s="44">
        <v>7395.418821585863</v>
      </c>
      <c r="G2466">
        <v>6.5961146716603025E-2</v>
      </c>
      <c r="H2466" s="45">
        <f t="shared" si="306"/>
        <v>112117.80252031866</v>
      </c>
      <c r="BD2466">
        <f t="shared" si="313"/>
        <v>-7574.4586347355498</v>
      </c>
      <c r="BE2466">
        <f t="shared" si="307"/>
        <v>-5466.9299600269023</v>
      </c>
      <c r="BF2466">
        <f t="shared" si="308"/>
        <v>-3359.4012853182548</v>
      </c>
      <c r="BG2466">
        <f t="shared" si="309"/>
        <v>-1251.8726106096074</v>
      </c>
      <c r="BH2466">
        <f t="shared" si="310"/>
        <v>855.65606409903921</v>
      </c>
      <c r="BI2466">
        <f t="shared" si="311"/>
        <v>2963.1847388076876</v>
      </c>
      <c r="BJ2466">
        <f t="shared" si="312"/>
        <v>5070.7134135163342</v>
      </c>
    </row>
    <row r="2467" spans="1:62">
      <c r="A2467">
        <v>2464</v>
      </c>
      <c r="B2467" s="6"/>
      <c r="C2467" s="44"/>
      <c r="F2467" s="44">
        <v>13139.539613084125</v>
      </c>
      <c r="G2467">
        <v>0.30509736479074956</v>
      </c>
      <c r="H2467" s="45">
        <f t="shared" si="306"/>
        <v>43066.7096128341</v>
      </c>
      <c r="BD2467">
        <f t="shared" si="313"/>
        <v>-7065.6130880028477</v>
      </c>
      <c r="BE2467">
        <f t="shared" si="307"/>
        <v>-6735.8073544198323</v>
      </c>
      <c r="BF2467">
        <f t="shared" si="308"/>
        <v>-6406.0016208368179</v>
      </c>
      <c r="BG2467">
        <f t="shared" si="309"/>
        <v>-6076.1958872538025</v>
      </c>
      <c r="BH2467">
        <f t="shared" si="310"/>
        <v>-5746.3901536707872</v>
      </c>
      <c r="BI2467">
        <f t="shared" si="311"/>
        <v>-5416.5844200877727</v>
      </c>
      <c r="BJ2467">
        <f t="shared" si="312"/>
        <v>-5086.7786865047574</v>
      </c>
    </row>
    <row r="2468" spans="1:62">
      <c r="A2468">
        <v>2465</v>
      </c>
      <c r="B2468" s="6"/>
      <c r="C2468" s="44"/>
      <c r="F2468" s="44">
        <v>875.12196173568736</v>
      </c>
      <c r="G2468">
        <v>0.36918173637973872</v>
      </c>
      <c r="H2468" s="45">
        <f t="shared" si="306"/>
        <v>2370.4367673148945</v>
      </c>
      <c r="BD2468">
        <f t="shared" si="313"/>
        <v>-11614.052789130377</v>
      </c>
      <c r="BE2468">
        <f t="shared" si="307"/>
        <v>-10088.565965176629</v>
      </c>
      <c r="BF2468">
        <f t="shared" si="308"/>
        <v>-8563.0791412228828</v>
      </c>
      <c r="BG2468">
        <f t="shared" si="309"/>
        <v>-7037.5923172691346</v>
      </c>
      <c r="BH2468">
        <f t="shared" si="310"/>
        <v>-5512.1054933153864</v>
      </c>
      <c r="BI2468">
        <f t="shared" si="311"/>
        <v>-3986.6186693616382</v>
      </c>
      <c r="BJ2468">
        <f t="shared" si="312"/>
        <v>-2461.1318454078901</v>
      </c>
    </row>
    <row r="2469" spans="1:62">
      <c r="A2469">
        <v>2466</v>
      </c>
      <c r="B2469" s="6"/>
      <c r="C2469" s="44"/>
      <c r="F2469" s="44">
        <v>6858.1835488694032</v>
      </c>
      <c r="G2469">
        <v>0.29871783649392025</v>
      </c>
      <c r="H2469" s="45">
        <f t="shared" si="306"/>
        <v>22958.734668691224</v>
      </c>
      <c r="BD2469">
        <f t="shared" si="313"/>
        <v>970.78672016300629</v>
      </c>
      <c r="BE2469">
        <f t="shared" si="307"/>
        <v>2816.6954020617</v>
      </c>
      <c r="BF2469">
        <f t="shared" si="308"/>
        <v>4662.6040839603938</v>
      </c>
      <c r="BG2469">
        <f t="shared" si="309"/>
        <v>6508.5127658590873</v>
      </c>
      <c r="BH2469">
        <f t="shared" si="310"/>
        <v>8354.4214477577807</v>
      </c>
      <c r="BI2469">
        <f t="shared" si="311"/>
        <v>10200.330129656475</v>
      </c>
      <c r="BJ2469">
        <f t="shared" si="312"/>
        <v>12046.238811555168</v>
      </c>
    </row>
    <row r="2470" spans="1:62">
      <c r="A2470">
        <v>2467</v>
      </c>
      <c r="B2470" s="6"/>
      <c r="C2470" s="44"/>
      <c r="F2470" s="44">
        <v>6611.2646124169278</v>
      </c>
      <c r="G2470">
        <v>0.21754716826742015</v>
      </c>
      <c r="H2470" s="45">
        <f t="shared" si="306"/>
        <v>30390.028356011611</v>
      </c>
      <c r="BD2470">
        <f t="shared" si="313"/>
        <v>-5364.5943663998023</v>
      </c>
      <c r="BE2470">
        <f t="shared" si="307"/>
        <v>-3871.0051839302009</v>
      </c>
      <c r="BF2470">
        <f t="shared" si="308"/>
        <v>-2377.4160014605995</v>
      </c>
      <c r="BG2470">
        <f t="shared" si="309"/>
        <v>-883.82681899099862</v>
      </c>
      <c r="BH2470">
        <f t="shared" si="310"/>
        <v>609.76236347860322</v>
      </c>
      <c r="BI2470">
        <f t="shared" si="311"/>
        <v>2103.3515459482041</v>
      </c>
      <c r="BJ2470">
        <f t="shared" si="312"/>
        <v>3596.9407284178051</v>
      </c>
    </row>
    <row r="2471" spans="1:62">
      <c r="A2471">
        <v>2468</v>
      </c>
      <c r="B2471" s="6"/>
      <c r="C2471" s="44"/>
      <c r="F2471" s="44">
        <v>10057.687284191885</v>
      </c>
      <c r="G2471">
        <v>0.83871837587229603</v>
      </c>
      <c r="H2471" s="45">
        <f t="shared" si="306"/>
        <v>11991.733546712319</v>
      </c>
      <c r="BD2471">
        <f t="shared" si="313"/>
        <v>-5523.5287710798275</v>
      </c>
      <c r="BE2471">
        <f t="shared" si="307"/>
        <v>-4435.7929297427263</v>
      </c>
      <c r="BF2471">
        <f t="shared" si="308"/>
        <v>-3348.0570884056256</v>
      </c>
      <c r="BG2471">
        <f t="shared" si="309"/>
        <v>-2260.3212470685248</v>
      </c>
      <c r="BH2471">
        <f t="shared" si="310"/>
        <v>-1172.5854057314236</v>
      </c>
      <c r="BI2471">
        <f t="shared" si="311"/>
        <v>-84.849564394323352</v>
      </c>
      <c r="BJ2471">
        <f t="shared" si="312"/>
        <v>1002.8862769427778</v>
      </c>
    </row>
    <row r="2472" spans="1:62">
      <c r="A2472">
        <v>2469</v>
      </c>
      <c r="B2472" s="6"/>
      <c r="C2472" s="44"/>
      <c r="F2472" s="44">
        <v>11604.083739364956</v>
      </c>
      <c r="G2472">
        <v>0.44365245023437261</v>
      </c>
      <c r="H2472" s="45">
        <f t="shared" si="306"/>
        <v>26155.797704339857</v>
      </c>
      <c r="BD2472">
        <f t="shared" si="313"/>
        <v>-5864.0954048304047</v>
      </c>
      <c r="BE2472">
        <f t="shared" si="307"/>
        <v>-1670.5035254689246</v>
      </c>
      <c r="BF2472">
        <f t="shared" si="308"/>
        <v>2523.0883538925555</v>
      </c>
      <c r="BG2472">
        <f t="shared" si="309"/>
        <v>6716.6802332540356</v>
      </c>
      <c r="BH2472">
        <f t="shared" si="310"/>
        <v>10910.272112615516</v>
      </c>
      <c r="BI2472">
        <f t="shared" si="311"/>
        <v>15103.863991976996</v>
      </c>
      <c r="BJ2472">
        <f t="shared" si="312"/>
        <v>19297.455871338476</v>
      </c>
    </row>
    <row r="2473" spans="1:62">
      <c r="A2473">
        <v>2470</v>
      </c>
      <c r="B2473" s="6"/>
      <c r="C2473" s="44"/>
      <c r="F2473" s="44">
        <v>5506.2291012426031</v>
      </c>
      <c r="G2473">
        <v>0.31582895512807241</v>
      </c>
      <c r="H2473" s="45">
        <f t="shared" si="306"/>
        <v>17434.212448981321</v>
      </c>
      <c r="BD2473">
        <f t="shared" si="313"/>
        <v>-9385.8214881930926</v>
      </c>
      <c r="BE2473">
        <f t="shared" si="307"/>
        <v>-7167.5592370212298</v>
      </c>
      <c r="BF2473">
        <f t="shared" si="308"/>
        <v>-4949.296985849367</v>
      </c>
      <c r="BG2473">
        <f t="shared" si="309"/>
        <v>-2731.0347346775034</v>
      </c>
      <c r="BH2473">
        <f t="shared" si="310"/>
        <v>-512.7724835056415</v>
      </c>
      <c r="BI2473">
        <f t="shared" si="311"/>
        <v>1705.4897676662222</v>
      </c>
      <c r="BJ2473">
        <f t="shared" si="312"/>
        <v>3923.7520188380859</v>
      </c>
    </row>
    <row r="2474" spans="1:62">
      <c r="A2474">
        <v>2471</v>
      </c>
      <c r="B2474" s="6"/>
      <c r="C2474" s="44"/>
      <c r="F2474" s="44">
        <v>-1524.396743260244</v>
      </c>
      <c r="G2474">
        <v>0.42770201543659603</v>
      </c>
      <c r="H2474" s="45">
        <f t="shared" si="306"/>
        <v>-3564.1560905532501</v>
      </c>
      <c r="BD2474">
        <f t="shared" si="313"/>
        <v>-3927.0843256022408</v>
      </c>
      <c r="BE2474">
        <f t="shared" si="307"/>
        <v>-2347.939549961879</v>
      </c>
      <c r="BF2474">
        <f t="shared" si="308"/>
        <v>-768.79477432151725</v>
      </c>
      <c r="BG2474">
        <f t="shared" si="309"/>
        <v>810.35000131884499</v>
      </c>
      <c r="BH2474">
        <f t="shared" si="310"/>
        <v>2389.4947769592072</v>
      </c>
      <c r="BI2474">
        <f t="shared" si="311"/>
        <v>3968.6395525995686</v>
      </c>
      <c r="BJ2474">
        <f t="shared" si="312"/>
        <v>5547.7843282399317</v>
      </c>
    </row>
    <row r="2475" spans="1:62">
      <c r="A2475">
        <v>2472</v>
      </c>
      <c r="B2475" s="6"/>
      <c r="C2475" s="44"/>
      <c r="F2475" s="44">
        <v>15854.103006422331</v>
      </c>
      <c r="G2475">
        <v>6.2272264669887889E-2</v>
      </c>
      <c r="H2475" s="45">
        <f t="shared" si="306"/>
        <v>254593.32642656681</v>
      </c>
      <c r="BD2475">
        <f t="shared" si="313"/>
        <v>3662.9068204432242</v>
      </c>
      <c r="BE2475">
        <f t="shared" si="307"/>
        <v>5801.4168976262044</v>
      </c>
      <c r="BF2475">
        <f t="shared" si="308"/>
        <v>7939.9269748091847</v>
      </c>
      <c r="BG2475">
        <f t="shared" si="309"/>
        <v>10078.437051992165</v>
      </c>
      <c r="BH2475">
        <f t="shared" si="310"/>
        <v>12216.947129175145</v>
      </c>
      <c r="BI2475">
        <f t="shared" si="311"/>
        <v>14355.457206358125</v>
      </c>
      <c r="BJ2475">
        <f t="shared" si="312"/>
        <v>16493.967283541104</v>
      </c>
    </row>
    <row r="2476" spans="1:62">
      <c r="A2476">
        <v>2473</v>
      </c>
      <c r="B2476" s="6"/>
      <c r="C2476" s="44"/>
      <c r="F2476" s="44">
        <v>5246.005349695497</v>
      </c>
      <c r="G2476">
        <v>0.14056008055089286</v>
      </c>
      <c r="H2476" s="45">
        <f t="shared" si="306"/>
        <v>37322.156682999805</v>
      </c>
      <c r="BD2476">
        <f t="shared" si="313"/>
        <v>-15542.741683072891</v>
      </c>
      <c r="BE2476">
        <f t="shared" si="307"/>
        <v>-15231.380359723451</v>
      </c>
      <c r="BF2476">
        <f t="shared" si="308"/>
        <v>-14920.019036374013</v>
      </c>
      <c r="BG2476">
        <f t="shared" si="309"/>
        <v>-14608.657713024573</v>
      </c>
      <c r="BH2476">
        <f t="shared" si="310"/>
        <v>-14297.296389675133</v>
      </c>
      <c r="BI2476">
        <f t="shared" si="311"/>
        <v>-13985.935066325694</v>
      </c>
      <c r="BJ2476">
        <f t="shared" si="312"/>
        <v>-13674.573742976254</v>
      </c>
    </row>
    <row r="2477" spans="1:62">
      <c r="A2477">
        <v>2474</v>
      </c>
      <c r="B2477" s="6"/>
      <c r="C2477" s="44"/>
      <c r="F2477" s="44">
        <v>8074.2366903870716</v>
      </c>
      <c r="G2477">
        <v>0.16682560856277817</v>
      </c>
      <c r="H2477" s="45">
        <f t="shared" si="306"/>
        <v>48399.264117467043</v>
      </c>
      <c r="BD2477">
        <f t="shared" si="313"/>
        <v>-4543.2049469410322</v>
      </c>
      <c r="BE2477">
        <f t="shared" si="307"/>
        <v>-3840.4045441865683</v>
      </c>
      <c r="BF2477">
        <f t="shared" si="308"/>
        <v>-3137.6041414321039</v>
      </c>
      <c r="BG2477">
        <f t="shared" si="309"/>
        <v>-2434.8037386776396</v>
      </c>
      <c r="BH2477">
        <f t="shared" si="310"/>
        <v>-1732.0033359231752</v>
      </c>
      <c r="BI2477">
        <f t="shared" si="311"/>
        <v>-1029.2029331687108</v>
      </c>
      <c r="BJ2477">
        <f t="shared" si="312"/>
        <v>-326.40253041424694</v>
      </c>
    </row>
    <row r="2478" spans="1:62">
      <c r="A2478">
        <v>2475</v>
      </c>
      <c r="B2478" s="6"/>
      <c r="C2478" s="44"/>
      <c r="F2478" s="44">
        <v>11493.73241773038</v>
      </c>
      <c r="G2478">
        <v>0.73825888025206332</v>
      </c>
      <c r="H2478" s="45">
        <f t="shared" si="306"/>
        <v>15568.701881115308</v>
      </c>
      <c r="BD2478">
        <f t="shared" si="313"/>
        <v>-7240.1086475731809</v>
      </c>
      <c r="BE2478">
        <f t="shared" si="307"/>
        <v>-6405.9806047592901</v>
      </c>
      <c r="BF2478">
        <f t="shared" si="308"/>
        <v>-5571.8525619453994</v>
      </c>
      <c r="BG2478">
        <f t="shared" si="309"/>
        <v>-4737.7245191315087</v>
      </c>
      <c r="BH2478">
        <f t="shared" si="310"/>
        <v>-3903.5964763176171</v>
      </c>
      <c r="BI2478">
        <f t="shared" si="311"/>
        <v>-3069.4684335037264</v>
      </c>
      <c r="BJ2478">
        <f t="shared" si="312"/>
        <v>-2235.3403906898357</v>
      </c>
    </row>
    <row r="2479" spans="1:62">
      <c r="A2479">
        <v>2476</v>
      </c>
      <c r="B2479" s="6"/>
      <c r="C2479" s="44"/>
      <c r="F2479" s="44">
        <v>13181.3903791374</v>
      </c>
      <c r="G2479">
        <v>0.12781381910407585</v>
      </c>
      <c r="H2479" s="45">
        <f t="shared" si="306"/>
        <v>103129.61831149178</v>
      </c>
      <c r="BD2479">
        <f t="shared" si="313"/>
        <v>-7802.4380164700633</v>
      </c>
      <c r="BE2479">
        <f t="shared" si="307"/>
        <v>-4111.1436152097467</v>
      </c>
      <c r="BF2479">
        <f t="shared" si="308"/>
        <v>-419.84921394943012</v>
      </c>
      <c r="BG2479">
        <f t="shared" si="309"/>
        <v>3271.4451873108865</v>
      </c>
      <c r="BH2479">
        <f t="shared" si="310"/>
        <v>6962.7395885712049</v>
      </c>
      <c r="BI2479">
        <f t="shared" si="311"/>
        <v>10654.03398983152</v>
      </c>
      <c r="BJ2479">
        <f t="shared" si="312"/>
        <v>14345.328391091838</v>
      </c>
    </row>
    <row r="2480" spans="1:62">
      <c r="A2480">
        <v>2477</v>
      </c>
      <c r="B2480" s="6"/>
      <c r="C2480" s="44"/>
      <c r="F2480" s="44">
        <v>9488.826047488832</v>
      </c>
      <c r="G2480">
        <v>0.34070009973854898</v>
      </c>
      <c r="H2480" s="45">
        <f t="shared" si="306"/>
        <v>27850.963515333558</v>
      </c>
      <c r="BD2480">
        <f t="shared" si="313"/>
        <v>-12542.321283617021</v>
      </c>
      <c r="BE2480">
        <f t="shared" si="307"/>
        <v>-11903.252188096641</v>
      </c>
      <c r="BF2480">
        <f t="shared" si="308"/>
        <v>-11264.183092576262</v>
      </c>
      <c r="BG2480">
        <f t="shared" si="309"/>
        <v>-10625.113997055883</v>
      </c>
      <c r="BH2480">
        <f t="shared" si="310"/>
        <v>-9986.0449015355043</v>
      </c>
      <c r="BI2480">
        <f t="shared" si="311"/>
        <v>-9346.9758060151235</v>
      </c>
      <c r="BJ2480">
        <f t="shared" si="312"/>
        <v>-8707.9067104947444</v>
      </c>
    </row>
    <row r="2481" spans="1:62">
      <c r="A2481">
        <v>2478</v>
      </c>
      <c r="B2481" s="6"/>
      <c r="C2481" s="44"/>
      <c r="F2481" s="44">
        <v>8339.5889206461525</v>
      </c>
      <c r="G2481">
        <v>0.55452032927582007</v>
      </c>
      <c r="H2481" s="45">
        <f t="shared" si="306"/>
        <v>15039.284369496967</v>
      </c>
      <c r="BD2481">
        <f t="shared" si="313"/>
        <v>-7785.3255487960869</v>
      </c>
      <c r="BE2481">
        <f t="shared" si="307"/>
        <v>-6081.8250501033417</v>
      </c>
      <c r="BF2481">
        <f t="shared" si="308"/>
        <v>-4378.3245514105975</v>
      </c>
      <c r="BG2481">
        <f t="shared" si="309"/>
        <v>-2674.8240527178523</v>
      </c>
      <c r="BH2481">
        <f t="shared" si="310"/>
        <v>-971.32355402510802</v>
      </c>
      <c r="BI2481">
        <f t="shared" si="311"/>
        <v>732.17694466763714</v>
      </c>
      <c r="BJ2481">
        <f t="shared" si="312"/>
        <v>2435.6774433603823</v>
      </c>
    </row>
    <row r="2482" spans="1:62">
      <c r="A2482">
        <v>2479</v>
      </c>
      <c r="B2482" s="6"/>
      <c r="C2482" s="44"/>
      <c r="F2482" s="44">
        <v>8964.8405263724144</v>
      </c>
      <c r="G2482">
        <v>-5.3133605021526975E-3</v>
      </c>
      <c r="H2482" s="45">
        <f t="shared" si="306"/>
        <v>-1687226.1015868068</v>
      </c>
      <c r="BD2482">
        <f t="shared" si="313"/>
        <v>-5566.9872742670523</v>
      </c>
      <c r="BE2482">
        <f t="shared" si="307"/>
        <v>-2794.3856278879521</v>
      </c>
      <c r="BF2482">
        <f t="shared" si="308"/>
        <v>-21.783981508851866</v>
      </c>
      <c r="BG2482">
        <f t="shared" si="309"/>
        <v>2750.8176648702483</v>
      </c>
      <c r="BH2482">
        <f t="shared" si="310"/>
        <v>5523.4193112493485</v>
      </c>
      <c r="BI2482">
        <f t="shared" si="311"/>
        <v>8296.0209576284487</v>
      </c>
      <c r="BJ2482">
        <f t="shared" si="312"/>
        <v>11068.622604007551</v>
      </c>
    </row>
    <row r="2483" spans="1:62">
      <c r="A2483">
        <v>2480</v>
      </c>
      <c r="B2483" s="6"/>
      <c r="C2483" s="44"/>
      <c r="F2483" s="44">
        <v>6008.0135156394481</v>
      </c>
      <c r="G2483">
        <v>0.42500994686651339</v>
      </c>
      <c r="H2483" s="45">
        <f t="shared" si="306"/>
        <v>14136.171541242627</v>
      </c>
      <c r="BD2483">
        <f t="shared" si="313"/>
        <v>-8991.4073288831787</v>
      </c>
      <c r="BE2483">
        <f t="shared" si="307"/>
        <v>-9017.9741313939412</v>
      </c>
      <c r="BF2483">
        <f t="shared" si="308"/>
        <v>-9044.5409339047055</v>
      </c>
      <c r="BG2483">
        <f t="shared" si="309"/>
        <v>-9071.107736415468</v>
      </c>
      <c r="BH2483">
        <f t="shared" si="310"/>
        <v>-9097.6745389262323</v>
      </c>
      <c r="BI2483">
        <f t="shared" si="311"/>
        <v>-9124.2413414369948</v>
      </c>
      <c r="BJ2483">
        <f t="shared" si="312"/>
        <v>-9150.8081439477592</v>
      </c>
    </row>
    <row r="2484" spans="1:62">
      <c r="A2484">
        <v>2481</v>
      </c>
      <c r="B2484" s="6"/>
      <c r="C2484" s="44"/>
      <c r="F2484" s="44">
        <v>6328.5533529976201</v>
      </c>
      <c r="G2484">
        <v>0.14561164737989873</v>
      </c>
      <c r="H2484" s="45">
        <f t="shared" si="306"/>
        <v>43461.862199021169</v>
      </c>
      <c r="BD2484">
        <f t="shared" si="313"/>
        <v>-3882.9637813068812</v>
      </c>
      <c r="BE2484">
        <f t="shared" si="307"/>
        <v>-1757.9140469743143</v>
      </c>
      <c r="BF2484">
        <f t="shared" si="308"/>
        <v>367.13568735825265</v>
      </c>
      <c r="BG2484">
        <f t="shared" si="309"/>
        <v>2492.1854216908196</v>
      </c>
      <c r="BH2484">
        <f t="shared" si="310"/>
        <v>4617.2351560233874</v>
      </c>
      <c r="BI2484">
        <f t="shared" si="311"/>
        <v>6742.2848903559534</v>
      </c>
      <c r="BJ2484">
        <f t="shared" si="312"/>
        <v>8867.3346246885212</v>
      </c>
    </row>
    <row r="2485" spans="1:62">
      <c r="A2485">
        <v>2482</v>
      </c>
      <c r="B2485" s="6"/>
      <c r="C2485" s="44"/>
      <c r="F2485" s="44">
        <v>7768.6621159345232</v>
      </c>
      <c r="G2485">
        <v>0.25264893614860817</v>
      </c>
      <c r="H2485" s="45">
        <f t="shared" si="306"/>
        <v>30748.841591658213</v>
      </c>
      <c r="BD2485">
        <f t="shared" si="313"/>
        <v>-5600.4951160981263</v>
      </c>
      <c r="BE2485">
        <f t="shared" si="307"/>
        <v>-4872.4368791986326</v>
      </c>
      <c r="BF2485">
        <f t="shared" si="308"/>
        <v>-4144.3786422991398</v>
      </c>
      <c r="BG2485">
        <f t="shared" si="309"/>
        <v>-3416.3204053996456</v>
      </c>
      <c r="BH2485">
        <f t="shared" si="310"/>
        <v>-2688.2621685001518</v>
      </c>
      <c r="BI2485">
        <f t="shared" si="311"/>
        <v>-1960.2039316006585</v>
      </c>
      <c r="BJ2485">
        <f t="shared" si="312"/>
        <v>-1232.1456947011648</v>
      </c>
    </row>
    <row r="2486" spans="1:62">
      <c r="A2486">
        <v>2483</v>
      </c>
      <c r="B2486" s="6"/>
      <c r="C2486" s="44"/>
      <c r="F2486" s="44">
        <v>9104.3547386331666</v>
      </c>
      <c r="G2486">
        <v>0.31304487795937241</v>
      </c>
      <c r="H2486" s="45">
        <f t="shared" si="306"/>
        <v>29083.225376441864</v>
      </c>
      <c r="BD2486">
        <f t="shared" si="313"/>
        <v>-6505.4174351914826</v>
      </c>
      <c r="BE2486">
        <f t="shared" si="307"/>
        <v>-5242.172754448442</v>
      </c>
      <c r="BF2486">
        <f t="shared" si="308"/>
        <v>-3978.9280737054005</v>
      </c>
      <c r="BG2486">
        <f t="shared" si="309"/>
        <v>-2715.6833929623599</v>
      </c>
      <c r="BH2486">
        <f t="shared" si="310"/>
        <v>-1452.4387122193193</v>
      </c>
      <c r="BI2486">
        <f t="shared" si="311"/>
        <v>-189.19403147627781</v>
      </c>
      <c r="BJ2486">
        <f t="shared" si="312"/>
        <v>1074.0506492667628</v>
      </c>
    </row>
    <row r="2487" spans="1:62">
      <c r="A2487">
        <v>2484</v>
      </c>
      <c r="B2487" s="6"/>
      <c r="C2487" s="44"/>
      <c r="F2487" s="44">
        <v>9217.4433944482043</v>
      </c>
      <c r="G2487">
        <v>0.18872321022970073</v>
      </c>
      <c r="H2487" s="45">
        <f t="shared" si="306"/>
        <v>48841.069327028585</v>
      </c>
      <c r="BD2487">
        <f t="shared" si="313"/>
        <v>-7539.1303488363046</v>
      </c>
      <c r="BE2487">
        <f t="shared" si="307"/>
        <v>-5973.9059590394427</v>
      </c>
      <c r="BF2487">
        <f t="shared" si="308"/>
        <v>-4408.6815692425807</v>
      </c>
      <c r="BG2487">
        <f t="shared" si="309"/>
        <v>-2843.4571794457179</v>
      </c>
      <c r="BH2487">
        <f t="shared" si="310"/>
        <v>-1278.2327896488559</v>
      </c>
      <c r="BI2487">
        <f t="shared" si="311"/>
        <v>286.99160014800509</v>
      </c>
      <c r="BJ2487">
        <f t="shared" si="312"/>
        <v>1852.215989944867</v>
      </c>
    </row>
    <row r="2488" spans="1:62">
      <c r="A2488">
        <v>2485</v>
      </c>
      <c r="B2488" s="6"/>
      <c r="C2488" s="44"/>
      <c r="F2488" s="44">
        <v>-3136.8263932559239</v>
      </c>
      <c r="G2488">
        <v>0.91684278267093422</v>
      </c>
      <c r="H2488" s="45">
        <f t="shared" si="306"/>
        <v>-3421.3350996969871</v>
      </c>
      <c r="BD2488">
        <f t="shared" si="313"/>
        <v>-8273.8273432997012</v>
      </c>
      <c r="BE2488">
        <f t="shared" si="307"/>
        <v>-7330.2112921511971</v>
      </c>
      <c r="BF2488">
        <f t="shared" si="308"/>
        <v>-6386.595241002693</v>
      </c>
      <c r="BG2488">
        <f t="shared" si="309"/>
        <v>-5442.9791898541898</v>
      </c>
      <c r="BH2488">
        <f t="shared" si="310"/>
        <v>-4499.3631387056857</v>
      </c>
      <c r="BI2488">
        <f t="shared" si="311"/>
        <v>-3555.7470875571826</v>
      </c>
      <c r="BJ2488">
        <f t="shared" si="312"/>
        <v>-2612.1310364086785</v>
      </c>
    </row>
    <row r="2489" spans="1:62">
      <c r="A2489">
        <v>2486</v>
      </c>
      <c r="B2489" s="6"/>
      <c r="C2489" s="44"/>
      <c r="F2489" s="44">
        <v>5555.0997166050802</v>
      </c>
      <c r="G2489">
        <v>0.31010135188336285</v>
      </c>
      <c r="H2489" s="45">
        <f t="shared" si="306"/>
        <v>17913.819733022308</v>
      </c>
      <c r="BD2489">
        <f t="shared" si="313"/>
        <v>7721.0403066105946</v>
      </c>
      <c r="BE2489">
        <f t="shared" si="307"/>
        <v>12305.254219965265</v>
      </c>
      <c r="BF2489">
        <f t="shared" si="308"/>
        <v>16889.468133319937</v>
      </c>
      <c r="BG2489">
        <f t="shared" si="309"/>
        <v>21473.682046674607</v>
      </c>
      <c r="BH2489">
        <f t="shared" si="310"/>
        <v>26057.89596002928</v>
      </c>
      <c r="BI2489">
        <f t="shared" si="311"/>
        <v>30642.10987338395</v>
      </c>
      <c r="BJ2489">
        <f t="shared" si="312"/>
        <v>35226.32378673862</v>
      </c>
    </row>
    <row r="2490" spans="1:62">
      <c r="A2490">
        <v>2487</v>
      </c>
      <c r="B2490" s="6"/>
      <c r="C2490" s="44"/>
      <c r="F2490" s="44">
        <v>4262.8619126181093</v>
      </c>
      <c r="G2490">
        <v>0.59413373701397809</v>
      </c>
      <c r="H2490" s="45">
        <f t="shared" si="306"/>
        <v>7174.9197984322136</v>
      </c>
      <c r="BD2490">
        <f t="shared" si="313"/>
        <v>-4004.5929571882662</v>
      </c>
      <c r="BE2490">
        <f t="shared" si="307"/>
        <v>-2454.0861977714517</v>
      </c>
      <c r="BF2490">
        <f t="shared" si="308"/>
        <v>-903.5794383546372</v>
      </c>
      <c r="BG2490">
        <f t="shared" si="309"/>
        <v>646.92732106217682</v>
      </c>
      <c r="BH2490">
        <f t="shared" si="310"/>
        <v>2197.4340804789908</v>
      </c>
      <c r="BI2490">
        <f t="shared" si="311"/>
        <v>3747.9408398958058</v>
      </c>
      <c r="BJ2490">
        <f t="shared" si="312"/>
        <v>5298.4475993126198</v>
      </c>
    </row>
    <row r="2491" spans="1:62">
      <c r="A2491">
        <v>2488</v>
      </c>
      <c r="B2491" s="6"/>
      <c r="C2491" s="44"/>
      <c r="F2491" s="44">
        <v>8835.0295341684177</v>
      </c>
      <c r="G2491">
        <v>0.16847947369772243</v>
      </c>
      <c r="H2491" s="45">
        <f t="shared" si="306"/>
        <v>52439.797800056003</v>
      </c>
      <c r="BD2491">
        <f t="shared" si="313"/>
        <v>-1292.1932275482186</v>
      </c>
      <c r="BE2491">
        <f t="shared" si="307"/>
        <v>1678.4754575216721</v>
      </c>
      <c r="BF2491">
        <f t="shared" si="308"/>
        <v>4649.1441425915618</v>
      </c>
      <c r="BG2491">
        <f t="shared" si="309"/>
        <v>7619.8128276614534</v>
      </c>
      <c r="BH2491">
        <f t="shared" si="310"/>
        <v>10590.481512731343</v>
      </c>
      <c r="BI2491">
        <f t="shared" si="311"/>
        <v>13561.150197801233</v>
      </c>
      <c r="BJ2491">
        <f t="shared" si="312"/>
        <v>16531.818882871121</v>
      </c>
    </row>
    <row r="2492" spans="1:62">
      <c r="A2492">
        <v>2489</v>
      </c>
      <c r="B2492" s="6"/>
      <c r="C2492" s="44"/>
      <c r="F2492" s="44">
        <v>9941.845334474101</v>
      </c>
      <c r="G2492">
        <v>0.26293166715017602</v>
      </c>
      <c r="H2492" s="45">
        <f t="shared" si="306"/>
        <v>37811.517502742332</v>
      </c>
      <c r="BD2492">
        <f t="shared" si="313"/>
        <v>-7992.6321656798054</v>
      </c>
      <c r="BE2492">
        <f t="shared" si="307"/>
        <v>-7150.2347971911931</v>
      </c>
      <c r="BF2492">
        <f t="shared" si="308"/>
        <v>-6307.8374287025817</v>
      </c>
      <c r="BG2492">
        <f t="shared" si="309"/>
        <v>-5465.4400602139694</v>
      </c>
      <c r="BH2492">
        <f t="shared" si="310"/>
        <v>-4623.0426917253571</v>
      </c>
      <c r="BI2492">
        <f t="shared" si="311"/>
        <v>-3780.6453232367448</v>
      </c>
      <c r="BJ2492">
        <f t="shared" si="312"/>
        <v>-2938.2479547481325</v>
      </c>
    </row>
    <row r="2493" spans="1:62">
      <c r="A2493">
        <v>2490</v>
      </c>
      <c r="B2493" s="6"/>
      <c r="C2493" s="44"/>
      <c r="F2493" s="44">
        <v>9897.031491996242</v>
      </c>
      <c r="G2493">
        <v>0.20572097688249347</v>
      </c>
      <c r="H2493" s="45">
        <f t="shared" si="306"/>
        <v>48109.004934627374</v>
      </c>
      <c r="BD2493">
        <f t="shared" si="313"/>
        <v>-8627.1869987232203</v>
      </c>
      <c r="BE2493">
        <f t="shared" si="307"/>
        <v>-7312.5286629723414</v>
      </c>
      <c r="BF2493">
        <f t="shared" si="308"/>
        <v>-5997.8703272214607</v>
      </c>
      <c r="BG2493">
        <f t="shared" si="309"/>
        <v>-4683.2119914705809</v>
      </c>
      <c r="BH2493">
        <f t="shared" si="310"/>
        <v>-3368.5536557197001</v>
      </c>
      <c r="BI2493">
        <f t="shared" si="311"/>
        <v>-2053.8953199688203</v>
      </c>
      <c r="BJ2493">
        <f t="shared" si="312"/>
        <v>-739.23698421793961</v>
      </c>
    </row>
    <row r="2494" spans="1:62">
      <c r="A2494">
        <v>2491</v>
      </c>
      <c r="B2494" s="6"/>
      <c r="C2494" s="44"/>
      <c r="F2494" s="44">
        <v>9848.4218996823111</v>
      </c>
      <c r="G2494">
        <v>0.36036233077096647</v>
      </c>
      <c r="H2494" s="45">
        <f t="shared" si="306"/>
        <v>27329.221338457872</v>
      </c>
      <c r="BD2494">
        <f t="shared" si="313"/>
        <v>-8868.426607583775</v>
      </c>
      <c r="BE2494">
        <f t="shared" si="307"/>
        <v>-7839.8217231713079</v>
      </c>
      <c r="BF2494">
        <f t="shared" si="308"/>
        <v>-6811.2168387588399</v>
      </c>
      <c r="BG2494">
        <f t="shared" si="309"/>
        <v>-5782.6119543463728</v>
      </c>
      <c r="BH2494">
        <f t="shared" si="310"/>
        <v>-4754.0070699339058</v>
      </c>
      <c r="BI2494">
        <f t="shared" si="311"/>
        <v>-3725.4021855214378</v>
      </c>
      <c r="BJ2494">
        <f t="shared" si="312"/>
        <v>-2696.7973011089707</v>
      </c>
    </row>
    <row r="2495" spans="1:62">
      <c r="A2495">
        <v>2492</v>
      </c>
      <c r="B2495" s="6"/>
      <c r="C2495" s="44"/>
      <c r="F2495" s="44">
        <v>13115.014506013984</v>
      </c>
      <c r="G2495">
        <v>0.35454360992969924</v>
      </c>
      <c r="H2495" s="45">
        <f t="shared" si="306"/>
        <v>36991.259012155082</v>
      </c>
      <c r="BD2495">
        <f t="shared" si="313"/>
        <v>-8046.610245827479</v>
      </c>
      <c r="BE2495">
        <f t="shared" si="307"/>
        <v>-6244.798591972647</v>
      </c>
      <c r="BF2495">
        <f t="shared" si="308"/>
        <v>-4442.9869381178141</v>
      </c>
      <c r="BG2495">
        <f t="shared" si="309"/>
        <v>-2641.1752842629821</v>
      </c>
      <c r="BH2495">
        <f t="shared" si="310"/>
        <v>-839.36363040815013</v>
      </c>
      <c r="BI2495">
        <f t="shared" si="311"/>
        <v>962.44802344668278</v>
      </c>
      <c r="BJ2495">
        <f t="shared" si="312"/>
        <v>2764.2596773015157</v>
      </c>
    </row>
    <row r="2496" spans="1:62">
      <c r="A2496">
        <v>2493</v>
      </c>
      <c r="B2496" s="6"/>
      <c r="C2496" s="44"/>
      <c r="F2496" s="44">
        <v>8123.3363238393868</v>
      </c>
      <c r="G2496">
        <v>0.56898091372303661</v>
      </c>
      <c r="H2496" s="45">
        <f t="shared" si="306"/>
        <v>14276.992651098999</v>
      </c>
      <c r="BD2496">
        <f t="shared" si="313"/>
        <v>-11342.296456365488</v>
      </c>
      <c r="BE2496">
        <f t="shared" si="307"/>
        <v>-9569.5784067169916</v>
      </c>
      <c r="BF2496">
        <f t="shared" si="308"/>
        <v>-7796.8603570684954</v>
      </c>
      <c r="BG2496">
        <f t="shared" si="309"/>
        <v>-6024.1423074199993</v>
      </c>
      <c r="BH2496">
        <f t="shared" si="310"/>
        <v>-4251.4242577715031</v>
      </c>
      <c r="BI2496">
        <f t="shared" si="311"/>
        <v>-2478.7062081230069</v>
      </c>
      <c r="BJ2496">
        <f t="shared" si="312"/>
        <v>-705.98815847451078</v>
      </c>
    </row>
    <row r="2497" spans="1:62">
      <c r="A2497">
        <v>2494</v>
      </c>
      <c r="B2497" s="6"/>
      <c r="C2497" s="44"/>
      <c r="F2497" s="44">
        <v>411.55240925276667</v>
      </c>
      <c r="G2497">
        <v>0.36326719190084678</v>
      </c>
      <c r="H2497" s="45">
        <f t="shared" si="306"/>
        <v>1132.9192903418025</v>
      </c>
      <c r="BD2497">
        <f t="shared" si="313"/>
        <v>-5278.4317552242037</v>
      </c>
      <c r="BE2497">
        <f t="shared" si="307"/>
        <v>-2433.5271866090206</v>
      </c>
      <c r="BF2497">
        <f t="shared" si="308"/>
        <v>411.3773820061615</v>
      </c>
      <c r="BG2497">
        <f t="shared" si="309"/>
        <v>3256.2819506213455</v>
      </c>
      <c r="BH2497">
        <f t="shared" si="310"/>
        <v>6101.1865192365276</v>
      </c>
      <c r="BI2497">
        <f t="shared" si="311"/>
        <v>8946.0910878517097</v>
      </c>
      <c r="BJ2497">
        <f t="shared" si="312"/>
        <v>11790.995656466894</v>
      </c>
    </row>
    <row r="2498" spans="1:62">
      <c r="A2498">
        <v>2495</v>
      </c>
      <c r="B2498" s="6"/>
      <c r="C2498" s="44"/>
      <c r="F2498" s="44">
        <v>10654.494425629353</v>
      </c>
      <c r="G2498">
        <v>0.40597562547783905</v>
      </c>
      <c r="H2498" s="45">
        <f t="shared" si="306"/>
        <v>26244.172696547637</v>
      </c>
      <c r="BD2498">
        <f t="shared" si="313"/>
        <v>1404.7835502514672</v>
      </c>
      <c r="BE2498">
        <f t="shared" si="307"/>
        <v>3221.1195097557011</v>
      </c>
      <c r="BF2498">
        <f t="shared" si="308"/>
        <v>5037.4554692599349</v>
      </c>
      <c r="BG2498">
        <f t="shared" si="309"/>
        <v>6853.7914287641688</v>
      </c>
      <c r="BH2498">
        <f t="shared" si="310"/>
        <v>8670.1273882684036</v>
      </c>
      <c r="BI2498">
        <f t="shared" si="311"/>
        <v>10486.463347772637</v>
      </c>
      <c r="BJ2498">
        <f t="shared" si="312"/>
        <v>12302.799307276871</v>
      </c>
    </row>
    <row r="2499" spans="1:62">
      <c r="A2499">
        <v>2496</v>
      </c>
      <c r="B2499" s="6"/>
      <c r="C2499" s="44"/>
      <c r="F2499" s="44">
        <v>7827.4251205872515</v>
      </c>
      <c r="G2499">
        <v>0.28549991889832516</v>
      </c>
      <c r="H2499" s="45">
        <f t="shared" si="306"/>
        <v>27416.558122998365</v>
      </c>
      <c r="BD2499">
        <f t="shared" si="313"/>
        <v>-8624.6162982401584</v>
      </c>
      <c r="BE2499">
        <f t="shared" si="307"/>
        <v>-6594.738170850962</v>
      </c>
      <c r="BF2499">
        <f t="shared" si="308"/>
        <v>-4564.8600434617674</v>
      </c>
      <c r="BG2499">
        <f t="shared" si="309"/>
        <v>-2534.9819160725719</v>
      </c>
      <c r="BH2499">
        <f t="shared" si="310"/>
        <v>-505.10378868337648</v>
      </c>
      <c r="BI2499">
        <f t="shared" si="311"/>
        <v>1524.7743387058181</v>
      </c>
      <c r="BJ2499">
        <f t="shared" si="312"/>
        <v>3554.6524660950145</v>
      </c>
    </row>
    <row r="2500" spans="1:62">
      <c r="A2500">
        <v>2497</v>
      </c>
      <c r="B2500" s="6"/>
      <c r="C2500" s="44"/>
      <c r="F2500" s="44">
        <v>10327.537229229685</v>
      </c>
      <c r="G2500">
        <v>0.24072032892589501</v>
      </c>
      <c r="H2500" s="45">
        <f t="shared" ref="H2500:H2563" si="314">F2500/G2500</f>
        <v>42902.638407448278</v>
      </c>
      <c r="BD2500">
        <f t="shared" si="313"/>
        <v>-6399.9255260956252</v>
      </c>
      <c r="BE2500">
        <f t="shared" si="307"/>
        <v>-4972.4259316039997</v>
      </c>
      <c r="BF2500">
        <f t="shared" si="308"/>
        <v>-3544.9263371123743</v>
      </c>
      <c r="BG2500">
        <f t="shared" si="309"/>
        <v>-2117.426742620748</v>
      </c>
      <c r="BH2500">
        <f t="shared" si="310"/>
        <v>-689.92714812912254</v>
      </c>
      <c r="BI2500">
        <f t="shared" si="311"/>
        <v>737.57244636250289</v>
      </c>
      <c r="BJ2500">
        <f t="shared" si="312"/>
        <v>2165.0720408541292</v>
      </c>
    </row>
    <row r="2501" spans="1:62">
      <c r="A2501">
        <v>2498</v>
      </c>
      <c r="B2501" s="6"/>
      <c r="C2501" s="44"/>
      <c r="F2501" s="44">
        <v>8812.4895510367933</v>
      </c>
      <c r="G2501">
        <v>0.50773112345419946</v>
      </c>
      <c r="H2501" s="45">
        <f t="shared" si="314"/>
        <v>17356.606959769593</v>
      </c>
      <c r="BD2501">
        <f t="shared" si="313"/>
        <v>-9123.9355846002109</v>
      </c>
      <c r="BE2501">
        <f t="shared" ref="BE2501:BE2564" si="315">($BE$3*G2500)-F2500</f>
        <v>-7920.3339399707347</v>
      </c>
      <c r="BF2501">
        <f t="shared" ref="BF2501:BF2564" si="316">($BF$3*G2500)-F2500</f>
        <v>-6716.7322953412604</v>
      </c>
      <c r="BG2501">
        <f t="shared" ref="BG2501:BG2564" si="317">($BG$3*G2500)-F2500</f>
        <v>-5513.1306507117852</v>
      </c>
      <c r="BH2501">
        <f t="shared" ref="BH2501:BH2564" si="318">($BH$3*G2500)-F2500</f>
        <v>-4309.5290060823099</v>
      </c>
      <c r="BI2501">
        <f t="shared" ref="BI2501:BI2564" si="319">($BI$3*G2500)-F2500</f>
        <v>-3105.9273614528347</v>
      </c>
      <c r="BJ2501">
        <f t="shared" ref="BJ2501:BJ2564" si="320">($BJ$3*G2500)-F2500</f>
        <v>-1902.3257168233595</v>
      </c>
    </row>
    <row r="2502" spans="1:62">
      <c r="A2502">
        <v>2499</v>
      </c>
      <c r="B2502" s="6"/>
      <c r="C2502" s="44"/>
      <c r="F2502" s="44">
        <v>4917.4027165019943</v>
      </c>
      <c r="G2502">
        <v>0.26673615732528688</v>
      </c>
      <c r="H2502" s="45">
        <f t="shared" si="314"/>
        <v>18435.456091935757</v>
      </c>
      <c r="BD2502">
        <f t="shared" si="313"/>
        <v>-6273.8339337657962</v>
      </c>
      <c r="BE2502">
        <f t="shared" si="315"/>
        <v>-3735.1783164947983</v>
      </c>
      <c r="BF2502">
        <f t="shared" si="316"/>
        <v>-1196.5226992238013</v>
      </c>
      <c r="BG2502">
        <f t="shared" si="317"/>
        <v>1342.1329180471967</v>
      </c>
      <c r="BH2502">
        <f t="shared" si="318"/>
        <v>3880.7885353181937</v>
      </c>
      <c r="BI2502">
        <f t="shared" si="319"/>
        <v>6419.4441525891907</v>
      </c>
      <c r="BJ2502">
        <f t="shared" si="320"/>
        <v>8958.0997698601896</v>
      </c>
    </row>
    <row r="2503" spans="1:62">
      <c r="A2503">
        <v>2500</v>
      </c>
      <c r="B2503" s="6"/>
      <c r="C2503" s="44"/>
      <c r="F2503" s="44">
        <v>14361.515406225033</v>
      </c>
      <c r="G2503">
        <v>0.33512119805223328</v>
      </c>
      <c r="H2503" s="45">
        <f t="shared" si="314"/>
        <v>42854.691048181892</v>
      </c>
      <c r="BD2503">
        <f t="shared" si="313"/>
        <v>-3583.7219298755599</v>
      </c>
      <c r="BE2503">
        <f t="shared" si="315"/>
        <v>-2250.0411432491255</v>
      </c>
      <c r="BF2503">
        <f t="shared" si="316"/>
        <v>-916.36035662269114</v>
      </c>
      <c r="BG2503">
        <f t="shared" si="317"/>
        <v>417.32043000374324</v>
      </c>
      <c r="BH2503">
        <f t="shared" si="318"/>
        <v>1751.0012166301776</v>
      </c>
      <c r="BI2503">
        <f t="shared" si="319"/>
        <v>3084.682003256612</v>
      </c>
      <c r="BJ2503">
        <f t="shared" si="320"/>
        <v>4418.3627898830473</v>
      </c>
    </row>
    <row r="2504" spans="1:62">
      <c r="A2504">
        <v>2501</v>
      </c>
      <c r="B2504" s="6"/>
      <c r="C2504" s="44"/>
      <c r="F2504" s="44">
        <v>7677.9375640416256</v>
      </c>
      <c r="G2504">
        <v>0.58321222954126917</v>
      </c>
      <c r="H2504" s="45">
        <f t="shared" si="314"/>
        <v>13164.911802485309</v>
      </c>
      <c r="BD2504">
        <f t="shared" si="313"/>
        <v>-12685.909415963866</v>
      </c>
      <c r="BE2504">
        <f t="shared" si="315"/>
        <v>-11010.303425702699</v>
      </c>
      <c r="BF2504">
        <f t="shared" si="316"/>
        <v>-9334.6974354415343</v>
      </c>
      <c r="BG2504">
        <f t="shared" si="317"/>
        <v>-7659.0914451803674</v>
      </c>
      <c r="BH2504">
        <f t="shared" si="318"/>
        <v>-5983.4854549192005</v>
      </c>
      <c r="BI2504">
        <f t="shared" si="319"/>
        <v>-4307.8794646580354</v>
      </c>
      <c r="BJ2504">
        <f t="shared" si="320"/>
        <v>-2632.2734743968686</v>
      </c>
    </row>
    <row r="2505" spans="1:62">
      <c r="A2505">
        <v>2502</v>
      </c>
      <c r="B2505" s="6"/>
      <c r="C2505" s="44"/>
      <c r="F2505" s="44">
        <v>8303.4699770084189</v>
      </c>
      <c r="G2505">
        <v>0.18526809239196318</v>
      </c>
      <c r="H2505" s="45">
        <f t="shared" si="314"/>
        <v>44818.672604676845</v>
      </c>
      <c r="BD2505">
        <f t="shared" si="313"/>
        <v>-4761.8764163352798</v>
      </c>
      <c r="BE2505">
        <f t="shared" si="315"/>
        <v>-1845.8152686289341</v>
      </c>
      <c r="BF2505">
        <f t="shared" si="316"/>
        <v>1070.2458790774126</v>
      </c>
      <c r="BG2505">
        <f t="shared" si="317"/>
        <v>3986.3070267837575</v>
      </c>
      <c r="BH2505">
        <f t="shared" si="318"/>
        <v>6902.3681744901041</v>
      </c>
      <c r="BI2505">
        <f t="shared" si="319"/>
        <v>9818.4293221964508</v>
      </c>
      <c r="BJ2505">
        <f t="shared" si="320"/>
        <v>12734.490469902794</v>
      </c>
    </row>
    <row r="2506" spans="1:62">
      <c r="A2506">
        <v>2503</v>
      </c>
      <c r="B2506" s="6"/>
      <c r="C2506" s="44"/>
      <c r="F2506" s="44">
        <v>4520.4984426449264</v>
      </c>
      <c r="G2506">
        <v>0.45557776667514727</v>
      </c>
      <c r="H2506" s="45">
        <f t="shared" si="314"/>
        <v>9922.5615763385085</v>
      </c>
      <c r="BD2506">
        <f t="shared" si="313"/>
        <v>-7377.129515048603</v>
      </c>
      <c r="BE2506">
        <f t="shared" si="315"/>
        <v>-6450.7890530887871</v>
      </c>
      <c r="BF2506">
        <f t="shared" si="316"/>
        <v>-5524.4485911289712</v>
      </c>
      <c r="BG2506">
        <f t="shared" si="317"/>
        <v>-4598.1081291691553</v>
      </c>
      <c r="BH2506">
        <f t="shared" si="318"/>
        <v>-3671.7676672093394</v>
      </c>
      <c r="BI2506">
        <f t="shared" si="319"/>
        <v>-2745.4272052495235</v>
      </c>
      <c r="BJ2506">
        <f t="shared" si="320"/>
        <v>-1819.0867432897076</v>
      </c>
    </row>
    <row r="2507" spans="1:62">
      <c r="A2507">
        <v>2504</v>
      </c>
      <c r="B2507" s="6"/>
      <c r="C2507" s="44"/>
      <c r="F2507" s="44">
        <v>11260.864006467493</v>
      </c>
      <c r="G2507">
        <v>0.2138837964501441</v>
      </c>
      <c r="H2507" s="45">
        <f t="shared" si="314"/>
        <v>52649.448875349372</v>
      </c>
      <c r="BD2507">
        <f t="shared" si="313"/>
        <v>-2242.6096092691901</v>
      </c>
      <c r="BE2507">
        <f t="shared" si="315"/>
        <v>35.27922410654628</v>
      </c>
      <c r="BF2507">
        <f t="shared" si="316"/>
        <v>2313.1680574822822</v>
      </c>
      <c r="BG2507">
        <f t="shared" si="317"/>
        <v>4591.056890858019</v>
      </c>
      <c r="BH2507">
        <f t="shared" si="318"/>
        <v>6868.9457242337558</v>
      </c>
      <c r="BI2507">
        <f t="shared" si="319"/>
        <v>9146.8345576094907</v>
      </c>
      <c r="BJ2507">
        <f t="shared" si="320"/>
        <v>11424.723390985228</v>
      </c>
    </row>
    <row r="2508" spans="1:62">
      <c r="A2508">
        <v>2505</v>
      </c>
      <c r="B2508" s="6"/>
      <c r="C2508" s="44"/>
      <c r="F2508" s="44">
        <v>10717.457578964637</v>
      </c>
      <c r="G2508">
        <v>0.23158833240802856</v>
      </c>
      <c r="H2508" s="45">
        <f t="shared" si="314"/>
        <v>46278.054975938379</v>
      </c>
      <c r="BD2508">
        <f t="shared" si="313"/>
        <v>-10191.445024216773</v>
      </c>
      <c r="BE2508">
        <f t="shared" si="315"/>
        <v>-9122.0260419660517</v>
      </c>
      <c r="BF2508">
        <f t="shared" si="316"/>
        <v>-8052.6070597153312</v>
      </c>
      <c r="BG2508">
        <f t="shared" si="317"/>
        <v>-6983.1880774646106</v>
      </c>
      <c r="BH2508">
        <f t="shared" si="318"/>
        <v>-5913.7690952138901</v>
      </c>
      <c r="BI2508">
        <f t="shared" si="319"/>
        <v>-4844.3501129631695</v>
      </c>
      <c r="BJ2508">
        <f t="shared" si="320"/>
        <v>-3774.931130712449</v>
      </c>
    </row>
    <row r="2509" spans="1:62">
      <c r="A2509">
        <v>2506</v>
      </c>
      <c r="B2509" s="6"/>
      <c r="C2509" s="44"/>
      <c r="F2509" s="44">
        <v>6778.7993090157815</v>
      </c>
      <c r="G2509">
        <v>0.31568438483997863</v>
      </c>
      <c r="H2509" s="45">
        <f t="shared" si="314"/>
        <v>21473.343739988835</v>
      </c>
      <c r="BD2509">
        <f t="shared" si="313"/>
        <v>-9559.5159169244944</v>
      </c>
      <c r="BE2509">
        <f t="shared" si="315"/>
        <v>-8401.5742548843518</v>
      </c>
      <c r="BF2509">
        <f t="shared" si="316"/>
        <v>-7243.6325928442084</v>
      </c>
      <c r="BG2509">
        <f t="shared" si="317"/>
        <v>-6085.6909308040658</v>
      </c>
      <c r="BH2509">
        <f t="shared" si="318"/>
        <v>-4927.7492687639233</v>
      </c>
      <c r="BI2509">
        <f t="shared" si="319"/>
        <v>-3769.8076067237798</v>
      </c>
      <c r="BJ2509">
        <f t="shared" si="320"/>
        <v>-2611.8659446836373</v>
      </c>
    </row>
    <row r="2510" spans="1:62">
      <c r="A2510">
        <v>2507</v>
      </c>
      <c r="B2510" s="6"/>
      <c r="C2510" s="44"/>
      <c r="F2510" s="44">
        <v>13225.889689624821</v>
      </c>
      <c r="G2510">
        <v>0.3072376992933421</v>
      </c>
      <c r="H2510" s="45">
        <f t="shared" si="314"/>
        <v>43047.74355505476</v>
      </c>
      <c r="BD2510">
        <f t="shared" si="313"/>
        <v>-5200.3773848158889</v>
      </c>
      <c r="BE2510">
        <f t="shared" si="315"/>
        <v>-3621.9554606159954</v>
      </c>
      <c r="BF2510">
        <f t="shared" si="316"/>
        <v>-2043.5335364161019</v>
      </c>
      <c r="BG2510">
        <f t="shared" si="317"/>
        <v>-465.11161221620932</v>
      </c>
      <c r="BH2510">
        <f t="shared" si="318"/>
        <v>1113.3103119836842</v>
      </c>
      <c r="BI2510">
        <f t="shared" si="319"/>
        <v>2691.7322361835777</v>
      </c>
      <c r="BJ2510">
        <f t="shared" si="320"/>
        <v>4270.1541603834703</v>
      </c>
    </row>
    <row r="2511" spans="1:62">
      <c r="A2511">
        <v>2508</v>
      </c>
      <c r="B2511" s="6"/>
      <c r="C2511" s="44"/>
      <c r="F2511" s="44">
        <v>8652.7088464774642</v>
      </c>
      <c r="G2511">
        <v>0.31817195582824631</v>
      </c>
      <c r="H2511" s="45">
        <f t="shared" si="314"/>
        <v>27195.070740767354</v>
      </c>
      <c r="BD2511">
        <f t="shared" si="313"/>
        <v>-11689.701193158111</v>
      </c>
      <c r="BE2511">
        <f t="shared" si="315"/>
        <v>-10153.512696691399</v>
      </c>
      <c r="BF2511">
        <f t="shared" si="316"/>
        <v>-8617.324200224688</v>
      </c>
      <c r="BG2511">
        <f t="shared" si="317"/>
        <v>-7081.1357037579783</v>
      </c>
      <c r="BH2511">
        <f t="shared" si="318"/>
        <v>-5544.9472072912677</v>
      </c>
      <c r="BI2511">
        <f t="shared" si="319"/>
        <v>-4008.7587108245571</v>
      </c>
      <c r="BJ2511">
        <f t="shared" si="320"/>
        <v>-2472.5702143578474</v>
      </c>
    </row>
    <row r="2512" spans="1:62">
      <c r="A2512">
        <v>2509</v>
      </c>
      <c r="B2512" s="6"/>
      <c r="C2512" s="44"/>
      <c r="F2512" s="44">
        <v>9343.3155899969606</v>
      </c>
      <c r="G2512">
        <v>0.29958234311099474</v>
      </c>
      <c r="H2512" s="45">
        <f t="shared" si="314"/>
        <v>31187.804638190169</v>
      </c>
      <c r="BD2512">
        <f t="shared" si="313"/>
        <v>-7061.849067336233</v>
      </c>
      <c r="BE2512">
        <f t="shared" si="315"/>
        <v>-5470.9892881950018</v>
      </c>
      <c r="BF2512">
        <f t="shared" si="316"/>
        <v>-3880.1295090537697</v>
      </c>
      <c r="BG2512">
        <f t="shared" si="317"/>
        <v>-2289.2697299125384</v>
      </c>
      <c r="BH2512">
        <f t="shared" si="318"/>
        <v>-698.40995077130628</v>
      </c>
      <c r="BI2512">
        <f t="shared" si="319"/>
        <v>892.44982836992494</v>
      </c>
      <c r="BJ2512">
        <f t="shared" si="320"/>
        <v>2483.3096075111571</v>
      </c>
    </row>
    <row r="2513" spans="1:62">
      <c r="A2513">
        <v>2510</v>
      </c>
      <c r="B2513" s="6"/>
      <c r="C2513" s="44"/>
      <c r="F2513" s="44">
        <v>2352.9582691254218</v>
      </c>
      <c r="G2513">
        <v>0.27822343113426218</v>
      </c>
      <c r="H2513" s="45">
        <f t="shared" si="314"/>
        <v>8457.0816323157032</v>
      </c>
      <c r="BD2513">
        <f t="shared" si="313"/>
        <v>-7845.4038744419868</v>
      </c>
      <c r="BE2513">
        <f t="shared" si="315"/>
        <v>-6347.4921588870129</v>
      </c>
      <c r="BF2513">
        <f t="shared" si="316"/>
        <v>-4849.5804433320391</v>
      </c>
      <c r="BG2513">
        <f t="shared" si="317"/>
        <v>-3351.6687277770661</v>
      </c>
      <c r="BH2513">
        <f t="shared" si="318"/>
        <v>-1853.7570122220923</v>
      </c>
      <c r="BI2513">
        <f t="shared" si="319"/>
        <v>-355.84529666711751</v>
      </c>
      <c r="BJ2513">
        <f t="shared" si="320"/>
        <v>1142.0664188878545</v>
      </c>
    </row>
    <row r="2514" spans="1:62">
      <c r="A2514">
        <v>2511</v>
      </c>
      <c r="B2514" s="6"/>
      <c r="C2514" s="44"/>
      <c r="F2514" s="44">
        <v>9656.4080159451532</v>
      </c>
      <c r="G2514">
        <v>0.29167407876568063</v>
      </c>
      <c r="H2514" s="45">
        <f t="shared" si="314"/>
        <v>33106.843284838928</v>
      </c>
      <c r="BD2514">
        <f t="shared" si="313"/>
        <v>-961.84111345411088</v>
      </c>
      <c r="BE2514">
        <f t="shared" si="315"/>
        <v>429.27604221720003</v>
      </c>
      <c r="BF2514">
        <f t="shared" si="316"/>
        <v>1820.3931978885112</v>
      </c>
      <c r="BG2514">
        <f t="shared" si="317"/>
        <v>3211.5103535598219</v>
      </c>
      <c r="BH2514">
        <f t="shared" si="318"/>
        <v>4602.6275092311325</v>
      </c>
      <c r="BI2514">
        <f t="shared" si="319"/>
        <v>5993.7446649024441</v>
      </c>
      <c r="BJ2514">
        <f t="shared" si="320"/>
        <v>7384.8618205737548</v>
      </c>
    </row>
    <row r="2515" spans="1:62">
      <c r="A2515">
        <v>2512</v>
      </c>
      <c r="B2515" s="6"/>
      <c r="C2515" s="44"/>
      <c r="F2515" s="44">
        <v>8563.2520032709435</v>
      </c>
      <c r="G2515">
        <v>0.23219649515228991</v>
      </c>
      <c r="H2515" s="45">
        <f t="shared" si="314"/>
        <v>36879.333590520364</v>
      </c>
      <c r="BD2515">
        <f t="shared" si="313"/>
        <v>-8198.0376221167498</v>
      </c>
      <c r="BE2515">
        <f t="shared" si="315"/>
        <v>-6739.6672282883465</v>
      </c>
      <c r="BF2515">
        <f t="shared" si="316"/>
        <v>-5281.296834459944</v>
      </c>
      <c r="BG2515">
        <f t="shared" si="317"/>
        <v>-3822.9264406315406</v>
      </c>
      <c r="BH2515">
        <f t="shared" si="318"/>
        <v>-2364.5560468031372</v>
      </c>
      <c r="BI2515">
        <f t="shared" si="319"/>
        <v>-906.18565297473469</v>
      </c>
      <c r="BJ2515">
        <f t="shared" si="320"/>
        <v>552.1847408536687</v>
      </c>
    </row>
    <row r="2516" spans="1:62">
      <c r="A2516">
        <v>2513</v>
      </c>
      <c r="B2516" s="6"/>
      <c r="C2516" s="44"/>
      <c r="F2516" s="44">
        <v>5682.9186256716857</v>
      </c>
      <c r="G2516">
        <v>0.33577358623369058</v>
      </c>
      <c r="H2516" s="45">
        <f t="shared" si="314"/>
        <v>16924.853111335884</v>
      </c>
      <c r="BD2516">
        <f t="shared" si="313"/>
        <v>-7402.2695275094939</v>
      </c>
      <c r="BE2516">
        <f t="shared" si="315"/>
        <v>-6241.2870517480442</v>
      </c>
      <c r="BF2516">
        <f t="shared" si="316"/>
        <v>-5080.3045759865945</v>
      </c>
      <c r="BG2516">
        <f t="shared" si="317"/>
        <v>-3919.3221002251457</v>
      </c>
      <c r="BH2516">
        <f t="shared" si="318"/>
        <v>-2758.3396244636961</v>
      </c>
      <c r="BI2516">
        <f t="shared" si="319"/>
        <v>-1597.3571487022464</v>
      </c>
      <c r="BJ2516">
        <f t="shared" si="320"/>
        <v>-436.3746729407967</v>
      </c>
    </row>
    <row r="2517" spans="1:62">
      <c r="A2517">
        <v>2514</v>
      </c>
      <c r="B2517" s="6"/>
      <c r="C2517" s="44"/>
      <c r="F2517" s="44">
        <v>-9127.602391841021</v>
      </c>
      <c r="G2517">
        <v>0.57381661439123466</v>
      </c>
      <c r="H2517" s="45">
        <f t="shared" si="314"/>
        <v>-15906.828354080591</v>
      </c>
      <c r="BD2517">
        <f t="shared" si="313"/>
        <v>-4004.050694503233</v>
      </c>
      <c r="BE2517">
        <f t="shared" si="315"/>
        <v>-2325.1827633347798</v>
      </c>
      <c r="BF2517">
        <f t="shared" si="316"/>
        <v>-646.3148321663266</v>
      </c>
      <c r="BG2517">
        <f t="shared" si="317"/>
        <v>1032.5530990021261</v>
      </c>
      <c r="BH2517">
        <f t="shared" si="318"/>
        <v>2711.4210301705789</v>
      </c>
      <c r="BI2517">
        <f t="shared" si="319"/>
        <v>4390.2889613390325</v>
      </c>
      <c r="BJ2517">
        <f t="shared" si="320"/>
        <v>6069.1568925074844</v>
      </c>
    </row>
    <row r="2518" spans="1:62">
      <c r="A2518">
        <v>2515</v>
      </c>
      <c r="B2518" s="6"/>
      <c r="C2518" s="44"/>
      <c r="F2518" s="44">
        <v>10711.941820154239</v>
      </c>
      <c r="G2518">
        <v>0.24241739669918694</v>
      </c>
      <c r="H2518" s="45">
        <f t="shared" si="314"/>
        <v>44188.007816314312</v>
      </c>
      <c r="BD2518">
        <f t="shared" si="313"/>
        <v>11996.685463797194</v>
      </c>
      <c r="BE2518">
        <f t="shared" si="315"/>
        <v>14865.768535753366</v>
      </c>
      <c r="BF2518">
        <f t="shared" si="316"/>
        <v>17734.851607709541</v>
      </c>
      <c r="BG2518">
        <f t="shared" si="317"/>
        <v>20603.934679665712</v>
      </c>
      <c r="BH2518">
        <f t="shared" si="318"/>
        <v>23473.01775162189</v>
      </c>
      <c r="BI2518">
        <f t="shared" si="319"/>
        <v>26342.100823578061</v>
      </c>
      <c r="BJ2518">
        <f t="shared" si="320"/>
        <v>29211.183895534235</v>
      </c>
    </row>
    <row r="2519" spans="1:62">
      <c r="A2519">
        <v>2516</v>
      </c>
      <c r="B2519" s="6"/>
      <c r="C2519" s="44"/>
      <c r="F2519" s="44">
        <v>6170.1633911573226</v>
      </c>
      <c r="G2519">
        <v>0.31080564716204506</v>
      </c>
      <c r="H2519" s="45">
        <f t="shared" si="314"/>
        <v>19852.159854548518</v>
      </c>
      <c r="BD2519">
        <f t="shared" si="313"/>
        <v>-9499.8548366583054</v>
      </c>
      <c r="BE2519">
        <f t="shared" si="315"/>
        <v>-8287.7678531623696</v>
      </c>
      <c r="BF2519">
        <f t="shared" si="316"/>
        <v>-7075.6808696664357</v>
      </c>
      <c r="BG2519">
        <f t="shared" si="317"/>
        <v>-5863.5938861705008</v>
      </c>
      <c r="BH2519">
        <f t="shared" si="318"/>
        <v>-4651.5069026745659</v>
      </c>
      <c r="BI2519">
        <f t="shared" si="319"/>
        <v>-3439.4199191786311</v>
      </c>
      <c r="BJ2519">
        <f t="shared" si="320"/>
        <v>-2227.3329356826962</v>
      </c>
    </row>
    <row r="2520" spans="1:62">
      <c r="A2520">
        <v>2517</v>
      </c>
      <c r="B2520" s="6"/>
      <c r="C2520" s="44"/>
      <c r="F2520" s="44">
        <v>9109.2181801510633</v>
      </c>
      <c r="G2520">
        <v>7.40752002646623E-2</v>
      </c>
      <c r="H2520" s="45">
        <f t="shared" si="314"/>
        <v>122972.57580951329</v>
      </c>
      <c r="BD2520">
        <f t="shared" si="313"/>
        <v>-4616.1351553470977</v>
      </c>
      <c r="BE2520">
        <f t="shared" si="315"/>
        <v>-3062.1069195368718</v>
      </c>
      <c r="BF2520">
        <f t="shared" si="316"/>
        <v>-1508.0786837266469</v>
      </c>
      <c r="BG2520">
        <f t="shared" si="317"/>
        <v>45.949552083578965</v>
      </c>
      <c r="BH2520">
        <f t="shared" si="318"/>
        <v>1599.9777878938039</v>
      </c>
      <c r="BI2520">
        <f t="shared" si="319"/>
        <v>3154.0060237040288</v>
      </c>
      <c r="BJ2520">
        <f t="shared" si="320"/>
        <v>4708.0342595142538</v>
      </c>
    </row>
    <row r="2521" spans="1:62">
      <c r="A2521">
        <v>2518</v>
      </c>
      <c r="B2521" s="6"/>
      <c r="C2521" s="44"/>
      <c r="F2521" s="44">
        <v>7164.4505842156032</v>
      </c>
      <c r="G2521">
        <v>8.1732130571263717E-2</v>
      </c>
      <c r="H2521" s="45">
        <f t="shared" si="314"/>
        <v>87657.700027393628</v>
      </c>
      <c r="BD2521">
        <f t="shared" si="313"/>
        <v>-8738.8421788277519</v>
      </c>
      <c r="BE2521">
        <f t="shared" si="315"/>
        <v>-8368.4661775044406</v>
      </c>
      <c r="BF2521">
        <f t="shared" si="316"/>
        <v>-7998.0901761811292</v>
      </c>
      <c r="BG2521">
        <f t="shared" si="317"/>
        <v>-7627.7141748578179</v>
      </c>
      <c r="BH2521">
        <f t="shared" si="318"/>
        <v>-7257.3381735345056</v>
      </c>
      <c r="BI2521">
        <f t="shared" si="319"/>
        <v>-6886.9621722111942</v>
      </c>
      <c r="BJ2521">
        <f t="shared" si="320"/>
        <v>-6516.5861708878829</v>
      </c>
    </row>
    <row r="2522" spans="1:62">
      <c r="A2522">
        <v>2519</v>
      </c>
      <c r="B2522" s="6"/>
      <c r="C2522" s="44"/>
      <c r="F2522" s="44">
        <v>11105.902020415993</v>
      </c>
      <c r="G2522">
        <v>0.4393592492356424</v>
      </c>
      <c r="H2522" s="45">
        <f t="shared" si="314"/>
        <v>25277.496808675452</v>
      </c>
      <c r="BD2522">
        <f t="shared" ref="BD2522:BD2585" si="321">($BD$3*G2521)-F2521</f>
        <v>-6755.7899313592843</v>
      </c>
      <c r="BE2522">
        <f t="shared" si="315"/>
        <v>-6347.1292785029664</v>
      </c>
      <c r="BF2522">
        <f t="shared" si="316"/>
        <v>-5938.4686256466475</v>
      </c>
      <c r="BG2522">
        <f t="shared" si="317"/>
        <v>-5529.8079727903287</v>
      </c>
      <c r="BH2522">
        <f t="shared" si="318"/>
        <v>-5121.1473199340107</v>
      </c>
      <c r="BI2522">
        <f t="shared" si="319"/>
        <v>-4712.4866670776919</v>
      </c>
      <c r="BJ2522">
        <f t="shared" si="320"/>
        <v>-4303.826014221373</v>
      </c>
    </row>
    <row r="2523" spans="1:62">
      <c r="A2523">
        <v>2520</v>
      </c>
      <c r="B2523" s="6"/>
      <c r="C2523" s="44"/>
      <c r="F2523" s="44">
        <v>3206.5967574639235</v>
      </c>
      <c r="G2523">
        <v>1.3417546100723996</v>
      </c>
      <c r="H2523" s="45">
        <f t="shared" si="314"/>
        <v>2389.8533557420751</v>
      </c>
      <c r="BD2523">
        <f t="shared" si="321"/>
        <v>-8909.1057742377816</v>
      </c>
      <c r="BE2523">
        <f t="shared" si="315"/>
        <v>-6712.3095280595689</v>
      </c>
      <c r="BF2523">
        <f t="shared" si="316"/>
        <v>-4515.5132818813572</v>
      </c>
      <c r="BG2523">
        <f t="shared" si="317"/>
        <v>-2318.7170357031446</v>
      </c>
      <c r="BH2523">
        <f t="shared" si="318"/>
        <v>-121.92078952493284</v>
      </c>
      <c r="BI2523">
        <f t="shared" si="319"/>
        <v>2074.8754566532789</v>
      </c>
      <c r="BJ2523">
        <f t="shared" si="320"/>
        <v>4271.6717028314906</v>
      </c>
    </row>
    <row r="2524" spans="1:62">
      <c r="A2524">
        <v>2521</v>
      </c>
      <c r="B2524" s="6"/>
      <c r="C2524" s="44"/>
      <c r="F2524" s="44">
        <v>7151.4634955946476</v>
      </c>
      <c r="G2524">
        <v>0.22664581692125463</v>
      </c>
      <c r="H2524" s="45">
        <f t="shared" si="314"/>
        <v>31553.476665661725</v>
      </c>
      <c r="BD2524">
        <f t="shared" si="321"/>
        <v>3502.1762928980743</v>
      </c>
      <c r="BE2524">
        <f t="shared" si="315"/>
        <v>10210.949343260072</v>
      </c>
      <c r="BF2524">
        <f t="shared" si="316"/>
        <v>16919.722393622069</v>
      </c>
      <c r="BG2524">
        <f t="shared" si="317"/>
        <v>23628.495443984066</v>
      </c>
      <c r="BH2524">
        <f t="shared" si="318"/>
        <v>30337.26849434607</v>
      </c>
      <c r="BI2524">
        <f t="shared" si="319"/>
        <v>37046.041544708067</v>
      </c>
      <c r="BJ2524">
        <f t="shared" si="320"/>
        <v>43754.814595070064</v>
      </c>
    </row>
    <row r="2525" spans="1:62">
      <c r="A2525">
        <v>2522</v>
      </c>
      <c r="B2525" s="6"/>
      <c r="C2525" s="44"/>
      <c r="F2525" s="44">
        <v>10445.118895526994</v>
      </c>
      <c r="G2525">
        <v>7.1476806334398901E-2</v>
      </c>
      <c r="H2525" s="45">
        <f t="shared" si="314"/>
        <v>146132.98258822988</v>
      </c>
      <c r="BD2525">
        <f t="shared" si="321"/>
        <v>-6018.2344109883743</v>
      </c>
      <c r="BE2525">
        <f t="shared" si="315"/>
        <v>-4885.005326382101</v>
      </c>
      <c r="BF2525">
        <f t="shared" si="316"/>
        <v>-3751.7762417758281</v>
      </c>
      <c r="BG2525">
        <f t="shared" si="317"/>
        <v>-2618.5471571695552</v>
      </c>
      <c r="BH2525">
        <f t="shared" si="318"/>
        <v>-1485.3180725632819</v>
      </c>
      <c r="BI2525">
        <f t="shared" si="319"/>
        <v>-352.08898795700861</v>
      </c>
      <c r="BJ2525">
        <f t="shared" si="320"/>
        <v>781.14009664926471</v>
      </c>
    </row>
    <row r="2526" spans="1:62">
      <c r="A2526">
        <v>2523</v>
      </c>
      <c r="B2526" s="6"/>
      <c r="C2526" s="44"/>
      <c r="F2526" s="44">
        <v>6784.6655574354008</v>
      </c>
      <c r="G2526">
        <v>0.44000354314335599</v>
      </c>
      <c r="H2526" s="45">
        <f t="shared" si="314"/>
        <v>15419.570281107743</v>
      </c>
      <c r="BD2526">
        <f t="shared" si="321"/>
        <v>-10087.734863854999</v>
      </c>
      <c r="BE2526">
        <f t="shared" si="315"/>
        <v>-9730.350832183005</v>
      </c>
      <c r="BF2526">
        <f t="shared" si="316"/>
        <v>-9372.9668005110107</v>
      </c>
      <c r="BG2526">
        <f t="shared" si="317"/>
        <v>-9015.5827688390164</v>
      </c>
      <c r="BH2526">
        <f t="shared" si="318"/>
        <v>-8658.198737167022</v>
      </c>
      <c r="BI2526">
        <f t="shared" si="319"/>
        <v>-8300.8147054950259</v>
      </c>
      <c r="BJ2526">
        <f t="shared" si="320"/>
        <v>-7943.4306738230316</v>
      </c>
    </row>
    <row r="2527" spans="1:62">
      <c r="A2527">
        <v>2524</v>
      </c>
      <c r="B2527" s="6"/>
      <c r="C2527" s="44"/>
      <c r="F2527" s="44">
        <v>1629.4355071900918</v>
      </c>
      <c r="G2527">
        <v>0.61343903028817781</v>
      </c>
      <c r="H2527" s="45">
        <f t="shared" si="314"/>
        <v>2656.2305734355132</v>
      </c>
      <c r="BD2527">
        <f t="shared" si="321"/>
        <v>-4584.6478417186208</v>
      </c>
      <c r="BE2527">
        <f t="shared" si="315"/>
        <v>-2384.6301260018408</v>
      </c>
      <c r="BF2527">
        <f t="shared" si="316"/>
        <v>-184.61241028506083</v>
      </c>
      <c r="BG2527">
        <f t="shared" si="317"/>
        <v>2015.4053054317192</v>
      </c>
      <c r="BH2527">
        <f t="shared" si="318"/>
        <v>4215.4230211484992</v>
      </c>
      <c r="BI2527">
        <f t="shared" si="319"/>
        <v>6415.4407368652792</v>
      </c>
      <c r="BJ2527">
        <f t="shared" si="320"/>
        <v>8615.4584525820592</v>
      </c>
    </row>
    <row r="2528" spans="1:62">
      <c r="A2528">
        <v>2525</v>
      </c>
      <c r="B2528" s="6"/>
      <c r="C2528" s="44"/>
      <c r="F2528" s="44">
        <v>19351.804074715656</v>
      </c>
      <c r="G2528">
        <v>0.24549092722100596</v>
      </c>
      <c r="H2528" s="45">
        <f t="shared" si="314"/>
        <v>78828.999074552266</v>
      </c>
      <c r="BD2528">
        <f t="shared" si="321"/>
        <v>1437.7596442507975</v>
      </c>
      <c r="BE2528">
        <f t="shared" si="315"/>
        <v>4504.9547956916867</v>
      </c>
      <c r="BF2528">
        <f t="shared" si="316"/>
        <v>7572.1499471325751</v>
      </c>
      <c r="BG2528">
        <f t="shared" si="317"/>
        <v>10639.345098573465</v>
      </c>
      <c r="BH2528">
        <f t="shared" si="318"/>
        <v>13706.540250014354</v>
      </c>
      <c r="BI2528">
        <f t="shared" si="319"/>
        <v>16773.73540145524</v>
      </c>
      <c r="BJ2528">
        <f t="shared" si="320"/>
        <v>19840.930552896134</v>
      </c>
    </row>
    <row r="2529" spans="1:62">
      <c r="A2529">
        <v>2526</v>
      </c>
      <c r="B2529" s="6"/>
      <c r="C2529" s="44"/>
      <c r="F2529" s="44">
        <v>12111.018271059042</v>
      </c>
      <c r="G2529">
        <v>0.22938586938720906</v>
      </c>
      <c r="H2529" s="45">
        <f t="shared" si="314"/>
        <v>52797.577738388674</v>
      </c>
      <c r="BD2529">
        <f t="shared" si="321"/>
        <v>-18124.349438610625</v>
      </c>
      <c r="BE2529">
        <f t="shared" si="315"/>
        <v>-16896.894802505594</v>
      </c>
      <c r="BF2529">
        <f t="shared" si="316"/>
        <v>-15669.440166400567</v>
      </c>
      <c r="BG2529">
        <f t="shared" si="317"/>
        <v>-14441.985530295537</v>
      </c>
      <c r="BH2529">
        <f t="shared" si="318"/>
        <v>-13214.530894190506</v>
      </c>
      <c r="BI2529">
        <f t="shared" si="319"/>
        <v>-11987.076258085477</v>
      </c>
      <c r="BJ2529">
        <f t="shared" si="320"/>
        <v>-10759.621621980446</v>
      </c>
    </row>
    <row r="2530" spans="1:62">
      <c r="A2530">
        <v>2527</v>
      </c>
      <c r="B2530" s="6"/>
      <c r="C2530" s="44"/>
      <c r="F2530" s="44">
        <v>7776.7655525761402</v>
      </c>
      <c r="G2530">
        <v>8.6732311638995974E-2</v>
      </c>
      <c r="H2530" s="45">
        <f t="shared" si="314"/>
        <v>89663.994947410174</v>
      </c>
      <c r="BD2530">
        <f t="shared" si="321"/>
        <v>-10964.088924122996</v>
      </c>
      <c r="BE2530">
        <f t="shared" si="315"/>
        <v>-9817.1595771869506</v>
      </c>
      <c r="BF2530">
        <f t="shared" si="316"/>
        <v>-8670.2302302509052</v>
      </c>
      <c r="BG2530">
        <f t="shared" si="317"/>
        <v>-7523.3008833148606</v>
      </c>
      <c r="BH2530">
        <f t="shared" si="318"/>
        <v>-6376.3715363788151</v>
      </c>
      <c r="BI2530">
        <f t="shared" si="319"/>
        <v>-5229.4421894427696</v>
      </c>
      <c r="BJ2530">
        <f t="shared" si="320"/>
        <v>-4082.5128425067242</v>
      </c>
    </row>
    <row r="2531" spans="1:62">
      <c r="A2531">
        <v>2528</v>
      </c>
      <c r="B2531" s="6"/>
      <c r="C2531" s="44"/>
      <c r="F2531" s="44">
        <v>11711.569192684052</v>
      </c>
      <c r="G2531">
        <v>0.86188430510659408</v>
      </c>
      <c r="H2531" s="45">
        <f t="shared" si="314"/>
        <v>13588.330966574007</v>
      </c>
      <c r="BD2531">
        <f t="shared" si="321"/>
        <v>-7343.1039943811602</v>
      </c>
      <c r="BE2531">
        <f t="shared" si="315"/>
        <v>-6909.4424361861802</v>
      </c>
      <c r="BF2531">
        <f t="shared" si="316"/>
        <v>-6475.7808779912011</v>
      </c>
      <c r="BG2531">
        <f t="shared" si="317"/>
        <v>-6042.1193197962202</v>
      </c>
      <c r="BH2531">
        <f t="shared" si="318"/>
        <v>-5608.4577616012411</v>
      </c>
      <c r="BI2531">
        <f t="shared" si="319"/>
        <v>-5174.7962034062612</v>
      </c>
      <c r="BJ2531">
        <f t="shared" si="320"/>
        <v>-4741.1346452112812</v>
      </c>
    </row>
    <row r="2532" spans="1:62">
      <c r="A2532">
        <v>2529</v>
      </c>
      <c r="B2532" s="6"/>
      <c r="C2532" s="44"/>
      <c r="F2532" s="44">
        <v>8661.6399873157461</v>
      </c>
      <c r="G2532">
        <v>0.80086033659001199</v>
      </c>
      <c r="H2532" s="45">
        <f t="shared" si="314"/>
        <v>10815.418858419427</v>
      </c>
      <c r="BD2532">
        <f t="shared" si="321"/>
        <v>-7402.1476671510818</v>
      </c>
      <c r="BE2532">
        <f t="shared" si="315"/>
        <v>-3092.7261416181118</v>
      </c>
      <c r="BF2532">
        <f t="shared" si="316"/>
        <v>1216.6953839148591</v>
      </c>
      <c r="BG2532">
        <f t="shared" si="317"/>
        <v>5526.1169094478282</v>
      </c>
      <c r="BH2532">
        <f t="shared" si="318"/>
        <v>9835.538434980801</v>
      </c>
      <c r="BI2532">
        <f t="shared" si="319"/>
        <v>14144.95996051377</v>
      </c>
      <c r="BJ2532">
        <f t="shared" si="320"/>
        <v>18454.381486046743</v>
      </c>
    </row>
    <row r="2533" spans="1:62">
      <c r="A2533">
        <v>2530</v>
      </c>
      <c r="B2533" s="6"/>
      <c r="C2533" s="44"/>
      <c r="F2533" s="44">
        <v>-15762.954981421248</v>
      </c>
      <c r="G2533">
        <v>1.0997478928768221</v>
      </c>
      <c r="H2533" s="45">
        <f t="shared" si="314"/>
        <v>-14333.244085775927</v>
      </c>
      <c r="BD2533">
        <f t="shared" si="321"/>
        <v>-4657.3383043656868</v>
      </c>
      <c r="BE2533">
        <f t="shared" si="315"/>
        <v>-653.03662141562654</v>
      </c>
      <c r="BF2533">
        <f t="shared" si="316"/>
        <v>3351.2650615344337</v>
      </c>
      <c r="BG2533">
        <f t="shared" si="317"/>
        <v>7355.566744484493</v>
      </c>
      <c r="BH2533">
        <f t="shared" si="318"/>
        <v>11359.868427434554</v>
      </c>
      <c r="BI2533">
        <f t="shared" si="319"/>
        <v>15364.170110384614</v>
      </c>
      <c r="BJ2533">
        <f t="shared" si="320"/>
        <v>19368.471793334673</v>
      </c>
    </row>
    <row r="2534" spans="1:62">
      <c r="A2534">
        <v>2531</v>
      </c>
      <c r="B2534" s="6"/>
      <c r="C2534" s="44"/>
      <c r="F2534" s="44">
        <v>-1691.2450441227411</v>
      </c>
      <c r="G2534">
        <v>0.70173186337235194</v>
      </c>
      <c r="H2534" s="45">
        <f t="shared" si="314"/>
        <v>-2410.1015393472808</v>
      </c>
      <c r="BD2534">
        <f t="shared" si="321"/>
        <v>21261.694445805359</v>
      </c>
      <c r="BE2534">
        <f t="shared" si="315"/>
        <v>26760.433910189469</v>
      </c>
      <c r="BF2534">
        <f t="shared" si="316"/>
        <v>32259.17337457358</v>
      </c>
      <c r="BG2534">
        <f t="shared" si="317"/>
        <v>37757.912838957694</v>
      </c>
      <c r="BH2534">
        <f t="shared" si="318"/>
        <v>43256.652303341798</v>
      </c>
      <c r="BI2534">
        <f t="shared" si="319"/>
        <v>48755.391767725916</v>
      </c>
      <c r="BJ2534">
        <f t="shared" si="320"/>
        <v>54254.131232110027</v>
      </c>
    </row>
    <row r="2535" spans="1:62">
      <c r="A2535">
        <v>2532</v>
      </c>
      <c r="B2535" s="6"/>
      <c r="C2535" s="44"/>
      <c r="F2535" s="44">
        <v>10405.290486100363</v>
      </c>
      <c r="G2535">
        <v>0.56941676830950705</v>
      </c>
      <c r="H2535" s="45">
        <f t="shared" si="314"/>
        <v>18273.593376942066</v>
      </c>
      <c r="BD2535">
        <f t="shared" si="321"/>
        <v>5199.9043609845012</v>
      </c>
      <c r="BE2535">
        <f t="shared" si="315"/>
        <v>8708.5636778462613</v>
      </c>
      <c r="BF2535">
        <f t="shared" si="316"/>
        <v>12217.22299470802</v>
      </c>
      <c r="BG2535">
        <f t="shared" si="317"/>
        <v>15725.88231156978</v>
      </c>
      <c r="BH2535">
        <f t="shared" si="318"/>
        <v>19234.54162843154</v>
      </c>
      <c r="BI2535">
        <f t="shared" si="319"/>
        <v>22743.200945293298</v>
      </c>
      <c r="BJ2535">
        <f t="shared" si="320"/>
        <v>26251.86026215506</v>
      </c>
    </row>
    <row r="2536" spans="1:62">
      <c r="A2536">
        <v>2533</v>
      </c>
      <c r="B2536" s="6"/>
      <c r="C2536" s="44"/>
      <c r="F2536" s="44">
        <v>10628.035704013921</v>
      </c>
      <c r="G2536">
        <v>0.29890993281103562</v>
      </c>
      <c r="H2536" s="45">
        <f t="shared" si="314"/>
        <v>35555.980371962862</v>
      </c>
      <c r="BD2536">
        <f t="shared" si="321"/>
        <v>-7558.2066445528271</v>
      </c>
      <c r="BE2536">
        <f t="shared" si="315"/>
        <v>-4711.1228030052926</v>
      </c>
      <c r="BF2536">
        <f t="shared" si="316"/>
        <v>-1864.0389614577562</v>
      </c>
      <c r="BG2536">
        <f t="shared" si="317"/>
        <v>983.04488008977751</v>
      </c>
      <c r="BH2536">
        <f t="shared" si="318"/>
        <v>3830.128721637313</v>
      </c>
      <c r="BI2536">
        <f t="shared" si="319"/>
        <v>6677.2125631848503</v>
      </c>
      <c r="BJ2536">
        <f t="shared" si="320"/>
        <v>9524.296404732384</v>
      </c>
    </row>
    <row r="2537" spans="1:62">
      <c r="A2537">
        <v>2534</v>
      </c>
      <c r="B2537" s="6"/>
      <c r="C2537" s="44"/>
      <c r="F2537" s="44">
        <v>10254.008963774635</v>
      </c>
      <c r="G2537">
        <v>0.10547494986929706</v>
      </c>
      <c r="H2537" s="45">
        <f t="shared" si="314"/>
        <v>97217.481273811893</v>
      </c>
      <c r="BD2537">
        <f t="shared" si="321"/>
        <v>-9133.4860399587433</v>
      </c>
      <c r="BE2537">
        <f t="shared" si="315"/>
        <v>-7638.9363759035641</v>
      </c>
      <c r="BF2537">
        <f t="shared" si="316"/>
        <v>-6144.3867118483868</v>
      </c>
      <c r="BG2537">
        <f t="shared" si="317"/>
        <v>-4649.8370477932085</v>
      </c>
      <c r="BH2537">
        <f t="shared" si="318"/>
        <v>-3155.2873837380303</v>
      </c>
      <c r="BI2537">
        <f t="shared" si="319"/>
        <v>-1660.7377196828529</v>
      </c>
      <c r="BJ2537">
        <f t="shared" si="320"/>
        <v>-166.18805562767375</v>
      </c>
    </row>
    <row r="2538" spans="1:62">
      <c r="A2538">
        <v>2535</v>
      </c>
      <c r="B2538" s="6"/>
      <c r="C2538" s="44"/>
      <c r="F2538" s="44">
        <v>9796.778964790612</v>
      </c>
      <c r="G2538">
        <v>0.44304055780920315</v>
      </c>
      <c r="H2538" s="45">
        <f t="shared" si="314"/>
        <v>22112.600736227916</v>
      </c>
      <c r="BD2538">
        <f t="shared" si="321"/>
        <v>-9726.6342144281498</v>
      </c>
      <c r="BE2538">
        <f t="shared" si="315"/>
        <v>-9199.2594650816645</v>
      </c>
      <c r="BF2538">
        <f t="shared" si="316"/>
        <v>-8671.8847157351793</v>
      </c>
      <c r="BG2538">
        <f t="shared" si="317"/>
        <v>-8144.509966388694</v>
      </c>
      <c r="BH2538">
        <f t="shared" si="318"/>
        <v>-7617.1352170422088</v>
      </c>
      <c r="BI2538">
        <f t="shared" si="319"/>
        <v>-7089.7604676957235</v>
      </c>
      <c r="BJ2538">
        <f t="shared" si="320"/>
        <v>-6562.3857183492382</v>
      </c>
    </row>
    <row r="2539" spans="1:62">
      <c r="A2539">
        <v>2536</v>
      </c>
      <c r="B2539" s="6"/>
      <c r="C2539" s="44"/>
      <c r="F2539" s="44">
        <v>10115.299150422292</v>
      </c>
      <c r="G2539">
        <v>4.9539908031206004E-2</v>
      </c>
      <c r="H2539" s="45">
        <f t="shared" si="314"/>
        <v>204184.85928658766</v>
      </c>
      <c r="BD2539">
        <f t="shared" si="321"/>
        <v>-7581.5761757445962</v>
      </c>
      <c r="BE2539">
        <f t="shared" si="315"/>
        <v>-5366.3733866985804</v>
      </c>
      <c r="BF2539">
        <f t="shared" si="316"/>
        <v>-3151.1705976525645</v>
      </c>
      <c r="BG2539">
        <f t="shared" si="317"/>
        <v>-935.96780860654872</v>
      </c>
      <c r="BH2539">
        <f t="shared" si="318"/>
        <v>1279.2349804394671</v>
      </c>
      <c r="BI2539">
        <f t="shared" si="319"/>
        <v>3494.4377694854829</v>
      </c>
      <c r="BJ2539">
        <f t="shared" si="320"/>
        <v>5709.6405585314988</v>
      </c>
    </row>
    <row r="2540" spans="1:62">
      <c r="A2540">
        <v>2537</v>
      </c>
      <c r="B2540" s="6"/>
      <c r="C2540" s="44"/>
      <c r="F2540" s="44">
        <v>7997.5836170477451</v>
      </c>
      <c r="G2540">
        <v>0.42963110847101937</v>
      </c>
      <c r="H2540" s="45">
        <f t="shared" si="314"/>
        <v>18615.001240272664</v>
      </c>
      <c r="BD2540">
        <f t="shared" si="321"/>
        <v>-9867.5996102662612</v>
      </c>
      <c r="BE2540">
        <f t="shared" si="315"/>
        <v>-9619.9000701102323</v>
      </c>
      <c r="BF2540">
        <f t="shared" si="316"/>
        <v>-9372.2005299542016</v>
      </c>
      <c r="BG2540">
        <f t="shared" si="317"/>
        <v>-9124.5009897981727</v>
      </c>
      <c r="BH2540">
        <f t="shared" si="318"/>
        <v>-8876.801449642142</v>
      </c>
      <c r="BI2540">
        <f t="shared" si="319"/>
        <v>-8629.1019094861113</v>
      </c>
      <c r="BJ2540">
        <f t="shared" si="320"/>
        <v>-8381.4023693300824</v>
      </c>
    </row>
    <row r="2541" spans="1:62">
      <c r="A2541">
        <v>2538</v>
      </c>
      <c r="B2541" s="6"/>
      <c r="C2541" s="44"/>
      <c r="F2541" s="44">
        <v>10977.559778127859</v>
      </c>
      <c r="G2541">
        <v>0.49776549224531319</v>
      </c>
      <c r="H2541" s="45">
        <f t="shared" si="314"/>
        <v>22053.677784312538</v>
      </c>
      <c r="BD2541">
        <f t="shared" si="321"/>
        <v>-5849.4280746926488</v>
      </c>
      <c r="BE2541">
        <f t="shared" si="315"/>
        <v>-3701.2725323375516</v>
      </c>
      <c r="BF2541">
        <f t="shared" si="316"/>
        <v>-1553.1169899824545</v>
      </c>
      <c r="BG2541">
        <f t="shared" si="317"/>
        <v>595.03855237264179</v>
      </c>
      <c r="BH2541">
        <f t="shared" si="318"/>
        <v>2743.1940947277399</v>
      </c>
      <c r="BI2541">
        <f t="shared" si="319"/>
        <v>4891.3496370828361</v>
      </c>
      <c r="BJ2541">
        <f t="shared" si="320"/>
        <v>7039.5051794379324</v>
      </c>
    </row>
    <row r="2542" spans="1:62">
      <c r="A2542">
        <v>2539</v>
      </c>
      <c r="B2542" s="6"/>
      <c r="C2542" s="44"/>
      <c r="F2542" s="44">
        <v>7719.5248423013745</v>
      </c>
      <c r="G2542">
        <v>0.26655721272425126</v>
      </c>
      <c r="H2542" s="45">
        <f t="shared" si="314"/>
        <v>28960.104899832844</v>
      </c>
      <c r="BD2542">
        <f t="shared" si="321"/>
        <v>-8488.7323169012925</v>
      </c>
      <c r="BE2542">
        <f t="shared" si="315"/>
        <v>-5999.9048556747275</v>
      </c>
      <c r="BF2542">
        <f t="shared" si="316"/>
        <v>-3511.0773944481616</v>
      </c>
      <c r="BG2542">
        <f t="shared" si="317"/>
        <v>-1022.2499332215957</v>
      </c>
      <c r="BH2542">
        <f t="shared" si="318"/>
        <v>1466.5775280049711</v>
      </c>
      <c r="BI2542">
        <f t="shared" si="319"/>
        <v>3955.4049892315361</v>
      </c>
      <c r="BJ2542">
        <f t="shared" si="320"/>
        <v>6444.2324504581011</v>
      </c>
    </row>
    <row r="2543" spans="1:62">
      <c r="A2543">
        <v>2540</v>
      </c>
      <c r="B2543" s="6"/>
      <c r="C2543" s="44"/>
      <c r="F2543" s="44">
        <v>-3226.5234390134574</v>
      </c>
      <c r="G2543">
        <v>0.2741031509783296</v>
      </c>
      <c r="H2543" s="45">
        <f t="shared" si="314"/>
        <v>-11771.201562248893</v>
      </c>
      <c r="BD2543">
        <f t="shared" si="321"/>
        <v>-6386.7387786801182</v>
      </c>
      <c r="BE2543">
        <f t="shared" si="315"/>
        <v>-5053.9527150588619</v>
      </c>
      <c r="BF2543">
        <f t="shared" si="316"/>
        <v>-3721.1666514376057</v>
      </c>
      <c r="BG2543">
        <f t="shared" si="317"/>
        <v>-2388.3805878163494</v>
      </c>
      <c r="BH2543">
        <f t="shared" si="318"/>
        <v>-1055.5945241950931</v>
      </c>
      <c r="BI2543">
        <f t="shared" si="319"/>
        <v>277.19153942616322</v>
      </c>
      <c r="BJ2543">
        <f t="shared" si="320"/>
        <v>1609.9776030474186</v>
      </c>
    </row>
    <row r="2544" spans="1:62">
      <c r="A2544">
        <v>2541</v>
      </c>
      <c r="B2544" s="6"/>
      <c r="C2544" s="44"/>
      <c r="F2544" s="44">
        <v>7715.7507838121473</v>
      </c>
      <c r="G2544">
        <v>0.46491984203375125</v>
      </c>
      <c r="H2544" s="45">
        <f t="shared" si="314"/>
        <v>16595.873280134205</v>
      </c>
      <c r="BD2544">
        <f t="shared" si="321"/>
        <v>4597.0391939051051</v>
      </c>
      <c r="BE2544">
        <f t="shared" si="315"/>
        <v>5967.5549487967528</v>
      </c>
      <c r="BF2544">
        <f t="shared" si="316"/>
        <v>7338.0707036884014</v>
      </c>
      <c r="BG2544">
        <f t="shared" si="317"/>
        <v>8708.5864585800482</v>
      </c>
      <c r="BH2544">
        <f t="shared" si="318"/>
        <v>10079.102213471699</v>
      </c>
      <c r="BI2544">
        <f t="shared" si="319"/>
        <v>11449.617968363345</v>
      </c>
      <c r="BJ2544">
        <f t="shared" si="320"/>
        <v>12820.133723254994</v>
      </c>
    </row>
    <row r="2545" spans="1:62">
      <c r="A2545">
        <v>2542</v>
      </c>
      <c r="B2545" s="6"/>
      <c r="C2545" s="44"/>
      <c r="F2545" s="44">
        <v>9117.7022439488264</v>
      </c>
      <c r="G2545">
        <v>0.16812552087701338</v>
      </c>
      <c r="H2545" s="45">
        <f t="shared" si="314"/>
        <v>54231.518191807285</v>
      </c>
      <c r="BD2545">
        <f t="shared" si="321"/>
        <v>-5391.1515736433912</v>
      </c>
      <c r="BE2545">
        <f t="shared" si="315"/>
        <v>-3066.5523634746351</v>
      </c>
      <c r="BF2545">
        <f t="shared" si="316"/>
        <v>-741.95315330587891</v>
      </c>
      <c r="BG2545">
        <f t="shared" si="317"/>
        <v>1582.6460568628772</v>
      </c>
      <c r="BH2545">
        <f t="shared" si="318"/>
        <v>3907.2452670316343</v>
      </c>
      <c r="BI2545">
        <f t="shared" si="319"/>
        <v>6231.8444772003895</v>
      </c>
      <c r="BJ2545">
        <f t="shared" si="320"/>
        <v>8556.4436873691466</v>
      </c>
    </row>
    <row r="2546" spans="1:62">
      <c r="A2546">
        <v>2543</v>
      </c>
      <c r="B2546" s="6"/>
      <c r="C2546" s="44"/>
      <c r="F2546" s="44">
        <v>17731.503135591433</v>
      </c>
      <c r="G2546">
        <v>0.12582952743679598</v>
      </c>
      <c r="H2546" s="45">
        <f t="shared" si="314"/>
        <v>140916.86980623801</v>
      </c>
      <c r="BD2546">
        <f t="shared" si="321"/>
        <v>-8277.0746395637598</v>
      </c>
      <c r="BE2546">
        <f t="shared" si="315"/>
        <v>-7436.4470351786931</v>
      </c>
      <c r="BF2546">
        <f t="shared" si="316"/>
        <v>-6595.8194307936255</v>
      </c>
      <c r="BG2546">
        <f t="shared" si="317"/>
        <v>-5755.1918264085589</v>
      </c>
      <c r="BH2546">
        <f t="shared" si="318"/>
        <v>-4914.5642220234922</v>
      </c>
      <c r="BI2546">
        <f t="shared" si="319"/>
        <v>-4073.9366176384247</v>
      </c>
      <c r="BJ2546">
        <f t="shared" si="320"/>
        <v>-3233.309013253358</v>
      </c>
    </row>
    <row r="2547" spans="1:62">
      <c r="A2547">
        <v>2544</v>
      </c>
      <c r="B2547" s="6"/>
      <c r="C2547" s="44"/>
      <c r="F2547" s="44">
        <v>7419.5725397715632</v>
      </c>
      <c r="G2547">
        <v>0.52679630519381426</v>
      </c>
      <c r="H2547" s="45">
        <f t="shared" si="314"/>
        <v>14084.329116624725</v>
      </c>
      <c r="BD2547">
        <f t="shared" si="321"/>
        <v>-17102.355498407451</v>
      </c>
      <c r="BE2547">
        <f t="shared" si="315"/>
        <v>-16473.207861223473</v>
      </c>
      <c r="BF2547">
        <f t="shared" si="316"/>
        <v>-15844.060224039493</v>
      </c>
      <c r="BG2547">
        <f t="shared" si="317"/>
        <v>-15214.912586855513</v>
      </c>
      <c r="BH2547">
        <f t="shared" si="318"/>
        <v>-14585.764949671533</v>
      </c>
      <c r="BI2547">
        <f t="shared" si="319"/>
        <v>-13956.617312487553</v>
      </c>
      <c r="BJ2547">
        <f t="shared" si="320"/>
        <v>-13327.469675303573</v>
      </c>
    </row>
    <row r="2548" spans="1:62">
      <c r="A2548">
        <v>2545</v>
      </c>
      <c r="B2548" s="6"/>
      <c r="C2548" s="44"/>
      <c r="F2548" s="44">
        <v>-6976.7918904286234</v>
      </c>
      <c r="G2548">
        <v>0.61241957743271946</v>
      </c>
      <c r="H2548" s="45">
        <f t="shared" si="314"/>
        <v>-11392.176454703713</v>
      </c>
      <c r="BD2548">
        <f t="shared" si="321"/>
        <v>-4785.5910138024919</v>
      </c>
      <c r="BE2548">
        <f t="shared" si="315"/>
        <v>-2151.6094878334206</v>
      </c>
      <c r="BF2548">
        <f t="shared" si="316"/>
        <v>482.37203813565066</v>
      </c>
      <c r="BG2548">
        <f t="shared" si="317"/>
        <v>3116.353564104722</v>
      </c>
      <c r="BH2548">
        <f t="shared" si="318"/>
        <v>5750.3350900737933</v>
      </c>
      <c r="BI2548">
        <f t="shared" si="319"/>
        <v>8384.3166160428646</v>
      </c>
      <c r="BJ2548">
        <f t="shared" si="320"/>
        <v>11018.298142011938</v>
      </c>
    </row>
    <row r="2549" spans="1:62">
      <c r="A2549">
        <v>2546</v>
      </c>
      <c r="B2549" s="6"/>
      <c r="C2549" s="44"/>
      <c r="F2549" s="44">
        <v>5677.4381763289784</v>
      </c>
      <c r="G2549">
        <v>0.18637595035201393</v>
      </c>
      <c r="H2549" s="45">
        <f t="shared" si="314"/>
        <v>30462.289611968863</v>
      </c>
      <c r="BD2549">
        <f t="shared" si="321"/>
        <v>10038.889777592221</v>
      </c>
      <c r="BE2549">
        <f t="shared" si="315"/>
        <v>13100.987664755819</v>
      </c>
      <c r="BF2549">
        <f t="shared" si="316"/>
        <v>16163.085551919416</v>
      </c>
      <c r="BG2549">
        <f t="shared" si="317"/>
        <v>19225.183439083012</v>
      </c>
      <c r="BH2549">
        <f t="shared" si="318"/>
        <v>22287.281326246608</v>
      </c>
      <c r="BI2549">
        <f t="shared" si="319"/>
        <v>25349.379213410208</v>
      </c>
      <c r="BJ2549">
        <f t="shared" si="320"/>
        <v>28411.477100573804</v>
      </c>
    </row>
    <row r="2550" spans="1:62">
      <c r="A2550">
        <v>2547</v>
      </c>
      <c r="B2550" s="6"/>
      <c r="C2550" s="44"/>
      <c r="F2550" s="44">
        <v>11856.456753993194</v>
      </c>
      <c r="G2550">
        <v>0.34425906009355689</v>
      </c>
      <c r="H2550" s="45">
        <f t="shared" si="314"/>
        <v>34440.507537466256</v>
      </c>
      <c r="BD2550">
        <f t="shared" si="321"/>
        <v>-4745.5584245689088</v>
      </c>
      <c r="BE2550">
        <f t="shared" si="315"/>
        <v>-3813.6786728088391</v>
      </c>
      <c r="BF2550">
        <f t="shared" si="316"/>
        <v>-2881.7989210487694</v>
      </c>
      <c r="BG2550">
        <f t="shared" si="317"/>
        <v>-1949.9191692886998</v>
      </c>
      <c r="BH2550">
        <f t="shared" si="318"/>
        <v>-1018.0394175286301</v>
      </c>
      <c r="BI2550">
        <f t="shared" si="319"/>
        <v>-86.159665768560444</v>
      </c>
      <c r="BJ2550">
        <f t="shared" si="320"/>
        <v>845.72008599150922</v>
      </c>
    </row>
    <row r="2551" spans="1:62">
      <c r="A2551">
        <v>2548</v>
      </c>
      <c r="B2551" s="6"/>
      <c r="C2551" s="44"/>
      <c r="F2551" s="44">
        <v>4115.8902636831372</v>
      </c>
      <c r="G2551">
        <v>1.0645989291590858</v>
      </c>
      <c r="H2551" s="45">
        <f t="shared" si="314"/>
        <v>3866.1416529267321</v>
      </c>
      <c r="BD2551">
        <f t="shared" si="321"/>
        <v>-10135.16145352541</v>
      </c>
      <c r="BE2551">
        <f t="shared" si="315"/>
        <v>-8413.8661530576246</v>
      </c>
      <c r="BF2551">
        <f t="shared" si="316"/>
        <v>-6692.5708525898408</v>
      </c>
      <c r="BG2551">
        <f t="shared" si="317"/>
        <v>-4971.2755521220561</v>
      </c>
      <c r="BH2551">
        <f t="shared" si="318"/>
        <v>-3249.9802516542713</v>
      </c>
      <c r="BI2551">
        <f t="shared" si="319"/>
        <v>-1528.6849511864875</v>
      </c>
      <c r="BJ2551">
        <f t="shared" si="320"/>
        <v>192.61034928129629</v>
      </c>
    </row>
    <row r="2552" spans="1:62">
      <c r="A2552">
        <v>2549</v>
      </c>
      <c r="B2552" s="6"/>
      <c r="C2552" s="44"/>
      <c r="F2552" s="44">
        <v>-1902.5385212564943</v>
      </c>
      <c r="G2552">
        <v>0.42703177660746405</v>
      </c>
      <c r="H2552" s="45">
        <f t="shared" si="314"/>
        <v>-4455.2621736282281</v>
      </c>
      <c r="BD2552">
        <f t="shared" si="321"/>
        <v>1207.1043821122921</v>
      </c>
      <c r="BE2552">
        <f t="shared" si="315"/>
        <v>6530.0990279077214</v>
      </c>
      <c r="BF2552">
        <f t="shared" si="316"/>
        <v>11853.09367370315</v>
      </c>
      <c r="BG2552">
        <f t="shared" si="317"/>
        <v>17176.08831949858</v>
      </c>
      <c r="BH2552">
        <f t="shared" si="318"/>
        <v>22499.082965294008</v>
      </c>
      <c r="BI2552">
        <f t="shared" si="319"/>
        <v>27822.077611089437</v>
      </c>
      <c r="BJ2552">
        <f t="shared" si="320"/>
        <v>33145.072256884872</v>
      </c>
    </row>
    <row r="2553" spans="1:62">
      <c r="A2553">
        <v>2550</v>
      </c>
      <c r="B2553" s="6"/>
      <c r="C2553" s="44"/>
      <c r="F2553" s="44">
        <v>16674.404741797949</v>
      </c>
      <c r="G2553">
        <v>0.29392990620925197</v>
      </c>
      <c r="H2553" s="45">
        <f t="shared" si="314"/>
        <v>56729.187433983854</v>
      </c>
      <c r="BD2553">
        <f t="shared" si="321"/>
        <v>4037.6974042938145</v>
      </c>
      <c r="BE2553">
        <f t="shared" si="315"/>
        <v>6172.8562873311348</v>
      </c>
      <c r="BF2553">
        <f t="shared" si="316"/>
        <v>8308.0151703684551</v>
      </c>
      <c r="BG2553">
        <f t="shared" si="317"/>
        <v>10443.174053405775</v>
      </c>
      <c r="BH2553">
        <f t="shared" si="318"/>
        <v>12578.332936443096</v>
      </c>
      <c r="BI2553">
        <f t="shared" si="319"/>
        <v>14713.491819480416</v>
      </c>
      <c r="BJ2553">
        <f t="shared" si="320"/>
        <v>16848.650702517734</v>
      </c>
    </row>
    <row r="2554" spans="1:62">
      <c r="A2554">
        <v>2551</v>
      </c>
      <c r="B2554" s="6"/>
      <c r="C2554" s="44"/>
      <c r="F2554" s="44">
        <v>9084.4802033237829</v>
      </c>
      <c r="G2554">
        <v>0.73284598090815223</v>
      </c>
      <c r="H2554" s="45">
        <f t="shared" si="314"/>
        <v>12396.165688274878</v>
      </c>
      <c r="BD2554">
        <f t="shared" si="321"/>
        <v>-15204.755210751689</v>
      </c>
      <c r="BE2554">
        <f t="shared" si="315"/>
        <v>-13735.10567970543</v>
      </c>
      <c r="BF2554">
        <f t="shared" si="316"/>
        <v>-12265.45614865917</v>
      </c>
      <c r="BG2554">
        <f t="shared" si="317"/>
        <v>-10795.80661761291</v>
      </c>
      <c r="BH2554">
        <f t="shared" si="318"/>
        <v>-9326.1570865666508</v>
      </c>
      <c r="BI2554">
        <f t="shared" si="319"/>
        <v>-7856.5075555203894</v>
      </c>
      <c r="BJ2554">
        <f t="shared" si="320"/>
        <v>-6386.8580244741297</v>
      </c>
    </row>
    <row r="2555" spans="1:62">
      <c r="A2555">
        <v>2552</v>
      </c>
      <c r="B2555" s="6"/>
      <c r="C2555" s="44"/>
      <c r="F2555" s="44">
        <v>7971.3156532208268</v>
      </c>
      <c r="G2555">
        <v>0.19941260312821818</v>
      </c>
      <c r="H2555" s="45">
        <f t="shared" si="314"/>
        <v>39973.98122372153</v>
      </c>
      <c r="BD2555">
        <f t="shared" si="321"/>
        <v>-5420.2502987830212</v>
      </c>
      <c r="BE2555">
        <f t="shared" si="315"/>
        <v>-1756.0203942422604</v>
      </c>
      <c r="BF2555">
        <f t="shared" si="316"/>
        <v>1908.2095102985004</v>
      </c>
      <c r="BG2555">
        <f t="shared" si="317"/>
        <v>5572.4394148392621</v>
      </c>
      <c r="BH2555">
        <f t="shared" si="318"/>
        <v>9236.6693193800238</v>
      </c>
      <c r="BI2555">
        <f t="shared" si="319"/>
        <v>12900.899223920784</v>
      </c>
      <c r="BJ2555">
        <f t="shared" si="320"/>
        <v>16565.129128461544</v>
      </c>
    </row>
    <row r="2556" spans="1:62">
      <c r="A2556">
        <v>2553</v>
      </c>
      <c r="B2556" s="6"/>
      <c r="C2556" s="44"/>
      <c r="F2556" s="44">
        <v>-8974.0290235968787</v>
      </c>
      <c r="G2556">
        <v>0.56677837529577513</v>
      </c>
      <c r="H2556" s="45">
        <f t="shared" si="314"/>
        <v>-15833.400522583017</v>
      </c>
      <c r="BD2556">
        <f t="shared" si="321"/>
        <v>-6974.2526375797361</v>
      </c>
      <c r="BE2556">
        <f t="shared" si="315"/>
        <v>-5977.1896219386454</v>
      </c>
      <c r="BF2556">
        <f t="shared" si="316"/>
        <v>-4980.1266062975537</v>
      </c>
      <c r="BG2556">
        <f t="shared" si="317"/>
        <v>-3983.063590656463</v>
      </c>
      <c r="BH2556">
        <f t="shared" si="318"/>
        <v>-2986.0005750153723</v>
      </c>
      <c r="BI2556">
        <f t="shared" si="319"/>
        <v>-1988.9375593742816</v>
      </c>
      <c r="BJ2556">
        <f t="shared" si="320"/>
        <v>-991.87454373319088</v>
      </c>
    </row>
    <row r="2557" spans="1:62">
      <c r="A2557">
        <v>2554</v>
      </c>
      <c r="B2557" s="6"/>
      <c r="C2557" s="44"/>
      <c r="F2557" s="44">
        <v>17185.69264205022</v>
      </c>
      <c r="G2557">
        <v>0.15612743133460416</v>
      </c>
      <c r="H2557" s="45">
        <f t="shared" si="314"/>
        <v>110074.77990987209</v>
      </c>
      <c r="BD2557">
        <f t="shared" si="321"/>
        <v>11807.920900075755</v>
      </c>
      <c r="BE2557">
        <f t="shared" si="315"/>
        <v>14641.812776554631</v>
      </c>
      <c r="BF2557">
        <f t="shared" si="316"/>
        <v>17475.704653033506</v>
      </c>
      <c r="BG2557">
        <f t="shared" si="317"/>
        <v>20309.596529512382</v>
      </c>
      <c r="BH2557">
        <f t="shared" si="318"/>
        <v>23143.488405991258</v>
      </c>
      <c r="BI2557">
        <f t="shared" si="319"/>
        <v>25977.380282470134</v>
      </c>
      <c r="BJ2557">
        <f t="shared" si="320"/>
        <v>28811.272158949007</v>
      </c>
    </row>
    <row r="2558" spans="1:62">
      <c r="A2558">
        <v>2555</v>
      </c>
      <c r="B2558" s="6"/>
      <c r="C2558" s="44"/>
      <c r="F2558" s="44">
        <v>1802.4403614182011</v>
      </c>
      <c r="G2558">
        <v>0.25966526413013558</v>
      </c>
      <c r="H2558" s="45">
        <f t="shared" si="314"/>
        <v>6941.3996032787736</v>
      </c>
      <c r="BD2558">
        <f t="shared" si="321"/>
        <v>-16405.055485377201</v>
      </c>
      <c r="BE2558">
        <f t="shared" si="315"/>
        <v>-15624.418328704178</v>
      </c>
      <c r="BF2558">
        <f t="shared" si="316"/>
        <v>-14843.781172031158</v>
      </c>
      <c r="BG2558">
        <f t="shared" si="317"/>
        <v>-14063.144015358137</v>
      </c>
      <c r="BH2558">
        <f t="shared" si="318"/>
        <v>-13282.506858685116</v>
      </c>
      <c r="BI2558">
        <f t="shared" si="319"/>
        <v>-12501.869702012096</v>
      </c>
      <c r="BJ2558">
        <f t="shared" si="320"/>
        <v>-11721.232545339075</v>
      </c>
    </row>
    <row r="2559" spans="1:62">
      <c r="A2559">
        <v>2556</v>
      </c>
      <c r="B2559" s="6"/>
      <c r="C2559" s="44"/>
      <c r="F2559" s="44">
        <v>8131.1787887074497</v>
      </c>
      <c r="G2559">
        <v>0.15252757242018955</v>
      </c>
      <c r="H2559" s="45">
        <f t="shared" si="314"/>
        <v>53309.566655314797</v>
      </c>
      <c r="BD2559">
        <f t="shared" si="321"/>
        <v>-504.11404076752319</v>
      </c>
      <c r="BE2559">
        <f t="shared" si="315"/>
        <v>794.21227988315468</v>
      </c>
      <c r="BF2559">
        <f t="shared" si="316"/>
        <v>2092.5386005338328</v>
      </c>
      <c r="BG2559">
        <f t="shared" si="317"/>
        <v>3390.8649211845104</v>
      </c>
      <c r="BH2559">
        <f t="shared" si="318"/>
        <v>4689.1912418351885</v>
      </c>
      <c r="BI2559">
        <f t="shared" si="319"/>
        <v>5987.5175624858666</v>
      </c>
      <c r="BJ2559">
        <f t="shared" si="320"/>
        <v>7285.8438831365438</v>
      </c>
    </row>
    <row r="2560" spans="1:62">
      <c r="A2560">
        <v>2557</v>
      </c>
      <c r="B2560" s="6"/>
      <c r="C2560" s="44"/>
      <c r="F2560" s="44">
        <v>9921.3029495470237</v>
      </c>
      <c r="G2560">
        <v>0.34268399500806002</v>
      </c>
      <c r="H2560" s="45">
        <f t="shared" si="314"/>
        <v>28951.754660481507</v>
      </c>
      <c r="BD2560">
        <f t="shared" si="321"/>
        <v>-7368.5409266065017</v>
      </c>
      <c r="BE2560">
        <f t="shared" si="315"/>
        <v>-6605.9030645055545</v>
      </c>
      <c r="BF2560">
        <f t="shared" si="316"/>
        <v>-5843.2652024046065</v>
      </c>
      <c r="BG2560">
        <f t="shared" si="317"/>
        <v>-5080.6273403036594</v>
      </c>
      <c r="BH2560">
        <f t="shared" si="318"/>
        <v>-4317.9894782027113</v>
      </c>
      <c r="BI2560">
        <f t="shared" si="319"/>
        <v>-3555.3516161017633</v>
      </c>
      <c r="BJ2560">
        <f t="shared" si="320"/>
        <v>-2792.7137540008152</v>
      </c>
    </row>
    <row r="2561" spans="1:62">
      <c r="A2561">
        <v>2558</v>
      </c>
      <c r="B2561" s="6"/>
      <c r="C2561" s="44"/>
      <c r="F2561" s="44">
        <v>10790.190566797224</v>
      </c>
      <c r="G2561">
        <v>0.44356612397650075</v>
      </c>
      <c r="H2561" s="45">
        <f t="shared" si="314"/>
        <v>24326.002333236942</v>
      </c>
      <c r="BD2561">
        <f t="shared" si="321"/>
        <v>-8207.8829745067233</v>
      </c>
      <c r="BE2561">
        <f t="shared" si="315"/>
        <v>-6494.4629994664228</v>
      </c>
      <c r="BF2561">
        <f t="shared" si="316"/>
        <v>-4781.0430244261233</v>
      </c>
      <c r="BG2561">
        <f t="shared" si="317"/>
        <v>-3067.6230493858229</v>
      </c>
      <c r="BH2561">
        <f t="shared" si="318"/>
        <v>-1354.2030743455234</v>
      </c>
      <c r="BI2561">
        <f t="shared" si="319"/>
        <v>359.216900694777</v>
      </c>
      <c r="BJ2561">
        <f t="shared" si="320"/>
        <v>2072.6368757350774</v>
      </c>
    </row>
    <row r="2562" spans="1:62">
      <c r="A2562">
        <v>2559</v>
      </c>
      <c r="B2562" s="6"/>
      <c r="C2562" s="44"/>
      <c r="F2562" s="44">
        <v>9679.2207440775073</v>
      </c>
      <c r="G2562">
        <v>0.3134449570251121</v>
      </c>
      <c r="H2562" s="45">
        <f t="shared" si="314"/>
        <v>30880.129117221823</v>
      </c>
      <c r="BD2562">
        <f t="shared" si="321"/>
        <v>-8572.3599469147193</v>
      </c>
      <c r="BE2562">
        <f t="shared" si="315"/>
        <v>-6354.5293270322163</v>
      </c>
      <c r="BF2562">
        <f t="shared" si="316"/>
        <v>-4136.6987071497133</v>
      </c>
      <c r="BG2562">
        <f t="shared" si="317"/>
        <v>-1918.8680872672085</v>
      </c>
      <c r="BH2562">
        <f t="shared" si="318"/>
        <v>298.96253261529455</v>
      </c>
      <c r="BI2562">
        <f t="shared" si="319"/>
        <v>2516.7931524977976</v>
      </c>
      <c r="BJ2562">
        <f t="shared" si="320"/>
        <v>4734.6237723803024</v>
      </c>
    </row>
    <row r="2563" spans="1:62">
      <c r="A2563">
        <v>2560</v>
      </c>
      <c r="B2563" s="6"/>
      <c r="C2563" s="44"/>
      <c r="F2563" s="44">
        <v>8493.6214484282627</v>
      </c>
      <c r="G2563">
        <v>1.0195738706548516</v>
      </c>
      <c r="H2563" s="45">
        <f t="shared" si="314"/>
        <v>8330.5601417315465</v>
      </c>
      <c r="BD2563">
        <f t="shared" si="321"/>
        <v>-8111.9959589519467</v>
      </c>
      <c r="BE2563">
        <f t="shared" si="315"/>
        <v>-6544.7711738263861</v>
      </c>
      <c r="BF2563">
        <f t="shared" si="316"/>
        <v>-4977.5463887008254</v>
      </c>
      <c r="BG2563">
        <f t="shared" si="317"/>
        <v>-3410.3216035752648</v>
      </c>
      <c r="BH2563">
        <f t="shared" si="318"/>
        <v>-1843.0968184497051</v>
      </c>
      <c r="BI2563">
        <f t="shared" si="319"/>
        <v>-275.87203332414356</v>
      </c>
      <c r="BJ2563">
        <f t="shared" si="320"/>
        <v>1291.3527518014162</v>
      </c>
    </row>
    <row r="2564" spans="1:62">
      <c r="A2564">
        <v>2561</v>
      </c>
      <c r="B2564" s="6"/>
      <c r="C2564" s="44"/>
      <c r="F2564" s="44">
        <v>1914.2254798550694</v>
      </c>
      <c r="G2564">
        <v>0.57893107622234385</v>
      </c>
      <c r="H2564" s="45">
        <f t="shared" ref="H2564:H2627" si="322">F2564/G2564</f>
        <v>3306.4825131617108</v>
      </c>
      <c r="BD2564">
        <f t="shared" si="321"/>
        <v>-3395.7520951540046</v>
      </c>
      <c r="BE2564">
        <f t="shared" si="315"/>
        <v>1702.1172581202536</v>
      </c>
      <c r="BF2564">
        <f t="shared" si="316"/>
        <v>6799.9866113945118</v>
      </c>
      <c r="BG2564">
        <f t="shared" si="317"/>
        <v>11897.85596466877</v>
      </c>
      <c r="BH2564">
        <f t="shared" si="318"/>
        <v>16995.725317943026</v>
      </c>
      <c r="BI2564">
        <f t="shared" si="319"/>
        <v>22093.594671217288</v>
      </c>
      <c r="BJ2564">
        <f t="shared" si="320"/>
        <v>27191.464024491543</v>
      </c>
    </row>
    <row r="2565" spans="1:62">
      <c r="A2565">
        <v>2562</v>
      </c>
      <c r="B2565" s="6"/>
      <c r="C2565" s="44"/>
      <c r="F2565" s="44">
        <v>2475.7991483101832</v>
      </c>
      <c r="G2565">
        <v>0.31823114339063974</v>
      </c>
      <c r="H2565" s="45">
        <f t="shared" si="322"/>
        <v>7779.8769847960921</v>
      </c>
      <c r="BD2565">
        <f t="shared" si="321"/>
        <v>980.42990125664983</v>
      </c>
      <c r="BE2565">
        <f t="shared" ref="BE2565:BE2628" si="323">($BE$3*G2564)-F2564</f>
        <v>3875.085282368369</v>
      </c>
      <c r="BF2565">
        <f t="shared" ref="BF2565:BF2628" si="324">($BF$3*G2564)-F2564</f>
        <v>6769.7406634800882</v>
      </c>
      <c r="BG2565">
        <f t="shared" ref="BG2565:BG2628" si="325">($BG$3*G2564)-F2564</f>
        <v>9664.3960445918074</v>
      </c>
      <c r="BH2565">
        <f t="shared" ref="BH2565:BH2628" si="326">($BH$3*G2564)-F2564</f>
        <v>12559.051425703527</v>
      </c>
      <c r="BI2565">
        <f t="shared" ref="BI2565:BI2628" si="327">($BI$3*G2564)-F2564</f>
        <v>15453.706806815246</v>
      </c>
      <c r="BJ2565">
        <f t="shared" ref="BJ2565:BJ2628" si="328">($BJ$3*G2564)-F2564</f>
        <v>18348.362187926963</v>
      </c>
    </row>
    <row r="2566" spans="1:62">
      <c r="A2566">
        <v>2563</v>
      </c>
      <c r="B2566" s="6"/>
      <c r="C2566" s="44"/>
      <c r="F2566" s="44">
        <v>2544.9497454991433</v>
      </c>
      <c r="G2566">
        <v>0.35592755310796331</v>
      </c>
      <c r="H2566" s="45">
        <f t="shared" si="322"/>
        <v>7150.1903218130037</v>
      </c>
      <c r="BD2566">
        <f t="shared" si="321"/>
        <v>-884.64343135698459</v>
      </c>
      <c r="BE2566">
        <f t="shared" si="323"/>
        <v>706.51228559621404</v>
      </c>
      <c r="BF2566">
        <f t="shared" si="324"/>
        <v>2297.6680025494124</v>
      </c>
      <c r="BG2566">
        <f t="shared" si="325"/>
        <v>3888.8237195026113</v>
      </c>
      <c r="BH2566">
        <f t="shared" si="326"/>
        <v>5479.9794364558102</v>
      </c>
      <c r="BI2566">
        <f t="shared" si="327"/>
        <v>7071.1351534090081</v>
      </c>
      <c r="BJ2566">
        <f t="shared" si="328"/>
        <v>8662.290870362207</v>
      </c>
    </row>
    <row r="2567" spans="1:62">
      <c r="A2567">
        <v>2564</v>
      </c>
      <c r="B2567" s="6"/>
      <c r="C2567" s="44"/>
      <c r="F2567" s="44">
        <v>1920.3290784032033</v>
      </c>
      <c r="G2567">
        <v>0.28363825738092885</v>
      </c>
      <c r="H2567" s="45">
        <f t="shared" si="322"/>
        <v>6770.3457782290043</v>
      </c>
      <c r="BD2567">
        <f t="shared" si="321"/>
        <v>-765.31197995932666</v>
      </c>
      <c r="BE2567">
        <f t="shared" si="323"/>
        <v>1014.32578558049</v>
      </c>
      <c r="BF2567">
        <f t="shared" si="324"/>
        <v>2793.963551120306</v>
      </c>
      <c r="BG2567">
        <f t="shared" si="325"/>
        <v>4573.6013166601233</v>
      </c>
      <c r="BH2567">
        <f t="shared" si="326"/>
        <v>6353.2390821999397</v>
      </c>
      <c r="BI2567">
        <f t="shared" si="327"/>
        <v>8132.8768477397552</v>
      </c>
      <c r="BJ2567">
        <f t="shared" si="328"/>
        <v>9912.5146132795726</v>
      </c>
    </row>
    <row r="2568" spans="1:62">
      <c r="A2568">
        <v>2565</v>
      </c>
      <c r="B2568" s="6"/>
      <c r="C2568" s="44"/>
      <c r="F2568" s="44">
        <v>15.025674071181129</v>
      </c>
      <c r="G2568">
        <v>0.81315365193178035</v>
      </c>
      <c r="H2568" s="45">
        <f t="shared" si="322"/>
        <v>18.478271647043787</v>
      </c>
      <c r="BD2568">
        <f t="shared" si="321"/>
        <v>-502.13779149855918</v>
      </c>
      <c r="BE2568">
        <f t="shared" si="323"/>
        <v>916.05349540608495</v>
      </c>
      <c r="BF2568">
        <f t="shared" si="324"/>
        <v>2334.2447823107295</v>
      </c>
      <c r="BG2568">
        <f t="shared" si="325"/>
        <v>3752.4360692153732</v>
      </c>
      <c r="BH2568">
        <f t="shared" si="326"/>
        <v>5170.6273561200178</v>
      </c>
      <c r="BI2568">
        <f t="shared" si="327"/>
        <v>6588.8186430246624</v>
      </c>
      <c r="BJ2568">
        <f t="shared" si="328"/>
        <v>8007.009929929307</v>
      </c>
    </row>
    <row r="2569" spans="1:62">
      <c r="A2569">
        <v>2566</v>
      </c>
      <c r="B2569" s="6"/>
      <c r="C2569" s="44"/>
      <c r="F2569" s="44">
        <v>8606.5118839234638</v>
      </c>
      <c r="G2569">
        <v>0.31217947996786055</v>
      </c>
      <c r="H2569" s="45">
        <f t="shared" si="322"/>
        <v>27569.114679829436</v>
      </c>
      <c r="BD2569">
        <f t="shared" si="321"/>
        <v>4050.7425855877204</v>
      </c>
      <c r="BE2569">
        <f t="shared" si="323"/>
        <v>8116.510845246622</v>
      </c>
      <c r="BF2569">
        <f t="shared" si="324"/>
        <v>12182.279104905525</v>
      </c>
      <c r="BG2569">
        <f t="shared" si="325"/>
        <v>16248.047364564425</v>
      </c>
      <c r="BH2569">
        <f t="shared" si="326"/>
        <v>20313.815624223327</v>
      </c>
      <c r="BI2569">
        <f t="shared" si="327"/>
        <v>24379.583883882231</v>
      </c>
      <c r="BJ2569">
        <f t="shared" si="328"/>
        <v>28445.352143541131</v>
      </c>
    </row>
    <row r="2570" spans="1:62">
      <c r="A2570">
        <v>2567</v>
      </c>
      <c r="B2570" s="6"/>
      <c r="C2570" s="44"/>
      <c r="F2570" s="44">
        <v>11234.214106496038</v>
      </c>
      <c r="G2570">
        <v>0.30302489698434876</v>
      </c>
      <c r="H2570" s="45">
        <f t="shared" si="322"/>
        <v>37073.567942096473</v>
      </c>
      <c r="BD2570">
        <f t="shared" si="321"/>
        <v>-7045.6144840841607</v>
      </c>
      <c r="BE2570">
        <f t="shared" si="323"/>
        <v>-5484.7170842448577</v>
      </c>
      <c r="BF2570">
        <f t="shared" si="324"/>
        <v>-3923.8196844055556</v>
      </c>
      <c r="BG2570">
        <f t="shared" si="325"/>
        <v>-2362.9222845662525</v>
      </c>
      <c r="BH2570">
        <f t="shared" si="326"/>
        <v>-802.0248847269504</v>
      </c>
      <c r="BI2570">
        <f t="shared" si="327"/>
        <v>758.87251511235263</v>
      </c>
      <c r="BJ2570">
        <f t="shared" si="328"/>
        <v>2319.7699149516557</v>
      </c>
    </row>
    <row r="2571" spans="1:62">
      <c r="A2571">
        <v>2568</v>
      </c>
      <c r="B2571" s="6"/>
      <c r="C2571" s="44"/>
      <c r="F2571" s="44">
        <v>7440.5290929323182</v>
      </c>
      <c r="G2571">
        <v>0.40584754637437381</v>
      </c>
      <c r="H2571" s="45">
        <f t="shared" si="322"/>
        <v>18333.310523624077</v>
      </c>
      <c r="BD2571">
        <f t="shared" si="321"/>
        <v>-9719.0896215742941</v>
      </c>
      <c r="BE2571">
        <f t="shared" si="323"/>
        <v>-8203.9651366525504</v>
      </c>
      <c r="BF2571">
        <f t="shared" si="324"/>
        <v>-6688.8406517308067</v>
      </c>
      <c r="BG2571">
        <f t="shared" si="325"/>
        <v>-5173.716166809063</v>
      </c>
      <c r="BH2571">
        <f t="shared" si="326"/>
        <v>-3658.5916818873193</v>
      </c>
      <c r="BI2571">
        <f t="shared" si="327"/>
        <v>-2143.4671969655756</v>
      </c>
      <c r="BJ2571">
        <f t="shared" si="328"/>
        <v>-628.34271204383185</v>
      </c>
    </row>
    <row r="2572" spans="1:62">
      <c r="A2572">
        <v>2569</v>
      </c>
      <c r="B2572" s="6"/>
      <c r="C2572" s="44"/>
      <c r="F2572" s="44">
        <v>14590.317692142744</v>
      </c>
      <c r="G2572">
        <v>0.28075964814839871</v>
      </c>
      <c r="H2572" s="45">
        <f t="shared" si="322"/>
        <v>51967.288705358631</v>
      </c>
      <c r="BD2572">
        <f t="shared" si="321"/>
        <v>-5411.2913610604492</v>
      </c>
      <c r="BE2572">
        <f t="shared" si="323"/>
        <v>-3382.0536291885801</v>
      </c>
      <c r="BF2572">
        <f t="shared" si="324"/>
        <v>-1352.815897316711</v>
      </c>
      <c r="BG2572">
        <f t="shared" si="325"/>
        <v>676.42183455515806</v>
      </c>
      <c r="BH2572">
        <f t="shared" si="326"/>
        <v>2705.6595664270262</v>
      </c>
      <c r="BI2572">
        <f t="shared" si="327"/>
        <v>4734.8972982988962</v>
      </c>
      <c r="BJ2572">
        <f t="shared" si="328"/>
        <v>6764.1350301707644</v>
      </c>
    </row>
    <row r="2573" spans="1:62">
      <c r="A2573">
        <v>2570</v>
      </c>
      <c r="B2573" s="6"/>
      <c r="C2573" s="44"/>
      <c r="F2573" s="44">
        <v>5355.0122424315214</v>
      </c>
      <c r="G2573">
        <v>0.62028607300010741</v>
      </c>
      <c r="H2573" s="45">
        <f t="shared" si="322"/>
        <v>8633.1331228044419</v>
      </c>
      <c r="BD2573">
        <f t="shared" si="321"/>
        <v>-13186.519451400751</v>
      </c>
      <c r="BE2573">
        <f t="shared" si="323"/>
        <v>-11782.721210658758</v>
      </c>
      <c r="BF2573">
        <f t="shared" si="324"/>
        <v>-10378.922969916763</v>
      </c>
      <c r="BG2573">
        <f t="shared" si="325"/>
        <v>-8975.1247291747695</v>
      </c>
      <c r="BH2573">
        <f t="shared" si="326"/>
        <v>-7571.3264884327764</v>
      </c>
      <c r="BI2573">
        <f t="shared" si="327"/>
        <v>-6167.5282476907832</v>
      </c>
      <c r="BJ2573">
        <f t="shared" si="328"/>
        <v>-4763.7300069487883</v>
      </c>
    </row>
    <row r="2574" spans="1:62">
      <c r="A2574">
        <v>2571</v>
      </c>
      <c r="B2574" s="6"/>
      <c r="C2574" s="44"/>
      <c r="F2574" s="44">
        <v>4230.153885853495</v>
      </c>
      <c r="G2574">
        <v>0.60591628084604388</v>
      </c>
      <c r="H2574" s="45">
        <f t="shared" si="322"/>
        <v>6981.4164424611772</v>
      </c>
      <c r="BD2574">
        <f t="shared" si="321"/>
        <v>-2253.5818774309842</v>
      </c>
      <c r="BE2574">
        <f t="shared" si="323"/>
        <v>847.84848756955307</v>
      </c>
      <c r="BF2574">
        <f t="shared" si="324"/>
        <v>3949.2788525700889</v>
      </c>
      <c r="BG2574">
        <f t="shared" si="325"/>
        <v>7050.7092175706275</v>
      </c>
      <c r="BH2574">
        <f t="shared" si="326"/>
        <v>10152.139582571164</v>
      </c>
      <c r="BI2574">
        <f t="shared" si="327"/>
        <v>13253.569947571699</v>
      </c>
      <c r="BJ2574">
        <f t="shared" si="328"/>
        <v>16355.000312572238</v>
      </c>
    </row>
    <row r="2575" spans="1:62">
      <c r="A2575">
        <v>2572</v>
      </c>
      <c r="B2575" s="6"/>
      <c r="C2575" s="44"/>
      <c r="F2575" s="44">
        <v>-3042.6560600605408</v>
      </c>
      <c r="G2575">
        <v>0.46926127450973087</v>
      </c>
      <c r="H2575" s="45">
        <f t="shared" si="322"/>
        <v>-6483.927452226716</v>
      </c>
      <c r="BD2575">
        <f t="shared" si="321"/>
        <v>-1200.5724816232755</v>
      </c>
      <c r="BE2575">
        <f t="shared" si="323"/>
        <v>1829.008922606944</v>
      </c>
      <c r="BF2575">
        <f t="shared" si="324"/>
        <v>4858.590326837164</v>
      </c>
      <c r="BG2575">
        <f t="shared" si="325"/>
        <v>7888.171731067383</v>
      </c>
      <c r="BH2575">
        <f t="shared" si="326"/>
        <v>10917.753135297602</v>
      </c>
      <c r="BI2575">
        <f t="shared" si="327"/>
        <v>13947.334539527823</v>
      </c>
      <c r="BJ2575">
        <f t="shared" si="328"/>
        <v>16976.915943758042</v>
      </c>
    </row>
    <row r="2576" spans="1:62">
      <c r="A2576">
        <v>2573</v>
      </c>
      <c r="B2576" s="6"/>
      <c r="C2576" s="44"/>
      <c r="F2576" s="44">
        <v>3774.9884004567102</v>
      </c>
      <c r="G2576">
        <v>0.15825220087127434</v>
      </c>
      <c r="H2576" s="45">
        <f t="shared" si="322"/>
        <v>23854.255294227249</v>
      </c>
      <c r="BD2576">
        <f t="shared" si="321"/>
        <v>5388.9624326091953</v>
      </c>
      <c r="BE2576">
        <f t="shared" si="323"/>
        <v>7735.2688051578498</v>
      </c>
      <c r="BF2576">
        <f t="shared" si="324"/>
        <v>10081.575177706505</v>
      </c>
      <c r="BG2576">
        <f t="shared" si="325"/>
        <v>12427.881550255159</v>
      </c>
      <c r="BH2576">
        <f t="shared" si="326"/>
        <v>14774.187922803812</v>
      </c>
      <c r="BI2576">
        <f t="shared" si="327"/>
        <v>17120.494295352466</v>
      </c>
      <c r="BJ2576">
        <f t="shared" si="328"/>
        <v>19466.80066790112</v>
      </c>
    </row>
    <row r="2577" spans="1:62">
      <c r="A2577">
        <v>2574</v>
      </c>
      <c r="B2577" s="6"/>
      <c r="C2577" s="44"/>
      <c r="F2577" s="44">
        <v>11468.118806360102</v>
      </c>
      <c r="G2577">
        <v>0.18190469981258062</v>
      </c>
      <c r="H2577" s="45">
        <f t="shared" si="322"/>
        <v>63044.65370150355</v>
      </c>
      <c r="BD2577">
        <f t="shared" si="321"/>
        <v>-2983.7273961003384</v>
      </c>
      <c r="BE2577">
        <f t="shared" si="323"/>
        <v>-2192.4663917439666</v>
      </c>
      <c r="BF2577">
        <f t="shared" si="324"/>
        <v>-1401.2053873875952</v>
      </c>
      <c r="BG2577">
        <f t="shared" si="325"/>
        <v>-609.94438303122342</v>
      </c>
      <c r="BH2577">
        <f t="shared" si="326"/>
        <v>181.31662132514839</v>
      </c>
      <c r="BI2577">
        <f t="shared" si="327"/>
        <v>972.57762568151975</v>
      </c>
      <c r="BJ2577">
        <f t="shared" si="328"/>
        <v>1763.8386300378916</v>
      </c>
    </row>
    <row r="2578" spans="1:62">
      <c r="A2578">
        <v>2575</v>
      </c>
      <c r="B2578" s="6"/>
      <c r="C2578" s="44"/>
      <c r="F2578" s="44">
        <v>6929.1029724145628</v>
      </c>
      <c r="G2578">
        <v>0.86333300455838557</v>
      </c>
      <c r="H2578" s="45">
        <f t="shared" si="322"/>
        <v>8025.9910553969339</v>
      </c>
      <c r="BD2578">
        <f t="shared" si="321"/>
        <v>-10558.595307297199</v>
      </c>
      <c r="BE2578">
        <f t="shared" si="323"/>
        <v>-9649.0718082342955</v>
      </c>
      <c r="BF2578">
        <f t="shared" si="324"/>
        <v>-8739.5483091713922</v>
      </c>
      <c r="BG2578">
        <f t="shared" si="325"/>
        <v>-7830.0248101084899</v>
      </c>
      <c r="BH2578">
        <f t="shared" si="326"/>
        <v>-6920.5013110455866</v>
      </c>
      <c r="BI2578">
        <f t="shared" si="327"/>
        <v>-6010.9778119826833</v>
      </c>
      <c r="BJ2578">
        <f t="shared" si="328"/>
        <v>-5101.4543129197809</v>
      </c>
    </row>
    <row r="2579" spans="1:62">
      <c r="A2579">
        <v>2576</v>
      </c>
      <c r="B2579" s="6"/>
      <c r="C2579" s="44"/>
      <c r="F2579" s="44">
        <v>11638.940470471092</v>
      </c>
      <c r="G2579">
        <v>0.34755379240844331</v>
      </c>
      <c r="H2579" s="45">
        <f t="shared" si="322"/>
        <v>33488.169960157058</v>
      </c>
      <c r="BD2579">
        <f t="shared" si="321"/>
        <v>-2612.4379496226347</v>
      </c>
      <c r="BE2579">
        <f t="shared" si="323"/>
        <v>1704.2270731692934</v>
      </c>
      <c r="BF2579">
        <f t="shared" si="324"/>
        <v>6020.8920959612205</v>
      </c>
      <c r="BG2579">
        <f t="shared" si="325"/>
        <v>10337.55711875315</v>
      </c>
      <c r="BH2579">
        <f t="shared" si="326"/>
        <v>14654.222141545077</v>
      </c>
      <c r="BI2579">
        <f t="shared" si="327"/>
        <v>18970.887164337004</v>
      </c>
      <c r="BJ2579">
        <f t="shared" si="328"/>
        <v>23287.552187128931</v>
      </c>
    </row>
    <row r="2580" spans="1:62">
      <c r="A2580">
        <v>2577</v>
      </c>
      <c r="B2580" s="6"/>
      <c r="C2580" s="44"/>
      <c r="F2580" s="44">
        <v>9420.9689575336997</v>
      </c>
      <c r="G2580">
        <v>0.16023959271026023</v>
      </c>
      <c r="H2580" s="45">
        <f t="shared" si="322"/>
        <v>58793.016121604698</v>
      </c>
      <c r="BD2580">
        <f t="shared" si="321"/>
        <v>-9901.1715084288753</v>
      </c>
      <c r="BE2580">
        <f t="shared" si="323"/>
        <v>-8163.4025463866592</v>
      </c>
      <c r="BF2580">
        <f t="shared" si="324"/>
        <v>-6425.6335843444431</v>
      </c>
      <c r="BG2580">
        <f t="shared" si="325"/>
        <v>-4687.8646223022261</v>
      </c>
      <c r="BH2580">
        <f t="shared" si="326"/>
        <v>-2950.095660260009</v>
      </c>
      <c r="BI2580">
        <f t="shared" si="327"/>
        <v>-1212.3266982177938</v>
      </c>
      <c r="BJ2580">
        <f t="shared" si="328"/>
        <v>525.44226382442321</v>
      </c>
    </row>
    <row r="2581" spans="1:62">
      <c r="A2581">
        <v>2578</v>
      </c>
      <c r="B2581" s="6"/>
      <c r="C2581" s="44"/>
      <c r="F2581" s="44">
        <v>13481.178579521726</v>
      </c>
      <c r="G2581">
        <v>0.20234037868399302</v>
      </c>
      <c r="H2581" s="45">
        <f t="shared" si="322"/>
        <v>66626.239741184254</v>
      </c>
      <c r="BD2581">
        <f t="shared" si="321"/>
        <v>-8619.7709939823981</v>
      </c>
      <c r="BE2581">
        <f t="shared" si="323"/>
        <v>-7818.5730304310973</v>
      </c>
      <c r="BF2581">
        <f t="shared" si="324"/>
        <v>-7017.3750668797966</v>
      </c>
      <c r="BG2581">
        <f t="shared" si="325"/>
        <v>-6216.1771033284949</v>
      </c>
      <c r="BH2581">
        <f t="shared" si="326"/>
        <v>-5414.9791397771942</v>
      </c>
      <c r="BI2581">
        <f t="shared" si="327"/>
        <v>-4613.7811762258925</v>
      </c>
      <c r="BJ2581">
        <f t="shared" si="328"/>
        <v>-3812.5832126745918</v>
      </c>
    </row>
    <row r="2582" spans="1:62">
      <c r="A2582">
        <v>2579</v>
      </c>
      <c r="B2582" s="6"/>
      <c r="C2582" s="44"/>
      <c r="F2582" s="44">
        <v>13488.733604722303</v>
      </c>
      <c r="G2582">
        <v>0.18226861616666046</v>
      </c>
      <c r="H2582" s="45">
        <f t="shared" si="322"/>
        <v>74004.696411304554</v>
      </c>
      <c r="BD2582">
        <f t="shared" si="321"/>
        <v>-12469.47668610176</v>
      </c>
      <c r="BE2582">
        <f t="shared" si="323"/>
        <v>-11457.774792681796</v>
      </c>
      <c r="BF2582">
        <f t="shared" si="324"/>
        <v>-10446.072899261831</v>
      </c>
      <c r="BG2582">
        <f t="shared" si="325"/>
        <v>-9434.3710058418656</v>
      </c>
      <c r="BH2582">
        <f t="shared" si="326"/>
        <v>-8422.6691124218996</v>
      </c>
      <c r="BI2582">
        <f t="shared" si="327"/>
        <v>-7410.9672190019355</v>
      </c>
      <c r="BJ2582">
        <f t="shared" si="328"/>
        <v>-6399.2653255819705</v>
      </c>
    </row>
    <row r="2583" spans="1:62">
      <c r="A2583">
        <v>2580</v>
      </c>
      <c r="B2583" s="6"/>
      <c r="C2583" s="44"/>
      <c r="F2583" s="44">
        <v>-2976.7401785663315</v>
      </c>
      <c r="G2583">
        <v>0.5907173871017708</v>
      </c>
      <c r="H2583" s="45">
        <f t="shared" si="322"/>
        <v>-5039.1951270828067</v>
      </c>
      <c r="BD2583">
        <f t="shared" si="321"/>
        <v>-12577.390523889</v>
      </c>
      <c r="BE2583">
        <f t="shared" si="323"/>
        <v>-11666.047443055699</v>
      </c>
      <c r="BF2583">
        <f t="shared" si="324"/>
        <v>-10754.704362222397</v>
      </c>
      <c r="BG2583">
        <f t="shared" si="325"/>
        <v>-9843.3612813890941</v>
      </c>
      <c r="BH2583">
        <f t="shared" si="326"/>
        <v>-8932.0182005557908</v>
      </c>
      <c r="BI2583">
        <f t="shared" si="327"/>
        <v>-8020.6751197224894</v>
      </c>
      <c r="BJ2583">
        <f t="shared" si="328"/>
        <v>-7109.3320388891871</v>
      </c>
    </row>
    <row r="2584" spans="1:62">
      <c r="A2584">
        <v>2581</v>
      </c>
      <c r="B2584" s="6"/>
      <c r="C2584" s="44"/>
      <c r="F2584" s="44">
        <v>-7001.6686094872857</v>
      </c>
      <c r="G2584">
        <v>0.50936038321458277</v>
      </c>
      <c r="H2584" s="45">
        <f t="shared" si="322"/>
        <v>-13746.00153490467</v>
      </c>
      <c r="BD2584">
        <f t="shared" si="321"/>
        <v>5930.3271140751858</v>
      </c>
      <c r="BE2584">
        <f t="shared" si="323"/>
        <v>8883.9140495840402</v>
      </c>
      <c r="BF2584">
        <f t="shared" si="324"/>
        <v>11837.500985092893</v>
      </c>
      <c r="BG2584">
        <f t="shared" si="325"/>
        <v>14791.087920601747</v>
      </c>
      <c r="BH2584">
        <f t="shared" si="326"/>
        <v>17744.6748561106</v>
      </c>
      <c r="BI2584">
        <f t="shared" si="327"/>
        <v>20698.261791619454</v>
      </c>
      <c r="BJ2584">
        <f t="shared" si="328"/>
        <v>23651.848727128308</v>
      </c>
    </row>
    <row r="2585" spans="1:62">
      <c r="A2585">
        <v>2582</v>
      </c>
      <c r="B2585" s="6"/>
      <c r="C2585" s="44"/>
      <c r="F2585" s="44">
        <v>-775.11936091766984</v>
      </c>
      <c r="G2585">
        <v>0.61391436383653541</v>
      </c>
      <c r="H2585" s="45">
        <f t="shared" si="322"/>
        <v>-1262.5854786548989</v>
      </c>
      <c r="BD2585">
        <f t="shared" si="321"/>
        <v>9548.4705255601984</v>
      </c>
      <c r="BE2585">
        <f t="shared" si="323"/>
        <v>12095.272441633113</v>
      </c>
      <c r="BF2585">
        <f t="shared" si="324"/>
        <v>14642.074357706028</v>
      </c>
      <c r="BG2585">
        <f t="shared" si="325"/>
        <v>17188.87627377894</v>
      </c>
      <c r="BH2585">
        <f t="shared" si="326"/>
        <v>19735.678189851853</v>
      </c>
      <c r="BI2585">
        <f t="shared" si="327"/>
        <v>22282.480105924769</v>
      </c>
      <c r="BJ2585">
        <f t="shared" si="328"/>
        <v>24829.282021997682</v>
      </c>
    </row>
    <row r="2586" spans="1:62">
      <c r="A2586">
        <v>2583</v>
      </c>
      <c r="B2586" s="6"/>
      <c r="C2586" s="44"/>
      <c r="F2586" s="44">
        <v>4864.311851764407</v>
      </c>
      <c r="G2586">
        <v>0.25252210032464539</v>
      </c>
      <c r="H2586" s="45">
        <f t="shared" si="322"/>
        <v>19262.915386458415</v>
      </c>
      <c r="BD2586">
        <f t="shared" ref="BD2586:BD2649" si="329">($BD$3*G2585)-F2585</f>
        <v>3844.6911801003471</v>
      </c>
      <c r="BE2586">
        <f t="shared" si="323"/>
        <v>6914.2629992830243</v>
      </c>
      <c r="BF2586">
        <f t="shared" si="324"/>
        <v>9983.8348184657007</v>
      </c>
      <c r="BG2586">
        <f t="shared" si="325"/>
        <v>13053.406637648379</v>
      </c>
      <c r="BH2586">
        <f t="shared" si="326"/>
        <v>16122.978456831055</v>
      </c>
      <c r="BI2586">
        <f t="shared" si="327"/>
        <v>19192.550276013731</v>
      </c>
      <c r="BJ2586">
        <f t="shared" si="328"/>
        <v>22262.12209519641</v>
      </c>
    </row>
    <row r="2587" spans="1:62">
      <c r="A2587">
        <v>2584</v>
      </c>
      <c r="B2587" s="6"/>
      <c r="C2587" s="44"/>
      <c r="F2587" s="44">
        <v>11044.47288718749</v>
      </c>
      <c r="G2587">
        <v>0.158251769095477</v>
      </c>
      <c r="H2587" s="45">
        <f t="shared" si="322"/>
        <v>69790.517668867891</v>
      </c>
      <c r="BD2587">
        <f t="shared" si="329"/>
        <v>-3601.7013501411802</v>
      </c>
      <c r="BE2587">
        <f t="shared" si="323"/>
        <v>-2339.090848517953</v>
      </c>
      <c r="BF2587">
        <f t="shared" si="324"/>
        <v>-1076.4803468947262</v>
      </c>
      <c r="BG2587">
        <f t="shared" si="325"/>
        <v>186.13015472850111</v>
      </c>
      <c r="BH2587">
        <f t="shared" si="326"/>
        <v>1448.7406563517279</v>
      </c>
      <c r="BI2587">
        <f t="shared" si="327"/>
        <v>2711.3511579749547</v>
      </c>
      <c r="BJ2587">
        <f t="shared" si="328"/>
        <v>3973.9616595981825</v>
      </c>
    </row>
    <row r="2588" spans="1:62">
      <c r="A2588">
        <v>2585</v>
      </c>
      <c r="B2588" s="6"/>
      <c r="C2588" s="44"/>
      <c r="F2588" s="44">
        <v>2472.4255970823033</v>
      </c>
      <c r="G2588">
        <v>0.19006385932924452</v>
      </c>
      <c r="H2588" s="45">
        <f t="shared" si="322"/>
        <v>13008.394156615333</v>
      </c>
      <c r="BD2588">
        <f t="shared" si="329"/>
        <v>-10253.214041710105</v>
      </c>
      <c r="BE2588">
        <f t="shared" si="323"/>
        <v>-9461.9551962327205</v>
      </c>
      <c r="BF2588">
        <f t="shared" si="324"/>
        <v>-8670.6963507553355</v>
      </c>
      <c r="BG2588">
        <f t="shared" si="325"/>
        <v>-7879.4375052779505</v>
      </c>
      <c r="BH2588">
        <f t="shared" si="326"/>
        <v>-7088.1786598005656</v>
      </c>
      <c r="BI2588">
        <f t="shared" si="327"/>
        <v>-6296.9198143231806</v>
      </c>
      <c r="BJ2588">
        <f t="shared" si="328"/>
        <v>-5505.6609688457957</v>
      </c>
    </row>
    <row r="2589" spans="1:62">
      <c r="A2589">
        <v>2586</v>
      </c>
      <c r="B2589" s="6"/>
      <c r="C2589" s="44"/>
      <c r="F2589" s="44">
        <v>8387.3895269278364</v>
      </c>
      <c r="G2589">
        <v>2.9462558018981788E-2</v>
      </c>
      <c r="H2589" s="45">
        <f t="shared" si="322"/>
        <v>284679.61001635052</v>
      </c>
      <c r="BD2589">
        <f t="shared" si="329"/>
        <v>-1522.1063004360808</v>
      </c>
      <c r="BE2589">
        <f t="shared" si="323"/>
        <v>-571.78700378985809</v>
      </c>
      <c r="BF2589">
        <f t="shared" si="324"/>
        <v>378.53229285636462</v>
      </c>
      <c r="BG2589">
        <f t="shared" si="325"/>
        <v>1328.8515895025871</v>
      </c>
      <c r="BH2589">
        <f t="shared" si="326"/>
        <v>2279.1708861488096</v>
      </c>
      <c r="BI2589">
        <f t="shared" si="327"/>
        <v>3229.4901827950325</v>
      </c>
      <c r="BJ2589">
        <f t="shared" si="328"/>
        <v>4179.8094794412546</v>
      </c>
    </row>
    <row r="2590" spans="1:62">
      <c r="A2590">
        <v>2587</v>
      </c>
      <c r="B2590" s="6"/>
      <c r="C2590" s="44"/>
      <c r="F2590" s="44">
        <v>3950.1008875911066</v>
      </c>
      <c r="G2590">
        <v>0.35655380650662583</v>
      </c>
      <c r="H2590" s="45">
        <f t="shared" si="322"/>
        <v>11078.554808578945</v>
      </c>
      <c r="BD2590">
        <f t="shared" si="329"/>
        <v>-8240.0767368329271</v>
      </c>
      <c r="BE2590">
        <f t="shared" si="323"/>
        <v>-8092.7639467380186</v>
      </c>
      <c r="BF2590">
        <f t="shared" si="324"/>
        <v>-7945.4511566431092</v>
      </c>
      <c r="BG2590">
        <f t="shared" si="325"/>
        <v>-7798.1383665482008</v>
      </c>
      <c r="BH2590">
        <f t="shared" si="326"/>
        <v>-7650.8255764532914</v>
      </c>
      <c r="BI2590">
        <f t="shared" si="327"/>
        <v>-7503.512786358383</v>
      </c>
      <c r="BJ2590">
        <f t="shared" si="328"/>
        <v>-7356.1999962634736</v>
      </c>
    </row>
    <row r="2591" spans="1:62">
      <c r="A2591">
        <v>2588</v>
      </c>
      <c r="B2591" s="6"/>
      <c r="C2591" s="44"/>
      <c r="F2591" s="44">
        <v>7509.7645328543149</v>
      </c>
      <c r="G2591">
        <v>0.79877905415847561</v>
      </c>
      <c r="H2591" s="45">
        <f t="shared" si="322"/>
        <v>9401.5541516245084</v>
      </c>
      <c r="BD2591">
        <f t="shared" si="329"/>
        <v>-2167.3318550579775</v>
      </c>
      <c r="BE2591">
        <f t="shared" si="323"/>
        <v>-384.56282252484834</v>
      </c>
      <c r="BF2591">
        <f t="shared" si="324"/>
        <v>1398.2062100082812</v>
      </c>
      <c r="BG2591">
        <f t="shared" si="325"/>
        <v>3180.9752425414099</v>
      </c>
      <c r="BH2591">
        <f t="shared" si="326"/>
        <v>4963.7442750745395</v>
      </c>
      <c r="BI2591">
        <f t="shared" si="327"/>
        <v>6746.513307607669</v>
      </c>
      <c r="BJ2591">
        <f t="shared" si="328"/>
        <v>8529.2823401407968</v>
      </c>
    </row>
    <row r="2592" spans="1:62">
      <c r="A2592">
        <v>2589</v>
      </c>
      <c r="B2592" s="6"/>
      <c r="C2592" s="44"/>
      <c r="F2592" s="44">
        <v>6072.127488113365</v>
      </c>
      <c r="G2592">
        <v>0.49581789878423166</v>
      </c>
      <c r="H2592" s="45">
        <f t="shared" si="322"/>
        <v>12246.688760132503</v>
      </c>
      <c r="BD2592">
        <f t="shared" si="329"/>
        <v>-3515.8692620619368</v>
      </c>
      <c r="BE2592">
        <f t="shared" si="323"/>
        <v>478.02600873044139</v>
      </c>
      <c r="BF2592">
        <f t="shared" si="324"/>
        <v>4471.9212795228195</v>
      </c>
      <c r="BG2592">
        <f t="shared" si="325"/>
        <v>8465.8165503151977</v>
      </c>
      <c r="BH2592">
        <f t="shared" si="326"/>
        <v>12459.711821107576</v>
      </c>
      <c r="BI2592">
        <f t="shared" si="327"/>
        <v>16453.607091899954</v>
      </c>
      <c r="BJ2592">
        <f t="shared" si="328"/>
        <v>20447.502362692332</v>
      </c>
    </row>
    <row r="2593" spans="1:62">
      <c r="A2593">
        <v>2590</v>
      </c>
      <c r="B2593" s="6"/>
      <c r="C2593" s="44"/>
      <c r="F2593" s="44">
        <v>3440.4905979792384</v>
      </c>
      <c r="G2593">
        <v>0.48963001541842743</v>
      </c>
      <c r="H2593" s="45">
        <f t="shared" si="322"/>
        <v>7026.7150494012667</v>
      </c>
      <c r="BD2593">
        <f t="shared" si="329"/>
        <v>-3593.0379941922065</v>
      </c>
      <c r="BE2593">
        <f t="shared" si="323"/>
        <v>-1113.948500271048</v>
      </c>
      <c r="BF2593">
        <f t="shared" si="324"/>
        <v>1365.1409936501095</v>
      </c>
      <c r="BG2593">
        <f t="shared" si="325"/>
        <v>3844.2304875712689</v>
      </c>
      <c r="BH2593">
        <f t="shared" si="326"/>
        <v>6323.3199814924265</v>
      </c>
      <c r="BI2593">
        <f t="shared" si="327"/>
        <v>8802.409475413584</v>
      </c>
      <c r="BJ2593">
        <f t="shared" si="328"/>
        <v>11281.498969334742</v>
      </c>
    </row>
    <row r="2594" spans="1:62">
      <c r="A2594">
        <v>2591</v>
      </c>
      <c r="B2594" s="6"/>
      <c r="C2594" s="44"/>
      <c r="F2594" s="44">
        <v>6400.2587333920856</v>
      </c>
      <c r="G2594">
        <v>0.45576571579296221</v>
      </c>
      <c r="H2594" s="45">
        <f t="shared" si="322"/>
        <v>14042.870079107684</v>
      </c>
      <c r="BD2594">
        <f t="shared" si="329"/>
        <v>-992.34052088710132</v>
      </c>
      <c r="BE2594">
        <f t="shared" si="323"/>
        <v>1455.8095562050357</v>
      </c>
      <c r="BF2594">
        <f t="shared" si="324"/>
        <v>3903.9596332971732</v>
      </c>
      <c r="BG2594">
        <f t="shared" si="325"/>
        <v>6352.1097103893098</v>
      </c>
      <c r="BH2594">
        <f t="shared" si="326"/>
        <v>8800.2597874814473</v>
      </c>
      <c r="BI2594">
        <f t="shared" si="327"/>
        <v>11248.409864573585</v>
      </c>
      <c r="BJ2594">
        <f t="shared" si="328"/>
        <v>13696.559941665721</v>
      </c>
    </row>
    <row r="2595" spans="1:62">
      <c r="A2595">
        <v>2592</v>
      </c>
      <c r="B2595" s="6"/>
      <c r="C2595" s="44"/>
      <c r="F2595" s="44">
        <v>4629.2127031809068</v>
      </c>
      <c r="G2595">
        <v>0.76861350483949487</v>
      </c>
      <c r="H2595" s="45">
        <f t="shared" si="322"/>
        <v>6022.8094797106105</v>
      </c>
      <c r="BD2595">
        <f t="shared" si="329"/>
        <v>-4121.4301544272748</v>
      </c>
      <c r="BE2595">
        <f t="shared" si="323"/>
        <v>-1842.6015754624632</v>
      </c>
      <c r="BF2595">
        <f t="shared" si="324"/>
        <v>436.22700350234754</v>
      </c>
      <c r="BG2595">
        <f t="shared" si="325"/>
        <v>2715.0555824671592</v>
      </c>
      <c r="BH2595">
        <f t="shared" si="326"/>
        <v>4993.8841614319699</v>
      </c>
      <c r="BI2595">
        <f t="shared" si="327"/>
        <v>7272.7127403967806</v>
      </c>
      <c r="BJ2595">
        <f t="shared" si="328"/>
        <v>9551.5413193615914</v>
      </c>
    </row>
    <row r="2596" spans="1:62">
      <c r="A2596">
        <v>2593</v>
      </c>
      <c r="B2596" s="6"/>
      <c r="C2596" s="44"/>
      <c r="F2596" s="44">
        <v>40.804347120931197</v>
      </c>
      <c r="G2596">
        <v>4.7633356365749613E-2</v>
      </c>
      <c r="H2596" s="45">
        <f t="shared" si="322"/>
        <v>856.63388503673116</v>
      </c>
      <c r="BD2596">
        <f t="shared" si="329"/>
        <v>-786.14517898343229</v>
      </c>
      <c r="BE2596">
        <f t="shared" si="323"/>
        <v>3056.9223452140423</v>
      </c>
      <c r="BF2596">
        <f t="shared" si="324"/>
        <v>6899.9898694115163</v>
      </c>
      <c r="BG2596">
        <f t="shared" si="325"/>
        <v>10743.057393608991</v>
      </c>
      <c r="BH2596">
        <f t="shared" si="326"/>
        <v>14586.124917806465</v>
      </c>
      <c r="BI2596">
        <f t="shared" si="327"/>
        <v>18429.19244200394</v>
      </c>
      <c r="BJ2596">
        <f t="shared" si="328"/>
        <v>22272.259966201414</v>
      </c>
    </row>
    <row r="2597" spans="1:62">
      <c r="A2597">
        <v>2594</v>
      </c>
      <c r="B2597" s="6"/>
      <c r="C2597" s="44"/>
      <c r="F2597" s="44">
        <v>-436.78054435336526</v>
      </c>
      <c r="G2597">
        <v>0.51760609680068459</v>
      </c>
      <c r="H2597" s="45">
        <f t="shared" si="322"/>
        <v>-843.84737168495337</v>
      </c>
      <c r="BD2597">
        <f t="shared" si="329"/>
        <v>197.36243470781687</v>
      </c>
      <c r="BE2597">
        <f t="shared" si="323"/>
        <v>435.52921653656495</v>
      </c>
      <c r="BF2597">
        <f t="shared" si="324"/>
        <v>673.69599836531302</v>
      </c>
      <c r="BG2597">
        <f t="shared" si="325"/>
        <v>911.86278019406109</v>
      </c>
      <c r="BH2597">
        <f t="shared" si="326"/>
        <v>1150.0295620228092</v>
      </c>
      <c r="BI2597">
        <f t="shared" si="327"/>
        <v>1388.1963438515572</v>
      </c>
      <c r="BJ2597">
        <f t="shared" si="328"/>
        <v>1626.3631256803053</v>
      </c>
    </row>
    <row r="2598" spans="1:62">
      <c r="A2598">
        <v>2595</v>
      </c>
      <c r="B2598" s="6"/>
      <c r="C2598" s="44"/>
      <c r="F2598" s="44">
        <v>-6152.6347757057374</v>
      </c>
      <c r="G2598">
        <v>0.10362586767816051</v>
      </c>
      <c r="H2598" s="45">
        <f t="shared" si="322"/>
        <v>-59373.541699206689</v>
      </c>
      <c r="BD2598">
        <f t="shared" si="329"/>
        <v>3024.811028356788</v>
      </c>
      <c r="BE2598">
        <f t="shared" si="323"/>
        <v>5612.8415123602108</v>
      </c>
      <c r="BF2598">
        <f t="shared" si="324"/>
        <v>8200.871996363634</v>
      </c>
      <c r="BG2598">
        <f t="shared" si="325"/>
        <v>10788.902480367056</v>
      </c>
      <c r="BH2598">
        <f t="shared" si="326"/>
        <v>13376.93296437048</v>
      </c>
      <c r="BI2598">
        <f t="shared" si="327"/>
        <v>15964.963448373903</v>
      </c>
      <c r="BJ2598">
        <f t="shared" si="328"/>
        <v>18552.993932377325</v>
      </c>
    </row>
    <row r="2599" spans="1:62">
      <c r="A2599">
        <v>2596</v>
      </c>
      <c r="B2599" s="6"/>
      <c r="C2599" s="44"/>
      <c r="F2599" s="44">
        <v>9560.393532530401</v>
      </c>
      <c r="G2599">
        <v>0.62619069092703761</v>
      </c>
      <c r="H2599" s="45">
        <f t="shared" si="322"/>
        <v>15267.543371455769</v>
      </c>
      <c r="BD2599">
        <f t="shared" si="329"/>
        <v>6670.7641140965397</v>
      </c>
      <c r="BE2599">
        <f t="shared" si="323"/>
        <v>7188.8934524873421</v>
      </c>
      <c r="BF2599">
        <f t="shared" si="324"/>
        <v>7707.0227908781453</v>
      </c>
      <c r="BG2599">
        <f t="shared" si="325"/>
        <v>8225.1521292689467</v>
      </c>
      <c r="BH2599">
        <f t="shared" si="326"/>
        <v>8743.28146765975</v>
      </c>
      <c r="BI2599">
        <f t="shared" si="327"/>
        <v>9261.4108060505532</v>
      </c>
      <c r="BJ2599">
        <f t="shared" si="328"/>
        <v>9779.5401444413546</v>
      </c>
    </row>
    <row r="2600" spans="1:62">
      <c r="A2600">
        <v>2597</v>
      </c>
      <c r="B2600" s="6"/>
      <c r="C2600" s="44"/>
      <c r="F2600" s="44">
        <v>4605.3934585231491</v>
      </c>
      <c r="G2600">
        <v>0.51368443596533897</v>
      </c>
      <c r="H2600" s="45">
        <f t="shared" si="322"/>
        <v>8965.4136588127021</v>
      </c>
      <c r="BD2600">
        <f t="shared" si="329"/>
        <v>-6429.4400778952131</v>
      </c>
      <c r="BE2600">
        <f t="shared" si="323"/>
        <v>-3298.4866232600252</v>
      </c>
      <c r="BF2600">
        <f t="shared" si="324"/>
        <v>-167.53316862483734</v>
      </c>
      <c r="BG2600">
        <f t="shared" si="325"/>
        <v>2963.4202860103505</v>
      </c>
      <c r="BH2600">
        <f t="shared" si="326"/>
        <v>6094.3737406455384</v>
      </c>
      <c r="BI2600">
        <f t="shared" si="327"/>
        <v>9225.3271952807263</v>
      </c>
      <c r="BJ2600">
        <f t="shared" si="328"/>
        <v>12356.280649915916</v>
      </c>
    </row>
    <row r="2601" spans="1:62">
      <c r="A2601">
        <v>2598</v>
      </c>
      <c r="B2601" s="6"/>
      <c r="C2601" s="44"/>
      <c r="F2601" s="44">
        <v>8359.9192160511411</v>
      </c>
      <c r="G2601">
        <v>0.82359968017649088</v>
      </c>
      <c r="H2601" s="45">
        <f t="shared" si="322"/>
        <v>10150.464378834724</v>
      </c>
      <c r="BD2601">
        <f t="shared" si="329"/>
        <v>-2036.9712786964542</v>
      </c>
      <c r="BE2601">
        <f t="shared" si="323"/>
        <v>531.45090113024071</v>
      </c>
      <c r="BF2601">
        <f t="shared" si="324"/>
        <v>3099.8730809569352</v>
      </c>
      <c r="BG2601">
        <f t="shared" si="325"/>
        <v>5668.2952607836305</v>
      </c>
      <c r="BH2601">
        <f t="shared" si="326"/>
        <v>8236.7174406103259</v>
      </c>
      <c r="BI2601">
        <f t="shared" si="327"/>
        <v>10805.139620437019</v>
      </c>
      <c r="BJ2601">
        <f t="shared" si="328"/>
        <v>13373.561800263715</v>
      </c>
    </row>
    <row r="2602" spans="1:62">
      <c r="A2602">
        <v>2599</v>
      </c>
      <c r="B2602" s="6"/>
      <c r="C2602" s="44"/>
      <c r="F2602" s="44">
        <v>2457.6515635380601</v>
      </c>
      <c r="G2602">
        <v>0.2647265298880912</v>
      </c>
      <c r="H2602" s="45">
        <f t="shared" si="322"/>
        <v>9283.7373140387263</v>
      </c>
      <c r="BD2602">
        <f t="shared" si="329"/>
        <v>-4241.9208151686871</v>
      </c>
      <c r="BE2602">
        <f t="shared" si="323"/>
        <v>-123.92241428623311</v>
      </c>
      <c r="BF2602">
        <f t="shared" si="324"/>
        <v>3994.0759865962227</v>
      </c>
      <c r="BG2602">
        <f t="shared" si="325"/>
        <v>8112.0743874786749</v>
      </c>
      <c r="BH2602">
        <f t="shared" si="326"/>
        <v>12230.072788361133</v>
      </c>
      <c r="BI2602">
        <f t="shared" si="327"/>
        <v>16348.071189243587</v>
      </c>
      <c r="BJ2602">
        <f t="shared" si="328"/>
        <v>20466.069590126041</v>
      </c>
    </row>
    <row r="2603" spans="1:62">
      <c r="A2603">
        <v>2600</v>
      </c>
      <c r="B2603" s="6"/>
      <c r="C2603" s="44"/>
      <c r="F2603" s="44">
        <v>13953.649058099154</v>
      </c>
      <c r="G2603">
        <v>8.6019387065626951E-2</v>
      </c>
      <c r="H2603" s="45">
        <f t="shared" si="322"/>
        <v>162215.16490757448</v>
      </c>
      <c r="BD2603">
        <f t="shared" si="329"/>
        <v>-1134.0189140976042</v>
      </c>
      <c r="BE2603">
        <f t="shared" si="323"/>
        <v>189.61373534285167</v>
      </c>
      <c r="BF2603">
        <f t="shared" si="324"/>
        <v>1513.2463847833078</v>
      </c>
      <c r="BG2603">
        <f t="shared" si="325"/>
        <v>2836.8790342237635</v>
      </c>
      <c r="BH2603">
        <f t="shared" si="326"/>
        <v>4160.5116836642201</v>
      </c>
      <c r="BI2603">
        <f t="shared" si="327"/>
        <v>5484.1443331046758</v>
      </c>
      <c r="BJ2603">
        <f t="shared" si="328"/>
        <v>6807.7769825451323</v>
      </c>
    </row>
    <row r="2604" spans="1:62">
      <c r="A2604">
        <v>2601</v>
      </c>
      <c r="B2604" s="6"/>
      <c r="C2604" s="44"/>
      <c r="F2604" s="44">
        <v>5976.8599298075205</v>
      </c>
      <c r="G2604">
        <v>0.14305015350449857</v>
      </c>
      <c r="H2604" s="45">
        <f t="shared" si="322"/>
        <v>41781.569494223317</v>
      </c>
      <c r="BD2604">
        <f t="shared" si="329"/>
        <v>-13523.55212277102</v>
      </c>
      <c r="BE2604">
        <f t="shared" si="323"/>
        <v>-13093.455187442885</v>
      </c>
      <c r="BF2604">
        <f t="shared" si="324"/>
        <v>-12663.358252114749</v>
      </c>
      <c r="BG2604">
        <f t="shared" si="325"/>
        <v>-12233.261316786615</v>
      </c>
      <c r="BH2604">
        <f t="shared" si="326"/>
        <v>-11803.16438145848</v>
      </c>
      <c r="BI2604">
        <f t="shared" si="327"/>
        <v>-11373.067446130346</v>
      </c>
      <c r="BJ2604">
        <f t="shared" si="328"/>
        <v>-10942.97051080221</v>
      </c>
    </row>
    <row r="2605" spans="1:62">
      <c r="A2605">
        <v>2602</v>
      </c>
      <c r="B2605" s="6"/>
      <c r="C2605" s="44"/>
      <c r="F2605" s="44">
        <v>2749.7333400843163</v>
      </c>
      <c r="G2605">
        <v>0.53587239346102145</v>
      </c>
      <c r="H2605" s="45">
        <f t="shared" si="322"/>
        <v>5131.3211384611623</v>
      </c>
      <c r="BD2605">
        <f t="shared" si="329"/>
        <v>-5261.6091622850272</v>
      </c>
      <c r="BE2605">
        <f t="shared" si="323"/>
        <v>-4546.3583947625348</v>
      </c>
      <c r="BF2605">
        <f t="shared" si="324"/>
        <v>-3831.1076272400419</v>
      </c>
      <c r="BG2605">
        <f t="shared" si="325"/>
        <v>-3115.856859717549</v>
      </c>
      <c r="BH2605">
        <f t="shared" si="326"/>
        <v>-2400.6060921950561</v>
      </c>
      <c r="BI2605">
        <f t="shared" si="327"/>
        <v>-1685.3553246725633</v>
      </c>
      <c r="BJ2605">
        <f t="shared" si="328"/>
        <v>-970.10455715007083</v>
      </c>
    </row>
    <row r="2606" spans="1:62">
      <c r="A2606">
        <v>2603</v>
      </c>
      <c r="B2606" s="6"/>
      <c r="C2606" s="44"/>
      <c r="F2606" s="44">
        <v>11159.897301183073</v>
      </c>
      <c r="G2606">
        <v>0.31051241869152069</v>
      </c>
      <c r="H2606" s="45">
        <f t="shared" si="322"/>
        <v>35940.260773498725</v>
      </c>
      <c r="BD2606">
        <f t="shared" si="329"/>
        <v>-70.371372779209196</v>
      </c>
      <c r="BE2606">
        <f t="shared" si="323"/>
        <v>2608.9905945258979</v>
      </c>
      <c r="BF2606">
        <f t="shared" si="324"/>
        <v>5288.352561831005</v>
      </c>
      <c r="BG2606">
        <f t="shared" si="325"/>
        <v>7967.7145291361121</v>
      </c>
      <c r="BH2606">
        <f t="shared" si="326"/>
        <v>10647.076496441219</v>
      </c>
      <c r="BI2606">
        <f t="shared" si="327"/>
        <v>13326.438463746326</v>
      </c>
      <c r="BJ2606">
        <f t="shared" si="328"/>
        <v>16005.800431051433</v>
      </c>
    </row>
    <row r="2607" spans="1:62">
      <c r="A2607">
        <v>2604</v>
      </c>
      <c r="B2607" s="6"/>
      <c r="C2607" s="44"/>
      <c r="F2607" s="44">
        <v>11425.674171941338</v>
      </c>
      <c r="G2607">
        <v>0.37573198374800398</v>
      </c>
      <c r="H2607" s="45">
        <f t="shared" si="322"/>
        <v>30409.107199147336</v>
      </c>
      <c r="BD2607">
        <f t="shared" si="329"/>
        <v>-9607.3352077254694</v>
      </c>
      <c r="BE2607">
        <f t="shared" si="323"/>
        <v>-8054.7731142678658</v>
      </c>
      <c r="BF2607">
        <f t="shared" si="324"/>
        <v>-6502.2110208102631</v>
      </c>
      <c r="BG2607">
        <f t="shared" si="325"/>
        <v>-4949.6489273526595</v>
      </c>
      <c r="BH2607">
        <f t="shared" si="326"/>
        <v>-3397.0868338950559</v>
      </c>
      <c r="BI2607">
        <f t="shared" si="327"/>
        <v>-1844.5247404374531</v>
      </c>
      <c r="BJ2607">
        <f t="shared" si="328"/>
        <v>-291.96264697984952</v>
      </c>
    </row>
    <row r="2608" spans="1:62">
      <c r="A2608">
        <v>2605</v>
      </c>
      <c r="B2608" s="6"/>
      <c r="C2608" s="44"/>
      <c r="F2608" s="44">
        <v>10356.129295268813</v>
      </c>
      <c r="G2608">
        <v>0.49635663695790289</v>
      </c>
      <c r="H2608" s="45">
        <f t="shared" si="322"/>
        <v>20864.290963731262</v>
      </c>
      <c r="BD2608">
        <f t="shared" si="329"/>
        <v>-9547.0142532013178</v>
      </c>
      <c r="BE2608">
        <f t="shared" si="323"/>
        <v>-7668.354334461299</v>
      </c>
      <c r="BF2608">
        <f t="shared" si="324"/>
        <v>-5789.6944157212783</v>
      </c>
      <c r="BG2608">
        <f t="shared" si="325"/>
        <v>-3911.0344969812586</v>
      </c>
      <c r="BH2608">
        <f t="shared" si="326"/>
        <v>-2032.3745782412389</v>
      </c>
      <c r="BI2608">
        <f t="shared" si="327"/>
        <v>-153.71465950121819</v>
      </c>
      <c r="BJ2608">
        <f t="shared" si="328"/>
        <v>1724.9452592388006</v>
      </c>
    </row>
    <row r="2609" spans="1:62">
      <c r="A2609">
        <v>2606</v>
      </c>
      <c r="B2609" s="6"/>
      <c r="C2609" s="44"/>
      <c r="F2609" s="44">
        <v>7355.4457305501637</v>
      </c>
      <c r="G2609">
        <v>0.10307820305588944</v>
      </c>
      <c r="H2609" s="45">
        <f t="shared" si="322"/>
        <v>71357.915761899829</v>
      </c>
      <c r="BD2609">
        <f t="shared" si="329"/>
        <v>-7874.3461104792987</v>
      </c>
      <c r="BE2609">
        <f t="shared" si="323"/>
        <v>-5392.5629256897837</v>
      </c>
      <c r="BF2609">
        <f t="shared" si="324"/>
        <v>-2910.7797409002696</v>
      </c>
      <c r="BG2609">
        <f t="shared" si="325"/>
        <v>-428.99655611075468</v>
      </c>
      <c r="BH2609">
        <f t="shared" si="326"/>
        <v>2052.7866286787594</v>
      </c>
      <c r="BI2609">
        <f t="shared" si="327"/>
        <v>4534.5698134682734</v>
      </c>
      <c r="BJ2609">
        <f t="shared" si="328"/>
        <v>7016.3529982577893</v>
      </c>
    </row>
    <row r="2610" spans="1:62">
      <c r="A2610">
        <v>2607</v>
      </c>
      <c r="B2610" s="6"/>
      <c r="C2610" s="44"/>
      <c r="F2610" s="44">
        <v>10014.031567594695</v>
      </c>
      <c r="G2610">
        <v>0.16111606902759945</v>
      </c>
      <c r="H2610" s="45">
        <f t="shared" si="322"/>
        <v>62154.145319169096</v>
      </c>
      <c r="BD2610">
        <f t="shared" si="329"/>
        <v>-6840.0547152707168</v>
      </c>
      <c r="BE2610">
        <f t="shared" si="323"/>
        <v>-6324.6636999912698</v>
      </c>
      <c r="BF2610">
        <f t="shared" si="324"/>
        <v>-5809.272684711822</v>
      </c>
      <c r="BG2610">
        <f t="shared" si="325"/>
        <v>-5293.881669432375</v>
      </c>
      <c r="BH2610">
        <f t="shared" si="326"/>
        <v>-4778.4906541529272</v>
      </c>
      <c r="BI2610">
        <f t="shared" si="327"/>
        <v>-4263.0996388734802</v>
      </c>
      <c r="BJ2610">
        <f t="shared" si="328"/>
        <v>-3747.7086235940333</v>
      </c>
    </row>
    <row r="2611" spans="1:62">
      <c r="A2611">
        <v>2608</v>
      </c>
      <c r="B2611" s="6"/>
      <c r="C2611" s="44"/>
      <c r="F2611" s="44">
        <v>12566.021175613223</v>
      </c>
      <c r="G2611">
        <v>0.60728657833720145</v>
      </c>
      <c r="H2611" s="45">
        <f t="shared" si="322"/>
        <v>20692.07788194493</v>
      </c>
      <c r="BD2611">
        <f t="shared" si="329"/>
        <v>-9208.451222456697</v>
      </c>
      <c r="BE2611">
        <f t="shared" si="323"/>
        <v>-8402.8708773187009</v>
      </c>
      <c r="BF2611">
        <f t="shared" si="324"/>
        <v>-7597.2905321807029</v>
      </c>
      <c r="BG2611">
        <f t="shared" si="325"/>
        <v>-6791.7101870427059</v>
      </c>
      <c r="BH2611">
        <f t="shared" si="326"/>
        <v>-5986.1298419047089</v>
      </c>
      <c r="BI2611">
        <f t="shared" si="327"/>
        <v>-5180.5494967667109</v>
      </c>
      <c r="BJ2611">
        <f t="shared" si="328"/>
        <v>-4374.9691516287139</v>
      </c>
    </row>
    <row r="2612" spans="1:62">
      <c r="A2612">
        <v>2609</v>
      </c>
      <c r="B2612" s="6"/>
      <c r="C2612" s="44"/>
      <c r="F2612" s="44">
        <v>2113.9786749577142</v>
      </c>
      <c r="G2612">
        <v>0.57426556981405064</v>
      </c>
      <c r="H2612" s="45">
        <f t="shared" si="322"/>
        <v>3681.1865207977357</v>
      </c>
      <c r="BD2612">
        <f t="shared" si="329"/>
        <v>-9529.5882839272163</v>
      </c>
      <c r="BE2612">
        <f t="shared" si="323"/>
        <v>-6493.1553922412086</v>
      </c>
      <c r="BF2612">
        <f t="shared" si="324"/>
        <v>-3456.7225005552009</v>
      </c>
      <c r="BG2612">
        <f t="shared" si="325"/>
        <v>-420.28960886919413</v>
      </c>
      <c r="BH2612">
        <f t="shared" si="326"/>
        <v>2616.1432828168126</v>
      </c>
      <c r="BI2612">
        <f t="shared" si="327"/>
        <v>5652.5761745028212</v>
      </c>
      <c r="BJ2612">
        <f t="shared" si="328"/>
        <v>8689.009066188828</v>
      </c>
    </row>
    <row r="2613" spans="1:62">
      <c r="A2613">
        <v>2610</v>
      </c>
      <c r="B2613" s="6"/>
      <c r="C2613" s="44"/>
      <c r="F2613" s="44">
        <v>12072.450194352758</v>
      </c>
      <c r="G2613">
        <v>0.15451937155281659</v>
      </c>
      <c r="H2613" s="45">
        <f t="shared" si="322"/>
        <v>78129.040216981783</v>
      </c>
      <c r="BD2613">
        <f t="shared" si="329"/>
        <v>757.349174112539</v>
      </c>
      <c r="BE2613">
        <f t="shared" si="323"/>
        <v>3628.6770231827923</v>
      </c>
      <c r="BF2613">
        <f t="shared" si="324"/>
        <v>6500.0048722530446</v>
      </c>
      <c r="BG2613">
        <f t="shared" si="325"/>
        <v>9371.3327213232988</v>
      </c>
      <c r="BH2613">
        <f t="shared" si="326"/>
        <v>12242.660570393551</v>
      </c>
      <c r="BI2613">
        <f t="shared" si="327"/>
        <v>15113.988419463803</v>
      </c>
      <c r="BJ2613">
        <f t="shared" si="328"/>
        <v>17985.316268534058</v>
      </c>
    </row>
    <row r="2614" spans="1:62">
      <c r="A2614">
        <v>2611</v>
      </c>
      <c r="B2614" s="6"/>
      <c r="C2614" s="44"/>
      <c r="F2614" s="44">
        <v>7277.9463729064555</v>
      </c>
      <c r="G2614">
        <v>0.58790264573301343</v>
      </c>
      <c r="H2614" s="45">
        <f t="shared" si="322"/>
        <v>12379.50947445067</v>
      </c>
      <c r="BD2614">
        <f t="shared" si="329"/>
        <v>-11299.853336588674</v>
      </c>
      <c r="BE2614">
        <f t="shared" si="323"/>
        <v>-10527.256478824591</v>
      </c>
      <c r="BF2614">
        <f t="shared" si="324"/>
        <v>-9754.6596210605094</v>
      </c>
      <c r="BG2614">
        <f t="shared" si="325"/>
        <v>-8982.0627632964261</v>
      </c>
      <c r="BH2614">
        <f t="shared" si="326"/>
        <v>-8209.4659055323427</v>
      </c>
      <c r="BI2614">
        <f t="shared" si="327"/>
        <v>-7436.8690477682603</v>
      </c>
      <c r="BJ2614">
        <f t="shared" si="328"/>
        <v>-6664.272190004177</v>
      </c>
    </row>
    <row r="2615" spans="1:62">
      <c r="A2615">
        <v>2612</v>
      </c>
      <c r="B2615" s="6"/>
      <c r="C2615" s="44"/>
      <c r="F2615" s="44">
        <v>-1210.9410826295207</v>
      </c>
      <c r="G2615">
        <v>0.35409655525334749</v>
      </c>
      <c r="H2615" s="45">
        <f t="shared" si="322"/>
        <v>-3419.8047528678208</v>
      </c>
      <c r="BD2615">
        <f t="shared" si="329"/>
        <v>-4338.4331442413877</v>
      </c>
      <c r="BE2615">
        <f t="shared" si="323"/>
        <v>-1398.9199155763208</v>
      </c>
      <c r="BF2615">
        <f t="shared" si="324"/>
        <v>1540.5933130887461</v>
      </c>
      <c r="BG2615">
        <f t="shared" si="325"/>
        <v>4480.1065417538139</v>
      </c>
      <c r="BH2615">
        <f t="shared" si="326"/>
        <v>7419.6197704188799</v>
      </c>
      <c r="BI2615">
        <f t="shared" si="327"/>
        <v>10359.132999083948</v>
      </c>
      <c r="BJ2615">
        <f t="shared" si="328"/>
        <v>13298.646227749014</v>
      </c>
    </row>
    <row r="2616" spans="1:62">
      <c r="A2616">
        <v>2613</v>
      </c>
      <c r="B2616" s="6"/>
      <c r="C2616" s="44"/>
      <c r="F2616" s="44">
        <v>9509.7727097404677</v>
      </c>
      <c r="G2616">
        <v>0.16807070635880184</v>
      </c>
      <c r="H2616" s="45">
        <f t="shared" si="322"/>
        <v>56581.976215645518</v>
      </c>
      <c r="BD2616">
        <f t="shared" si="329"/>
        <v>2981.423858896258</v>
      </c>
      <c r="BE2616">
        <f t="shared" si="323"/>
        <v>4751.9066351629954</v>
      </c>
      <c r="BF2616">
        <f t="shared" si="324"/>
        <v>6522.3894114297327</v>
      </c>
      <c r="BG2616">
        <f t="shared" si="325"/>
        <v>8292.8721876964701</v>
      </c>
      <c r="BH2616">
        <f t="shared" si="326"/>
        <v>10063.354963963207</v>
      </c>
      <c r="BI2616">
        <f t="shared" si="327"/>
        <v>11833.837740229945</v>
      </c>
      <c r="BJ2616">
        <f t="shared" si="328"/>
        <v>13604.320516496682</v>
      </c>
    </row>
    <row r="2617" spans="1:62">
      <c r="A2617">
        <v>2614</v>
      </c>
      <c r="B2617" s="6"/>
      <c r="C2617" s="44"/>
      <c r="F2617" s="44">
        <v>11485.017582975346</v>
      </c>
      <c r="G2617">
        <v>0.47814340319586179</v>
      </c>
      <c r="H2617" s="45">
        <f t="shared" si="322"/>
        <v>24020.027268410813</v>
      </c>
      <c r="BD2617">
        <f t="shared" si="329"/>
        <v>-8669.4191779464581</v>
      </c>
      <c r="BE2617">
        <f t="shared" si="323"/>
        <v>-7829.0656461524495</v>
      </c>
      <c r="BF2617">
        <f t="shared" si="324"/>
        <v>-6988.71211435844</v>
      </c>
      <c r="BG2617">
        <f t="shared" si="325"/>
        <v>-6148.3585825644313</v>
      </c>
      <c r="BH2617">
        <f t="shared" si="326"/>
        <v>-5308.0050507704218</v>
      </c>
      <c r="BI2617">
        <f t="shared" si="327"/>
        <v>-4467.6515189764123</v>
      </c>
      <c r="BJ2617">
        <f t="shared" si="328"/>
        <v>-3627.2979871824036</v>
      </c>
    </row>
    <row r="2618" spans="1:62">
      <c r="A2618">
        <v>2615</v>
      </c>
      <c r="B2618" s="6"/>
      <c r="C2618" s="44"/>
      <c r="F2618" s="44">
        <v>7002.8399393441359</v>
      </c>
      <c r="G2618">
        <v>0.75296706754844855</v>
      </c>
      <c r="H2618" s="45">
        <f t="shared" si="322"/>
        <v>9300.3269879310465</v>
      </c>
      <c r="BD2618">
        <f t="shared" si="329"/>
        <v>-9094.3005669960367</v>
      </c>
      <c r="BE2618">
        <f t="shared" si="323"/>
        <v>-6703.5835510167281</v>
      </c>
      <c r="BF2618">
        <f t="shared" si="324"/>
        <v>-4312.8665350374195</v>
      </c>
      <c r="BG2618">
        <f t="shared" si="325"/>
        <v>-1922.1495190581099</v>
      </c>
      <c r="BH2618">
        <f t="shared" si="326"/>
        <v>468.56749692119956</v>
      </c>
      <c r="BI2618">
        <f t="shared" si="327"/>
        <v>2859.2845129005073</v>
      </c>
      <c r="BJ2618">
        <f t="shared" si="328"/>
        <v>5250.0015288798168</v>
      </c>
    </row>
    <row r="2619" spans="1:62">
      <c r="A2619">
        <v>2616</v>
      </c>
      <c r="B2619" s="6"/>
      <c r="C2619" s="44"/>
      <c r="F2619" s="44">
        <v>9576.2595365857633</v>
      </c>
      <c r="G2619">
        <v>0.17864993557614728</v>
      </c>
      <c r="H2619" s="45">
        <f t="shared" si="322"/>
        <v>53603.487209229941</v>
      </c>
      <c r="BD2619">
        <f t="shared" si="329"/>
        <v>-3238.0046016018932</v>
      </c>
      <c r="BE2619">
        <f t="shared" si="323"/>
        <v>526.83073614034947</v>
      </c>
      <c r="BF2619">
        <f t="shared" si="324"/>
        <v>4291.6660738825922</v>
      </c>
      <c r="BG2619">
        <f t="shared" si="325"/>
        <v>8056.5014116248349</v>
      </c>
      <c r="BH2619">
        <f t="shared" si="326"/>
        <v>11821.336749367078</v>
      </c>
      <c r="BI2619">
        <f t="shared" si="327"/>
        <v>15586.17208710932</v>
      </c>
      <c r="BJ2619">
        <f t="shared" si="328"/>
        <v>19351.007424851563</v>
      </c>
    </row>
    <row r="2620" spans="1:62">
      <c r="A2620">
        <v>2617</v>
      </c>
      <c r="B2620" s="6"/>
      <c r="C2620" s="44"/>
      <c r="F2620" s="44">
        <v>8316.1216377524615</v>
      </c>
      <c r="G2620">
        <v>2.321918774666365E-3</v>
      </c>
      <c r="H2620" s="45">
        <f t="shared" si="322"/>
        <v>3581573.0199035062</v>
      </c>
      <c r="BD2620">
        <f t="shared" si="329"/>
        <v>-8683.009858705027</v>
      </c>
      <c r="BE2620">
        <f t="shared" si="323"/>
        <v>-7789.7601808242907</v>
      </c>
      <c r="BF2620">
        <f t="shared" si="324"/>
        <v>-6896.5105029435545</v>
      </c>
      <c r="BG2620">
        <f t="shared" si="325"/>
        <v>-6003.2608250628182</v>
      </c>
      <c r="BH2620">
        <f t="shared" si="326"/>
        <v>-5110.011147182081</v>
      </c>
      <c r="BI2620">
        <f t="shared" si="327"/>
        <v>-4216.7614693013447</v>
      </c>
      <c r="BJ2620">
        <f t="shared" si="328"/>
        <v>-3323.5117914206085</v>
      </c>
    </row>
    <row r="2621" spans="1:62">
      <c r="A2621">
        <v>2618</v>
      </c>
      <c r="B2621" s="6"/>
      <c r="C2621" s="44"/>
      <c r="F2621" s="44">
        <v>5240.7446205425385</v>
      </c>
      <c r="G2621">
        <v>0.32702035111785044</v>
      </c>
      <c r="H2621" s="45">
        <f t="shared" si="322"/>
        <v>16025.744583259582</v>
      </c>
      <c r="BD2621">
        <f t="shared" si="329"/>
        <v>-8304.5120438791291</v>
      </c>
      <c r="BE2621">
        <f t="shared" si="323"/>
        <v>-8292.9024500057985</v>
      </c>
      <c r="BF2621">
        <f t="shared" si="324"/>
        <v>-8281.2928561324661</v>
      </c>
      <c r="BG2621">
        <f t="shared" si="325"/>
        <v>-8269.6832622591337</v>
      </c>
      <c r="BH2621">
        <f t="shared" si="326"/>
        <v>-8258.0736683858031</v>
      </c>
      <c r="BI2621">
        <f t="shared" si="327"/>
        <v>-8246.4640745124707</v>
      </c>
      <c r="BJ2621">
        <f t="shared" si="328"/>
        <v>-8234.8544806391383</v>
      </c>
    </row>
    <row r="2622" spans="1:62">
      <c r="A2622">
        <v>2619</v>
      </c>
      <c r="B2622" s="6"/>
      <c r="C2622" s="44"/>
      <c r="F2622" s="44">
        <v>12630.950665379925</v>
      </c>
      <c r="G2622">
        <v>0.58840376327032118</v>
      </c>
      <c r="H2622" s="45">
        <f t="shared" si="322"/>
        <v>21466.468187045033</v>
      </c>
      <c r="BD2622">
        <f t="shared" si="329"/>
        <v>-3605.6428649532863</v>
      </c>
      <c r="BE2622">
        <f t="shared" si="323"/>
        <v>-1970.5411093640341</v>
      </c>
      <c r="BF2622">
        <f t="shared" si="324"/>
        <v>-335.43935377478192</v>
      </c>
      <c r="BG2622">
        <f t="shared" si="325"/>
        <v>1299.6624018144703</v>
      </c>
      <c r="BH2622">
        <f t="shared" si="326"/>
        <v>2934.7641574037225</v>
      </c>
      <c r="BI2622">
        <f t="shared" si="327"/>
        <v>4569.8659129929747</v>
      </c>
      <c r="BJ2622">
        <f t="shared" si="328"/>
        <v>6204.9676685822269</v>
      </c>
    </row>
    <row r="2623" spans="1:62">
      <c r="A2623">
        <v>2620</v>
      </c>
      <c r="B2623" s="6"/>
      <c r="C2623" s="44"/>
      <c r="F2623" s="44">
        <v>9811.6115660798878</v>
      </c>
      <c r="G2623">
        <v>0.28160371889716984</v>
      </c>
      <c r="H2623" s="45">
        <f t="shared" si="322"/>
        <v>34841.910485076682</v>
      </c>
      <c r="BD2623">
        <f t="shared" si="329"/>
        <v>-9688.9318490283185</v>
      </c>
      <c r="BE2623">
        <f t="shared" si="323"/>
        <v>-6746.9130326767136</v>
      </c>
      <c r="BF2623">
        <f t="shared" si="324"/>
        <v>-3804.8942163251086</v>
      </c>
      <c r="BG2623">
        <f t="shared" si="325"/>
        <v>-862.87539997350177</v>
      </c>
      <c r="BH2623">
        <f t="shared" si="326"/>
        <v>2079.143416378105</v>
      </c>
      <c r="BI2623">
        <f t="shared" si="327"/>
        <v>5021.1622327297082</v>
      </c>
      <c r="BJ2623">
        <f t="shared" si="328"/>
        <v>7963.181049081315</v>
      </c>
    </row>
    <row r="2624" spans="1:62">
      <c r="A2624">
        <v>2621</v>
      </c>
      <c r="B2624" s="6"/>
      <c r="C2624" s="44"/>
      <c r="F2624" s="44">
        <v>13480.172911361706</v>
      </c>
      <c r="G2624">
        <v>0.58452580610816529</v>
      </c>
      <c r="H2624" s="45">
        <f t="shared" si="322"/>
        <v>23061.724171109097</v>
      </c>
      <c r="BD2624">
        <f t="shared" si="329"/>
        <v>-8403.5929715940383</v>
      </c>
      <c r="BE2624">
        <f t="shared" si="323"/>
        <v>-6995.5743771081889</v>
      </c>
      <c r="BF2624">
        <f t="shared" si="324"/>
        <v>-5587.5557826223403</v>
      </c>
      <c r="BG2624">
        <f t="shared" si="325"/>
        <v>-4179.5371881364908</v>
      </c>
      <c r="BH2624">
        <f t="shared" si="326"/>
        <v>-2771.5185936506414</v>
      </c>
      <c r="BI2624">
        <f t="shared" si="327"/>
        <v>-1363.4999991647928</v>
      </c>
      <c r="BJ2624">
        <f t="shared" si="328"/>
        <v>44.518595321056637</v>
      </c>
    </row>
    <row r="2625" spans="1:62">
      <c r="A2625">
        <v>2622</v>
      </c>
      <c r="B2625" s="6"/>
      <c r="C2625" s="44"/>
      <c r="F2625" s="44">
        <v>-6865.9344257665798</v>
      </c>
      <c r="G2625">
        <v>0.40138000555892184</v>
      </c>
      <c r="H2625" s="45">
        <f t="shared" si="322"/>
        <v>-17105.820745120982</v>
      </c>
      <c r="BD2625">
        <f t="shared" si="329"/>
        <v>-10557.543880820878</v>
      </c>
      <c r="BE2625">
        <f t="shared" si="323"/>
        <v>-7634.9148502800526</v>
      </c>
      <c r="BF2625">
        <f t="shared" si="324"/>
        <v>-4712.285819739227</v>
      </c>
      <c r="BG2625">
        <f t="shared" si="325"/>
        <v>-1789.6567891983996</v>
      </c>
      <c r="BH2625">
        <f t="shared" si="326"/>
        <v>1132.9722413424261</v>
      </c>
      <c r="BI2625">
        <f t="shared" si="327"/>
        <v>4055.6012718832517</v>
      </c>
      <c r="BJ2625">
        <f t="shared" si="328"/>
        <v>6978.2303024240809</v>
      </c>
    </row>
    <row r="2626" spans="1:62">
      <c r="A2626">
        <v>2623</v>
      </c>
      <c r="B2626" s="6"/>
      <c r="C2626" s="44"/>
      <c r="F2626" s="44">
        <v>10946.246497868065</v>
      </c>
      <c r="G2626">
        <v>0.61294427719059463</v>
      </c>
      <c r="H2626" s="45">
        <f t="shared" si="322"/>
        <v>17858.469203823461</v>
      </c>
      <c r="BD2626">
        <f t="shared" si="329"/>
        <v>8872.8344535611886</v>
      </c>
      <c r="BE2626">
        <f t="shared" si="323"/>
        <v>10879.734481355797</v>
      </c>
      <c r="BF2626">
        <f t="shared" si="324"/>
        <v>12886.634509150408</v>
      </c>
      <c r="BG2626">
        <f t="shared" si="325"/>
        <v>14893.534536945017</v>
      </c>
      <c r="BH2626">
        <f t="shared" si="326"/>
        <v>16900.434564739626</v>
      </c>
      <c r="BI2626">
        <f t="shared" si="327"/>
        <v>18907.334592534236</v>
      </c>
      <c r="BJ2626">
        <f t="shared" si="328"/>
        <v>20914.234620328843</v>
      </c>
    </row>
    <row r="2627" spans="1:62">
      <c r="A2627">
        <v>2624</v>
      </c>
      <c r="B2627" s="6"/>
      <c r="C2627" s="44"/>
      <c r="F2627" s="44">
        <v>8740.4102564929253</v>
      </c>
      <c r="G2627">
        <v>0.23426782155026515</v>
      </c>
      <c r="H2627" s="45">
        <f t="shared" si="322"/>
        <v>37309.478521861609</v>
      </c>
      <c r="BD2627">
        <f t="shared" si="329"/>
        <v>-7881.5251119150926</v>
      </c>
      <c r="BE2627">
        <f t="shared" si="323"/>
        <v>-4816.8037259621187</v>
      </c>
      <c r="BF2627">
        <f t="shared" si="324"/>
        <v>-1752.0823400091467</v>
      </c>
      <c r="BG2627">
        <f t="shared" si="325"/>
        <v>1312.639045943828</v>
      </c>
      <c r="BH2627">
        <f t="shared" si="326"/>
        <v>4377.3604318968009</v>
      </c>
      <c r="BI2627">
        <f t="shared" si="327"/>
        <v>7442.0818178497721</v>
      </c>
      <c r="BJ2627">
        <f t="shared" si="328"/>
        <v>10506.803203802745</v>
      </c>
    </row>
    <row r="2628" spans="1:62">
      <c r="A2628">
        <v>2625</v>
      </c>
      <c r="B2628" s="6"/>
      <c r="C2628" s="44"/>
      <c r="F2628" s="44">
        <v>13885.954801754369</v>
      </c>
      <c r="G2628">
        <v>0.20513717533566922</v>
      </c>
      <c r="H2628" s="45">
        <f t="shared" ref="H2628:H2691" si="330">F2628/G2628</f>
        <v>67691.069544233324</v>
      </c>
      <c r="BD2628">
        <f t="shared" si="329"/>
        <v>-7569.0711487415992</v>
      </c>
      <c r="BE2628">
        <f t="shared" si="323"/>
        <v>-6397.7320409902732</v>
      </c>
      <c r="BF2628">
        <f t="shared" si="324"/>
        <v>-5226.392933238948</v>
      </c>
      <c r="BG2628">
        <f t="shared" si="325"/>
        <v>-4055.0538254876219</v>
      </c>
      <c r="BH2628">
        <f t="shared" si="326"/>
        <v>-2883.7147177362967</v>
      </c>
      <c r="BI2628">
        <f t="shared" si="327"/>
        <v>-1712.3756099849707</v>
      </c>
      <c r="BJ2628">
        <f t="shared" si="328"/>
        <v>-541.03650223364457</v>
      </c>
    </row>
    <row r="2629" spans="1:62">
      <c r="A2629">
        <v>2626</v>
      </c>
      <c r="B2629" s="6"/>
      <c r="C2629" s="44"/>
      <c r="F2629" s="44">
        <v>7093.6008624958995</v>
      </c>
      <c r="G2629">
        <v>0.37988411261682664</v>
      </c>
      <c r="H2629" s="45">
        <f t="shared" si="330"/>
        <v>18673.06535572579</v>
      </c>
      <c r="BD2629">
        <f t="shared" si="329"/>
        <v>-12860.268925076023</v>
      </c>
      <c r="BE2629">
        <f t="shared" ref="BE2629:BE2692" si="331">($BE$3*G2628)-F2628</f>
        <v>-11834.583048397677</v>
      </c>
      <c r="BF2629">
        <f t="shared" ref="BF2629:BF2692" si="332">($BF$3*G2628)-F2628</f>
        <v>-10808.897171719331</v>
      </c>
      <c r="BG2629">
        <f t="shared" ref="BG2629:BG2692" si="333">($BG$3*G2628)-F2628</f>
        <v>-9783.2112950409846</v>
      </c>
      <c r="BH2629">
        <f t="shared" ref="BH2629:BH2692" si="334">($BH$3*G2628)-F2628</f>
        <v>-8757.5254183626384</v>
      </c>
      <c r="BI2629">
        <f t="shared" ref="BI2629:BI2692" si="335">($BI$3*G2628)-F2628</f>
        <v>-7731.8395416842932</v>
      </c>
      <c r="BJ2629">
        <f t="shared" ref="BJ2629:BJ2692" si="336">($BJ$3*G2628)-F2628</f>
        <v>-6706.153665005947</v>
      </c>
    </row>
    <row r="2630" spans="1:62">
      <c r="A2630">
        <v>2627</v>
      </c>
      <c r="B2630" s="6"/>
      <c r="C2630" s="44"/>
      <c r="F2630" s="44">
        <v>4216.2738960138377</v>
      </c>
      <c r="G2630">
        <v>0.4002374735169516</v>
      </c>
      <c r="H2630" s="45">
        <f t="shared" si="330"/>
        <v>10534.430619313966</v>
      </c>
      <c r="BD2630">
        <f t="shared" si="329"/>
        <v>-5194.1802994117661</v>
      </c>
      <c r="BE2630">
        <f t="shared" si="331"/>
        <v>-3294.7597363276332</v>
      </c>
      <c r="BF2630">
        <f t="shared" si="332"/>
        <v>-1395.3391732435002</v>
      </c>
      <c r="BG2630">
        <f t="shared" si="333"/>
        <v>504.08138984063316</v>
      </c>
      <c r="BH2630">
        <f t="shared" si="334"/>
        <v>2403.5019529247656</v>
      </c>
      <c r="BI2630">
        <f t="shared" si="335"/>
        <v>4302.922516008899</v>
      </c>
      <c r="BJ2630">
        <f t="shared" si="336"/>
        <v>6202.3430790930324</v>
      </c>
    </row>
    <row r="2631" spans="1:62">
      <c r="A2631">
        <v>2628</v>
      </c>
      <c r="B2631" s="6"/>
      <c r="C2631" s="44"/>
      <c r="F2631" s="44">
        <v>-764.31255709347533</v>
      </c>
      <c r="G2631">
        <v>0.63963763089867065</v>
      </c>
      <c r="H2631" s="45">
        <f t="shared" si="330"/>
        <v>-1194.91493335006</v>
      </c>
      <c r="BD2631">
        <f t="shared" si="329"/>
        <v>-2215.0865284290794</v>
      </c>
      <c r="BE2631">
        <f t="shared" si="331"/>
        <v>-213.89916084432161</v>
      </c>
      <c r="BF2631">
        <f t="shared" si="332"/>
        <v>1787.2882067404362</v>
      </c>
      <c r="BG2631">
        <f t="shared" si="333"/>
        <v>3788.4755743251944</v>
      </c>
      <c r="BH2631">
        <f t="shared" si="334"/>
        <v>5789.6629419099518</v>
      </c>
      <c r="BI2631">
        <f t="shared" si="335"/>
        <v>7790.85030949471</v>
      </c>
      <c r="BJ2631">
        <f t="shared" si="336"/>
        <v>9792.0376770794683</v>
      </c>
    </row>
    <row r="2632" spans="1:62">
      <c r="A2632">
        <v>2629</v>
      </c>
      <c r="B2632" s="6"/>
      <c r="C2632" s="44"/>
      <c r="F2632" s="44">
        <v>7761.915430007226</v>
      </c>
      <c r="G2632">
        <v>0.21970771202480677</v>
      </c>
      <c r="H2632" s="45">
        <f t="shared" si="330"/>
        <v>35328.370399355139</v>
      </c>
      <c r="BD2632">
        <f t="shared" si="329"/>
        <v>3962.5007115868284</v>
      </c>
      <c r="BE2632">
        <f t="shared" si="331"/>
        <v>7160.6888660801815</v>
      </c>
      <c r="BF2632">
        <f t="shared" si="332"/>
        <v>10358.877020573535</v>
      </c>
      <c r="BG2632">
        <f t="shared" si="333"/>
        <v>13557.065175066888</v>
      </c>
      <c r="BH2632">
        <f t="shared" si="334"/>
        <v>16755.253329560241</v>
      </c>
      <c r="BI2632">
        <f t="shared" si="335"/>
        <v>19953.441484053594</v>
      </c>
      <c r="BJ2632">
        <f t="shared" si="336"/>
        <v>23151.629638546947</v>
      </c>
    </row>
    <row r="2633" spans="1:62">
      <c r="A2633">
        <v>2630</v>
      </c>
      <c r="B2633" s="6"/>
      <c r="C2633" s="44"/>
      <c r="F2633" s="44">
        <v>12343.315945177616</v>
      </c>
      <c r="G2633">
        <v>0.43378357089996911</v>
      </c>
      <c r="H2633" s="45">
        <f t="shared" si="330"/>
        <v>28455.010224497404</v>
      </c>
      <c r="BD2633">
        <f t="shared" si="329"/>
        <v>-6663.3768698831918</v>
      </c>
      <c r="BE2633">
        <f t="shared" si="331"/>
        <v>-5564.8383097591577</v>
      </c>
      <c r="BF2633">
        <f t="shared" si="332"/>
        <v>-4466.2997496351245</v>
      </c>
      <c r="BG2633">
        <f t="shared" si="333"/>
        <v>-3367.7611895110904</v>
      </c>
      <c r="BH2633">
        <f t="shared" si="334"/>
        <v>-2269.2226293870572</v>
      </c>
      <c r="BI2633">
        <f t="shared" si="335"/>
        <v>-1170.684069263023</v>
      </c>
      <c r="BJ2633">
        <f t="shared" si="336"/>
        <v>-72.145509138988928</v>
      </c>
    </row>
    <row r="2634" spans="1:62">
      <c r="A2634">
        <v>2631</v>
      </c>
      <c r="B2634" s="6"/>
      <c r="C2634" s="44"/>
      <c r="F2634" s="44">
        <v>6237.9628651731164</v>
      </c>
      <c r="G2634">
        <v>0.24510850977424514</v>
      </c>
      <c r="H2634" s="45">
        <f t="shared" si="330"/>
        <v>25449.8012774772</v>
      </c>
      <c r="BD2634">
        <f t="shared" si="329"/>
        <v>-10174.398090677771</v>
      </c>
      <c r="BE2634">
        <f t="shared" si="331"/>
        <v>-8005.4802361779248</v>
      </c>
      <c r="BF2634">
        <f t="shared" si="332"/>
        <v>-5836.562381678079</v>
      </c>
      <c r="BG2634">
        <f t="shared" si="333"/>
        <v>-3667.6445271782341</v>
      </c>
      <c r="BH2634">
        <f t="shared" si="334"/>
        <v>-1498.7266726783873</v>
      </c>
      <c r="BI2634">
        <f t="shared" si="335"/>
        <v>670.19118182145758</v>
      </c>
      <c r="BJ2634">
        <f t="shared" si="336"/>
        <v>2839.1090363213025</v>
      </c>
    </row>
    <row r="2635" spans="1:62">
      <c r="A2635">
        <v>2632</v>
      </c>
      <c r="B2635" s="6"/>
      <c r="C2635" s="44"/>
      <c r="F2635" s="44">
        <v>9322.8104980027165</v>
      </c>
      <c r="G2635">
        <v>7.4220721437363579E-2</v>
      </c>
      <c r="H2635" s="45">
        <f t="shared" si="330"/>
        <v>125609.2681054095</v>
      </c>
      <c r="BD2635">
        <f t="shared" si="329"/>
        <v>-5012.4203163018901</v>
      </c>
      <c r="BE2635">
        <f t="shared" si="331"/>
        <v>-3786.8777674306648</v>
      </c>
      <c r="BF2635">
        <f t="shared" si="332"/>
        <v>-2561.3352185594395</v>
      </c>
      <c r="BG2635">
        <f t="shared" si="333"/>
        <v>-1335.7926696882132</v>
      </c>
      <c r="BH2635">
        <f t="shared" si="334"/>
        <v>-110.25012081698787</v>
      </c>
      <c r="BI2635">
        <f t="shared" si="335"/>
        <v>1115.2924280542375</v>
      </c>
      <c r="BJ2635">
        <f t="shared" si="336"/>
        <v>2340.8349769254637</v>
      </c>
    </row>
    <row r="2636" spans="1:62">
      <c r="A2636">
        <v>2633</v>
      </c>
      <c r="B2636" s="6"/>
      <c r="C2636" s="44"/>
      <c r="F2636" s="44">
        <v>6046.1178417450774</v>
      </c>
      <c r="G2636">
        <v>1.0056360332282068</v>
      </c>
      <c r="H2636" s="45">
        <f t="shared" si="330"/>
        <v>6012.2326984807287</v>
      </c>
      <c r="BD2636">
        <f t="shared" si="329"/>
        <v>-8951.7068908158981</v>
      </c>
      <c r="BE2636">
        <f t="shared" si="331"/>
        <v>-8580.6032836290815</v>
      </c>
      <c r="BF2636">
        <f t="shared" si="332"/>
        <v>-8209.4996764422631</v>
      </c>
      <c r="BG2636">
        <f t="shared" si="333"/>
        <v>-7838.3960692554447</v>
      </c>
      <c r="BH2636">
        <f t="shared" si="334"/>
        <v>-7467.2924620686272</v>
      </c>
      <c r="BI2636">
        <f t="shared" si="335"/>
        <v>-7096.1888548818097</v>
      </c>
      <c r="BJ2636">
        <f t="shared" si="336"/>
        <v>-6725.0852476949913</v>
      </c>
    </row>
    <row r="2637" spans="1:62">
      <c r="A2637">
        <v>2634</v>
      </c>
      <c r="B2637" s="6"/>
      <c r="C2637" s="44"/>
      <c r="F2637" s="44">
        <v>10508.503779785249</v>
      </c>
      <c r="G2637">
        <v>0.18400273859332472</v>
      </c>
      <c r="H2637" s="45">
        <f t="shared" si="330"/>
        <v>57110.5835713169</v>
      </c>
      <c r="BD2637">
        <f t="shared" si="329"/>
        <v>-1017.9376756040429</v>
      </c>
      <c r="BE2637">
        <f t="shared" si="331"/>
        <v>4010.2424905369917</v>
      </c>
      <c r="BF2637">
        <f t="shared" si="332"/>
        <v>9038.4226566780253</v>
      </c>
      <c r="BG2637">
        <f t="shared" si="333"/>
        <v>14066.602822819061</v>
      </c>
      <c r="BH2637">
        <f t="shared" si="334"/>
        <v>19094.782988960091</v>
      </c>
      <c r="BI2637">
        <f t="shared" si="335"/>
        <v>24122.963155101126</v>
      </c>
      <c r="BJ2637">
        <f t="shared" si="336"/>
        <v>29151.143321242162</v>
      </c>
    </row>
    <row r="2638" spans="1:62">
      <c r="A2638">
        <v>2635</v>
      </c>
      <c r="B2638" s="6"/>
      <c r="C2638" s="44"/>
      <c r="F2638" s="44">
        <v>3448.5892885475405</v>
      </c>
      <c r="G2638">
        <v>0.43876637074594882</v>
      </c>
      <c r="H2638" s="45">
        <f t="shared" si="330"/>
        <v>7859.7393019993242</v>
      </c>
      <c r="BD2638">
        <f t="shared" si="329"/>
        <v>-9588.4900868186251</v>
      </c>
      <c r="BE2638">
        <f t="shared" si="331"/>
        <v>-8668.4763938520027</v>
      </c>
      <c r="BF2638">
        <f t="shared" si="332"/>
        <v>-7748.4627008853786</v>
      </c>
      <c r="BG2638">
        <f t="shared" si="333"/>
        <v>-6828.4490079187544</v>
      </c>
      <c r="BH2638">
        <f t="shared" si="334"/>
        <v>-5908.4353149521312</v>
      </c>
      <c r="BI2638">
        <f t="shared" si="335"/>
        <v>-4988.421621985508</v>
      </c>
      <c r="BJ2638">
        <f t="shared" si="336"/>
        <v>-4068.4079290188838</v>
      </c>
    </row>
    <row r="2639" spans="1:62">
      <c r="A2639">
        <v>2636</v>
      </c>
      <c r="B2639" s="6"/>
      <c r="C2639" s="44"/>
      <c r="F2639" s="44">
        <v>14155.810485581223</v>
      </c>
      <c r="G2639">
        <v>0.23458494017386133</v>
      </c>
      <c r="H2639" s="45">
        <f t="shared" si="330"/>
        <v>60344.071853417881</v>
      </c>
      <c r="BD2639">
        <f t="shared" si="329"/>
        <v>-1254.7574348177964</v>
      </c>
      <c r="BE2639">
        <f t="shared" si="331"/>
        <v>939.07441891194776</v>
      </c>
      <c r="BF2639">
        <f t="shared" si="332"/>
        <v>3132.9062726416914</v>
      </c>
      <c r="BG2639">
        <f t="shared" si="333"/>
        <v>5326.738126371436</v>
      </c>
      <c r="BH2639">
        <f t="shared" si="334"/>
        <v>7520.5699801011797</v>
      </c>
      <c r="BI2639">
        <f t="shared" si="335"/>
        <v>9714.4018338309234</v>
      </c>
      <c r="BJ2639">
        <f t="shared" si="336"/>
        <v>11908.233687560669</v>
      </c>
    </row>
    <row r="2640" spans="1:62">
      <c r="A2640">
        <v>2637</v>
      </c>
      <c r="B2640" s="6"/>
      <c r="C2640" s="44"/>
      <c r="F2640" s="44">
        <v>5814.3119588603113</v>
      </c>
      <c r="G2640">
        <v>0.48450904185250909</v>
      </c>
      <c r="H2640" s="45">
        <f t="shared" si="330"/>
        <v>12000.419923288582</v>
      </c>
      <c r="BD2640">
        <f t="shared" si="329"/>
        <v>-12982.885784711916</v>
      </c>
      <c r="BE2640">
        <f t="shared" si="331"/>
        <v>-11809.961083842611</v>
      </c>
      <c r="BF2640">
        <f t="shared" si="332"/>
        <v>-10637.036382973303</v>
      </c>
      <c r="BG2640">
        <f t="shared" si="333"/>
        <v>-9464.1116821039977</v>
      </c>
      <c r="BH2640">
        <f t="shared" si="334"/>
        <v>-8291.1869812346904</v>
      </c>
      <c r="BI2640">
        <f t="shared" si="335"/>
        <v>-7118.262280365383</v>
      </c>
      <c r="BJ2640">
        <f t="shared" si="336"/>
        <v>-5945.3375794960775</v>
      </c>
    </row>
    <row r="2641" spans="1:62">
      <c r="A2641">
        <v>2638</v>
      </c>
      <c r="B2641" s="6"/>
      <c r="C2641" s="44"/>
      <c r="F2641" s="44">
        <v>11450.508398465659</v>
      </c>
      <c r="G2641">
        <v>0.14239762657428567</v>
      </c>
      <c r="H2641" s="45">
        <f t="shared" si="330"/>
        <v>80412.213840461613</v>
      </c>
      <c r="BD2641">
        <f t="shared" si="329"/>
        <v>-3391.7667495977657</v>
      </c>
      <c r="BE2641">
        <f t="shared" si="331"/>
        <v>-969.2215403352202</v>
      </c>
      <c r="BF2641">
        <f t="shared" si="332"/>
        <v>1453.3236689273253</v>
      </c>
      <c r="BG2641">
        <f t="shared" si="333"/>
        <v>3875.8688781898709</v>
      </c>
      <c r="BH2641">
        <f t="shared" si="334"/>
        <v>6298.4140874524164</v>
      </c>
      <c r="BI2641">
        <f t="shared" si="335"/>
        <v>8720.959296714962</v>
      </c>
      <c r="BJ2641">
        <f t="shared" si="336"/>
        <v>11143.504505977508</v>
      </c>
    </row>
    <row r="2642" spans="1:62">
      <c r="A2642">
        <v>2639</v>
      </c>
      <c r="B2642" s="6"/>
      <c r="C2642" s="44"/>
      <c r="F2642" s="44">
        <v>8357.9011180662892</v>
      </c>
      <c r="G2642">
        <v>0.24429592515764487</v>
      </c>
      <c r="H2642" s="45">
        <f t="shared" si="330"/>
        <v>34212.200275845418</v>
      </c>
      <c r="BD2642">
        <f t="shared" si="329"/>
        <v>-10738.52026559423</v>
      </c>
      <c r="BE2642">
        <f t="shared" si="331"/>
        <v>-10026.532132722803</v>
      </c>
      <c r="BF2642">
        <f t="shared" si="332"/>
        <v>-9314.5439998513739</v>
      </c>
      <c r="BG2642">
        <f t="shared" si="333"/>
        <v>-8602.5558669799466</v>
      </c>
      <c r="BH2642">
        <f t="shared" si="334"/>
        <v>-7890.5677341085175</v>
      </c>
      <c r="BI2642">
        <f t="shared" si="335"/>
        <v>-7178.5796012370893</v>
      </c>
      <c r="BJ2642">
        <f t="shared" si="336"/>
        <v>-6466.5914683656611</v>
      </c>
    </row>
    <row r="2643" spans="1:62">
      <c r="A2643">
        <v>2640</v>
      </c>
      <c r="B2643" s="6"/>
      <c r="C2643" s="44"/>
      <c r="F2643" s="44">
        <v>-1635.3546946398128</v>
      </c>
      <c r="G2643">
        <v>0.38656547391950369</v>
      </c>
      <c r="H2643" s="45">
        <f t="shared" si="330"/>
        <v>-4230.47272706085</v>
      </c>
      <c r="BD2643">
        <f t="shared" si="329"/>
        <v>-7136.4214922780648</v>
      </c>
      <c r="BE2643">
        <f t="shared" si="331"/>
        <v>-5914.9418664898403</v>
      </c>
      <c r="BF2643">
        <f t="shared" si="332"/>
        <v>-4693.4622407016159</v>
      </c>
      <c r="BG2643">
        <f t="shared" si="333"/>
        <v>-3471.9826149133914</v>
      </c>
      <c r="BH2643">
        <f t="shared" si="334"/>
        <v>-2250.5029891251679</v>
      </c>
      <c r="BI2643">
        <f t="shared" si="335"/>
        <v>-1029.0233633369435</v>
      </c>
      <c r="BJ2643">
        <f t="shared" si="336"/>
        <v>192.45626245128187</v>
      </c>
    </row>
    <row r="2644" spans="1:62">
      <c r="A2644">
        <v>2641</v>
      </c>
      <c r="B2644" s="6"/>
      <c r="C2644" s="44"/>
      <c r="F2644" s="44">
        <v>9337.4384785856419</v>
      </c>
      <c r="G2644">
        <v>1.0800532945237071</v>
      </c>
      <c r="H2644" s="45">
        <f t="shared" si="330"/>
        <v>8645.3497488782359</v>
      </c>
      <c r="BD2644">
        <f t="shared" si="329"/>
        <v>3568.1820642373314</v>
      </c>
      <c r="BE2644">
        <f t="shared" si="331"/>
        <v>5501.0094338348499</v>
      </c>
      <c r="BF2644">
        <f t="shared" si="332"/>
        <v>7433.8368034323685</v>
      </c>
      <c r="BG2644">
        <f t="shared" si="333"/>
        <v>9366.664173029887</v>
      </c>
      <c r="BH2644">
        <f t="shared" si="334"/>
        <v>11299.491542627406</v>
      </c>
      <c r="BI2644">
        <f t="shared" si="335"/>
        <v>13232.318912224924</v>
      </c>
      <c r="BJ2644">
        <f t="shared" si="336"/>
        <v>15165.146281822443</v>
      </c>
    </row>
    <row r="2645" spans="1:62">
      <c r="A2645">
        <v>2642</v>
      </c>
      <c r="B2645" s="6"/>
      <c r="C2645" s="44"/>
      <c r="F2645" s="44">
        <v>8340.1655837569378</v>
      </c>
      <c r="G2645">
        <v>0.19011645472238836</v>
      </c>
      <c r="H2645" s="45">
        <f t="shared" si="330"/>
        <v>43868.720337413222</v>
      </c>
      <c r="BD2645">
        <f t="shared" si="329"/>
        <v>-3937.1720059671061</v>
      </c>
      <c r="BE2645">
        <f t="shared" si="331"/>
        <v>1463.0944666514297</v>
      </c>
      <c r="BF2645">
        <f t="shared" si="332"/>
        <v>6863.3609392699655</v>
      </c>
      <c r="BG2645">
        <f t="shared" si="333"/>
        <v>12263.627411888501</v>
      </c>
      <c r="BH2645">
        <f t="shared" si="334"/>
        <v>17663.893884507037</v>
      </c>
      <c r="BI2645">
        <f t="shared" si="335"/>
        <v>23064.160357125573</v>
      </c>
      <c r="BJ2645">
        <f t="shared" si="336"/>
        <v>28464.426829744105</v>
      </c>
    </row>
    <row r="2646" spans="1:62">
      <c r="A2646">
        <v>2643</v>
      </c>
      <c r="B2646" s="6"/>
      <c r="C2646" s="44"/>
      <c r="F2646" s="44">
        <v>10961.329077512819</v>
      </c>
      <c r="G2646">
        <v>0.38862215353079055</v>
      </c>
      <c r="H2646" s="45">
        <f t="shared" si="330"/>
        <v>28205.620749935842</v>
      </c>
      <c r="BD2646">
        <f t="shared" si="329"/>
        <v>-7389.5833101449962</v>
      </c>
      <c r="BE2646">
        <f t="shared" si="331"/>
        <v>-6439.0010365330545</v>
      </c>
      <c r="BF2646">
        <f t="shared" si="332"/>
        <v>-5488.4187629211119</v>
      </c>
      <c r="BG2646">
        <f t="shared" si="333"/>
        <v>-4537.8364893091712</v>
      </c>
      <c r="BH2646">
        <f t="shared" si="334"/>
        <v>-3587.2542156972286</v>
      </c>
      <c r="BI2646">
        <f t="shared" si="335"/>
        <v>-2636.6719420852869</v>
      </c>
      <c r="BJ2646">
        <f t="shared" si="336"/>
        <v>-1686.0896684733452</v>
      </c>
    </row>
    <row r="2647" spans="1:62">
      <c r="A2647">
        <v>2644</v>
      </c>
      <c r="B2647" s="6"/>
      <c r="C2647" s="44"/>
      <c r="F2647" s="44">
        <v>12957.031324156163</v>
      </c>
      <c r="G2647">
        <v>0.40671493351007104</v>
      </c>
      <c r="H2647" s="45">
        <f t="shared" si="330"/>
        <v>31857.771270735309</v>
      </c>
      <c r="BD2647">
        <f t="shared" si="329"/>
        <v>-9018.2183098588666</v>
      </c>
      <c r="BE2647">
        <f t="shared" si="331"/>
        <v>-7075.1075422049134</v>
      </c>
      <c r="BF2647">
        <f t="shared" si="332"/>
        <v>-5131.9967745509603</v>
      </c>
      <c r="BG2647">
        <f t="shared" si="333"/>
        <v>-3188.886006897008</v>
      </c>
      <c r="BH2647">
        <f t="shared" si="334"/>
        <v>-1245.7752392430557</v>
      </c>
      <c r="BI2647">
        <f t="shared" si="335"/>
        <v>697.33552841089841</v>
      </c>
      <c r="BJ2647">
        <f t="shared" si="336"/>
        <v>2640.4462960648507</v>
      </c>
    </row>
    <row r="2648" spans="1:62">
      <c r="A2648">
        <v>2645</v>
      </c>
      <c r="B2648" s="6"/>
      <c r="C2648" s="44"/>
      <c r="F2648" s="44">
        <v>15030.67593877843</v>
      </c>
      <c r="G2648">
        <v>0.22870496315470756</v>
      </c>
      <c r="H2648" s="45">
        <f t="shared" si="330"/>
        <v>65720.812226584356</v>
      </c>
      <c r="BD2648">
        <f t="shared" si="329"/>
        <v>-10923.456656605809</v>
      </c>
      <c r="BE2648">
        <f t="shared" si="331"/>
        <v>-8889.8819890554532</v>
      </c>
      <c r="BF2648">
        <f t="shared" si="332"/>
        <v>-6856.3073215050981</v>
      </c>
      <c r="BG2648">
        <f t="shared" si="333"/>
        <v>-4822.732653954743</v>
      </c>
      <c r="BH2648">
        <f t="shared" si="334"/>
        <v>-2789.157986404387</v>
      </c>
      <c r="BI2648">
        <f t="shared" si="335"/>
        <v>-755.58331885403277</v>
      </c>
      <c r="BJ2648">
        <f t="shared" si="336"/>
        <v>1277.9913486963233</v>
      </c>
    </row>
    <row r="2649" spans="1:62">
      <c r="A2649">
        <v>2646</v>
      </c>
      <c r="B2649" s="6"/>
      <c r="C2649" s="44"/>
      <c r="F2649" s="44">
        <v>4578.4506907393443</v>
      </c>
      <c r="G2649">
        <v>0.67200522109480509</v>
      </c>
      <c r="H2649" s="45">
        <f t="shared" si="330"/>
        <v>6813.1177363180423</v>
      </c>
      <c r="BD2649">
        <f t="shared" si="329"/>
        <v>-13887.151123004893</v>
      </c>
      <c r="BE2649">
        <f t="shared" si="331"/>
        <v>-12743.626307231354</v>
      </c>
      <c r="BF2649">
        <f t="shared" si="332"/>
        <v>-11600.101491457815</v>
      </c>
      <c r="BG2649">
        <f t="shared" si="333"/>
        <v>-10456.576675684279</v>
      </c>
      <c r="BH2649">
        <f t="shared" si="334"/>
        <v>-9313.0518599107418</v>
      </c>
      <c r="BI2649">
        <f t="shared" si="335"/>
        <v>-8169.5270441372022</v>
      </c>
      <c r="BJ2649">
        <f t="shared" si="336"/>
        <v>-7026.0022283636645</v>
      </c>
    </row>
    <row r="2650" spans="1:62">
      <c r="A2650">
        <v>2647</v>
      </c>
      <c r="B2650" s="6"/>
      <c r="C2650" s="44"/>
      <c r="F2650" s="44">
        <v>10776.164393424362</v>
      </c>
      <c r="G2650">
        <v>0.20154475558648155</v>
      </c>
      <c r="H2650" s="45">
        <f t="shared" si="330"/>
        <v>53467.848181246176</v>
      </c>
      <c r="BD2650">
        <f t="shared" ref="BD2650:BD2713" si="337">($BD$3*G2649)-F2649</f>
        <v>-1218.4245852653189</v>
      </c>
      <c r="BE2650">
        <f t="shared" si="331"/>
        <v>2141.6015202087065</v>
      </c>
      <c r="BF2650">
        <f t="shared" si="332"/>
        <v>5501.6276256827314</v>
      </c>
      <c r="BG2650">
        <f t="shared" si="333"/>
        <v>8861.6537311567572</v>
      </c>
      <c r="BH2650">
        <f t="shared" si="334"/>
        <v>12221.679836630785</v>
      </c>
      <c r="BI2650">
        <f t="shared" si="335"/>
        <v>15581.705942104807</v>
      </c>
      <c r="BJ2650">
        <f t="shared" si="336"/>
        <v>18941.732047578833</v>
      </c>
    </row>
    <row r="2651" spans="1:62">
      <c r="A2651">
        <v>2648</v>
      </c>
      <c r="B2651" s="6"/>
      <c r="C2651" s="44"/>
      <c r="F2651" s="44">
        <v>6246.3146814776574</v>
      </c>
      <c r="G2651">
        <v>3.7121894335808925E-2</v>
      </c>
      <c r="H2651" s="45">
        <f t="shared" si="330"/>
        <v>168264.97659232517</v>
      </c>
      <c r="BD2651">
        <f t="shared" si="337"/>
        <v>-9768.4406154919543</v>
      </c>
      <c r="BE2651">
        <f t="shared" si="331"/>
        <v>-8760.7168375595465</v>
      </c>
      <c r="BF2651">
        <f t="shared" si="332"/>
        <v>-7752.9930596271388</v>
      </c>
      <c r="BG2651">
        <f t="shared" si="333"/>
        <v>-6745.269281694731</v>
      </c>
      <c r="BH2651">
        <f t="shared" si="334"/>
        <v>-5737.5455037623233</v>
      </c>
      <c r="BI2651">
        <f t="shared" si="335"/>
        <v>-4729.8217258299155</v>
      </c>
      <c r="BJ2651">
        <f t="shared" si="336"/>
        <v>-3722.0979478975078</v>
      </c>
    </row>
    <row r="2652" spans="1:62">
      <c r="A2652">
        <v>2649</v>
      </c>
      <c r="B2652" s="6"/>
      <c r="C2652" s="44"/>
      <c r="F2652" s="44">
        <v>10665.605523917764</v>
      </c>
      <c r="G2652">
        <v>0.21038138393393968</v>
      </c>
      <c r="H2652" s="45">
        <f t="shared" si="330"/>
        <v>50696.527061856352</v>
      </c>
      <c r="BD2652">
        <f t="shared" si="337"/>
        <v>-6060.7052097986125</v>
      </c>
      <c r="BE2652">
        <f t="shared" si="331"/>
        <v>-5875.0957381195685</v>
      </c>
      <c r="BF2652">
        <f t="shared" si="332"/>
        <v>-5689.4862664405237</v>
      </c>
      <c r="BG2652">
        <f t="shared" si="333"/>
        <v>-5503.8767947614788</v>
      </c>
      <c r="BH2652">
        <f t="shared" si="334"/>
        <v>-5318.2673230824339</v>
      </c>
      <c r="BI2652">
        <f t="shared" si="335"/>
        <v>-5132.6578514033899</v>
      </c>
      <c r="BJ2652">
        <f t="shared" si="336"/>
        <v>-4947.0483797243451</v>
      </c>
    </row>
    <row r="2653" spans="1:62">
      <c r="A2653">
        <v>2650</v>
      </c>
      <c r="B2653" s="6"/>
      <c r="C2653" s="44"/>
      <c r="F2653" s="44">
        <v>12118.302373709441</v>
      </c>
      <c r="G2653">
        <v>0.12198655637915312</v>
      </c>
      <c r="H2653" s="45">
        <f t="shared" si="330"/>
        <v>99341.294101653955</v>
      </c>
      <c r="BD2653">
        <f t="shared" si="337"/>
        <v>-9613.6986042480657</v>
      </c>
      <c r="BE2653">
        <f t="shared" si="331"/>
        <v>-8561.7916845783675</v>
      </c>
      <c r="BF2653">
        <f t="shared" si="332"/>
        <v>-7509.8847649086692</v>
      </c>
      <c r="BG2653">
        <f t="shared" si="333"/>
        <v>-6457.9778452389701</v>
      </c>
      <c r="BH2653">
        <f t="shared" si="334"/>
        <v>-5406.0709255692718</v>
      </c>
      <c r="BI2653">
        <f t="shared" si="335"/>
        <v>-4354.1640058995736</v>
      </c>
      <c r="BJ2653">
        <f t="shared" si="336"/>
        <v>-3302.2570862298753</v>
      </c>
    </row>
    <row r="2654" spans="1:62">
      <c r="A2654">
        <v>2651</v>
      </c>
      <c r="B2654" s="6"/>
      <c r="C2654" s="44"/>
      <c r="F2654" s="44">
        <v>9229.6014352008242</v>
      </c>
      <c r="G2654">
        <v>0.3432966444767569</v>
      </c>
      <c r="H2654" s="45">
        <f t="shared" si="330"/>
        <v>26885.207250622341</v>
      </c>
      <c r="BD2654">
        <f t="shared" si="337"/>
        <v>-11508.369591813675</v>
      </c>
      <c r="BE2654">
        <f t="shared" si="331"/>
        <v>-10898.43680991791</v>
      </c>
      <c r="BF2654">
        <f t="shared" si="332"/>
        <v>-10288.504028022144</v>
      </c>
      <c r="BG2654">
        <f t="shared" si="333"/>
        <v>-9678.5712461263793</v>
      </c>
      <c r="BH2654">
        <f t="shared" si="334"/>
        <v>-9068.638464230613</v>
      </c>
      <c r="BI2654">
        <f t="shared" si="335"/>
        <v>-8458.7056823348466</v>
      </c>
      <c r="BJ2654">
        <f t="shared" si="336"/>
        <v>-7848.7729004390812</v>
      </c>
    </row>
    <row r="2655" spans="1:62">
      <c r="A2655">
        <v>2652</v>
      </c>
      <c r="B2655" s="6"/>
      <c r="C2655" s="44"/>
      <c r="F2655" s="44">
        <v>11008.788137665171</v>
      </c>
      <c r="G2655">
        <v>0.1030523678225892</v>
      </c>
      <c r="H2655" s="45">
        <f t="shared" si="330"/>
        <v>106827.12459957696</v>
      </c>
      <c r="BD2655">
        <f t="shared" si="337"/>
        <v>-7513.1182128170394</v>
      </c>
      <c r="BE2655">
        <f t="shared" si="331"/>
        <v>-5796.6349904332546</v>
      </c>
      <c r="BF2655">
        <f t="shared" si="332"/>
        <v>-4080.1517680494708</v>
      </c>
      <c r="BG2655">
        <f t="shared" si="333"/>
        <v>-2363.668545665686</v>
      </c>
      <c r="BH2655">
        <f t="shared" si="334"/>
        <v>-647.18532328190122</v>
      </c>
      <c r="BI2655">
        <f t="shared" si="335"/>
        <v>1069.2978991018826</v>
      </c>
      <c r="BJ2655">
        <f t="shared" si="336"/>
        <v>2785.7811214856665</v>
      </c>
    </row>
    <row r="2656" spans="1:62">
      <c r="A2656">
        <v>2653</v>
      </c>
      <c r="B2656" s="6"/>
      <c r="C2656" s="44"/>
      <c r="F2656" s="44">
        <v>10422.921075151326</v>
      </c>
      <c r="G2656">
        <v>0.17562623757882623</v>
      </c>
      <c r="H2656" s="45">
        <f t="shared" si="330"/>
        <v>59347.175108008632</v>
      </c>
      <c r="BD2656">
        <f t="shared" si="337"/>
        <v>-10493.526298552226</v>
      </c>
      <c r="BE2656">
        <f t="shared" si="331"/>
        <v>-9978.2644594392787</v>
      </c>
      <c r="BF2656">
        <f t="shared" si="332"/>
        <v>-9463.0026203263333</v>
      </c>
      <c r="BG2656">
        <f t="shared" si="333"/>
        <v>-8947.7407812133879</v>
      </c>
      <c r="BH2656">
        <f t="shared" si="334"/>
        <v>-8432.4789421004407</v>
      </c>
      <c r="BI2656">
        <f t="shared" si="335"/>
        <v>-7917.2171029874953</v>
      </c>
      <c r="BJ2656">
        <f t="shared" si="336"/>
        <v>-7401.9552638745499</v>
      </c>
    </row>
    <row r="2657" spans="1:62">
      <c r="A2657">
        <v>2654</v>
      </c>
      <c r="B2657" s="6"/>
      <c r="C2657" s="44"/>
      <c r="F2657" s="44">
        <v>6540.7384593575844</v>
      </c>
      <c r="G2657">
        <v>0.50925630037992775</v>
      </c>
      <c r="H2657" s="45">
        <f t="shared" si="330"/>
        <v>12843.706507858427</v>
      </c>
      <c r="BD2657">
        <f t="shared" si="337"/>
        <v>-9544.789887257195</v>
      </c>
      <c r="BE2657">
        <f t="shared" si="331"/>
        <v>-8666.6586993630626</v>
      </c>
      <c r="BF2657">
        <f t="shared" si="332"/>
        <v>-7788.5275114689321</v>
      </c>
      <c r="BG2657">
        <f t="shared" si="333"/>
        <v>-6910.3963235748015</v>
      </c>
      <c r="BH2657">
        <f t="shared" si="334"/>
        <v>-6032.26513568067</v>
      </c>
      <c r="BI2657">
        <f t="shared" si="335"/>
        <v>-5154.1339477865386</v>
      </c>
      <c r="BJ2657">
        <f t="shared" si="336"/>
        <v>-4276.002759892408</v>
      </c>
    </row>
    <row r="2658" spans="1:62">
      <c r="A2658">
        <v>2655</v>
      </c>
      <c r="B2658" s="6"/>
      <c r="C2658" s="44"/>
      <c r="F2658" s="44">
        <v>11087.164126185657</v>
      </c>
      <c r="G2658">
        <v>0.35072417163619285</v>
      </c>
      <c r="H2658" s="45">
        <f t="shared" si="330"/>
        <v>31612.204184450686</v>
      </c>
      <c r="BD2658">
        <f t="shared" si="337"/>
        <v>-3994.4569574579455</v>
      </c>
      <c r="BE2658">
        <f t="shared" si="331"/>
        <v>-1448.1754555583066</v>
      </c>
      <c r="BF2658">
        <f t="shared" si="332"/>
        <v>1098.1060463413323</v>
      </c>
      <c r="BG2658">
        <f t="shared" si="333"/>
        <v>3644.3875482409712</v>
      </c>
      <c r="BH2658">
        <f t="shared" si="334"/>
        <v>6190.6690501406101</v>
      </c>
      <c r="BI2658">
        <f t="shared" si="335"/>
        <v>8736.950552040249</v>
      </c>
      <c r="BJ2658">
        <f t="shared" si="336"/>
        <v>11283.232053939886</v>
      </c>
    </row>
    <row r="2659" spans="1:62">
      <c r="A2659">
        <v>2656</v>
      </c>
      <c r="B2659" s="6"/>
      <c r="C2659" s="44"/>
      <c r="F2659" s="44">
        <v>-201.58861259023615</v>
      </c>
      <c r="G2659">
        <v>0.38303989564868246</v>
      </c>
      <c r="H2659" s="45">
        <f t="shared" si="330"/>
        <v>-526.28620381394876</v>
      </c>
      <c r="BD2659">
        <f t="shared" si="337"/>
        <v>-9333.5432680046924</v>
      </c>
      <c r="BE2659">
        <f t="shared" si="331"/>
        <v>-7579.9224098237282</v>
      </c>
      <c r="BF2659">
        <f t="shared" si="332"/>
        <v>-5826.301551642764</v>
      </c>
      <c r="BG2659">
        <f t="shared" si="333"/>
        <v>-4072.6806934617998</v>
      </c>
      <c r="BH2659">
        <f t="shared" si="334"/>
        <v>-2319.0598352808356</v>
      </c>
      <c r="BI2659">
        <f t="shared" si="335"/>
        <v>-565.43897709987141</v>
      </c>
      <c r="BJ2659">
        <f t="shared" si="336"/>
        <v>1188.1818810810928</v>
      </c>
    </row>
    <row r="2660" spans="1:62">
      <c r="A2660">
        <v>2657</v>
      </c>
      <c r="B2660" s="6"/>
      <c r="C2660" s="44"/>
      <c r="F2660" s="44">
        <v>8490.2404556750735</v>
      </c>
      <c r="G2660">
        <v>0.56441625876399648</v>
      </c>
      <c r="H2660" s="45">
        <f t="shared" si="330"/>
        <v>15042.515738769956</v>
      </c>
      <c r="BD2660">
        <f t="shared" si="337"/>
        <v>2116.7880908336483</v>
      </c>
      <c r="BE2660">
        <f t="shared" si="331"/>
        <v>4031.9875690770609</v>
      </c>
      <c r="BF2660">
        <f t="shared" si="332"/>
        <v>5947.1870473204726</v>
      </c>
      <c r="BG2660">
        <f t="shared" si="333"/>
        <v>7862.3865255638857</v>
      </c>
      <c r="BH2660">
        <f t="shared" si="334"/>
        <v>9777.5860038072969</v>
      </c>
      <c r="BI2660">
        <f t="shared" si="335"/>
        <v>11692.785482050709</v>
      </c>
      <c r="BJ2660">
        <f t="shared" si="336"/>
        <v>13607.984960294123</v>
      </c>
    </row>
    <row r="2661" spans="1:62">
      <c r="A2661">
        <v>2658</v>
      </c>
      <c r="B2661" s="6"/>
      <c r="C2661" s="44"/>
      <c r="F2661" s="44">
        <v>6386.6786484148543</v>
      </c>
      <c r="G2661">
        <v>0.3400720271694091</v>
      </c>
      <c r="H2661" s="45">
        <f t="shared" si="330"/>
        <v>18780.37044556237</v>
      </c>
      <c r="BD2661">
        <f t="shared" si="337"/>
        <v>-5668.159161855091</v>
      </c>
      <c r="BE2661">
        <f t="shared" si="331"/>
        <v>-2846.0778680351086</v>
      </c>
      <c r="BF2661">
        <f t="shared" si="332"/>
        <v>-23.996574215127112</v>
      </c>
      <c r="BG2661">
        <f t="shared" si="333"/>
        <v>2798.0847196048562</v>
      </c>
      <c r="BH2661">
        <f t="shared" si="334"/>
        <v>5620.1660134248377</v>
      </c>
      <c r="BI2661">
        <f t="shared" si="335"/>
        <v>8442.2473072448192</v>
      </c>
      <c r="BJ2661">
        <f t="shared" si="336"/>
        <v>11264.328601064804</v>
      </c>
    </row>
    <row r="2662" spans="1:62">
      <c r="A2662">
        <v>2659</v>
      </c>
      <c r="B2662" s="6"/>
      <c r="C2662" s="44"/>
      <c r="F2662" s="44">
        <v>596.55933948648817</v>
      </c>
      <c r="G2662">
        <v>0.28921438362650242</v>
      </c>
      <c r="H2662" s="45">
        <f t="shared" si="330"/>
        <v>2062.6890405869217</v>
      </c>
      <c r="BD2662">
        <f t="shared" si="337"/>
        <v>-4686.3185125678083</v>
      </c>
      <c r="BE2662">
        <f t="shared" si="331"/>
        <v>-2985.9583767207632</v>
      </c>
      <c r="BF2662">
        <f t="shared" si="332"/>
        <v>-1285.5982408737182</v>
      </c>
      <c r="BG2662">
        <f t="shared" si="333"/>
        <v>414.7618949733278</v>
      </c>
      <c r="BH2662">
        <f t="shared" si="334"/>
        <v>2115.1220308203738</v>
      </c>
      <c r="BI2662">
        <f t="shared" si="335"/>
        <v>3815.4821666674179</v>
      </c>
      <c r="BJ2662">
        <f t="shared" si="336"/>
        <v>5515.8423025144639</v>
      </c>
    </row>
    <row r="2663" spans="1:62">
      <c r="A2663">
        <v>2660</v>
      </c>
      <c r="B2663" s="6"/>
      <c r="C2663" s="44"/>
      <c r="F2663" s="44">
        <v>5442.4869741808943</v>
      </c>
      <c r="G2663">
        <v>0.38619168746932253</v>
      </c>
      <c r="H2663" s="45">
        <f t="shared" si="330"/>
        <v>14092.708752601577</v>
      </c>
      <c r="BD2663">
        <f t="shared" si="337"/>
        <v>849.51257864602394</v>
      </c>
      <c r="BE2663">
        <f t="shared" si="331"/>
        <v>2295.584496778536</v>
      </c>
      <c r="BF2663">
        <f t="shared" si="332"/>
        <v>3741.6564149110482</v>
      </c>
      <c r="BG2663">
        <f t="shared" si="333"/>
        <v>5187.7283330435603</v>
      </c>
      <c r="BH2663">
        <f t="shared" si="334"/>
        <v>6633.8002511760724</v>
      </c>
      <c r="BI2663">
        <f t="shared" si="335"/>
        <v>8079.8721693085845</v>
      </c>
      <c r="BJ2663">
        <f t="shared" si="336"/>
        <v>9525.9440874410975</v>
      </c>
    </row>
    <row r="2664" spans="1:62">
      <c r="A2664">
        <v>2661</v>
      </c>
      <c r="B2664" s="6"/>
      <c r="C2664" s="44"/>
      <c r="F2664" s="44">
        <v>4928.1531496248281</v>
      </c>
      <c r="G2664">
        <v>0.49872247631128097</v>
      </c>
      <c r="H2664" s="45">
        <f t="shared" si="330"/>
        <v>9881.5541382355677</v>
      </c>
      <c r="BD2664">
        <f t="shared" si="337"/>
        <v>-3511.5285368342816</v>
      </c>
      <c r="BE2664">
        <f t="shared" si="331"/>
        <v>-1580.5700994876688</v>
      </c>
      <c r="BF2664">
        <f t="shared" si="332"/>
        <v>350.38833785894349</v>
      </c>
      <c r="BG2664">
        <f t="shared" si="333"/>
        <v>2281.3467752055567</v>
      </c>
      <c r="BH2664">
        <f t="shared" si="334"/>
        <v>4212.3052125521681</v>
      </c>
      <c r="BI2664">
        <f t="shared" si="335"/>
        <v>6143.2636498987813</v>
      </c>
      <c r="BJ2664">
        <f t="shared" si="336"/>
        <v>8074.2220872453945</v>
      </c>
    </row>
    <row r="2665" spans="1:62">
      <c r="A2665">
        <v>2662</v>
      </c>
      <c r="B2665" s="6"/>
      <c r="C2665" s="44"/>
      <c r="F2665" s="44">
        <v>13213.661286962051</v>
      </c>
      <c r="G2665">
        <v>4.6308678340571063E-2</v>
      </c>
      <c r="H2665" s="45">
        <f t="shared" si="330"/>
        <v>285338.76932923723</v>
      </c>
      <c r="BD2665">
        <f t="shared" si="337"/>
        <v>-2434.5407680684234</v>
      </c>
      <c r="BE2665">
        <f t="shared" si="331"/>
        <v>59.071613487981267</v>
      </c>
      <c r="BF2665">
        <f t="shared" si="332"/>
        <v>2552.6839950443864</v>
      </c>
      <c r="BG2665">
        <f t="shared" si="333"/>
        <v>5046.2963766007906</v>
      </c>
      <c r="BH2665">
        <f t="shared" si="334"/>
        <v>7539.9087581571966</v>
      </c>
      <c r="BI2665">
        <f t="shared" si="335"/>
        <v>10033.521139713601</v>
      </c>
      <c r="BJ2665">
        <f t="shared" si="336"/>
        <v>12527.133521270007</v>
      </c>
    </row>
    <row r="2666" spans="1:62">
      <c r="A2666">
        <v>2663</v>
      </c>
      <c r="B2666" s="6"/>
      <c r="C2666" s="44"/>
      <c r="F2666" s="44">
        <v>13972.762156482402</v>
      </c>
      <c r="G2666">
        <v>0.21501664743328774</v>
      </c>
      <c r="H2666" s="45">
        <f t="shared" si="330"/>
        <v>64984.559676095167</v>
      </c>
      <c r="BD2666">
        <f t="shared" si="337"/>
        <v>-12982.117895259196</v>
      </c>
      <c r="BE2666">
        <f t="shared" si="331"/>
        <v>-12750.574503556341</v>
      </c>
      <c r="BF2666">
        <f t="shared" si="332"/>
        <v>-12519.031111853485</v>
      </c>
      <c r="BG2666">
        <f t="shared" si="333"/>
        <v>-12287.48772015063</v>
      </c>
      <c r="BH2666">
        <f t="shared" si="334"/>
        <v>-12055.944328447775</v>
      </c>
      <c r="BI2666">
        <f t="shared" si="335"/>
        <v>-11824.40093674492</v>
      </c>
      <c r="BJ2666">
        <f t="shared" si="336"/>
        <v>-11592.857545042065</v>
      </c>
    </row>
    <row r="2667" spans="1:62">
      <c r="A2667">
        <v>2664</v>
      </c>
      <c r="B2667" s="6"/>
      <c r="C2667" s="44"/>
      <c r="F2667" s="44">
        <v>541.68999000794793</v>
      </c>
      <c r="G2667">
        <v>0.21085757831075558</v>
      </c>
      <c r="H2667" s="45">
        <f t="shared" si="330"/>
        <v>2568.9851621534867</v>
      </c>
      <c r="BD2667">
        <f t="shared" si="337"/>
        <v>-12897.678919315964</v>
      </c>
      <c r="BE2667">
        <f t="shared" si="331"/>
        <v>-11822.595682149524</v>
      </c>
      <c r="BF2667">
        <f t="shared" si="332"/>
        <v>-10747.512444983086</v>
      </c>
      <c r="BG2667">
        <f t="shared" si="333"/>
        <v>-9672.4292078166472</v>
      </c>
      <c r="BH2667">
        <f t="shared" si="334"/>
        <v>-8597.345970650209</v>
      </c>
      <c r="BI2667">
        <f t="shared" si="335"/>
        <v>-7522.2627334837698</v>
      </c>
      <c r="BJ2667">
        <f t="shared" si="336"/>
        <v>-6447.1794963173306</v>
      </c>
    </row>
    <row r="2668" spans="1:62">
      <c r="A2668">
        <v>2665</v>
      </c>
      <c r="B2668" s="6"/>
      <c r="C2668" s="44"/>
      <c r="F2668" s="44">
        <v>8940.3797922242375</v>
      </c>
      <c r="G2668">
        <v>0.55539794206156579</v>
      </c>
      <c r="H2668" s="45">
        <f t="shared" si="330"/>
        <v>16097.250485010256</v>
      </c>
      <c r="BD2668">
        <f t="shared" si="337"/>
        <v>512.59790154582993</v>
      </c>
      <c r="BE2668">
        <f t="shared" si="331"/>
        <v>1566.8857930996078</v>
      </c>
      <c r="BF2668">
        <f t="shared" si="332"/>
        <v>2621.1736846533859</v>
      </c>
      <c r="BG2668">
        <f t="shared" si="333"/>
        <v>3675.4615762071635</v>
      </c>
      <c r="BH2668">
        <f t="shared" si="334"/>
        <v>4729.7494677609411</v>
      </c>
      <c r="BI2668">
        <f t="shared" si="335"/>
        <v>5784.0373593147197</v>
      </c>
      <c r="BJ2668">
        <f t="shared" si="336"/>
        <v>6838.3252508684973</v>
      </c>
    </row>
    <row r="2669" spans="1:62">
      <c r="A2669">
        <v>2666</v>
      </c>
      <c r="B2669" s="6"/>
      <c r="C2669" s="44"/>
      <c r="F2669" s="44">
        <v>6398.3319247890731</v>
      </c>
      <c r="G2669">
        <v>0.66807070984616246</v>
      </c>
      <c r="H2669" s="45">
        <f t="shared" si="330"/>
        <v>9577.3274153306702</v>
      </c>
      <c r="BD2669">
        <f t="shared" si="337"/>
        <v>-6163.3900819164082</v>
      </c>
      <c r="BE2669">
        <f t="shared" si="331"/>
        <v>-3386.4003716085799</v>
      </c>
      <c r="BF2669">
        <f t="shared" si="332"/>
        <v>-609.41066130074978</v>
      </c>
      <c r="BG2669">
        <f t="shared" si="333"/>
        <v>2167.5790490070776</v>
      </c>
      <c r="BH2669">
        <f t="shared" si="334"/>
        <v>4944.5687593149069</v>
      </c>
      <c r="BI2669">
        <f t="shared" si="335"/>
        <v>7721.5584696227379</v>
      </c>
      <c r="BJ2669">
        <f t="shared" si="336"/>
        <v>10498.548179930563</v>
      </c>
    </row>
    <row r="2670" spans="1:62">
      <c r="A2670">
        <v>2667</v>
      </c>
      <c r="B2670" s="6"/>
      <c r="C2670" s="44"/>
      <c r="F2670" s="44">
        <v>14941.728454775055</v>
      </c>
      <c r="G2670">
        <v>0.32255494867948453</v>
      </c>
      <c r="H2670" s="45">
        <f t="shared" si="330"/>
        <v>46323.048261839904</v>
      </c>
      <c r="BD2670">
        <f t="shared" si="337"/>
        <v>-3057.9783755582607</v>
      </c>
      <c r="BE2670">
        <f t="shared" si="331"/>
        <v>282.37517367255168</v>
      </c>
      <c r="BF2670">
        <f t="shared" si="332"/>
        <v>3622.7287229033636</v>
      </c>
      <c r="BG2670">
        <f t="shared" si="333"/>
        <v>6963.0822721341765</v>
      </c>
      <c r="BH2670">
        <f t="shared" si="334"/>
        <v>10303.43582136499</v>
      </c>
      <c r="BI2670">
        <f t="shared" si="335"/>
        <v>13643.789370595801</v>
      </c>
      <c r="BJ2670">
        <f t="shared" si="336"/>
        <v>16984.142919826612</v>
      </c>
    </row>
    <row r="2671" spans="1:62">
      <c r="A2671">
        <v>2668</v>
      </c>
      <c r="B2671" s="6"/>
      <c r="C2671" s="44"/>
      <c r="F2671" s="44">
        <v>16661.420732553761</v>
      </c>
      <c r="G2671">
        <v>0.58645120288079244</v>
      </c>
      <c r="H2671" s="45">
        <f t="shared" si="330"/>
        <v>28410.583268835951</v>
      </c>
      <c r="BD2671">
        <f t="shared" si="337"/>
        <v>-13328.953711377631</v>
      </c>
      <c r="BE2671">
        <f t="shared" si="331"/>
        <v>-11716.17896798021</v>
      </c>
      <c r="BF2671">
        <f t="shared" si="332"/>
        <v>-10103.404224582788</v>
      </c>
      <c r="BG2671">
        <f t="shared" si="333"/>
        <v>-8490.6294811853641</v>
      </c>
      <c r="BH2671">
        <f t="shared" si="334"/>
        <v>-6877.8547377879422</v>
      </c>
      <c r="BI2671">
        <f t="shared" si="335"/>
        <v>-5265.0799943905186</v>
      </c>
      <c r="BJ2671">
        <f t="shared" si="336"/>
        <v>-3652.3052509930967</v>
      </c>
    </row>
    <row r="2672" spans="1:62">
      <c r="A2672">
        <v>2669</v>
      </c>
      <c r="B2672" s="6"/>
      <c r="C2672" s="44"/>
      <c r="F2672" s="44">
        <v>7661.0133808770661</v>
      </c>
      <c r="G2672">
        <v>5.3535718889319739E-2</v>
      </c>
      <c r="H2672" s="45">
        <f t="shared" si="330"/>
        <v>143100.97146011094</v>
      </c>
      <c r="BD2672">
        <f t="shared" si="337"/>
        <v>-13729.164718149799</v>
      </c>
      <c r="BE2672">
        <f t="shared" si="331"/>
        <v>-10796.908703745838</v>
      </c>
      <c r="BF2672">
        <f t="shared" si="332"/>
        <v>-7864.6526893418741</v>
      </c>
      <c r="BG2672">
        <f t="shared" si="333"/>
        <v>-4932.3966749379124</v>
      </c>
      <c r="BH2672">
        <f t="shared" si="334"/>
        <v>-2000.1406605339489</v>
      </c>
      <c r="BI2672">
        <f t="shared" si="335"/>
        <v>932.11535387001277</v>
      </c>
      <c r="BJ2672">
        <f t="shared" si="336"/>
        <v>3864.3713682739763</v>
      </c>
    </row>
    <row r="2673" spans="1:62">
      <c r="A2673">
        <v>2670</v>
      </c>
      <c r="B2673" s="6"/>
      <c r="C2673" s="44"/>
      <c r="F2673" s="44">
        <v>10951.309986517692</v>
      </c>
      <c r="G2673">
        <v>0.5885613026460641</v>
      </c>
      <c r="H2673" s="45">
        <f t="shared" si="330"/>
        <v>18606.914755153972</v>
      </c>
      <c r="BD2673">
        <f t="shared" si="337"/>
        <v>-7393.3347864304669</v>
      </c>
      <c r="BE2673">
        <f t="shared" si="331"/>
        <v>-7125.6561919838687</v>
      </c>
      <c r="BF2673">
        <f t="shared" si="332"/>
        <v>-6857.9775975372704</v>
      </c>
      <c r="BG2673">
        <f t="shared" si="333"/>
        <v>-6590.2990030906712</v>
      </c>
      <c r="BH2673">
        <f t="shared" si="334"/>
        <v>-6322.6204086440721</v>
      </c>
      <c r="BI2673">
        <f t="shared" si="335"/>
        <v>-6054.9418141974738</v>
      </c>
      <c r="BJ2673">
        <f t="shared" si="336"/>
        <v>-5787.2632197508756</v>
      </c>
    </row>
    <row r="2674" spans="1:62">
      <c r="A2674">
        <v>2671</v>
      </c>
      <c r="B2674" s="6"/>
      <c r="C2674" s="44"/>
      <c r="F2674" s="44">
        <v>7133.2651358328076</v>
      </c>
      <c r="G2674">
        <v>0.50798148027315726</v>
      </c>
      <c r="H2674" s="45">
        <f t="shared" si="330"/>
        <v>14042.37243451677</v>
      </c>
      <c r="BD2674">
        <f t="shared" si="337"/>
        <v>-8008.5034732873719</v>
      </c>
      <c r="BE2674">
        <f t="shared" si="331"/>
        <v>-5065.696960057051</v>
      </c>
      <c r="BF2674">
        <f t="shared" si="332"/>
        <v>-2122.8904468267301</v>
      </c>
      <c r="BG2674">
        <f t="shared" si="333"/>
        <v>819.91606640358987</v>
      </c>
      <c r="BH2674">
        <f t="shared" si="334"/>
        <v>3762.7225796339098</v>
      </c>
      <c r="BI2674">
        <f t="shared" si="335"/>
        <v>6705.5290928642316</v>
      </c>
      <c r="BJ2674">
        <f t="shared" si="336"/>
        <v>9648.3356060945516</v>
      </c>
    </row>
    <row r="2675" spans="1:62">
      <c r="A2675">
        <v>2672</v>
      </c>
      <c r="B2675" s="6"/>
      <c r="C2675" s="44"/>
      <c r="F2675" s="44">
        <v>10677.928487710149</v>
      </c>
      <c r="G2675">
        <v>0.33876924698634969</v>
      </c>
      <c r="H2675" s="45">
        <f t="shared" si="330"/>
        <v>31519.769231415517</v>
      </c>
      <c r="BD2675">
        <f t="shared" si="337"/>
        <v>-4593.3577344670211</v>
      </c>
      <c r="BE2675">
        <f t="shared" si="331"/>
        <v>-2053.4503331012347</v>
      </c>
      <c r="BF2675">
        <f t="shared" si="332"/>
        <v>486.45706826455171</v>
      </c>
      <c r="BG2675">
        <f t="shared" si="333"/>
        <v>3026.3644696303381</v>
      </c>
      <c r="BH2675">
        <f t="shared" si="334"/>
        <v>5566.2718709961246</v>
      </c>
      <c r="BI2675">
        <f t="shared" si="335"/>
        <v>8106.179272361911</v>
      </c>
      <c r="BJ2675">
        <f t="shared" si="336"/>
        <v>10646.086673727696</v>
      </c>
    </row>
    <row r="2676" spans="1:62">
      <c r="A2676">
        <v>2673</v>
      </c>
      <c r="B2676" s="6"/>
      <c r="C2676" s="44"/>
      <c r="F2676" s="44">
        <v>4589.6478571237403</v>
      </c>
      <c r="G2676">
        <v>0.44984355112756624</v>
      </c>
      <c r="H2676" s="45">
        <f t="shared" si="330"/>
        <v>10202.764595867713</v>
      </c>
      <c r="BD2676">
        <f t="shared" si="337"/>
        <v>-8984.0822527784003</v>
      </c>
      <c r="BE2676">
        <f t="shared" si="331"/>
        <v>-7290.2360178466515</v>
      </c>
      <c r="BF2676">
        <f t="shared" si="332"/>
        <v>-5596.3897829149037</v>
      </c>
      <c r="BG2676">
        <f t="shared" si="333"/>
        <v>-3902.5435479831549</v>
      </c>
      <c r="BH2676">
        <f t="shared" si="334"/>
        <v>-2208.697313051407</v>
      </c>
      <c r="BI2676">
        <f t="shared" si="335"/>
        <v>-514.85107811965827</v>
      </c>
      <c r="BJ2676">
        <f t="shared" si="336"/>
        <v>1178.9951568120905</v>
      </c>
    </row>
    <row r="2677" spans="1:62">
      <c r="A2677">
        <v>2674</v>
      </c>
      <c r="B2677" s="6"/>
      <c r="C2677" s="44"/>
      <c r="F2677" s="44">
        <v>5007.4325447914489</v>
      </c>
      <c r="G2677">
        <v>0.28950411257946396</v>
      </c>
      <c r="H2677" s="45">
        <f t="shared" si="330"/>
        <v>17296.585185528216</v>
      </c>
      <c r="BD2677">
        <f t="shared" si="337"/>
        <v>-2340.4301014859093</v>
      </c>
      <c r="BE2677">
        <f t="shared" si="331"/>
        <v>-91.212345848078257</v>
      </c>
      <c r="BF2677">
        <f t="shared" si="332"/>
        <v>2158.0054097897537</v>
      </c>
      <c r="BG2677">
        <f t="shared" si="333"/>
        <v>4407.2231654275838</v>
      </c>
      <c r="BH2677">
        <f t="shared" si="334"/>
        <v>6656.4409210654158</v>
      </c>
      <c r="BI2677">
        <f t="shared" si="335"/>
        <v>8905.6586767032477</v>
      </c>
      <c r="BJ2677">
        <f t="shared" si="336"/>
        <v>11154.876432341078</v>
      </c>
    </row>
    <row r="2678" spans="1:62">
      <c r="A2678">
        <v>2675</v>
      </c>
      <c r="B2678" s="6"/>
      <c r="C2678" s="44"/>
      <c r="F2678" s="44">
        <v>11066.158697876723</v>
      </c>
      <c r="G2678">
        <v>0.67297776055647862</v>
      </c>
      <c r="H2678" s="45">
        <f t="shared" si="330"/>
        <v>16443.572650493272</v>
      </c>
      <c r="BD2678">
        <f t="shared" si="337"/>
        <v>-3559.911981894129</v>
      </c>
      <c r="BE2678">
        <f t="shared" si="331"/>
        <v>-2112.3914189968095</v>
      </c>
      <c r="BF2678">
        <f t="shared" si="332"/>
        <v>-664.87085609948917</v>
      </c>
      <c r="BG2678">
        <f t="shared" si="333"/>
        <v>782.64970679782982</v>
      </c>
      <c r="BH2678">
        <f t="shared" si="334"/>
        <v>2230.1702696951497</v>
      </c>
      <c r="BI2678">
        <f t="shared" si="335"/>
        <v>3677.6908325924705</v>
      </c>
      <c r="BJ2678">
        <f t="shared" si="336"/>
        <v>5125.2113954897904</v>
      </c>
    </row>
    <row r="2679" spans="1:62">
      <c r="A2679">
        <v>2676</v>
      </c>
      <c r="B2679" s="6"/>
      <c r="C2679" s="44"/>
      <c r="F2679" s="44">
        <v>4661.9173640079098</v>
      </c>
      <c r="G2679">
        <v>0.33862695702988432</v>
      </c>
      <c r="H2679" s="45">
        <f t="shared" si="330"/>
        <v>13767.118261634701</v>
      </c>
      <c r="BD2679">
        <f t="shared" si="337"/>
        <v>-7701.2698950943295</v>
      </c>
      <c r="BE2679">
        <f t="shared" si="331"/>
        <v>-4336.3810923119363</v>
      </c>
      <c r="BF2679">
        <f t="shared" si="332"/>
        <v>-971.492289529544</v>
      </c>
      <c r="BG2679">
        <f t="shared" si="333"/>
        <v>2393.3965132528501</v>
      </c>
      <c r="BH2679">
        <f t="shared" si="334"/>
        <v>5758.2853160352424</v>
      </c>
      <c r="BI2679">
        <f t="shared" si="335"/>
        <v>9123.1741188176347</v>
      </c>
      <c r="BJ2679">
        <f t="shared" si="336"/>
        <v>12488.062921600031</v>
      </c>
    </row>
    <row r="2680" spans="1:62">
      <c r="A2680">
        <v>2677</v>
      </c>
      <c r="B2680" s="6"/>
      <c r="C2680" s="44"/>
      <c r="F2680" s="44">
        <v>12987.576688590234</v>
      </c>
      <c r="G2680">
        <v>0.57533782221618424</v>
      </c>
      <c r="H2680" s="45">
        <f t="shared" si="330"/>
        <v>22573.827388163834</v>
      </c>
      <c r="BD2680">
        <f t="shared" si="337"/>
        <v>-2968.7825788584883</v>
      </c>
      <c r="BE2680">
        <f t="shared" si="331"/>
        <v>-1275.6477937090667</v>
      </c>
      <c r="BF2680">
        <f t="shared" si="332"/>
        <v>417.48699144035527</v>
      </c>
      <c r="BG2680">
        <f t="shared" si="333"/>
        <v>2110.6217765897763</v>
      </c>
      <c r="BH2680">
        <f t="shared" si="334"/>
        <v>3803.7565617391974</v>
      </c>
      <c r="BI2680">
        <f t="shared" si="335"/>
        <v>5496.8913468886203</v>
      </c>
      <c r="BJ2680">
        <f t="shared" si="336"/>
        <v>7190.0261320380414</v>
      </c>
    </row>
    <row r="2681" spans="1:62">
      <c r="A2681">
        <v>2678</v>
      </c>
      <c r="B2681" s="6"/>
      <c r="C2681" s="44"/>
      <c r="F2681" s="44">
        <v>9018.7805008036084</v>
      </c>
      <c r="G2681">
        <v>0.30002567980477934</v>
      </c>
      <c r="H2681" s="45">
        <f t="shared" si="330"/>
        <v>30060.028550462572</v>
      </c>
      <c r="BD2681">
        <f t="shared" si="337"/>
        <v>-10110.887577509313</v>
      </c>
      <c r="BE2681">
        <f t="shared" si="331"/>
        <v>-7234.1984664283918</v>
      </c>
      <c r="BF2681">
        <f t="shared" si="332"/>
        <v>-4357.5093553474708</v>
      </c>
      <c r="BG2681">
        <f t="shared" si="333"/>
        <v>-1480.8202442665497</v>
      </c>
      <c r="BH2681">
        <f t="shared" si="334"/>
        <v>1395.8688668143714</v>
      </c>
      <c r="BI2681">
        <f t="shared" si="335"/>
        <v>4272.5579778952924</v>
      </c>
      <c r="BJ2681">
        <f t="shared" si="336"/>
        <v>7149.2470889762153</v>
      </c>
    </row>
    <row r="2682" spans="1:62">
      <c r="A2682">
        <v>2679</v>
      </c>
      <c r="B2682" s="6"/>
      <c r="C2682" s="44"/>
      <c r="F2682" s="44">
        <v>14532.987629340736</v>
      </c>
      <c r="G2682">
        <v>0.13585715305343093</v>
      </c>
      <c r="H2682" s="45">
        <f t="shared" si="330"/>
        <v>106972.56127268537</v>
      </c>
      <c r="BD2682">
        <f t="shared" si="337"/>
        <v>-7518.6521017797113</v>
      </c>
      <c r="BE2682">
        <f t="shared" si="331"/>
        <v>-6018.5237027558151</v>
      </c>
      <c r="BF2682">
        <f t="shared" si="332"/>
        <v>-4518.3953037319179</v>
      </c>
      <c r="BG2682">
        <f t="shared" si="333"/>
        <v>-3018.2669047080217</v>
      </c>
      <c r="BH2682">
        <f t="shared" si="334"/>
        <v>-1518.1385056841245</v>
      </c>
      <c r="BI2682">
        <f t="shared" si="335"/>
        <v>-18.010106660227393</v>
      </c>
      <c r="BJ2682">
        <f t="shared" si="336"/>
        <v>1482.1182923636679</v>
      </c>
    </row>
    <row r="2683" spans="1:62">
      <c r="A2683">
        <v>2680</v>
      </c>
      <c r="B2683" s="6"/>
      <c r="C2683" s="44"/>
      <c r="F2683" s="44">
        <v>7369.2178560425109</v>
      </c>
      <c r="G2683">
        <v>0.39139513352419009</v>
      </c>
      <c r="H2683" s="45">
        <f t="shared" si="330"/>
        <v>18828.077369508374</v>
      </c>
      <c r="BD2683">
        <f t="shared" si="337"/>
        <v>-13853.701864073581</v>
      </c>
      <c r="BE2683">
        <f t="shared" si="331"/>
        <v>-13174.416098806427</v>
      </c>
      <c r="BF2683">
        <f t="shared" si="332"/>
        <v>-12495.130333539271</v>
      </c>
      <c r="BG2683">
        <f t="shared" si="333"/>
        <v>-11815.844568272118</v>
      </c>
      <c r="BH2683">
        <f t="shared" si="334"/>
        <v>-11136.558803004962</v>
      </c>
      <c r="BI2683">
        <f t="shared" si="335"/>
        <v>-10457.273037737808</v>
      </c>
      <c r="BJ2683">
        <f t="shared" si="336"/>
        <v>-9777.9872724706529</v>
      </c>
    </row>
    <row r="2684" spans="1:62">
      <c r="A2684">
        <v>2681</v>
      </c>
      <c r="B2684" s="6"/>
      <c r="C2684" s="44"/>
      <c r="F2684" s="44">
        <v>14003.744136400459</v>
      </c>
      <c r="G2684">
        <v>0.63788484659793721</v>
      </c>
      <c r="H2684" s="45">
        <f t="shared" si="330"/>
        <v>21953.404616973297</v>
      </c>
      <c r="BD2684">
        <f t="shared" si="337"/>
        <v>-5412.2421884215601</v>
      </c>
      <c r="BE2684">
        <f t="shared" si="331"/>
        <v>-3455.2665208006101</v>
      </c>
      <c r="BF2684">
        <f t="shared" si="332"/>
        <v>-1498.2908531796593</v>
      </c>
      <c r="BG2684">
        <f t="shared" si="333"/>
        <v>458.68481444129065</v>
      </c>
      <c r="BH2684">
        <f t="shared" si="334"/>
        <v>2415.6604820622415</v>
      </c>
      <c r="BI2684">
        <f t="shared" si="335"/>
        <v>4372.6361496831923</v>
      </c>
      <c r="BJ2684">
        <f t="shared" si="336"/>
        <v>6329.6118173041414</v>
      </c>
    </row>
    <row r="2685" spans="1:62">
      <c r="A2685">
        <v>2682</v>
      </c>
      <c r="B2685" s="6"/>
      <c r="C2685" s="44"/>
      <c r="F2685" s="44">
        <v>-11243.25046169752</v>
      </c>
      <c r="G2685">
        <v>0.36712735485701664</v>
      </c>
      <c r="H2685" s="45">
        <f t="shared" si="330"/>
        <v>-30624.932500811268</v>
      </c>
      <c r="BD2685">
        <f t="shared" si="337"/>
        <v>-10814.319903410773</v>
      </c>
      <c r="BE2685">
        <f t="shared" si="331"/>
        <v>-7624.8956704210868</v>
      </c>
      <c r="BF2685">
        <f t="shared" si="332"/>
        <v>-4435.4714374314008</v>
      </c>
      <c r="BG2685">
        <f t="shared" si="333"/>
        <v>-1246.0472044417147</v>
      </c>
      <c r="BH2685">
        <f t="shared" si="334"/>
        <v>1943.3770285479713</v>
      </c>
      <c r="BI2685">
        <f t="shared" si="335"/>
        <v>5132.8012615376574</v>
      </c>
      <c r="BJ2685">
        <f t="shared" si="336"/>
        <v>8322.2254945273417</v>
      </c>
    </row>
    <row r="2686" spans="1:62">
      <c r="A2686">
        <v>2683</v>
      </c>
      <c r="B2686" s="6"/>
      <c r="C2686" s="44"/>
      <c r="F2686" s="44">
        <v>-2959.4372811517969</v>
      </c>
      <c r="G2686">
        <v>0.22065486805389334</v>
      </c>
      <c r="H2686" s="45">
        <f t="shared" si="330"/>
        <v>-13412.064312258799</v>
      </c>
      <c r="BD2686">
        <f t="shared" si="337"/>
        <v>13078.887235982604</v>
      </c>
      <c r="BE2686">
        <f t="shared" si="331"/>
        <v>14914.524010267687</v>
      </c>
      <c r="BF2686">
        <f t="shared" si="332"/>
        <v>16750.160784552769</v>
      </c>
      <c r="BG2686">
        <f t="shared" si="333"/>
        <v>18585.797558837854</v>
      </c>
      <c r="BH2686">
        <f t="shared" si="334"/>
        <v>20421.434333122936</v>
      </c>
      <c r="BI2686">
        <f t="shared" si="335"/>
        <v>22257.071107408017</v>
      </c>
      <c r="BJ2686">
        <f t="shared" si="336"/>
        <v>24092.707881693103</v>
      </c>
    </row>
    <row r="2687" spans="1:62">
      <c r="A2687">
        <v>2684</v>
      </c>
      <c r="B2687" s="6"/>
      <c r="C2687" s="44"/>
      <c r="F2687" s="44">
        <v>5415.6286826448377</v>
      </c>
      <c r="G2687">
        <v>0.30508406855157411</v>
      </c>
      <c r="H2687" s="45">
        <f t="shared" si="330"/>
        <v>17751.266752001284</v>
      </c>
      <c r="BD2687">
        <f t="shared" si="337"/>
        <v>4062.7116214212638</v>
      </c>
      <c r="BE2687">
        <f t="shared" si="331"/>
        <v>5165.9859616907306</v>
      </c>
      <c r="BF2687">
        <f t="shared" si="332"/>
        <v>6269.2603019601975</v>
      </c>
      <c r="BG2687">
        <f t="shared" si="333"/>
        <v>7372.5346422296634</v>
      </c>
      <c r="BH2687">
        <f t="shared" si="334"/>
        <v>8475.8089824991293</v>
      </c>
      <c r="BI2687">
        <f t="shared" si="335"/>
        <v>9579.083322768598</v>
      </c>
      <c r="BJ2687">
        <f t="shared" si="336"/>
        <v>10682.357663038063</v>
      </c>
    </row>
    <row r="2688" spans="1:62">
      <c r="A2688">
        <v>2685</v>
      </c>
      <c r="B2688" s="6"/>
      <c r="C2688" s="44"/>
      <c r="F2688" s="44">
        <v>13127.699094803531</v>
      </c>
      <c r="G2688">
        <v>0.3469441265475437</v>
      </c>
      <c r="H2688" s="45">
        <f t="shared" si="330"/>
        <v>37838.078498223455</v>
      </c>
      <c r="BD2688">
        <f t="shared" si="337"/>
        <v>-3890.2083398869672</v>
      </c>
      <c r="BE2688">
        <f t="shared" si="331"/>
        <v>-2364.7879971290968</v>
      </c>
      <c r="BF2688">
        <f t="shared" si="332"/>
        <v>-839.36765437122631</v>
      </c>
      <c r="BG2688">
        <f t="shared" si="333"/>
        <v>686.05268838664415</v>
      </c>
      <c r="BH2688">
        <f t="shared" si="334"/>
        <v>2211.4730311445146</v>
      </c>
      <c r="BI2688">
        <f t="shared" si="335"/>
        <v>3736.8933739023851</v>
      </c>
      <c r="BJ2688">
        <f t="shared" si="336"/>
        <v>5262.3137166602555</v>
      </c>
    </row>
    <row r="2689" spans="1:62">
      <c r="A2689">
        <v>2686</v>
      </c>
      <c r="B2689" s="6"/>
      <c r="C2689" s="44"/>
      <c r="F2689" s="44">
        <v>10530.972913330541</v>
      </c>
      <c r="G2689">
        <v>0.10947394977438485</v>
      </c>
      <c r="H2689" s="45">
        <f t="shared" si="330"/>
        <v>96196.153834166485</v>
      </c>
      <c r="BD2689">
        <f t="shared" si="337"/>
        <v>-11392.978462065812</v>
      </c>
      <c r="BE2689">
        <f t="shared" si="331"/>
        <v>-9658.2578293280931</v>
      </c>
      <c r="BF2689">
        <f t="shared" si="332"/>
        <v>-7923.5371965903751</v>
      </c>
      <c r="BG2689">
        <f t="shared" si="333"/>
        <v>-6188.8165638526571</v>
      </c>
      <c r="BH2689">
        <f t="shared" si="334"/>
        <v>-4454.0959311149381</v>
      </c>
      <c r="BI2689">
        <f t="shared" si="335"/>
        <v>-2719.3752983772192</v>
      </c>
      <c r="BJ2689">
        <f t="shared" si="336"/>
        <v>-984.65466563950213</v>
      </c>
    </row>
    <row r="2690" spans="1:62">
      <c r="A2690">
        <v>2687</v>
      </c>
      <c r="B2690" s="6"/>
      <c r="C2690" s="44"/>
      <c r="F2690" s="44">
        <v>2354.4113157202883</v>
      </c>
      <c r="G2690">
        <v>0.52172950744504476</v>
      </c>
      <c r="H2690" s="45">
        <f t="shared" si="330"/>
        <v>4512.7049210807481</v>
      </c>
      <c r="BD2690">
        <f t="shared" si="337"/>
        <v>-9983.6031644586164</v>
      </c>
      <c r="BE2690">
        <f t="shared" si="331"/>
        <v>-9436.233415586692</v>
      </c>
      <c r="BF2690">
        <f t="shared" si="332"/>
        <v>-8888.8636667147675</v>
      </c>
      <c r="BG2690">
        <f t="shared" si="333"/>
        <v>-8341.4939178428431</v>
      </c>
      <c r="BH2690">
        <f t="shared" si="334"/>
        <v>-7794.1241689709195</v>
      </c>
      <c r="BI2690">
        <f t="shared" si="335"/>
        <v>-7246.754420098996</v>
      </c>
      <c r="BJ2690">
        <f t="shared" si="336"/>
        <v>-6699.3846712270715</v>
      </c>
    </row>
    <row r="2691" spans="1:62">
      <c r="A2691">
        <v>2688</v>
      </c>
      <c r="B2691" s="6"/>
      <c r="C2691" s="44"/>
      <c r="F2691" s="44">
        <v>354.77743366606046</v>
      </c>
      <c r="G2691">
        <v>0.35852115888766534</v>
      </c>
      <c r="H2691" s="45">
        <f t="shared" si="330"/>
        <v>989.55786812354393</v>
      </c>
      <c r="BD2691">
        <f t="shared" si="337"/>
        <v>254.23622150493566</v>
      </c>
      <c r="BE2691">
        <f t="shared" si="331"/>
        <v>2862.8837587301596</v>
      </c>
      <c r="BF2691">
        <f t="shared" si="332"/>
        <v>5471.531295955383</v>
      </c>
      <c r="BG2691">
        <f t="shared" si="333"/>
        <v>8080.1788331806074</v>
      </c>
      <c r="BH2691">
        <f t="shared" si="334"/>
        <v>10688.82637040583</v>
      </c>
      <c r="BI2691">
        <f t="shared" si="335"/>
        <v>13297.473907631054</v>
      </c>
      <c r="BJ2691">
        <f t="shared" si="336"/>
        <v>15906.121444856279</v>
      </c>
    </row>
    <row r="2692" spans="1:62">
      <c r="A2692">
        <v>2689</v>
      </c>
      <c r="B2692" s="6"/>
      <c r="C2692" s="44"/>
      <c r="F2692" s="44">
        <v>5991.0220766273105</v>
      </c>
      <c r="G2692">
        <v>0.48859976091732626</v>
      </c>
      <c r="H2692" s="45">
        <f t="shared" ref="H2692:H2755" si="338">F2692/G2692</f>
        <v>12261.614834561951</v>
      </c>
      <c r="BD2692">
        <f t="shared" si="337"/>
        <v>1437.8283607722663</v>
      </c>
      <c r="BE2692">
        <f t="shared" si="331"/>
        <v>3230.434155210593</v>
      </c>
      <c r="BF2692">
        <f t="shared" si="332"/>
        <v>5023.0399496489199</v>
      </c>
      <c r="BG2692">
        <f t="shared" si="333"/>
        <v>6815.6457440872464</v>
      </c>
      <c r="BH2692">
        <f t="shared" si="334"/>
        <v>8608.2515385255738</v>
      </c>
      <c r="BI2692">
        <f t="shared" si="335"/>
        <v>10400.8573329639</v>
      </c>
      <c r="BJ2692">
        <f t="shared" si="336"/>
        <v>12193.463127402227</v>
      </c>
    </row>
    <row r="2693" spans="1:62">
      <c r="A2693">
        <v>2690</v>
      </c>
      <c r="B2693" s="6"/>
      <c r="C2693" s="44"/>
      <c r="F2693" s="44">
        <v>11625.155245578044</v>
      </c>
      <c r="G2693">
        <v>0.16754724008517474</v>
      </c>
      <c r="H2693" s="45">
        <f t="shared" si="338"/>
        <v>69384.343422596823</v>
      </c>
      <c r="BD2693">
        <f t="shared" si="337"/>
        <v>-3548.0232720406793</v>
      </c>
      <c r="BE2693">
        <f t="shared" ref="BE2693:BE2756" si="339">($BE$3*G2692)-F2692</f>
        <v>-1105.0244674540481</v>
      </c>
      <c r="BF2693">
        <f t="shared" ref="BF2693:BF2756" si="340">($BF$3*G2692)-F2692</f>
        <v>1337.9743371325831</v>
      </c>
      <c r="BG2693">
        <f t="shared" ref="BG2693:BG2756" si="341">($BG$3*G2692)-F2692</f>
        <v>3780.9731417192143</v>
      </c>
      <c r="BH2693">
        <f t="shared" ref="BH2693:BH2756" si="342">($BH$3*G2692)-F2692</f>
        <v>6223.9719463058464</v>
      </c>
      <c r="BI2693">
        <f t="shared" ref="BI2693:BI2756" si="343">($BI$3*G2692)-F2692</f>
        <v>8666.9707508924766</v>
      </c>
      <c r="BJ2693">
        <f t="shared" ref="BJ2693:BJ2756" si="344">($BJ$3*G2692)-F2692</f>
        <v>11109.969555479109</v>
      </c>
    </row>
    <row r="2694" spans="1:62">
      <c r="A2694">
        <v>2691</v>
      </c>
      <c r="B2694" s="6"/>
      <c r="C2694" s="44"/>
      <c r="F2694" s="44">
        <v>11460.026717596666</v>
      </c>
      <c r="G2694">
        <v>0.56311825588015996</v>
      </c>
      <c r="H2694" s="45">
        <f t="shared" si="338"/>
        <v>20351.012594476306</v>
      </c>
      <c r="BD2694">
        <f t="shared" si="337"/>
        <v>-10787.41904515217</v>
      </c>
      <c r="BE2694">
        <f t="shared" si="339"/>
        <v>-9949.682844726296</v>
      </c>
      <c r="BF2694">
        <f t="shared" si="340"/>
        <v>-9111.9466443004221</v>
      </c>
      <c r="BG2694">
        <f t="shared" si="341"/>
        <v>-8274.2104438745482</v>
      </c>
      <c r="BH2694">
        <f t="shared" si="342"/>
        <v>-7436.4742434486752</v>
      </c>
      <c r="BI2694">
        <f t="shared" si="343"/>
        <v>-6598.7380430228013</v>
      </c>
      <c r="BJ2694">
        <f t="shared" si="344"/>
        <v>-5761.0018425969274</v>
      </c>
    </row>
    <row r="2695" spans="1:62">
      <c r="A2695">
        <v>2692</v>
      </c>
      <c r="B2695" s="6"/>
      <c r="C2695" s="44"/>
      <c r="F2695" s="44">
        <v>9698.1659273566711</v>
      </c>
      <c r="G2695">
        <v>0.18724484810739561</v>
      </c>
      <c r="H2695" s="45">
        <f t="shared" si="338"/>
        <v>51794.033456099256</v>
      </c>
      <c r="BD2695">
        <f t="shared" si="337"/>
        <v>-8644.4354381958656</v>
      </c>
      <c r="BE2695">
        <f t="shared" si="339"/>
        <v>-5828.8441587950656</v>
      </c>
      <c r="BF2695">
        <f t="shared" si="340"/>
        <v>-3013.2528793942656</v>
      </c>
      <c r="BG2695">
        <f t="shared" si="341"/>
        <v>-197.66159999346564</v>
      </c>
      <c r="BH2695">
        <f t="shared" si="342"/>
        <v>2617.9296794073325</v>
      </c>
      <c r="BI2695">
        <f t="shared" si="343"/>
        <v>5433.5209588081343</v>
      </c>
      <c r="BJ2695">
        <f t="shared" si="344"/>
        <v>8249.1122382089343</v>
      </c>
    </row>
    <row r="2696" spans="1:62">
      <c r="A2696">
        <v>2693</v>
      </c>
      <c r="B2696" s="6"/>
      <c r="C2696" s="44"/>
      <c r="F2696" s="44">
        <v>6638.3890441551175</v>
      </c>
      <c r="G2696">
        <v>0.37791577818410094</v>
      </c>
      <c r="H2696" s="45">
        <f t="shared" si="338"/>
        <v>17565.789594847873</v>
      </c>
      <c r="BD2696">
        <f t="shared" si="337"/>
        <v>-8761.9416868196931</v>
      </c>
      <c r="BE2696">
        <f t="shared" si="339"/>
        <v>-7825.7174462827152</v>
      </c>
      <c r="BF2696">
        <f t="shared" si="340"/>
        <v>-6889.4932057457372</v>
      </c>
      <c r="BG2696">
        <f t="shared" si="341"/>
        <v>-5953.2689652087593</v>
      </c>
      <c r="BH2696">
        <f t="shared" si="342"/>
        <v>-5017.0447246717804</v>
      </c>
      <c r="BI2696">
        <f t="shared" si="343"/>
        <v>-4080.8204841348024</v>
      </c>
      <c r="BJ2696">
        <f t="shared" si="344"/>
        <v>-3144.5962435978245</v>
      </c>
    </row>
    <row r="2697" spans="1:62">
      <c r="A2697">
        <v>2694</v>
      </c>
      <c r="B2697" s="6"/>
      <c r="C2697" s="44"/>
      <c r="F2697" s="44">
        <v>7202.462076928754</v>
      </c>
      <c r="G2697">
        <v>0.53712998343728025</v>
      </c>
      <c r="H2697" s="45">
        <f t="shared" si="338"/>
        <v>13409.160350419674</v>
      </c>
      <c r="BD2697">
        <f t="shared" si="337"/>
        <v>-4748.8101532346127</v>
      </c>
      <c r="BE2697">
        <f t="shared" si="339"/>
        <v>-2859.2312623141083</v>
      </c>
      <c r="BF2697">
        <f t="shared" si="340"/>
        <v>-969.65237139360306</v>
      </c>
      <c r="BG2697">
        <f t="shared" si="341"/>
        <v>919.92651952690085</v>
      </c>
      <c r="BH2697">
        <f t="shared" si="342"/>
        <v>2809.5054104474057</v>
      </c>
      <c r="BI2697">
        <f t="shared" si="343"/>
        <v>4699.0843013679114</v>
      </c>
      <c r="BJ2697">
        <f t="shared" si="344"/>
        <v>6588.6631922884153</v>
      </c>
    </row>
    <row r="2698" spans="1:62">
      <c r="A2698">
        <v>2695</v>
      </c>
      <c r="B2698" s="6"/>
      <c r="C2698" s="44"/>
      <c r="F2698" s="44">
        <v>13230.551104290662</v>
      </c>
      <c r="G2698">
        <v>7.3155497514827417E-3</v>
      </c>
      <c r="H2698" s="45">
        <f t="shared" si="338"/>
        <v>1808551.8592241202</v>
      </c>
      <c r="BD2698">
        <f t="shared" si="337"/>
        <v>-4516.8121597423524</v>
      </c>
      <c r="BE2698">
        <f t="shared" si="339"/>
        <v>-1831.1622425559517</v>
      </c>
      <c r="BF2698">
        <f t="shared" si="340"/>
        <v>854.48767463044987</v>
      </c>
      <c r="BG2698">
        <f t="shared" si="341"/>
        <v>3540.1375918168505</v>
      </c>
      <c r="BH2698">
        <f t="shared" si="342"/>
        <v>6225.7875090032521</v>
      </c>
      <c r="BI2698">
        <f t="shared" si="343"/>
        <v>8911.4374261896537</v>
      </c>
      <c r="BJ2698">
        <f t="shared" si="344"/>
        <v>11597.087343376053</v>
      </c>
    </row>
    <row r="2699" spans="1:62">
      <c r="A2699">
        <v>2696</v>
      </c>
      <c r="B2699" s="6"/>
      <c r="C2699" s="44"/>
      <c r="F2699" s="44">
        <v>11462.941071581314</v>
      </c>
      <c r="G2699">
        <v>0.12390344842350931</v>
      </c>
      <c r="H2699" s="45">
        <f t="shared" si="338"/>
        <v>92515.109284128266</v>
      </c>
      <c r="BD2699">
        <f t="shared" si="337"/>
        <v>-13193.973355533248</v>
      </c>
      <c r="BE2699">
        <f t="shared" si="339"/>
        <v>-13157.395606775834</v>
      </c>
      <c r="BF2699">
        <f t="shared" si="340"/>
        <v>-13120.817858018421</v>
      </c>
      <c r="BG2699">
        <f t="shared" si="341"/>
        <v>-13084.240109261007</v>
      </c>
      <c r="BH2699">
        <f t="shared" si="342"/>
        <v>-13047.662360503593</v>
      </c>
      <c r="BI2699">
        <f t="shared" si="343"/>
        <v>-13011.084611746179</v>
      </c>
      <c r="BJ2699">
        <f t="shared" si="344"/>
        <v>-12974.506862988766</v>
      </c>
    </row>
    <row r="2700" spans="1:62">
      <c r="A2700">
        <v>2697</v>
      </c>
      <c r="B2700" s="6"/>
      <c r="C2700" s="44"/>
      <c r="F2700" s="44">
        <v>3518.6931420421024</v>
      </c>
      <c r="G2700">
        <v>0.21325729670835081</v>
      </c>
      <c r="H2700" s="45">
        <f t="shared" si="338"/>
        <v>16499.754973703162</v>
      </c>
      <c r="BD2700">
        <f t="shared" si="337"/>
        <v>-10843.423829463767</v>
      </c>
      <c r="BE2700">
        <f t="shared" si="339"/>
        <v>-10223.90658734622</v>
      </c>
      <c r="BF2700">
        <f t="shared" si="340"/>
        <v>-9604.3893452286738</v>
      </c>
      <c r="BG2700">
        <f t="shared" si="341"/>
        <v>-8984.8721031111272</v>
      </c>
      <c r="BH2700">
        <f t="shared" si="342"/>
        <v>-8365.3548609935806</v>
      </c>
      <c r="BI2700">
        <f t="shared" si="343"/>
        <v>-7745.837618876034</v>
      </c>
      <c r="BJ2700">
        <f t="shared" si="344"/>
        <v>-7126.3203767584882</v>
      </c>
    </row>
    <row r="2701" spans="1:62">
      <c r="A2701">
        <v>2698</v>
      </c>
      <c r="B2701" s="6"/>
      <c r="C2701" s="44"/>
      <c r="F2701" s="44">
        <v>9328.3060973703596</v>
      </c>
      <c r="G2701">
        <v>0.67365980358014177</v>
      </c>
      <c r="H2701" s="45">
        <f t="shared" si="338"/>
        <v>13847.206034552453</v>
      </c>
      <c r="BD2701">
        <f t="shared" si="337"/>
        <v>-2452.4066585003484</v>
      </c>
      <c r="BE2701">
        <f t="shared" si="339"/>
        <v>-1386.1201749585944</v>
      </c>
      <c r="BF2701">
        <f t="shared" si="340"/>
        <v>-319.83369141684034</v>
      </c>
      <c r="BG2701">
        <f t="shared" si="341"/>
        <v>746.45279212491369</v>
      </c>
      <c r="BH2701">
        <f t="shared" si="342"/>
        <v>1812.7392756666677</v>
      </c>
      <c r="BI2701">
        <f t="shared" si="343"/>
        <v>2879.0257592084217</v>
      </c>
      <c r="BJ2701">
        <f t="shared" si="344"/>
        <v>3945.3122427501758</v>
      </c>
    </row>
    <row r="2702" spans="1:62">
      <c r="A2702">
        <v>2699</v>
      </c>
      <c r="B2702" s="6"/>
      <c r="C2702" s="44"/>
      <c r="F2702" s="44">
        <v>4493.5510194528106</v>
      </c>
      <c r="G2702">
        <v>0.48896120398070586</v>
      </c>
      <c r="H2702" s="45">
        <f t="shared" si="338"/>
        <v>9189.9949993376649</v>
      </c>
      <c r="BD2702">
        <f t="shared" si="337"/>
        <v>-5960.0070794696512</v>
      </c>
      <c r="BE2702">
        <f t="shared" si="339"/>
        <v>-2591.708061568942</v>
      </c>
      <c r="BF2702">
        <f t="shared" si="340"/>
        <v>776.5909563317673</v>
      </c>
      <c r="BG2702">
        <f t="shared" si="341"/>
        <v>4144.8899742324757</v>
      </c>
      <c r="BH2702">
        <f t="shared" si="342"/>
        <v>7513.188992133184</v>
      </c>
      <c r="BI2702">
        <f t="shared" si="343"/>
        <v>10881.488010033894</v>
      </c>
      <c r="BJ2702">
        <f t="shared" si="344"/>
        <v>14249.787027934601</v>
      </c>
    </row>
    <row r="2703" spans="1:62">
      <c r="A2703">
        <v>2700</v>
      </c>
      <c r="B2703" s="6"/>
      <c r="C2703" s="44"/>
      <c r="F2703" s="44">
        <v>17139.537713031918</v>
      </c>
      <c r="G2703">
        <v>0.13350394352986239</v>
      </c>
      <c r="H2703" s="45">
        <f t="shared" si="338"/>
        <v>128382.25793081622</v>
      </c>
      <c r="BD2703">
        <f t="shared" si="337"/>
        <v>-2048.7449995492811</v>
      </c>
      <c r="BE2703">
        <f t="shared" si="339"/>
        <v>396.06102035424829</v>
      </c>
      <c r="BF2703">
        <f t="shared" si="340"/>
        <v>2840.8670402577773</v>
      </c>
      <c r="BG2703">
        <f t="shared" si="341"/>
        <v>5285.6730601613071</v>
      </c>
      <c r="BH2703">
        <f t="shared" si="342"/>
        <v>7730.4790800648352</v>
      </c>
      <c r="BI2703">
        <f t="shared" si="343"/>
        <v>10175.285099968365</v>
      </c>
      <c r="BJ2703">
        <f t="shared" si="344"/>
        <v>12620.091119871893</v>
      </c>
    </row>
    <row r="2704" spans="1:62">
      <c r="A2704">
        <v>2701</v>
      </c>
      <c r="B2704" s="6"/>
      <c r="C2704" s="44"/>
      <c r="F2704" s="44">
        <v>12146.090824956427</v>
      </c>
      <c r="G2704">
        <v>0.32626868043520219</v>
      </c>
      <c r="H2704" s="45">
        <f t="shared" si="338"/>
        <v>37227.265604394022</v>
      </c>
      <c r="BD2704">
        <f t="shared" si="337"/>
        <v>-16472.017995382605</v>
      </c>
      <c r="BE2704">
        <f t="shared" si="339"/>
        <v>-15804.498277733293</v>
      </c>
      <c r="BF2704">
        <f t="shared" si="340"/>
        <v>-15136.978560083982</v>
      </c>
      <c r="BG2704">
        <f t="shared" si="341"/>
        <v>-14469.458842434669</v>
      </c>
      <c r="BH2704">
        <f t="shared" si="342"/>
        <v>-13801.939124785358</v>
      </c>
      <c r="BI2704">
        <f t="shared" si="343"/>
        <v>-13134.419407136045</v>
      </c>
      <c r="BJ2704">
        <f t="shared" si="344"/>
        <v>-12466.899689486734</v>
      </c>
    </row>
    <row r="2705" spans="1:62">
      <c r="A2705">
        <v>2702</v>
      </c>
      <c r="B2705" s="6"/>
      <c r="C2705" s="44"/>
      <c r="F2705" s="44">
        <v>19378.756793233555</v>
      </c>
      <c r="G2705">
        <v>0.48884025902863026</v>
      </c>
      <c r="H2705" s="45">
        <f t="shared" si="338"/>
        <v>39642.30939518135</v>
      </c>
      <c r="BD2705">
        <f t="shared" si="337"/>
        <v>-10514.747422780416</v>
      </c>
      <c r="BE2705">
        <f t="shared" si="339"/>
        <v>-8883.4040206044046</v>
      </c>
      <c r="BF2705">
        <f t="shared" si="340"/>
        <v>-7252.0606184283943</v>
      </c>
      <c r="BG2705">
        <f t="shared" si="341"/>
        <v>-5620.7172162523839</v>
      </c>
      <c r="BH2705">
        <f t="shared" si="342"/>
        <v>-3989.3738140763726</v>
      </c>
      <c r="BI2705">
        <f t="shared" si="343"/>
        <v>-2358.0304119003613</v>
      </c>
      <c r="BJ2705">
        <f t="shared" si="344"/>
        <v>-726.68700972434999</v>
      </c>
    </row>
    <row r="2706" spans="1:62">
      <c r="A2706">
        <v>2703</v>
      </c>
      <c r="B2706" s="6"/>
      <c r="C2706" s="44"/>
      <c r="F2706" s="44">
        <v>6108.6180060577881</v>
      </c>
      <c r="G2706">
        <v>0.66935595015862503</v>
      </c>
      <c r="H2706" s="45">
        <f t="shared" si="338"/>
        <v>9126.1129517264435</v>
      </c>
      <c r="BD2706">
        <f t="shared" si="337"/>
        <v>-16934.555498090405</v>
      </c>
      <c r="BE2706">
        <f t="shared" si="339"/>
        <v>-14490.354202947252</v>
      </c>
      <c r="BF2706">
        <f t="shared" si="340"/>
        <v>-12046.152907804102</v>
      </c>
      <c r="BG2706">
        <f t="shared" si="341"/>
        <v>-9601.9516126609506</v>
      </c>
      <c r="BH2706">
        <f t="shared" si="342"/>
        <v>-7157.750317517799</v>
      </c>
      <c r="BI2706">
        <f t="shared" si="343"/>
        <v>-4713.5490223746474</v>
      </c>
      <c r="BJ2706">
        <f t="shared" si="344"/>
        <v>-2269.3477272314958</v>
      </c>
    </row>
    <row r="2707" spans="1:62">
      <c r="A2707">
        <v>2704</v>
      </c>
      <c r="B2707" s="6"/>
      <c r="C2707" s="44"/>
      <c r="F2707" s="44">
        <v>-3227.1564192243932</v>
      </c>
      <c r="G2707">
        <v>0.49472404001160175</v>
      </c>
      <c r="H2707" s="45">
        <f t="shared" si="338"/>
        <v>-6523.1445376066895</v>
      </c>
      <c r="BD2707">
        <f t="shared" si="337"/>
        <v>-2761.8382552646631</v>
      </c>
      <c r="BE2707">
        <f t="shared" si="339"/>
        <v>584.94149552846193</v>
      </c>
      <c r="BF2707">
        <f t="shared" si="340"/>
        <v>3931.7212463215874</v>
      </c>
      <c r="BG2707">
        <f t="shared" si="341"/>
        <v>7278.5009971147119</v>
      </c>
      <c r="BH2707">
        <f t="shared" si="342"/>
        <v>10625.280747907838</v>
      </c>
      <c r="BI2707">
        <f t="shared" si="343"/>
        <v>13972.060498700963</v>
      </c>
      <c r="BJ2707">
        <f t="shared" si="344"/>
        <v>17318.840249494089</v>
      </c>
    </row>
    <row r="2708" spans="1:62">
      <c r="A2708">
        <v>2705</v>
      </c>
      <c r="B2708" s="6"/>
      <c r="C2708" s="44"/>
      <c r="F2708" s="44">
        <v>6030.3375671369322</v>
      </c>
      <c r="G2708">
        <v>0.92966655394982123</v>
      </c>
      <c r="H2708" s="45">
        <f t="shared" si="338"/>
        <v>6486.5596611130959</v>
      </c>
      <c r="BD2708">
        <f t="shared" si="337"/>
        <v>5700.776619282402</v>
      </c>
      <c r="BE2708">
        <f t="shared" si="339"/>
        <v>8174.3968193404107</v>
      </c>
      <c r="BF2708">
        <f t="shared" si="340"/>
        <v>10648.01701939842</v>
      </c>
      <c r="BG2708">
        <f t="shared" si="341"/>
        <v>13121.637219456428</v>
      </c>
      <c r="BH2708">
        <f t="shared" si="342"/>
        <v>15595.257419514437</v>
      </c>
      <c r="BI2708">
        <f t="shared" si="343"/>
        <v>18068.877619572446</v>
      </c>
      <c r="BJ2708">
        <f t="shared" si="344"/>
        <v>20542.497819630455</v>
      </c>
    </row>
    <row r="2709" spans="1:62">
      <c r="A2709">
        <v>2706</v>
      </c>
      <c r="B2709" s="6"/>
      <c r="C2709" s="44"/>
      <c r="F2709" s="44">
        <v>9842.9251479946506</v>
      </c>
      <c r="G2709">
        <v>0.25623072788301116</v>
      </c>
      <c r="H2709" s="45">
        <f t="shared" si="338"/>
        <v>38414.304284725353</v>
      </c>
      <c r="BD2709">
        <f t="shared" si="337"/>
        <v>-1382.0047973878263</v>
      </c>
      <c r="BE2709">
        <f t="shared" si="339"/>
        <v>3266.3279723612795</v>
      </c>
      <c r="BF2709">
        <f t="shared" si="340"/>
        <v>7914.6607421103854</v>
      </c>
      <c r="BG2709">
        <f t="shared" si="341"/>
        <v>12562.993511859491</v>
      </c>
      <c r="BH2709">
        <f t="shared" si="342"/>
        <v>17211.326281608599</v>
      </c>
      <c r="BI2709">
        <f t="shared" si="343"/>
        <v>21859.659051357703</v>
      </c>
      <c r="BJ2709">
        <f t="shared" si="344"/>
        <v>26507.991821106811</v>
      </c>
    </row>
    <row r="2710" spans="1:62">
      <c r="A2710">
        <v>2707</v>
      </c>
      <c r="B2710" s="6"/>
      <c r="C2710" s="44"/>
      <c r="F2710" s="44">
        <v>14353.115039949011</v>
      </c>
      <c r="G2710">
        <v>0.59357126797353121</v>
      </c>
      <c r="H2710" s="45">
        <f t="shared" si="338"/>
        <v>24180.946441277294</v>
      </c>
      <c r="BD2710">
        <f t="shared" si="337"/>
        <v>-8561.7715085795953</v>
      </c>
      <c r="BE2710">
        <f t="shared" si="339"/>
        <v>-7280.6178691645391</v>
      </c>
      <c r="BF2710">
        <f t="shared" si="340"/>
        <v>-5999.4642297494829</v>
      </c>
      <c r="BG2710">
        <f t="shared" si="341"/>
        <v>-4718.3105903344276</v>
      </c>
      <c r="BH2710">
        <f t="shared" si="342"/>
        <v>-3437.1569509193714</v>
      </c>
      <c r="BI2710">
        <f t="shared" si="343"/>
        <v>-2156.0033115043161</v>
      </c>
      <c r="BJ2710">
        <f t="shared" si="344"/>
        <v>-874.84967208925991</v>
      </c>
    </row>
    <row r="2711" spans="1:62">
      <c r="A2711">
        <v>2708</v>
      </c>
      <c r="B2711" s="6"/>
      <c r="C2711" s="44"/>
      <c r="F2711" s="44">
        <v>3596.4540776841786</v>
      </c>
      <c r="G2711">
        <v>0.2637192312433978</v>
      </c>
      <c r="H2711" s="45">
        <f t="shared" si="338"/>
        <v>13637.435771094209</v>
      </c>
      <c r="BD2711">
        <f t="shared" si="337"/>
        <v>-11385.258700081355</v>
      </c>
      <c r="BE2711">
        <f t="shared" si="339"/>
        <v>-8417.4023602136986</v>
      </c>
      <c r="BF2711">
        <f t="shared" si="340"/>
        <v>-5449.5460203460425</v>
      </c>
      <c r="BG2711">
        <f t="shared" si="341"/>
        <v>-2481.6896804783864</v>
      </c>
      <c r="BH2711">
        <f t="shared" si="342"/>
        <v>486.16665938926963</v>
      </c>
      <c r="BI2711">
        <f t="shared" si="343"/>
        <v>3454.0229992569257</v>
      </c>
      <c r="BJ2711">
        <f t="shared" si="344"/>
        <v>6421.8793391245817</v>
      </c>
    </row>
    <row r="2712" spans="1:62">
      <c r="A2712">
        <v>2709</v>
      </c>
      <c r="B2712" s="6"/>
      <c r="C2712" s="44"/>
      <c r="F2712" s="44">
        <v>7293.9684141161142</v>
      </c>
      <c r="G2712">
        <v>0.59710577389033226</v>
      </c>
      <c r="H2712" s="45">
        <f t="shared" si="338"/>
        <v>12215.538239721936</v>
      </c>
      <c r="BD2712">
        <f t="shared" si="337"/>
        <v>-2277.85792146719</v>
      </c>
      <c r="BE2712">
        <f t="shared" si="339"/>
        <v>-959.26176525020082</v>
      </c>
      <c r="BF2712">
        <f t="shared" si="340"/>
        <v>359.33439096678831</v>
      </c>
      <c r="BG2712">
        <f t="shared" si="341"/>
        <v>1677.930547183777</v>
      </c>
      <c r="BH2712">
        <f t="shared" si="342"/>
        <v>2996.5267034007666</v>
      </c>
      <c r="BI2712">
        <f t="shared" si="343"/>
        <v>4315.1228596177552</v>
      </c>
      <c r="BJ2712">
        <f t="shared" si="344"/>
        <v>5633.7190158347439</v>
      </c>
    </row>
    <row r="2713" spans="1:62">
      <c r="A2713">
        <v>2710</v>
      </c>
      <c r="B2713" s="6"/>
      <c r="C2713" s="44"/>
      <c r="F2713" s="44">
        <v>7467.4945625826367</v>
      </c>
      <c r="G2713">
        <v>0.24779898546715362</v>
      </c>
      <c r="H2713" s="45">
        <f t="shared" si="338"/>
        <v>30135.291105025415</v>
      </c>
      <c r="BD2713">
        <f t="shared" si="337"/>
        <v>-4308.439544664453</v>
      </c>
      <c r="BE2713">
        <f t="shared" si="339"/>
        <v>-1322.9106752127918</v>
      </c>
      <c r="BF2713">
        <f t="shared" si="340"/>
        <v>1662.6181942388703</v>
      </c>
      <c r="BG2713">
        <f t="shared" si="341"/>
        <v>4648.1470636905306</v>
      </c>
      <c r="BH2713">
        <f t="shared" si="342"/>
        <v>7633.6759331421927</v>
      </c>
      <c r="BI2713">
        <f t="shared" si="343"/>
        <v>10619.204802593855</v>
      </c>
      <c r="BJ2713">
        <f t="shared" si="344"/>
        <v>13604.733672045515</v>
      </c>
    </row>
    <row r="2714" spans="1:62">
      <c r="A2714">
        <v>2711</v>
      </c>
      <c r="B2714" s="6"/>
      <c r="C2714" s="44"/>
      <c r="F2714" s="44">
        <v>7797.5074646847715</v>
      </c>
      <c r="G2714">
        <v>0.2552045240509484</v>
      </c>
      <c r="H2714" s="45">
        <f t="shared" si="338"/>
        <v>30553.954690584156</v>
      </c>
      <c r="BD2714">
        <f t="shared" ref="BD2714:BD2777" si="345">($BD$3*G2713)-F2713</f>
        <v>-6228.4996352468688</v>
      </c>
      <c r="BE2714">
        <f t="shared" si="339"/>
        <v>-4989.5047079111009</v>
      </c>
      <c r="BF2714">
        <f t="shared" si="340"/>
        <v>-3750.5097805753326</v>
      </c>
      <c r="BG2714">
        <f t="shared" si="341"/>
        <v>-2511.5148532395642</v>
      </c>
      <c r="BH2714">
        <f t="shared" si="342"/>
        <v>-1272.5199259037963</v>
      </c>
      <c r="BI2714">
        <f t="shared" si="343"/>
        <v>-33.524998568028423</v>
      </c>
      <c r="BJ2714">
        <f t="shared" si="344"/>
        <v>1205.4699287677395</v>
      </c>
    </row>
    <row r="2715" spans="1:62">
      <c r="A2715">
        <v>2712</v>
      </c>
      <c r="B2715" s="6"/>
      <c r="C2715" s="44"/>
      <c r="F2715" s="44">
        <v>10456.985377803037</v>
      </c>
      <c r="G2715">
        <v>0.14037261126804701</v>
      </c>
      <c r="H2715" s="45">
        <f t="shared" si="338"/>
        <v>74494.484952160739</v>
      </c>
      <c r="BD2715">
        <f t="shared" si="345"/>
        <v>-6521.4848444300296</v>
      </c>
      <c r="BE2715">
        <f t="shared" si="339"/>
        <v>-5245.4622241752877</v>
      </c>
      <c r="BF2715">
        <f t="shared" si="340"/>
        <v>-3969.4396039205453</v>
      </c>
      <c r="BG2715">
        <f t="shared" si="341"/>
        <v>-2693.4169836658039</v>
      </c>
      <c r="BH2715">
        <f t="shared" si="342"/>
        <v>-1417.3943634110619</v>
      </c>
      <c r="BI2715">
        <f t="shared" si="343"/>
        <v>-141.3717431563191</v>
      </c>
      <c r="BJ2715">
        <f t="shared" si="344"/>
        <v>1134.6508770984219</v>
      </c>
    </row>
    <row r="2716" spans="1:62">
      <c r="A2716">
        <v>2713</v>
      </c>
      <c r="B2716" s="6"/>
      <c r="C2716" s="44"/>
      <c r="F2716" s="44">
        <v>6440.4777346836963</v>
      </c>
      <c r="G2716">
        <v>0.55180738537393736</v>
      </c>
      <c r="H2716" s="45">
        <f t="shared" si="338"/>
        <v>11671.604812464131</v>
      </c>
      <c r="BD2716">
        <f t="shared" si="345"/>
        <v>-9755.1223214628026</v>
      </c>
      <c r="BE2716">
        <f t="shared" si="339"/>
        <v>-9053.2592651225677</v>
      </c>
      <c r="BF2716">
        <f t="shared" si="340"/>
        <v>-8351.3962087823329</v>
      </c>
      <c r="BG2716">
        <f t="shared" si="341"/>
        <v>-7649.5331524420972</v>
      </c>
      <c r="BH2716">
        <f t="shared" si="342"/>
        <v>-6947.6700961018623</v>
      </c>
      <c r="BI2716">
        <f t="shared" si="343"/>
        <v>-6245.8070397616275</v>
      </c>
      <c r="BJ2716">
        <f t="shared" si="344"/>
        <v>-5543.9439834213917</v>
      </c>
    </row>
    <row r="2717" spans="1:62">
      <c r="A2717">
        <v>2714</v>
      </c>
      <c r="B2717" s="6"/>
      <c r="C2717" s="44"/>
      <c r="F2717" s="44">
        <v>6922.5634775212711</v>
      </c>
      <c r="G2717">
        <v>0.38499641944338236</v>
      </c>
      <c r="H2717" s="45">
        <f t="shared" si="338"/>
        <v>17980.851581762061</v>
      </c>
      <c r="BD2717">
        <f t="shared" si="345"/>
        <v>-3681.4408078140095</v>
      </c>
      <c r="BE2717">
        <f t="shared" si="339"/>
        <v>-922.40388094432274</v>
      </c>
      <c r="BF2717">
        <f t="shared" si="340"/>
        <v>1836.6330459253641</v>
      </c>
      <c r="BG2717">
        <f t="shared" si="341"/>
        <v>4595.6699727950509</v>
      </c>
      <c r="BH2717">
        <f t="shared" si="342"/>
        <v>7354.7068996647376</v>
      </c>
      <c r="BI2717">
        <f t="shared" si="343"/>
        <v>10113.743826534424</v>
      </c>
      <c r="BJ2717">
        <f t="shared" si="344"/>
        <v>12872.780753404113</v>
      </c>
    </row>
    <row r="2718" spans="1:62">
      <c r="A2718">
        <v>2715</v>
      </c>
      <c r="B2718" s="6"/>
      <c r="C2718" s="44"/>
      <c r="F2718" s="44">
        <v>527.37162357141642</v>
      </c>
      <c r="G2718">
        <v>0.2685808232158049</v>
      </c>
      <c r="H2718" s="45">
        <f t="shared" si="338"/>
        <v>1963.5490622786308</v>
      </c>
      <c r="BD2718">
        <f t="shared" si="345"/>
        <v>-4997.5813803043593</v>
      </c>
      <c r="BE2718">
        <f t="shared" si="339"/>
        <v>-3072.5992830874475</v>
      </c>
      <c r="BF2718">
        <f t="shared" si="340"/>
        <v>-1147.6171858705356</v>
      </c>
      <c r="BG2718">
        <f t="shared" si="341"/>
        <v>777.36491134637618</v>
      </c>
      <c r="BH2718">
        <f t="shared" si="342"/>
        <v>2702.3470085632871</v>
      </c>
      <c r="BI2718">
        <f t="shared" si="343"/>
        <v>4627.3291057801998</v>
      </c>
      <c r="BJ2718">
        <f t="shared" si="344"/>
        <v>6552.3112029971126</v>
      </c>
    </row>
    <row r="2719" spans="1:62">
      <c r="A2719">
        <v>2716</v>
      </c>
      <c r="B2719" s="6"/>
      <c r="C2719" s="44"/>
      <c r="F2719" s="44">
        <v>1840.5191385673679</v>
      </c>
      <c r="G2719">
        <v>0.74669595444843839</v>
      </c>
      <c r="H2719" s="45">
        <f t="shared" si="338"/>
        <v>2464.8843047862815</v>
      </c>
      <c r="BD2719">
        <f t="shared" si="345"/>
        <v>815.53249250760814</v>
      </c>
      <c r="BE2719">
        <f t="shared" si="339"/>
        <v>2158.4366085866327</v>
      </c>
      <c r="BF2719">
        <f t="shared" si="340"/>
        <v>3501.340724665657</v>
      </c>
      <c r="BG2719">
        <f t="shared" si="341"/>
        <v>4844.2448407446818</v>
      </c>
      <c r="BH2719">
        <f t="shared" si="342"/>
        <v>6187.1489568237057</v>
      </c>
      <c r="BI2719">
        <f t="shared" si="343"/>
        <v>7530.0530729027305</v>
      </c>
      <c r="BJ2719">
        <f t="shared" si="344"/>
        <v>8872.9571889817544</v>
      </c>
    </row>
    <row r="2720" spans="1:62">
      <c r="A2720">
        <v>2717</v>
      </c>
      <c r="B2720" s="6"/>
      <c r="C2720" s="44"/>
      <c r="F2720" s="44">
        <v>4063.702907441344</v>
      </c>
      <c r="G2720">
        <v>0.28725803481480749</v>
      </c>
      <c r="H2720" s="45">
        <f t="shared" si="338"/>
        <v>14146.524778884512</v>
      </c>
      <c r="BD2720">
        <f t="shared" si="345"/>
        <v>1892.9606336748238</v>
      </c>
      <c r="BE2720">
        <f t="shared" si="339"/>
        <v>5626.4404059170156</v>
      </c>
      <c r="BF2720">
        <f t="shared" si="340"/>
        <v>9359.9201781592074</v>
      </c>
      <c r="BG2720">
        <f t="shared" si="341"/>
        <v>13093.399950401399</v>
      </c>
      <c r="BH2720">
        <f t="shared" si="342"/>
        <v>16826.879722643593</v>
      </c>
      <c r="BI2720">
        <f t="shared" si="343"/>
        <v>20560.359494885783</v>
      </c>
      <c r="BJ2720">
        <f t="shared" si="344"/>
        <v>24293.839267127976</v>
      </c>
    </row>
    <row r="2721" spans="1:62">
      <c r="A2721">
        <v>2718</v>
      </c>
      <c r="B2721" s="6"/>
      <c r="C2721" s="44"/>
      <c r="F2721" s="44">
        <v>7984.3295854344851</v>
      </c>
      <c r="G2721">
        <v>1.2715533728178539</v>
      </c>
      <c r="H2721" s="45">
        <f t="shared" si="338"/>
        <v>6279.1934307410438</v>
      </c>
      <c r="BD2721">
        <f t="shared" si="345"/>
        <v>-2627.4127333673068</v>
      </c>
      <c r="BE2721">
        <f t="shared" si="339"/>
        <v>-1191.1225592932692</v>
      </c>
      <c r="BF2721">
        <f t="shared" si="340"/>
        <v>245.16761478076842</v>
      </c>
      <c r="BG2721">
        <f t="shared" si="341"/>
        <v>1681.4577888548056</v>
      </c>
      <c r="BH2721">
        <f t="shared" si="342"/>
        <v>3117.7479629288437</v>
      </c>
      <c r="BI2721">
        <f t="shared" si="343"/>
        <v>4554.0381370028808</v>
      </c>
      <c r="BJ2721">
        <f t="shared" si="344"/>
        <v>5990.3283110769189</v>
      </c>
    </row>
    <row r="2722" spans="1:62">
      <c r="A2722">
        <v>2719</v>
      </c>
      <c r="B2722" s="6"/>
      <c r="C2722" s="44"/>
      <c r="F2722" s="44">
        <v>8443.4455359051863</v>
      </c>
      <c r="G2722">
        <v>0.20896375533841915</v>
      </c>
      <c r="H2722" s="45">
        <f t="shared" si="338"/>
        <v>40406.268169477196</v>
      </c>
      <c r="BD2722">
        <f t="shared" si="345"/>
        <v>-1626.5627213452162</v>
      </c>
      <c r="BE2722">
        <f t="shared" si="339"/>
        <v>4731.2041427440527</v>
      </c>
      <c r="BF2722">
        <f t="shared" si="340"/>
        <v>11088.971006833324</v>
      </c>
      <c r="BG2722">
        <f t="shared" si="341"/>
        <v>17446.737870922589</v>
      </c>
      <c r="BH2722">
        <f t="shared" si="342"/>
        <v>23804.504735011862</v>
      </c>
      <c r="BI2722">
        <f t="shared" si="343"/>
        <v>30162.271599101136</v>
      </c>
      <c r="BJ2722">
        <f t="shared" si="344"/>
        <v>36520.038463190402</v>
      </c>
    </row>
    <row r="2723" spans="1:62">
      <c r="A2723">
        <v>2720</v>
      </c>
      <c r="B2723" s="6"/>
      <c r="C2723" s="44"/>
      <c r="F2723" s="44">
        <v>-2624.1647824528773</v>
      </c>
      <c r="G2723">
        <v>0.29660915972406876</v>
      </c>
      <c r="H2723" s="45">
        <f t="shared" si="338"/>
        <v>-8847.2142427904109</v>
      </c>
      <c r="BD2723">
        <f t="shared" si="345"/>
        <v>-7398.6267592130907</v>
      </c>
      <c r="BE2723">
        <f t="shared" si="339"/>
        <v>-6353.8079825209952</v>
      </c>
      <c r="BF2723">
        <f t="shared" si="340"/>
        <v>-5308.9892058288988</v>
      </c>
      <c r="BG2723">
        <f t="shared" si="341"/>
        <v>-4264.1704291368033</v>
      </c>
      <c r="BH2723">
        <f t="shared" si="342"/>
        <v>-3219.3516524447077</v>
      </c>
      <c r="BI2723">
        <f t="shared" si="343"/>
        <v>-2174.5328757526113</v>
      </c>
      <c r="BJ2723">
        <f t="shared" si="344"/>
        <v>-1129.7140990605158</v>
      </c>
    </row>
    <row r="2724" spans="1:62">
      <c r="A2724">
        <v>2721</v>
      </c>
      <c r="B2724" s="6"/>
      <c r="C2724" s="44"/>
      <c r="F2724" s="44">
        <v>15518.269132490987</v>
      </c>
      <c r="G2724">
        <v>0.21540258706436255</v>
      </c>
      <c r="H2724" s="45">
        <f t="shared" si="338"/>
        <v>72043.095414885189</v>
      </c>
      <c r="BD2724">
        <f t="shared" si="345"/>
        <v>4107.210581073221</v>
      </c>
      <c r="BE2724">
        <f t="shared" si="339"/>
        <v>5590.2563796935647</v>
      </c>
      <c r="BF2724">
        <f t="shared" si="340"/>
        <v>7073.3021783139084</v>
      </c>
      <c r="BG2724">
        <f t="shared" si="341"/>
        <v>8556.3479769342521</v>
      </c>
      <c r="BH2724">
        <f t="shared" si="342"/>
        <v>10039.393775554596</v>
      </c>
      <c r="BI2724">
        <f t="shared" si="343"/>
        <v>11522.439574174939</v>
      </c>
      <c r="BJ2724">
        <f t="shared" si="344"/>
        <v>13005.485372795283</v>
      </c>
    </row>
    <row r="2725" spans="1:62">
      <c r="A2725">
        <v>2722</v>
      </c>
      <c r="B2725" s="6"/>
      <c r="C2725" s="44"/>
      <c r="F2725" s="44">
        <v>8861.4028662647434</v>
      </c>
      <c r="G2725">
        <v>0.24363211930677586</v>
      </c>
      <c r="H2725" s="45">
        <f t="shared" si="338"/>
        <v>36372.063303798925</v>
      </c>
      <c r="BD2725">
        <f t="shared" si="345"/>
        <v>-14441.256197169174</v>
      </c>
      <c r="BE2725">
        <f t="shared" si="339"/>
        <v>-13364.243261847361</v>
      </c>
      <c r="BF2725">
        <f t="shared" si="340"/>
        <v>-12287.230326525549</v>
      </c>
      <c r="BG2725">
        <f t="shared" si="341"/>
        <v>-11210.217391203736</v>
      </c>
      <c r="BH2725">
        <f t="shared" si="342"/>
        <v>-10133.204455881922</v>
      </c>
      <c r="BI2725">
        <f t="shared" si="343"/>
        <v>-9056.1915205601108</v>
      </c>
      <c r="BJ2725">
        <f t="shared" si="344"/>
        <v>-7979.1785852382973</v>
      </c>
    </row>
    <row r="2726" spans="1:62">
      <c r="A2726">
        <v>2723</v>
      </c>
      <c r="B2726" s="6"/>
      <c r="C2726" s="44"/>
      <c r="F2726" s="44">
        <v>7449.928408392796</v>
      </c>
      <c r="G2726">
        <v>0.23496697405202749</v>
      </c>
      <c r="H2726" s="45">
        <f t="shared" si="338"/>
        <v>31706.278886424261</v>
      </c>
      <c r="BD2726">
        <f t="shared" si="345"/>
        <v>-7643.2422697308639</v>
      </c>
      <c r="BE2726">
        <f t="shared" si="339"/>
        <v>-6425.0816731969844</v>
      </c>
      <c r="BF2726">
        <f t="shared" si="340"/>
        <v>-5206.9210766631059</v>
      </c>
      <c r="BG2726">
        <f t="shared" si="341"/>
        <v>-3988.7604801292264</v>
      </c>
      <c r="BH2726">
        <f t="shared" si="342"/>
        <v>-2770.5998835953469</v>
      </c>
      <c r="BI2726">
        <f t="shared" si="343"/>
        <v>-1552.4392870614674</v>
      </c>
      <c r="BJ2726">
        <f t="shared" si="344"/>
        <v>-334.27869052758797</v>
      </c>
    </row>
    <row r="2727" spans="1:62">
      <c r="A2727">
        <v>2724</v>
      </c>
      <c r="B2727" s="6"/>
      <c r="C2727" s="44"/>
      <c r="F2727" s="44">
        <v>8245.7740661208882</v>
      </c>
      <c r="G2727">
        <v>0.33745092263472287</v>
      </c>
      <c r="H2727" s="45">
        <f t="shared" si="338"/>
        <v>24435.476429402472</v>
      </c>
      <c r="BD2727">
        <f t="shared" si="345"/>
        <v>-6275.0935381326581</v>
      </c>
      <c r="BE2727">
        <f t="shared" si="339"/>
        <v>-5100.2586678725211</v>
      </c>
      <c r="BF2727">
        <f t="shared" si="340"/>
        <v>-3925.4237976123836</v>
      </c>
      <c r="BG2727">
        <f t="shared" si="341"/>
        <v>-2750.5889273522462</v>
      </c>
      <c r="BH2727">
        <f t="shared" si="342"/>
        <v>-1575.7540570921092</v>
      </c>
      <c r="BI2727">
        <f t="shared" si="343"/>
        <v>-400.91918683197127</v>
      </c>
      <c r="BJ2727">
        <f t="shared" si="344"/>
        <v>773.91568342816572</v>
      </c>
    </row>
    <row r="2728" spans="1:62">
      <c r="A2728">
        <v>2725</v>
      </c>
      <c r="B2728" s="6"/>
      <c r="C2728" s="44"/>
      <c r="F2728" s="44">
        <v>6822.8525057084007</v>
      </c>
      <c r="G2728">
        <v>0.29361956747040985</v>
      </c>
      <c r="H2728" s="45">
        <f t="shared" si="338"/>
        <v>23237.049780055917</v>
      </c>
      <c r="BD2728">
        <f t="shared" si="345"/>
        <v>-6558.5194529472737</v>
      </c>
      <c r="BE2728">
        <f t="shared" si="339"/>
        <v>-4871.2648397736593</v>
      </c>
      <c r="BF2728">
        <f t="shared" si="340"/>
        <v>-3184.0102266000449</v>
      </c>
      <c r="BG2728">
        <f t="shared" si="341"/>
        <v>-1496.7556134264305</v>
      </c>
      <c r="BH2728">
        <f t="shared" si="342"/>
        <v>190.49899974718392</v>
      </c>
      <c r="BI2728">
        <f t="shared" si="343"/>
        <v>1877.7536129207983</v>
      </c>
      <c r="BJ2728">
        <f t="shared" si="344"/>
        <v>3565.0082260944127</v>
      </c>
    </row>
    <row r="2729" spans="1:62">
      <c r="A2729">
        <v>2726</v>
      </c>
      <c r="B2729" s="6"/>
      <c r="C2729" s="44"/>
      <c r="F2729" s="44">
        <v>13959.438147226869</v>
      </c>
      <c r="G2729">
        <v>0.42670455338572211</v>
      </c>
      <c r="H2729" s="45">
        <f t="shared" si="338"/>
        <v>32714.52820567432</v>
      </c>
      <c r="BD2729">
        <f t="shared" si="345"/>
        <v>-5354.7546683563514</v>
      </c>
      <c r="BE2729">
        <f t="shared" si="339"/>
        <v>-3886.6568310043021</v>
      </c>
      <c r="BF2729">
        <f t="shared" si="340"/>
        <v>-2418.5589936522529</v>
      </c>
      <c r="BG2729">
        <f t="shared" si="341"/>
        <v>-950.46115630020358</v>
      </c>
      <c r="BH2729">
        <f t="shared" si="342"/>
        <v>517.6366810518457</v>
      </c>
      <c r="BI2729">
        <f t="shared" si="343"/>
        <v>1985.734518403895</v>
      </c>
      <c r="BJ2729">
        <f t="shared" si="344"/>
        <v>3453.8323557559434</v>
      </c>
    </row>
    <row r="2730" spans="1:62">
      <c r="A2730">
        <v>2727</v>
      </c>
      <c r="B2730" s="6"/>
      <c r="C2730" s="44"/>
      <c r="F2730" s="44">
        <v>13668.711896487001</v>
      </c>
      <c r="G2730">
        <v>0.46272341426598551</v>
      </c>
      <c r="H2730" s="45">
        <f t="shared" si="338"/>
        <v>29539.702282344129</v>
      </c>
      <c r="BD2730">
        <f t="shared" si="345"/>
        <v>-11825.915380298258</v>
      </c>
      <c r="BE2730">
        <f t="shared" si="339"/>
        <v>-9692.3926133696477</v>
      </c>
      <c r="BF2730">
        <f t="shared" si="340"/>
        <v>-7558.8698464410372</v>
      </c>
      <c r="BG2730">
        <f t="shared" si="341"/>
        <v>-5425.3470795124267</v>
      </c>
      <c r="BH2730">
        <f t="shared" si="342"/>
        <v>-3291.8243125838162</v>
      </c>
      <c r="BI2730">
        <f t="shared" si="343"/>
        <v>-1158.3015456552057</v>
      </c>
      <c r="BJ2730">
        <f t="shared" si="344"/>
        <v>975.22122127340481</v>
      </c>
    </row>
    <row r="2731" spans="1:62">
      <c r="A2731">
        <v>2728</v>
      </c>
      <c r="B2731" s="6"/>
      <c r="C2731" s="44"/>
      <c r="F2731" s="44">
        <v>1899.4116843074335</v>
      </c>
      <c r="G2731">
        <v>0.68590523266472836</v>
      </c>
      <c r="H2731" s="45">
        <f t="shared" si="338"/>
        <v>2769.2042484181911</v>
      </c>
      <c r="BD2731">
        <f t="shared" si="345"/>
        <v>-11355.094825157074</v>
      </c>
      <c r="BE2731">
        <f t="shared" si="339"/>
        <v>-9041.4777538271446</v>
      </c>
      <c r="BF2731">
        <f t="shared" si="340"/>
        <v>-6727.8606824972176</v>
      </c>
      <c r="BG2731">
        <f t="shared" si="341"/>
        <v>-4414.2436111672905</v>
      </c>
      <c r="BH2731">
        <f t="shared" si="342"/>
        <v>-2100.6265398373635</v>
      </c>
      <c r="BI2731">
        <f t="shared" si="343"/>
        <v>212.99053149256542</v>
      </c>
      <c r="BJ2731">
        <f t="shared" si="344"/>
        <v>2526.6076028224925</v>
      </c>
    </row>
    <row r="2732" spans="1:62">
      <c r="A2732">
        <v>2729</v>
      </c>
      <c r="B2732" s="6"/>
      <c r="C2732" s="44"/>
      <c r="F2732" s="44">
        <v>8250.0849591385522</v>
      </c>
      <c r="G2732">
        <v>0.36357249525916124</v>
      </c>
      <c r="H2732" s="45">
        <f t="shared" si="338"/>
        <v>22691.71916664856</v>
      </c>
      <c r="BD2732">
        <f t="shared" si="345"/>
        <v>1530.1144790162084</v>
      </c>
      <c r="BE2732">
        <f t="shared" si="339"/>
        <v>4959.6406423398503</v>
      </c>
      <c r="BF2732">
        <f t="shared" si="340"/>
        <v>8389.1668056634917</v>
      </c>
      <c r="BG2732">
        <f t="shared" si="341"/>
        <v>11818.692968987134</v>
      </c>
      <c r="BH2732">
        <f t="shared" si="342"/>
        <v>15248.219132310776</v>
      </c>
      <c r="BI2732">
        <f t="shared" si="343"/>
        <v>18677.745295634417</v>
      </c>
      <c r="BJ2732">
        <f t="shared" si="344"/>
        <v>22107.271458958057</v>
      </c>
    </row>
    <row r="2733" spans="1:62">
      <c r="A2733">
        <v>2730</v>
      </c>
      <c r="B2733" s="6"/>
      <c r="C2733" s="44"/>
      <c r="F2733" s="44">
        <v>9991.8572878358409</v>
      </c>
      <c r="G2733">
        <v>0.13705068908995965</v>
      </c>
      <c r="H2733" s="45">
        <f t="shared" si="338"/>
        <v>72906.290031691969</v>
      </c>
      <c r="BD2733">
        <f t="shared" si="345"/>
        <v>-6432.2224828427461</v>
      </c>
      <c r="BE2733">
        <f t="shared" si="339"/>
        <v>-4614.36000654694</v>
      </c>
      <c r="BF2733">
        <f t="shared" si="340"/>
        <v>-2796.4975302511339</v>
      </c>
      <c r="BG2733">
        <f t="shared" si="341"/>
        <v>-978.63505395532775</v>
      </c>
      <c r="BH2733">
        <f t="shared" si="342"/>
        <v>839.22742234047837</v>
      </c>
      <c r="BI2733">
        <f t="shared" si="343"/>
        <v>2657.0898986362845</v>
      </c>
      <c r="BJ2733">
        <f t="shared" si="344"/>
        <v>4474.9523749320906</v>
      </c>
    </row>
    <row r="2734" spans="1:62">
      <c r="A2734">
        <v>2731</v>
      </c>
      <c r="B2734" s="6"/>
      <c r="C2734" s="44"/>
      <c r="F2734" s="44">
        <v>8919.0560813292668</v>
      </c>
      <c r="G2734">
        <v>3.3988727430187993E-2</v>
      </c>
      <c r="H2734" s="45">
        <f t="shared" si="338"/>
        <v>262412.1806163172</v>
      </c>
      <c r="BD2734">
        <f t="shared" si="345"/>
        <v>-9306.6038423860427</v>
      </c>
      <c r="BE2734">
        <f t="shared" si="339"/>
        <v>-8621.3503969362446</v>
      </c>
      <c r="BF2734">
        <f t="shared" si="340"/>
        <v>-7936.0969514864464</v>
      </c>
      <c r="BG2734">
        <f t="shared" si="341"/>
        <v>-7250.8435060366483</v>
      </c>
      <c r="BH2734">
        <f t="shared" si="342"/>
        <v>-6565.5900605868501</v>
      </c>
      <c r="BI2734">
        <f t="shared" si="343"/>
        <v>-5880.336615137051</v>
      </c>
      <c r="BJ2734">
        <f t="shared" si="344"/>
        <v>-5195.0831696872528</v>
      </c>
    </row>
    <row r="2735" spans="1:62">
      <c r="A2735">
        <v>2732</v>
      </c>
      <c r="B2735" s="6"/>
      <c r="C2735" s="44"/>
      <c r="F2735" s="44">
        <v>4829.783047617846</v>
      </c>
      <c r="G2735">
        <v>0.47403295979537496</v>
      </c>
      <c r="H2735" s="45">
        <f t="shared" si="338"/>
        <v>10188.707236101705</v>
      </c>
      <c r="BD2735">
        <f t="shared" si="345"/>
        <v>-8749.1124441783268</v>
      </c>
      <c r="BE2735">
        <f t="shared" si="339"/>
        <v>-8579.1688070273867</v>
      </c>
      <c r="BF2735">
        <f t="shared" si="340"/>
        <v>-8409.2251698764467</v>
      </c>
      <c r="BG2735">
        <f t="shared" si="341"/>
        <v>-8239.2815327255066</v>
      </c>
      <c r="BH2735">
        <f t="shared" si="342"/>
        <v>-8069.3378955745666</v>
      </c>
      <c r="BI2735">
        <f t="shared" si="343"/>
        <v>-7899.3942584236265</v>
      </c>
      <c r="BJ2735">
        <f t="shared" si="344"/>
        <v>-7729.4506212726874</v>
      </c>
    </row>
    <row r="2736" spans="1:62">
      <c r="A2736">
        <v>2733</v>
      </c>
      <c r="B2736" s="6"/>
      <c r="C2736" s="44"/>
      <c r="F2736" s="44">
        <v>7856.6068064803057</v>
      </c>
      <c r="G2736">
        <v>0.28927373242937726</v>
      </c>
      <c r="H2736" s="45">
        <f t="shared" si="338"/>
        <v>27159.765736415084</v>
      </c>
      <c r="BD2736">
        <f t="shared" si="345"/>
        <v>-2459.6182486409712</v>
      </c>
      <c r="BE2736">
        <f t="shared" si="339"/>
        <v>-89.453449664096297</v>
      </c>
      <c r="BF2736">
        <f t="shared" si="340"/>
        <v>2280.7113493127781</v>
      </c>
      <c r="BG2736">
        <f t="shared" si="341"/>
        <v>4650.8761482896534</v>
      </c>
      <c r="BH2736">
        <f t="shared" si="342"/>
        <v>7021.0409472665287</v>
      </c>
      <c r="BI2736">
        <f t="shared" si="343"/>
        <v>9391.2057462434022</v>
      </c>
      <c r="BJ2736">
        <f t="shared" si="344"/>
        <v>11761.370545220278</v>
      </c>
    </row>
    <row r="2737" spans="1:62">
      <c r="A2737">
        <v>2734</v>
      </c>
      <c r="B2737" s="6"/>
      <c r="C2737" s="44"/>
      <c r="F2737" s="44">
        <v>12938.644582716228</v>
      </c>
      <c r="G2737">
        <v>0.17969720426117064</v>
      </c>
      <c r="H2737" s="45">
        <f t="shared" si="338"/>
        <v>72002.481262375644</v>
      </c>
      <c r="BD2737">
        <f t="shared" si="345"/>
        <v>-6410.2381443334198</v>
      </c>
      <c r="BE2737">
        <f t="shared" si="339"/>
        <v>-4963.8694821865338</v>
      </c>
      <c r="BF2737">
        <f t="shared" si="340"/>
        <v>-3517.5008200396469</v>
      </c>
      <c r="BG2737">
        <f t="shared" si="341"/>
        <v>-2071.1321578927609</v>
      </c>
      <c r="BH2737">
        <f t="shared" si="342"/>
        <v>-624.76349574587402</v>
      </c>
      <c r="BI2737">
        <f t="shared" si="343"/>
        <v>821.60516640101196</v>
      </c>
      <c r="BJ2737">
        <f t="shared" si="344"/>
        <v>2267.9738285478979</v>
      </c>
    </row>
    <row r="2738" spans="1:62">
      <c r="A2738">
        <v>2735</v>
      </c>
      <c r="B2738" s="6"/>
      <c r="C2738" s="44"/>
      <c r="F2738" s="44">
        <v>1651.4430456152186</v>
      </c>
      <c r="G2738">
        <v>0.53452863898158665</v>
      </c>
      <c r="H2738" s="45">
        <f t="shared" si="338"/>
        <v>3089.5314585232304</v>
      </c>
      <c r="BD2738">
        <f t="shared" si="345"/>
        <v>-12040.158561410375</v>
      </c>
      <c r="BE2738">
        <f t="shared" si="339"/>
        <v>-11141.672540104522</v>
      </c>
      <c r="BF2738">
        <f t="shared" si="340"/>
        <v>-10243.186518798668</v>
      </c>
      <c r="BG2738">
        <f t="shared" si="341"/>
        <v>-9344.700497492815</v>
      </c>
      <c r="BH2738">
        <f t="shared" si="342"/>
        <v>-8446.2144761869622</v>
      </c>
      <c r="BI2738">
        <f t="shared" si="343"/>
        <v>-7547.7284548811085</v>
      </c>
      <c r="BJ2738">
        <f t="shared" si="344"/>
        <v>-6649.2424335752557</v>
      </c>
    </row>
    <row r="2739" spans="1:62">
      <c r="A2739">
        <v>2736</v>
      </c>
      <c r="B2739" s="6"/>
      <c r="C2739" s="44"/>
      <c r="F2739" s="44">
        <v>4824.8430985515224</v>
      </c>
      <c r="G2739">
        <v>0.43200247984454609</v>
      </c>
      <c r="H2739" s="45">
        <f t="shared" si="338"/>
        <v>11168.554171929101</v>
      </c>
      <c r="BD2739">
        <f t="shared" si="345"/>
        <v>1021.2001492927147</v>
      </c>
      <c r="BE2739">
        <f t="shared" si="339"/>
        <v>3693.8433442006481</v>
      </c>
      <c r="BF2739">
        <f t="shared" si="340"/>
        <v>6366.4865391085814</v>
      </c>
      <c r="BG2739">
        <f t="shared" si="341"/>
        <v>9039.1297340165147</v>
      </c>
      <c r="BH2739">
        <f t="shared" si="342"/>
        <v>11711.772928924447</v>
      </c>
      <c r="BI2739">
        <f t="shared" si="343"/>
        <v>14384.416123832381</v>
      </c>
      <c r="BJ2739">
        <f t="shared" si="344"/>
        <v>17057.059318740314</v>
      </c>
    </row>
    <row r="2740" spans="1:62">
      <c r="A2740">
        <v>2737</v>
      </c>
      <c r="B2740" s="6"/>
      <c r="C2740" s="44"/>
      <c r="F2740" s="44">
        <v>3598.3314069647422</v>
      </c>
      <c r="G2740">
        <v>0.41377561169583998</v>
      </c>
      <c r="H2740" s="45">
        <f t="shared" si="338"/>
        <v>8696.3351760079549</v>
      </c>
      <c r="BD2740">
        <f t="shared" si="345"/>
        <v>-2664.830699328792</v>
      </c>
      <c r="BE2740">
        <f t="shared" si="339"/>
        <v>-504.81830010606154</v>
      </c>
      <c r="BF2740">
        <f t="shared" si="340"/>
        <v>1655.1940991166693</v>
      </c>
      <c r="BG2740">
        <f t="shared" si="341"/>
        <v>3815.2064983393993</v>
      </c>
      <c r="BH2740">
        <f t="shared" si="342"/>
        <v>5975.2188975621302</v>
      </c>
      <c r="BI2740">
        <f t="shared" si="343"/>
        <v>8135.2312967848611</v>
      </c>
      <c r="BJ2740">
        <f t="shared" si="344"/>
        <v>10295.24369600759</v>
      </c>
    </row>
    <row r="2741" spans="1:62">
      <c r="A2741">
        <v>2738</v>
      </c>
      <c r="B2741" s="6"/>
      <c r="C2741" s="44"/>
      <c r="F2741" s="44">
        <v>7834.9299320740392</v>
      </c>
      <c r="G2741">
        <v>1.0380430923363733</v>
      </c>
      <c r="H2741" s="45">
        <f t="shared" si="338"/>
        <v>7547.7887092717774</v>
      </c>
      <c r="BD2741">
        <f t="shared" si="345"/>
        <v>-1529.4533484855424</v>
      </c>
      <c r="BE2741">
        <f t="shared" si="339"/>
        <v>539.42470999365742</v>
      </c>
      <c r="BF2741">
        <f t="shared" si="340"/>
        <v>2608.3027684728577</v>
      </c>
      <c r="BG2741">
        <f t="shared" si="341"/>
        <v>4677.180826952057</v>
      </c>
      <c r="BH2741">
        <f t="shared" si="342"/>
        <v>6746.0588854312573</v>
      </c>
      <c r="BI2741">
        <f t="shared" si="343"/>
        <v>8814.9369439104576</v>
      </c>
      <c r="BJ2741">
        <f t="shared" si="344"/>
        <v>10883.815002389658</v>
      </c>
    </row>
    <row r="2742" spans="1:62">
      <c r="A2742">
        <v>2739</v>
      </c>
      <c r="B2742" s="6"/>
      <c r="C2742" s="44"/>
      <c r="F2742" s="44">
        <v>8993.7797086189821</v>
      </c>
      <c r="G2742">
        <v>0.58766792798236533</v>
      </c>
      <c r="H2742" s="45">
        <f t="shared" si="338"/>
        <v>15304.186736031757</v>
      </c>
      <c r="BD2742">
        <f t="shared" si="345"/>
        <v>-2644.7144703921731</v>
      </c>
      <c r="BE2742">
        <f t="shared" si="339"/>
        <v>2545.500991289693</v>
      </c>
      <c r="BF2742">
        <f t="shared" si="340"/>
        <v>7735.7164529715592</v>
      </c>
      <c r="BG2742">
        <f t="shared" si="341"/>
        <v>12925.931914653425</v>
      </c>
      <c r="BH2742">
        <f t="shared" si="342"/>
        <v>18116.147376335291</v>
      </c>
      <c r="BI2742">
        <f t="shared" si="343"/>
        <v>23306.362838017158</v>
      </c>
      <c r="BJ2742">
        <f t="shared" si="344"/>
        <v>28496.578299699024</v>
      </c>
    </row>
    <row r="2743" spans="1:62">
      <c r="A2743">
        <v>2740</v>
      </c>
      <c r="B2743" s="6"/>
      <c r="C2743" s="44"/>
      <c r="F2743" s="44">
        <v>13027.346694180862</v>
      </c>
      <c r="G2743">
        <v>0.1908949540164393</v>
      </c>
      <c r="H2743" s="45">
        <f t="shared" si="338"/>
        <v>68243.536144276426</v>
      </c>
      <c r="BD2743">
        <f t="shared" si="345"/>
        <v>-6055.4400687071557</v>
      </c>
      <c r="BE2743">
        <f t="shared" si="339"/>
        <v>-3117.1004287953292</v>
      </c>
      <c r="BF2743">
        <f t="shared" si="340"/>
        <v>-178.76078888350276</v>
      </c>
      <c r="BG2743">
        <f t="shared" si="341"/>
        <v>2759.5788510283237</v>
      </c>
      <c r="BH2743">
        <f t="shared" si="342"/>
        <v>5697.918490940152</v>
      </c>
      <c r="BI2743">
        <f t="shared" si="343"/>
        <v>8636.2581308519766</v>
      </c>
      <c r="BJ2743">
        <f t="shared" si="344"/>
        <v>11574.597770763805</v>
      </c>
    </row>
    <row r="2744" spans="1:62">
      <c r="A2744">
        <v>2741</v>
      </c>
      <c r="B2744" s="6"/>
      <c r="C2744" s="44"/>
      <c r="F2744" s="44">
        <v>10986.512671490735</v>
      </c>
      <c r="G2744">
        <v>9.011676906252486E-2</v>
      </c>
      <c r="H2744" s="45">
        <f t="shared" si="338"/>
        <v>121914.18740132668</v>
      </c>
      <c r="BD2744">
        <f t="shared" si="345"/>
        <v>-12072.871924098665</v>
      </c>
      <c r="BE2744">
        <f t="shared" si="339"/>
        <v>-11118.397154016469</v>
      </c>
      <c r="BF2744">
        <f t="shared" si="340"/>
        <v>-10163.922383934272</v>
      </c>
      <c r="BG2744">
        <f t="shared" si="341"/>
        <v>-9209.4476138520768</v>
      </c>
      <c r="BH2744">
        <f t="shared" si="342"/>
        <v>-8254.9728437698795</v>
      </c>
      <c r="BI2744">
        <f t="shared" si="343"/>
        <v>-7300.4980736876832</v>
      </c>
      <c r="BJ2744">
        <f t="shared" si="344"/>
        <v>-6346.023303605486</v>
      </c>
    </row>
    <row r="2745" spans="1:62">
      <c r="A2745">
        <v>2742</v>
      </c>
      <c r="B2745" s="6"/>
      <c r="C2745" s="44"/>
      <c r="F2745" s="44">
        <v>11724.848460707764</v>
      </c>
      <c r="G2745">
        <v>7.3014574650072106E-3</v>
      </c>
      <c r="H2745" s="45">
        <f t="shared" si="338"/>
        <v>1605823.0177878856</v>
      </c>
      <c r="BD2745">
        <f t="shared" si="345"/>
        <v>-10535.928826178111</v>
      </c>
      <c r="BE2745">
        <f t="shared" si="339"/>
        <v>-10085.344980865486</v>
      </c>
      <c r="BF2745">
        <f t="shared" si="340"/>
        <v>-9634.7611355528625</v>
      </c>
      <c r="BG2745">
        <f t="shared" si="341"/>
        <v>-9184.1772902402372</v>
      </c>
      <c r="BH2745">
        <f t="shared" si="342"/>
        <v>-8733.5934449276137</v>
      </c>
      <c r="BI2745">
        <f t="shared" si="343"/>
        <v>-8283.0095996149885</v>
      </c>
      <c r="BJ2745">
        <f t="shared" si="344"/>
        <v>-7832.425754302365</v>
      </c>
    </row>
    <row r="2746" spans="1:62">
      <c r="A2746">
        <v>2743</v>
      </c>
      <c r="B2746" s="6"/>
      <c r="C2746" s="44"/>
      <c r="F2746" s="44">
        <v>13217.401236783222</v>
      </c>
      <c r="G2746">
        <v>0.16578414919050921</v>
      </c>
      <c r="H2746" s="45">
        <f t="shared" si="338"/>
        <v>79726.567957920852</v>
      </c>
      <c r="BD2746">
        <f t="shared" si="345"/>
        <v>-11688.341173382729</v>
      </c>
      <c r="BE2746">
        <f t="shared" si="339"/>
        <v>-11651.833886057691</v>
      </c>
      <c r="BF2746">
        <f t="shared" si="340"/>
        <v>-11615.326598732656</v>
      </c>
      <c r="BG2746">
        <f t="shared" si="341"/>
        <v>-11578.81931140762</v>
      </c>
      <c r="BH2746">
        <f t="shared" si="342"/>
        <v>-11542.312024082585</v>
      </c>
      <c r="BI2746">
        <f t="shared" si="343"/>
        <v>-11505.804736757547</v>
      </c>
      <c r="BJ2746">
        <f t="shared" si="344"/>
        <v>-11469.297449432512</v>
      </c>
    </row>
    <row r="2747" spans="1:62">
      <c r="A2747">
        <v>2744</v>
      </c>
      <c r="B2747" s="6"/>
      <c r="C2747" s="44"/>
      <c r="F2747" s="44">
        <v>6203.707833436245</v>
      </c>
      <c r="G2747">
        <v>0.45633247718926562</v>
      </c>
      <c r="H2747" s="45">
        <f t="shared" si="338"/>
        <v>13594.710312199046</v>
      </c>
      <c r="BD2747">
        <f t="shared" si="345"/>
        <v>-12388.480490830676</v>
      </c>
      <c r="BE2747">
        <f t="shared" si="339"/>
        <v>-11559.55974487813</v>
      </c>
      <c r="BF2747">
        <f t="shared" si="340"/>
        <v>-10730.638998925584</v>
      </c>
      <c r="BG2747">
        <f t="shared" si="341"/>
        <v>-9901.718252973038</v>
      </c>
      <c r="BH2747">
        <f t="shared" si="342"/>
        <v>-9072.797507020492</v>
      </c>
      <c r="BI2747">
        <f t="shared" si="343"/>
        <v>-8243.8767610679461</v>
      </c>
      <c r="BJ2747">
        <f t="shared" si="344"/>
        <v>-7414.9560151153992</v>
      </c>
    </row>
    <row r="2748" spans="1:62">
      <c r="A2748">
        <v>2745</v>
      </c>
      <c r="B2748" s="6"/>
      <c r="C2748" s="44"/>
      <c r="F2748" s="44">
        <v>7070.6954144122174</v>
      </c>
      <c r="G2748">
        <v>2.2372913369718361E-2</v>
      </c>
      <c r="H2748" s="45">
        <f t="shared" si="338"/>
        <v>316038.20644933853</v>
      </c>
      <c r="BD2748">
        <f t="shared" si="345"/>
        <v>-3922.045447489917</v>
      </c>
      <c r="BE2748">
        <f t="shared" si="339"/>
        <v>-1640.3830615435891</v>
      </c>
      <c r="BF2748">
        <f t="shared" si="340"/>
        <v>641.27932440273889</v>
      </c>
      <c r="BG2748">
        <f t="shared" si="341"/>
        <v>2922.9417103490669</v>
      </c>
      <c r="BH2748">
        <f t="shared" si="342"/>
        <v>5204.6040962953957</v>
      </c>
      <c r="BI2748">
        <f t="shared" si="343"/>
        <v>7486.2664822417228</v>
      </c>
      <c r="BJ2748">
        <f t="shared" si="344"/>
        <v>9767.9288681880516</v>
      </c>
    </row>
    <row r="2749" spans="1:62">
      <c r="A2749">
        <v>2746</v>
      </c>
      <c r="B2749" s="6"/>
      <c r="C2749" s="44"/>
      <c r="F2749" s="44">
        <v>5769.188736451435</v>
      </c>
      <c r="G2749">
        <v>0.54633837333373325</v>
      </c>
      <c r="H2749" s="45">
        <f t="shared" si="338"/>
        <v>10559.735537608485</v>
      </c>
      <c r="BD2749">
        <f t="shared" si="345"/>
        <v>-6958.8308475636259</v>
      </c>
      <c r="BE2749">
        <f t="shared" si="339"/>
        <v>-6846.9662807150335</v>
      </c>
      <c r="BF2749">
        <f t="shared" si="340"/>
        <v>-6735.101713866442</v>
      </c>
      <c r="BG2749">
        <f t="shared" si="341"/>
        <v>-6623.2371470178505</v>
      </c>
      <c r="BH2749">
        <f t="shared" si="342"/>
        <v>-6511.3725801692581</v>
      </c>
      <c r="BI2749">
        <f t="shared" si="343"/>
        <v>-6399.5080133206666</v>
      </c>
      <c r="BJ2749">
        <f t="shared" si="344"/>
        <v>-6287.6434464720751</v>
      </c>
    </row>
    <row r="2750" spans="1:62">
      <c r="A2750">
        <v>2747</v>
      </c>
      <c r="B2750" s="6"/>
      <c r="C2750" s="44"/>
      <c r="F2750" s="44">
        <v>-1447.6747433977907</v>
      </c>
      <c r="G2750">
        <v>0.84477479890148111</v>
      </c>
      <c r="H2750" s="45">
        <f t="shared" si="338"/>
        <v>-1713.6812618940598</v>
      </c>
      <c r="BD2750">
        <f t="shared" si="345"/>
        <v>-3037.496869782769</v>
      </c>
      <c r="BE2750">
        <f t="shared" si="339"/>
        <v>-305.80500311410287</v>
      </c>
      <c r="BF2750">
        <f t="shared" si="340"/>
        <v>2425.8868635545641</v>
      </c>
      <c r="BG2750">
        <f t="shared" si="341"/>
        <v>5157.5787302232293</v>
      </c>
      <c r="BH2750">
        <f t="shared" si="342"/>
        <v>7889.2705968918963</v>
      </c>
      <c r="BI2750">
        <f t="shared" si="343"/>
        <v>10620.962463560563</v>
      </c>
      <c r="BJ2750">
        <f t="shared" si="344"/>
        <v>13352.654330229228</v>
      </c>
    </row>
    <row r="2751" spans="1:62">
      <c r="A2751">
        <v>2748</v>
      </c>
      <c r="B2751" s="6"/>
      <c r="C2751" s="44"/>
      <c r="F2751" s="44">
        <v>10629.670507749734</v>
      </c>
      <c r="G2751">
        <v>0.67563206986833357</v>
      </c>
      <c r="H2751" s="45">
        <f t="shared" si="338"/>
        <v>15732.927701050708</v>
      </c>
      <c r="BD2751">
        <f t="shared" si="345"/>
        <v>5671.5487379051965</v>
      </c>
      <c r="BE2751">
        <f t="shared" si="339"/>
        <v>9895.4227324126023</v>
      </c>
      <c r="BF2751">
        <f t="shared" si="340"/>
        <v>14119.296726920007</v>
      </c>
      <c r="BG2751">
        <f t="shared" si="341"/>
        <v>18343.170721427414</v>
      </c>
      <c r="BH2751">
        <f t="shared" si="342"/>
        <v>22567.044715934819</v>
      </c>
      <c r="BI2751">
        <f t="shared" si="343"/>
        <v>26790.918710442224</v>
      </c>
      <c r="BJ2751">
        <f t="shared" si="344"/>
        <v>31014.792704949628</v>
      </c>
    </row>
    <row r="2752" spans="1:62">
      <c r="A2752">
        <v>2749</v>
      </c>
      <c r="B2752" s="6"/>
      <c r="C2752" s="44"/>
      <c r="F2752" s="44">
        <v>-4017.132535399709</v>
      </c>
      <c r="G2752">
        <v>0.65834798263290928</v>
      </c>
      <c r="H2752" s="45">
        <f t="shared" si="338"/>
        <v>-6101.8376927869122</v>
      </c>
      <c r="BD2752">
        <f t="shared" si="345"/>
        <v>-7251.5101584080658</v>
      </c>
      <c r="BE2752">
        <f t="shared" si="339"/>
        <v>-3873.3498090663979</v>
      </c>
      <c r="BF2752">
        <f t="shared" si="340"/>
        <v>-495.18945972473011</v>
      </c>
      <c r="BG2752">
        <f t="shared" si="341"/>
        <v>2882.9708896169377</v>
      </c>
      <c r="BH2752">
        <f t="shared" si="342"/>
        <v>6261.1312389586074</v>
      </c>
      <c r="BI2752">
        <f t="shared" si="343"/>
        <v>9639.2915883002734</v>
      </c>
      <c r="BJ2752">
        <f t="shared" si="344"/>
        <v>13017.451937641943</v>
      </c>
    </row>
    <row r="2753" spans="1:62">
      <c r="A2753">
        <v>2750</v>
      </c>
      <c r="B2753" s="6"/>
      <c r="C2753" s="44"/>
      <c r="F2753" s="44">
        <v>7028.1362718298296</v>
      </c>
      <c r="G2753">
        <v>0.20219830401204941</v>
      </c>
      <c r="H2753" s="45">
        <f t="shared" si="338"/>
        <v>34758.631167405874</v>
      </c>
      <c r="BD2753">
        <f t="shared" si="345"/>
        <v>7308.872448564256</v>
      </c>
      <c r="BE2753">
        <f t="shared" si="339"/>
        <v>10600.612361728803</v>
      </c>
      <c r="BF2753">
        <f t="shared" si="340"/>
        <v>13892.352274893348</v>
      </c>
      <c r="BG2753">
        <f t="shared" si="341"/>
        <v>17184.092188057897</v>
      </c>
      <c r="BH2753">
        <f t="shared" si="342"/>
        <v>20475.832101222441</v>
      </c>
      <c r="BI2753">
        <f t="shared" si="343"/>
        <v>23767.572014386988</v>
      </c>
      <c r="BJ2753">
        <f t="shared" si="344"/>
        <v>27059.311927551535</v>
      </c>
    </row>
    <row r="2754" spans="1:62">
      <c r="A2754">
        <v>2751</v>
      </c>
      <c r="B2754" s="6"/>
      <c r="C2754" s="44"/>
      <c r="F2754" s="44">
        <v>30.869266744211927</v>
      </c>
      <c r="G2754">
        <v>0.58435119562031179</v>
      </c>
      <c r="H2754" s="45">
        <f t="shared" si="338"/>
        <v>52.826565557794375</v>
      </c>
      <c r="BD2754">
        <f t="shared" si="345"/>
        <v>-6017.1447517695824</v>
      </c>
      <c r="BE2754">
        <f t="shared" si="339"/>
        <v>-5006.1532317093352</v>
      </c>
      <c r="BF2754">
        <f t="shared" si="340"/>
        <v>-3995.1617116490884</v>
      </c>
      <c r="BG2754">
        <f t="shared" si="341"/>
        <v>-2984.1701915888416</v>
      </c>
      <c r="BH2754">
        <f t="shared" si="342"/>
        <v>-1973.1786715285944</v>
      </c>
      <c r="BI2754">
        <f t="shared" si="343"/>
        <v>-962.18715146834711</v>
      </c>
      <c r="BJ2754">
        <f t="shared" si="344"/>
        <v>48.804368591900129</v>
      </c>
    </row>
    <row r="2755" spans="1:62">
      <c r="A2755">
        <v>2752</v>
      </c>
      <c r="B2755" s="6"/>
      <c r="C2755" s="44"/>
      <c r="F2755" s="44">
        <v>7250.4491133404517</v>
      </c>
      <c r="G2755">
        <v>0.27197377036238457</v>
      </c>
      <c r="H2755" s="45">
        <f t="shared" si="338"/>
        <v>26658.633675151006</v>
      </c>
      <c r="BD2755">
        <f t="shared" si="345"/>
        <v>2890.8867113573469</v>
      </c>
      <c r="BE2755">
        <f t="shared" si="339"/>
        <v>5812.6426894589058</v>
      </c>
      <c r="BF2755">
        <f t="shared" si="340"/>
        <v>8734.3986675604647</v>
      </c>
      <c r="BG2755">
        <f t="shared" si="341"/>
        <v>11656.154645662024</v>
      </c>
      <c r="BH2755">
        <f t="shared" si="342"/>
        <v>14577.910623763582</v>
      </c>
      <c r="BI2755">
        <f t="shared" si="343"/>
        <v>17499.666601865141</v>
      </c>
      <c r="BJ2755">
        <f t="shared" si="344"/>
        <v>20421.4225799667</v>
      </c>
    </row>
    <row r="2756" spans="1:62">
      <c r="A2756">
        <v>2753</v>
      </c>
      <c r="B2756" s="6"/>
      <c r="C2756" s="44"/>
      <c r="F2756" s="44">
        <v>5923.3623270269418</v>
      </c>
      <c r="G2756">
        <v>1.0925681450625255</v>
      </c>
      <c r="H2756" s="45">
        <f t="shared" ref="H2756:H2819" si="346">F2756/G2756</f>
        <v>5421.5037787761603</v>
      </c>
      <c r="BD2756">
        <f t="shared" si="345"/>
        <v>-5890.5802615285284</v>
      </c>
      <c r="BE2756">
        <f t="shared" si="339"/>
        <v>-4530.7114097166059</v>
      </c>
      <c r="BF2756">
        <f t="shared" si="340"/>
        <v>-3170.842557904683</v>
      </c>
      <c r="BG2756">
        <f t="shared" si="341"/>
        <v>-1810.97370609276</v>
      </c>
      <c r="BH2756">
        <f t="shared" si="342"/>
        <v>-451.10485428083757</v>
      </c>
      <c r="BI2756">
        <f t="shared" si="343"/>
        <v>908.76399753108581</v>
      </c>
      <c r="BJ2756">
        <f t="shared" si="344"/>
        <v>2268.6328493430083</v>
      </c>
    </row>
    <row r="2757" spans="1:62">
      <c r="A2757">
        <v>2754</v>
      </c>
      <c r="B2757" s="6"/>
      <c r="C2757" s="44"/>
      <c r="F2757" s="44">
        <v>11959.684077412217</v>
      </c>
      <c r="G2757">
        <v>0.18682250510405662</v>
      </c>
      <c r="H2757" s="45">
        <f t="shared" si="346"/>
        <v>64016.292206074948</v>
      </c>
      <c r="BD2757">
        <f t="shared" si="345"/>
        <v>-460.52160171431387</v>
      </c>
      <c r="BE2757">
        <f t="shared" ref="BE2757:BE2820" si="347">($BE$3*G2756)-F2756</f>
        <v>5002.319123598314</v>
      </c>
      <c r="BF2757">
        <f t="shared" ref="BF2757:BF2820" si="348">($BF$3*G2756)-F2756</f>
        <v>10465.159848910942</v>
      </c>
      <c r="BG2757">
        <f t="shared" ref="BG2757:BG2820" si="349">($BG$3*G2756)-F2756</f>
        <v>15928.00057422357</v>
      </c>
      <c r="BH2757">
        <f t="shared" ref="BH2757:BH2820" si="350">($BH$3*G2756)-F2756</f>
        <v>21390.841299536198</v>
      </c>
      <c r="BI2757">
        <f t="shared" ref="BI2757:BI2820" si="351">($BI$3*G2756)-F2756</f>
        <v>26853.682024848826</v>
      </c>
      <c r="BJ2757">
        <f t="shared" ref="BJ2757:BJ2820" si="352">($BJ$3*G2756)-F2756</f>
        <v>32316.522750161454</v>
      </c>
    </row>
    <row r="2758" spans="1:62">
      <c r="A2758">
        <v>2755</v>
      </c>
      <c r="B2758" s="6"/>
      <c r="C2758" s="44"/>
      <c r="F2758" s="44">
        <v>10015.365114352855</v>
      </c>
      <c r="G2758">
        <v>0.31380080075331929</v>
      </c>
      <c r="H2758" s="45">
        <f t="shared" si="346"/>
        <v>31916.314714015003</v>
      </c>
      <c r="BD2758">
        <f t="shared" si="345"/>
        <v>-11025.571551891935</v>
      </c>
      <c r="BE2758">
        <f t="shared" si="347"/>
        <v>-10091.459026371651</v>
      </c>
      <c r="BF2758">
        <f t="shared" si="348"/>
        <v>-9157.3465008513685</v>
      </c>
      <c r="BG2758">
        <f t="shared" si="349"/>
        <v>-8223.2339753310844</v>
      </c>
      <c r="BH2758">
        <f t="shared" si="350"/>
        <v>-7289.121449810802</v>
      </c>
      <c r="BI2758">
        <f t="shared" si="351"/>
        <v>-6355.0089242905187</v>
      </c>
      <c r="BJ2758">
        <f t="shared" si="352"/>
        <v>-5420.8963987702355</v>
      </c>
    </row>
    <row r="2759" spans="1:62">
      <c r="A2759">
        <v>2756</v>
      </c>
      <c r="B2759" s="6"/>
      <c r="C2759" s="44"/>
      <c r="F2759" s="44">
        <v>2152.4189557892096</v>
      </c>
      <c r="G2759">
        <v>0.70619778511320241</v>
      </c>
      <c r="H2759" s="45">
        <f t="shared" si="346"/>
        <v>3047.8981967412715</v>
      </c>
      <c r="BD2759">
        <f t="shared" si="345"/>
        <v>-8446.3611105862583</v>
      </c>
      <c r="BE2759">
        <f t="shared" si="347"/>
        <v>-6877.3571068196616</v>
      </c>
      <c r="BF2759">
        <f t="shared" si="348"/>
        <v>-5308.3531030530658</v>
      </c>
      <c r="BG2759">
        <f t="shared" si="349"/>
        <v>-3739.349099286469</v>
      </c>
      <c r="BH2759">
        <f t="shared" si="350"/>
        <v>-2170.3450955198732</v>
      </c>
      <c r="BI2759">
        <f t="shared" si="351"/>
        <v>-601.34109175327649</v>
      </c>
      <c r="BJ2759">
        <f t="shared" si="352"/>
        <v>967.66291201332024</v>
      </c>
    </row>
    <row r="2760" spans="1:62">
      <c r="A2760">
        <v>2757</v>
      </c>
      <c r="B2760" s="6"/>
      <c r="C2760" s="44"/>
      <c r="F2760" s="44">
        <v>5613.6238261633589</v>
      </c>
      <c r="G2760">
        <v>0.38639620639289696</v>
      </c>
      <c r="H2760" s="45">
        <f t="shared" si="346"/>
        <v>14528.154607334036</v>
      </c>
      <c r="BD2760">
        <f t="shared" si="345"/>
        <v>1378.5699697768023</v>
      </c>
      <c r="BE2760">
        <f t="shared" si="347"/>
        <v>4909.5588953428141</v>
      </c>
      <c r="BF2760">
        <f t="shared" si="348"/>
        <v>8440.5478209088269</v>
      </c>
      <c r="BG2760">
        <f t="shared" si="349"/>
        <v>11971.536746474838</v>
      </c>
      <c r="BH2760">
        <f t="shared" si="350"/>
        <v>15502.525672040851</v>
      </c>
      <c r="BI2760">
        <f t="shared" si="351"/>
        <v>19033.514597606863</v>
      </c>
      <c r="BJ2760">
        <f t="shared" si="352"/>
        <v>22564.503523172876</v>
      </c>
    </row>
    <row r="2761" spans="1:62">
      <c r="A2761">
        <v>2758</v>
      </c>
      <c r="B2761" s="6"/>
      <c r="C2761" s="44"/>
      <c r="F2761" s="44">
        <v>9786.4769448627394</v>
      </c>
      <c r="G2761">
        <v>0.20170185334606039</v>
      </c>
      <c r="H2761" s="45">
        <f t="shared" si="346"/>
        <v>48519.519193867076</v>
      </c>
      <c r="BD2761">
        <f t="shared" si="345"/>
        <v>-3681.6427941988741</v>
      </c>
      <c r="BE2761">
        <f t="shared" si="347"/>
        <v>-1749.6617622343892</v>
      </c>
      <c r="BF2761">
        <f t="shared" si="348"/>
        <v>182.31926973009558</v>
      </c>
      <c r="BG2761">
        <f t="shared" si="349"/>
        <v>2114.3003016945804</v>
      </c>
      <c r="BH2761">
        <f t="shared" si="350"/>
        <v>4046.2813336590643</v>
      </c>
      <c r="BI2761">
        <f t="shared" si="351"/>
        <v>5978.2623656235501</v>
      </c>
      <c r="BJ2761">
        <f t="shared" si="352"/>
        <v>7910.243397588034</v>
      </c>
    </row>
    <row r="2762" spans="1:62">
      <c r="A2762">
        <v>2759</v>
      </c>
      <c r="B2762" s="6"/>
      <c r="C2762" s="44"/>
      <c r="F2762" s="44">
        <v>7054.2189515542541</v>
      </c>
      <c r="G2762">
        <v>0.30477646349580567</v>
      </c>
      <c r="H2762" s="45">
        <f t="shared" si="346"/>
        <v>23145.550252279681</v>
      </c>
      <c r="BD2762">
        <f t="shared" si="345"/>
        <v>-8777.9676781324379</v>
      </c>
      <c r="BE2762">
        <f t="shared" si="347"/>
        <v>-7769.4584114021354</v>
      </c>
      <c r="BF2762">
        <f t="shared" si="348"/>
        <v>-6760.949144671833</v>
      </c>
      <c r="BG2762">
        <f t="shared" si="349"/>
        <v>-5752.4398779415314</v>
      </c>
      <c r="BH2762">
        <f t="shared" si="350"/>
        <v>-4743.9306112112299</v>
      </c>
      <c r="BI2762">
        <f t="shared" si="351"/>
        <v>-3735.4213444809275</v>
      </c>
      <c r="BJ2762">
        <f t="shared" si="352"/>
        <v>-2726.9120777506259</v>
      </c>
    </row>
    <row r="2763" spans="1:62">
      <c r="A2763">
        <v>2760</v>
      </c>
      <c r="B2763" s="6"/>
      <c r="C2763" s="44"/>
      <c r="F2763" s="44">
        <v>4791.2552237649288</v>
      </c>
      <c r="G2763">
        <v>1.0134674744767338</v>
      </c>
      <c r="H2763" s="45">
        <f t="shared" si="346"/>
        <v>4727.5865722663821</v>
      </c>
      <c r="BD2763">
        <f t="shared" si="345"/>
        <v>-5530.3366340752254</v>
      </c>
      <c r="BE2763">
        <f t="shared" si="347"/>
        <v>-4006.4543165961973</v>
      </c>
      <c r="BF2763">
        <f t="shared" si="348"/>
        <v>-2482.5719991171691</v>
      </c>
      <c r="BG2763">
        <f t="shared" si="349"/>
        <v>-958.68968163814043</v>
      </c>
      <c r="BH2763">
        <f t="shared" si="350"/>
        <v>565.19263584088731</v>
      </c>
      <c r="BI2763">
        <f t="shared" si="351"/>
        <v>2089.0749533199159</v>
      </c>
      <c r="BJ2763">
        <f t="shared" si="352"/>
        <v>3612.9572707989446</v>
      </c>
    </row>
    <row r="2764" spans="1:62">
      <c r="A2764">
        <v>2761</v>
      </c>
      <c r="B2764" s="6"/>
      <c r="C2764" s="44"/>
      <c r="F2764" s="44">
        <v>11621.774613593787</v>
      </c>
      <c r="G2764">
        <v>0.36076046434961029</v>
      </c>
      <c r="H2764" s="45">
        <f t="shared" si="346"/>
        <v>32214.656987277882</v>
      </c>
      <c r="BD2764">
        <f t="shared" si="345"/>
        <v>276.08214861874058</v>
      </c>
      <c r="BE2764">
        <f t="shared" si="347"/>
        <v>5343.41952100241</v>
      </c>
      <c r="BF2764">
        <f t="shared" si="348"/>
        <v>10410.756893386078</v>
      </c>
      <c r="BG2764">
        <f t="shared" si="349"/>
        <v>15478.094265769749</v>
      </c>
      <c r="BH2764">
        <f t="shared" si="350"/>
        <v>20545.431638153415</v>
      </c>
      <c r="BI2764">
        <f t="shared" si="351"/>
        <v>25612.769010537086</v>
      </c>
      <c r="BJ2764">
        <f t="shared" si="352"/>
        <v>30680.106382920756</v>
      </c>
    </row>
    <row r="2765" spans="1:62">
      <c r="A2765">
        <v>2762</v>
      </c>
      <c r="B2765" s="6"/>
      <c r="C2765" s="44"/>
      <c r="F2765" s="44">
        <v>2948.2407085285849</v>
      </c>
      <c r="G2765">
        <v>0.1074030578977716</v>
      </c>
      <c r="H2765" s="45">
        <f t="shared" si="346"/>
        <v>27450.249240899451</v>
      </c>
      <c r="BD2765">
        <f t="shared" si="345"/>
        <v>-9817.9722918457355</v>
      </c>
      <c r="BE2765">
        <f t="shared" si="347"/>
        <v>-8014.1699700976842</v>
      </c>
      <c r="BF2765">
        <f t="shared" si="348"/>
        <v>-6210.3676483496329</v>
      </c>
      <c r="BG2765">
        <f t="shared" si="349"/>
        <v>-4406.5653266015815</v>
      </c>
      <c r="BH2765">
        <f t="shared" si="350"/>
        <v>-2602.7630048535302</v>
      </c>
      <c r="BI2765">
        <f t="shared" si="351"/>
        <v>-798.96068310547889</v>
      </c>
      <c r="BJ2765">
        <f t="shared" si="352"/>
        <v>1004.8416386425724</v>
      </c>
    </row>
    <row r="2766" spans="1:62">
      <c r="A2766">
        <v>2763</v>
      </c>
      <c r="B2766" s="6"/>
      <c r="C2766" s="44"/>
      <c r="F2766" s="44">
        <v>13070.356935400032</v>
      </c>
      <c r="G2766">
        <v>0.13053791801074244</v>
      </c>
      <c r="H2766" s="45">
        <f t="shared" si="346"/>
        <v>100126.89902350385</v>
      </c>
      <c r="BD2766">
        <f t="shared" si="345"/>
        <v>-2411.2254190397271</v>
      </c>
      <c r="BE2766">
        <f t="shared" si="347"/>
        <v>-1874.2101295508689</v>
      </c>
      <c r="BF2766">
        <f t="shared" si="348"/>
        <v>-1337.1948400620108</v>
      </c>
      <c r="BG2766">
        <f t="shared" si="349"/>
        <v>-800.17955057315294</v>
      </c>
      <c r="BH2766">
        <f t="shared" si="350"/>
        <v>-263.16426108429505</v>
      </c>
      <c r="BI2766">
        <f t="shared" si="351"/>
        <v>273.85102840456329</v>
      </c>
      <c r="BJ2766">
        <f t="shared" si="352"/>
        <v>810.86631789342118</v>
      </c>
    </row>
    <row r="2767" spans="1:62">
      <c r="A2767">
        <v>2764</v>
      </c>
      <c r="B2767" s="6"/>
      <c r="C2767" s="44"/>
      <c r="F2767" s="44">
        <v>2200.8506529502702</v>
      </c>
      <c r="G2767">
        <v>0.46745711216673058</v>
      </c>
      <c r="H2767" s="45">
        <f t="shared" si="346"/>
        <v>4708.1338494327592</v>
      </c>
      <c r="BD2767">
        <f t="shared" si="345"/>
        <v>-12417.667345346319</v>
      </c>
      <c r="BE2767">
        <f t="shared" si="347"/>
        <v>-11764.977755292608</v>
      </c>
      <c r="BF2767">
        <f t="shared" si="348"/>
        <v>-11112.288165238895</v>
      </c>
      <c r="BG2767">
        <f t="shared" si="349"/>
        <v>-10459.598575185184</v>
      </c>
      <c r="BH2767">
        <f t="shared" si="350"/>
        <v>-9806.9089851314711</v>
      </c>
      <c r="BI2767">
        <f t="shared" si="351"/>
        <v>-9154.2193950777582</v>
      </c>
      <c r="BJ2767">
        <f t="shared" si="352"/>
        <v>-8501.5298050240453</v>
      </c>
    </row>
    <row r="2768" spans="1:62">
      <c r="A2768">
        <v>2765</v>
      </c>
      <c r="B2768" s="6"/>
      <c r="C2768" s="44"/>
      <c r="F2768" s="44">
        <v>6881.565731796094</v>
      </c>
      <c r="G2768">
        <v>0.74547884372027529</v>
      </c>
      <c r="H2768" s="45">
        <f t="shared" si="346"/>
        <v>9231.0677757855356</v>
      </c>
      <c r="BD2768">
        <f t="shared" si="345"/>
        <v>136.43490788338295</v>
      </c>
      <c r="BE2768">
        <f t="shared" si="347"/>
        <v>2473.7204687170361</v>
      </c>
      <c r="BF2768">
        <f t="shared" si="348"/>
        <v>4811.0060295506883</v>
      </c>
      <c r="BG2768">
        <f t="shared" si="349"/>
        <v>7148.2915903843423</v>
      </c>
      <c r="BH2768">
        <f t="shared" si="350"/>
        <v>9485.5771512179945</v>
      </c>
      <c r="BI2768">
        <f t="shared" si="351"/>
        <v>11822.862712051647</v>
      </c>
      <c r="BJ2768">
        <f t="shared" si="352"/>
        <v>14160.148272885301</v>
      </c>
    </row>
    <row r="2769" spans="1:62">
      <c r="A2769">
        <v>2766</v>
      </c>
      <c r="B2769" s="6"/>
      <c r="C2769" s="44"/>
      <c r="F2769" s="44">
        <v>944.86138051762464</v>
      </c>
      <c r="G2769">
        <v>0.40436162830156341</v>
      </c>
      <c r="H2769" s="45">
        <f t="shared" si="346"/>
        <v>2336.6741905910253</v>
      </c>
      <c r="BD2769">
        <f t="shared" si="345"/>
        <v>-3154.1715131947176</v>
      </c>
      <c r="BE2769">
        <f t="shared" si="347"/>
        <v>573.22270540665886</v>
      </c>
      <c r="BF2769">
        <f t="shared" si="348"/>
        <v>4300.6169240080344</v>
      </c>
      <c r="BG2769">
        <f t="shared" si="349"/>
        <v>8028.0111426094118</v>
      </c>
      <c r="BH2769">
        <f t="shared" si="350"/>
        <v>11755.405361210789</v>
      </c>
      <c r="BI2769">
        <f t="shared" si="351"/>
        <v>15482.799579812163</v>
      </c>
      <c r="BJ2769">
        <f t="shared" si="352"/>
        <v>19210.19379841354</v>
      </c>
    </row>
    <row r="2770" spans="1:62">
      <c r="A2770">
        <v>2767</v>
      </c>
      <c r="B2770" s="6"/>
      <c r="C2770" s="44"/>
      <c r="F2770" s="44">
        <v>7097.1297512014899</v>
      </c>
      <c r="G2770">
        <v>0.62914440933332205</v>
      </c>
      <c r="H2770" s="45">
        <f t="shared" si="346"/>
        <v>11280.605288572811</v>
      </c>
      <c r="BD2770">
        <f t="shared" si="345"/>
        <v>1076.9467609901924</v>
      </c>
      <c r="BE2770">
        <f t="shared" si="347"/>
        <v>3098.7549024980094</v>
      </c>
      <c r="BF2770">
        <f t="shared" si="348"/>
        <v>5120.5630440058267</v>
      </c>
      <c r="BG2770">
        <f t="shared" si="349"/>
        <v>7142.3711855136435</v>
      </c>
      <c r="BH2770">
        <f t="shared" si="350"/>
        <v>9164.1793270214603</v>
      </c>
      <c r="BI2770">
        <f t="shared" si="351"/>
        <v>11185.987468529278</v>
      </c>
      <c r="BJ2770">
        <f t="shared" si="352"/>
        <v>13207.795610037096</v>
      </c>
    </row>
    <row r="2771" spans="1:62">
      <c r="A2771">
        <v>2768</v>
      </c>
      <c r="B2771" s="6"/>
      <c r="C2771" s="44"/>
      <c r="F2771" s="44">
        <v>11267.293844688102</v>
      </c>
      <c r="G2771">
        <v>0.21981378911873861</v>
      </c>
      <c r="H2771" s="45">
        <f t="shared" si="346"/>
        <v>51258.357766635629</v>
      </c>
      <c r="BD2771">
        <f t="shared" si="345"/>
        <v>-3951.4077045348795</v>
      </c>
      <c r="BE2771">
        <f t="shared" si="347"/>
        <v>-805.68565786826912</v>
      </c>
      <c r="BF2771">
        <f t="shared" si="348"/>
        <v>2340.0363887983403</v>
      </c>
      <c r="BG2771">
        <f t="shared" si="349"/>
        <v>5485.7584354649516</v>
      </c>
      <c r="BH2771">
        <f t="shared" si="350"/>
        <v>8631.4804821315611</v>
      </c>
      <c r="BI2771">
        <f t="shared" si="351"/>
        <v>11777.202528798171</v>
      </c>
      <c r="BJ2771">
        <f t="shared" si="352"/>
        <v>14922.924575464782</v>
      </c>
    </row>
    <row r="2772" spans="1:62">
      <c r="A2772">
        <v>2769</v>
      </c>
      <c r="B2772" s="6"/>
      <c r="C2772" s="44"/>
      <c r="F2772" s="44">
        <v>7822.9184573781131</v>
      </c>
      <c r="G2772">
        <v>0.69186199365952206</v>
      </c>
      <c r="H2772" s="45">
        <f t="shared" si="346"/>
        <v>11307.050436460186</v>
      </c>
      <c r="BD2772">
        <f t="shared" si="345"/>
        <v>-10168.224899094408</v>
      </c>
      <c r="BE2772">
        <f t="shared" si="347"/>
        <v>-9069.1559535007145</v>
      </c>
      <c r="BF2772">
        <f t="shared" si="348"/>
        <v>-7970.0870079070228</v>
      </c>
      <c r="BG2772">
        <f t="shared" si="349"/>
        <v>-6871.0180623133292</v>
      </c>
      <c r="BH2772">
        <f t="shared" si="350"/>
        <v>-5771.9491167196365</v>
      </c>
      <c r="BI2772">
        <f t="shared" si="351"/>
        <v>-4672.880171125943</v>
      </c>
      <c r="BJ2772">
        <f t="shared" si="352"/>
        <v>-3573.8112255322503</v>
      </c>
    </row>
    <row r="2773" spans="1:62">
      <c r="A2773">
        <v>2770</v>
      </c>
      <c r="B2773" s="6"/>
      <c r="C2773" s="44"/>
      <c r="F2773" s="44">
        <v>9089.384037682461</v>
      </c>
      <c r="G2773">
        <v>0.10644468225321724</v>
      </c>
      <c r="H2773" s="45">
        <f t="shared" si="346"/>
        <v>85390.682233050102</v>
      </c>
      <c r="BD2773">
        <f t="shared" si="345"/>
        <v>-4363.6084890805032</v>
      </c>
      <c r="BE2773">
        <f t="shared" si="347"/>
        <v>-904.29852078289241</v>
      </c>
      <c r="BF2773">
        <f t="shared" si="348"/>
        <v>2555.0114475147184</v>
      </c>
      <c r="BG2773">
        <f t="shared" si="349"/>
        <v>6014.3214158123283</v>
      </c>
      <c r="BH2773">
        <f t="shared" si="350"/>
        <v>9473.63138410994</v>
      </c>
      <c r="BI2773">
        <f t="shared" si="351"/>
        <v>12932.94135240755</v>
      </c>
      <c r="BJ2773">
        <f t="shared" si="352"/>
        <v>16392.25132070516</v>
      </c>
    </row>
    <row r="2774" spans="1:62">
      <c r="A2774">
        <v>2771</v>
      </c>
      <c r="B2774" s="6"/>
      <c r="C2774" s="44"/>
      <c r="F2774" s="44">
        <v>10030.019954073368</v>
      </c>
      <c r="G2774">
        <v>0.18711524315221251</v>
      </c>
      <c r="H2774" s="45">
        <f t="shared" si="346"/>
        <v>53603.435963334399</v>
      </c>
      <c r="BD2774">
        <f t="shared" si="345"/>
        <v>-8557.1606264163747</v>
      </c>
      <c r="BE2774">
        <f t="shared" si="347"/>
        <v>-8024.9372151502885</v>
      </c>
      <c r="BF2774">
        <f t="shared" si="348"/>
        <v>-7492.7138038842022</v>
      </c>
      <c r="BG2774">
        <f t="shared" si="349"/>
        <v>-6960.4903926181159</v>
      </c>
      <c r="BH2774">
        <f t="shared" si="350"/>
        <v>-6428.2669813520297</v>
      </c>
      <c r="BI2774">
        <f t="shared" si="351"/>
        <v>-5896.0435700859434</v>
      </c>
      <c r="BJ2774">
        <f t="shared" si="352"/>
        <v>-5363.8201588198572</v>
      </c>
    </row>
    <row r="2775" spans="1:62">
      <c r="A2775">
        <v>2772</v>
      </c>
      <c r="B2775" s="6"/>
      <c r="C2775" s="44"/>
      <c r="F2775" s="44">
        <v>11854.919070024713</v>
      </c>
      <c r="G2775">
        <v>0.29137882021055539</v>
      </c>
      <c r="H2775" s="45">
        <f t="shared" si="346"/>
        <v>40685.589506670876</v>
      </c>
      <c r="BD2775">
        <f t="shared" si="345"/>
        <v>-9094.4437383123059</v>
      </c>
      <c r="BE2775">
        <f t="shared" si="347"/>
        <v>-8158.8675225512434</v>
      </c>
      <c r="BF2775">
        <f t="shared" si="348"/>
        <v>-7223.2913067901809</v>
      </c>
      <c r="BG2775">
        <f t="shared" si="349"/>
        <v>-6287.7150910291184</v>
      </c>
      <c r="BH2775">
        <f t="shared" si="350"/>
        <v>-5352.1388752680559</v>
      </c>
      <c r="BI2775">
        <f t="shared" si="351"/>
        <v>-4416.5626595069934</v>
      </c>
      <c r="BJ2775">
        <f t="shared" si="352"/>
        <v>-3480.986443745931</v>
      </c>
    </row>
    <row r="2776" spans="1:62">
      <c r="A2776">
        <v>2773</v>
      </c>
      <c r="B2776" s="6"/>
      <c r="C2776" s="44"/>
      <c r="F2776" s="44">
        <v>7035.3009461699548</v>
      </c>
      <c r="G2776">
        <v>0.37391697178770222</v>
      </c>
      <c r="H2776" s="45">
        <f t="shared" si="346"/>
        <v>18815.142068930661</v>
      </c>
      <c r="BD2776">
        <f t="shared" si="345"/>
        <v>-10398.024968971935</v>
      </c>
      <c r="BE2776">
        <f t="shared" si="347"/>
        <v>-8941.1308679191588</v>
      </c>
      <c r="BF2776">
        <f t="shared" si="348"/>
        <v>-7484.2367668663819</v>
      </c>
      <c r="BG2776">
        <f t="shared" si="349"/>
        <v>-6027.342665813605</v>
      </c>
      <c r="BH2776">
        <f t="shared" si="350"/>
        <v>-4570.448564760828</v>
      </c>
      <c r="BI2776">
        <f t="shared" si="351"/>
        <v>-3113.5544637080511</v>
      </c>
      <c r="BJ2776">
        <f t="shared" si="352"/>
        <v>-1656.6603626552733</v>
      </c>
    </row>
    <row r="2777" spans="1:62">
      <c r="A2777">
        <v>2774</v>
      </c>
      <c r="B2777" s="6"/>
      <c r="C2777" s="44"/>
      <c r="F2777" s="44">
        <v>13838.134764435548</v>
      </c>
      <c r="G2777">
        <v>0.29544784348200803</v>
      </c>
      <c r="H2777" s="45">
        <f t="shared" si="346"/>
        <v>46837.826268575394</v>
      </c>
      <c r="BD2777">
        <f t="shared" si="345"/>
        <v>-5165.7160872314435</v>
      </c>
      <c r="BE2777">
        <f t="shared" si="347"/>
        <v>-3296.1312282929325</v>
      </c>
      <c r="BF2777">
        <f t="shared" si="348"/>
        <v>-1426.5463693544216</v>
      </c>
      <c r="BG2777">
        <f t="shared" si="349"/>
        <v>443.0384895840898</v>
      </c>
      <c r="BH2777">
        <f t="shared" si="350"/>
        <v>2312.6233485226003</v>
      </c>
      <c r="BI2777">
        <f t="shared" si="351"/>
        <v>4182.2082074611117</v>
      </c>
      <c r="BJ2777">
        <f t="shared" si="352"/>
        <v>6051.7930663996231</v>
      </c>
    </row>
    <row r="2778" spans="1:62">
      <c r="A2778">
        <v>2775</v>
      </c>
      <c r="B2778" s="6"/>
      <c r="C2778" s="44"/>
      <c r="F2778" s="44">
        <v>3395.0810202629164</v>
      </c>
      <c r="G2778">
        <v>2.1796716855028802</v>
      </c>
      <c r="H2778" s="45">
        <f t="shared" si="346"/>
        <v>1557.6111956877692</v>
      </c>
      <c r="BD2778">
        <f t="shared" ref="BD2778:BD2841" si="353">($BD$3*G2777)-F2777</f>
        <v>-12360.895547025508</v>
      </c>
      <c r="BE2778">
        <f t="shared" si="347"/>
        <v>-10883.656329615467</v>
      </c>
      <c r="BF2778">
        <f t="shared" si="348"/>
        <v>-9406.4171122054286</v>
      </c>
      <c r="BG2778">
        <f t="shared" si="349"/>
        <v>-7929.1778947953881</v>
      </c>
      <c r="BH2778">
        <f t="shared" si="350"/>
        <v>-6451.9386773853475</v>
      </c>
      <c r="BI2778">
        <f t="shared" si="351"/>
        <v>-4974.699459975307</v>
      </c>
      <c r="BJ2778">
        <f t="shared" si="352"/>
        <v>-3497.4602425652665</v>
      </c>
    </row>
    <row r="2779" spans="1:62">
      <c r="A2779">
        <v>2776</v>
      </c>
      <c r="B2779" s="6"/>
      <c r="C2779" s="44"/>
      <c r="F2779" s="44">
        <v>12434.64066275255</v>
      </c>
      <c r="G2779">
        <v>0.57764584390475804</v>
      </c>
      <c r="H2779" s="45">
        <f t="shared" si="346"/>
        <v>21526.408947560554</v>
      </c>
      <c r="BD2779">
        <f t="shared" si="353"/>
        <v>7503.277407251484</v>
      </c>
      <c r="BE2779">
        <f t="shared" si="347"/>
        <v>18401.635834765882</v>
      </c>
      <c r="BF2779">
        <f t="shared" si="348"/>
        <v>29299.994262280285</v>
      </c>
      <c r="BG2779">
        <f t="shared" si="349"/>
        <v>40198.352689794687</v>
      </c>
      <c r="BH2779">
        <f t="shared" si="350"/>
        <v>51096.711117309089</v>
      </c>
      <c r="BI2779">
        <f t="shared" si="351"/>
        <v>61995.069544823491</v>
      </c>
      <c r="BJ2779">
        <f t="shared" si="352"/>
        <v>72893.427972337886</v>
      </c>
    </row>
    <row r="2780" spans="1:62">
      <c r="A2780">
        <v>2777</v>
      </c>
      <c r="B2780" s="6"/>
      <c r="C2780" s="44"/>
      <c r="F2780" s="44">
        <v>10091.7704874681</v>
      </c>
      <c r="G2780">
        <v>0.20772173867901422</v>
      </c>
      <c r="H2780" s="45">
        <f t="shared" si="346"/>
        <v>48583.121591633659</v>
      </c>
      <c r="BD2780">
        <f t="shared" si="353"/>
        <v>-9546.4114432287606</v>
      </c>
      <c r="BE2780">
        <f t="shared" si="347"/>
        <v>-6658.1822237049701</v>
      </c>
      <c r="BF2780">
        <f t="shared" si="348"/>
        <v>-3769.9530041811795</v>
      </c>
      <c r="BG2780">
        <f t="shared" si="349"/>
        <v>-881.72378465738984</v>
      </c>
      <c r="BH2780">
        <f t="shared" si="350"/>
        <v>2006.5054348663998</v>
      </c>
      <c r="BI2780">
        <f t="shared" si="351"/>
        <v>4894.7346543901913</v>
      </c>
      <c r="BJ2780">
        <f t="shared" si="352"/>
        <v>7782.9638739139809</v>
      </c>
    </row>
    <row r="2781" spans="1:62">
      <c r="A2781">
        <v>2778</v>
      </c>
      <c r="B2781" s="6"/>
      <c r="C2781" s="44"/>
      <c r="F2781" s="44">
        <v>8802.325399529147</v>
      </c>
      <c r="G2781">
        <v>0.1226743211412753</v>
      </c>
      <c r="H2781" s="45">
        <f t="shared" si="346"/>
        <v>71753.610027253657</v>
      </c>
      <c r="BD2781">
        <f t="shared" si="353"/>
        <v>-9053.1617940730284</v>
      </c>
      <c r="BE2781">
        <f t="shared" si="347"/>
        <v>-8014.5531006779584</v>
      </c>
      <c r="BF2781">
        <f t="shared" si="348"/>
        <v>-6975.9444072828865</v>
      </c>
      <c r="BG2781">
        <f t="shared" si="349"/>
        <v>-5937.3357138878155</v>
      </c>
      <c r="BH2781">
        <f t="shared" si="350"/>
        <v>-4898.7270204927445</v>
      </c>
      <c r="BI2781">
        <f t="shared" si="351"/>
        <v>-3860.1183270976735</v>
      </c>
      <c r="BJ2781">
        <f t="shared" si="352"/>
        <v>-2821.5096337026025</v>
      </c>
    </row>
    <row r="2782" spans="1:62">
      <c r="A2782">
        <v>2779</v>
      </c>
      <c r="B2782" s="6"/>
      <c r="C2782" s="44"/>
      <c r="F2782" s="44">
        <v>10236.936456303847</v>
      </c>
      <c r="G2782">
        <v>0.64904847720253311</v>
      </c>
      <c r="H2782" s="45">
        <f t="shared" si="346"/>
        <v>15772.221668905402</v>
      </c>
      <c r="BD2782">
        <f t="shared" si="353"/>
        <v>-8188.9537938227704</v>
      </c>
      <c r="BE2782">
        <f t="shared" si="347"/>
        <v>-7575.5821881163938</v>
      </c>
      <c r="BF2782">
        <f t="shared" si="348"/>
        <v>-6962.2105824100181</v>
      </c>
      <c r="BG2782">
        <f t="shared" si="349"/>
        <v>-6348.8389767036406</v>
      </c>
      <c r="BH2782">
        <f t="shared" si="350"/>
        <v>-5735.4673709972649</v>
      </c>
      <c r="BI2782">
        <f t="shared" si="351"/>
        <v>-5122.0957652908883</v>
      </c>
      <c r="BJ2782">
        <f t="shared" si="352"/>
        <v>-4508.7241595845117</v>
      </c>
    </row>
    <row r="2783" spans="1:62">
      <c r="A2783">
        <v>2780</v>
      </c>
      <c r="B2783" s="6"/>
      <c r="C2783" s="44"/>
      <c r="F2783" s="44">
        <v>5617.5905882711522</v>
      </c>
      <c r="G2783">
        <v>0.48028576164626635</v>
      </c>
      <c r="H2783" s="45">
        <f t="shared" si="346"/>
        <v>11696.350458143594</v>
      </c>
      <c r="BD2783">
        <f t="shared" si="353"/>
        <v>-6991.6940702911816</v>
      </c>
      <c r="BE2783">
        <f t="shared" si="347"/>
        <v>-3746.451684278516</v>
      </c>
      <c r="BF2783">
        <f t="shared" si="348"/>
        <v>-501.20929826585052</v>
      </c>
      <c r="BG2783">
        <f t="shared" si="349"/>
        <v>2744.033087746815</v>
      </c>
      <c r="BH2783">
        <f t="shared" si="350"/>
        <v>5989.2754737594805</v>
      </c>
      <c r="BI2783">
        <f t="shared" si="351"/>
        <v>9234.517859772146</v>
      </c>
      <c r="BJ2783">
        <f t="shared" si="352"/>
        <v>12479.760245784812</v>
      </c>
    </row>
    <row r="2784" spans="1:62">
      <c r="A2784">
        <v>2781</v>
      </c>
      <c r="B2784" s="6"/>
      <c r="C2784" s="44"/>
      <c r="F2784" s="44">
        <v>7318.1288262334965</v>
      </c>
      <c r="G2784">
        <v>0.12393702338075485</v>
      </c>
      <c r="H2784" s="45">
        <f t="shared" si="346"/>
        <v>59047.156584929471</v>
      </c>
      <c r="BD2784">
        <f t="shared" si="353"/>
        <v>-3216.1617800398203</v>
      </c>
      <c r="BE2784">
        <f t="shared" si="347"/>
        <v>-814.7329718084884</v>
      </c>
      <c r="BF2784">
        <f t="shared" si="348"/>
        <v>1586.6958364228431</v>
      </c>
      <c r="BG2784">
        <f t="shared" si="349"/>
        <v>3988.1246446541754</v>
      </c>
      <c r="BH2784">
        <f t="shared" si="350"/>
        <v>6389.553452885506</v>
      </c>
      <c r="BI2784">
        <f t="shared" si="351"/>
        <v>8790.9822611168383</v>
      </c>
      <c r="BJ2784">
        <f t="shared" si="352"/>
        <v>11192.411069348171</v>
      </c>
    </row>
    <row r="2785" spans="1:62">
      <c r="A2785">
        <v>2782</v>
      </c>
      <c r="B2785" s="6"/>
      <c r="C2785" s="44"/>
      <c r="F2785" s="44">
        <v>3948.7337325172084</v>
      </c>
      <c r="G2785">
        <v>0.2797293256914184</v>
      </c>
      <c r="H2785" s="45">
        <f t="shared" si="346"/>
        <v>14116.266582908182</v>
      </c>
      <c r="BD2785">
        <f t="shared" si="353"/>
        <v>-6698.443709329722</v>
      </c>
      <c r="BE2785">
        <f t="shared" si="347"/>
        <v>-6078.7585924259474</v>
      </c>
      <c r="BF2785">
        <f t="shared" si="348"/>
        <v>-5459.0734755221738</v>
      </c>
      <c r="BG2785">
        <f t="shared" si="349"/>
        <v>-4839.3883586183993</v>
      </c>
      <c r="BH2785">
        <f t="shared" si="350"/>
        <v>-4219.7032417146256</v>
      </c>
      <c r="BI2785">
        <f t="shared" si="351"/>
        <v>-3600.0181248108511</v>
      </c>
      <c r="BJ2785">
        <f t="shared" si="352"/>
        <v>-2980.3330079070765</v>
      </c>
    </row>
    <row r="2786" spans="1:62">
      <c r="A2786">
        <v>2783</v>
      </c>
      <c r="B2786" s="6"/>
      <c r="C2786" s="44"/>
      <c r="F2786" s="44">
        <v>16750.409023320492</v>
      </c>
      <c r="G2786">
        <v>0.15870801184127714</v>
      </c>
      <c r="H2786" s="45">
        <f t="shared" si="346"/>
        <v>105542.30267891244</v>
      </c>
      <c r="BD2786">
        <f t="shared" si="353"/>
        <v>-2550.0871040601164</v>
      </c>
      <c r="BE2786">
        <f t="shared" si="347"/>
        <v>-1151.4404756030244</v>
      </c>
      <c r="BF2786">
        <f t="shared" si="348"/>
        <v>247.20615285406711</v>
      </c>
      <c r="BG2786">
        <f t="shared" si="349"/>
        <v>1645.8527813111596</v>
      </c>
      <c r="BH2786">
        <f t="shared" si="350"/>
        <v>3044.4994097682511</v>
      </c>
      <c r="BI2786">
        <f t="shared" si="351"/>
        <v>4443.1460382253426</v>
      </c>
      <c r="BJ2786">
        <f t="shared" si="352"/>
        <v>5841.7926666824351</v>
      </c>
    </row>
    <row r="2787" spans="1:62">
      <c r="A2787">
        <v>2784</v>
      </c>
      <c r="B2787" s="6"/>
      <c r="C2787" s="44"/>
      <c r="F2787" s="44">
        <v>10716.601058129459</v>
      </c>
      <c r="G2787">
        <v>0.22975237807341209</v>
      </c>
      <c r="H2787" s="45">
        <f t="shared" si="346"/>
        <v>46644.135516652699</v>
      </c>
      <c r="BD2787">
        <f t="shared" si="353"/>
        <v>-15956.868964114106</v>
      </c>
      <c r="BE2787">
        <f t="shared" si="347"/>
        <v>-15163.328904907721</v>
      </c>
      <c r="BF2787">
        <f t="shared" si="348"/>
        <v>-14369.788845701334</v>
      </c>
      <c r="BG2787">
        <f t="shared" si="349"/>
        <v>-13576.248786494949</v>
      </c>
      <c r="BH2787">
        <f t="shared" si="350"/>
        <v>-12782.708727288562</v>
      </c>
      <c r="BI2787">
        <f t="shared" si="351"/>
        <v>-11989.168668082177</v>
      </c>
      <c r="BJ2787">
        <f t="shared" si="352"/>
        <v>-11195.628608875792</v>
      </c>
    </row>
    <row r="2788" spans="1:62">
      <c r="A2788">
        <v>2785</v>
      </c>
      <c r="B2788" s="6"/>
      <c r="C2788" s="44"/>
      <c r="F2788" s="44">
        <v>13811.953777392388</v>
      </c>
      <c r="G2788">
        <v>0.37752875189922541</v>
      </c>
      <c r="H2788" s="45">
        <f t="shared" si="346"/>
        <v>36585.170554319113</v>
      </c>
      <c r="BD2788">
        <f t="shared" si="353"/>
        <v>-9567.8391677623986</v>
      </c>
      <c r="BE2788">
        <f t="shared" si="347"/>
        <v>-8419.0772773953395</v>
      </c>
      <c r="BF2788">
        <f t="shared" si="348"/>
        <v>-7270.3153870282786</v>
      </c>
      <c r="BG2788">
        <f t="shared" si="349"/>
        <v>-6121.5534966612177</v>
      </c>
      <c r="BH2788">
        <f t="shared" si="350"/>
        <v>-4972.7916062941576</v>
      </c>
      <c r="BI2788">
        <f t="shared" si="351"/>
        <v>-3824.0297159270967</v>
      </c>
      <c r="BJ2788">
        <f t="shared" si="352"/>
        <v>-2675.2678255600367</v>
      </c>
    </row>
    <row r="2789" spans="1:62">
      <c r="A2789">
        <v>2786</v>
      </c>
      <c r="B2789" s="6"/>
      <c r="C2789" s="44"/>
      <c r="F2789" s="44">
        <v>5015.2421868333586</v>
      </c>
      <c r="G2789">
        <v>0.54503595787007697</v>
      </c>
      <c r="H2789" s="45">
        <f t="shared" si="346"/>
        <v>9201.6721363342931</v>
      </c>
      <c r="BD2789">
        <f t="shared" si="353"/>
        <v>-11924.31001789626</v>
      </c>
      <c r="BE2789">
        <f t="shared" si="347"/>
        <v>-10036.666258400133</v>
      </c>
      <c r="BF2789">
        <f t="shared" si="348"/>
        <v>-8149.0224989040062</v>
      </c>
      <c r="BG2789">
        <f t="shared" si="349"/>
        <v>-6261.378739407879</v>
      </c>
      <c r="BH2789">
        <f t="shared" si="350"/>
        <v>-4373.7349799117528</v>
      </c>
      <c r="BI2789">
        <f t="shared" si="351"/>
        <v>-2486.0912204156248</v>
      </c>
      <c r="BJ2789">
        <f t="shared" si="352"/>
        <v>-598.44746091949855</v>
      </c>
    </row>
    <row r="2790" spans="1:62">
      <c r="A2790">
        <v>2787</v>
      </c>
      <c r="B2790" s="6"/>
      <c r="C2790" s="44"/>
      <c r="F2790" s="44">
        <v>5686.8334047158205</v>
      </c>
      <c r="G2790">
        <v>0.16771385057248622</v>
      </c>
      <c r="H2790" s="45">
        <f t="shared" si="346"/>
        <v>33907.953250754093</v>
      </c>
      <c r="BD2790">
        <f t="shared" si="353"/>
        <v>-2290.0623974829737</v>
      </c>
      <c r="BE2790">
        <f t="shared" si="347"/>
        <v>435.11739186741124</v>
      </c>
      <c r="BF2790">
        <f t="shared" si="348"/>
        <v>3160.2971812177957</v>
      </c>
      <c r="BG2790">
        <f t="shared" si="349"/>
        <v>5885.4769705681811</v>
      </c>
      <c r="BH2790">
        <f t="shared" si="350"/>
        <v>8610.6567599185655</v>
      </c>
      <c r="BI2790">
        <f t="shared" si="351"/>
        <v>11335.83654926895</v>
      </c>
      <c r="BJ2790">
        <f t="shared" si="352"/>
        <v>14061.016338619334</v>
      </c>
    </row>
    <row r="2791" spans="1:62">
      <c r="A2791">
        <v>2788</v>
      </c>
      <c r="B2791" s="6"/>
      <c r="C2791" s="44"/>
      <c r="F2791" s="44">
        <v>10131.115313730093</v>
      </c>
      <c r="G2791">
        <v>0.14165815668612147</v>
      </c>
      <c r="H2791" s="45">
        <f t="shared" si="346"/>
        <v>71518.051277330072</v>
      </c>
      <c r="BD2791">
        <f t="shared" si="353"/>
        <v>-4848.2641518533892</v>
      </c>
      <c r="BE2791">
        <f t="shared" si="347"/>
        <v>-4009.6948989909583</v>
      </c>
      <c r="BF2791">
        <f t="shared" si="348"/>
        <v>-3171.125646128527</v>
      </c>
      <c r="BG2791">
        <f t="shared" si="349"/>
        <v>-2332.5563932660962</v>
      </c>
      <c r="BH2791">
        <f t="shared" si="350"/>
        <v>-1493.9871404036649</v>
      </c>
      <c r="BI2791">
        <f t="shared" si="351"/>
        <v>-655.41788754123354</v>
      </c>
      <c r="BJ2791">
        <f t="shared" si="352"/>
        <v>183.15136532119686</v>
      </c>
    </row>
    <row r="2792" spans="1:62">
      <c r="A2792">
        <v>2789</v>
      </c>
      <c r="B2792" s="6"/>
      <c r="C2792" s="44"/>
      <c r="F2792" s="44">
        <v>11913.995889202743</v>
      </c>
      <c r="G2792">
        <v>0.24247784850098508</v>
      </c>
      <c r="H2792" s="45">
        <f t="shared" si="346"/>
        <v>49134.368202521975</v>
      </c>
      <c r="BD2792">
        <f t="shared" si="353"/>
        <v>-9422.8245302994856</v>
      </c>
      <c r="BE2792">
        <f t="shared" si="347"/>
        <v>-8714.5337468688795</v>
      </c>
      <c r="BF2792">
        <f t="shared" si="348"/>
        <v>-8006.2429634382715</v>
      </c>
      <c r="BG2792">
        <f t="shared" si="349"/>
        <v>-7297.9521800076636</v>
      </c>
      <c r="BH2792">
        <f t="shared" si="350"/>
        <v>-6589.6613965770566</v>
      </c>
      <c r="BI2792">
        <f t="shared" si="351"/>
        <v>-5881.3706131464496</v>
      </c>
      <c r="BJ2792">
        <f t="shared" si="352"/>
        <v>-5173.0798297158417</v>
      </c>
    </row>
    <row r="2793" spans="1:62">
      <c r="A2793">
        <v>2790</v>
      </c>
      <c r="B2793" s="6"/>
      <c r="C2793" s="44"/>
      <c r="F2793" s="44">
        <v>2678.9191188549084</v>
      </c>
      <c r="G2793">
        <v>0.54268185925611512</v>
      </c>
      <c r="H2793" s="45">
        <f t="shared" si="346"/>
        <v>4936.4449412903814</v>
      </c>
      <c r="BD2793">
        <f t="shared" si="353"/>
        <v>-10701.606646697817</v>
      </c>
      <c r="BE2793">
        <f t="shared" si="347"/>
        <v>-9489.217404192892</v>
      </c>
      <c r="BF2793">
        <f t="shared" si="348"/>
        <v>-8276.8281616879667</v>
      </c>
      <c r="BG2793">
        <f t="shared" si="349"/>
        <v>-7064.4389191830405</v>
      </c>
      <c r="BH2793">
        <f t="shared" si="350"/>
        <v>-5852.0496766781152</v>
      </c>
      <c r="BI2793">
        <f t="shared" si="351"/>
        <v>-4639.66043417319</v>
      </c>
      <c r="BJ2793">
        <f t="shared" si="352"/>
        <v>-3427.2711916682638</v>
      </c>
    </row>
    <row r="2794" spans="1:62">
      <c r="A2794">
        <v>2791</v>
      </c>
      <c r="B2794" s="6"/>
      <c r="C2794" s="44"/>
      <c r="F2794" s="44">
        <v>5253.2077495187405</v>
      </c>
      <c r="G2794">
        <v>0.1626763585054789</v>
      </c>
      <c r="H2794" s="45">
        <f t="shared" si="346"/>
        <v>32292.385923685484</v>
      </c>
      <c r="BD2794">
        <f t="shared" si="353"/>
        <v>34.490177425667298</v>
      </c>
      <c r="BE2794">
        <f t="shared" si="347"/>
        <v>2747.899473706243</v>
      </c>
      <c r="BF2794">
        <f t="shared" si="348"/>
        <v>5461.3087699868183</v>
      </c>
      <c r="BG2794">
        <f t="shared" si="349"/>
        <v>8174.7180662673945</v>
      </c>
      <c r="BH2794">
        <f t="shared" si="350"/>
        <v>10888.12736254797</v>
      </c>
      <c r="BI2794">
        <f t="shared" si="351"/>
        <v>13601.536658828545</v>
      </c>
      <c r="BJ2794">
        <f t="shared" si="352"/>
        <v>16314.94595510912</v>
      </c>
    </row>
    <row r="2795" spans="1:62">
      <c r="A2795">
        <v>2792</v>
      </c>
      <c r="B2795" s="6"/>
      <c r="C2795" s="44"/>
      <c r="F2795" s="44">
        <v>6989.5416524919037</v>
      </c>
      <c r="G2795">
        <v>0.75529078780755921</v>
      </c>
      <c r="H2795" s="45">
        <f t="shared" si="346"/>
        <v>9254.1068490733014</v>
      </c>
      <c r="BD2795">
        <f t="shared" si="353"/>
        <v>-4439.8259569913462</v>
      </c>
      <c r="BE2795">
        <f t="shared" si="347"/>
        <v>-3626.4441644639514</v>
      </c>
      <c r="BF2795">
        <f t="shared" si="348"/>
        <v>-2813.0623719365567</v>
      </c>
      <c r="BG2795">
        <f t="shared" si="349"/>
        <v>-1999.6805794091624</v>
      </c>
      <c r="BH2795">
        <f t="shared" si="350"/>
        <v>-1186.2987868817681</v>
      </c>
      <c r="BI2795">
        <f t="shared" si="351"/>
        <v>-372.91699435437295</v>
      </c>
      <c r="BJ2795">
        <f t="shared" si="352"/>
        <v>440.46479817302134</v>
      </c>
    </row>
    <row r="2796" spans="1:62">
      <c r="A2796">
        <v>2793</v>
      </c>
      <c r="B2796" s="6"/>
      <c r="C2796" s="44"/>
      <c r="F2796" s="44">
        <v>8289.211754611315</v>
      </c>
      <c r="G2796">
        <v>0.55521273532953952</v>
      </c>
      <c r="H2796" s="45">
        <f t="shared" si="346"/>
        <v>14929.793981925428</v>
      </c>
      <c r="BD2796">
        <f t="shared" si="353"/>
        <v>-3213.0877134541079</v>
      </c>
      <c r="BE2796">
        <f t="shared" si="347"/>
        <v>563.36622558368799</v>
      </c>
      <c r="BF2796">
        <f t="shared" si="348"/>
        <v>4339.8201646214839</v>
      </c>
      <c r="BG2796">
        <f t="shared" si="349"/>
        <v>8116.2741036592797</v>
      </c>
      <c r="BH2796">
        <f t="shared" si="350"/>
        <v>11892.728042697077</v>
      </c>
      <c r="BI2796">
        <f t="shared" si="351"/>
        <v>15669.181981734871</v>
      </c>
      <c r="BJ2796">
        <f t="shared" si="352"/>
        <v>19445.635920772671</v>
      </c>
    </row>
    <row r="2797" spans="1:62">
      <c r="A2797">
        <v>2794</v>
      </c>
      <c r="B2797" s="6"/>
      <c r="C2797" s="44"/>
      <c r="F2797" s="44">
        <v>8409.5015343513951</v>
      </c>
      <c r="G2797">
        <v>1.2240997263966076</v>
      </c>
      <c r="H2797" s="45">
        <f t="shared" si="346"/>
        <v>6869.9480548913398</v>
      </c>
      <c r="BD2797">
        <f t="shared" si="353"/>
        <v>-5513.1480779636167</v>
      </c>
      <c r="BE2797">
        <f t="shared" si="347"/>
        <v>-2737.0844013159194</v>
      </c>
      <c r="BF2797">
        <f t="shared" si="348"/>
        <v>38.979275331777899</v>
      </c>
      <c r="BG2797">
        <f t="shared" si="349"/>
        <v>2815.0429519794761</v>
      </c>
      <c r="BH2797">
        <f t="shared" si="350"/>
        <v>5591.1066286271725</v>
      </c>
      <c r="BI2797">
        <f t="shared" si="351"/>
        <v>8367.1703052748708</v>
      </c>
      <c r="BJ2797">
        <f t="shared" si="352"/>
        <v>11143.233981922567</v>
      </c>
    </row>
    <row r="2798" spans="1:62">
      <c r="A2798">
        <v>2795</v>
      </c>
      <c r="B2798" s="6"/>
      <c r="C2798" s="44"/>
      <c r="F2798" s="44">
        <v>1502.7515181658564</v>
      </c>
      <c r="G2798">
        <v>0.34279079311852811</v>
      </c>
      <c r="H2798" s="45">
        <f t="shared" si="346"/>
        <v>4383.8736288528153</v>
      </c>
      <c r="BD2798">
        <f t="shared" si="353"/>
        <v>-2289.0029023683574</v>
      </c>
      <c r="BE2798">
        <f t="shared" si="347"/>
        <v>3831.4957296146804</v>
      </c>
      <c r="BF2798">
        <f t="shared" si="348"/>
        <v>9951.9943615977172</v>
      </c>
      <c r="BG2798">
        <f t="shared" si="349"/>
        <v>16072.492993580756</v>
      </c>
      <c r="BH2798">
        <f t="shared" si="350"/>
        <v>22192.991625563795</v>
      </c>
      <c r="BI2798">
        <f t="shared" si="351"/>
        <v>28313.49025754683</v>
      </c>
      <c r="BJ2798">
        <f t="shared" si="352"/>
        <v>34433.988889529872</v>
      </c>
    </row>
    <row r="2799" spans="1:62">
      <c r="A2799">
        <v>2796</v>
      </c>
      <c r="B2799" s="6"/>
      <c r="C2799" s="44"/>
      <c r="F2799" s="44">
        <v>5468.9706050792665</v>
      </c>
      <c r="G2799">
        <v>0.59901067841441158</v>
      </c>
      <c r="H2799" s="45">
        <f t="shared" si="346"/>
        <v>9130.0051938234174</v>
      </c>
      <c r="BD2799">
        <f t="shared" si="353"/>
        <v>211.20244742678415</v>
      </c>
      <c r="BE2799">
        <f t="shared" si="347"/>
        <v>1925.1564130194247</v>
      </c>
      <c r="BF2799">
        <f t="shared" si="348"/>
        <v>3639.1103786120657</v>
      </c>
      <c r="BG2799">
        <f t="shared" si="349"/>
        <v>5353.0643442047058</v>
      </c>
      <c r="BH2799">
        <f t="shared" si="350"/>
        <v>7067.0183097973459</v>
      </c>
      <c r="BI2799">
        <f t="shared" si="351"/>
        <v>8780.9722753899878</v>
      </c>
      <c r="BJ2799">
        <f t="shared" si="352"/>
        <v>10494.926240982628</v>
      </c>
    </row>
    <row r="2800" spans="1:62">
      <c r="A2800">
        <v>2797</v>
      </c>
      <c r="B2800" s="6"/>
      <c r="C2800" s="44"/>
      <c r="F2800" s="44">
        <v>14170.114590471096</v>
      </c>
      <c r="G2800">
        <v>0.10134792165817075</v>
      </c>
      <c r="H2800" s="45">
        <f t="shared" si="346"/>
        <v>139816.52863355674</v>
      </c>
      <c r="BD2800">
        <f t="shared" si="353"/>
        <v>-2473.9172130072088</v>
      </c>
      <c r="BE2800">
        <f t="shared" si="347"/>
        <v>521.13617906484887</v>
      </c>
      <c r="BF2800">
        <f t="shared" si="348"/>
        <v>3516.189571136907</v>
      </c>
      <c r="BG2800">
        <f t="shared" si="349"/>
        <v>6511.2429632089643</v>
      </c>
      <c r="BH2800">
        <f t="shared" si="350"/>
        <v>9506.2963552810234</v>
      </c>
      <c r="BI2800">
        <f t="shared" si="351"/>
        <v>12501.349747353081</v>
      </c>
      <c r="BJ2800">
        <f t="shared" si="352"/>
        <v>15496.40313942514</v>
      </c>
    </row>
    <row r="2801" spans="1:62">
      <c r="A2801">
        <v>2798</v>
      </c>
      <c r="B2801" s="6"/>
      <c r="C2801" s="44"/>
      <c r="F2801" s="44">
        <v>-1896.0835241613386</v>
      </c>
      <c r="G2801">
        <v>9.7312281731516848E-2</v>
      </c>
      <c r="H2801" s="45">
        <f t="shared" si="346"/>
        <v>-19484.524362429453</v>
      </c>
      <c r="BD2801">
        <f t="shared" si="353"/>
        <v>-13663.374982180241</v>
      </c>
      <c r="BE2801">
        <f t="shared" si="347"/>
        <v>-13156.635373889389</v>
      </c>
      <c r="BF2801">
        <f t="shared" si="348"/>
        <v>-12649.895765598534</v>
      </c>
      <c r="BG2801">
        <f t="shared" si="349"/>
        <v>-12143.15615730768</v>
      </c>
      <c r="BH2801">
        <f t="shared" si="350"/>
        <v>-11636.416549016827</v>
      </c>
      <c r="BI2801">
        <f t="shared" si="351"/>
        <v>-11129.676940725973</v>
      </c>
      <c r="BJ2801">
        <f t="shared" si="352"/>
        <v>-10622.93733243512</v>
      </c>
    </row>
    <row r="2802" spans="1:62">
      <c r="A2802">
        <v>2799</v>
      </c>
      <c r="B2802" s="6"/>
      <c r="C2802" s="44"/>
      <c r="F2802" s="44">
        <v>-1008.5167449734472</v>
      </c>
      <c r="G2802">
        <v>0.53204033421547692</v>
      </c>
      <c r="H2802" s="45">
        <f t="shared" si="346"/>
        <v>-1895.5644527600737</v>
      </c>
      <c r="BD2802">
        <f t="shared" si="353"/>
        <v>2382.6449328189228</v>
      </c>
      <c r="BE2802">
        <f t="shared" si="347"/>
        <v>2869.2063414765071</v>
      </c>
      <c r="BF2802">
        <f t="shared" si="348"/>
        <v>3355.7677501340913</v>
      </c>
      <c r="BG2802">
        <f t="shared" si="349"/>
        <v>3842.3291587916756</v>
      </c>
      <c r="BH2802">
        <f t="shared" si="350"/>
        <v>4328.8905674492598</v>
      </c>
      <c r="BI2802">
        <f t="shared" si="351"/>
        <v>4815.4519761068441</v>
      </c>
      <c r="BJ2802">
        <f t="shared" si="352"/>
        <v>5302.0133847644283</v>
      </c>
    </row>
    <row r="2803" spans="1:62">
      <c r="A2803">
        <v>2800</v>
      </c>
      <c r="B2803" s="6"/>
      <c r="C2803" s="44"/>
      <c r="F2803" s="44">
        <v>7756.2496076947755</v>
      </c>
      <c r="G2803">
        <v>0.22847261231327742</v>
      </c>
      <c r="H2803" s="45">
        <f t="shared" si="346"/>
        <v>33948.268587481944</v>
      </c>
      <c r="BD2803">
        <f t="shared" si="353"/>
        <v>3668.7184160508318</v>
      </c>
      <c r="BE2803">
        <f t="shared" si="347"/>
        <v>6328.9200871282164</v>
      </c>
      <c r="BF2803">
        <f t="shared" si="348"/>
        <v>8989.1217582056015</v>
      </c>
      <c r="BG2803">
        <f t="shared" si="349"/>
        <v>11649.323429282986</v>
      </c>
      <c r="BH2803">
        <f t="shared" si="350"/>
        <v>14309.52510036037</v>
      </c>
      <c r="BI2803">
        <f t="shared" si="351"/>
        <v>16969.726771437752</v>
      </c>
      <c r="BJ2803">
        <f t="shared" si="352"/>
        <v>19629.928442515138</v>
      </c>
    </row>
    <row r="2804" spans="1:62">
      <c r="A2804">
        <v>2801</v>
      </c>
      <c r="B2804" s="6"/>
      <c r="C2804" s="44"/>
      <c r="F2804" s="44">
        <v>12249.076433946258</v>
      </c>
      <c r="G2804">
        <v>0.21750564149682727</v>
      </c>
      <c r="H2804" s="45">
        <f t="shared" si="346"/>
        <v>56316.132076624475</v>
      </c>
      <c r="BD2804">
        <f t="shared" si="353"/>
        <v>-6613.8865461283885</v>
      </c>
      <c r="BE2804">
        <f t="shared" si="347"/>
        <v>-5471.5234845620016</v>
      </c>
      <c r="BF2804">
        <f t="shared" si="348"/>
        <v>-4329.1604229956138</v>
      </c>
      <c r="BG2804">
        <f t="shared" si="349"/>
        <v>-3186.7973614292268</v>
      </c>
      <c r="BH2804">
        <f t="shared" si="350"/>
        <v>-2044.4342998628399</v>
      </c>
      <c r="BI2804">
        <f t="shared" si="351"/>
        <v>-902.07123829645298</v>
      </c>
      <c r="BJ2804">
        <f t="shared" si="352"/>
        <v>240.29182326993396</v>
      </c>
    </row>
    <row r="2805" spans="1:62">
      <c r="A2805">
        <v>2802</v>
      </c>
      <c r="B2805" s="6"/>
      <c r="C2805" s="44"/>
      <c r="F2805" s="44">
        <v>9194.3642215956006</v>
      </c>
      <c r="G2805">
        <v>0.34391600933411315</v>
      </c>
      <c r="H2805" s="45">
        <f t="shared" si="346"/>
        <v>26734.330394789238</v>
      </c>
      <c r="BD2805">
        <f t="shared" si="353"/>
        <v>-11161.548226462122</v>
      </c>
      <c r="BE2805">
        <f t="shared" si="347"/>
        <v>-10074.020018977986</v>
      </c>
      <c r="BF2805">
        <f t="shared" si="348"/>
        <v>-8986.49181149385</v>
      </c>
      <c r="BG2805">
        <f t="shared" si="349"/>
        <v>-7898.963604009713</v>
      </c>
      <c r="BH2805">
        <f t="shared" si="350"/>
        <v>-6811.4353965255768</v>
      </c>
      <c r="BI2805">
        <f t="shared" si="351"/>
        <v>-5723.9071890414407</v>
      </c>
      <c r="BJ2805">
        <f t="shared" si="352"/>
        <v>-4636.3789815573036</v>
      </c>
    </row>
    <row r="2806" spans="1:62">
      <c r="A2806">
        <v>2803</v>
      </c>
      <c r="B2806" s="6"/>
      <c r="C2806" s="44"/>
      <c r="F2806" s="44">
        <v>10063.832656227783</v>
      </c>
      <c r="G2806">
        <v>0.26764935217936525</v>
      </c>
      <c r="H2806" s="45">
        <f t="shared" si="346"/>
        <v>37600.810815650715</v>
      </c>
      <c r="BD2806">
        <f t="shared" si="353"/>
        <v>-7474.7841749250347</v>
      </c>
      <c r="BE2806">
        <f t="shared" si="347"/>
        <v>-5755.2041282544687</v>
      </c>
      <c r="BF2806">
        <f t="shared" si="348"/>
        <v>-4035.6240815839037</v>
      </c>
      <c r="BG2806">
        <f t="shared" si="349"/>
        <v>-2316.0440349133378</v>
      </c>
      <c r="BH2806">
        <f t="shared" si="350"/>
        <v>-596.46398824277276</v>
      </c>
      <c r="BI2806">
        <f t="shared" si="351"/>
        <v>1123.1160584277932</v>
      </c>
      <c r="BJ2806">
        <f t="shared" si="352"/>
        <v>2842.6961050983591</v>
      </c>
    </row>
    <row r="2807" spans="1:62">
      <c r="A2807">
        <v>2804</v>
      </c>
      <c r="B2807" s="6"/>
      <c r="C2807" s="44"/>
      <c r="F2807" s="44">
        <v>10473.604674578068</v>
      </c>
      <c r="G2807">
        <v>0.17212489101760919</v>
      </c>
      <c r="H2807" s="45">
        <f t="shared" si="346"/>
        <v>60848.867427933874</v>
      </c>
      <c r="BD2807">
        <f t="shared" si="353"/>
        <v>-8725.585895330958</v>
      </c>
      <c r="BE2807">
        <f t="shared" si="347"/>
        <v>-7387.3391344341308</v>
      </c>
      <c r="BF2807">
        <f t="shared" si="348"/>
        <v>-6049.0923735373053</v>
      </c>
      <c r="BG2807">
        <f t="shared" si="349"/>
        <v>-4710.8456126404781</v>
      </c>
      <c r="BH2807">
        <f t="shared" si="350"/>
        <v>-3372.5988517436517</v>
      </c>
      <c r="BI2807">
        <f t="shared" si="351"/>
        <v>-2034.3520908468263</v>
      </c>
      <c r="BJ2807">
        <f t="shared" si="352"/>
        <v>-696.10532994999994</v>
      </c>
    </row>
    <row r="2808" spans="1:62">
      <c r="A2808">
        <v>2805</v>
      </c>
      <c r="B2808" s="6"/>
      <c r="C2808" s="44"/>
      <c r="F2808" s="44">
        <v>4474.2004433277252</v>
      </c>
      <c r="G2808">
        <v>0.22223041649713871</v>
      </c>
      <c r="H2808" s="45">
        <f t="shared" si="346"/>
        <v>20133.15960007361</v>
      </c>
      <c r="BD2808">
        <f t="shared" si="353"/>
        <v>-9612.9802194900221</v>
      </c>
      <c r="BE2808">
        <f t="shared" si="347"/>
        <v>-8752.3557644019766</v>
      </c>
      <c r="BF2808">
        <f t="shared" si="348"/>
        <v>-7891.7313093139292</v>
      </c>
      <c r="BG2808">
        <f t="shared" si="349"/>
        <v>-7031.1068542258836</v>
      </c>
      <c r="BH2808">
        <f t="shared" si="350"/>
        <v>-6170.482399137838</v>
      </c>
      <c r="BI2808">
        <f t="shared" si="351"/>
        <v>-5309.8579440497915</v>
      </c>
      <c r="BJ2808">
        <f t="shared" si="352"/>
        <v>-4449.2334889617459</v>
      </c>
    </row>
    <row r="2809" spans="1:62">
      <c r="A2809">
        <v>2806</v>
      </c>
      <c r="B2809" s="6"/>
      <c r="C2809" s="44"/>
      <c r="F2809" s="44">
        <v>10491.927040495419</v>
      </c>
      <c r="G2809">
        <v>0.72209698474133432</v>
      </c>
      <c r="H2809" s="45">
        <f t="shared" si="346"/>
        <v>14529.803145838892</v>
      </c>
      <c r="BD2809">
        <f t="shared" si="353"/>
        <v>-3363.0483608420318</v>
      </c>
      <c r="BE2809">
        <f t="shared" si="347"/>
        <v>-2251.8962783563384</v>
      </c>
      <c r="BF2809">
        <f t="shared" si="348"/>
        <v>-1140.7441958706445</v>
      </c>
      <c r="BG2809">
        <f t="shared" si="349"/>
        <v>-29.592113384951517</v>
      </c>
      <c r="BH2809">
        <f t="shared" si="350"/>
        <v>1081.5599691007428</v>
      </c>
      <c r="BI2809">
        <f t="shared" si="351"/>
        <v>2192.7120515864362</v>
      </c>
      <c r="BJ2809">
        <f t="shared" si="352"/>
        <v>3303.8641340721297</v>
      </c>
    </row>
    <row r="2810" spans="1:62">
      <c r="A2810">
        <v>2807</v>
      </c>
      <c r="B2810" s="6"/>
      <c r="C2810" s="44"/>
      <c r="F2810" s="44">
        <v>10982.862684289075</v>
      </c>
      <c r="G2810">
        <v>0.27835111939708757</v>
      </c>
      <c r="H2810" s="45">
        <f t="shared" si="346"/>
        <v>39456.8655160364</v>
      </c>
      <c r="BD2810">
        <f t="shared" si="353"/>
        <v>-6881.4421167887467</v>
      </c>
      <c r="BE2810">
        <f t="shared" si="347"/>
        <v>-3270.9571930820757</v>
      </c>
      <c r="BF2810">
        <f t="shared" si="348"/>
        <v>339.5277306245971</v>
      </c>
      <c r="BG2810">
        <f t="shared" si="349"/>
        <v>3950.0126543312672</v>
      </c>
      <c r="BH2810">
        <f t="shared" si="350"/>
        <v>7560.4975780379391</v>
      </c>
      <c r="BI2810">
        <f t="shared" si="351"/>
        <v>11170.982501744613</v>
      </c>
      <c r="BJ2810">
        <f t="shared" si="352"/>
        <v>14781.467425451283</v>
      </c>
    </row>
    <row r="2811" spans="1:62">
      <c r="A2811">
        <v>2808</v>
      </c>
      <c r="B2811" s="6"/>
      <c r="C2811" s="44"/>
      <c r="F2811" s="44">
        <v>8668.9510001507206</v>
      </c>
      <c r="G2811">
        <v>0.55039319066128556</v>
      </c>
      <c r="H2811" s="45">
        <f t="shared" si="346"/>
        <v>15750.469204997182</v>
      </c>
      <c r="BD2811">
        <f t="shared" si="353"/>
        <v>-9591.1070873036369</v>
      </c>
      <c r="BE2811">
        <f t="shared" si="347"/>
        <v>-8199.3514903182004</v>
      </c>
      <c r="BF2811">
        <f t="shared" si="348"/>
        <v>-6807.595893332762</v>
      </c>
      <c r="BG2811">
        <f t="shared" si="349"/>
        <v>-5415.8402963473236</v>
      </c>
      <c r="BH2811">
        <f t="shared" si="350"/>
        <v>-4024.0846993618861</v>
      </c>
      <c r="BI2811">
        <f t="shared" si="351"/>
        <v>-2632.3291023764486</v>
      </c>
      <c r="BJ2811">
        <f t="shared" si="352"/>
        <v>-1240.5735053910103</v>
      </c>
    </row>
    <row r="2812" spans="1:62">
      <c r="A2812">
        <v>2809</v>
      </c>
      <c r="B2812" s="6"/>
      <c r="C2812" s="44"/>
      <c r="F2812" s="44">
        <v>12854.433232758878</v>
      </c>
      <c r="G2812">
        <v>0.40502070339530238</v>
      </c>
      <c r="H2812" s="45">
        <f t="shared" si="346"/>
        <v>31737.718899304964</v>
      </c>
      <c r="BD2812">
        <f t="shared" si="353"/>
        <v>-5916.9850468442928</v>
      </c>
      <c r="BE2812">
        <f t="shared" si="347"/>
        <v>-3165.019093537865</v>
      </c>
      <c r="BF2812">
        <f t="shared" si="348"/>
        <v>-413.05314023143728</v>
      </c>
      <c r="BG2812">
        <f t="shared" si="349"/>
        <v>2338.9128130749905</v>
      </c>
      <c r="BH2812">
        <f t="shared" si="350"/>
        <v>5090.8787663814182</v>
      </c>
      <c r="BI2812">
        <f t="shared" si="351"/>
        <v>7842.844719687846</v>
      </c>
      <c r="BJ2812">
        <f t="shared" si="352"/>
        <v>10594.810672994276</v>
      </c>
    </row>
    <row r="2813" spans="1:62">
      <c r="A2813">
        <v>2810</v>
      </c>
      <c r="B2813" s="6"/>
      <c r="C2813" s="44"/>
      <c r="F2813" s="44">
        <v>11029.669973601478</v>
      </c>
      <c r="G2813">
        <v>0.50548463422809764</v>
      </c>
      <c r="H2813" s="45">
        <f t="shared" si="346"/>
        <v>21819.990612463185</v>
      </c>
      <c r="BD2813">
        <f t="shared" si="353"/>
        <v>-10829.329715782365</v>
      </c>
      <c r="BE2813">
        <f t="shared" si="347"/>
        <v>-8804.2261988058544</v>
      </c>
      <c r="BF2813">
        <f t="shared" si="348"/>
        <v>-6779.1226818293426</v>
      </c>
      <c r="BG2813">
        <f t="shared" si="349"/>
        <v>-4754.0191648528307</v>
      </c>
      <c r="BH2813">
        <f t="shared" si="350"/>
        <v>-2728.915647876318</v>
      </c>
      <c r="BI2813">
        <f t="shared" si="351"/>
        <v>-703.81213089980702</v>
      </c>
      <c r="BJ2813">
        <f t="shared" si="352"/>
        <v>1321.2913860767057</v>
      </c>
    </row>
    <row r="2814" spans="1:62">
      <c r="A2814">
        <v>2811</v>
      </c>
      <c r="B2814" s="6"/>
      <c r="C2814" s="44"/>
      <c r="F2814" s="44">
        <v>4752.8117227732455</v>
      </c>
      <c r="G2814">
        <v>0.36365703480139899</v>
      </c>
      <c r="H2814" s="45">
        <f t="shared" si="346"/>
        <v>13069.489293308623</v>
      </c>
      <c r="BD2814">
        <f t="shared" si="353"/>
        <v>-8502.2468024609898</v>
      </c>
      <c r="BE2814">
        <f t="shared" si="347"/>
        <v>-5974.8236313205016</v>
      </c>
      <c r="BF2814">
        <f t="shared" si="348"/>
        <v>-3447.4004601800134</v>
      </c>
      <c r="BG2814">
        <f t="shared" si="349"/>
        <v>-919.9772890395252</v>
      </c>
      <c r="BH2814">
        <f t="shared" si="350"/>
        <v>1607.445882100963</v>
      </c>
      <c r="BI2814">
        <f t="shared" si="351"/>
        <v>4134.8690532414512</v>
      </c>
      <c r="BJ2814">
        <f t="shared" si="352"/>
        <v>6662.2922243819412</v>
      </c>
    </row>
    <row r="2815" spans="1:62">
      <c r="A2815">
        <v>2812</v>
      </c>
      <c r="B2815" s="6"/>
      <c r="C2815" s="44"/>
      <c r="F2815" s="44">
        <v>10497.084957389336</v>
      </c>
      <c r="G2815">
        <v>0.23445937386056581</v>
      </c>
      <c r="H2815" s="45">
        <f t="shared" si="346"/>
        <v>44771.444982327754</v>
      </c>
      <c r="BD2815">
        <f t="shared" si="353"/>
        <v>-2934.5265487662505</v>
      </c>
      <c r="BE2815">
        <f t="shared" si="347"/>
        <v>-1116.2413747592555</v>
      </c>
      <c r="BF2815">
        <f t="shared" si="348"/>
        <v>702.04379924773912</v>
      </c>
      <c r="BG2815">
        <f t="shared" si="349"/>
        <v>2520.3289732547346</v>
      </c>
      <c r="BH2815">
        <f t="shared" si="350"/>
        <v>4338.6141472617292</v>
      </c>
      <c r="BI2815">
        <f t="shared" si="351"/>
        <v>6156.8993212687237</v>
      </c>
      <c r="BJ2815">
        <f t="shared" si="352"/>
        <v>7975.1844952757201</v>
      </c>
    </row>
    <row r="2816" spans="1:62">
      <c r="A2816">
        <v>2813</v>
      </c>
      <c r="B2816" s="6"/>
      <c r="C2816" s="44"/>
      <c r="F2816" s="44">
        <v>8522.9568114763315</v>
      </c>
      <c r="G2816">
        <v>0.19468521744120704</v>
      </c>
      <c r="H2816" s="45">
        <f t="shared" si="346"/>
        <v>43778.140546547547</v>
      </c>
      <c r="BD2816">
        <f t="shared" si="353"/>
        <v>-9324.7880880865068</v>
      </c>
      <c r="BE2816">
        <f t="shared" si="347"/>
        <v>-8152.4912187836781</v>
      </c>
      <c r="BF2816">
        <f t="shared" si="348"/>
        <v>-6980.1943494808484</v>
      </c>
      <c r="BG2816">
        <f t="shared" si="349"/>
        <v>-5807.8974801780196</v>
      </c>
      <c r="BH2816">
        <f t="shared" si="350"/>
        <v>-4635.6006108751899</v>
      </c>
      <c r="BI2816">
        <f t="shared" si="351"/>
        <v>-3463.3037415723611</v>
      </c>
      <c r="BJ2816">
        <f t="shared" si="352"/>
        <v>-2291.0068722695323</v>
      </c>
    </row>
    <row r="2817" spans="1:62">
      <c r="A2817">
        <v>2814</v>
      </c>
      <c r="B2817" s="6"/>
      <c r="C2817" s="44"/>
      <c r="F2817" s="44">
        <v>13778.593309234862</v>
      </c>
      <c r="G2817">
        <v>0.2023675787700947</v>
      </c>
      <c r="H2817" s="45">
        <f t="shared" si="346"/>
        <v>68086.960337102297</v>
      </c>
      <c r="BD2817">
        <f t="shared" si="353"/>
        <v>-7549.5307242702966</v>
      </c>
      <c r="BE2817">
        <f t="shared" si="347"/>
        <v>-6576.1046370642616</v>
      </c>
      <c r="BF2817">
        <f t="shared" si="348"/>
        <v>-5602.6785498582258</v>
      </c>
      <c r="BG2817">
        <f t="shared" si="349"/>
        <v>-4629.2524626521908</v>
      </c>
      <c r="BH2817">
        <f t="shared" si="350"/>
        <v>-3655.8263754461559</v>
      </c>
      <c r="BI2817">
        <f t="shared" si="351"/>
        <v>-2682.4002882401201</v>
      </c>
      <c r="BJ2817">
        <f t="shared" si="352"/>
        <v>-1708.9742010340851</v>
      </c>
    </row>
    <row r="2818" spans="1:62">
      <c r="A2818">
        <v>2815</v>
      </c>
      <c r="B2818" s="6"/>
      <c r="C2818" s="44"/>
      <c r="F2818" s="44">
        <v>3554.9968791180563</v>
      </c>
      <c r="G2818">
        <v>0.42540448128200303</v>
      </c>
      <c r="H2818" s="45">
        <f t="shared" si="346"/>
        <v>8356.7452519651033</v>
      </c>
      <c r="BD2818">
        <f t="shared" si="353"/>
        <v>-12766.755415384388</v>
      </c>
      <c r="BE2818">
        <f t="shared" si="347"/>
        <v>-11754.917521533915</v>
      </c>
      <c r="BF2818">
        <f t="shared" si="348"/>
        <v>-10743.079627683441</v>
      </c>
      <c r="BG2818">
        <f t="shared" si="349"/>
        <v>-9731.2417338329687</v>
      </c>
      <c r="BH2818">
        <f t="shared" si="350"/>
        <v>-8719.4038399824949</v>
      </c>
      <c r="BI2818">
        <f t="shared" si="351"/>
        <v>-7707.5659461320211</v>
      </c>
      <c r="BJ2818">
        <f t="shared" si="352"/>
        <v>-6695.7280522815481</v>
      </c>
    </row>
    <row r="2819" spans="1:62">
      <c r="A2819">
        <v>2816</v>
      </c>
      <c r="B2819" s="6"/>
      <c r="C2819" s="44"/>
      <c r="F2819" s="44">
        <v>2720.0439575594082</v>
      </c>
      <c r="G2819">
        <v>0.90701922041190119</v>
      </c>
      <c r="H2819" s="45">
        <f t="shared" si="346"/>
        <v>2998.882379057155</v>
      </c>
      <c r="BD2819">
        <f t="shared" si="353"/>
        <v>-1427.974472708041</v>
      </c>
      <c r="BE2819">
        <f t="shared" si="347"/>
        <v>699.04793370197422</v>
      </c>
      <c r="BF2819">
        <f t="shared" si="348"/>
        <v>2826.070340111989</v>
      </c>
      <c r="BG2819">
        <f t="shared" si="349"/>
        <v>4953.0927465220047</v>
      </c>
      <c r="BH2819">
        <f t="shared" si="350"/>
        <v>7080.1151529320196</v>
      </c>
      <c r="BI2819">
        <f t="shared" si="351"/>
        <v>9207.1375593420344</v>
      </c>
      <c r="BJ2819">
        <f t="shared" si="352"/>
        <v>11334.159965752049</v>
      </c>
    </row>
    <row r="2820" spans="1:62">
      <c r="A2820">
        <v>2817</v>
      </c>
      <c r="B2820" s="6"/>
      <c r="C2820" s="44"/>
      <c r="F2820" s="44">
        <v>12761.026253907916</v>
      </c>
      <c r="G2820">
        <v>0.45967551371295912</v>
      </c>
      <c r="H2820" s="45">
        <f t="shared" ref="H2820:H2883" si="354">F2820/G2820</f>
        <v>27760.944129550571</v>
      </c>
      <c r="BD2820">
        <f t="shared" si="353"/>
        <v>1815.0521445000977</v>
      </c>
      <c r="BE2820">
        <f t="shared" si="347"/>
        <v>6350.1482465596036</v>
      </c>
      <c r="BF2820">
        <f t="shared" si="348"/>
        <v>10885.24434861911</v>
      </c>
      <c r="BG2820">
        <f t="shared" si="349"/>
        <v>15420.340450678616</v>
      </c>
      <c r="BH2820">
        <f t="shared" si="350"/>
        <v>19955.436552738123</v>
      </c>
      <c r="BI2820">
        <f t="shared" si="351"/>
        <v>24490.532654797629</v>
      </c>
      <c r="BJ2820">
        <f t="shared" si="352"/>
        <v>29025.628756857135</v>
      </c>
    </row>
    <row r="2821" spans="1:62">
      <c r="A2821">
        <v>2818</v>
      </c>
      <c r="B2821" s="6"/>
      <c r="C2821" s="44"/>
      <c r="F2821" s="44">
        <v>11455.141692567951</v>
      </c>
      <c r="G2821">
        <v>0.35471505130507452</v>
      </c>
      <c r="H2821" s="45">
        <f t="shared" si="354"/>
        <v>32293.926210410216</v>
      </c>
      <c r="BD2821">
        <f t="shared" si="353"/>
        <v>-10462.64868534312</v>
      </c>
      <c r="BE2821">
        <f t="shared" ref="BE2821:BE2884" si="355">($BE$3*G2820)-F2820</f>
        <v>-8164.2711167783245</v>
      </c>
      <c r="BF2821">
        <f t="shared" ref="BF2821:BF2884" si="356">($BF$3*G2820)-F2820</f>
        <v>-5865.8935482135294</v>
      </c>
      <c r="BG2821">
        <f t="shared" ref="BG2821:BG2884" si="357">($BG$3*G2820)-F2820</f>
        <v>-3567.5159796487333</v>
      </c>
      <c r="BH2821">
        <f t="shared" ref="BH2821:BH2884" si="358">($BH$3*G2820)-F2820</f>
        <v>-1269.1384110839372</v>
      </c>
      <c r="BI2821">
        <f t="shared" ref="BI2821:BI2884" si="359">($BI$3*G2820)-F2820</f>
        <v>1029.2391574808571</v>
      </c>
      <c r="BJ2821">
        <f t="shared" ref="BJ2821:BJ2884" si="360">($BJ$3*G2820)-F2820</f>
        <v>3327.6167260456532</v>
      </c>
    </row>
    <row r="2822" spans="1:62">
      <c r="A2822">
        <v>2819</v>
      </c>
      <c r="B2822" s="6"/>
      <c r="C2822" s="44"/>
      <c r="F2822" s="44">
        <v>-11893.829036995587</v>
      </c>
      <c r="G2822">
        <v>0.62352127411289615</v>
      </c>
      <c r="H2822" s="45">
        <f t="shared" si="354"/>
        <v>-19075.25778317239</v>
      </c>
      <c r="BD2822">
        <f t="shared" si="353"/>
        <v>-9681.5664360425781</v>
      </c>
      <c r="BE2822">
        <f t="shared" si="355"/>
        <v>-7907.9911795172065</v>
      </c>
      <c r="BF2822">
        <f t="shared" si="356"/>
        <v>-6134.4159229918332</v>
      </c>
      <c r="BG2822">
        <f t="shared" si="357"/>
        <v>-4360.8406664664608</v>
      </c>
      <c r="BH2822">
        <f t="shared" si="358"/>
        <v>-2587.2654099410884</v>
      </c>
      <c r="BI2822">
        <f t="shared" si="359"/>
        <v>-813.69015341571503</v>
      </c>
      <c r="BJ2822">
        <f t="shared" si="360"/>
        <v>959.88510310965648</v>
      </c>
    </row>
    <row r="2823" spans="1:62">
      <c r="A2823">
        <v>2820</v>
      </c>
      <c r="B2823" s="6"/>
      <c r="C2823" s="44"/>
      <c r="F2823" s="44">
        <v>8446.7439158291636</v>
      </c>
      <c r="G2823">
        <v>0.16170264437732929</v>
      </c>
      <c r="H2823" s="45">
        <f t="shared" si="354"/>
        <v>52236.27571679587</v>
      </c>
      <c r="BD2823">
        <f t="shared" si="353"/>
        <v>15011.435407560068</v>
      </c>
      <c r="BE2823">
        <f t="shared" si="355"/>
        <v>18129.041778124549</v>
      </c>
      <c r="BF2823">
        <f t="shared" si="356"/>
        <v>21246.64814868903</v>
      </c>
      <c r="BG2823">
        <f t="shared" si="357"/>
        <v>24364.254519253511</v>
      </c>
      <c r="BH2823">
        <f t="shared" si="358"/>
        <v>27481.860889817988</v>
      </c>
      <c r="BI2823">
        <f t="shared" si="359"/>
        <v>30599.467260382473</v>
      </c>
      <c r="BJ2823">
        <f t="shared" si="360"/>
        <v>33717.07363094695</v>
      </c>
    </row>
    <row r="2824" spans="1:62">
      <c r="A2824">
        <v>2821</v>
      </c>
      <c r="B2824" s="6"/>
      <c r="C2824" s="44"/>
      <c r="F2824" s="44">
        <v>8529.0730217432028</v>
      </c>
      <c r="G2824">
        <v>8.2407846563143927E-2</v>
      </c>
      <c r="H2824" s="45">
        <f t="shared" si="354"/>
        <v>103498.31208376393</v>
      </c>
      <c r="BD2824">
        <f t="shared" si="353"/>
        <v>-7638.2306939425171</v>
      </c>
      <c r="BE2824">
        <f t="shared" si="355"/>
        <v>-6829.7174720558705</v>
      </c>
      <c r="BF2824">
        <f t="shared" si="356"/>
        <v>-6021.2042501692249</v>
      </c>
      <c r="BG2824">
        <f t="shared" si="357"/>
        <v>-5212.6910282825775</v>
      </c>
      <c r="BH2824">
        <f t="shared" si="358"/>
        <v>-4404.1778063959318</v>
      </c>
      <c r="BI2824">
        <f t="shared" si="359"/>
        <v>-3595.6645845092853</v>
      </c>
      <c r="BJ2824">
        <f t="shared" si="360"/>
        <v>-2787.1513626226388</v>
      </c>
    </row>
    <row r="2825" spans="1:62">
      <c r="A2825">
        <v>2822</v>
      </c>
      <c r="B2825" s="6"/>
      <c r="C2825" s="44"/>
      <c r="F2825" s="44">
        <v>10724.895240607098</v>
      </c>
      <c r="G2825">
        <v>0.28102592327070219</v>
      </c>
      <c r="H2825" s="45">
        <f t="shared" si="354"/>
        <v>38163.366268086917</v>
      </c>
      <c r="BD2825">
        <f t="shared" si="353"/>
        <v>-8117.0337889274833</v>
      </c>
      <c r="BE2825">
        <f t="shared" si="355"/>
        <v>-7704.9945561117638</v>
      </c>
      <c r="BF2825">
        <f t="shared" si="356"/>
        <v>-7292.9553232960443</v>
      </c>
      <c r="BG2825">
        <f t="shared" si="357"/>
        <v>-6880.9160904803248</v>
      </c>
      <c r="BH2825">
        <f t="shared" si="358"/>
        <v>-6468.8768576646053</v>
      </c>
      <c r="BI2825">
        <f t="shared" si="359"/>
        <v>-6056.8376248488848</v>
      </c>
      <c r="BJ2825">
        <f t="shared" si="360"/>
        <v>-5644.7983920331653</v>
      </c>
    </row>
    <row r="2826" spans="1:62">
      <c r="A2826">
        <v>2823</v>
      </c>
      <c r="B2826" s="6"/>
      <c r="C2826" s="44"/>
      <c r="F2826" s="44">
        <v>8535.4514145569119</v>
      </c>
      <c r="G2826">
        <v>0.44341182054300621</v>
      </c>
      <c r="H2826" s="45">
        <f t="shared" si="354"/>
        <v>19249.490020596022</v>
      </c>
      <c r="BD2826">
        <f t="shared" si="353"/>
        <v>-9319.7656242535868</v>
      </c>
      <c r="BE2826">
        <f t="shared" si="355"/>
        <v>-7914.6360079000769</v>
      </c>
      <c r="BF2826">
        <f t="shared" si="356"/>
        <v>-6509.5063915465653</v>
      </c>
      <c r="BG2826">
        <f t="shared" si="357"/>
        <v>-5104.3767751930545</v>
      </c>
      <c r="BH2826">
        <f t="shared" si="358"/>
        <v>-3699.2471588395438</v>
      </c>
      <c r="BI2826">
        <f t="shared" si="359"/>
        <v>-2294.1175424860321</v>
      </c>
      <c r="BJ2826">
        <f t="shared" si="360"/>
        <v>-888.98792613252226</v>
      </c>
    </row>
    <row r="2827" spans="1:62">
      <c r="A2827">
        <v>2824</v>
      </c>
      <c r="B2827" s="6"/>
      <c r="C2827" s="44"/>
      <c r="F2827" s="44">
        <v>11888.957864229506</v>
      </c>
      <c r="G2827">
        <v>0.39083421990409217</v>
      </c>
      <c r="H2827" s="45">
        <f t="shared" si="354"/>
        <v>30419.439390816311</v>
      </c>
      <c r="BD2827">
        <f t="shared" si="353"/>
        <v>-6318.3923118418807</v>
      </c>
      <c r="BE2827">
        <f t="shared" si="355"/>
        <v>-4101.3332091268494</v>
      </c>
      <c r="BF2827">
        <f t="shared" si="356"/>
        <v>-1884.274106411819</v>
      </c>
      <c r="BG2827">
        <f t="shared" si="357"/>
        <v>332.78499630321312</v>
      </c>
      <c r="BH2827">
        <f t="shared" si="358"/>
        <v>2549.8440990182426</v>
      </c>
      <c r="BI2827">
        <f t="shared" si="359"/>
        <v>4766.9032017332738</v>
      </c>
      <c r="BJ2827">
        <f t="shared" si="360"/>
        <v>6983.9623044483051</v>
      </c>
    </row>
    <row r="2828" spans="1:62">
      <c r="A2828">
        <v>2825</v>
      </c>
      <c r="B2828" s="6"/>
      <c r="C2828" s="44"/>
      <c r="F2828" s="44">
        <v>7358.6004449059292</v>
      </c>
      <c r="G2828">
        <v>0.34492638321986568</v>
      </c>
      <c r="H2828" s="45">
        <f t="shared" si="354"/>
        <v>21333.828906370876</v>
      </c>
      <c r="BD2828">
        <f t="shared" si="353"/>
        <v>-9934.7867647090443</v>
      </c>
      <c r="BE2828">
        <f t="shared" si="355"/>
        <v>-7980.615665188584</v>
      </c>
      <c r="BF2828">
        <f t="shared" si="356"/>
        <v>-6026.4445656681228</v>
      </c>
      <c r="BG2828">
        <f t="shared" si="357"/>
        <v>-4072.2734661476625</v>
      </c>
      <c r="BH2828">
        <f t="shared" si="358"/>
        <v>-2118.1023666272013</v>
      </c>
      <c r="BI2828">
        <f t="shared" si="359"/>
        <v>-163.93126710674005</v>
      </c>
      <c r="BJ2828">
        <f t="shared" si="360"/>
        <v>1790.2398324137212</v>
      </c>
    </row>
    <row r="2829" spans="1:62">
      <c r="A2829">
        <v>2826</v>
      </c>
      <c r="B2829" s="6"/>
      <c r="C2829" s="44"/>
      <c r="F2829" s="44">
        <v>12969.767391513684</v>
      </c>
      <c r="G2829">
        <v>0.30150767909473153</v>
      </c>
      <c r="H2829" s="45">
        <f t="shared" si="354"/>
        <v>43016.37500728025</v>
      </c>
      <c r="BD2829">
        <f t="shared" si="353"/>
        <v>-5633.9685288066012</v>
      </c>
      <c r="BE2829">
        <f t="shared" si="355"/>
        <v>-3909.3366127072723</v>
      </c>
      <c r="BF2829">
        <f t="shared" si="356"/>
        <v>-2184.7046966079442</v>
      </c>
      <c r="BG2829">
        <f t="shared" si="357"/>
        <v>-460.07278050861532</v>
      </c>
      <c r="BH2829">
        <f t="shared" si="358"/>
        <v>1264.5591355907127</v>
      </c>
      <c r="BI2829">
        <f t="shared" si="359"/>
        <v>2989.1910516900407</v>
      </c>
      <c r="BJ2829">
        <f t="shared" si="360"/>
        <v>4713.8229677893705</v>
      </c>
    </row>
    <row r="2830" spans="1:62">
      <c r="A2830">
        <v>2827</v>
      </c>
      <c r="B2830" s="6"/>
      <c r="C2830" s="44"/>
      <c r="F2830" s="44">
        <v>11283.596034291571</v>
      </c>
      <c r="G2830">
        <v>0.59538793332898177</v>
      </c>
      <c r="H2830" s="45">
        <f t="shared" si="354"/>
        <v>18951.670671593569</v>
      </c>
      <c r="BD2830">
        <f t="shared" si="353"/>
        <v>-11462.228996040027</v>
      </c>
      <c r="BE2830">
        <f t="shared" si="355"/>
        <v>-9954.6906005663695</v>
      </c>
      <c r="BF2830">
        <f t="shared" si="356"/>
        <v>-8447.1522050927106</v>
      </c>
      <c r="BG2830">
        <f t="shared" si="357"/>
        <v>-6939.6138096190534</v>
      </c>
      <c r="BH2830">
        <f t="shared" si="358"/>
        <v>-5432.0754141453954</v>
      </c>
      <c r="BI2830">
        <f t="shared" si="359"/>
        <v>-3924.5370186717373</v>
      </c>
      <c r="BJ2830">
        <f t="shared" si="360"/>
        <v>-2416.9986231980802</v>
      </c>
    </row>
    <row r="2831" spans="1:62">
      <c r="A2831">
        <v>2828</v>
      </c>
      <c r="B2831" s="6"/>
      <c r="C2831" s="44"/>
      <c r="F2831" s="44">
        <v>9154.1679434735197</v>
      </c>
      <c r="G2831">
        <v>0.53562790641322433</v>
      </c>
      <c r="H2831" s="45">
        <f t="shared" si="354"/>
        <v>17090.535862430017</v>
      </c>
      <c r="BD2831">
        <f t="shared" si="353"/>
        <v>-8306.6563676466631</v>
      </c>
      <c r="BE2831">
        <f t="shared" si="355"/>
        <v>-5329.7167010017538</v>
      </c>
      <c r="BF2831">
        <f t="shared" si="356"/>
        <v>-2352.7770343568445</v>
      </c>
      <c r="BG2831">
        <f t="shared" si="357"/>
        <v>624.16263228806383</v>
      </c>
      <c r="BH2831">
        <f t="shared" si="358"/>
        <v>3601.1022989329722</v>
      </c>
      <c r="BI2831">
        <f t="shared" si="359"/>
        <v>6578.0419655778824</v>
      </c>
      <c r="BJ2831">
        <f t="shared" si="360"/>
        <v>9554.9816322227889</v>
      </c>
    </row>
    <row r="2832" spans="1:62">
      <c r="A2832">
        <v>2829</v>
      </c>
      <c r="B2832" s="6"/>
      <c r="C2832" s="44"/>
      <c r="F2832" s="44">
        <v>10715.938019376803</v>
      </c>
      <c r="G2832">
        <v>0.55047476639624815</v>
      </c>
      <c r="H2832" s="45">
        <f t="shared" si="354"/>
        <v>19466.719772697357</v>
      </c>
      <c r="BD2832">
        <f t="shared" si="353"/>
        <v>-6476.0284114073984</v>
      </c>
      <c r="BE2832">
        <f t="shared" si="355"/>
        <v>-3797.8888793412762</v>
      </c>
      <c r="BF2832">
        <f t="shared" si="356"/>
        <v>-1119.7493472751548</v>
      </c>
      <c r="BG2832">
        <f t="shared" si="357"/>
        <v>1558.3901847909674</v>
      </c>
      <c r="BH2832">
        <f t="shared" si="358"/>
        <v>4236.5297168570887</v>
      </c>
      <c r="BI2832">
        <f t="shared" si="359"/>
        <v>6914.66924892321</v>
      </c>
      <c r="BJ2832">
        <f t="shared" si="360"/>
        <v>9592.8087809893332</v>
      </c>
    </row>
    <row r="2833" spans="1:62">
      <c r="A2833">
        <v>2830</v>
      </c>
      <c r="B2833" s="6"/>
      <c r="C2833" s="44"/>
      <c r="F2833" s="44">
        <v>14743.869773070319</v>
      </c>
      <c r="G2833">
        <v>0.56201863892519111</v>
      </c>
      <c r="H2833" s="45">
        <f t="shared" si="354"/>
        <v>26233.77367210919</v>
      </c>
      <c r="BD2833">
        <f t="shared" si="353"/>
        <v>-7963.5641873955628</v>
      </c>
      <c r="BE2833">
        <f t="shared" si="355"/>
        <v>-5211.1903554143219</v>
      </c>
      <c r="BF2833">
        <f t="shared" si="356"/>
        <v>-2458.8165234330809</v>
      </c>
      <c r="BG2833">
        <f t="shared" si="357"/>
        <v>293.5573085481592</v>
      </c>
      <c r="BH2833">
        <f t="shared" si="358"/>
        <v>3045.9311405294011</v>
      </c>
      <c r="BI2833">
        <f t="shared" si="359"/>
        <v>5798.3049725106412</v>
      </c>
      <c r="BJ2833">
        <f t="shared" si="360"/>
        <v>8550.6788044918812</v>
      </c>
    </row>
    <row r="2834" spans="1:62">
      <c r="A2834">
        <v>2831</v>
      </c>
      <c r="B2834" s="6"/>
      <c r="C2834" s="44"/>
      <c r="F2834" s="44">
        <v>15996.262960070821</v>
      </c>
      <c r="G2834">
        <v>0.22198577340726899</v>
      </c>
      <c r="H2834" s="45">
        <f t="shared" si="354"/>
        <v>72059.856424776721</v>
      </c>
      <c r="BD2834">
        <f t="shared" si="353"/>
        <v>-11933.776578444364</v>
      </c>
      <c r="BE2834">
        <f t="shared" si="355"/>
        <v>-9123.6833838184066</v>
      </c>
      <c r="BF2834">
        <f t="shared" si="356"/>
        <v>-6313.5901891924514</v>
      </c>
      <c r="BG2834">
        <f t="shared" si="357"/>
        <v>-3503.4969945664961</v>
      </c>
      <c r="BH2834">
        <f t="shared" si="358"/>
        <v>-693.40379994054092</v>
      </c>
      <c r="BI2834">
        <f t="shared" si="359"/>
        <v>2116.6893946854161</v>
      </c>
      <c r="BJ2834">
        <f t="shared" si="360"/>
        <v>4926.7825893113713</v>
      </c>
    </row>
    <row r="2835" spans="1:62">
      <c r="A2835">
        <v>2832</v>
      </c>
      <c r="B2835" s="6"/>
      <c r="C2835" s="44"/>
      <c r="F2835" s="44">
        <v>-4793.2953001247661</v>
      </c>
      <c r="G2835">
        <v>0.95581543638173816</v>
      </c>
      <c r="H2835" s="45">
        <f t="shared" si="354"/>
        <v>-5014.8753804080607</v>
      </c>
      <c r="BD2835">
        <f t="shared" si="353"/>
        <v>-14886.334093034475</v>
      </c>
      <c r="BE2835">
        <f t="shared" si="355"/>
        <v>-13776.405225998131</v>
      </c>
      <c r="BF2835">
        <f t="shared" si="356"/>
        <v>-12666.476358961785</v>
      </c>
      <c r="BG2835">
        <f t="shared" si="357"/>
        <v>-11556.547491925441</v>
      </c>
      <c r="BH2835">
        <f t="shared" si="358"/>
        <v>-10446.618624889095</v>
      </c>
      <c r="BI2835">
        <f t="shared" si="359"/>
        <v>-9336.6897578527496</v>
      </c>
      <c r="BJ2835">
        <f t="shared" si="360"/>
        <v>-8226.7608908164057</v>
      </c>
    </row>
    <row r="2836" spans="1:62">
      <c r="A2836">
        <v>2833</v>
      </c>
      <c r="B2836" s="6"/>
      <c r="C2836" s="44"/>
      <c r="F2836" s="44">
        <v>5817.5102665690392</v>
      </c>
      <c r="G2836">
        <v>0.72975092544064246</v>
      </c>
      <c r="H2836" s="45">
        <f t="shared" si="354"/>
        <v>7971.9121466769993</v>
      </c>
      <c r="BD2836">
        <f t="shared" si="353"/>
        <v>9572.3724820334573</v>
      </c>
      <c r="BE2836">
        <f t="shared" si="355"/>
        <v>14351.449663942147</v>
      </c>
      <c r="BF2836">
        <f t="shared" si="356"/>
        <v>19130.526845850836</v>
      </c>
      <c r="BG2836">
        <f t="shared" si="357"/>
        <v>23909.604027759528</v>
      </c>
      <c r="BH2836">
        <f t="shared" si="358"/>
        <v>28688.681209668219</v>
      </c>
      <c r="BI2836">
        <f t="shared" si="359"/>
        <v>33467.758391576906</v>
      </c>
      <c r="BJ2836">
        <f t="shared" si="360"/>
        <v>38246.835573485601</v>
      </c>
    </row>
    <row r="2837" spans="1:62">
      <c r="A2837">
        <v>2834</v>
      </c>
      <c r="B2837" s="6"/>
      <c r="C2837" s="44"/>
      <c r="F2837" s="44">
        <v>-11050.21847333155</v>
      </c>
      <c r="G2837">
        <v>0.77113878359396537</v>
      </c>
      <c r="H2837" s="45">
        <f t="shared" si="354"/>
        <v>-14329.740260022923</v>
      </c>
      <c r="BD2837">
        <f t="shared" si="353"/>
        <v>-2168.7556393658269</v>
      </c>
      <c r="BE2837">
        <f t="shared" si="355"/>
        <v>1479.9989878373854</v>
      </c>
      <c r="BF2837">
        <f t="shared" si="356"/>
        <v>5128.7536150405977</v>
      </c>
      <c r="BG2837">
        <f t="shared" si="357"/>
        <v>8777.5082422438099</v>
      </c>
      <c r="BH2837">
        <f t="shared" si="358"/>
        <v>12426.262869447022</v>
      </c>
      <c r="BI2837">
        <f t="shared" si="359"/>
        <v>16075.017496650235</v>
      </c>
      <c r="BJ2837">
        <f t="shared" si="360"/>
        <v>19723.772123853447</v>
      </c>
    </row>
    <row r="2838" spans="1:62">
      <c r="A2838">
        <v>2835</v>
      </c>
      <c r="B2838" s="6"/>
      <c r="C2838" s="44"/>
      <c r="F2838" s="44">
        <v>10416.561234818371</v>
      </c>
      <c r="G2838">
        <v>0.33952432657913079</v>
      </c>
      <c r="H2838" s="45">
        <f t="shared" si="354"/>
        <v>30679.867153467865</v>
      </c>
      <c r="BD2838">
        <f t="shared" si="353"/>
        <v>14905.912391301377</v>
      </c>
      <c r="BE2838">
        <f t="shared" si="355"/>
        <v>18761.606309271203</v>
      </c>
      <c r="BF2838">
        <f t="shared" si="356"/>
        <v>22617.30022724103</v>
      </c>
      <c r="BG2838">
        <f t="shared" si="357"/>
        <v>26472.994145210858</v>
      </c>
      <c r="BH2838">
        <f t="shared" si="358"/>
        <v>30328.688063180685</v>
      </c>
      <c r="BI2838">
        <f t="shared" si="359"/>
        <v>34184.381981150509</v>
      </c>
      <c r="BJ2838">
        <f t="shared" si="360"/>
        <v>38040.07589912034</v>
      </c>
    </row>
    <row r="2839" spans="1:62">
      <c r="A2839">
        <v>2836</v>
      </c>
      <c r="B2839" s="6"/>
      <c r="C2839" s="44"/>
      <c r="F2839" s="44">
        <v>-2959.0499779864003</v>
      </c>
      <c r="G2839">
        <v>0.44833291040943202</v>
      </c>
      <c r="H2839" s="45">
        <f t="shared" si="354"/>
        <v>-6600.1177011165673</v>
      </c>
      <c r="BD2839">
        <f t="shared" si="353"/>
        <v>-8718.939601922717</v>
      </c>
      <c r="BE2839">
        <f t="shared" si="355"/>
        <v>-7021.3179690270636</v>
      </c>
      <c r="BF2839">
        <f t="shared" si="356"/>
        <v>-5323.6963361314092</v>
      </c>
      <c r="BG2839">
        <f t="shared" si="357"/>
        <v>-3626.0747032357558</v>
      </c>
      <c r="BH2839">
        <f t="shared" si="358"/>
        <v>-1928.4530703401015</v>
      </c>
      <c r="BI2839">
        <f t="shared" si="359"/>
        <v>-230.83143744444715</v>
      </c>
      <c r="BJ2839">
        <f t="shared" si="360"/>
        <v>1466.7901954512054</v>
      </c>
    </row>
    <row r="2840" spans="1:62">
      <c r="A2840">
        <v>2837</v>
      </c>
      <c r="B2840" s="6"/>
      <c r="C2840" s="44"/>
      <c r="F2840" s="44">
        <v>10905.479303817547</v>
      </c>
      <c r="G2840">
        <v>0.31754761350749572</v>
      </c>
      <c r="H2840" s="45">
        <f t="shared" si="354"/>
        <v>34342.816131918822</v>
      </c>
      <c r="BD2840">
        <f t="shared" si="353"/>
        <v>5200.7145300335605</v>
      </c>
      <c r="BE2840">
        <f t="shared" si="355"/>
        <v>7442.3790820807208</v>
      </c>
      <c r="BF2840">
        <f t="shared" si="356"/>
        <v>9684.0436341278801</v>
      </c>
      <c r="BG2840">
        <f t="shared" si="357"/>
        <v>11925.708186175041</v>
      </c>
      <c r="BH2840">
        <f t="shared" si="358"/>
        <v>14167.3727382222</v>
      </c>
      <c r="BI2840">
        <f t="shared" si="359"/>
        <v>16409.037290269363</v>
      </c>
      <c r="BJ2840">
        <f t="shared" si="360"/>
        <v>18650.701842316521</v>
      </c>
    </row>
    <row r="2841" spans="1:62">
      <c r="A2841">
        <v>2838</v>
      </c>
      <c r="B2841" s="6"/>
      <c r="C2841" s="44"/>
      <c r="F2841" s="44">
        <v>7829.0681367555426</v>
      </c>
      <c r="G2841">
        <v>0.12901779243927081</v>
      </c>
      <c r="H2841" s="45">
        <f t="shared" si="354"/>
        <v>60682.081042742349</v>
      </c>
      <c r="BD2841">
        <f t="shared" si="353"/>
        <v>-9317.7412362800678</v>
      </c>
      <c r="BE2841">
        <f t="shared" si="355"/>
        <v>-7730.003168742589</v>
      </c>
      <c r="BF2841">
        <f t="shared" si="356"/>
        <v>-6142.265101205111</v>
      </c>
      <c r="BG2841">
        <f t="shared" si="357"/>
        <v>-4554.5270336676322</v>
      </c>
      <c r="BH2841">
        <f t="shared" si="358"/>
        <v>-2966.7889661301533</v>
      </c>
      <c r="BI2841">
        <f t="shared" si="359"/>
        <v>-1379.0508985926754</v>
      </c>
      <c r="BJ2841">
        <f t="shared" si="360"/>
        <v>208.68716894480349</v>
      </c>
    </row>
    <row r="2842" spans="1:62">
      <c r="A2842">
        <v>2839</v>
      </c>
      <c r="B2842" s="6"/>
      <c r="C2842" s="44"/>
      <c r="F2842" s="44">
        <v>9847.1594313165224</v>
      </c>
      <c r="G2842">
        <v>-3.3427782582507781E-2</v>
      </c>
      <c r="H2842" s="45">
        <f t="shared" si="354"/>
        <v>-294580.09687036142</v>
      </c>
      <c r="BD2842">
        <f t="shared" ref="BD2842:BD2905" si="361">($BD$3*G2841)-F2841</f>
        <v>-7183.9791745591883</v>
      </c>
      <c r="BE2842">
        <f t="shared" si="355"/>
        <v>-6538.8902123628341</v>
      </c>
      <c r="BF2842">
        <f t="shared" si="356"/>
        <v>-5893.8012501664807</v>
      </c>
      <c r="BG2842">
        <f t="shared" si="357"/>
        <v>-5248.7122879701265</v>
      </c>
      <c r="BH2842">
        <f t="shared" si="358"/>
        <v>-4603.6233257737722</v>
      </c>
      <c r="BI2842">
        <f t="shared" si="359"/>
        <v>-3958.5343635774184</v>
      </c>
      <c r="BJ2842">
        <f t="shared" si="360"/>
        <v>-3313.4454013810646</v>
      </c>
    </row>
    <row r="2843" spans="1:62">
      <c r="A2843">
        <v>2840</v>
      </c>
      <c r="B2843" s="6"/>
      <c r="C2843" s="44"/>
      <c r="F2843" s="44">
        <v>12129.557809183229</v>
      </c>
      <c r="G2843">
        <v>0.37700597917335976</v>
      </c>
      <c r="H2843" s="45">
        <f t="shared" si="354"/>
        <v>32173.383127182868</v>
      </c>
      <c r="BD2843">
        <f t="shared" si="361"/>
        <v>-10014.298344229061</v>
      </c>
      <c r="BE2843">
        <f t="shared" si="355"/>
        <v>-10181.437257141601</v>
      </c>
      <c r="BF2843">
        <f t="shared" si="356"/>
        <v>-10348.576170054139</v>
      </c>
      <c r="BG2843">
        <f t="shared" si="357"/>
        <v>-10515.715082966679</v>
      </c>
      <c r="BH2843">
        <f t="shared" si="358"/>
        <v>-10682.853995879217</v>
      </c>
      <c r="BI2843">
        <f t="shared" si="359"/>
        <v>-10849.992908791755</v>
      </c>
      <c r="BJ2843">
        <f t="shared" si="360"/>
        <v>-11017.131821704295</v>
      </c>
    </row>
    <row r="2844" spans="1:62">
      <c r="A2844">
        <v>2841</v>
      </c>
      <c r="B2844" s="6"/>
      <c r="C2844" s="44"/>
      <c r="F2844" s="44">
        <v>4705.7769471015417</v>
      </c>
      <c r="G2844">
        <v>0.298205361066465</v>
      </c>
      <c r="H2844" s="45">
        <f t="shared" si="354"/>
        <v>15780.323097721581</v>
      </c>
      <c r="BD2844">
        <f t="shared" si="361"/>
        <v>-10244.527913316429</v>
      </c>
      <c r="BE2844">
        <f t="shared" si="355"/>
        <v>-8359.4980174496304</v>
      </c>
      <c r="BF2844">
        <f t="shared" si="356"/>
        <v>-6474.4681215828323</v>
      </c>
      <c r="BG2844">
        <f t="shared" si="357"/>
        <v>-4589.4382257160332</v>
      </c>
      <c r="BH2844">
        <f t="shared" si="358"/>
        <v>-2704.4083298492351</v>
      </c>
      <c r="BI2844">
        <f t="shared" si="359"/>
        <v>-819.37843398243604</v>
      </c>
      <c r="BJ2844">
        <f t="shared" si="360"/>
        <v>1065.651461884363</v>
      </c>
    </row>
    <row r="2845" spans="1:62">
      <c r="A2845">
        <v>2842</v>
      </c>
      <c r="B2845" s="6"/>
      <c r="C2845" s="44"/>
      <c r="F2845" s="44">
        <v>2715.1154264400138</v>
      </c>
      <c r="G2845">
        <v>0.2112575098658187</v>
      </c>
      <c r="H2845" s="45">
        <f t="shared" si="354"/>
        <v>12852.160513321081</v>
      </c>
      <c r="BD2845">
        <f t="shared" si="361"/>
        <v>-3214.7501417692165</v>
      </c>
      <c r="BE2845">
        <f t="shared" si="355"/>
        <v>-1723.7233364368917</v>
      </c>
      <c r="BF2845">
        <f t="shared" si="356"/>
        <v>-232.69653110456693</v>
      </c>
      <c r="BG2845">
        <f t="shared" si="357"/>
        <v>1258.3302742277583</v>
      </c>
      <c r="BH2845">
        <f t="shared" si="358"/>
        <v>2749.3570795600835</v>
      </c>
      <c r="BI2845">
        <f t="shared" si="359"/>
        <v>4240.3838848924079</v>
      </c>
      <c r="BJ2845">
        <f t="shared" si="360"/>
        <v>5731.4106902247331</v>
      </c>
    </row>
    <row r="2846" spans="1:62">
      <c r="A2846">
        <v>2843</v>
      </c>
      <c r="B2846" s="6"/>
      <c r="C2846" s="44"/>
      <c r="F2846" s="44">
        <v>11641.188602376478</v>
      </c>
      <c r="G2846">
        <v>0.13497003572780475</v>
      </c>
      <c r="H2846" s="45">
        <f t="shared" si="354"/>
        <v>86250.17056269708</v>
      </c>
      <c r="BD2846">
        <f t="shared" si="361"/>
        <v>-1658.8278771109203</v>
      </c>
      <c r="BE2846">
        <f t="shared" si="355"/>
        <v>-602.54032778182682</v>
      </c>
      <c r="BF2846">
        <f t="shared" si="356"/>
        <v>453.74722154726669</v>
      </c>
      <c r="BG2846">
        <f t="shared" si="357"/>
        <v>1510.0347708763602</v>
      </c>
      <c r="BH2846">
        <f t="shared" si="358"/>
        <v>2566.3223202054542</v>
      </c>
      <c r="BI2846">
        <f t="shared" si="359"/>
        <v>3622.6098695345472</v>
      </c>
      <c r="BJ2846">
        <f t="shared" si="360"/>
        <v>4678.8974188636412</v>
      </c>
    </row>
    <row r="2847" spans="1:62">
      <c r="A2847">
        <v>2844</v>
      </c>
      <c r="B2847" s="6"/>
      <c r="C2847" s="44"/>
      <c r="F2847" s="44">
        <v>8741.0669104065491</v>
      </c>
      <c r="G2847">
        <v>0.11836364184832426</v>
      </c>
      <c r="H2847" s="45">
        <f t="shared" si="354"/>
        <v>73849.256189731721</v>
      </c>
      <c r="BD2847">
        <f t="shared" si="361"/>
        <v>-10966.338423737454</v>
      </c>
      <c r="BE2847">
        <f t="shared" si="355"/>
        <v>-10291.488245098431</v>
      </c>
      <c r="BF2847">
        <f t="shared" si="356"/>
        <v>-9616.6380664594071</v>
      </c>
      <c r="BG2847">
        <f t="shared" si="357"/>
        <v>-8941.7878878203828</v>
      </c>
      <c r="BH2847">
        <f t="shared" si="358"/>
        <v>-8266.9377091813585</v>
      </c>
      <c r="BI2847">
        <f t="shared" si="359"/>
        <v>-7592.087530542336</v>
      </c>
      <c r="BJ2847">
        <f t="shared" si="360"/>
        <v>-6917.2373519033117</v>
      </c>
    </row>
    <row r="2848" spans="1:62">
      <c r="A2848">
        <v>2845</v>
      </c>
      <c r="B2848" s="6"/>
      <c r="C2848" s="44"/>
      <c r="F2848" s="44">
        <v>9155.6153584387939</v>
      </c>
      <c r="G2848">
        <v>0.21465899332996941</v>
      </c>
      <c r="H2848" s="45">
        <f t="shared" si="354"/>
        <v>42651.906712172873</v>
      </c>
      <c r="BD2848">
        <f t="shared" si="361"/>
        <v>-8149.2487011649282</v>
      </c>
      <c r="BE2848">
        <f t="shared" si="355"/>
        <v>-7557.4304919233064</v>
      </c>
      <c r="BF2848">
        <f t="shared" si="356"/>
        <v>-6965.6122826816854</v>
      </c>
      <c r="BG2848">
        <f t="shared" si="357"/>
        <v>-6373.7940734400636</v>
      </c>
      <c r="BH2848">
        <f t="shared" si="358"/>
        <v>-5781.9758641984427</v>
      </c>
      <c r="BI2848">
        <f t="shared" si="359"/>
        <v>-5190.1576549568217</v>
      </c>
      <c r="BJ2848">
        <f t="shared" si="360"/>
        <v>-4598.3394457151999</v>
      </c>
    </row>
    <row r="2849" spans="1:62">
      <c r="A2849">
        <v>2846</v>
      </c>
      <c r="B2849" s="6"/>
      <c r="C2849" s="44"/>
      <c r="F2849" s="44">
        <v>12985.199558157728</v>
      </c>
      <c r="G2849">
        <v>0.29023180436499807</v>
      </c>
      <c r="H2849" s="45">
        <f t="shared" si="354"/>
        <v>44740.787752631782</v>
      </c>
      <c r="BD2849">
        <f t="shared" si="361"/>
        <v>-8082.3203917889468</v>
      </c>
      <c r="BE2849">
        <f t="shared" si="355"/>
        <v>-7009.0254251390998</v>
      </c>
      <c r="BF2849">
        <f t="shared" si="356"/>
        <v>-5935.7304584892527</v>
      </c>
      <c r="BG2849">
        <f t="shared" si="357"/>
        <v>-4862.4354918394056</v>
      </c>
      <c r="BH2849">
        <f t="shared" si="358"/>
        <v>-3789.1405251895585</v>
      </c>
      <c r="BI2849">
        <f t="shared" si="359"/>
        <v>-2715.8455585397114</v>
      </c>
      <c r="BJ2849">
        <f t="shared" si="360"/>
        <v>-1642.5505918898643</v>
      </c>
    </row>
    <row r="2850" spans="1:62">
      <c r="A2850">
        <v>2847</v>
      </c>
      <c r="B2850" s="6"/>
      <c r="C2850" s="44"/>
      <c r="F2850" s="44">
        <v>12489.057425351439</v>
      </c>
      <c r="G2850">
        <v>0.22204819035284551</v>
      </c>
      <c r="H2850" s="45">
        <f t="shared" si="354"/>
        <v>56244.806163498615</v>
      </c>
      <c r="BD2850">
        <f t="shared" si="361"/>
        <v>-11534.040536332737</v>
      </c>
      <c r="BE2850">
        <f t="shared" si="355"/>
        <v>-10082.881514507748</v>
      </c>
      <c r="BF2850">
        <f t="shared" si="356"/>
        <v>-8631.7224926827585</v>
      </c>
      <c r="BG2850">
        <f t="shared" si="357"/>
        <v>-7180.5634708577672</v>
      </c>
      <c r="BH2850">
        <f t="shared" si="358"/>
        <v>-5729.4044490327769</v>
      </c>
      <c r="BI2850">
        <f t="shared" si="359"/>
        <v>-4278.2454272077866</v>
      </c>
      <c r="BJ2850">
        <f t="shared" si="360"/>
        <v>-2827.0864053827954</v>
      </c>
    </row>
    <row r="2851" spans="1:62">
      <c r="A2851">
        <v>2848</v>
      </c>
      <c r="B2851" s="6"/>
      <c r="C2851" s="44"/>
      <c r="F2851" s="44">
        <v>4513.7861364669861</v>
      </c>
      <c r="G2851">
        <v>0.3311657236752179</v>
      </c>
      <c r="H2851" s="45">
        <f t="shared" si="354"/>
        <v>13629.991915750808</v>
      </c>
      <c r="BD2851">
        <f t="shared" si="361"/>
        <v>-11378.816473587211</v>
      </c>
      <c r="BE2851">
        <f t="shared" si="355"/>
        <v>-10268.575521822984</v>
      </c>
      <c r="BF2851">
        <f t="shared" si="356"/>
        <v>-9158.3345700587561</v>
      </c>
      <c r="BG2851">
        <f t="shared" si="357"/>
        <v>-8048.0936182945288</v>
      </c>
      <c r="BH2851">
        <f t="shared" si="358"/>
        <v>-6937.8526665303007</v>
      </c>
      <c r="BI2851">
        <f t="shared" si="359"/>
        <v>-5827.6117147660734</v>
      </c>
      <c r="BJ2851">
        <f t="shared" si="360"/>
        <v>-4717.3707630018462</v>
      </c>
    </row>
    <row r="2852" spans="1:62">
      <c r="A2852">
        <v>2849</v>
      </c>
      <c r="B2852" s="6"/>
      <c r="C2852" s="44"/>
      <c r="F2852" s="44">
        <v>10748.299194824907</v>
      </c>
      <c r="G2852">
        <v>0.30297567482037735</v>
      </c>
      <c r="H2852" s="45">
        <f t="shared" si="354"/>
        <v>35475.782671982364</v>
      </c>
      <c r="BD2852">
        <f t="shared" si="361"/>
        <v>-2857.9575180908969</v>
      </c>
      <c r="BE2852">
        <f t="shared" si="355"/>
        <v>-1202.1288997148072</v>
      </c>
      <c r="BF2852">
        <f t="shared" si="356"/>
        <v>453.69971866128253</v>
      </c>
      <c r="BG2852">
        <f t="shared" si="357"/>
        <v>2109.5283370373718</v>
      </c>
      <c r="BH2852">
        <f t="shared" si="358"/>
        <v>3765.356955413461</v>
      </c>
      <c r="BI2852">
        <f t="shared" si="359"/>
        <v>5421.1855737895512</v>
      </c>
      <c r="BJ2852">
        <f t="shared" si="360"/>
        <v>7077.0141921656414</v>
      </c>
    </row>
    <row r="2853" spans="1:62">
      <c r="A2853">
        <v>2850</v>
      </c>
      <c r="B2853" s="6"/>
      <c r="C2853" s="44"/>
      <c r="F2853" s="44">
        <v>2840.5597860619528</v>
      </c>
      <c r="G2853">
        <v>0.43471485905467766</v>
      </c>
      <c r="H2853" s="45">
        <f t="shared" si="354"/>
        <v>6534.3057107341074</v>
      </c>
      <c r="BD2853">
        <f t="shared" si="361"/>
        <v>-9233.4208207230204</v>
      </c>
      <c r="BE2853">
        <f t="shared" si="355"/>
        <v>-7718.5424466211334</v>
      </c>
      <c r="BF2853">
        <f t="shared" si="356"/>
        <v>-6203.6640725192474</v>
      </c>
      <c r="BG2853">
        <f t="shared" si="357"/>
        <v>-4688.7856984173604</v>
      </c>
      <c r="BH2853">
        <f t="shared" si="358"/>
        <v>-3173.9073243154735</v>
      </c>
      <c r="BI2853">
        <f t="shared" si="359"/>
        <v>-1659.0289502135874</v>
      </c>
      <c r="BJ2853">
        <f t="shared" si="360"/>
        <v>-144.1505761117005</v>
      </c>
    </row>
    <row r="2854" spans="1:62">
      <c r="A2854">
        <v>2851</v>
      </c>
      <c r="B2854" s="6"/>
      <c r="C2854" s="44"/>
      <c r="F2854" s="44">
        <v>6647.4997622937553</v>
      </c>
      <c r="G2854">
        <v>0.51089303733047409</v>
      </c>
      <c r="H2854" s="45">
        <f t="shared" si="354"/>
        <v>13011.529374188323</v>
      </c>
      <c r="BD2854">
        <f t="shared" si="361"/>
        <v>-666.98549078856468</v>
      </c>
      <c r="BE2854">
        <f t="shared" si="355"/>
        <v>1506.5888044848234</v>
      </c>
      <c r="BF2854">
        <f t="shared" si="356"/>
        <v>3680.1630997582124</v>
      </c>
      <c r="BG2854">
        <f t="shared" si="357"/>
        <v>5853.7373950315996</v>
      </c>
      <c r="BH2854">
        <f t="shared" si="358"/>
        <v>8027.3116903049886</v>
      </c>
      <c r="BI2854">
        <f t="shared" si="359"/>
        <v>10200.885985578378</v>
      </c>
      <c r="BJ2854">
        <f t="shared" si="360"/>
        <v>12374.460280851765</v>
      </c>
    </row>
    <row r="2855" spans="1:62">
      <c r="A2855">
        <v>2852</v>
      </c>
      <c r="B2855" s="6"/>
      <c r="C2855" s="44"/>
      <c r="F2855" s="44">
        <v>613.95258990249204</v>
      </c>
      <c r="G2855">
        <v>0.73928298795006064</v>
      </c>
      <c r="H2855" s="45">
        <f t="shared" si="354"/>
        <v>830.47033397171208</v>
      </c>
      <c r="BD2855">
        <f t="shared" si="361"/>
        <v>-4093.0345756413849</v>
      </c>
      <c r="BE2855">
        <f t="shared" si="355"/>
        <v>-1538.5693889890144</v>
      </c>
      <c r="BF2855">
        <f t="shared" si="356"/>
        <v>1015.8957976633556</v>
      </c>
      <c r="BG2855">
        <f t="shared" si="357"/>
        <v>3570.3609843157265</v>
      </c>
      <c r="BH2855">
        <f t="shared" si="358"/>
        <v>6124.8261709680974</v>
      </c>
      <c r="BI2855">
        <f t="shared" si="359"/>
        <v>8679.2913576204664</v>
      </c>
      <c r="BJ2855">
        <f t="shared" si="360"/>
        <v>11233.756544272837</v>
      </c>
    </row>
    <row r="2856" spans="1:62">
      <c r="A2856">
        <v>2853</v>
      </c>
      <c r="B2856" s="6"/>
      <c r="C2856" s="44"/>
      <c r="F2856" s="44">
        <v>11494.823043351125</v>
      </c>
      <c r="G2856">
        <v>0.24112225579163571</v>
      </c>
      <c r="H2856" s="45">
        <f t="shared" si="354"/>
        <v>47672.177773935167</v>
      </c>
      <c r="BD2856">
        <f t="shared" si="361"/>
        <v>3082.4623498478113</v>
      </c>
      <c r="BE2856">
        <f t="shared" si="355"/>
        <v>6778.8772895981147</v>
      </c>
      <c r="BF2856">
        <f t="shared" si="356"/>
        <v>10475.292229348417</v>
      </c>
      <c r="BG2856">
        <f t="shared" si="357"/>
        <v>14171.707169098721</v>
      </c>
      <c r="BH2856">
        <f t="shared" si="358"/>
        <v>17868.122108849024</v>
      </c>
      <c r="BI2856">
        <f t="shared" si="359"/>
        <v>21564.537048599326</v>
      </c>
      <c r="BJ2856">
        <f t="shared" si="360"/>
        <v>25260.951988349632</v>
      </c>
    </row>
    <row r="2857" spans="1:62">
      <c r="A2857">
        <v>2854</v>
      </c>
      <c r="B2857" s="6"/>
      <c r="C2857" s="44"/>
      <c r="F2857" s="44">
        <v>5746.6760480361299</v>
      </c>
      <c r="G2857">
        <v>0.70075224318584439</v>
      </c>
      <c r="H2857" s="45">
        <f t="shared" si="354"/>
        <v>8200.7244413658918</v>
      </c>
      <c r="BD2857">
        <f t="shared" si="361"/>
        <v>-10289.211764392947</v>
      </c>
      <c r="BE2857">
        <f t="shared" si="355"/>
        <v>-9083.6004854347684</v>
      </c>
      <c r="BF2857">
        <f t="shared" si="356"/>
        <v>-7877.98920647659</v>
      </c>
      <c r="BG2857">
        <f t="shared" si="357"/>
        <v>-6672.3779275184115</v>
      </c>
      <c r="BH2857">
        <f t="shared" si="358"/>
        <v>-5466.7666485602322</v>
      </c>
      <c r="BI2857">
        <f t="shared" si="359"/>
        <v>-4261.1553696020537</v>
      </c>
      <c r="BJ2857">
        <f t="shared" si="360"/>
        <v>-3055.5440906438762</v>
      </c>
    </row>
    <row r="2858" spans="1:62">
      <c r="A2858">
        <v>2855</v>
      </c>
      <c r="B2858" s="6"/>
      <c r="C2858" s="44"/>
      <c r="F2858" s="44">
        <v>3112.0330217311748</v>
      </c>
      <c r="G2858">
        <v>0.23206540278530507</v>
      </c>
      <c r="H2858" s="45">
        <f t="shared" si="354"/>
        <v>13410.155001046265</v>
      </c>
      <c r="BD2858">
        <f t="shared" si="361"/>
        <v>-2242.9148321069079</v>
      </c>
      <c r="BE2858">
        <f t="shared" si="355"/>
        <v>1260.8463838223142</v>
      </c>
      <c r="BF2858">
        <f t="shared" si="356"/>
        <v>4764.6075997515363</v>
      </c>
      <c r="BG2858">
        <f t="shared" si="357"/>
        <v>8268.3688156807584</v>
      </c>
      <c r="BH2858">
        <f t="shared" si="358"/>
        <v>11772.130031609981</v>
      </c>
      <c r="BI2858">
        <f t="shared" si="359"/>
        <v>15275.891247539203</v>
      </c>
      <c r="BJ2858">
        <f t="shared" si="360"/>
        <v>18779.652463468425</v>
      </c>
    </row>
    <row r="2859" spans="1:62">
      <c r="A2859">
        <v>2856</v>
      </c>
      <c r="B2859" s="6"/>
      <c r="C2859" s="44"/>
      <c r="F2859" s="44">
        <v>8936.3133394361976</v>
      </c>
      <c r="G2859">
        <v>0.69730502219565249</v>
      </c>
      <c r="H2859" s="45">
        <f t="shared" si="354"/>
        <v>12815.501186694182</v>
      </c>
      <c r="BD2859">
        <f t="shared" si="361"/>
        <v>-1951.7060078046495</v>
      </c>
      <c r="BE2859">
        <f t="shared" si="355"/>
        <v>-791.37899387812422</v>
      </c>
      <c r="BF2859">
        <f t="shared" si="356"/>
        <v>368.9480200484013</v>
      </c>
      <c r="BG2859">
        <f t="shared" si="357"/>
        <v>1529.2750339749264</v>
      </c>
      <c r="BH2859">
        <f t="shared" si="358"/>
        <v>2689.6020479014524</v>
      </c>
      <c r="BI2859">
        <f t="shared" si="359"/>
        <v>3849.9290618279774</v>
      </c>
      <c r="BJ2859">
        <f t="shared" si="360"/>
        <v>5010.2560757545025</v>
      </c>
    </row>
    <row r="2860" spans="1:62">
      <c r="A2860">
        <v>2857</v>
      </c>
      <c r="B2860" s="6"/>
      <c r="C2860" s="44"/>
      <c r="F2860" s="44">
        <v>8662.9630191762844</v>
      </c>
      <c r="G2860">
        <v>0.75775787950965601</v>
      </c>
      <c r="H2860" s="45">
        <f t="shared" si="354"/>
        <v>11432.36283439517</v>
      </c>
      <c r="BD2860">
        <f t="shared" si="361"/>
        <v>-5449.7882284579355</v>
      </c>
      <c r="BE2860">
        <f t="shared" si="355"/>
        <v>-1963.2631174796725</v>
      </c>
      <c r="BF2860">
        <f t="shared" si="356"/>
        <v>1523.2619934985905</v>
      </c>
      <c r="BG2860">
        <f t="shared" si="357"/>
        <v>5009.7871044768526</v>
      </c>
      <c r="BH2860">
        <f t="shared" si="358"/>
        <v>8496.3122154551129</v>
      </c>
      <c r="BI2860">
        <f t="shared" si="359"/>
        <v>11982.837326433379</v>
      </c>
      <c r="BJ2860">
        <f t="shared" si="360"/>
        <v>15469.362437411641</v>
      </c>
    </row>
    <row r="2861" spans="1:62">
      <c r="A2861">
        <v>2858</v>
      </c>
      <c r="B2861" s="6"/>
      <c r="C2861" s="44"/>
      <c r="F2861" s="44">
        <v>3136.5008273773765</v>
      </c>
      <c r="G2861">
        <v>0.46469619760437642</v>
      </c>
      <c r="H2861" s="45">
        <f t="shared" si="354"/>
        <v>6749.5728253142852</v>
      </c>
      <c r="BD2861">
        <f t="shared" si="361"/>
        <v>-4874.1736216280042</v>
      </c>
      <c r="BE2861">
        <f t="shared" si="355"/>
        <v>-1085.3842240797239</v>
      </c>
      <c r="BF2861">
        <f t="shared" si="356"/>
        <v>2703.4051734685563</v>
      </c>
      <c r="BG2861">
        <f t="shared" si="357"/>
        <v>6492.1945710168366</v>
      </c>
      <c r="BH2861">
        <f t="shared" si="358"/>
        <v>10280.983968565117</v>
      </c>
      <c r="BI2861">
        <f t="shared" si="359"/>
        <v>14069.773366113397</v>
      </c>
      <c r="BJ2861">
        <f t="shared" si="360"/>
        <v>17858.562763661677</v>
      </c>
    </row>
    <row r="2862" spans="1:62">
      <c r="A2862">
        <v>2859</v>
      </c>
      <c r="B2862" s="6"/>
      <c r="C2862" s="44"/>
      <c r="F2862" s="44">
        <v>8515.9056850651505</v>
      </c>
      <c r="G2862">
        <v>0.22210146696466992</v>
      </c>
      <c r="H2862" s="45">
        <f t="shared" si="354"/>
        <v>38342.41079740275</v>
      </c>
      <c r="BD2862">
        <f t="shared" si="361"/>
        <v>-813.01983935549424</v>
      </c>
      <c r="BE2862">
        <f t="shared" si="355"/>
        <v>1510.461148666388</v>
      </c>
      <c r="BF2862">
        <f t="shared" si="356"/>
        <v>3833.9421366882698</v>
      </c>
      <c r="BG2862">
        <f t="shared" si="357"/>
        <v>6157.4231247101525</v>
      </c>
      <c r="BH2862">
        <f t="shared" si="358"/>
        <v>8480.9041127320343</v>
      </c>
      <c r="BI2862">
        <f t="shared" si="359"/>
        <v>10804.385100753916</v>
      </c>
      <c r="BJ2862">
        <f t="shared" si="360"/>
        <v>13127.866088775798</v>
      </c>
    </row>
    <row r="2863" spans="1:62">
      <c r="A2863">
        <v>2860</v>
      </c>
      <c r="B2863" s="6"/>
      <c r="C2863" s="44"/>
      <c r="F2863" s="44">
        <v>5539.9762321670387</v>
      </c>
      <c r="G2863">
        <v>1.2061565706952404</v>
      </c>
      <c r="H2863" s="45">
        <f t="shared" si="354"/>
        <v>4593.0821642614292</v>
      </c>
      <c r="BD2863">
        <f t="shared" si="361"/>
        <v>-7405.3983502418014</v>
      </c>
      <c r="BE2863">
        <f t="shared" si="355"/>
        <v>-6294.8910154184514</v>
      </c>
      <c r="BF2863">
        <f t="shared" si="356"/>
        <v>-5184.3836805951014</v>
      </c>
      <c r="BG2863">
        <f t="shared" si="357"/>
        <v>-4073.8763457717523</v>
      </c>
      <c r="BH2863">
        <f t="shared" si="358"/>
        <v>-2963.3690109484023</v>
      </c>
      <c r="BI2863">
        <f t="shared" si="359"/>
        <v>-1852.8616761250523</v>
      </c>
      <c r="BJ2863">
        <f t="shared" si="360"/>
        <v>-742.35434130170324</v>
      </c>
    </row>
    <row r="2864" spans="1:62">
      <c r="A2864">
        <v>2861</v>
      </c>
      <c r="B2864" s="6"/>
      <c r="C2864" s="44"/>
      <c r="F2864" s="44">
        <v>-5021.7927701401641</v>
      </c>
      <c r="G2864">
        <v>0.22625157491136871</v>
      </c>
      <c r="H2864" s="45">
        <f t="shared" si="354"/>
        <v>-22195.614647577106</v>
      </c>
      <c r="BD2864">
        <f t="shared" si="361"/>
        <v>490.80662130916335</v>
      </c>
      <c r="BE2864">
        <f t="shared" si="355"/>
        <v>6521.5894747853654</v>
      </c>
      <c r="BF2864">
        <f t="shared" si="356"/>
        <v>12552.372328261568</v>
      </c>
      <c r="BG2864">
        <f t="shared" si="357"/>
        <v>18583.155181737769</v>
      </c>
      <c r="BH2864">
        <f t="shared" si="358"/>
        <v>24613.938035213971</v>
      </c>
      <c r="BI2864">
        <f t="shared" si="359"/>
        <v>30644.720888690175</v>
      </c>
      <c r="BJ2864">
        <f t="shared" si="360"/>
        <v>36675.503742166373</v>
      </c>
    </row>
    <row r="2865" spans="1:62">
      <c r="A2865">
        <v>2862</v>
      </c>
      <c r="B2865" s="6"/>
      <c r="C2865" s="44"/>
      <c r="F2865" s="44">
        <v>7296.1495480815393</v>
      </c>
      <c r="G2865">
        <v>0.29338999413892175</v>
      </c>
      <c r="H2865" s="45">
        <f t="shared" si="354"/>
        <v>24868.433463435609</v>
      </c>
      <c r="BD2865">
        <f t="shared" si="361"/>
        <v>6153.0506446970076</v>
      </c>
      <c r="BE2865">
        <f t="shared" si="355"/>
        <v>7284.308519253851</v>
      </c>
      <c r="BF2865">
        <f t="shared" si="356"/>
        <v>8415.5663938106954</v>
      </c>
      <c r="BG2865">
        <f t="shared" si="357"/>
        <v>9546.824268367538</v>
      </c>
      <c r="BH2865">
        <f t="shared" si="358"/>
        <v>10678.082142924381</v>
      </c>
      <c r="BI2865">
        <f t="shared" si="359"/>
        <v>11809.340017481227</v>
      </c>
      <c r="BJ2865">
        <f t="shared" si="360"/>
        <v>12940.597892038069</v>
      </c>
    </row>
    <row r="2866" spans="1:62">
      <c r="A2866">
        <v>2863</v>
      </c>
      <c r="B2866" s="6"/>
      <c r="C2866" s="44"/>
      <c r="F2866" s="44">
        <v>12707.350513488589</v>
      </c>
      <c r="G2866">
        <v>0.32532576201099328</v>
      </c>
      <c r="H2866" s="45">
        <f t="shared" si="354"/>
        <v>39060.388070524794</v>
      </c>
      <c r="BD2866">
        <f t="shared" si="361"/>
        <v>-5829.1995773869303</v>
      </c>
      <c r="BE2866">
        <f t="shared" si="355"/>
        <v>-4362.2496066923213</v>
      </c>
      <c r="BF2866">
        <f t="shared" si="356"/>
        <v>-2895.2996359977133</v>
      </c>
      <c r="BG2866">
        <f t="shared" si="357"/>
        <v>-1428.3496653031043</v>
      </c>
      <c r="BH2866">
        <f t="shared" si="358"/>
        <v>38.600305391504662</v>
      </c>
      <c r="BI2866">
        <f t="shared" si="359"/>
        <v>1505.5502760861127</v>
      </c>
      <c r="BJ2866">
        <f t="shared" si="360"/>
        <v>2972.5002467807226</v>
      </c>
    </row>
    <row r="2867" spans="1:62">
      <c r="A2867">
        <v>2864</v>
      </c>
      <c r="B2867" s="6"/>
      <c r="C2867" s="44"/>
      <c r="F2867" s="44">
        <v>8588.0798070102574</v>
      </c>
      <c r="G2867">
        <v>0.23955318839331863</v>
      </c>
      <c r="H2867" s="45">
        <f t="shared" si="354"/>
        <v>35850.409107933156</v>
      </c>
      <c r="BD2867">
        <f t="shared" si="361"/>
        <v>-11080.721703433623</v>
      </c>
      <c r="BE2867">
        <f t="shared" si="355"/>
        <v>-9454.0928933786563</v>
      </c>
      <c r="BF2867">
        <f t="shared" si="356"/>
        <v>-7827.4640833236899</v>
      </c>
      <c r="BG2867">
        <f t="shared" si="357"/>
        <v>-6200.8352732687235</v>
      </c>
      <c r="BH2867">
        <f t="shared" si="358"/>
        <v>-4574.2064632137572</v>
      </c>
      <c r="BI2867">
        <f t="shared" si="359"/>
        <v>-2947.5776531587908</v>
      </c>
      <c r="BJ2867">
        <f t="shared" si="360"/>
        <v>-1320.9488431038244</v>
      </c>
    </row>
    <row r="2868" spans="1:62">
      <c r="A2868">
        <v>2865</v>
      </c>
      <c r="B2868" s="6"/>
      <c r="C2868" s="44"/>
      <c r="F2868" s="44">
        <v>10213.654398382565</v>
      </c>
      <c r="G2868">
        <v>0.80669238008412147</v>
      </c>
      <c r="H2868" s="45">
        <f t="shared" si="354"/>
        <v>12661.151450714695</v>
      </c>
      <c r="BD2868">
        <f t="shared" si="361"/>
        <v>-7390.313865043664</v>
      </c>
      <c r="BE2868">
        <f t="shared" si="355"/>
        <v>-6192.5479230770707</v>
      </c>
      <c r="BF2868">
        <f t="shared" si="356"/>
        <v>-4994.7819811104782</v>
      </c>
      <c r="BG2868">
        <f t="shared" si="357"/>
        <v>-3797.0160391438849</v>
      </c>
      <c r="BH2868">
        <f t="shared" si="358"/>
        <v>-2599.2500971772915</v>
      </c>
      <c r="BI2868">
        <f t="shared" si="359"/>
        <v>-1401.4841552106982</v>
      </c>
      <c r="BJ2868">
        <f t="shared" si="360"/>
        <v>-203.71821324410485</v>
      </c>
    </row>
    <row r="2869" spans="1:62">
      <c r="A2869">
        <v>2866</v>
      </c>
      <c r="B2869" s="6"/>
      <c r="C2869" s="44"/>
      <c r="F2869" s="44">
        <v>3542.0312505614784</v>
      </c>
      <c r="G2869">
        <v>0.57052677082711867</v>
      </c>
      <c r="H2869" s="45">
        <f t="shared" si="354"/>
        <v>6208.3524063672494</v>
      </c>
      <c r="BD2869">
        <f t="shared" si="361"/>
        <v>-6180.192497961958</v>
      </c>
      <c r="BE2869">
        <f t="shared" si="355"/>
        <v>-2146.7305975413501</v>
      </c>
      <c r="BF2869">
        <f t="shared" si="356"/>
        <v>1886.7313028792578</v>
      </c>
      <c r="BG2869">
        <f t="shared" si="357"/>
        <v>5920.1932032998648</v>
      </c>
      <c r="BH2869">
        <f t="shared" si="358"/>
        <v>9953.6551037204736</v>
      </c>
      <c r="BI2869">
        <f t="shared" si="359"/>
        <v>13987.117004141081</v>
      </c>
      <c r="BJ2869">
        <f t="shared" si="360"/>
        <v>18020.578904561688</v>
      </c>
    </row>
    <row r="2870" spans="1:62">
      <c r="A2870">
        <v>2867</v>
      </c>
      <c r="B2870" s="6"/>
      <c r="C2870" s="44"/>
      <c r="F2870" s="44">
        <v>7683.2656827681058</v>
      </c>
      <c r="G2870">
        <v>0.3009886998678839</v>
      </c>
      <c r="H2870" s="45">
        <f t="shared" si="354"/>
        <v>25526.757935233454</v>
      </c>
      <c r="BD2870">
        <f t="shared" si="361"/>
        <v>-689.39739642588484</v>
      </c>
      <c r="BE2870">
        <f t="shared" si="355"/>
        <v>2163.2364577097087</v>
      </c>
      <c r="BF2870">
        <f t="shared" si="356"/>
        <v>5015.8703118453013</v>
      </c>
      <c r="BG2870">
        <f t="shared" si="357"/>
        <v>7868.5041659808958</v>
      </c>
      <c r="BH2870">
        <f t="shared" si="358"/>
        <v>10721.138020116488</v>
      </c>
      <c r="BI2870">
        <f t="shared" si="359"/>
        <v>13573.771874252081</v>
      </c>
      <c r="BJ2870">
        <f t="shared" si="360"/>
        <v>16426.405728387675</v>
      </c>
    </row>
    <row r="2871" spans="1:62">
      <c r="A2871">
        <v>2868</v>
      </c>
      <c r="B2871" s="6"/>
      <c r="C2871" s="44"/>
      <c r="F2871" s="44">
        <v>12638.634031274016</v>
      </c>
      <c r="G2871">
        <v>0.3638791595372961</v>
      </c>
      <c r="H2871" s="45">
        <f t="shared" si="354"/>
        <v>34733.052718229686</v>
      </c>
      <c r="BD2871">
        <f t="shared" si="361"/>
        <v>-6178.322183428686</v>
      </c>
      <c r="BE2871">
        <f t="shared" si="355"/>
        <v>-4673.3786840892662</v>
      </c>
      <c r="BF2871">
        <f t="shared" si="356"/>
        <v>-3168.4351847498474</v>
      </c>
      <c r="BG2871">
        <f t="shared" si="357"/>
        <v>-1663.4916854104276</v>
      </c>
      <c r="BH2871">
        <f t="shared" si="358"/>
        <v>-158.54818607100788</v>
      </c>
      <c r="BI2871">
        <f t="shared" si="359"/>
        <v>1346.395313268411</v>
      </c>
      <c r="BJ2871">
        <f t="shared" si="360"/>
        <v>2851.3388126078316</v>
      </c>
    </row>
    <row r="2872" spans="1:62">
      <c r="A2872">
        <v>2869</v>
      </c>
      <c r="B2872" s="6"/>
      <c r="C2872" s="44"/>
      <c r="F2872" s="44">
        <v>6283.3120182566272</v>
      </c>
      <c r="G2872">
        <v>6.8259533208730794E-2</v>
      </c>
      <c r="H2872" s="45">
        <f t="shared" si="354"/>
        <v>92050.322099960613</v>
      </c>
      <c r="BD2872">
        <f t="shared" si="361"/>
        <v>-10819.238233587535</v>
      </c>
      <c r="BE2872">
        <f t="shared" si="355"/>
        <v>-8999.8424359010551</v>
      </c>
      <c r="BF2872">
        <f t="shared" si="356"/>
        <v>-7180.4466382145738</v>
      </c>
      <c r="BG2872">
        <f t="shared" si="357"/>
        <v>-5361.0508405280934</v>
      </c>
      <c r="BH2872">
        <f t="shared" si="358"/>
        <v>-3541.655042841614</v>
      </c>
      <c r="BI2872">
        <f t="shared" si="359"/>
        <v>-1722.2592451551318</v>
      </c>
      <c r="BJ2872">
        <f t="shared" si="360"/>
        <v>97.13655253134857</v>
      </c>
    </row>
    <row r="2873" spans="1:62">
      <c r="A2873">
        <v>2870</v>
      </c>
      <c r="B2873" s="6"/>
      <c r="C2873" s="44"/>
      <c r="F2873" s="44">
        <v>-103.00763719765382</v>
      </c>
      <c r="G2873">
        <v>0.33762383385089478</v>
      </c>
      <c r="H2873" s="45">
        <f t="shared" si="354"/>
        <v>-305.09586963325938</v>
      </c>
      <c r="BD2873">
        <f t="shared" si="361"/>
        <v>-5942.0143522129729</v>
      </c>
      <c r="BE2873">
        <f t="shared" si="355"/>
        <v>-5600.7166861693195</v>
      </c>
      <c r="BF2873">
        <f t="shared" si="356"/>
        <v>-5259.4190201256652</v>
      </c>
      <c r="BG2873">
        <f t="shared" si="357"/>
        <v>-4918.1213540820117</v>
      </c>
      <c r="BH2873">
        <f t="shared" si="358"/>
        <v>-4576.8236880383574</v>
      </c>
      <c r="BI2873">
        <f t="shared" si="359"/>
        <v>-4235.5260219947031</v>
      </c>
      <c r="BJ2873">
        <f t="shared" si="360"/>
        <v>-3894.2283559510493</v>
      </c>
    </row>
    <row r="2874" spans="1:62">
      <c r="A2874">
        <v>2871</v>
      </c>
      <c r="B2874" s="6"/>
      <c r="C2874" s="44"/>
      <c r="F2874" s="44">
        <v>-1317.5986841960475</v>
      </c>
      <c r="G2874">
        <v>0.16399642016724414</v>
      </c>
      <c r="H2874" s="45">
        <f t="shared" si="354"/>
        <v>-8034.3136932644975</v>
      </c>
      <c r="BD2874">
        <f t="shared" si="361"/>
        <v>1791.1268064521278</v>
      </c>
      <c r="BE2874">
        <f t="shared" si="355"/>
        <v>3479.2459757066017</v>
      </c>
      <c r="BF2874">
        <f t="shared" si="356"/>
        <v>5167.3651449610752</v>
      </c>
      <c r="BG2874">
        <f t="shared" si="357"/>
        <v>6855.4843142155496</v>
      </c>
      <c r="BH2874">
        <f t="shared" si="358"/>
        <v>8543.603483470024</v>
      </c>
      <c r="BI2874">
        <f t="shared" si="359"/>
        <v>10231.722652724497</v>
      </c>
      <c r="BJ2874">
        <f t="shared" si="360"/>
        <v>11919.841821978971</v>
      </c>
    </row>
    <row r="2875" spans="1:62">
      <c r="A2875">
        <v>2872</v>
      </c>
      <c r="B2875" s="6"/>
      <c r="C2875" s="44"/>
      <c r="F2875" s="44">
        <v>4958.2023644063338</v>
      </c>
      <c r="G2875">
        <v>1.0076735384503266E-3</v>
      </c>
      <c r="H2875" s="45">
        <f t="shared" si="354"/>
        <v>4920445.1394361481</v>
      </c>
      <c r="BD2875">
        <f t="shared" si="361"/>
        <v>2137.5807850322681</v>
      </c>
      <c r="BE2875">
        <f t="shared" si="355"/>
        <v>2957.562885868489</v>
      </c>
      <c r="BF2875">
        <f t="shared" si="356"/>
        <v>3777.5449867047096</v>
      </c>
      <c r="BG2875">
        <f t="shared" si="357"/>
        <v>4597.5270875409306</v>
      </c>
      <c r="BH2875">
        <f t="shared" si="358"/>
        <v>5417.5091883771511</v>
      </c>
      <c r="BI2875">
        <f t="shared" si="359"/>
        <v>6237.4912892133716</v>
      </c>
      <c r="BJ2875">
        <f t="shared" si="360"/>
        <v>7057.4733900495921</v>
      </c>
    </row>
    <row r="2876" spans="1:62">
      <c r="A2876">
        <v>2873</v>
      </c>
      <c r="B2876" s="6"/>
      <c r="C2876" s="44"/>
      <c r="F2876" s="44">
        <v>1976.2484664903823</v>
      </c>
      <c r="G2876">
        <v>1.2346905837597255</v>
      </c>
      <c r="H2876" s="45">
        <f t="shared" si="354"/>
        <v>1600.6022014621326</v>
      </c>
      <c r="BD2876">
        <f t="shared" si="361"/>
        <v>-4953.1639967140818</v>
      </c>
      <c r="BE2876">
        <f t="shared" si="355"/>
        <v>-4948.1256290218307</v>
      </c>
      <c r="BF2876">
        <f t="shared" si="356"/>
        <v>-4943.0872613295787</v>
      </c>
      <c r="BG2876">
        <f t="shared" si="357"/>
        <v>-4938.0488936373276</v>
      </c>
      <c r="BH2876">
        <f t="shared" si="358"/>
        <v>-4933.0105259450756</v>
      </c>
      <c r="BI2876">
        <f t="shared" si="359"/>
        <v>-4927.9721582528236</v>
      </c>
      <c r="BJ2876">
        <f t="shared" si="360"/>
        <v>-4922.9337905605726</v>
      </c>
    </row>
    <row r="2877" spans="1:62">
      <c r="A2877">
        <v>2874</v>
      </c>
      <c r="B2877" s="6"/>
      <c r="C2877" s="44"/>
      <c r="F2877" s="44">
        <v>8400.2270797866877</v>
      </c>
      <c r="G2877">
        <v>0.19337213818545962</v>
      </c>
      <c r="H2877" s="45">
        <f t="shared" si="354"/>
        <v>43440.731217080436</v>
      </c>
      <c r="BD2877">
        <f t="shared" si="361"/>
        <v>4197.204452308245</v>
      </c>
      <c r="BE2877">
        <f t="shared" si="355"/>
        <v>10370.657371106872</v>
      </c>
      <c r="BF2877">
        <f t="shared" si="356"/>
        <v>16544.1102899055</v>
      </c>
      <c r="BG2877">
        <f t="shared" si="357"/>
        <v>22717.563208704127</v>
      </c>
      <c r="BH2877">
        <f t="shared" si="358"/>
        <v>28891.016127502757</v>
      </c>
      <c r="BI2877">
        <f t="shared" si="359"/>
        <v>35064.469046301383</v>
      </c>
      <c r="BJ2877">
        <f t="shared" si="360"/>
        <v>41237.921965100009</v>
      </c>
    </row>
    <row r="2878" spans="1:62">
      <c r="A2878">
        <v>2875</v>
      </c>
      <c r="B2878" s="6"/>
      <c r="C2878" s="44"/>
      <c r="F2878" s="44">
        <v>8858.9144270138713</v>
      </c>
      <c r="G2878">
        <v>0.2636638877507842</v>
      </c>
      <c r="H2878" s="45">
        <f t="shared" si="354"/>
        <v>33599.271036264705</v>
      </c>
      <c r="BD2878">
        <f t="shared" si="361"/>
        <v>-7433.3663888593892</v>
      </c>
      <c r="BE2878">
        <f t="shared" si="355"/>
        <v>-6466.5056979320916</v>
      </c>
      <c r="BF2878">
        <f t="shared" si="356"/>
        <v>-5499.645007004794</v>
      </c>
      <c r="BG2878">
        <f t="shared" si="357"/>
        <v>-4532.7843160774955</v>
      </c>
      <c r="BH2878">
        <f t="shared" si="358"/>
        <v>-3565.923625150197</v>
      </c>
      <c r="BI2878">
        <f t="shared" si="359"/>
        <v>-2599.0629342228995</v>
      </c>
      <c r="BJ2878">
        <f t="shared" si="360"/>
        <v>-1632.202243295601</v>
      </c>
    </row>
    <row r="2879" spans="1:62">
      <c r="A2879">
        <v>2876</v>
      </c>
      <c r="B2879" s="6"/>
      <c r="C2879" s="44"/>
      <c r="F2879" s="44">
        <v>8296.9756963773634</v>
      </c>
      <c r="G2879">
        <v>0.15995585400004408</v>
      </c>
      <c r="H2879" s="45">
        <f t="shared" si="354"/>
        <v>51870.409796787288</v>
      </c>
      <c r="BD2879">
        <f t="shared" si="361"/>
        <v>-7540.5949882599507</v>
      </c>
      <c r="BE2879">
        <f t="shared" si="355"/>
        <v>-6222.2755495060292</v>
      </c>
      <c r="BF2879">
        <f t="shared" si="356"/>
        <v>-4903.9561107521085</v>
      </c>
      <c r="BG2879">
        <f t="shared" si="357"/>
        <v>-3585.636671998187</v>
      </c>
      <c r="BH2879">
        <f t="shared" si="358"/>
        <v>-2267.3172332442664</v>
      </c>
      <c r="BI2879">
        <f t="shared" si="359"/>
        <v>-948.99779449034577</v>
      </c>
      <c r="BJ2879">
        <f t="shared" si="360"/>
        <v>369.32164426357485</v>
      </c>
    </row>
    <row r="2880" spans="1:62">
      <c r="A2880">
        <v>2877</v>
      </c>
      <c r="B2880" s="6"/>
      <c r="C2880" s="44"/>
      <c r="F2880" s="44">
        <v>4524.3166217240741</v>
      </c>
      <c r="G2880">
        <v>0.28214697096187003</v>
      </c>
      <c r="H2880" s="45">
        <f t="shared" si="354"/>
        <v>16035.318778366402</v>
      </c>
      <c r="BD2880">
        <f t="shared" si="361"/>
        <v>-7497.1964263771433</v>
      </c>
      <c r="BE2880">
        <f t="shared" si="355"/>
        <v>-6697.4171563769223</v>
      </c>
      <c r="BF2880">
        <f t="shared" si="356"/>
        <v>-5897.6378863767022</v>
      </c>
      <c r="BG2880">
        <f t="shared" si="357"/>
        <v>-5097.8586163764812</v>
      </c>
      <c r="BH2880">
        <f t="shared" si="358"/>
        <v>-4298.0793463762611</v>
      </c>
      <c r="BI2880">
        <f t="shared" si="359"/>
        <v>-3498.300076376041</v>
      </c>
      <c r="BJ2880">
        <f t="shared" si="360"/>
        <v>-2698.52080637582</v>
      </c>
    </row>
    <row r="2881" spans="1:62">
      <c r="A2881">
        <v>2878</v>
      </c>
      <c r="B2881" s="6"/>
      <c r="C2881" s="44"/>
      <c r="F2881" s="44">
        <v>10129.126045450535</v>
      </c>
      <c r="G2881">
        <v>0.35407534973047383</v>
      </c>
      <c r="H2881" s="45">
        <f t="shared" si="354"/>
        <v>28607.26128820021</v>
      </c>
      <c r="BD2881">
        <f t="shared" si="361"/>
        <v>-3113.5817669147241</v>
      </c>
      <c r="BE2881">
        <f t="shared" si="355"/>
        <v>-1702.846912105374</v>
      </c>
      <c r="BF2881">
        <f t="shared" si="356"/>
        <v>-292.11205729602352</v>
      </c>
      <c r="BG2881">
        <f t="shared" si="357"/>
        <v>1118.6227975133261</v>
      </c>
      <c r="BH2881">
        <f t="shared" si="358"/>
        <v>2529.3576523226766</v>
      </c>
      <c r="BI2881">
        <f t="shared" si="359"/>
        <v>3940.0925071320271</v>
      </c>
      <c r="BJ2881">
        <f t="shared" si="360"/>
        <v>5350.8273619413776</v>
      </c>
    </row>
    <row r="2882" spans="1:62">
      <c r="A2882">
        <v>2879</v>
      </c>
      <c r="B2882" s="6"/>
      <c r="C2882" s="44"/>
      <c r="F2882" s="44">
        <v>12331.128956725604</v>
      </c>
      <c r="G2882">
        <v>0.19665174900169102</v>
      </c>
      <c r="H2882" s="45">
        <f t="shared" si="354"/>
        <v>62705.412076551467</v>
      </c>
      <c r="BD2882">
        <f t="shared" si="361"/>
        <v>-8358.7492967981671</v>
      </c>
      <c r="BE2882">
        <f t="shared" si="355"/>
        <v>-6588.3725481457968</v>
      </c>
      <c r="BF2882">
        <f t="shared" si="356"/>
        <v>-4817.9957994934284</v>
      </c>
      <c r="BG2882">
        <f t="shared" si="357"/>
        <v>-3047.6190508410591</v>
      </c>
      <c r="BH2882">
        <f t="shared" si="358"/>
        <v>-1277.2423021886898</v>
      </c>
      <c r="BI2882">
        <f t="shared" si="359"/>
        <v>493.13444646367861</v>
      </c>
      <c r="BJ2882">
        <f t="shared" si="360"/>
        <v>2263.5111951160488</v>
      </c>
    </row>
    <row r="2883" spans="1:62">
      <c r="A2883">
        <v>2880</v>
      </c>
      <c r="B2883" s="6"/>
      <c r="C2883" s="44"/>
      <c r="F2883" s="44">
        <v>11571.100976133543</v>
      </c>
      <c r="G2883">
        <v>0.53134230188507381</v>
      </c>
      <c r="H2883" s="45">
        <f t="shared" si="354"/>
        <v>21777.112296691001</v>
      </c>
      <c r="BD2883">
        <f t="shared" si="361"/>
        <v>-11347.870211717149</v>
      </c>
      <c r="BE2883">
        <f t="shared" si="355"/>
        <v>-10364.611466708695</v>
      </c>
      <c r="BF2883">
        <f t="shared" si="356"/>
        <v>-9381.3527217002393</v>
      </c>
      <c r="BG2883">
        <f t="shared" si="357"/>
        <v>-8398.0939766917836</v>
      </c>
      <c r="BH2883">
        <f t="shared" si="358"/>
        <v>-7414.8352316833289</v>
      </c>
      <c r="BI2883">
        <f t="shared" si="359"/>
        <v>-6431.5764866748741</v>
      </c>
      <c r="BJ2883">
        <f t="shared" si="360"/>
        <v>-5448.3177416664184</v>
      </c>
    </row>
    <row r="2884" spans="1:62">
      <c r="A2884">
        <v>2881</v>
      </c>
      <c r="B2884" s="6"/>
      <c r="C2884" s="44"/>
      <c r="F2884" s="44">
        <v>11665.585849706153</v>
      </c>
      <c r="G2884">
        <v>0.51780074276262766</v>
      </c>
      <c r="H2884" s="45">
        <f t="shared" ref="H2884:H2947" si="362">F2884/G2884</f>
        <v>22529.102193764018</v>
      </c>
      <c r="BD2884">
        <f t="shared" si="361"/>
        <v>-8914.3894667081731</v>
      </c>
      <c r="BE2884">
        <f t="shared" si="355"/>
        <v>-6257.6779572828045</v>
      </c>
      <c r="BF2884">
        <f t="shared" si="356"/>
        <v>-3600.9664478574359</v>
      </c>
      <c r="BG2884">
        <f t="shared" si="357"/>
        <v>-944.25493843206641</v>
      </c>
      <c r="BH2884">
        <f t="shared" si="358"/>
        <v>1712.4565709933031</v>
      </c>
      <c r="BI2884">
        <f t="shared" si="359"/>
        <v>4369.1680804186708</v>
      </c>
      <c r="BJ2884">
        <f t="shared" si="360"/>
        <v>7025.8795898440421</v>
      </c>
    </row>
    <row r="2885" spans="1:62">
      <c r="A2885">
        <v>2882</v>
      </c>
      <c r="B2885" s="6"/>
      <c r="C2885" s="44"/>
      <c r="F2885" s="44">
        <v>1483.9044142412131</v>
      </c>
      <c r="G2885">
        <v>0.29051748233229535</v>
      </c>
      <c r="H2885" s="45">
        <f t="shared" si="362"/>
        <v>5107.7973081975006</v>
      </c>
      <c r="BD2885">
        <f t="shared" si="361"/>
        <v>-9076.5821358930152</v>
      </c>
      <c r="BE2885">
        <f t="shared" ref="BE2885:BE2948" si="363">($BE$3*G2884)-F2884</f>
        <v>-6487.578422079876</v>
      </c>
      <c r="BF2885">
        <f t="shared" ref="BF2885:BF2948" si="364">($BF$3*G2884)-F2884</f>
        <v>-3898.5747082667376</v>
      </c>
      <c r="BG2885">
        <f t="shared" ref="BG2885:BG2948" si="365">($BG$3*G2884)-F2884</f>
        <v>-1309.5709944535993</v>
      </c>
      <c r="BH2885">
        <f t="shared" ref="BH2885:BH2948" si="366">($BH$3*G2884)-F2884</f>
        <v>1279.4327193595382</v>
      </c>
      <c r="BI2885">
        <f t="shared" ref="BI2885:BI2948" si="367">($BI$3*G2884)-F2884</f>
        <v>3868.4364331726774</v>
      </c>
      <c r="BJ2885">
        <f t="shared" ref="BJ2885:BJ2948" si="368">($BJ$3*G2884)-F2884</f>
        <v>6457.4401469858167</v>
      </c>
    </row>
    <row r="2886" spans="1:62">
      <c r="A2886">
        <v>2883</v>
      </c>
      <c r="B2886" s="6"/>
      <c r="C2886" s="44"/>
      <c r="F2886" s="44">
        <v>4476.0013085020873</v>
      </c>
      <c r="G2886">
        <v>0.41639871436338538</v>
      </c>
      <c r="H2886" s="45">
        <f t="shared" si="362"/>
        <v>10749.315869875485</v>
      </c>
      <c r="BD2886">
        <f t="shared" si="361"/>
        <v>-31.317002579736254</v>
      </c>
      <c r="BE2886">
        <f t="shared" si="363"/>
        <v>1421.2704090817406</v>
      </c>
      <c r="BF2886">
        <f t="shared" si="364"/>
        <v>2873.8578207432174</v>
      </c>
      <c r="BG2886">
        <f t="shared" si="365"/>
        <v>4326.4452324046943</v>
      </c>
      <c r="BH2886">
        <f t="shared" si="366"/>
        <v>5779.0326440661711</v>
      </c>
      <c r="BI2886">
        <f t="shared" si="367"/>
        <v>7231.6200557276479</v>
      </c>
      <c r="BJ2886">
        <f t="shared" si="368"/>
        <v>8684.2074673891238</v>
      </c>
    </row>
    <row r="2887" spans="1:62">
      <c r="A2887">
        <v>2884</v>
      </c>
      <c r="B2887" s="6"/>
      <c r="C2887" s="44"/>
      <c r="F2887" s="44">
        <v>7410.5844242686871</v>
      </c>
      <c r="G2887">
        <v>0.28990563851939655</v>
      </c>
      <c r="H2887" s="45">
        <f t="shared" si="362"/>
        <v>25562.056888979314</v>
      </c>
      <c r="BD2887">
        <f t="shared" si="361"/>
        <v>-2394.0077366851606</v>
      </c>
      <c r="BE2887">
        <f t="shared" si="363"/>
        <v>-312.01416486823382</v>
      </c>
      <c r="BF2887">
        <f t="shared" si="364"/>
        <v>1769.9794069486934</v>
      </c>
      <c r="BG2887">
        <f t="shared" si="365"/>
        <v>3851.9729787656197</v>
      </c>
      <c r="BH2887">
        <f t="shared" si="366"/>
        <v>5933.9665505825469</v>
      </c>
      <c r="BI2887">
        <f t="shared" si="367"/>
        <v>8015.9601223994741</v>
      </c>
      <c r="BJ2887">
        <f t="shared" si="368"/>
        <v>10097.953694216401</v>
      </c>
    </row>
    <row r="2888" spans="1:62">
      <c r="A2888">
        <v>2885</v>
      </c>
      <c r="B2888" s="6"/>
      <c r="C2888" s="44"/>
      <c r="F2888" s="44">
        <v>7755.426249349799</v>
      </c>
      <c r="G2888">
        <v>0.28371071211955545</v>
      </c>
      <c r="H2888" s="45">
        <f t="shared" si="362"/>
        <v>27335.68356094242</v>
      </c>
      <c r="BD2888">
        <f t="shared" si="361"/>
        <v>-5961.0562316717042</v>
      </c>
      <c r="BE2888">
        <f t="shared" si="363"/>
        <v>-4511.5280390747212</v>
      </c>
      <c r="BF2888">
        <f t="shared" si="364"/>
        <v>-3061.9998464777391</v>
      </c>
      <c r="BG2888">
        <f t="shared" si="365"/>
        <v>-1612.4716538807561</v>
      </c>
      <c r="BH2888">
        <f t="shared" si="366"/>
        <v>-162.9434612837731</v>
      </c>
      <c r="BI2888">
        <f t="shared" si="367"/>
        <v>1286.584731313209</v>
      </c>
      <c r="BJ2888">
        <f t="shared" si="368"/>
        <v>2736.112923910192</v>
      </c>
    </row>
    <row r="2889" spans="1:62">
      <c r="A2889">
        <v>2886</v>
      </c>
      <c r="B2889" s="6"/>
      <c r="C2889" s="44"/>
      <c r="F2889" s="44">
        <v>5750.7829767336261</v>
      </c>
      <c r="G2889">
        <v>0.13240574499747559</v>
      </c>
      <c r="H2889" s="45">
        <f t="shared" si="362"/>
        <v>43433.032130465857</v>
      </c>
      <c r="BD2889">
        <f t="shared" si="361"/>
        <v>-6336.8726887520215</v>
      </c>
      <c r="BE2889">
        <f t="shared" si="363"/>
        <v>-4918.319128154244</v>
      </c>
      <c r="BF2889">
        <f t="shared" si="364"/>
        <v>-3499.7655675564674</v>
      </c>
      <c r="BG2889">
        <f t="shared" si="365"/>
        <v>-2081.2120069586899</v>
      </c>
      <c r="BH2889">
        <f t="shared" si="366"/>
        <v>-662.65844636091242</v>
      </c>
      <c r="BI2889">
        <f t="shared" si="367"/>
        <v>755.89511423686417</v>
      </c>
      <c r="BJ2889">
        <f t="shared" si="368"/>
        <v>2174.4486748346426</v>
      </c>
    </row>
    <row r="2890" spans="1:62">
      <c r="A2890">
        <v>2887</v>
      </c>
      <c r="B2890" s="6"/>
      <c r="C2890" s="44"/>
      <c r="F2890" s="44">
        <v>393.74683136800377</v>
      </c>
      <c r="G2890">
        <v>1.1120030935503529</v>
      </c>
      <c r="H2890" s="45">
        <f t="shared" si="362"/>
        <v>354.08789206769814</v>
      </c>
      <c r="BD2890">
        <f t="shared" si="361"/>
        <v>-5088.754251746248</v>
      </c>
      <c r="BE2890">
        <f t="shared" si="363"/>
        <v>-4426.7255267588698</v>
      </c>
      <c r="BF2890">
        <f t="shared" si="364"/>
        <v>-3764.6968017714921</v>
      </c>
      <c r="BG2890">
        <f t="shared" si="365"/>
        <v>-3102.6680767841144</v>
      </c>
      <c r="BH2890">
        <f t="shared" si="366"/>
        <v>-2440.6393517967363</v>
      </c>
      <c r="BI2890">
        <f t="shared" si="367"/>
        <v>-1778.6106268093581</v>
      </c>
      <c r="BJ2890">
        <f t="shared" si="368"/>
        <v>-1116.58190182198</v>
      </c>
    </row>
    <row r="2891" spans="1:62">
      <c r="A2891">
        <v>2888</v>
      </c>
      <c r="B2891" s="6"/>
      <c r="C2891" s="44"/>
      <c r="F2891" s="44">
        <v>11089.267635095886</v>
      </c>
      <c r="G2891">
        <v>0.44780247085169478</v>
      </c>
      <c r="H2891" s="45">
        <f t="shared" si="362"/>
        <v>24763.748208009507</v>
      </c>
      <c r="BD2891">
        <f t="shared" si="361"/>
        <v>5166.2686363837602</v>
      </c>
      <c r="BE2891">
        <f t="shared" si="363"/>
        <v>10726.284104135524</v>
      </c>
      <c r="BF2891">
        <f t="shared" si="364"/>
        <v>16286.299571887288</v>
      </c>
      <c r="BG2891">
        <f t="shared" si="365"/>
        <v>21846.315039639052</v>
      </c>
      <c r="BH2891">
        <f t="shared" si="366"/>
        <v>27406.33050739082</v>
      </c>
      <c r="BI2891">
        <f t="shared" si="367"/>
        <v>32966.345975142583</v>
      </c>
      <c r="BJ2891">
        <f t="shared" si="368"/>
        <v>38526.36144289434</v>
      </c>
    </row>
    <row r="2892" spans="1:62">
      <c r="A2892">
        <v>2889</v>
      </c>
      <c r="B2892" s="6"/>
      <c r="C2892" s="44"/>
      <c r="F2892" s="44">
        <v>385.76695203945928</v>
      </c>
      <c r="G2892">
        <v>1.0840712113686184</v>
      </c>
      <c r="H2892" s="45">
        <f t="shared" si="362"/>
        <v>355.8501950738422</v>
      </c>
      <c r="BD2892">
        <f t="shared" si="361"/>
        <v>-8850.255280837413</v>
      </c>
      <c r="BE2892">
        <f t="shared" si="363"/>
        <v>-6611.2429265789388</v>
      </c>
      <c r="BF2892">
        <f t="shared" si="364"/>
        <v>-4372.2305723204645</v>
      </c>
      <c r="BG2892">
        <f t="shared" si="365"/>
        <v>-2133.2182180619911</v>
      </c>
      <c r="BH2892">
        <f t="shared" si="366"/>
        <v>105.79413619648221</v>
      </c>
      <c r="BI2892">
        <f t="shared" si="367"/>
        <v>2344.8064904549574</v>
      </c>
      <c r="BJ2892">
        <f t="shared" si="368"/>
        <v>4583.8188447134307</v>
      </c>
    </row>
    <row r="2893" spans="1:62">
      <c r="A2893">
        <v>2890</v>
      </c>
      <c r="B2893" s="6"/>
      <c r="C2893" s="44"/>
      <c r="F2893" s="44">
        <v>1768.9927758458252</v>
      </c>
      <c r="G2893">
        <v>1.1877319749023858</v>
      </c>
      <c r="H2893" s="45">
        <f t="shared" si="362"/>
        <v>1489.3871792844598</v>
      </c>
      <c r="BD2893">
        <f t="shared" si="361"/>
        <v>5034.5891048036328</v>
      </c>
      <c r="BE2893">
        <f t="shared" si="363"/>
        <v>10454.945161646725</v>
      </c>
      <c r="BF2893">
        <f t="shared" si="364"/>
        <v>15875.301218489816</v>
      </c>
      <c r="BG2893">
        <f t="shared" si="365"/>
        <v>21295.657275332909</v>
      </c>
      <c r="BH2893">
        <f t="shared" si="366"/>
        <v>26716.013332176</v>
      </c>
      <c r="BI2893">
        <f t="shared" si="367"/>
        <v>32136.369389019092</v>
      </c>
      <c r="BJ2893">
        <f t="shared" si="368"/>
        <v>37556.72544586219</v>
      </c>
    </row>
    <row r="2894" spans="1:62">
      <c r="A2894">
        <v>2891</v>
      </c>
      <c r="B2894" s="6"/>
      <c r="C2894" s="44"/>
      <c r="F2894" s="44">
        <v>9615.5026240169354</v>
      </c>
      <c r="G2894">
        <v>0.17492279930447285</v>
      </c>
      <c r="H2894" s="45">
        <f t="shared" si="362"/>
        <v>54969.979112214351</v>
      </c>
      <c r="BD2894">
        <f t="shared" si="361"/>
        <v>4169.6670986661038</v>
      </c>
      <c r="BE2894">
        <f t="shared" si="363"/>
        <v>10108.326973178033</v>
      </c>
      <c r="BF2894">
        <f t="shared" si="364"/>
        <v>16046.986847689961</v>
      </c>
      <c r="BG2894">
        <f t="shared" si="365"/>
        <v>21985.646722201891</v>
      </c>
      <c r="BH2894">
        <f t="shared" si="366"/>
        <v>27924.306596713821</v>
      </c>
      <c r="BI2894">
        <f t="shared" si="367"/>
        <v>33862.966471225751</v>
      </c>
      <c r="BJ2894">
        <f t="shared" si="368"/>
        <v>39801.626345737677</v>
      </c>
    </row>
    <row r="2895" spans="1:62">
      <c r="A2895">
        <v>2892</v>
      </c>
      <c r="B2895" s="6"/>
      <c r="C2895" s="44"/>
      <c r="F2895" s="44">
        <v>3566.9573260858051</v>
      </c>
      <c r="G2895">
        <v>0.52316938310436534</v>
      </c>
      <c r="H2895" s="45">
        <f t="shared" si="362"/>
        <v>6817.9779652247817</v>
      </c>
      <c r="BD2895">
        <f t="shared" si="361"/>
        <v>-8740.8886274945708</v>
      </c>
      <c r="BE2895">
        <f t="shared" si="363"/>
        <v>-7866.274630972207</v>
      </c>
      <c r="BF2895">
        <f t="shared" si="364"/>
        <v>-6991.6606344498432</v>
      </c>
      <c r="BG2895">
        <f t="shared" si="365"/>
        <v>-6117.0466379274785</v>
      </c>
      <c r="BH2895">
        <f t="shared" si="366"/>
        <v>-5242.4326414051138</v>
      </c>
      <c r="BI2895">
        <f t="shared" si="367"/>
        <v>-4367.81864488275</v>
      </c>
      <c r="BJ2895">
        <f t="shared" si="368"/>
        <v>-3493.2046483603854</v>
      </c>
    </row>
    <row r="2896" spans="1:62">
      <c r="A2896">
        <v>2893</v>
      </c>
      <c r="B2896" s="6"/>
      <c r="C2896" s="44"/>
      <c r="F2896" s="44">
        <v>9167.9738448526623</v>
      </c>
      <c r="G2896">
        <v>0.49251029109499278</v>
      </c>
      <c r="H2896" s="45">
        <f t="shared" si="362"/>
        <v>18614.786351914812</v>
      </c>
      <c r="BD2896">
        <f t="shared" si="361"/>
        <v>-951.11041056397835</v>
      </c>
      <c r="BE2896">
        <f t="shared" si="363"/>
        <v>1664.7365049578484</v>
      </c>
      <c r="BF2896">
        <f t="shared" si="364"/>
        <v>4280.5834204796747</v>
      </c>
      <c r="BG2896">
        <f t="shared" si="365"/>
        <v>6896.4303360015019</v>
      </c>
      <c r="BH2896">
        <f t="shared" si="366"/>
        <v>9512.2772515233282</v>
      </c>
      <c r="BI2896">
        <f t="shared" si="367"/>
        <v>12128.124167045155</v>
      </c>
      <c r="BJ2896">
        <f t="shared" si="368"/>
        <v>14743.971082566983</v>
      </c>
    </row>
    <row r="2897" spans="1:62">
      <c r="A2897">
        <v>2894</v>
      </c>
      <c r="B2897" s="6"/>
      <c r="C2897" s="44"/>
      <c r="F2897" s="44">
        <v>2202.5825074838067</v>
      </c>
      <c r="G2897">
        <v>0.72070100132321979</v>
      </c>
      <c r="H2897" s="45">
        <f t="shared" si="362"/>
        <v>3056.1668478881343</v>
      </c>
      <c r="BD2897">
        <f t="shared" si="361"/>
        <v>-6705.422389377698</v>
      </c>
      <c r="BE2897">
        <f t="shared" si="363"/>
        <v>-4242.8709339027346</v>
      </c>
      <c r="BF2897">
        <f t="shared" si="364"/>
        <v>-1780.3194784277703</v>
      </c>
      <c r="BG2897">
        <f t="shared" si="365"/>
        <v>682.23197704719314</v>
      </c>
      <c r="BH2897">
        <f t="shared" si="366"/>
        <v>3144.7834325221575</v>
      </c>
      <c r="BI2897">
        <f t="shared" si="367"/>
        <v>5607.3348879971218</v>
      </c>
      <c r="BJ2897">
        <f t="shared" si="368"/>
        <v>8069.8863434720843</v>
      </c>
    </row>
    <row r="2898" spans="1:62">
      <c r="A2898">
        <v>2895</v>
      </c>
      <c r="B2898" s="6"/>
      <c r="C2898" s="44"/>
      <c r="F2898" s="44">
        <v>2421.4621808407537</v>
      </c>
      <c r="G2898">
        <v>0.44428867798203164</v>
      </c>
      <c r="H2898" s="45">
        <f t="shared" si="362"/>
        <v>5450.2000632541103</v>
      </c>
      <c r="BD2898">
        <f t="shared" si="361"/>
        <v>1400.9224991322922</v>
      </c>
      <c r="BE2898">
        <f t="shared" si="363"/>
        <v>5004.427505748391</v>
      </c>
      <c r="BF2898">
        <f t="shared" si="364"/>
        <v>8607.9325123644903</v>
      </c>
      <c r="BG2898">
        <f t="shared" si="365"/>
        <v>12211.437518980589</v>
      </c>
      <c r="BH2898">
        <f t="shared" si="366"/>
        <v>15814.942525596689</v>
      </c>
      <c r="BI2898">
        <f t="shared" si="367"/>
        <v>19418.447532212787</v>
      </c>
      <c r="BJ2898">
        <f t="shared" si="368"/>
        <v>23021.952538828886</v>
      </c>
    </row>
    <row r="2899" spans="1:62">
      <c r="A2899">
        <v>2896</v>
      </c>
      <c r="B2899" s="6"/>
      <c r="C2899" s="44"/>
      <c r="F2899" s="44">
        <v>9769.8279668967043</v>
      </c>
      <c r="G2899">
        <v>0.29043879523940586</v>
      </c>
      <c r="H2899" s="45">
        <f t="shared" si="362"/>
        <v>33638.164484340086</v>
      </c>
      <c r="BD2899">
        <f t="shared" si="361"/>
        <v>-200.01879093059551</v>
      </c>
      <c r="BE2899">
        <f t="shared" si="363"/>
        <v>2021.4245989795627</v>
      </c>
      <c r="BF2899">
        <f t="shared" si="364"/>
        <v>4242.8679888897213</v>
      </c>
      <c r="BG2899">
        <f t="shared" si="365"/>
        <v>6464.3113787998791</v>
      </c>
      <c r="BH2899">
        <f t="shared" si="366"/>
        <v>8685.7547687100378</v>
      </c>
      <c r="BI2899">
        <f t="shared" si="367"/>
        <v>10907.198158620196</v>
      </c>
      <c r="BJ2899">
        <f t="shared" si="368"/>
        <v>13128.641548530353</v>
      </c>
    </row>
    <row r="2900" spans="1:62">
      <c r="A2900">
        <v>2897</v>
      </c>
      <c r="B2900" s="6"/>
      <c r="C2900" s="44"/>
      <c r="F2900" s="44">
        <v>11760.240287088827</v>
      </c>
      <c r="G2900">
        <v>0.21065583522591957</v>
      </c>
      <c r="H2900" s="45">
        <f t="shared" si="362"/>
        <v>55826.795751831232</v>
      </c>
      <c r="BD2900">
        <f t="shared" si="361"/>
        <v>-8317.6339906996745</v>
      </c>
      <c r="BE2900">
        <f t="shared" si="363"/>
        <v>-6865.4400145026457</v>
      </c>
      <c r="BF2900">
        <f t="shared" si="364"/>
        <v>-5413.2460383056168</v>
      </c>
      <c r="BG2900">
        <f t="shared" si="365"/>
        <v>-3961.0520621085871</v>
      </c>
      <c r="BH2900">
        <f t="shared" si="366"/>
        <v>-2508.8580859115582</v>
      </c>
      <c r="BI2900">
        <f t="shared" si="367"/>
        <v>-1056.6641097145293</v>
      </c>
      <c r="BJ2900">
        <f t="shared" si="368"/>
        <v>395.52986648250044</v>
      </c>
    </row>
    <row r="2901" spans="1:62">
      <c r="A2901">
        <v>2898</v>
      </c>
      <c r="B2901" s="6"/>
      <c r="C2901" s="44"/>
      <c r="F2901" s="44">
        <v>11403.320561984394</v>
      </c>
      <c r="G2901">
        <v>0.2397785272020041</v>
      </c>
      <c r="H2901" s="45">
        <f t="shared" si="362"/>
        <v>47557.722099016559</v>
      </c>
      <c r="BD2901">
        <f t="shared" si="361"/>
        <v>-10706.96111095923</v>
      </c>
      <c r="BE2901">
        <f t="shared" si="363"/>
        <v>-9653.6819348296322</v>
      </c>
      <c r="BF2901">
        <f t="shared" si="364"/>
        <v>-8600.4027587000346</v>
      </c>
      <c r="BG2901">
        <f t="shared" si="365"/>
        <v>-7547.1235825704362</v>
      </c>
      <c r="BH2901">
        <f t="shared" si="366"/>
        <v>-6493.8444064408377</v>
      </c>
      <c r="BI2901">
        <f t="shared" si="367"/>
        <v>-5440.5652303112402</v>
      </c>
      <c r="BJ2901">
        <f t="shared" si="368"/>
        <v>-4387.2860541816417</v>
      </c>
    </row>
    <row r="2902" spans="1:62">
      <c r="A2902">
        <v>2899</v>
      </c>
      <c r="B2902" s="6"/>
      <c r="C2902" s="44"/>
      <c r="F2902" s="44">
        <v>1964.9947822979702</v>
      </c>
      <c r="G2902">
        <v>0.63057201132671459</v>
      </c>
      <c r="H2902" s="45">
        <f t="shared" si="362"/>
        <v>3116.2099601656105</v>
      </c>
      <c r="BD2902">
        <f t="shared" si="361"/>
        <v>-10204.427925974374</v>
      </c>
      <c r="BE2902">
        <f t="shared" si="363"/>
        <v>-9005.5352899643531</v>
      </c>
      <c r="BF2902">
        <f t="shared" si="364"/>
        <v>-7806.6426539543318</v>
      </c>
      <c r="BG2902">
        <f t="shared" si="365"/>
        <v>-6607.7500179443123</v>
      </c>
      <c r="BH2902">
        <f t="shared" si="366"/>
        <v>-5408.857381934291</v>
      </c>
      <c r="BI2902">
        <f t="shared" si="367"/>
        <v>-4209.9647459242706</v>
      </c>
      <c r="BJ2902">
        <f t="shared" si="368"/>
        <v>-3011.0721099142502</v>
      </c>
    </row>
    <row r="2903" spans="1:62">
      <c r="A2903">
        <v>2900</v>
      </c>
      <c r="B2903" s="6"/>
      <c r="C2903" s="44"/>
      <c r="F2903" s="44">
        <v>9550.7036378371668</v>
      </c>
      <c r="G2903">
        <v>0.79201943572521216</v>
      </c>
      <c r="H2903" s="45">
        <f t="shared" si="362"/>
        <v>12058.673319161759</v>
      </c>
      <c r="BD2903">
        <f t="shared" si="361"/>
        <v>1187.8652743356029</v>
      </c>
      <c r="BE2903">
        <f t="shared" si="363"/>
        <v>4340.725330969176</v>
      </c>
      <c r="BF2903">
        <f t="shared" si="364"/>
        <v>7493.5853876027486</v>
      </c>
      <c r="BG2903">
        <f t="shared" si="365"/>
        <v>10646.445444236322</v>
      </c>
      <c r="BH2903">
        <f t="shared" si="366"/>
        <v>13799.305500869894</v>
      </c>
      <c r="BI2903">
        <f t="shared" si="367"/>
        <v>16952.165557503467</v>
      </c>
      <c r="BJ2903">
        <f t="shared" si="368"/>
        <v>20105.025614137041</v>
      </c>
    </row>
    <row r="2904" spans="1:62">
      <c r="A2904">
        <v>2901</v>
      </c>
      <c r="B2904" s="6"/>
      <c r="C2904" s="44"/>
      <c r="F2904" s="44">
        <v>7856.1207788070315</v>
      </c>
      <c r="G2904">
        <v>0.53017372204851654</v>
      </c>
      <c r="H2904" s="45">
        <f t="shared" si="362"/>
        <v>14818.012383661884</v>
      </c>
      <c r="BD2904">
        <f t="shared" si="361"/>
        <v>-5590.6064592111061</v>
      </c>
      <c r="BE2904">
        <f t="shared" si="363"/>
        <v>-1630.5092805850454</v>
      </c>
      <c r="BF2904">
        <f t="shared" si="364"/>
        <v>2329.5878980410162</v>
      </c>
      <c r="BG2904">
        <f t="shared" si="365"/>
        <v>6289.6850766670759</v>
      </c>
      <c r="BH2904">
        <f t="shared" si="366"/>
        <v>10249.782255293136</v>
      </c>
      <c r="BI2904">
        <f t="shared" si="367"/>
        <v>14209.879433919199</v>
      </c>
      <c r="BJ2904">
        <f t="shared" si="368"/>
        <v>18169.976612545259</v>
      </c>
    </row>
    <row r="2905" spans="1:62">
      <c r="A2905">
        <v>2902</v>
      </c>
      <c r="B2905" s="6"/>
      <c r="C2905" s="44"/>
      <c r="F2905" s="44">
        <v>14291.872055998652</v>
      </c>
      <c r="G2905">
        <v>0.44699093748935859</v>
      </c>
      <c r="H2905" s="45">
        <f t="shared" si="362"/>
        <v>31973.516367630822</v>
      </c>
      <c r="BD2905">
        <f t="shared" si="361"/>
        <v>-5205.2521685644488</v>
      </c>
      <c r="BE2905">
        <f t="shared" si="363"/>
        <v>-2554.3835583218661</v>
      </c>
      <c r="BF2905">
        <f t="shared" si="364"/>
        <v>96.485051920716614</v>
      </c>
      <c r="BG2905">
        <f t="shared" si="365"/>
        <v>2747.3536621632993</v>
      </c>
      <c r="BH2905">
        <f t="shared" si="366"/>
        <v>5398.2222724058811</v>
      </c>
      <c r="BI2905">
        <f t="shared" si="367"/>
        <v>8049.0908826484647</v>
      </c>
      <c r="BJ2905">
        <f t="shared" si="368"/>
        <v>10699.959492891048</v>
      </c>
    </row>
    <row r="2906" spans="1:62">
      <c r="A2906">
        <v>2903</v>
      </c>
      <c r="B2906" s="6"/>
      <c r="C2906" s="44"/>
      <c r="F2906" s="44">
        <v>8010.5297285109245</v>
      </c>
      <c r="G2906">
        <v>0.23148289659520138</v>
      </c>
      <c r="H2906" s="45">
        <f t="shared" si="362"/>
        <v>34605.276875030177</v>
      </c>
      <c r="BD2906">
        <f t="shared" ref="BD2906:BD2969" si="369">($BD$3*G2905)-F2905</f>
        <v>-12056.91736855186</v>
      </c>
      <c r="BE2906">
        <f t="shared" si="363"/>
        <v>-9821.9626811050657</v>
      </c>
      <c r="BF2906">
        <f t="shared" si="364"/>
        <v>-7587.0079936582733</v>
      </c>
      <c r="BG2906">
        <f t="shared" si="365"/>
        <v>-5352.053306211481</v>
      </c>
      <c r="BH2906">
        <f t="shared" si="366"/>
        <v>-3117.0986187646868</v>
      </c>
      <c r="BI2906">
        <f t="shared" si="367"/>
        <v>-882.14393131789438</v>
      </c>
      <c r="BJ2906">
        <f t="shared" si="368"/>
        <v>1352.810756128898</v>
      </c>
    </row>
    <row r="2907" spans="1:62">
      <c r="A2907">
        <v>2904</v>
      </c>
      <c r="B2907" s="6"/>
      <c r="C2907" s="44"/>
      <c r="F2907" s="44">
        <v>13412.787579324427</v>
      </c>
      <c r="G2907">
        <v>0.14573386971537783</v>
      </c>
      <c r="H2907" s="45">
        <f t="shared" si="362"/>
        <v>92036.172548769639</v>
      </c>
      <c r="BD2907">
        <f t="shared" si="369"/>
        <v>-6853.1152455349174</v>
      </c>
      <c r="BE2907">
        <f t="shared" si="363"/>
        <v>-5695.7007625589104</v>
      </c>
      <c r="BF2907">
        <f t="shared" si="364"/>
        <v>-4538.2862795829042</v>
      </c>
      <c r="BG2907">
        <f t="shared" si="365"/>
        <v>-3380.8717966068971</v>
      </c>
      <c r="BH2907">
        <f t="shared" si="366"/>
        <v>-2223.45731363089</v>
      </c>
      <c r="BI2907">
        <f t="shared" si="367"/>
        <v>-1066.0428306548829</v>
      </c>
      <c r="BJ2907">
        <f t="shared" si="368"/>
        <v>91.371652321124202</v>
      </c>
    </row>
    <row r="2908" spans="1:62">
      <c r="A2908">
        <v>2905</v>
      </c>
      <c r="B2908" s="6"/>
      <c r="C2908" s="44"/>
      <c r="F2908" s="44">
        <v>10027.34984039261</v>
      </c>
      <c r="G2908">
        <v>0.38980877182988216</v>
      </c>
      <c r="H2908" s="45">
        <f t="shared" si="362"/>
        <v>25723.766536399755</v>
      </c>
      <c r="BD2908">
        <f t="shared" si="369"/>
        <v>-12684.118230747539</v>
      </c>
      <c r="BE2908">
        <f t="shared" si="363"/>
        <v>-11955.448882170649</v>
      </c>
      <c r="BF2908">
        <f t="shared" si="364"/>
        <v>-11226.779533593759</v>
      </c>
      <c r="BG2908">
        <f t="shared" si="365"/>
        <v>-10498.110185016871</v>
      </c>
      <c r="BH2908">
        <f t="shared" si="366"/>
        <v>-9769.4408364399824</v>
      </c>
      <c r="BI2908">
        <f t="shared" si="367"/>
        <v>-9040.7714878630923</v>
      </c>
      <c r="BJ2908">
        <f t="shared" si="368"/>
        <v>-8312.1021392862021</v>
      </c>
    </row>
    <row r="2909" spans="1:62">
      <c r="A2909">
        <v>2906</v>
      </c>
      <c r="B2909" s="6"/>
      <c r="C2909" s="44"/>
      <c r="F2909" s="44">
        <v>15451.514605214959</v>
      </c>
      <c r="G2909">
        <v>0.34026550119431853</v>
      </c>
      <c r="H2909" s="45">
        <f t="shared" si="362"/>
        <v>45410.171031094105</v>
      </c>
      <c r="BD2909">
        <f t="shared" si="369"/>
        <v>-8078.3059812431984</v>
      </c>
      <c r="BE2909">
        <f t="shared" si="363"/>
        <v>-6129.2621220937881</v>
      </c>
      <c r="BF2909">
        <f t="shared" si="364"/>
        <v>-4180.2182629443769</v>
      </c>
      <c r="BG2909">
        <f t="shared" si="365"/>
        <v>-2231.1744037949666</v>
      </c>
      <c r="BH2909">
        <f t="shared" si="366"/>
        <v>-282.13054464555535</v>
      </c>
      <c r="BI2909">
        <f t="shared" si="367"/>
        <v>1666.9133145038559</v>
      </c>
      <c r="BJ2909">
        <f t="shared" si="368"/>
        <v>3615.9571736532653</v>
      </c>
    </row>
    <row r="2910" spans="1:62">
      <c r="A2910">
        <v>2907</v>
      </c>
      <c r="B2910" s="6"/>
      <c r="C2910" s="44"/>
      <c r="F2910" s="44">
        <v>11247.01156094655</v>
      </c>
      <c r="G2910">
        <v>0.56020260307142333</v>
      </c>
      <c r="H2910" s="45">
        <f t="shared" si="362"/>
        <v>20076.685647804115</v>
      </c>
      <c r="BD2910">
        <f t="shared" si="369"/>
        <v>-13750.187099243367</v>
      </c>
      <c r="BE2910">
        <f t="shared" si="363"/>
        <v>-12048.859593271774</v>
      </c>
      <c r="BF2910">
        <f t="shared" si="364"/>
        <v>-10347.53208730018</v>
      </c>
      <c r="BG2910">
        <f t="shared" si="365"/>
        <v>-8646.2045813285877</v>
      </c>
      <c r="BH2910">
        <f t="shared" si="366"/>
        <v>-6944.8770753569952</v>
      </c>
      <c r="BI2910">
        <f t="shared" si="367"/>
        <v>-5243.5495693854027</v>
      </c>
      <c r="BJ2910">
        <f t="shared" si="368"/>
        <v>-3542.2220634138102</v>
      </c>
    </row>
    <row r="2911" spans="1:62">
      <c r="A2911">
        <v>2908</v>
      </c>
      <c r="B2911" s="6"/>
      <c r="C2911" s="44"/>
      <c r="F2911" s="44">
        <v>8604.230427294111</v>
      </c>
      <c r="G2911">
        <v>0.50798024315652768</v>
      </c>
      <c r="H2911" s="45">
        <f t="shared" si="362"/>
        <v>16938.120218669264</v>
      </c>
      <c r="BD2911">
        <f t="shared" si="369"/>
        <v>-8445.998545589433</v>
      </c>
      <c r="BE2911">
        <f t="shared" si="363"/>
        <v>-5644.9855302323167</v>
      </c>
      <c r="BF2911">
        <f t="shared" si="364"/>
        <v>-2843.9725148752004</v>
      </c>
      <c r="BG2911">
        <f t="shared" si="365"/>
        <v>-42.959499518083248</v>
      </c>
      <c r="BH2911">
        <f t="shared" si="366"/>
        <v>2758.0535158390339</v>
      </c>
      <c r="BI2911">
        <f t="shared" si="367"/>
        <v>5559.0665311961493</v>
      </c>
      <c r="BJ2911">
        <f t="shared" si="368"/>
        <v>8360.0795465532683</v>
      </c>
    </row>
    <row r="2912" spans="1:62">
      <c r="A2912">
        <v>2909</v>
      </c>
      <c r="B2912" s="6"/>
      <c r="C2912" s="44"/>
      <c r="F2912" s="44">
        <v>9237.6317745633387</v>
      </c>
      <c r="G2912">
        <v>0.57597484355608941</v>
      </c>
      <c r="H2912" s="45">
        <f t="shared" si="362"/>
        <v>16038.255625071866</v>
      </c>
      <c r="BD2912">
        <f t="shared" si="369"/>
        <v>-6064.3292115114727</v>
      </c>
      <c r="BE2912">
        <f t="shared" si="363"/>
        <v>-3524.4279957288345</v>
      </c>
      <c r="BF2912">
        <f t="shared" si="364"/>
        <v>-984.52677994619626</v>
      </c>
      <c r="BG2912">
        <f t="shared" si="365"/>
        <v>1555.374435836442</v>
      </c>
      <c r="BH2912">
        <f t="shared" si="366"/>
        <v>4095.2756516190802</v>
      </c>
      <c r="BI2912">
        <f t="shared" si="367"/>
        <v>6635.1768674017185</v>
      </c>
      <c r="BJ2912">
        <f t="shared" si="368"/>
        <v>9175.0780831843585</v>
      </c>
    </row>
    <row r="2913" spans="1:62">
      <c r="A2913">
        <v>2910</v>
      </c>
      <c r="B2913" s="6"/>
      <c r="C2913" s="44"/>
      <c r="F2913" s="44">
        <v>8879.5323540815989</v>
      </c>
      <c r="G2913">
        <v>0.13791538325082442</v>
      </c>
      <c r="H2913" s="45">
        <f t="shared" si="362"/>
        <v>64383.915302127978</v>
      </c>
      <c r="BD2913">
        <f t="shared" si="369"/>
        <v>-6357.7575567828917</v>
      </c>
      <c r="BE2913">
        <f t="shared" si="363"/>
        <v>-3477.8833390024447</v>
      </c>
      <c r="BF2913">
        <f t="shared" si="364"/>
        <v>-598.0091212219977</v>
      </c>
      <c r="BG2913">
        <f t="shared" si="365"/>
        <v>2281.8650965584493</v>
      </c>
      <c r="BH2913">
        <f t="shared" si="366"/>
        <v>5161.7393143388963</v>
      </c>
      <c r="BI2913">
        <f t="shared" si="367"/>
        <v>8041.6135321193433</v>
      </c>
      <c r="BJ2913">
        <f t="shared" si="368"/>
        <v>10921.487749899792</v>
      </c>
    </row>
    <row r="2914" spans="1:62">
      <c r="A2914">
        <v>2911</v>
      </c>
      <c r="B2914" s="6"/>
      <c r="C2914" s="44"/>
      <c r="F2914" s="44">
        <v>9978.5123785810883</v>
      </c>
      <c r="G2914">
        <v>0.19410478203320647</v>
      </c>
      <c r="H2914" s="45">
        <f t="shared" si="362"/>
        <v>51407.864731915848</v>
      </c>
      <c r="BD2914">
        <f t="shared" si="369"/>
        <v>-8189.955437827477</v>
      </c>
      <c r="BE2914">
        <f t="shared" si="363"/>
        <v>-7500.3785215733551</v>
      </c>
      <c r="BF2914">
        <f t="shared" si="364"/>
        <v>-6810.8016053192332</v>
      </c>
      <c r="BG2914">
        <f t="shared" si="365"/>
        <v>-6121.2246890651104</v>
      </c>
      <c r="BH2914">
        <f t="shared" si="366"/>
        <v>-5431.6477728109885</v>
      </c>
      <c r="BI2914">
        <f t="shared" si="367"/>
        <v>-4742.0708565568666</v>
      </c>
      <c r="BJ2914">
        <f t="shared" si="368"/>
        <v>-4052.4939403027438</v>
      </c>
    </row>
    <row r="2915" spans="1:62">
      <c r="A2915">
        <v>2912</v>
      </c>
      <c r="B2915" s="6"/>
      <c r="C2915" s="44"/>
      <c r="F2915" s="44">
        <v>9075.9028745341639</v>
      </c>
      <c r="G2915">
        <v>0.26012295551345499</v>
      </c>
      <c r="H2915" s="45">
        <f t="shared" si="362"/>
        <v>34890.818676957206</v>
      </c>
      <c r="BD2915">
        <f t="shared" si="369"/>
        <v>-9007.9884684150566</v>
      </c>
      <c r="BE2915">
        <f t="shared" si="363"/>
        <v>-8037.4645582490239</v>
      </c>
      <c r="BF2915">
        <f t="shared" si="364"/>
        <v>-7066.9406480829912</v>
      </c>
      <c r="BG2915">
        <f t="shared" si="365"/>
        <v>-6096.4167379169594</v>
      </c>
      <c r="BH2915">
        <f t="shared" si="366"/>
        <v>-5125.8928277509267</v>
      </c>
      <c r="BI2915">
        <f t="shared" si="367"/>
        <v>-4155.368917584894</v>
      </c>
      <c r="BJ2915">
        <f t="shared" si="368"/>
        <v>-3184.8450074188622</v>
      </c>
    </row>
    <row r="2916" spans="1:62">
      <c r="A2916">
        <v>2913</v>
      </c>
      <c r="B2916" s="6"/>
      <c r="C2916" s="44"/>
      <c r="F2916" s="44">
        <v>12455.915017503003</v>
      </c>
      <c r="G2916">
        <v>0.38497735381612674</v>
      </c>
      <c r="H2916" s="45">
        <f t="shared" si="362"/>
        <v>32354.929177086633</v>
      </c>
      <c r="BD2916">
        <f t="shared" si="369"/>
        <v>-7775.2880969668886</v>
      </c>
      <c r="BE2916">
        <f t="shared" si="363"/>
        <v>-6474.6733193996133</v>
      </c>
      <c r="BF2916">
        <f t="shared" si="364"/>
        <v>-5174.058541832339</v>
      </c>
      <c r="BG2916">
        <f t="shared" si="365"/>
        <v>-3873.4437642650637</v>
      </c>
      <c r="BH2916">
        <f t="shared" si="366"/>
        <v>-2572.8289866977893</v>
      </c>
      <c r="BI2916">
        <f t="shared" si="367"/>
        <v>-1272.2142091305141</v>
      </c>
      <c r="BJ2916">
        <f t="shared" si="368"/>
        <v>28.400568436760295</v>
      </c>
    </row>
    <row r="2917" spans="1:62">
      <c r="A2917">
        <v>2914</v>
      </c>
      <c r="B2917" s="6"/>
      <c r="C2917" s="44"/>
      <c r="F2917" s="44">
        <v>8223.665811231167</v>
      </c>
      <c r="G2917">
        <v>0.13202690872054745</v>
      </c>
      <c r="H2917" s="45">
        <f t="shared" si="362"/>
        <v>62287.800956073668</v>
      </c>
      <c r="BD2917">
        <f t="shared" si="369"/>
        <v>-10531.028248422368</v>
      </c>
      <c r="BE2917">
        <f t="shared" si="363"/>
        <v>-8606.1414793417352</v>
      </c>
      <c r="BF2917">
        <f t="shared" si="364"/>
        <v>-6681.2547102611015</v>
      </c>
      <c r="BG2917">
        <f t="shared" si="365"/>
        <v>-4756.3679411804678</v>
      </c>
      <c r="BH2917">
        <f t="shared" si="366"/>
        <v>-2831.4811720998332</v>
      </c>
      <c r="BI2917">
        <f t="shared" si="367"/>
        <v>-906.5944030192004</v>
      </c>
      <c r="BJ2917">
        <f t="shared" si="368"/>
        <v>1018.2923660614342</v>
      </c>
    </row>
    <row r="2918" spans="1:62">
      <c r="A2918">
        <v>2915</v>
      </c>
      <c r="B2918" s="6"/>
      <c r="C2918" s="44"/>
      <c r="F2918" s="44">
        <v>9607.7355205970016</v>
      </c>
      <c r="G2918">
        <v>-8.5965824719522743E-3</v>
      </c>
      <c r="H2918" s="45">
        <f t="shared" si="362"/>
        <v>-1117622.6776098264</v>
      </c>
      <c r="BD2918">
        <f t="shared" si="369"/>
        <v>-7563.5312676284302</v>
      </c>
      <c r="BE2918">
        <f t="shared" si="363"/>
        <v>-6903.3967240256925</v>
      </c>
      <c r="BF2918">
        <f t="shared" si="364"/>
        <v>-6243.2621804229548</v>
      </c>
      <c r="BG2918">
        <f t="shared" si="365"/>
        <v>-5583.127636820218</v>
      </c>
      <c r="BH2918">
        <f t="shared" si="366"/>
        <v>-4922.9930932174811</v>
      </c>
      <c r="BI2918">
        <f t="shared" si="367"/>
        <v>-4262.8585496147434</v>
      </c>
      <c r="BJ2918">
        <f t="shared" si="368"/>
        <v>-3602.7240060120057</v>
      </c>
    </row>
    <row r="2919" spans="1:62">
      <c r="A2919">
        <v>2916</v>
      </c>
      <c r="B2919" s="6"/>
      <c r="C2919" s="44"/>
      <c r="F2919" s="44">
        <v>12042.591624409293</v>
      </c>
      <c r="G2919">
        <v>0.26278708277412299</v>
      </c>
      <c r="H2919" s="45">
        <f t="shared" si="362"/>
        <v>45826.42151692223</v>
      </c>
      <c r="BD2919">
        <f t="shared" si="369"/>
        <v>-9650.7184329567626</v>
      </c>
      <c r="BE2919">
        <f t="shared" si="363"/>
        <v>-9693.7013453165237</v>
      </c>
      <c r="BF2919">
        <f t="shared" si="364"/>
        <v>-9736.6842576762865</v>
      </c>
      <c r="BG2919">
        <f t="shared" si="365"/>
        <v>-9779.6671700360475</v>
      </c>
      <c r="BH2919">
        <f t="shared" si="366"/>
        <v>-9822.6500823958086</v>
      </c>
      <c r="BI2919">
        <f t="shared" si="367"/>
        <v>-9865.6329947555696</v>
      </c>
      <c r="BJ2919">
        <f t="shared" si="368"/>
        <v>-9908.6159071153306</v>
      </c>
    </row>
    <row r="2920" spans="1:62">
      <c r="A2920">
        <v>2917</v>
      </c>
      <c r="B2920" s="6"/>
      <c r="C2920" s="44"/>
      <c r="F2920" s="44">
        <v>12278.168425505251</v>
      </c>
      <c r="G2920">
        <v>0.140802909898472</v>
      </c>
      <c r="H2920" s="45">
        <f t="shared" si="362"/>
        <v>87201.098573592011</v>
      </c>
      <c r="BD2920">
        <f t="shared" si="369"/>
        <v>-10728.656210538678</v>
      </c>
      <c r="BE2920">
        <f t="shared" si="363"/>
        <v>-9414.7207966680635</v>
      </c>
      <c r="BF2920">
        <f t="shared" si="364"/>
        <v>-8100.7853827974486</v>
      </c>
      <c r="BG2920">
        <f t="shared" si="365"/>
        <v>-6786.8499689268338</v>
      </c>
      <c r="BH2920">
        <f t="shared" si="366"/>
        <v>-5472.914555056218</v>
      </c>
      <c r="BI2920">
        <f t="shared" si="367"/>
        <v>-4158.9791411856031</v>
      </c>
      <c r="BJ2920">
        <f t="shared" si="368"/>
        <v>-2845.0437273149892</v>
      </c>
    </row>
    <row r="2921" spans="1:62">
      <c r="A2921">
        <v>2918</v>
      </c>
      <c r="B2921" s="6"/>
      <c r="C2921" s="44"/>
      <c r="F2921" s="44">
        <v>2414.5753526164117</v>
      </c>
      <c r="G2921">
        <v>0.98751814399267523</v>
      </c>
      <c r="H2921" s="45">
        <f t="shared" si="362"/>
        <v>2445.0946722395829</v>
      </c>
      <c r="BD2921">
        <f t="shared" si="369"/>
        <v>-11574.153876012891</v>
      </c>
      <c r="BE2921">
        <f t="shared" si="363"/>
        <v>-10870.139326520532</v>
      </c>
      <c r="BF2921">
        <f t="shared" si="364"/>
        <v>-10166.124777028172</v>
      </c>
      <c r="BG2921">
        <f t="shared" si="365"/>
        <v>-9462.1102275358116</v>
      </c>
      <c r="BH2921">
        <f t="shared" si="366"/>
        <v>-8758.0956780434517</v>
      </c>
      <c r="BI2921">
        <f t="shared" si="367"/>
        <v>-8054.0811285510918</v>
      </c>
      <c r="BJ2921">
        <f t="shared" si="368"/>
        <v>-7350.0665790587318</v>
      </c>
    </row>
    <row r="2922" spans="1:62">
      <c r="A2922">
        <v>2919</v>
      </c>
      <c r="B2922" s="6"/>
      <c r="C2922" s="44"/>
      <c r="F2922" s="44">
        <v>4694.5761752149192</v>
      </c>
      <c r="G2922">
        <v>9.6671903143488613E-2</v>
      </c>
      <c r="H2922" s="45">
        <f t="shared" si="362"/>
        <v>48561.950500207204</v>
      </c>
      <c r="BD2922">
        <f t="shared" si="369"/>
        <v>2523.0153673469649</v>
      </c>
      <c r="BE2922">
        <f t="shared" si="363"/>
        <v>7460.6060873103415</v>
      </c>
      <c r="BF2922">
        <f t="shared" si="364"/>
        <v>12398.196807273716</v>
      </c>
      <c r="BG2922">
        <f t="shared" si="365"/>
        <v>17335.787527237095</v>
      </c>
      <c r="BH2922">
        <f t="shared" si="366"/>
        <v>22273.378247200468</v>
      </c>
      <c r="BI2922">
        <f t="shared" si="367"/>
        <v>27210.968967163844</v>
      </c>
      <c r="BJ2922">
        <f t="shared" si="368"/>
        <v>32148.559687127221</v>
      </c>
    </row>
    <row r="2923" spans="1:62">
      <c r="A2923">
        <v>2920</v>
      </c>
      <c r="B2923" s="6"/>
      <c r="C2923" s="44"/>
      <c r="F2923" s="44">
        <v>6633.9897682471765</v>
      </c>
      <c r="G2923">
        <v>0.37663197083950273</v>
      </c>
      <c r="H2923" s="45">
        <f t="shared" si="362"/>
        <v>17613.984690307061</v>
      </c>
      <c r="BD2923">
        <f t="shared" si="369"/>
        <v>-4211.216659497476</v>
      </c>
      <c r="BE2923">
        <f t="shared" si="363"/>
        <v>-3727.8571437800329</v>
      </c>
      <c r="BF2923">
        <f t="shared" si="364"/>
        <v>-3244.4976280625897</v>
      </c>
      <c r="BG2923">
        <f t="shared" si="365"/>
        <v>-2761.138112345147</v>
      </c>
      <c r="BH2923">
        <f t="shared" si="366"/>
        <v>-2277.7785966277038</v>
      </c>
      <c r="BI2923">
        <f t="shared" si="367"/>
        <v>-1794.4190809102606</v>
      </c>
      <c r="BJ2923">
        <f t="shared" si="368"/>
        <v>-1311.0595651928179</v>
      </c>
    </row>
    <row r="2924" spans="1:62">
      <c r="A2924">
        <v>2921</v>
      </c>
      <c r="B2924" s="6"/>
      <c r="C2924" s="44"/>
      <c r="F2924" s="44">
        <v>14659.28945789647</v>
      </c>
      <c r="G2924">
        <v>0.11495419230587345</v>
      </c>
      <c r="H2924" s="45">
        <f t="shared" si="362"/>
        <v>127522.87814689356</v>
      </c>
      <c r="BD2924">
        <f t="shared" si="369"/>
        <v>-4750.8299140496629</v>
      </c>
      <c r="BE2924">
        <f t="shared" si="363"/>
        <v>-2867.6700598521493</v>
      </c>
      <c r="BF2924">
        <f t="shared" si="364"/>
        <v>-984.51020565463568</v>
      </c>
      <c r="BG2924">
        <f t="shared" si="365"/>
        <v>898.64964854287791</v>
      </c>
      <c r="BH2924">
        <f t="shared" si="366"/>
        <v>2781.8095027403924</v>
      </c>
      <c r="BI2924">
        <f t="shared" si="367"/>
        <v>4664.9693569379051</v>
      </c>
      <c r="BJ2924">
        <f t="shared" si="368"/>
        <v>6548.1292111354196</v>
      </c>
    </row>
    <row r="2925" spans="1:62">
      <c r="A2925">
        <v>2922</v>
      </c>
      <c r="B2925" s="6"/>
      <c r="C2925" s="44"/>
      <c r="F2925" s="44">
        <v>11071.630316075063</v>
      </c>
      <c r="G2925">
        <v>0.31021762730949121</v>
      </c>
      <c r="H2925" s="45">
        <f t="shared" si="362"/>
        <v>35689.881365217712</v>
      </c>
      <c r="BD2925">
        <f t="shared" si="369"/>
        <v>-14084.518496367102</v>
      </c>
      <c r="BE2925">
        <f t="shared" si="363"/>
        <v>-13509.747534837736</v>
      </c>
      <c r="BF2925">
        <f t="shared" si="364"/>
        <v>-12934.976573308368</v>
      </c>
      <c r="BG2925">
        <f t="shared" si="365"/>
        <v>-12360.205611779002</v>
      </c>
      <c r="BH2925">
        <f t="shared" si="366"/>
        <v>-11785.434650249634</v>
      </c>
      <c r="BI2925">
        <f t="shared" si="367"/>
        <v>-11210.663688720266</v>
      </c>
      <c r="BJ2925">
        <f t="shared" si="368"/>
        <v>-10635.892727190898</v>
      </c>
    </row>
    <row r="2926" spans="1:62">
      <c r="A2926">
        <v>2923</v>
      </c>
      <c r="B2926" s="6"/>
      <c r="C2926" s="44"/>
      <c r="F2926" s="44">
        <v>7307.2967442430354</v>
      </c>
      <c r="G2926">
        <v>0.47822487044256246</v>
      </c>
      <c r="H2926" s="45">
        <f t="shared" si="362"/>
        <v>15280.04333501238</v>
      </c>
      <c r="BD2926">
        <f t="shared" si="369"/>
        <v>-9520.542179527607</v>
      </c>
      <c r="BE2926">
        <f t="shared" si="363"/>
        <v>-7969.4540429801509</v>
      </c>
      <c r="BF2926">
        <f t="shared" si="364"/>
        <v>-6418.3659064326948</v>
      </c>
      <c r="BG2926">
        <f t="shared" si="365"/>
        <v>-4867.2777698852387</v>
      </c>
      <c r="BH2926">
        <f t="shared" si="366"/>
        <v>-3316.1896333377827</v>
      </c>
      <c r="BI2926">
        <f t="shared" si="367"/>
        <v>-1765.1014967903266</v>
      </c>
      <c r="BJ2926">
        <f t="shared" si="368"/>
        <v>-214.01336024287048</v>
      </c>
    </row>
    <row r="2927" spans="1:62">
      <c r="A2927">
        <v>2924</v>
      </c>
      <c r="B2927" s="6"/>
      <c r="C2927" s="44"/>
      <c r="F2927" s="44">
        <v>10057.835311779534</v>
      </c>
      <c r="G2927">
        <v>0.23107377985974864</v>
      </c>
      <c r="H2927" s="45">
        <f t="shared" si="362"/>
        <v>43526.510527867707</v>
      </c>
      <c r="BD2927">
        <f t="shared" si="369"/>
        <v>-4916.1723920302229</v>
      </c>
      <c r="BE2927">
        <f t="shared" si="363"/>
        <v>-2525.0480398174104</v>
      </c>
      <c r="BF2927">
        <f t="shared" si="364"/>
        <v>-133.92368760459885</v>
      </c>
      <c r="BG2927">
        <f t="shared" si="365"/>
        <v>2257.2006646082145</v>
      </c>
      <c r="BH2927">
        <f t="shared" si="366"/>
        <v>4648.3250168210261</v>
      </c>
      <c r="BI2927">
        <f t="shared" si="367"/>
        <v>7039.4493690338377</v>
      </c>
      <c r="BJ2927">
        <f t="shared" si="368"/>
        <v>9430.573721246652</v>
      </c>
    </row>
    <row r="2928" spans="1:62">
      <c r="A2928">
        <v>2925</v>
      </c>
      <c r="B2928" s="6"/>
      <c r="C2928" s="44"/>
      <c r="F2928" s="44">
        <v>3578.6640942792583</v>
      </c>
      <c r="G2928">
        <v>0.85683472748502965</v>
      </c>
      <c r="H2928" s="45">
        <f t="shared" si="362"/>
        <v>4176.609536804498</v>
      </c>
      <c r="BD2928">
        <f t="shared" si="369"/>
        <v>-8902.4664124807914</v>
      </c>
      <c r="BE2928">
        <f t="shared" si="363"/>
        <v>-7747.0975131820478</v>
      </c>
      <c r="BF2928">
        <f t="shared" si="364"/>
        <v>-6591.7286138833042</v>
      </c>
      <c r="BG2928">
        <f t="shared" si="365"/>
        <v>-5436.3597145845615</v>
      </c>
      <c r="BH2928">
        <f t="shared" si="366"/>
        <v>-4280.9908152858179</v>
      </c>
      <c r="BI2928">
        <f t="shared" si="367"/>
        <v>-3125.6219159870752</v>
      </c>
      <c r="BJ2928">
        <f t="shared" si="368"/>
        <v>-1970.2530166883316</v>
      </c>
    </row>
    <row r="2929" spans="1:62">
      <c r="A2929">
        <v>2926</v>
      </c>
      <c r="B2929" s="6"/>
      <c r="C2929" s="44"/>
      <c r="F2929" s="44">
        <v>8768.6815039999055</v>
      </c>
      <c r="G2929">
        <v>0.29539387060596134</v>
      </c>
      <c r="H2929" s="45">
        <f t="shared" si="362"/>
        <v>29684.710403814806</v>
      </c>
      <c r="BD2929">
        <f t="shared" si="369"/>
        <v>705.50954314589035</v>
      </c>
      <c r="BE2929">
        <f t="shared" si="363"/>
        <v>4989.683180571039</v>
      </c>
      <c r="BF2929">
        <f t="shared" si="364"/>
        <v>9273.8568179961858</v>
      </c>
      <c r="BG2929">
        <f t="shared" si="365"/>
        <v>13558.030455421336</v>
      </c>
      <c r="BH2929">
        <f t="shared" si="366"/>
        <v>17842.204092846481</v>
      </c>
      <c r="BI2929">
        <f t="shared" si="367"/>
        <v>22126.37773027163</v>
      </c>
      <c r="BJ2929">
        <f t="shared" si="368"/>
        <v>26410.551367696778</v>
      </c>
    </row>
    <row r="2930" spans="1:62">
      <c r="A2930">
        <v>2927</v>
      </c>
      <c r="B2930" s="6"/>
      <c r="C2930" s="44"/>
      <c r="F2930" s="44">
        <v>3120.1439642637506</v>
      </c>
      <c r="G2930">
        <v>0.49516277202305581</v>
      </c>
      <c r="H2930" s="45">
        <f t="shared" si="362"/>
        <v>6301.2490852573028</v>
      </c>
      <c r="BD2930">
        <f t="shared" si="369"/>
        <v>-7291.7121509700992</v>
      </c>
      <c r="BE2930">
        <f t="shared" si="363"/>
        <v>-5814.7427979402928</v>
      </c>
      <c r="BF2930">
        <f t="shared" si="364"/>
        <v>-4337.7734449104855</v>
      </c>
      <c r="BG2930">
        <f t="shared" si="365"/>
        <v>-2860.8040918806792</v>
      </c>
      <c r="BH2930">
        <f t="shared" si="366"/>
        <v>-1383.8347388508719</v>
      </c>
      <c r="BI2930">
        <f t="shared" si="367"/>
        <v>93.134614178934498</v>
      </c>
      <c r="BJ2930">
        <f t="shared" si="368"/>
        <v>1570.1039672087409</v>
      </c>
    </row>
    <row r="2931" spans="1:62">
      <c r="A2931">
        <v>2928</v>
      </c>
      <c r="B2931" s="6"/>
      <c r="C2931" s="44"/>
      <c r="F2931" s="44">
        <v>10523.41296504849</v>
      </c>
      <c r="G2931">
        <v>0.25424603210392416</v>
      </c>
      <c r="H2931" s="45">
        <f t="shared" si="362"/>
        <v>41390.667449028268</v>
      </c>
      <c r="BD2931">
        <f t="shared" si="369"/>
        <v>-644.33010414847149</v>
      </c>
      <c r="BE2931">
        <f t="shared" si="363"/>
        <v>1831.4837559668076</v>
      </c>
      <c r="BF2931">
        <f t="shared" si="364"/>
        <v>4307.2976160820863</v>
      </c>
      <c r="BG2931">
        <f t="shared" si="365"/>
        <v>6783.1114761973658</v>
      </c>
      <c r="BH2931">
        <f t="shared" si="366"/>
        <v>9258.9253363126445</v>
      </c>
      <c r="BI2931">
        <f t="shared" si="367"/>
        <v>11734.739196427923</v>
      </c>
      <c r="BJ2931">
        <f t="shared" si="368"/>
        <v>14210.553056543204</v>
      </c>
    </row>
    <row r="2932" spans="1:62">
      <c r="A2932">
        <v>2929</v>
      </c>
      <c r="B2932" s="6"/>
      <c r="C2932" s="44"/>
      <c r="F2932" s="44">
        <v>8182.366678475184</v>
      </c>
      <c r="G2932">
        <v>0.39281131418305471</v>
      </c>
      <c r="H2932" s="45">
        <f t="shared" si="362"/>
        <v>20830.272405702919</v>
      </c>
      <c r="BD2932">
        <f t="shared" si="369"/>
        <v>-9252.1828045288694</v>
      </c>
      <c r="BE2932">
        <f t="shared" si="363"/>
        <v>-7980.9526440092486</v>
      </c>
      <c r="BF2932">
        <f t="shared" si="364"/>
        <v>-6709.7224834896278</v>
      </c>
      <c r="BG2932">
        <f t="shared" si="365"/>
        <v>-5438.4923229700071</v>
      </c>
      <c r="BH2932">
        <f t="shared" si="366"/>
        <v>-4167.2621624503863</v>
      </c>
      <c r="BI2932">
        <f t="shared" si="367"/>
        <v>-2896.0320019307655</v>
      </c>
      <c r="BJ2932">
        <f t="shared" si="368"/>
        <v>-1624.8018414111448</v>
      </c>
    </row>
    <row r="2933" spans="1:62">
      <c r="A2933">
        <v>2930</v>
      </c>
      <c r="B2933" s="6"/>
      <c r="C2933" s="44"/>
      <c r="F2933" s="44">
        <v>12812.065883409923</v>
      </c>
      <c r="G2933">
        <v>0.2341127751776142</v>
      </c>
      <c r="H2933" s="45">
        <f t="shared" si="362"/>
        <v>54726.043351072156</v>
      </c>
      <c r="BD2933">
        <f t="shared" si="369"/>
        <v>-6218.3101075599106</v>
      </c>
      <c r="BE2933">
        <f t="shared" si="363"/>
        <v>-4254.2535366446373</v>
      </c>
      <c r="BF2933">
        <f t="shared" si="364"/>
        <v>-2290.196965729363</v>
      </c>
      <c r="BG2933">
        <f t="shared" si="365"/>
        <v>-326.14039481408963</v>
      </c>
      <c r="BH2933">
        <f t="shared" si="366"/>
        <v>1637.9161761011837</v>
      </c>
      <c r="BI2933">
        <f t="shared" si="367"/>
        <v>3601.972747016458</v>
      </c>
      <c r="BJ2933">
        <f t="shared" si="368"/>
        <v>5566.0293179317305</v>
      </c>
    </row>
    <row r="2934" spans="1:62">
      <c r="A2934">
        <v>2931</v>
      </c>
      <c r="B2934" s="6"/>
      <c r="C2934" s="44"/>
      <c r="F2934" s="44">
        <v>-3384.1140742667412</v>
      </c>
      <c r="G2934">
        <v>0.26982944965800115</v>
      </c>
      <c r="H2934" s="45">
        <f t="shared" si="362"/>
        <v>-12541.67800644437</v>
      </c>
      <c r="BD2934">
        <f t="shared" si="369"/>
        <v>-11641.502007521853</v>
      </c>
      <c r="BE2934">
        <f t="shared" si="363"/>
        <v>-10470.938131633782</v>
      </c>
      <c r="BF2934">
        <f t="shared" si="364"/>
        <v>-9300.3742557457099</v>
      </c>
      <c r="BG2934">
        <f t="shared" si="365"/>
        <v>-8129.8103798576394</v>
      </c>
      <c r="BH2934">
        <f t="shared" si="366"/>
        <v>-6959.246503969568</v>
      </c>
      <c r="BI2934">
        <f t="shared" si="367"/>
        <v>-5788.6826280814976</v>
      </c>
      <c r="BJ2934">
        <f t="shared" si="368"/>
        <v>-4618.1187521934262</v>
      </c>
    </row>
    <row r="2935" spans="1:62">
      <c r="A2935">
        <v>2932</v>
      </c>
      <c r="B2935" s="6"/>
      <c r="C2935" s="44"/>
      <c r="F2935" s="44">
        <v>4395.3652524222034</v>
      </c>
      <c r="G2935">
        <v>0.27212946482473477</v>
      </c>
      <c r="H2935" s="45">
        <f t="shared" si="362"/>
        <v>16151.743271361822</v>
      </c>
      <c r="BD2935">
        <f t="shared" si="369"/>
        <v>4733.2613225567475</v>
      </c>
      <c r="BE2935">
        <f t="shared" si="363"/>
        <v>6082.4085708467528</v>
      </c>
      <c r="BF2935">
        <f t="shared" si="364"/>
        <v>7431.5558191367581</v>
      </c>
      <c r="BG2935">
        <f t="shared" si="365"/>
        <v>8780.7030674267644</v>
      </c>
      <c r="BH2935">
        <f t="shared" si="366"/>
        <v>10129.850315716769</v>
      </c>
      <c r="BI2935">
        <f t="shared" si="367"/>
        <v>11478.997564006775</v>
      </c>
      <c r="BJ2935">
        <f t="shared" si="368"/>
        <v>12828.144812296781</v>
      </c>
    </row>
    <row r="2936" spans="1:62">
      <c r="A2936">
        <v>2933</v>
      </c>
      <c r="B2936" s="6"/>
      <c r="C2936" s="44"/>
      <c r="F2936" s="44">
        <v>6979.4882807975628</v>
      </c>
      <c r="G2936">
        <v>0.85132241598374758</v>
      </c>
      <c r="H2936" s="45">
        <f t="shared" si="362"/>
        <v>8198.4077357253645</v>
      </c>
      <c r="BD2936">
        <f t="shared" si="369"/>
        <v>-3034.7179282985298</v>
      </c>
      <c r="BE2936">
        <f t="shared" si="363"/>
        <v>-1674.0706041748558</v>
      </c>
      <c r="BF2936">
        <f t="shared" si="364"/>
        <v>-313.42328005118179</v>
      </c>
      <c r="BG2936">
        <f t="shared" si="365"/>
        <v>1047.2240440724918</v>
      </c>
      <c r="BH2936">
        <f t="shared" si="366"/>
        <v>2407.8713681961653</v>
      </c>
      <c r="BI2936">
        <f t="shared" si="367"/>
        <v>3768.5186923198398</v>
      </c>
      <c r="BJ2936">
        <f t="shared" si="368"/>
        <v>5129.1660164435143</v>
      </c>
    </row>
    <row r="2937" spans="1:62">
      <c r="A2937">
        <v>2934</v>
      </c>
      <c r="B2937" s="6"/>
      <c r="C2937" s="44"/>
      <c r="F2937" s="44">
        <v>9619.4784547711533</v>
      </c>
      <c r="G2937">
        <v>0.4155767009738156</v>
      </c>
      <c r="H2937" s="45">
        <f t="shared" si="362"/>
        <v>23147.299721639716</v>
      </c>
      <c r="BD2937">
        <f t="shared" si="369"/>
        <v>-2722.8762008788244</v>
      </c>
      <c r="BE2937">
        <f t="shared" si="363"/>
        <v>1533.7358790399139</v>
      </c>
      <c r="BF2937">
        <f t="shared" si="364"/>
        <v>5790.3479589586514</v>
      </c>
      <c r="BG2937">
        <f t="shared" si="365"/>
        <v>10046.960038877391</v>
      </c>
      <c r="BH2937">
        <f t="shared" si="366"/>
        <v>14303.572118796128</v>
      </c>
      <c r="BI2937">
        <f t="shared" si="367"/>
        <v>18560.184198714865</v>
      </c>
      <c r="BJ2937">
        <f t="shared" si="368"/>
        <v>22816.796278633603</v>
      </c>
    </row>
    <row r="2938" spans="1:62">
      <c r="A2938">
        <v>2935</v>
      </c>
      <c r="B2938" s="6"/>
      <c r="C2938" s="44"/>
      <c r="F2938" s="44">
        <v>4445.2655263074193</v>
      </c>
      <c r="G2938">
        <v>0.49343879563595383</v>
      </c>
      <c r="H2938" s="45">
        <f t="shared" si="362"/>
        <v>9008.7475196964842</v>
      </c>
      <c r="BD2938">
        <f t="shared" si="369"/>
        <v>-7541.5949499020753</v>
      </c>
      <c r="BE2938">
        <f t="shared" si="363"/>
        <v>-5463.7114450329973</v>
      </c>
      <c r="BF2938">
        <f t="shared" si="364"/>
        <v>-3385.8279401639193</v>
      </c>
      <c r="BG2938">
        <f t="shared" si="365"/>
        <v>-1307.9444352948412</v>
      </c>
      <c r="BH2938">
        <f t="shared" si="366"/>
        <v>769.93906957423678</v>
      </c>
      <c r="BI2938">
        <f t="shared" si="367"/>
        <v>2847.8225744433148</v>
      </c>
      <c r="BJ2938">
        <f t="shared" si="368"/>
        <v>4925.7060793123928</v>
      </c>
    </row>
    <row r="2939" spans="1:62">
      <c r="A2939">
        <v>2936</v>
      </c>
      <c r="B2939" s="6"/>
      <c r="C2939" s="44"/>
      <c r="F2939" s="44">
        <v>1234.3672012690295</v>
      </c>
      <c r="G2939">
        <v>0.28253028989964335</v>
      </c>
      <c r="H2939" s="45">
        <f t="shared" si="362"/>
        <v>4368.9729752781022</v>
      </c>
      <c r="BD2939">
        <f t="shared" si="369"/>
        <v>-1978.0715481276502</v>
      </c>
      <c r="BE2939">
        <f t="shared" si="363"/>
        <v>489.12243005211894</v>
      </c>
      <c r="BF2939">
        <f t="shared" si="364"/>
        <v>2956.3164082318881</v>
      </c>
      <c r="BG2939">
        <f t="shared" si="365"/>
        <v>5423.5103864116572</v>
      </c>
      <c r="BH2939">
        <f t="shared" si="366"/>
        <v>7890.7043645914273</v>
      </c>
      <c r="BI2939">
        <f t="shared" si="367"/>
        <v>10357.898342771196</v>
      </c>
      <c r="BJ2939">
        <f t="shared" si="368"/>
        <v>12825.092320950964</v>
      </c>
    </row>
    <row r="2940" spans="1:62">
      <c r="A2940">
        <v>2937</v>
      </c>
      <c r="B2940" s="6"/>
      <c r="C2940" s="44"/>
      <c r="F2940" s="44">
        <v>8971.7900837722773</v>
      </c>
      <c r="G2940">
        <v>0.22634119650622608</v>
      </c>
      <c r="H2940" s="45">
        <f t="shared" si="362"/>
        <v>39638.343449003929</v>
      </c>
      <c r="BD2940">
        <f t="shared" si="369"/>
        <v>178.28424822918737</v>
      </c>
      <c r="BE2940">
        <f t="shared" si="363"/>
        <v>1590.9356977274042</v>
      </c>
      <c r="BF2940">
        <f t="shared" si="364"/>
        <v>3003.5871472256204</v>
      </c>
      <c r="BG2940">
        <f t="shared" si="365"/>
        <v>4416.2385967238379</v>
      </c>
      <c r="BH2940">
        <f t="shared" si="366"/>
        <v>5828.8900462220545</v>
      </c>
      <c r="BI2940">
        <f t="shared" si="367"/>
        <v>7241.5414957202702</v>
      </c>
      <c r="BJ2940">
        <f t="shared" si="368"/>
        <v>8654.1929452184886</v>
      </c>
    </row>
    <row r="2941" spans="1:62">
      <c r="A2941">
        <v>2938</v>
      </c>
      <c r="B2941" s="6"/>
      <c r="C2941" s="44"/>
      <c r="F2941" s="44">
        <v>5905.1303189443934</v>
      </c>
      <c r="G2941">
        <v>0.24586915000460863</v>
      </c>
      <c r="H2941" s="45">
        <f t="shared" si="362"/>
        <v>24017.369884890832</v>
      </c>
      <c r="BD2941">
        <f t="shared" si="369"/>
        <v>-7840.0841012411474</v>
      </c>
      <c r="BE2941">
        <f t="shared" si="363"/>
        <v>-6708.3781187100167</v>
      </c>
      <c r="BF2941">
        <f t="shared" si="364"/>
        <v>-5576.6721361788859</v>
      </c>
      <c r="BG2941">
        <f t="shared" si="365"/>
        <v>-4444.9661536477561</v>
      </c>
      <c r="BH2941">
        <f t="shared" si="366"/>
        <v>-3313.2601711166253</v>
      </c>
      <c r="BI2941">
        <f t="shared" si="367"/>
        <v>-2181.5541885854946</v>
      </c>
      <c r="BJ2941">
        <f t="shared" si="368"/>
        <v>-1049.8482060543647</v>
      </c>
    </row>
    <row r="2942" spans="1:62">
      <c r="A2942">
        <v>2939</v>
      </c>
      <c r="B2942" s="6"/>
      <c r="C2942" s="44"/>
      <c r="F2942" s="44">
        <v>5827.6486506774854</v>
      </c>
      <c r="G2942">
        <v>0.16563118318335412</v>
      </c>
      <c r="H2942" s="45">
        <f t="shared" si="362"/>
        <v>35184.489651482261</v>
      </c>
      <c r="BD2942">
        <f t="shared" si="369"/>
        <v>-4675.78456892135</v>
      </c>
      <c r="BE2942">
        <f t="shared" si="363"/>
        <v>-3446.4388188983071</v>
      </c>
      <c r="BF2942">
        <f t="shared" si="364"/>
        <v>-2217.0930688752642</v>
      </c>
      <c r="BG2942">
        <f t="shared" si="365"/>
        <v>-987.74731885222081</v>
      </c>
      <c r="BH2942">
        <f t="shared" si="366"/>
        <v>241.59843117082255</v>
      </c>
      <c r="BI2942">
        <f t="shared" si="367"/>
        <v>1470.944181193865</v>
      </c>
      <c r="BJ2942">
        <f t="shared" si="368"/>
        <v>2700.2899312169084</v>
      </c>
    </row>
    <row r="2943" spans="1:62">
      <c r="A2943">
        <v>2940</v>
      </c>
      <c r="B2943" s="6"/>
      <c r="C2943" s="44"/>
      <c r="F2943" s="44">
        <v>14243.412679764928</v>
      </c>
      <c r="G2943">
        <v>0.55669334079934174</v>
      </c>
      <c r="H2943" s="45">
        <f t="shared" si="362"/>
        <v>25585.742878320001</v>
      </c>
      <c r="BD2943">
        <f t="shared" si="369"/>
        <v>-4999.4927347607145</v>
      </c>
      <c r="BE2943">
        <f t="shared" si="363"/>
        <v>-4171.3368188439445</v>
      </c>
      <c r="BF2943">
        <f t="shared" si="364"/>
        <v>-3343.1809029271735</v>
      </c>
      <c r="BG2943">
        <f t="shared" si="365"/>
        <v>-2515.024987010403</v>
      </c>
      <c r="BH2943">
        <f t="shared" si="366"/>
        <v>-1686.8690710936326</v>
      </c>
      <c r="BI2943">
        <f t="shared" si="367"/>
        <v>-858.71315517686162</v>
      </c>
      <c r="BJ2943">
        <f t="shared" si="368"/>
        <v>-30.557239260090682</v>
      </c>
    </row>
    <row r="2944" spans="1:62">
      <c r="A2944">
        <v>2941</v>
      </c>
      <c r="B2944" s="6"/>
      <c r="C2944" s="44"/>
      <c r="F2944" s="44">
        <v>6433.5474602890863</v>
      </c>
      <c r="G2944">
        <v>0.24354945466285649</v>
      </c>
      <c r="H2944" s="45">
        <f t="shared" si="362"/>
        <v>26415.774443818784</v>
      </c>
      <c r="BD2944">
        <f t="shared" si="369"/>
        <v>-11459.94597576822</v>
      </c>
      <c r="BE2944">
        <f t="shared" si="363"/>
        <v>-8676.47927177151</v>
      </c>
      <c r="BF2944">
        <f t="shared" si="364"/>
        <v>-5893.0125677748019</v>
      </c>
      <c r="BG2944">
        <f t="shared" si="365"/>
        <v>-3109.5458637780921</v>
      </c>
      <c r="BH2944">
        <f t="shared" si="366"/>
        <v>-326.07915978138408</v>
      </c>
      <c r="BI2944">
        <f t="shared" si="367"/>
        <v>2457.3875442153239</v>
      </c>
      <c r="BJ2944">
        <f t="shared" si="368"/>
        <v>5240.8542482120338</v>
      </c>
    </row>
    <row r="2945" spans="1:62">
      <c r="A2945">
        <v>2942</v>
      </c>
      <c r="B2945" s="6"/>
      <c r="C2945" s="44"/>
      <c r="F2945" s="44">
        <v>7896.0868736948833</v>
      </c>
      <c r="G2945">
        <v>0.27167883531932713</v>
      </c>
      <c r="H2945" s="45">
        <f t="shared" si="362"/>
        <v>29064.048601408143</v>
      </c>
      <c r="BD2945">
        <f t="shared" si="369"/>
        <v>-5215.8001869748041</v>
      </c>
      <c r="BE2945">
        <f t="shared" si="363"/>
        <v>-3998.0529136605214</v>
      </c>
      <c r="BF2945">
        <f t="shared" si="364"/>
        <v>-2780.3056403462388</v>
      </c>
      <c r="BG2945">
        <f t="shared" si="365"/>
        <v>-1562.5583670319565</v>
      </c>
      <c r="BH2945">
        <f t="shared" si="366"/>
        <v>-344.81109371767434</v>
      </c>
      <c r="BI2945">
        <f t="shared" si="367"/>
        <v>872.93617959660878</v>
      </c>
      <c r="BJ2945">
        <f t="shared" si="368"/>
        <v>2090.683452910891</v>
      </c>
    </row>
    <row r="2946" spans="1:62">
      <c r="A2946">
        <v>2943</v>
      </c>
      <c r="B2946" s="6"/>
      <c r="C2946" s="44"/>
      <c r="F2946" s="44">
        <v>7881.5773471235862</v>
      </c>
      <c r="G2946">
        <v>0.22889866634395428</v>
      </c>
      <c r="H2946" s="45">
        <f t="shared" si="362"/>
        <v>34432.60492955579</v>
      </c>
      <c r="BD2946">
        <f t="shared" si="369"/>
        <v>-6537.6926970982477</v>
      </c>
      <c r="BE2946">
        <f t="shared" si="363"/>
        <v>-5179.2985205016121</v>
      </c>
      <c r="BF2946">
        <f t="shared" si="364"/>
        <v>-3820.9043439049765</v>
      </c>
      <c r="BG2946">
        <f t="shared" si="365"/>
        <v>-2462.5101673083409</v>
      </c>
      <c r="BH2946">
        <f t="shared" si="366"/>
        <v>-1104.1159907117053</v>
      </c>
      <c r="BI2946">
        <f t="shared" si="367"/>
        <v>254.27818588493028</v>
      </c>
      <c r="BJ2946">
        <f t="shared" si="368"/>
        <v>1612.6723624815659</v>
      </c>
    </row>
    <row r="2947" spans="1:62">
      <c r="A2947">
        <v>2944</v>
      </c>
      <c r="B2947" s="6"/>
      <c r="C2947" s="44"/>
      <c r="F2947" s="44">
        <v>13859.210422796303</v>
      </c>
      <c r="G2947">
        <v>0.18565831021296475</v>
      </c>
      <c r="H2947" s="45">
        <f t="shared" si="362"/>
        <v>74649.017363664971</v>
      </c>
      <c r="BD2947">
        <f t="shared" si="369"/>
        <v>-6737.0840154038142</v>
      </c>
      <c r="BE2947">
        <f t="shared" si="363"/>
        <v>-5592.5906836840431</v>
      </c>
      <c r="BF2947">
        <f t="shared" si="364"/>
        <v>-4448.0973519642721</v>
      </c>
      <c r="BG2947">
        <f t="shared" si="365"/>
        <v>-3303.6040202445001</v>
      </c>
      <c r="BH2947">
        <f t="shared" si="366"/>
        <v>-2159.1106885247291</v>
      </c>
      <c r="BI2947">
        <f t="shared" si="367"/>
        <v>-1014.617356804958</v>
      </c>
      <c r="BJ2947">
        <f t="shared" si="368"/>
        <v>129.87597491481392</v>
      </c>
    </row>
    <row r="2948" spans="1:62">
      <c r="A2948">
        <v>2945</v>
      </c>
      <c r="B2948" s="6"/>
      <c r="C2948" s="44"/>
      <c r="F2948" s="44">
        <v>-354.05301380194214</v>
      </c>
      <c r="G2948">
        <v>0.96789363284155616</v>
      </c>
      <c r="H2948" s="45">
        <f t="shared" ref="H2948:H3011" si="370">F2948/G2948</f>
        <v>-365.79744073995835</v>
      </c>
      <c r="BD2948">
        <f t="shared" si="369"/>
        <v>-12930.918871731479</v>
      </c>
      <c r="BE2948">
        <f t="shared" si="363"/>
        <v>-12002.627320666656</v>
      </c>
      <c r="BF2948">
        <f t="shared" si="364"/>
        <v>-11074.335769601832</v>
      </c>
      <c r="BG2948">
        <f t="shared" si="365"/>
        <v>-10146.044218537008</v>
      </c>
      <c r="BH2948">
        <f t="shared" si="366"/>
        <v>-9217.7526674721848</v>
      </c>
      <c r="BI2948">
        <f t="shared" si="367"/>
        <v>-8289.4611164073613</v>
      </c>
      <c r="BJ2948">
        <f t="shared" si="368"/>
        <v>-7361.1695653425368</v>
      </c>
    </row>
    <row r="2949" spans="1:62">
      <c r="A2949">
        <v>2946</v>
      </c>
      <c r="B2949" s="6"/>
      <c r="C2949" s="44"/>
      <c r="F2949" s="44">
        <v>1667.7909626059009</v>
      </c>
      <c r="G2949">
        <v>0.33071051334582613</v>
      </c>
      <c r="H2949" s="45">
        <f t="shared" si="370"/>
        <v>5043.0539559590025</v>
      </c>
      <c r="BD2949">
        <f t="shared" si="369"/>
        <v>5193.5211780097234</v>
      </c>
      <c r="BE2949">
        <f t="shared" ref="BE2949:BE3012" si="371">($BE$3*G2948)-F2948</f>
        <v>10032.989342217505</v>
      </c>
      <c r="BF2949">
        <f t="shared" ref="BF2949:BF3012" si="372">($BF$3*G2948)-F2948</f>
        <v>14872.457506425284</v>
      </c>
      <c r="BG2949">
        <f t="shared" ref="BG2949:BG3012" si="373">($BG$3*G2948)-F2948</f>
        <v>19711.925670633067</v>
      </c>
      <c r="BH2949">
        <f t="shared" ref="BH2949:BH3012" si="374">($BH$3*G2948)-F2948</f>
        <v>24551.393834840845</v>
      </c>
      <c r="BI2949">
        <f t="shared" ref="BI2949:BI3012" si="375">($BI$3*G2948)-F2948</f>
        <v>29390.861999048626</v>
      </c>
      <c r="BJ2949">
        <f t="shared" ref="BJ2949:BJ3012" si="376">($BJ$3*G2948)-F2948</f>
        <v>34230.330163256411</v>
      </c>
    </row>
    <row r="2950" spans="1:62">
      <c r="A2950">
        <v>2947</v>
      </c>
      <c r="B2950" s="6"/>
      <c r="C2950" s="44"/>
      <c r="F2950" s="44">
        <v>13217.990597944383</v>
      </c>
      <c r="G2950">
        <v>0.1954881963811097</v>
      </c>
      <c r="H2950" s="45">
        <f t="shared" si="370"/>
        <v>67615.287483524284</v>
      </c>
      <c r="BD2950">
        <f t="shared" si="369"/>
        <v>-14.238395876770255</v>
      </c>
      <c r="BE2950">
        <f t="shared" si="371"/>
        <v>1639.3141708523603</v>
      </c>
      <c r="BF2950">
        <f t="shared" si="372"/>
        <v>3292.8667375814912</v>
      </c>
      <c r="BG2950">
        <f t="shared" si="373"/>
        <v>4946.4193043106216</v>
      </c>
      <c r="BH2950">
        <f t="shared" si="374"/>
        <v>6599.9718710397519</v>
      </c>
      <c r="BI2950">
        <f t="shared" si="375"/>
        <v>8253.5244377688832</v>
      </c>
      <c r="BJ2950">
        <f t="shared" si="376"/>
        <v>9907.0770044980145</v>
      </c>
    </row>
    <row r="2951" spans="1:62">
      <c r="A2951">
        <v>2948</v>
      </c>
      <c r="B2951" s="6"/>
      <c r="C2951" s="44"/>
      <c r="F2951" s="44">
        <v>5149.2023528430418</v>
      </c>
      <c r="G2951">
        <v>0.43264215845822918</v>
      </c>
      <c r="H2951" s="45">
        <f t="shared" si="370"/>
        <v>11901.758190169967</v>
      </c>
      <c r="BD2951">
        <f t="shared" si="369"/>
        <v>-12240.549616038834</v>
      </c>
      <c r="BE2951">
        <f t="shared" si="371"/>
        <v>-11263.108634133287</v>
      </c>
      <c r="BF2951">
        <f t="shared" si="372"/>
        <v>-10285.667652227738</v>
      </c>
      <c r="BG2951">
        <f t="shared" si="373"/>
        <v>-9308.2266703221885</v>
      </c>
      <c r="BH2951">
        <f t="shared" si="374"/>
        <v>-8330.7856884166395</v>
      </c>
      <c r="BI2951">
        <f t="shared" si="375"/>
        <v>-7353.3447065110922</v>
      </c>
      <c r="BJ2951">
        <f t="shared" si="376"/>
        <v>-6375.9037246055432</v>
      </c>
    </row>
    <row r="2952" spans="1:62">
      <c r="A2952">
        <v>2949</v>
      </c>
      <c r="B2952" s="6"/>
      <c r="C2952" s="44"/>
      <c r="F2952" s="44">
        <v>4584.0022687122473</v>
      </c>
      <c r="G2952">
        <v>0.11976736579679237</v>
      </c>
      <c r="H2952" s="45">
        <f t="shared" si="370"/>
        <v>38274.218007682161</v>
      </c>
      <c r="BD2952">
        <f t="shared" si="369"/>
        <v>-2985.9915605518959</v>
      </c>
      <c r="BE2952">
        <f t="shared" si="371"/>
        <v>-822.78076826074994</v>
      </c>
      <c r="BF2952">
        <f t="shared" si="372"/>
        <v>1340.4300240303955</v>
      </c>
      <c r="BG2952">
        <f t="shared" si="373"/>
        <v>3503.6408163215419</v>
      </c>
      <c r="BH2952">
        <f t="shared" si="374"/>
        <v>5666.8516086126874</v>
      </c>
      <c r="BI2952">
        <f t="shared" si="375"/>
        <v>7830.0624009038329</v>
      </c>
      <c r="BJ2952">
        <f t="shared" si="376"/>
        <v>9993.2731931949802</v>
      </c>
    </row>
    <row r="2953" spans="1:62">
      <c r="A2953">
        <v>2950</v>
      </c>
      <c r="B2953" s="6"/>
      <c r="C2953" s="44"/>
      <c r="F2953" s="44">
        <v>8998.1015770983704</v>
      </c>
      <c r="G2953">
        <v>0.43218472381028139</v>
      </c>
      <c r="H2953" s="45">
        <f t="shared" si="370"/>
        <v>20820.036159002044</v>
      </c>
      <c r="BD2953">
        <f t="shared" si="369"/>
        <v>-3985.1654397282855</v>
      </c>
      <c r="BE2953">
        <f t="shared" si="371"/>
        <v>-3386.3286107443237</v>
      </c>
      <c r="BF2953">
        <f t="shared" si="372"/>
        <v>-2787.4917817603618</v>
      </c>
      <c r="BG2953">
        <f t="shared" si="373"/>
        <v>-2188.6549527764</v>
      </c>
      <c r="BH2953">
        <f t="shared" si="374"/>
        <v>-1589.8181237924382</v>
      </c>
      <c r="BI2953">
        <f t="shared" si="375"/>
        <v>-990.98129480847638</v>
      </c>
      <c r="BJ2953">
        <f t="shared" si="376"/>
        <v>-392.14446582451455</v>
      </c>
    </row>
    <row r="2954" spans="1:62">
      <c r="A2954">
        <v>2951</v>
      </c>
      <c r="B2954" s="6"/>
      <c r="C2954" s="44"/>
      <c r="F2954" s="44">
        <v>6563.5161147027247</v>
      </c>
      <c r="G2954">
        <v>0.24894287295932394</v>
      </c>
      <c r="H2954" s="45">
        <f t="shared" si="370"/>
        <v>26365.551408154479</v>
      </c>
      <c r="BD2954">
        <f t="shared" si="369"/>
        <v>-6837.1779580469629</v>
      </c>
      <c r="BE2954">
        <f t="shared" si="371"/>
        <v>-4676.2543389955563</v>
      </c>
      <c r="BF2954">
        <f t="shared" si="372"/>
        <v>-2515.3307199441497</v>
      </c>
      <c r="BG2954">
        <f t="shared" si="373"/>
        <v>-354.40710089274216</v>
      </c>
      <c r="BH2954">
        <f t="shared" si="374"/>
        <v>1806.5165181586635</v>
      </c>
      <c r="BI2954">
        <f t="shared" si="375"/>
        <v>3967.440137210071</v>
      </c>
      <c r="BJ2954">
        <f t="shared" si="376"/>
        <v>6128.3637562614786</v>
      </c>
    </row>
    <row r="2955" spans="1:62">
      <c r="A2955">
        <v>2952</v>
      </c>
      <c r="B2955" s="6"/>
      <c r="C2955" s="44"/>
      <c r="F2955" s="44">
        <v>1075.7989400591432</v>
      </c>
      <c r="G2955">
        <v>0.20618933662110184</v>
      </c>
      <c r="H2955" s="45">
        <f t="shared" si="370"/>
        <v>5217.529469218166</v>
      </c>
      <c r="BD2955">
        <f t="shared" si="369"/>
        <v>-5318.8017499061052</v>
      </c>
      <c r="BE2955">
        <f t="shared" si="371"/>
        <v>-4074.0873851094852</v>
      </c>
      <c r="BF2955">
        <f t="shared" si="372"/>
        <v>-2829.3730203128657</v>
      </c>
      <c r="BG2955">
        <f t="shared" si="373"/>
        <v>-1584.6586555162457</v>
      </c>
      <c r="BH2955">
        <f t="shared" si="374"/>
        <v>-339.94429071962622</v>
      </c>
      <c r="BI2955">
        <f t="shared" si="375"/>
        <v>904.7700740769933</v>
      </c>
      <c r="BJ2955">
        <f t="shared" si="376"/>
        <v>2149.4844388736128</v>
      </c>
    </row>
    <row r="2956" spans="1:62">
      <c r="A2956">
        <v>2953</v>
      </c>
      <c r="B2956" s="6"/>
      <c r="C2956" s="44"/>
      <c r="F2956" s="44">
        <v>4410.733439459078</v>
      </c>
      <c r="G2956">
        <v>0.45326330803053061</v>
      </c>
      <c r="H2956" s="45">
        <f t="shared" si="370"/>
        <v>9731.0621912550287</v>
      </c>
      <c r="BD2956">
        <f t="shared" si="369"/>
        <v>-44.852256953633969</v>
      </c>
      <c r="BE2956">
        <f t="shared" si="371"/>
        <v>986.09442615187527</v>
      </c>
      <c r="BF2956">
        <f t="shared" si="372"/>
        <v>2017.0411092573845</v>
      </c>
      <c r="BG2956">
        <f t="shared" si="373"/>
        <v>3047.9877923628937</v>
      </c>
      <c r="BH2956">
        <f t="shared" si="374"/>
        <v>4078.9344754684025</v>
      </c>
      <c r="BI2956">
        <f t="shared" si="375"/>
        <v>5109.8811585739122</v>
      </c>
      <c r="BJ2956">
        <f t="shared" si="376"/>
        <v>6140.827841679421</v>
      </c>
    </row>
    <row r="2957" spans="1:62">
      <c r="A2957">
        <v>2954</v>
      </c>
      <c r="B2957" s="6"/>
      <c r="C2957" s="44"/>
      <c r="F2957" s="44">
        <v>11703.971350681075</v>
      </c>
      <c r="G2957">
        <v>0.43695907507269993</v>
      </c>
      <c r="H2957" s="45">
        <f t="shared" si="370"/>
        <v>26785.051549126892</v>
      </c>
      <c r="BD2957">
        <f t="shared" si="369"/>
        <v>-2144.416899306425</v>
      </c>
      <c r="BE2957">
        <f t="shared" si="371"/>
        <v>121.89964084622807</v>
      </c>
      <c r="BF2957">
        <f t="shared" si="372"/>
        <v>2388.2161809988811</v>
      </c>
      <c r="BG2957">
        <f t="shared" si="373"/>
        <v>4654.5327211515341</v>
      </c>
      <c r="BH2957">
        <f t="shared" si="374"/>
        <v>6920.8492613041872</v>
      </c>
      <c r="BI2957">
        <f t="shared" si="375"/>
        <v>9187.1658014568402</v>
      </c>
      <c r="BJ2957">
        <f t="shared" si="376"/>
        <v>11453.482341609493</v>
      </c>
    </row>
    <row r="2958" spans="1:62">
      <c r="A2958">
        <v>2955</v>
      </c>
      <c r="B2958" s="6"/>
      <c r="C2958" s="44"/>
      <c r="F2958" s="44">
        <v>2056.1458813351383</v>
      </c>
      <c r="G2958">
        <v>0.96950146151082706</v>
      </c>
      <c r="H2958" s="45">
        <f t="shared" si="370"/>
        <v>2120.8280368457968</v>
      </c>
      <c r="BD2958">
        <f t="shared" si="369"/>
        <v>-9519.1759753175756</v>
      </c>
      <c r="BE2958">
        <f t="shared" si="371"/>
        <v>-7334.3805999540755</v>
      </c>
      <c r="BF2958">
        <f t="shared" si="372"/>
        <v>-5149.5852245905762</v>
      </c>
      <c r="BG2958">
        <f t="shared" si="373"/>
        <v>-2964.789849227076</v>
      </c>
      <c r="BH2958">
        <f t="shared" si="374"/>
        <v>-779.99447386357679</v>
      </c>
      <c r="BI2958">
        <f t="shared" si="375"/>
        <v>1404.8009014999225</v>
      </c>
      <c r="BJ2958">
        <f t="shared" si="376"/>
        <v>3589.5962768634236</v>
      </c>
    </row>
    <row r="2959" spans="1:62">
      <c r="A2959">
        <v>2956</v>
      </c>
      <c r="B2959" s="6"/>
      <c r="C2959" s="44"/>
      <c r="F2959" s="44">
        <v>10820.429850990182</v>
      </c>
      <c r="G2959">
        <v>0.43223817846756329</v>
      </c>
      <c r="H2959" s="45">
        <f t="shared" si="370"/>
        <v>25033.489381600717</v>
      </c>
      <c r="BD2959">
        <f t="shared" si="369"/>
        <v>2791.3614262189967</v>
      </c>
      <c r="BE2959">
        <f t="shared" si="371"/>
        <v>7638.8687337731317</v>
      </c>
      <c r="BF2959">
        <f t="shared" si="372"/>
        <v>12486.376041327268</v>
      </c>
      <c r="BG2959">
        <f t="shared" si="373"/>
        <v>17333.883348881402</v>
      </c>
      <c r="BH2959">
        <f t="shared" si="374"/>
        <v>22181.390656435538</v>
      </c>
      <c r="BI2959">
        <f t="shared" si="375"/>
        <v>27028.897963989675</v>
      </c>
      <c r="BJ2959">
        <f t="shared" si="376"/>
        <v>31876.405271543812</v>
      </c>
    </row>
    <row r="2960" spans="1:62">
      <c r="A2960">
        <v>2957</v>
      </c>
      <c r="B2960" s="6"/>
      <c r="C2960" s="44"/>
      <c r="F2960" s="44">
        <v>-6869.7775597816799</v>
      </c>
      <c r="G2960">
        <v>0.8129739603761923</v>
      </c>
      <c r="H2960" s="45">
        <f t="shared" si="370"/>
        <v>-8450.1815489917863</v>
      </c>
      <c r="BD2960">
        <f t="shared" si="369"/>
        <v>-8659.2389586523659</v>
      </c>
      <c r="BE2960">
        <f t="shared" si="371"/>
        <v>-6498.048066314549</v>
      </c>
      <c r="BF2960">
        <f t="shared" si="372"/>
        <v>-4336.8571739767322</v>
      </c>
      <c r="BG2960">
        <f t="shared" si="373"/>
        <v>-2175.6662816389162</v>
      </c>
      <c r="BH2960">
        <f t="shared" si="374"/>
        <v>-14.475389301100222</v>
      </c>
      <c r="BI2960">
        <f t="shared" si="375"/>
        <v>2146.7155030367176</v>
      </c>
      <c r="BJ2960">
        <f t="shared" si="376"/>
        <v>4307.9063953745335</v>
      </c>
    </row>
    <row r="2961" spans="1:62">
      <c r="A2961">
        <v>2958</v>
      </c>
      <c r="B2961" s="6"/>
      <c r="C2961" s="44"/>
      <c r="F2961" s="44">
        <v>10431.424099850457</v>
      </c>
      <c r="G2961">
        <v>0.20470620495744907</v>
      </c>
      <c r="H2961" s="45">
        <f t="shared" si="370"/>
        <v>50958.025928030707</v>
      </c>
      <c r="BD2961">
        <f t="shared" si="369"/>
        <v>10934.647361662641</v>
      </c>
      <c r="BE2961">
        <f t="shared" si="371"/>
        <v>14999.517163543602</v>
      </c>
      <c r="BF2961">
        <f t="shared" si="372"/>
        <v>19064.386965424565</v>
      </c>
      <c r="BG2961">
        <f t="shared" si="373"/>
        <v>23129.256767305524</v>
      </c>
      <c r="BH2961">
        <f t="shared" si="374"/>
        <v>27194.126569186486</v>
      </c>
      <c r="BI2961">
        <f t="shared" si="375"/>
        <v>31258.996371067449</v>
      </c>
      <c r="BJ2961">
        <f t="shared" si="376"/>
        <v>35323.866172948416</v>
      </c>
    </row>
    <row r="2962" spans="1:62">
      <c r="A2962">
        <v>2959</v>
      </c>
      <c r="B2962" s="6"/>
      <c r="C2962" s="44"/>
      <c r="F2962" s="44">
        <v>5338.4076537463079</v>
      </c>
      <c r="G2962">
        <v>1.0179560932810459</v>
      </c>
      <c r="H2962" s="45">
        <f t="shared" si="370"/>
        <v>5244.2415630518117</v>
      </c>
      <c r="BD2962">
        <f t="shared" si="369"/>
        <v>-9407.8930750632117</v>
      </c>
      <c r="BE2962">
        <f t="shared" si="371"/>
        <v>-8384.3620502759659</v>
      </c>
      <c r="BF2962">
        <f t="shared" si="372"/>
        <v>-7360.8310254887219</v>
      </c>
      <c r="BG2962">
        <f t="shared" si="373"/>
        <v>-6337.3000007014762</v>
      </c>
      <c r="BH2962">
        <f t="shared" si="374"/>
        <v>-5313.7689759142304</v>
      </c>
      <c r="BI2962">
        <f t="shared" si="375"/>
        <v>-4290.2379511269855</v>
      </c>
      <c r="BJ2962">
        <f t="shared" si="376"/>
        <v>-3266.7069263397398</v>
      </c>
    </row>
    <row r="2963" spans="1:62">
      <c r="A2963">
        <v>2960</v>
      </c>
      <c r="B2963" s="6"/>
      <c r="C2963" s="44"/>
      <c r="F2963" s="44">
        <v>3019.6075740054112</v>
      </c>
      <c r="G2963">
        <v>0.50407716476181186</v>
      </c>
      <c r="H2963" s="45">
        <f t="shared" si="370"/>
        <v>5990.3677156894137</v>
      </c>
      <c r="BD2963">
        <f t="shared" si="369"/>
        <v>-248.62718734107875</v>
      </c>
      <c r="BE2963">
        <f t="shared" si="371"/>
        <v>4841.1532790641504</v>
      </c>
      <c r="BF2963">
        <f t="shared" si="372"/>
        <v>9930.9337454693796</v>
      </c>
      <c r="BG2963">
        <f t="shared" si="373"/>
        <v>15020.714211874609</v>
      </c>
      <c r="BH2963">
        <f t="shared" si="374"/>
        <v>20110.49467827984</v>
      </c>
      <c r="BI2963">
        <f t="shared" si="375"/>
        <v>25200.275144685067</v>
      </c>
      <c r="BJ2963">
        <f t="shared" si="376"/>
        <v>30290.055611090294</v>
      </c>
    </row>
    <row r="2964" spans="1:62">
      <c r="A2964">
        <v>2961</v>
      </c>
      <c r="B2964" s="6"/>
      <c r="C2964" s="44"/>
      <c r="F2964" s="44">
        <v>9980.3486355857276</v>
      </c>
      <c r="G2964">
        <v>0.44696853232145006</v>
      </c>
      <c r="H2964" s="45">
        <f t="shared" si="370"/>
        <v>22328.973773053171</v>
      </c>
      <c r="BD2964">
        <f t="shared" si="369"/>
        <v>-499.22175019635188</v>
      </c>
      <c r="BE2964">
        <f t="shared" si="371"/>
        <v>2021.1640736127074</v>
      </c>
      <c r="BF2964">
        <f t="shared" si="372"/>
        <v>4541.5498974217671</v>
      </c>
      <c r="BG2964">
        <f t="shared" si="373"/>
        <v>7061.9357212308259</v>
      </c>
      <c r="BH2964">
        <f t="shared" si="374"/>
        <v>9582.3215450398857</v>
      </c>
      <c r="BI2964">
        <f t="shared" si="375"/>
        <v>12102.707368848945</v>
      </c>
      <c r="BJ2964">
        <f t="shared" si="376"/>
        <v>14623.093192658005</v>
      </c>
    </row>
    <row r="2965" spans="1:62">
      <c r="A2965">
        <v>2962</v>
      </c>
      <c r="B2965" s="6"/>
      <c r="C2965" s="44"/>
      <c r="F2965" s="44">
        <v>10187.224719009771</v>
      </c>
      <c r="G2965">
        <v>0.14916863103774425</v>
      </c>
      <c r="H2965" s="45">
        <f t="shared" si="370"/>
        <v>68293.344573445138</v>
      </c>
      <c r="BD2965">
        <f t="shared" si="369"/>
        <v>-7745.5059739784774</v>
      </c>
      <c r="BE2965">
        <f t="shared" si="371"/>
        <v>-5510.6633123712272</v>
      </c>
      <c r="BF2965">
        <f t="shared" si="372"/>
        <v>-3275.820650763977</v>
      </c>
      <c r="BG2965">
        <f t="shared" si="373"/>
        <v>-1040.9779891567268</v>
      </c>
      <c r="BH2965">
        <f t="shared" si="374"/>
        <v>1193.8646724505234</v>
      </c>
      <c r="BI2965">
        <f t="shared" si="375"/>
        <v>3428.7073340577736</v>
      </c>
      <c r="BJ2965">
        <f t="shared" si="376"/>
        <v>5663.5499956650237</v>
      </c>
    </row>
    <row r="2966" spans="1:62">
      <c r="A2966">
        <v>2963</v>
      </c>
      <c r="B2966" s="6"/>
      <c r="C2966" s="44"/>
      <c r="F2966" s="44">
        <v>6892.5549224246697</v>
      </c>
      <c r="G2966">
        <v>0.33790873348183492</v>
      </c>
      <c r="H2966" s="45">
        <f t="shared" si="370"/>
        <v>20397.682094224994</v>
      </c>
      <c r="BD2966">
        <f t="shared" si="369"/>
        <v>-9441.3815638210508</v>
      </c>
      <c r="BE2966">
        <f t="shared" si="371"/>
        <v>-8695.5384086323284</v>
      </c>
      <c r="BF2966">
        <f t="shared" si="372"/>
        <v>-7949.6952534436077</v>
      </c>
      <c r="BG2966">
        <f t="shared" si="373"/>
        <v>-7203.8520982548871</v>
      </c>
      <c r="BH2966">
        <f t="shared" si="374"/>
        <v>-6458.0089430661646</v>
      </c>
      <c r="BI2966">
        <f t="shared" si="375"/>
        <v>-5712.165787877444</v>
      </c>
      <c r="BJ2966">
        <f t="shared" si="376"/>
        <v>-4966.3226326887225</v>
      </c>
    </row>
    <row r="2967" spans="1:62">
      <c r="A2967">
        <v>2964</v>
      </c>
      <c r="B2967" s="6"/>
      <c r="C2967" s="44"/>
      <c r="F2967" s="44">
        <v>11318.914632913318</v>
      </c>
      <c r="G2967">
        <v>0.17300849899198134</v>
      </c>
      <c r="H2967" s="45">
        <f t="shared" si="370"/>
        <v>65424.038118716533</v>
      </c>
      <c r="BD2967">
        <f t="shared" si="369"/>
        <v>-5203.0112550154954</v>
      </c>
      <c r="BE2967">
        <f t="shared" si="371"/>
        <v>-3513.4675876063206</v>
      </c>
      <c r="BF2967">
        <f t="shared" si="372"/>
        <v>-1823.9239201971459</v>
      </c>
      <c r="BG2967">
        <f t="shared" si="373"/>
        <v>-134.38025278797159</v>
      </c>
      <c r="BH2967">
        <f t="shared" si="374"/>
        <v>1555.1634146212036</v>
      </c>
      <c r="BI2967">
        <f t="shared" si="375"/>
        <v>3244.7070820303779</v>
      </c>
      <c r="BJ2967">
        <f t="shared" si="376"/>
        <v>4934.2507494395522</v>
      </c>
    </row>
    <row r="2968" spans="1:62">
      <c r="A2968">
        <v>2965</v>
      </c>
      <c r="B2968" s="6"/>
      <c r="C2968" s="44"/>
      <c r="F2968" s="44">
        <v>10114.687381716642</v>
      </c>
      <c r="G2968">
        <v>0.23643749118816526</v>
      </c>
      <c r="H2968" s="45">
        <f t="shared" si="370"/>
        <v>42779.541141666989</v>
      </c>
      <c r="BD2968">
        <f t="shared" si="369"/>
        <v>-10453.872137953411</v>
      </c>
      <c r="BE2968">
        <f t="shared" si="371"/>
        <v>-9588.8296429935053</v>
      </c>
      <c r="BF2968">
        <f t="shared" si="372"/>
        <v>-8723.787148033598</v>
      </c>
      <c r="BG2968">
        <f t="shared" si="373"/>
        <v>-7858.7446530736916</v>
      </c>
      <c r="BH2968">
        <f t="shared" si="374"/>
        <v>-6993.7021581137851</v>
      </c>
      <c r="BI2968">
        <f t="shared" si="375"/>
        <v>-6128.6596631538778</v>
      </c>
      <c r="BJ2968">
        <f t="shared" si="376"/>
        <v>-5263.6171681939713</v>
      </c>
    </row>
    <row r="2969" spans="1:62">
      <c r="A2969">
        <v>2966</v>
      </c>
      <c r="B2969" s="6"/>
      <c r="C2969" s="44"/>
      <c r="F2969" s="44">
        <v>-2969.5422882909515</v>
      </c>
      <c r="G2969">
        <v>0.60433765889879432</v>
      </c>
      <c r="H2969" s="45">
        <f t="shared" si="370"/>
        <v>-4913.7137899067238</v>
      </c>
      <c r="BD2969">
        <f t="shared" si="369"/>
        <v>-8932.4999257758154</v>
      </c>
      <c r="BE2969">
        <f t="shared" si="371"/>
        <v>-7750.3124698349893</v>
      </c>
      <c r="BF2969">
        <f t="shared" si="372"/>
        <v>-6568.1250138941632</v>
      </c>
      <c r="BG2969">
        <f t="shared" si="373"/>
        <v>-5385.9375579533362</v>
      </c>
      <c r="BH2969">
        <f t="shared" si="374"/>
        <v>-4203.7501020125101</v>
      </c>
      <c r="BI2969">
        <f t="shared" si="375"/>
        <v>-3021.562646071684</v>
      </c>
      <c r="BJ2969">
        <f t="shared" si="376"/>
        <v>-1839.3751901308569</v>
      </c>
    </row>
    <row r="2970" spans="1:62">
      <c r="A2970">
        <v>2967</v>
      </c>
      <c r="B2970" s="6"/>
      <c r="C2970" s="44"/>
      <c r="F2970" s="44">
        <v>9482.122395854858</v>
      </c>
      <c r="G2970">
        <v>0.47157413454660624</v>
      </c>
      <c r="H2970" s="45">
        <f t="shared" si="370"/>
        <v>20107.384398789007</v>
      </c>
      <c r="BD2970">
        <f t="shared" ref="BD2970:BD3033" si="377">($BD$3*G2969)-F2969</f>
        <v>5991.2305827849232</v>
      </c>
      <c r="BE2970">
        <f t="shared" si="371"/>
        <v>9012.9188772788948</v>
      </c>
      <c r="BF2970">
        <f t="shared" si="372"/>
        <v>12034.607171772866</v>
      </c>
      <c r="BG2970">
        <f t="shared" si="373"/>
        <v>15056.295466266838</v>
      </c>
      <c r="BH2970">
        <f t="shared" si="374"/>
        <v>18077.98376076081</v>
      </c>
      <c r="BI2970">
        <f t="shared" si="375"/>
        <v>21099.672055254781</v>
      </c>
      <c r="BJ2970">
        <f t="shared" si="376"/>
        <v>24121.360349748753</v>
      </c>
    </row>
    <row r="2971" spans="1:62">
      <c r="A2971">
        <v>2968</v>
      </c>
      <c r="B2971" s="6"/>
      <c r="C2971" s="44"/>
      <c r="F2971" s="44">
        <v>7360.2036880123378</v>
      </c>
      <c r="G2971">
        <v>1.2914850291698041</v>
      </c>
      <c r="H2971" s="45">
        <f t="shared" si="370"/>
        <v>5699.023621469034</v>
      </c>
      <c r="BD2971">
        <f t="shared" si="377"/>
        <v>-7124.2517231218262</v>
      </c>
      <c r="BE2971">
        <f t="shared" si="371"/>
        <v>-4766.3810503887953</v>
      </c>
      <c r="BF2971">
        <f t="shared" si="372"/>
        <v>-2408.5103776557644</v>
      </c>
      <c r="BG2971">
        <f t="shared" si="373"/>
        <v>-50.639704922732562</v>
      </c>
      <c r="BH2971">
        <f t="shared" si="374"/>
        <v>2307.2309678102974</v>
      </c>
      <c r="BI2971">
        <f t="shared" si="375"/>
        <v>4665.1016405433293</v>
      </c>
      <c r="BJ2971">
        <f t="shared" si="376"/>
        <v>7022.9723132763611</v>
      </c>
    </row>
    <row r="2972" spans="1:62">
      <c r="A2972">
        <v>2969</v>
      </c>
      <c r="B2972" s="6"/>
      <c r="C2972" s="44"/>
      <c r="F2972" s="44">
        <v>4308.3297550892494</v>
      </c>
      <c r="G2972">
        <v>0.59726546316778073</v>
      </c>
      <c r="H2972" s="45">
        <f t="shared" si="370"/>
        <v>7213.4252200666351</v>
      </c>
      <c r="BD2972">
        <f t="shared" si="377"/>
        <v>-902.77854216331707</v>
      </c>
      <c r="BE2972">
        <f t="shared" si="371"/>
        <v>5554.6466036857037</v>
      </c>
      <c r="BF2972">
        <f t="shared" si="372"/>
        <v>12012.071749534723</v>
      </c>
      <c r="BG2972">
        <f t="shared" si="373"/>
        <v>18469.496895383745</v>
      </c>
      <c r="BH2972">
        <f t="shared" si="374"/>
        <v>24926.922041232767</v>
      </c>
      <c r="BI2972">
        <f t="shared" si="375"/>
        <v>31384.347187081785</v>
      </c>
      <c r="BJ2972">
        <f t="shared" si="376"/>
        <v>37841.772332930806</v>
      </c>
    </row>
    <row r="2973" spans="1:62">
      <c r="A2973">
        <v>2970</v>
      </c>
      <c r="B2973" s="6"/>
      <c r="C2973" s="44"/>
      <c r="F2973" s="44">
        <v>8338.1729788864504</v>
      </c>
      <c r="G2973">
        <v>0.37353459043478665</v>
      </c>
      <c r="H2973" s="45">
        <f t="shared" si="370"/>
        <v>22322.358336830297</v>
      </c>
      <c r="BD2973">
        <f t="shared" si="377"/>
        <v>-1322.0024392503456</v>
      </c>
      <c r="BE2973">
        <f t="shared" si="371"/>
        <v>1664.3248765885583</v>
      </c>
      <c r="BF2973">
        <f t="shared" si="372"/>
        <v>4650.6521924274621</v>
      </c>
      <c r="BG2973">
        <f t="shared" si="373"/>
        <v>7636.9795082663659</v>
      </c>
      <c r="BH2973">
        <f t="shared" si="374"/>
        <v>10623.30682410527</v>
      </c>
      <c r="BI2973">
        <f t="shared" si="375"/>
        <v>13609.634139944174</v>
      </c>
      <c r="BJ2973">
        <f t="shared" si="376"/>
        <v>16595.961455783076</v>
      </c>
    </row>
    <row r="2974" spans="1:62">
      <c r="A2974">
        <v>2971</v>
      </c>
      <c r="B2974" s="6"/>
      <c r="C2974" s="44"/>
      <c r="F2974" s="44">
        <v>6361.3101107056755</v>
      </c>
      <c r="G2974">
        <v>0.64707784735153417</v>
      </c>
      <c r="H2974" s="45">
        <f t="shared" si="370"/>
        <v>9830.8265948869739</v>
      </c>
      <c r="BD2974">
        <f t="shared" si="377"/>
        <v>-6470.500026712517</v>
      </c>
      <c r="BE2974">
        <f t="shared" si="371"/>
        <v>-4602.8270745385835</v>
      </c>
      <c r="BF2974">
        <f t="shared" si="372"/>
        <v>-2735.1541223646509</v>
      </c>
      <c r="BG2974">
        <f t="shared" si="373"/>
        <v>-867.48117019071742</v>
      </c>
      <c r="BH2974">
        <f t="shared" si="374"/>
        <v>1000.1917819832161</v>
      </c>
      <c r="BI2974">
        <f t="shared" si="375"/>
        <v>2867.8647341571486</v>
      </c>
      <c r="BJ2974">
        <f t="shared" si="376"/>
        <v>4735.537686331083</v>
      </c>
    </row>
    <row r="2975" spans="1:62">
      <c r="A2975">
        <v>2972</v>
      </c>
      <c r="B2975" s="6"/>
      <c r="C2975" s="44"/>
      <c r="F2975" s="44">
        <v>3222.0325078358128</v>
      </c>
      <c r="G2975">
        <v>0.85208653413829172</v>
      </c>
      <c r="H2975" s="45">
        <f t="shared" si="370"/>
        <v>3781.3442399887572</v>
      </c>
      <c r="BD2975">
        <f t="shared" si="377"/>
        <v>-3125.9208739480046</v>
      </c>
      <c r="BE2975">
        <f t="shared" si="371"/>
        <v>109.46836280966636</v>
      </c>
      <c r="BF2975">
        <f t="shared" si="372"/>
        <v>3344.8575995673364</v>
      </c>
      <c r="BG2975">
        <f t="shared" si="373"/>
        <v>6580.2468363250082</v>
      </c>
      <c r="BH2975">
        <f t="shared" si="374"/>
        <v>9815.6360730826782</v>
      </c>
      <c r="BI2975">
        <f t="shared" si="375"/>
        <v>13051.025309840348</v>
      </c>
      <c r="BJ2975">
        <f t="shared" si="376"/>
        <v>16286.414546598022</v>
      </c>
    </row>
    <row r="2976" spans="1:62">
      <c r="A2976">
        <v>2973</v>
      </c>
      <c r="B2976" s="6"/>
      <c r="C2976" s="44"/>
      <c r="F2976" s="44">
        <v>13303.089757232341</v>
      </c>
      <c r="G2976">
        <v>0.8321901114747865</v>
      </c>
      <c r="H2976" s="45">
        <f t="shared" si="370"/>
        <v>15985.637865435505</v>
      </c>
      <c r="BD2976">
        <f t="shared" si="377"/>
        <v>1038.4001628556462</v>
      </c>
      <c r="BE2976">
        <f t="shared" si="371"/>
        <v>5298.8328335471051</v>
      </c>
      <c r="BF2976">
        <f t="shared" si="372"/>
        <v>9559.2655042385632</v>
      </c>
      <c r="BG2976">
        <f t="shared" si="373"/>
        <v>13819.698174930023</v>
      </c>
      <c r="BH2976">
        <f t="shared" si="374"/>
        <v>18080.130845621483</v>
      </c>
      <c r="BI2976">
        <f t="shared" si="375"/>
        <v>22340.563516312941</v>
      </c>
      <c r="BJ2976">
        <f t="shared" si="376"/>
        <v>26600.996187004399</v>
      </c>
    </row>
    <row r="2977" spans="1:62">
      <c r="A2977">
        <v>2974</v>
      </c>
      <c r="B2977" s="6"/>
      <c r="C2977" s="44"/>
      <c r="F2977" s="44">
        <v>9633.7839145159705</v>
      </c>
      <c r="G2977">
        <v>0.36030220958279902</v>
      </c>
      <c r="H2977" s="45">
        <f t="shared" si="370"/>
        <v>26738.065041763461</v>
      </c>
      <c r="BD2977">
        <f t="shared" si="377"/>
        <v>-9142.1391998584077</v>
      </c>
      <c r="BE2977">
        <f t="shared" si="371"/>
        <v>-4981.1886424844761</v>
      </c>
      <c r="BF2977">
        <f t="shared" si="372"/>
        <v>-820.23808511054449</v>
      </c>
      <c r="BG2977">
        <f t="shared" si="373"/>
        <v>3340.7124722633889</v>
      </c>
      <c r="BH2977">
        <f t="shared" si="374"/>
        <v>7501.6630296373223</v>
      </c>
      <c r="BI2977">
        <f t="shared" si="375"/>
        <v>11662.613587011252</v>
      </c>
      <c r="BJ2977">
        <f t="shared" si="376"/>
        <v>15823.564144385186</v>
      </c>
    </row>
    <row r="2978" spans="1:62">
      <c r="A2978">
        <v>2975</v>
      </c>
      <c r="B2978" s="6"/>
      <c r="C2978" s="44"/>
      <c r="F2978" s="44">
        <v>9523.2483125131002</v>
      </c>
      <c r="G2978">
        <v>0.56622699493964124</v>
      </c>
      <c r="H2978" s="45">
        <f t="shared" si="370"/>
        <v>16818.781862437099</v>
      </c>
      <c r="BD2978">
        <f t="shared" si="377"/>
        <v>-7832.2728666019757</v>
      </c>
      <c r="BE2978">
        <f t="shared" si="371"/>
        <v>-6030.7618186879808</v>
      </c>
      <c r="BF2978">
        <f t="shared" si="372"/>
        <v>-4229.2507707739851</v>
      </c>
      <c r="BG2978">
        <f t="shared" si="373"/>
        <v>-2427.7397228599903</v>
      </c>
      <c r="BH2978">
        <f t="shared" si="374"/>
        <v>-626.2286749459945</v>
      </c>
      <c r="BI2978">
        <f t="shared" si="375"/>
        <v>1175.2823729680003</v>
      </c>
      <c r="BJ2978">
        <f t="shared" si="376"/>
        <v>2976.7934208819952</v>
      </c>
    </row>
    <row r="2979" spans="1:62">
      <c r="A2979">
        <v>2976</v>
      </c>
      <c r="B2979" s="6"/>
      <c r="C2979" s="44"/>
      <c r="F2979" s="44">
        <v>5989.4412750463925</v>
      </c>
      <c r="G2979">
        <v>0.2376985245471106</v>
      </c>
      <c r="H2979" s="45">
        <f t="shared" si="370"/>
        <v>25197.637580873234</v>
      </c>
      <c r="BD2979">
        <f t="shared" si="377"/>
        <v>-6692.1133378148934</v>
      </c>
      <c r="BE2979">
        <f t="shared" si="371"/>
        <v>-3860.9783631166874</v>
      </c>
      <c r="BF2979">
        <f t="shared" si="372"/>
        <v>-1029.8433884184815</v>
      </c>
      <c r="BG2979">
        <f t="shared" si="373"/>
        <v>1801.2915862797254</v>
      </c>
      <c r="BH2979">
        <f t="shared" si="374"/>
        <v>4632.4265609779304</v>
      </c>
      <c r="BI2979">
        <f t="shared" si="375"/>
        <v>7463.5615356761373</v>
      </c>
      <c r="BJ2979">
        <f t="shared" si="376"/>
        <v>10294.696510374342</v>
      </c>
    </row>
    <row r="2980" spans="1:62">
      <c r="A2980">
        <v>2977</v>
      </c>
      <c r="B2980" s="6"/>
      <c r="C2980" s="44"/>
      <c r="F2980" s="44">
        <v>11229.365358398896</v>
      </c>
      <c r="G2980">
        <v>0.84708901967792194</v>
      </c>
      <c r="H2980" s="45">
        <f t="shared" si="370"/>
        <v>13256.417091403802</v>
      </c>
      <c r="BD2980">
        <f t="shared" si="377"/>
        <v>-4800.9486523108399</v>
      </c>
      <c r="BE2980">
        <f t="shared" si="371"/>
        <v>-3612.4560295752867</v>
      </c>
      <c r="BF2980">
        <f t="shared" si="372"/>
        <v>-2423.9634068397336</v>
      </c>
      <c r="BG2980">
        <f t="shared" si="373"/>
        <v>-1235.4707841041809</v>
      </c>
      <c r="BH2980">
        <f t="shared" si="374"/>
        <v>-46.978161368627298</v>
      </c>
      <c r="BI2980">
        <f t="shared" si="375"/>
        <v>1141.5144613669254</v>
      </c>
      <c r="BJ2980">
        <f t="shared" si="376"/>
        <v>2330.007084102479</v>
      </c>
    </row>
    <row r="2981" spans="1:62">
      <c r="A2981">
        <v>2978</v>
      </c>
      <c r="B2981" s="6"/>
      <c r="C2981" s="44"/>
      <c r="F2981" s="44">
        <v>5960.1872411832337</v>
      </c>
      <c r="G2981">
        <v>0.78914330852646231</v>
      </c>
      <c r="H2981" s="45">
        <f t="shared" si="370"/>
        <v>7552.7311412073777</v>
      </c>
      <c r="BD2981">
        <f t="shared" si="377"/>
        <v>-6993.9202600092867</v>
      </c>
      <c r="BE2981">
        <f t="shared" si="371"/>
        <v>-2758.4751616196772</v>
      </c>
      <c r="BF2981">
        <f t="shared" si="372"/>
        <v>1476.9699367699322</v>
      </c>
      <c r="BG2981">
        <f t="shared" si="373"/>
        <v>5712.4150351595417</v>
      </c>
      <c r="BH2981">
        <f t="shared" si="374"/>
        <v>9947.8601335491512</v>
      </c>
      <c r="BI2981">
        <f t="shared" si="375"/>
        <v>14183.305231938761</v>
      </c>
      <c r="BJ2981">
        <f t="shared" si="376"/>
        <v>18418.75033032837</v>
      </c>
    </row>
    <row r="2982" spans="1:62">
      <c r="A2982">
        <v>2979</v>
      </c>
      <c r="B2982" s="6"/>
      <c r="C2982" s="44"/>
      <c r="F2982" s="44">
        <v>12833.798872514273</v>
      </c>
      <c r="G2982">
        <v>0.49765742844510186</v>
      </c>
      <c r="H2982" s="45">
        <f t="shared" si="370"/>
        <v>25788.420184166927</v>
      </c>
      <c r="BD2982">
        <f t="shared" si="377"/>
        <v>-2014.470698550922</v>
      </c>
      <c r="BE2982">
        <f t="shared" si="371"/>
        <v>1931.2458440813898</v>
      </c>
      <c r="BF2982">
        <f t="shared" si="372"/>
        <v>5876.9623867137016</v>
      </c>
      <c r="BG2982">
        <f t="shared" si="373"/>
        <v>9822.6789293460133</v>
      </c>
      <c r="BH2982">
        <f t="shared" si="374"/>
        <v>13768.395471978325</v>
      </c>
      <c r="BI2982">
        <f t="shared" si="375"/>
        <v>17714.112014610637</v>
      </c>
      <c r="BJ2982">
        <f t="shared" si="376"/>
        <v>21659.828557242949</v>
      </c>
    </row>
    <row r="2983" spans="1:62">
      <c r="A2983">
        <v>2980</v>
      </c>
      <c r="B2983" s="6"/>
      <c r="C2983" s="44"/>
      <c r="F2983" s="44">
        <v>9119.4315613387462</v>
      </c>
      <c r="G2983">
        <v>0.25596006916919034</v>
      </c>
      <c r="H2983" s="45">
        <f t="shared" si="370"/>
        <v>35628.336837613431</v>
      </c>
      <c r="BD2983">
        <f t="shared" si="377"/>
        <v>-10345.511730288763</v>
      </c>
      <c r="BE2983">
        <f t="shared" si="371"/>
        <v>-7857.2245880632545</v>
      </c>
      <c r="BF2983">
        <f t="shared" si="372"/>
        <v>-5368.9374458377451</v>
      </c>
      <c r="BG2983">
        <f t="shared" si="373"/>
        <v>-2880.6503036122358</v>
      </c>
      <c r="BH2983">
        <f t="shared" si="374"/>
        <v>-392.36316138672737</v>
      </c>
      <c r="BI2983">
        <f t="shared" si="375"/>
        <v>2095.9239808387829</v>
      </c>
      <c r="BJ2983">
        <f t="shared" si="376"/>
        <v>4584.2111230642931</v>
      </c>
    </row>
    <row r="2984" spans="1:62">
      <c r="A2984">
        <v>2981</v>
      </c>
      <c r="B2984" s="6"/>
      <c r="C2984" s="44"/>
      <c r="F2984" s="44">
        <v>6943.6887968480223</v>
      </c>
      <c r="G2984">
        <v>0.91492574388932724</v>
      </c>
      <c r="H2984" s="45">
        <f t="shared" si="370"/>
        <v>7589.3468330343057</v>
      </c>
      <c r="BD2984">
        <f t="shared" si="377"/>
        <v>-7839.6312154927946</v>
      </c>
      <c r="BE2984">
        <f t="shared" si="371"/>
        <v>-6559.830869646843</v>
      </c>
      <c r="BF2984">
        <f t="shared" si="372"/>
        <v>-5280.0305238008914</v>
      </c>
      <c r="BG2984">
        <f t="shared" si="373"/>
        <v>-4000.2301779549398</v>
      </c>
      <c r="BH2984">
        <f t="shared" si="374"/>
        <v>-2720.4298321089873</v>
      </c>
      <c r="BI2984">
        <f t="shared" si="375"/>
        <v>-1440.6294862630357</v>
      </c>
      <c r="BJ2984">
        <f t="shared" si="376"/>
        <v>-160.829140417085</v>
      </c>
    </row>
    <row r="2985" spans="1:62">
      <c r="A2985">
        <v>2982</v>
      </c>
      <c r="B2985" s="6"/>
      <c r="C2985" s="44"/>
      <c r="F2985" s="44">
        <v>-1731.1876874567424</v>
      </c>
      <c r="G2985">
        <v>0.56902263905004347</v>
      </c>
      <c r="H2985" s="45">
        <f t="shared" si="370"/>
        <v>-3042.3880679807025</v>
      </c>
      <c r="BD2985">
        <f t="shared" si="377"/>
        <v>-2369.0600774013865</v>
      </c>
      <c r="BE2985">
        <f t="shared" si="371"/>
        <v>2205.5686420452494</v>
      </c>
      <c r="BF2985">
        <f t="shared" si="372"/>
        <v>6780.1973614918861</v>
      </c>
      <c r="BG2985">
        <f t="shared" si="373"/>
        <v>11354.826080938521</v>
      </c>
      <c r="BH2985">
        <f t="shared" si="374"/>
        <v>15929.45480038516</v>
      </c>
      <c r="BI2985">
        <f t="shared" si="375"/>
        <v>20504.083519831795</v>
      </c>
      <c r="BJ2985">
        <f t="shared" si="376"/>
        <v>25078.712239278429</v>
      </c>
    </row>
    <row r="2986" spans="1:62">
      <c r="A2986">
        <v>2983</v>
      </c>
      <c r="B2986" s="6"/>
      <c r="C2986" s="44"/>
      <c r="F2986" s="44">
        <v>7645.0314077138519</v>
      </c>
      <c r="G2986">
        <v>0.25289029049535383</v>
      </c>
      <c r="H2986" s="45">
        <f t="shared" si="370"/>
        <v>30230.62448439201</v>
      </c>
      <c r="BD2986">
        <f t="shared" si="377"/>
        <v>4576.3008827069598</v>
      </c>
      <c r="BE2986">
        <f t="shared" si="371"/>
        <v>7421.4140779571771</v>
      </c>
      <c r="BF2986">
        <f t="shared" si="372"/>
        <v>10266.527273207394</v>
      </c>
      <c r="BG2986">
        <f t="shared" si="373"/>
        <v>13111.640468457612</v>
      </c>
      <c r="BH2986">
        <f t="shared" si="374"/>
        <v>15956.753663707828</v>
      </c>
      <c r="BI2986">
        <f t="shared" si="375"/>
        <v>18801.866858958045</v>
      </c>
      <c r="BJ2986">
        <f t="shared" si="376"/>
        <v>21646.980054208263</v>
      </c>
    </row>
    <row r="2987" spans="1:62">
      <c r="A2987">
        <v>2984</v>
      </c>
      <c r="B2987" s="6"/>
      <c r="C2987" s="44"/>
      <c r="F2987" s="44">
        <v>13521.472002137376</v>
      </c>
      <c r="G2987">
        <v>0.16346060651308036</v>
      </c>
      <c r="H2987" s="45">
        <f t="shared" si="370"/>
        <v>82720.065039373061</v>
      </c>
      <c r="BD2987">
        <f t="shared" si="377"/>
        <v>-6380.5799552370827</v>
      </c>
      <c r="BE2987">
        <f t="shared" si="371"/>
        <v>-5116.1285027603135</v>
      </c>
      <c r="BF2987">
        <f t="shared" si="372"/>
        <v>-3851.6770502835443</v>
      </c>
      <c r="BG2987">
        <f t="shared" si="373"/>
        <v>-2587.2255978067751</v>
      </c>
      <c r="BH2987">
        <f t="shared" si="374"/>
        <v>-1322.7741453300059</v>
      </c>
      <c r="BI2987">
        <f t="shared" si="375"/>
        <v>-58.322692853236731</v>
      </c>
      <c r="BJ2987">
        <f t="shared" si="376"/>
        <v>1206.1287596235325</v>
      </c>
    </row>
    <row r="2988" spans="1:62">
      <c r="A2988">
        <v>2985</v>
      </c>
      <c r="B2988" s="6"/>
      <c r="C2988" s="44"/>
      <c r="F2988" s="44">
        <v>7271.277289985077</v>
      </c>
      <c r="G2988">
        <v>9.8338099627415687E-2</v>
      </c>
      <c r="H2988" s="45">
        <f t="shared" si="370"/>
        <v>73941.608771519488</v>
      </c>
      <c r="BD2988">
        <f t="shared" si="377"/>
        <v>-12704.168969571974</v>
      </c>
      <c r="BE2988">
        <f t="shared" si="371"/>
        <v>-11886.865937006572</v>
      </c>
      <c r="BF2988">
        <f t="shared" si="372"/>
        <v>-11069.562904441171</v>
      </c>
      <c r="BG2988">
        <f t="shared" si="373"/>
        <v>-10252.259871875769</v>
      </c>
      <c r="BH2988">
        <f t="shared" si="374"/>
        <v>-9434.9568393103673</v>
      </c>
      <c r="BI2988">
        <f t="shared" si="375"/>
        <v>-8617.6538067449656</v>
      </c>
      <c r="BJ2988">
        <f t="shared" si="376"/>
        <v>-7800.3507741795629</v>
      </c>
    </row>
    <row r="2989" spans="1:62">
      <c r="A2989">
        <v>2986</v>
      </c>
      <c r="B2989" s="6"/>
      <c r="C2989" s="44"/>
      <c r="F2989" s="44">
        <v>10522.963442449451</v>
      </c>
      <c r="G2989">
        <v>0.36405889444027117</v>
      </c>
      <c r="H2989" s="45">
        <f t="shared" si="370"/>
        <v>28904.563528459228</v>
      </c>
      <c r="BD2989">
        <f t="shared" si="377"/>
        <v>-6779.5867918479989</v>
      </c>
      <c r="BE2989">
        <f t="shared" si="371"/>
        <v>-6287.89629371092</v>
      </c>
      <c r="BF2989">
        <f t="shared" si="372"/>
        <v>-5796.2057955738419</v>
      </c>
      <c r="BG2989">
        <f t="shared" si="373"/>
        <v>-5304.5152974367629</v>
      </c>
      <c r="BH2989">
        <f t="shared" si="374"/>
        <v>-4812.8247992996849</v>
      </c>
      <c r="BI2989">
        <f t="shared" si="375"/>
        <v>-4321.1343011626068</v>
      </c>
      <c r="BJ2989">
        <f t="shared" si="376"/>
        <v>-3829.4438030255278</v>
      </c>
    </row>
    <row r="2990" spans="1:62">
      <c r="A2990">
        <v>2987</v>
      </c>
      <c r="B2990" s="6"/>
      <c r="C2990" s="44"/>
      <c r="F2990" s="44">
        <v>12413.27312309256</v>
      </c>
      <c r="G2990">
        <v>0.27300928802256053</v>
      </c>
      <c r="H2990" s="45">
        <f t="shared" si="370"/>
        <v>45468.317993880017</v>
      </c>
      <c r="BD2990">
        <f t="shared" si="377"/>
        <v>-8702.6689702480944</v>
      </c>
      <c r="BE2990">
        <f t="shared" si="371"/>
        <v>-6882.3744980467391</v>
      </c>
      <c r="BF2990">
        <f t="shared" si="372"/>
        <v>-5062.0800258453828</v>
      </c>
      <c r="BG2990">
        <f t="shared" si="373"/>
        <v>-3241.7855536440275</v>
      </c>
      <c r="BH2990">
        <f t="shared" si="374"/>
        <v>-1421.4910814426712</v>
      </c>
      <c r="BI2990">
        <f t="shared" si="375"/>
        <v>398.80339075868505</v>
      </c>
      <c r="BJ2990">
        <f t="shared" si="376"/>
        <v>2219.0978629600413</v>
      </c>
    </row>
    <row r="2991" spans="1:62">
      <c r="A2991">
        <v>2988</v>
      </c>
      <c r="B2991" s="6"/>
      <c r="C2991" s="44"/>
      <c r="F2991" s="44">
        <v>8861.776366471724</v>
      </c>
      <c r="G2991">
        <v>0.28670393312969722</v>
      </c>
      <c r="H2991" s="45">
        <f t="shared" si="370"/>
        <v>30909.155203193157</v>
      </c>
      <c r="BD2991">
        <f t="shared" si="377"/>
        <v>-11048.226682979757</v>
      </c>
      <c r="BE2991">
        <f t="shared" si="371"/>
        <v>-9683.1802428669544</v>
      </c>
      <c r="BF2991">
        <f t="shared" si="372"/>
        <v>-8318.1338027541533</v>
      </c>
      <c r="BG2991">
        <f t="shared" si="373"/>
        <v>-6953.0873626413495</v>
      </c>
      <c r="BH2991">
        <f t="shared" si="374"/>
        <v>-5588.0409225285466</v>
      </c>
      <c r="BI2991">
        <f t="shared" si="375"/>
        <v>-4222.9944824157446</v>
      </c>
      <c r="BJ2991">
        <f t="shared" si="376"/>
        <v>-2857.9480423029418</v>
      </c>
    </row>
    <row r="2992" spans="1:62">
      <c r="A2992">
        <v>2989</v>
      </c>
      <c r="B2992" s="6"/>
      <c r="C2992" s="44"/>
      <c r="F2992" s="44">
        <v>8313.5667915848717</v>
      </c>
      <c r="G2992">
        <v>7.2811819552519808E-2</v>
      </c>
      <c r="H2992" s="45">
        <f t="shared" si="370"/>
        <v>114178.8083676198</v>
      </c>
      <c r="BD2992">
        <f t="shared" si="377"/>
        <v>-7428.2567008232381</v>
      </c>
      <c r="BE2992">
        <f t="shared" si="371"/>
        <v>-5994.7370351747522</v>
      </c>
      <c r="BF2992">
        <f t="shared" si="372"/>
        <v>-4561.2173695262654</v>
      </c>
      <c r="BG2992">
        <f t="shared" si="373"/>
        <v>-3127.6977038777795</v>
      </c>
      <c r="BH2992">
        <f t="shared" si="374"/>
        <v>-1694.1780382292936</v>
      </c>
      <c r="BI2992">
        <f t="shared" si="375"/>
        <v>-260.65837258080683</v>
      </c>
      <c r="BJ2992">
        <f t="shared" si="376"/>
        <v>1172.8612930676791</v>
      </c>
    </row>
    <row r="2993" spans="1:62">
      <c r="A2993">
        <v>2990</v>
      </c>
      <c r="B2993" s="6"/>
      <c r="C2993" s="44"/>
      <c r="F2993" s="44">
        <v>12454.206634759408</v>
      </c>
      <c r="G2993">
        <v>0.21313584485310866</v>
      </c>
      <c r="H2993" s="45">
        <f t="shared" si="370"/>
        <v>58433.186793815643</v>
      </c>
      <c r="BD2993">
        <f t="shared" si="377"/>
        <v>-7949.5076938222728</v>
      </c>
      <c r="BE2993">
        <f t="shared" si="371"/>
        <v>-7585.4485960596739</v>
      </c>
      <c r="BF2993">
        <f t="shared" si="372"/>
        <v>-7221.3894982970742</v>
      </c>
      <c r="BG2993">
        <f t="shared" si="373"/>
        <v>-6857.3304005344753</v>
      </c>
      <c r="BH2993">
        <f t="shared" si="374"/>
        <v>-6493.2713027718764</v>
      </c>
      <c r="BI2993">
        <f t="shared" si="375"/>
        <v>-6129.2122050092776</v>
      </c>
      <c r="BJ2993">
        <f t="shared" si="376"/>
        <v>-5765.1531072466787</v>
      </c>
    </row>
    <row r="2994" spans="1:62">
      <c r="A2994">
        <v>2991</v>
      </c>
      <c r="B2994" s="6"/>
      <c r="C2994" s="44"/>
      <c r="F2994" s="44">
        <v>11632.712777875708</v>
      </c>
      <c r="G2994">
        <v>0.95862701566543862</v>
      </c>
      <c r="H2994" s="45">
        <f t="shared" si="370"/>
        <v>12134.76418646596</v>
      </c>
      <c r="BD2994">
        <f t="shared" si="377"/>
        <v>-11388.527410493865</v>
      </c>
      <c r="BE2994">
        <f t="shared" si="371"/>
        <v>-10322.848186228322</v>
      </c>
      <c r="BF2994">
        <f t="shared" si="372"/>
        <v>-9257.1689619627778</v>
      </c>
      <c r="BG2994">
        <f t="shared" si="373"/>
        <v>-8191.4897376972349</v>
      </c>
      <c r="BH2994">
        <f t="shared" si="374"/>
        <v>-7125.810513431692</v>
      </c>
      <c r="BI2994">
        <f t="shared" si="375"/>
        <v>-6060.1312891661482</v>
      </c>
      <c r="BJ2994">
        <f t="shared" si="376"/>
        <v>-4994.4520649006054</v>
      </c>
    </row>
    <row r="2995" spans="1:62">
      <c r="A2995">
        <v>2992</v>
      </c>
      <c r="B2995" s="6"/>
      <c r="C2995" s="44"/>
      <c r="F2995" s="44">
        <v>9108.1882269412381</v>
      </c>
      <c r="G2995">
        <v>0.39870908200473032</v>
      </c>
      <c r="H2995" s="45">
        <f t="shared" si="370"/>
        <v>22844.195525080057</v>
      </c>
      <c r="BD2995">
        <f t="shared" si="377"/>
        <v>-6839.5776995485148</v>
      </c>
      <c r="BE2995">
        <f t="shared" si="371"/>
        <v>-2046.442621221322</v>
      </c>
      <c r="BF2995">
        <f t="shared" si="372"/>
        <v>2746.6924571058717</v>
      </c>
      <c r="BG2995">
        <f t="shared" si="373"/>
        <v>7539.8275354330635</v>
      </c>
      <c r="BH2995">
        <f t="shared" si="374"/>
        <v>12332.962613760259</v>
      </c>
      <c r="BI2995">
        <f t="shared" si="375"/>
        <v>17126.097692087453</v>
      </c>
      <c r="BJ2995">
        <f t="shared" si="376"/>
        <v>21919.232770414645</v>
      </c>
    </row>
    <row r="2996" spans="1:62">
      <c r="A2996">
        <v>2993</v>
      </c>
      <c r="B2996" s="6"/>
      <c r="C2996" s="44"/>
      <c r="F2996" s="44">
        <v>16294.417364358902</v>
      </c>
      <c r="G2996">
        <v>0.27678842221889965</v>
      </c>
      <c r="H2996" s="45">
        <f t="shared" si="370"/>
        <v>58869.577107789475</v>
      </c>
      <c r="BD2996">
        <f t="shared" si="377"/>
        <v>-7114.642816917587</v>
      </c>
      <c r="BE2996">
        <f t="shared" si="371"/>
        <v>-5121.0974068939349</v>
      </c>
      <c r="BF2996">
        <f t="shared" si="372"/>
        <v>-3127.5519968702829</v>
      </c>
      <c r="BG2996">
        <f t="shared" si="373"/>
        <v>-1134.0065868466318</v>
      </c>
      <c r="BH2996">
        <f t="shared" si="374"/>
        <v>859.53882317701937</v>
      </c>
      <c r="BI2996">
        <f t="shared" si="375"/>
        <v>2853.0842332006723</v>
      </c>
      <c r="BJ2996">
        <f t="shared" si="376"/>
        <v>4846.6296432243234</v>
      </c>
    </row>
    <row r="2997" spans="1:62">
      <c r="A2997">
        <v>2994</v>
      </c>
      <c r="B2997" s="6"/>
      <c r="C2997" s="44"/>
      <c r="F2997" s="44">
        <v>15613.672984039118</v>
      </c>
      <c r="G2997">
        <v>0.35839266534442338</v>
      </c>
      <c r="H2997" s="45">
        <f t="shared" si="370"/>
        <v>43565.827355964524</v>
      </c>
      <c r="BD2997">
        <f t="shared" si="377"/>
        <v>-14910.475253264403</v>
      </c>
      <c r="BE2997">
        <f t="shared" si="371"/>
        <v>-13526.533142169905</v>
      </c>
      <c r="BF2997">
        <f t="shared" si="372"/>
        <v>-12142.591031075408</v>
      </c>
      <c r="BG2997">
        <f t="shared" si="373"/>
        <v>-10758.648919980909</v>
      </c>
      <c r="BH2997">
        <f t="shared" si="374"/>
        <v>-9374.7068088864107</v>
      </c>
      <c r="BI2997">
        <f t="shared" si="375"/>
        <v>-7990.7646977919121</v>
      </c>
      <c r="BJ2997">
        <f t="shared" si="376"/>
        <v>-6606.8225866974135</v>
      </c>
    </row>
    <row r="2998" spans="1:62">
      <c r="A2998">
        <v>2995</v>
      </c>
      <c r="B2998" s="6"/>
      <c r="C2998" s="44"/>
      <c r="F2998" s="44">
        <v>1466.8738577907825</v>
      </c>
      <c r="G2998">
        <v>0.20512613479187092</v>
      </c>
      <c r="H2998" s="45">
        <f t="shared" si="370"/>
        <v>7151.0822318137598</v>
      </c>
      <c r="BD2998">
        <f t="shared" si="377"/>
        <v>-13821.709657317002</v>
      </c>
      <c r="BE2998">
        <f t="shared" si="371"/>
        <v>-12029.746330594884</v>
      </c>
      <c r="BF2998">
        <f t="shared" si="372"/>
        <v>-10237.783003872766</v>
      </c>
      <c r="BG2998">
        <f t="shared" si="373"/>
        <v>-8445.8196771506518</v>
      </c>
      <c r="BH2998">
        <f t="shared" si="374"/>
        <v>-6653.8563504285339</v>
      </c>
      <c r="BI2998">
        <f t="shared" si="375"/>
        <v>-4861.893023706416</v>
      </c>
      <c r="BJ2998">
        <f t="shared" si="376"/>
        <v>-3069.9296969842999</v>
      </c>
    </row>
    <row r="2999" spans="1:62">
      <c r="A2999">
        <v>2996</v>
      </c>
      <c r="B2999" s="6"/>
      <c r="C2999" s="44"/>
      <c r="F2999" s="44">
        <v>14004.283510465699</v>
      </c>
      <c r="G2999">
        <v>0.26680395526959533</v>
      </c>
      <c r="H2999" s="45">
        <f t="shared" si="370"/>
        <v>52489.04011304817</v>
      </c>
      <c r="BD2999">
        <f t="shared" si="377"/>
        <v>-441.24318383142781</v>
      </c>
      <c r="BE2999">
        <f t="shared" si="371"/>
        <v>584.38749012792687</v>
      </c>
      <c r="BF2999">
        <f t="shared" si="372"/>
        <v>1610.0181640872811</v>
      </c>
      <c r="BG2999">
        <f t="shared" si="373"/>
        <v>2635.6488380466362</v>
      </c>
      <c r="BH2999">
        <f t="shared" si="374"/>
        <v>3661.27951200599</v>
      </c>
      <c r="BI2999">
        <f t="shared" si="375"/>
        <v>4686.9101859653447</v>
      </c>
      <c r="BJ2999">
        <f t="shared" si="376"/>
        <v>5712.5408599246994</v>
      </c>
    </row>
    <row r="3000" spans="1:62">
      <c r="A3000">
        <v>2997</v>
      </c>
      <c r="B3000" s="6"/>
      <c r="C3000" s="44"/>
      <c r="F3000" s="44">
        <v>4965.4701870640929</v>
      </c>
      <c r="G3000">
        <v>8.7886594414762875E-2</v>
      </c>
      <c r="H3000" s="45">
        <f t="shared" si="370"/>
        <v>56498.60732605667</v>
      </c>
      <c r="BD3000">
        <f t="shared" si="377"/>
        <v>-12670.263734117721</v>
      </c>
      <c r="BE3000">
        <f t="shared" si="371"/>
        <v>-11336.243957769746</v>
      </c>
      <c r="BF3000">
        <f t="shared" si="372"/>
        <v>-10002.224181421769</v>
      </c>
      <c r="BG3000">
        <f t="shared" si="373"/>
        <v>-8668.2044050737932</v>
      </c>
      <c r="BH3000">
        <f t="shared" si="374"/>
        <v>-7334.1846287258159</v>
      </c>
      <c r="BI3000">
        <f t="shared" si="375"/>
        <v>-6000.1648523778385</v>
      </c>
      <c r="BJ3000">
        <f t="shared" si="376"/>
        <v>-4666.145076029863</v>
      </c>
    </row>
    <row r="3001" spans="1:62">
      <c r="A3001">
        <v>2998</v>
      </c>
      <c r="B3001" s="6"/>
      <c r="C3001" s="44"/>
      <c r="F3001" s="44">
        <v>10109.683070699637</v>
      </c>
      <c r="G3001">
        <v>0.41926318317230127</v>
      </c>
      <c r="H3001" s="45">
        <f t="shared" si="370"/>
        <v>24112.975993279477</v>
      </c>
      <c r="BD3001">
        <f t="shared" si="377"/>
        <v>-4526.0372149902787</v>
      </c>
      <c r="BE3001">
        <f t="shared" si="371"/>
        <v>-4086.604242916464</v>
      </c>
      <c r="BF3001">
        <f t="shared" si="372"/>
        <v>-3647.1712708426498</v>
      </c>
      <c r="BG3001">
        <f t="shared" si="373"/>
        <v>-3207.7382987688352</v>
      </c>
      <c r="BH3001">
        <f t="shared" si="374"/>
        <v>-2768.305326695021</v>
      </c>
      <c r="BI3001">
        <f t="shared" si="375"/>
        <v>-2328.8723546212068</v>
      </c>
      <c r="BJ3001">
        <f t="shared" si="376"/>
        <v>-1889.4393825473921</v>
      </c>
    </row>
    <row r="3002" spans="1:62">
      <c r="A3002">
        <v>2999</v>
      </c>
      <c r="B3002" s="6"/>
      <c r="C3002" s="44"/>
      <c r="F3002" s="44">
        <v>16103.246075494466</v>
      </c>
      <c r="G3002">
        <v>0.27237845564149676</v>
      </c>
      <c r="H3002" s="45">
        <f t="shared" si="370"/>
        <v>59120.850940903649</v>
      </c>
      <c r="BD3002">
        <f t="shared" si="377"/>
        <v>-8013.3671548381308</v>
      </c>
      <c r="BE3002">
        <f t="shared" si="371"/>
        <v>-5917.0512389766245</v>
      </c>
      <c r="BF3002">
        <f t="shared" si="372"/>
        <v>-3820.7353231151183</v>
      </c>
      <c r="BG3002">
        <f t="shared" si="373"/>
        <v>-1724.419407253612</v>
      </c>
      <c r="BH3002">
        <f t="shared" si="374"/>
        <v>371.89650860789516</v>
      </c>
      <c r="BI3002">
        <f t="shared" si="375"/>
        <v>2468.2124244694005</v>
      </c>
      <c r="BJ3002">
        <f t="shared" si="376"/>
        <v>4564.5283403309077</v>
      </c>
    </row>
    <row r="3003" spans="1:62">
      <c r="A3003">
        <v>3000</v>
      </c>
      <c r="B3003" s="6"/>
      <c r="C3003" s="44"/>
      <c r="F3003" s="44">
        <v>6000.1190284806326</v>
      </c>
      <c r="G3003">
        <v>0.16459374646249181</v>
      </c>
      <c r="H3003" s="45">
        <f t="shared" si="370"/>
        <v>36454.112974747557</v>
      </c>
      <c r="BD3003">
        <f t="shared" si="377"/>
        <v>-14741.353797286982</v>
      </c>
      <c r="BE3003">
        <f t="shared" si="371"/>
        <v>-13379.461519079498</v>
      </c>
      <c r="BF3003">
        <f t="shared" si="372"/>
        <v>-12017.569240872013</v>
      </c>
      <c r="BG3003">
        <f t="shared" si="373"/>
        <v>-10655.676962664531</v>
      </c>
      <c r="BH3003">
        <f t="shared" si="374"/>
        <v>-9293.7846844570468</v>
      </c>
      <c r="BI3003">
        <f t="shared" si="375"/>
        <v>-7931.8924062495626</v>
      </c>
      <c r="BJ3003">
        <f t="shared" si="376"/>
        <v>-6570.0001280420784</v>
      </c>
    </row>
    <row r="3004" spans="1:62">
      <c r="A3004">
        <v>3001</v>
      </c>
      <c r="B3004" s="6"/>
      <c r="C3004" s="44"/>
      <c r="F3004" s="44">
        <v>8836.347879771738</v>
      </c>
      <c r="G3004">
        <v>0.29455015994768541</v>
      </c>
      <c r="H3004" s="45">
        <f t="shared" si="370"/>
        <v>29999.467259977548</v>
      </c>
      <c r="BD3004">
        <f t="shared" si="377"/>
        <v>-5177.1502961681736</v>
      </c>
      <c r="BE3004">
        <f t="shared" si="371"/>
        <v>-4354.1815638557146</v>
      </c>
      <c r="BF3004">
        <f t="shared" si="372"/>
        <v>-3531.2128315432556</v>
      </c>
      <c r="BG3004">
        <f t="shared" si="373"/>
        <v>-2708.2440992307966</v>
      </c>
      <c r="BH3004">
        <f t="shared" si="374"/>
        <v>-1885.2753669183376</v>
      </c>
      <c r="BI3004">
        <f t="shared" si="375"/>
        <v>-1062.3066346058786</v>
      </c>
      <c r="BJ3004">
        <f t="shared" si="376"/>
        <v>-239.33790229341957</v>
      </c>
    </row>
    <row r="3005" spans="1:62">
      <c r="A3005">
        <v>3002</v>
      </c>
      <c r="B3005" s="6"/>
      <c r="C3005" s="44"/>
      <c r="F3005" s="44">
        <v>5548.2303608407019</v>
      </c>
      <c r="G3005">
        <v>0.22936293766274218</v>
      </c>
      <c r="H3005" s="45">
        <f t="shared" si="370"/>
        <v>24189.742324450352</v>
      </c>
      <c r="BD3005">
        <f t="shared" si="377"/>
        <v>-7363.5970800333107</v>
      </c>
      <c r="BE3005">
        <f t="shared" si="371"/>
        <v>-5890.8462802948834</v>
      </c>
      <c r="BF3005">
        <f t="shared" si="372"/>
        <v>-4418.095480556457</v>
      </c>
      <c r="BG3005">
        <f t="shared" si="373"/>
        <v>-2945.3446808180297</v>
      </c>
      <c r="BH3005">
        <f t="shared" si="374"/>
        <v>-1472.5938810796024</v>
      </c>
      <c r="BI3005">
        <f t="shared" si="375"/>
        <v>0.15691865882399725</v>
      </c>
      <c r="BJ3005">
        <f t="shared" si="376"/>
        <v>1472.9077183972513</v>
      </c>
    </row>
    <row r="3006" spans="1:62">
      <c r="A3006">
        <v>3003</v>
      </c>
      <c r="B3006" s="6"/>
      <c r="C3006" s="44"/>
      <c r="F3006" s="44">
        <v>573.31239606036979</v>
      </c>
      <c r="G3006">
        <v>0.95210091901344462</v>
      </c>
      <c r="H3006" s="45">
        <f t="shared" si="370"/>
        <v>602.15507055116507</v>
      </c>
      <c r="BD3006">
        <f t="shared" si="377"/>
        <v>-4401.4156725269913</v>
      </c>
      <c r="BE3006">
        <f t="shared" si="371"/>
        <v>-3254.6009842132798</v>
      </c>
      <c r="BF3006">
        <f t="shared" si="372"/>
        <v>-2107.7862958995693</v>
      </c>
      <c r="BG3006">
        <f t="shared" si="373"/>
        <v>-960.97160758585778</v>
      </c>
      <c r="BH3006">
        <f t="shared" si="374"/>
        <v>185.84308072785279</v>
      </c>
      <c r="BI3006">
        <f t="shared" si="375"/>
        <v>1332.6577690415634</v>
      </c>
      <c r="BJ3006">
        <f t="shared" si="376"/>
        <v>2479.4724573552749</v>
      </c>
    </row>
    <row r="3007" spans="1:62">
      <c r="A3007">
        <v>3004</v>
      </c>
      <c r="B3007" s="6"/>
      <c r="C3007" s="44"/>
      <c r="F3007" s="44">
        <v>10847.824124999253</v>
      </c>
      <c r="G3007">
        <v>0.24085767288953885</v>
      </c>
      <c r="H3007" s="45">
        <f t="shared" si="370"/>
        <v>45038.316591119095</v>
      </c>
      <c r="BD3007">
        <f t="shared" si="377"/>
        <v>4187.1921990068531</v>
      </c>
      <c r="BE3007">
        <f t="shared" si="371"/>
        <v>8947.696794074076</v>
      </c>
      <c r="BF3007">
        <f t="shared" si="372"/>
        <v>13708.201389141299</v>
      </c>
      <c r="BG3007">
        <f t="shared" si="373"/>
        <v>18468.705984208522</v>
      </c>
      <c r="BH3007">
        <f t="shared" si="374"/>
        <v>23229.210579275747</v>
      </c>
      <c r="BI3007">
        <f t="shared" si="375"/>
        <v>27989.715174342968</v>
      </c>
      <c r="BJ3007">
        <f t="shared" si="376"/>
        <v>32750.219769410192</v>
      </c>
    </row>
    <row r="3008" spans="1:62">
      <c r="A3008">
        <v>3005</v>
      </c>
      <c r="B3008" s="6"/>
      <c r="C3008" s="44"/>
      <c r="F3008" s="44">
        <v>2643.6174507201631</v>
      </c>
      <c r="G3008">
        <v>0.42597974532534266</v>
      </c>
      <c r="H3008" s="45">
        <f t="shared" si="370"/>
        <v>6205.9698371364966</v>
      </c>
      <c r="BD3008">
        <f t="shared" si="377"/>
        <v>-9643.5357605515601</v>
      </c>
      <c r="BE3008">
        <f t="shared" si="371"/>
        <v>-8439.247396103865</v>
      </c>
      <c r="BF3008">
        <f t="shared" si="372"/>
        <v>-7234.9590316561707</v>
      </c>
      <c r="BG3008">
        <f t="shared" si="373"/>
        <v>-6030.6706672084765</v>
      </c>
      <c r="BH3008">
        <f t="shared" si="374"/>
        <v>-4826.3823027607823</v>
      </c>
      <c r="BI3008">
        <f t="shared" si="375"/>
        <v>-3622.0939383130881</v>
      </c>
      <c r="BJ3008">
        <f t="shared" si="376"/>
        <v>-2417.8055738653929</v>
      </c>
    </row>
    <row r="3009" spans="1:62">
      <c r="A3009">
        <v>3006</v>
      </c>
      <c r="B3009" s="6"/>
      <c r="C3009" s="44"/>
      <c r="F3009" s="44">
        <v>3013.1193643101142</v>
      </c>
      <c r="G3009">
        <v>0.45522845736283379</v>
      </c>
      <c r="H3009" s="45">
        <f t="shared" si="370"/>
        <v>6618.9169758088019</v>
      </c>
      <c r="BD3009">
        <f t="shared" si="377"/>
        <v>-513.71872409344996</v>
      </c>
      <c r="BE3009">
        <f t="shared" si="371"/>
        <v>1616.1800025332632</v>
      </c>
      <c r="BF3009">
        <f t="shared" si="372"/>
        <v>3746.0787291599772</v>
      </c>
      <c r="BG3009">
        <f t="shared" si="373"/>
        <v>5875.9774557866895</v>
      </c>
      <c r="BH3009">
        <f t="shared" si="374"/>
        <v>8005.8761824134035</v>
      </c>
      <c r="BI3009">
        <f t="shared" si="375"/>
        <v>10135.774909040118</v>
      </c>
      <c r="BJ3009">
        <f t="shared" si="376"/>
        <v>12265.67363566683</v>
      </c>
    </row>
    <row r="3010" spans="1:62">
      <c r="A3010">
        <v>3007</v>
      </c>
      <c r="B3010" s="6"/>
      <c r="C3010" s="44"/>
      <c r="F3010" s="44">
        <v>1797.7398013487655</v>
      </c>
      <c r="G3010">
        <v>0.55882577747123108</v>
      </c>
      <c r="H3010" s="45">
        <f t="shared" si="370"/>
        <v>3216.9951241043368</v>
      </c>
      <c r="BD3010">
        <f t="shared" si="377"/>
        <v>-736.9770774959452</v>
      </c>
      <c r="BE3010">
        <f t="shared" si="371"/>
        <v>1539.1652093182238</v>
      </c>
      <c r="BF3010">
        <f t="shared" si="372"/>
        <v>3815.3074961323928</v>
      </c>
      <c r="BG3010">
        <f t="shared" si="373"/>
        <v>6091.4497829465618</v>
      </c>
      <c r="BH3010">
        <f t="shared" si="374"/>
        <v>8367.5920697607307</v>
      </c>
      <c r="BI3010">
        <f t="shared" si="375"/>
        <v>10643.7343565749</v>
      </c>
      <c r="BJ3010">
        <f t="shared" si="376"/>
        <v>12919.876643389069</v>
      </c>
    </row>
    <row r="3011" spans="1:62">
      <c r="A3011">
        <v>3008</v>
      </c>
      <c r="B3011" s="6"/>
      <c r="C3011" s="44"/>
      <c r="F3011" s="44">
        <v>553.88053302937988</v>
      </c>
      <c r="G3011">
        <v>0.34668708453844488</v>
      </c>
      <c r="H3011" s="45">
        <f t="shared" si="370"/>
        <v>1597.6382095882745</v>
      </c>
      <c r="BD3011">
        <f t="shared" si="377"/>
        <v>996.38908600738978</v>
      </c>
      <c r="BE3011">
        <f t="shared" si="371"/>
        <v>3790.517973363545</v>
      </c>
      <c r="BF3011">
        <f t="shared" si="372"/>
        <v>6584.6468607197003</v>
      </c>
      <c r="BG3011">
        <f t="shared" si="373"/>
        <v>9378.7757480758555</v>
      </c>
      <c r="BH3011">
        <f t="shared" si="374"/>
        <v>12172.904635432011</v>
      </c>
      <c r="BI3011">
        <f t="shared" si="375"/>
        <v>14967.033522788166</v>
      </c>
      <c r="BJ3011">
        <f t="shared" si="376"/>
        <v>17761.162410144323</v>
      </c>
    </row>
    <row r="3012" spans="1:62">
      <c r="A3012">
        <v>3009</v>
      </c>
      <c r="B3012" s="6"/>
      <c r="C3012" s="44"/>
      <c r="F3012" s="44">
        <v>12402.697881716897</v>
      </c>
      <c r="G3012">
        <v>0.27011816169327485</v>
      </c>
      <c r="H3012" s="45">
        <f t="shared" ref="H3012:H3075" si="378">F3012/G3012</f>
        <v>45915.823667571211</v>
      </c>
      <c r="BD3012">
        <f t="shared" si="377"/>
        <v>1179.5548896628445</v>
      </c>
      <c r="BE3012">
        <f t="shared" si="371"/>
        <v>2912.9903123550689</v>
      </c>
      <c r="BF3012">
        <f t="shared" si="372"/>
        <v>4646.4257350472935</v>
      </c>
      <c r="BG3012">
        <f t="shared" si="373"/>
        <v>6379.8611577395177</v>
      </c>
      <c r="BH3012">
        <f t="shared" si="374"/>
        <v>8113.2965804317428</v>
      </c>
      <c r="BI3012">
        <f t="shared" si="375"/>
        <v>9846.7320031239669</v>
      </c>
      <c r="BJ3012">
        <f t="shared" si="376"/>
        <v>11580.167425816191</v>
      </c>
    </row>
    <row r="3013" spans="1:62">
      <c r="A3013">
        <v>3010</v>
      </c>
      <c r="B3013" s="6"/>
      <c r="C3013" s="44"/>
      <c r="F3013" s="44">
        <v>9246.1018806096763</v>
      </c>
      <c r="G3013">
        <v>0.4558773189549914</v>
      </c>
      <c r="H3013" s="45">
        <f t="shared" si="378"/>
        <v>20281.995826869686</v>
      </c>
      <c r="BD3013">
        <f t="shared" si="377"/>
        <v>-11052.107073250521</v>
      </c>
      <c r="BE3013">
        <f t="shared" ref="BE3013:BE3076" si="379">($BE$3*G3012)-F3012</f>
        <v>-9701.516264784148</v>
      </c>
      <c r="BF3013">
        <f t="shared" ref="BF3013:BF3076" si="380">($BF$3*G3012)-F3012</f>
        <v>-8350.9254563177747</v>
      </c>
      <c r="BG3013">
        <f t="shared" ref="BG3013:BG3076" si="381">($BG$3*G3012)-F3012</f>
        <v>-7000.3346478513995</v>
      </c>
      <c r="BH3013">
        <f t="shared" ref="BH3013:BH3076" si="382">($BH$3*G3012)-F3012</f>
        <v>-5649.7438393850252</v>
      </c>
      <c r="BI3013">
        <f t="shared" ref="BI3013:BI3076" si="383">($BI$3*G3012)-F3012</f>
        <v>-4299.153030918651</v>
      </c>
      <c r="BJ3013">
        <f t="shared" ref="BJ3013:BJ3076" si="384">($BJ$3*G3012)-F3012</f>
        <v>-2948.5622224522776</v>
      </c>
    </row>
    <row r="3014" spans="1:62">
      <c r="A3014">
        <v>3011</v>
      </c>
      <c r="B3014" s="6"/>
      <c r="C3014" s="44"/>
      <c r="F3014" s="44">
        <v>6754.5705434352221</v>
      </c>
      <c r="G3014">
        <v>0.49143944494231562</v>
      </c>
      <c r="H3014" s="45">
        <f t="shared" si="378"/>
        <v>13744.461526135867</v>
      </c>
      <c r="BD3014">
        <f t="shared" si="377"/>
        <v>-6966.7152858347199</v>
      </c>
      <c r="BE3014">
        <f t="shared" si="379"/>
        <v>-4687.3286910597626</v>
      </c>
      <c r="BF3014">
        <f t="shared" si="380"/>
        <v>-2407.9420962848053</v>
      </c>
      <c r="BG3014">
        <f t="shared" si="381"/>
        <v>-128.55550150984891</v>
      </c>
      <c r="BH3014">
        <f t="shared" si="382"/>
        <v>2150.8310932651093</v>
      </c>
      <c r="BI3014">
        <f t="shared" si="383"/>
        <v>4430.2176880400657</v>
      </c>
      <c r="BJ3014">
        <f t="shared" si="384"/>
        <v>6709.6042828150221</v>
      </c>
    </row>
    <row r="3015" spans="1:62">
      <c r="A3015">
        <v>3012</v>
      </c>
      <c r="B3015" s="6"/>
      <c r="C3015" s="44"/>
      <c r="F3015" s="44">
        <v>6659.1576998697565</v>
      </c>
      <c r="G3015">
        <v>0.18587670720506821</v>
      </c>
      <c r="H3015" s="45">
        <f t="shared" si="378"/>
        <v>35825.670682465068</v>
      </c>
      <c r="BD3015">
        <f t="shared" si="377"/>
        <v>-4297.3733187236439</v>
      </c>
      <c r="BE3015">
        <f t="shared" si="379"/>
        <v>-1840.1760940120657</v>
      </c>
      <c r="BF3015">
        <f t="shared" si="380"/>
        <v>617.02113069951247</v>
      </c>
      <c r="BG3015">
        <f t="shared" si="381"/>
        <v>3074.2183554110907</v>
      </c>
      <c r="BH3015">
        <f t="shared" si="382"/>
        <v>5531.415580122668</v>
      </c>
      <c r="BI3015">
        <f t="shared" si="383"/>
        <v>7988.6128048342471</v>
      </c>
      <c r="BJ3015">
        <f t="shared" si="384"/>
        <v>10445.810029545826</v>
      </c>
    </row>
    <row r="3016" spans="1:62">
      <c r="A3016">
        <v>3013</v>
      </c>
      <c r="B3016" s="6"/>
      <c r="C3016" s="44"/>
      <c r="F3016" s="44">
        <v>8256.1696108089563</v>
      </c>
      <c r="G3016">
        <v>0.51770067155593402</v>
      </c>
      <c r="H3016" s="45">
        <f t="shared" si="378"/>
        <v>15947.766855305177</v>
      </c>
      <c r="BD3016">
        <f t="shared" si="377"/>
        <v>-5729.7741638444149</v>
      </c>
      <c r="BE3016">
        <f t="shared" si="379"/>
        <v>-4800.3906278190743</v>
      </c>
      <c r="BF3016">
        <f t="shared" si="380"/>
        <v>-3871.0070917937333</v>
      </c>
      <c r="BG3016">
        <f t="shared" si="381"/>
        <v>-2941.6235557683922</v>
      </c>
      <c r="BH3016">
        <f t="shared" si="382"/>
        <v>-2012.2400197430507</v>
      </c>
      <c r="BI3016">
        <f t="shared" si="383"/>
        <v>-1082.85648371771</v>
      </c>
      <c r="BJ3016">
        <f t="shared" si="384"/>
        <v>-153.47294769236942</v>
      </c>
    </row>
    <row r="3017" spans="1:62">
      <c r="A3017">
        <v>3014</v>
      </c>
      <c r="B3017" s="6"/>
      <c r="C3017" s="44"/>
      <c r="F3017" s="44">
        <v>2972.8129262791663</v>
      </c>
      <c r="G3017">
        <v>0.29002163627402577</v>
      </c>
      <c r="H3017" s="45">
        <f t="shared" si="378"/>
        <v>10250.314302310589</v>
      </c>
      <c r="BD3017">
        <f t="shared" si="377"/>
        <v>-5667.6662530292861</v>
      </c>
      <c r="BE3017">
        <f t="shared" si="379"/>
        <v>-3079.1628952496158</v>
      </c>
      <c r="BF3017">
        <f t="shared" si="380"/>
        <v>-490.65953746994637</v>
      </c>
      <c r="BG3017">
        <f t="shared" si="381"/>
        <v>2097.8438203097248</v>
      </c>
      <c r="BH3017">
        <f t="shared" si="382"/>
        <v>4686.3471780893942</v>
      </c>
      <c r="BI3017">
        <f t="shared" si="383"/>
        <v>7274.8505358690636</v>
      </c>
      <c r="BJ3017">
        <f t="shared" si="384"/>
        <v>9863.3538936487348</v>
      </c>
    </row>
    <row r="3018" spans="1:62">
      <c r="A3018">
        <v>3015</v>
      </c>
      <c r="B3018" s="6"/>
      <c r="C3018" s="44"/>
      <c r="F3018" s="44">
        <v>8495.4604871860611</v>
      </c>
      <c r="G3018">
        <v>0.26428931261046706</v>
      </c>
      <c r="H3018" s="45">
        <f t="shared" si="378"/>
        <v>32144.547970077856</v>
      </c>
      <c r="BD3018">
        <f t="shared" si="377"/>
        <v>-1522.7047449090373</v>
      </c>
      <c r="BE3018">
        <f t="shared" si="379"/>
        <v>-72.596563538908413</v>
      </c>
      <c r="BF3018">
        <f t="shared" si="380"/>
        <v>1377.5116178312201</v>
      </c>
      <c r="BG3018">
        <f t="shared" si="381"/>
        <v>2827.6197992013495</v>
      </c>
      <c r="BH3018">
        <f t="shared" si="382"/>
        <v>4277.7279805714779</v>
      </c>
      <c r="BI3018">
        <f t="shared" si="383"/>
        <v>5727.8361619416064</v>
      </c>
      <c r="BJ3018">
        <f t="shared" si="384"/>
        <v>7177.9443433117358</v>
      </c>
    </row>
    <row r="3019" spans="1:62">
      <c r="A3019">
        <v>3016</v>
      </c>
      <c r="B3019" s="6"/>
      <c r="C3019" s="44"/>
      <c r="F3019" s="44">
        <v>11871.133529874456</v>
      </c>
      <c r="G3019">
        <v>0.2942707446210191</v>
      </c>
      <c r="H3019" s="45">
        <f t="shared" si="378"/>
        <v>40340.855307118174</v>
      </c>
      <c r="BD3019">
        <f t="shared" si="377"/>
        <v>-7174.0139241337256</v>
      </c>
      <c r="BE3019">
        <f t="shared" si="379"/>
        <v>-5852.5673610813901</v>
      </c>
      <c r="BF3019">
        <f t="shared" si="380"/>
        <v>-4531.1207980290546</v>
      </c>
      <c r="BG3019">
        <f t="shared" si="381"/>
        <v>-3209.6742349767201</v>
      </c>
      <c r="BH3019">
        <f t="shared" si="382"/>
        <v>-1888.2276719243846</v>
      </c>
      <c r="BI3019">
        <f t="shared" si="383"/>
        <v>-566.78110887204912</v>
      </c>
      <c r="BJ3019">
        <f t="shared" si="384"/>
        <v>754.66545418028545</v>
      </c>
    </row>
    <row r="3020" spans="1:62">
      <c r="A3020">
        <v>3017</v>
      </c>
      <c r="B3020" s="6"/>
      <c r="C3020" s="44"/>
      <c r="F3020" s="44">
        <v>6254.197589297597</v>
      </c>
      <c r="G3020">
        <v>0.13557591421624782</v>
      </c>
      <c r="H3020" s="45">
        <f t="shared" si="378"/>
        <v>46130.594991393213</v>
      </c>
      <c r="BD3020">
        <f t="shared" si="377"/>
        <v>-10399.77980676936</v>
      </c>
      <c r="BE3020">
        <f t="shared" si="379"/>
        <v>-8928.4260836642643</v>
      </c>
      <c r="BF3020">
        <f t="shared" si="380"/>
        <v>-7457.0723605591693</v>
      </c>
      <c r="BG3020">
        <f t="shared" si="381"/>
        <v>-5985.7186374540743</v>
      </c>
      <c r="BH3020">
        <f t="shared" si="382"/>
        <v>-4514.3649143489783</v>
      </c>
      <c r="BI3020">
        <f t="shared" si="383"/>
        <v>-3043.0111912438824</v>
      </c>
      <c r="BJ3020">
        <f t="shared" si="384"/>
        <v>-1571.6574681387883</v>
      </c>
    </row>
    <row r="3021" spans="1:62">
      <c r="A3021">
        <v>3018</v>
      </c>
      <c r="B3021" s="6"/>
      <c r="C3021" s="44"/>
      <c r="F3021" s="44">
        <v>16063.24494527607</v>
      </c>
      <c r="G3021">
        <v>0.18245729517458464</v>
      </c>
      <c r="H3021" s="45">
        <f t="shared" si="378"/>
        <v>88038.381419092722</v>
      </c>
      <c r="BD3021">
        <f t="shared" si="377"/>
        <v>-5576.3180182163578</v>
      </c>
      <c r="BE3021">
        <f t="shared" si="379"/>
        <v>-4898.4384471351186</v>
      </c>
      <c r="BF3021">
        <f t="shared" si="380"/>
        <v>-4220.5588760538794</v>
      </c>
      <c r="BG3021">
        <f t="shared" si="381"/>
        <v>-3542.6793049726407</v>
      </c>
      <c r="BH3021">
        <f t="shared" si="382"/>
        <v>-2864.7997338914015</v>
      </c>
      <c r="BI3021">
        <f t="shared" si="383"/>
        <v>-2186.9201628101623</v>
      </c>
      <c r="BJ3021">
        <f t="shared" si="384"/>
        <v>-1509.0405917289236</v>
      </c>
    </row>
    <row r="3022" spans="1:62">
      <c r="A3022">
        <v>3019</v>
      </c>
      <c r="B3022" s="6"/>
      <c r="C3022" s="44"/>
      <c r="F3022" s="44">
        <v>-3045.5349960686108</v>
      </c>
      <c r="G3022">
        <v>0.66986522420073147</v>
      </c>
      <c r="H3022" s="45">
        <f t="shared" si="378"/>
        <v>-4546.4891832569401</v>
      </c>
      <c r="BD3022">
        <f t="shared" si="377"/>
        <v>-15150.958469403147</v>
      </c>
      <c r="BE3022">
        <f t="shared" si="379"/>
        <v>-14238.671993530224</v>
      </c>
      <c r="BF3022">
        <f t="shared" si="380"/>
        <v>-13326.385517657302</v>
      </c>
      <c r="BG3022">
        <f t="shared" si="381"/>
        <v>-12414.099041784377</v>
      </c>
      <c r="BH3022">
        <f t="shared" si="382"/>
        <v>-11501.812565911454</v>
      </c>
      <c r="BI3022">
        <f t="shared" si="383"/>
        <v>-10589.526090038531</v>
      </c>
      <c r="BJ3022">
        <f t="shared" si="384"/>
        <v>-9677.2396141656063</v>
      </c>
    </row>
    <row r="3023" spans="1:62">
      <c r="A3023">
        <v>3020</v>
      </c>
      <c r="B3023" s="6"/>
      <c r="C3023" s="44"/>
      <c r="F3023" s="44">
        <v>8419.2782926159998</v>
      </c>
      <c r="G3023">
        <v>0.58566908522775751</v>
      </c>
      <c r="H3023" s="45">
        <f t="shared" si="378"/>
        <v>14375.486951546836</v>
      </c>
      <c r="BD3023">
        <f t="shared" si="377"/>
        <v>6394.8611170722679</v>
      </c>
      <c r="BE3023">
        <f t="shared" si="379"/>
        <v>9744.1872380759251</v>
      </c>
      <c r="BF3023">
        <f t="shared" si="380"/>
        <v>13093.513359079583</v>
      </c>
      <c r="BG3023">
        <f t="shared" si="381"/>
        <v>16442.839480083239</v>
      </c>
      <c r="BH3023">
        <f t="shared" si="382"/>
        <v>19792.165601086897</v>
      </c>
      <c r="BI3023">
        <f t="shared" si="383"/>
        <v>23141.491722090555</v>
      </c>
      <c r="BJ3023">
        <f t="shared" si="384"/>
        <v>26490.817843094213</v>
      </c>
    </row>
    <row r="3024" spans="1:62">
      <c r="A3024">
        <v>3021</v>
      </c>
      <c r="B3024" s="6"/>
      <c r="C3024" s="44"/>
      <c r="F3024" s="44">
        <v>11062.577818206404</v>
      </c>
      <c r="G3024">
        <v>0.60649889909875565</v>
      </c>
      <c r="H3024" s="45">
        <f t="shared" si="378"/>
        <v>18240.062487574432</v>
      </c>
      <c r="BD3024">
        <f t="shared" si="377"/>
        <v>-5490.9328664772129</v>
      </c>
      <c r="BE3024">
        <f t="shared" si="379"/>
        <v>-2562.587440338425</v>
      </c>
      <c r="BF3024">
        <f t="shared" si="380"/>
        <v>365.7579858003628</v>
      </c>
      <c r="BG3024">
        <f t="shared" si="381"/>
        <v>3294.1034119391497</v>
      </c>
      <c r="BH3024">
        <f t="shared" si="382"/>
        <v>6222.4488380779385</v>
      </c>
      <c r="BI3024">
        <f t="shared" si="383"/>
        <v>9150.7942642167254</v>
      </c>
      <c r="BJ3024">
        <f t="shared" si="384"/>
        <v>12079.139690355514</v>
      </c>
    </row>
    <row r="3025" spans="1:62">
      <c r="A3025">
        <v>3022</v>
      </c>
      <c r="B3025" s="6"/>
      <c r="C3025" s="44"/>
      <c r="F3025" s="44">
        <v>12092.283277930572</v>
      </c>
      <c r="G3025">
        <v>0.17056862439279907</v>
      </c>
      <c r="H3025" s="45">
        <f t="shared" si="378"/>
        <v>70893.948526450535</v>
      </c>
      <c r="BD3025">
        <f t="shared" si="377"/>
        <v>-8030.0833227126259</v>
      </c>
      <c r="BE3025">
        <f t="shared" si="379"/>
        <v>-4997.5888272188477</v>
      </c>
      <c r="BF3025">
        <f t="shared" si="380"/>
        <v>-1965.0943317250694</v>
      </c>
      <c r="BG3025">
        <f t="shared" si="381"/>
        <v>1067.4001637687088</v>
      </c>
      <c r="BH3025">
        <f t="shared" si="382"/>
        <v>4099.894659262487</v>
      </c>
      <c r="BI3025">
        <f t="shared" si="383"/>
        <v>7132.3891547562653</v>
      </c>
      <c r="BJ3025">
        <f t="shared" si="384"/>
        <v>10164.883650250044</v>
      </c>
    </row>
    <row r="3026" spans="1:62">
      <c r="A3026">
        <v>3023</v>
      </c>
      <c r="B3026" s="6"/>
      <c r="C3026" s="44"/>
      <c r="F3026" s="44">
        <v>11329.435039533479</v>
      </c>
      <c r="G3026">
        <v>0.26206758396805085</v>
      </c>
      <c r="H3026" s="45">
        <f t="shared" si="378"/>
        <v>43230.966867366056</v>
      </c>
      <c r="BD3026">
        <f t="shared" si="377"/>
        <v>-11239.440155966577</v>
      </c>
      <c r="BE3026">
        <f t="shared" si="379"/>
        <v>-10386.597034002581</v>
      </c>
      <c r="BF3026">
        <f t="shared" si="380"/>
        <v>-9533.7539120385863</v>
      </c>
      <c r="BG3026">
        <f t="shared" si="381"/>
        <v>-8680.9107900745912</v>
      </c>
      <c r="BH3026">
        <f t="shared" si="382"/>
        <v>-7828.0676681105952</v>
      </c>
      <c r="BI3026">
        <f t="shared" si="383"/>
        <v>-6975.2245461466</v>
      </c>
      <c r="BJ3026">
        <f t="shared" si="384"/>
        <v>-6122.381424182604</v>
      </c>
    </row>
    <row r="3027" spans="1:62">
      <c r="A3027">
        <v>3024</v>
      </c>
      <c r="B3027" s="6"/>
      <c r="C3027" s="44"/>
      <c r="F3027" s="44">
        <v>11306.018641300539</v>
      </c>
      <c r="G3027">
        <v>0.21709987438182221</v>
      </c>
      <c r="H3027" s="45">
        <f t="shared" si="378"/>
        <v>52077.499692220888</v>
      </c>
      <c r="BD3027">
        <f t="shared" si="377"/>
        <v>-10019.097119693224</v>
      </c>
      <c r="BE3027">
        <f t="shared" si="379"/>
        <v>-8708.7591998529697</v>
      </c>
      <c r="BF3027">
        <f t="shared" si="380"/>
        <v>-7398.4212800127152</v>
      </c>
      <c r="BG3027">
        <f t="shared" si="381"/>
        <v>-6088.0833601724617</v>
      </c>
      <c r="BH3027">
        <f t="shared" si="382"/>
        <v>-4777.7454403322072</v>
      </c>
      <c r="BI3027">
        <f t="shared" si="383"/>
        <v>-3467.4075204919527</v>
      </c>
      <c r="BJ3027">
        <f t="shared" si="384"/>
        <v>-2157.0696006516991</v>
      </c>
    </row>
    <row r="3028" spans="1:62">
      <c r="A3028">
        <v>3025</v>
      </c>
      <c r="B3028" s="6"/>
      <c r="C3028" s="44"/>
      <c r="F3028" s="44">
        <v>6700.3751886936552</v>
      </c>
      <c r="G3028">
        <v>0.10997064815641089</v>
      </c>
      <c r="H3028" s="45">
        <f t="shared" si="378"/>
        <v>60928.75963742374</v>
      </c>
      <c r="BD3028">
        <f t="shared" si="377"/>
        <v>-10220.519269391429</v>
      </c>
      <c r="BE3028">
        <f t="shared" si="379"/>
        <v>-9135.0198974823179</v>
      </c>
      <c r="BF3028">
        <f t="shared" si="380"/>
        <v>-8049.5205255732062</v>
      </c>
      <c r="BG3028">
        <f t="shared" si="381"/>
        <v>-6964.0211536640954</v>
      </c>
      <c r="BH3028">
        <f t="shared" si="382"/>
        <v>-5878.5217817549837</v>
      </c>
      <c r="BI3028">
        <f t="shared" si="383"/>
        <v>-4793.022409845873</v>
      </c>
      <c r="BJ3028">
        <f t="shared" si="384"/>
        <v>-3707.5230379367622</v>
      </c>
    </row>
    <row r="3029" spans="1:62">
      <c r="A3029">
        <v>3026</v>
      </c>
      <c r="B3029" s="6"/>
      <c r="C3029" s="44"/>
      <c r="F3029" s="44">
        <v>-1108.2531036098517</v>
      </c>
      <c r="G3029">
        <v>0.42031256189796107</v>
      </c>
      <c r="H3029" s="45">
        <f t="shared" si="378"/>
        <v>-2636.735620285604</v>
      </c>
      <c r="BD3029">
        <f t="shared" si="377"/>
        <v>-6150.5219479116004</v>
      </c>
      <c r="BE3029">
        <f t="shared" si="379"/>
        <v>-5600.6687071295464</v>
      </c>
      <c r="BF3029">
        <f t="shared" si="380"/>
        <v>-5050.8154663474916</v>
      </c>
      <c r="BG3029">
        <f t="shared" si="381"/>
        <v>-4500.9622255654376</v>
      </c>
      <c r="BH3029">
        <f t="shared" si="382"/>
        <v>-3951.1089847833832</v>
      </c>
      <c r="BI3029">
        <f t="shared" si="383"/>
        <v>-3401.2557440013284</v>
      </c>
      <c r="BJ3029">
        <f t="shared" si="384"/>
        <v>-2851.402503219274</v>
      </c>
    </row>
    <row r="3030" spans="1:62">
      <c r="A3030">
        <v>3027</v>
      </c>
      <c r="B3030" s="6"/>
      <c r="C3030" s="44"/>
      <c r="F3030" s="44">
        <v>13000.744180916745</v>
      </c>
      <c r="G3030">
        <v>0.22522492427692509</v>
      </c>
      <c r="H3030" s="45">
        <f t="shared" si="378"/>
        <v>57723.381293855789</v>
      </c>
      <c r="BD3030">
        <f t="shared" si="377"/>
        <v>3209.8159130996569</v>
      </c>
      <c r="BE3030">
        <f t="shared" si="379"/>
        <v>5311.3787225894621</v>
      </c>
      <c r="BF3030">
        <f t="shared" si="380"/>
        <v>7412.9415320792677</v>
      </c>
      <c r="BG3030">
        <f t="shared" si="381"/>
        <v>9514.5043415690725</v>
      </c>
      <c r="BH3030">
        <f t="shared" si="382"/>
        <v>11616.067151058878</v>
      </c>
      <c r="BI3030">
        <f t="shared" si="383"/>
        <v>13717.629960548684</v>
      </c>
      <c r="BJ3030">
        <f t="shared" si="384"/>
        <v>15819.192770038489</v>
      </c>
    </row>
    <row r="3031" spans="1:62">
      <c r="A3031">
        <v>3028</v>
      </c>
      <c r="B3031" s="6"/>
      <c r="C3031" s="44"/>
      <c r="F3031" s="44">
        <v>8723.7761209819637</v>
      </c>
      <c r="G3031">
        <v>1.0028549660368586</v>
      </c>
      <c r="H3031" s="45">
        <f t="shared" si="378"/>
        <v>8698.9409400415061</v>
      </c>
      <c r="BD3031">
        <f t="shared" si="377"/>
        <v>-11874.619559532119</v>
      </c>
      <c r="BE3031">
        <f t="shared" si="379"/>
        <v>-10748.494938147494</v>
      </c>
      <c r="BF3031">
        <f t="shared" si="380"/>
        <v>-9622.3703167628682</v>
      </c>
      <c r="BG3031">
        <f t="shared" si="381"/>
        <v>-8496.2456953782421</v>
      </c>
      <c r="BH3031">
        <f t="shared" si="382"/>
        <v>-7370.1210739936178</v>
      </c>
      <c r="BI3031">
        <f t="shared" si="383"/>
        <v>-6243.9964526089925</v>
      </c>
      <c r="BJ3031">
        <f t="shared" si="384"/>
        <v>-5117.8718312243673</v>
      </c>
    </row>
    <row r="3032" spans="1:62">
      <c r="A3032">
        <v>3029</v>
      </c>
      <c r="B3032" s="6"/>
      <c r="C3032" s="44"/>
      <c r="F3032" s="44">
        <v>2008.8631751183457</v>
      </c>
      <c r="G3032">
        <v>0.3915161111910761</v>
      </c>
      <c r="H3032" s="45">
        <f t="shared" si="378"/>
        <v>5130.9846969182254</v>
      </c>
      <c r="BD3032">
        <f t="shared" si="377"/>
        <v>-3709.5012907976707</v>
      </c>
      <c r="BE3032">
        <f t="shared" si="379"/>
        <v>1304.7735393866224</v>
      </c>
      <c r="BF3032">
        <f t="shared" si="380"/>
        <v>6319.0483695709154</v>
      </c>
      <c r="BG3032">
        <f t="shared" si="381"/>
        <v>11333.323199755208</v>
      </c>
      <c r="BH3032">
        <f t="shared" si="382"/>
        <v>16347.598029939503</v>
      </c>
      <c r="BI3032">
        <f t="shared" si="383"/>
        <v>21361.872860123796</v>
      </c>
      <c r="BJ3032">
        <f t="shared" si="384"/>
        <v>26376.147690308084</v>
      </c>
    </row>
    <row r="3033" spans="1:62">
      <c r="A3033">
        <v>3030</v>
      </c>
      <c r="B3033" s="6"/>
      <c r="C3033" s="44"/>
      <c r="F3033" s="44">
        <v>13200.812026043652</v>
      </c>
      <c r="G3033">
        <v>0.34124193797249802</v>
      </c>
      <c r="H3033" s="45">
        <f t="shared" si="378"/>
        <v>38684.612168354157</v>
      </c>
      <c r="BD3033">
        <f t="shared" si="377"/>
        <v>-51.282619162965148</v>
      </c>
      <c r="BE3033">
        <f t="shared" si="379"/>
        <v>1906.2979367924154</v>
      </c>
      <c r="BF3033">
        <f t="shared" si="380"/>
        <v>3863.8784927477955</v>
      </c>
      <c r="BG3033">
        <f t="shared" si="381"/>
        <v>5821.4590487031764</v>
      </c>
      <c r="BH3033">
        <f t="shared" si="382"/>
        <v>7779.0396046585574</v>
      </c>
      <c r="BI3033">
        <f t="shared" si="383"/>
        <v>9736.6201606139366</v>
      </c>
      <c r="BJ3033">
        <f t="shared" si="384"/>
        <v>11694.200716569318</v>
      </c>
    </row>
    <row r="3034" spans="1:62">
      <c r="A3034">
        <v>3031</v>
      </c>
      <c r="B3034" s="6"/>
      <c r="C3034" s="44"/>
      <c r="F3034" s="44">
        <v>11502.886899222507</v>
      </c>
      <c r="G3034">
        <v>0.22846211981183373</v>
      </c>
      <c r="H3034" s="45">
        <f t="shared" si="378"/>
        <v>50349.20847577064</v>
      </c>
      <c r="BD3034">
        <f t="shared" ref="BD3034:BD3097" si="385">($BD$3*G3033)-F3033</f>
        <v>-11494.602336181162</v>
      </c>
      <c r="BE3034">
        <f t="shared" si="379"/>
        <v>-9788.3926463186726</v>
      </c>
      <c r="BF3034">
        <f t="shared" si="380"/>
        <v>-8082.1829564561813</v>
      </c>
      <c r="BG3034">
        <f t="shared" si="381"/>
        <v>-6375.9732665936917</v>
      </c>
      <c r="BH3034">
        <f t="shared" si="382"/>
        <v>-4669.7635767312004</v>
      </c>
      <c r="BI3034">
        <f t="shared" si="383"/>
        <v>-2963.5538868687108</v>
      </c>
      <c r="BJ3034">
        <f t="shared" si="384"/>
        <v>-1257.3441970062213</v>
      </c>
    </row>
    <row r="3035" spans="1:62">
      <c r="A3035">
        <v>3032</v>
      </c>
      <c r="B3035" s="6"/>
      <c r="C3035" s="44"/>
      <c r="F3035" s="44">
        <v>-492.15436511114967</v>
      </c>
      <c r="G3035">
        <v>0.31417608471065073</v>
      </c>
      <c r="H3035" s="45">
        <f t="shared" si="378"/>
        <v>-1566.4921331119554</v>
      </c>
      <c r="BD3035">
        <f t="shared" si="385"/>
        <v>-10360.576300163339</v>
      </c>
      <c r="BE3035">
        <f t="shared" si="379"/>
        <v>-9218.2657011041701</v>
      </c>
      <c r="BF3035">
        <f t="shared" si="380"/>
        <v>-8075.9551020450017</v>
      </c>
      <c r="BG3035">
        <f t="shared" si="381"/>
        <v>-6933.6445029858323</v>
      </c>
      <c r="BH3035">
        <f t="shared" si="382"/>
        <v>-5791.3339039266639</v>
      </c>
      <c r="BI3035">
        <f t="shared" si="383"/>
        <v>-4649.0233048674954</v>
      </c>
      <c r="BJ3035">
        <f t="shared" si="384"/>
        <v>-3506.7127058083261</v>
      </c>
    </row>
    <row r="3036" spans="1:62">
      <c r="A3036">
        <v>3033</v>
      </c>
      <c r="B3036" s="6"/>
      <c r="C3036" s="44"/>
      <c r="F3036" s="44">
        <v>9911.4306314964815</v>
      </c>
      <c r="G3036">
        <v>0.70658183780796247</v>
      </c>
      <c r="H3036" s="45">
        <f t="shared" si="378"/>
        <v>14027.293232224642</v>
      </c>
      <c r="BD3036">
        <f t="shared" si="385"/>
        <v>2063.0347886644031</v>
      </c>
      <c r="BE3036">
        <f t="shared" si="379"/>
        <v>3633.915212217657</v>
      </c>
      <c r="BF3036">
        <f t="shared" si="380"/>
        <v>5204.7956357709108</v>
      </c>
      <c r="BG3036">
        <f t="shared" si="381"/>
        <v>6775.6760593241643</v>
      </c>
      <c r="BH3036">
        <f t="shared" si="382"/>
        <v>8346.5564828774186</v>
      </c>
      <c r="BI3036">
        <f t="shared" si="383"/>
        <v>9917.436906430672</v>
      </c>
      <c r="BJ3036">
        <f t="shared" si="384"/>
        <v>11488.317329983925</v>
      </c>
    </row>
    <row r="3037" spans="1:62">
      <c r="A3037">
        <v>3034</v>
      </c>
      <c r="B3037" s="6"/>
      <c r="C3037" s="44"/>
      <c r="F3037" s="44">
        <v>9342.920799485415</v>
      </c>
      <c r="G3037">
        <v>0.52939468846102944</v>
      </c>
      <c r="H3037" s="45">
        <f t="shared" si="378"/>
        <v>17648.308536388307</v>
      </c>
      <c r="BD3037">
        <f t="shared" si="385"/>
        <v>-6378.5214424566693</v>
      </c>
      <c r="BE3037">
        <f t="shared" si="379"/>
        <v>-2845.6122534168571</v>
      </c>
      <c r="BF3037">
        <f t="shared" si="380"/>
        <v>687.29693562295506</v>
      </c>
      <c r="BG3037">
        <f t="shared" si="381"/>
        <v>4220.2061246627673</v>
      </c>
      <c r="BH3037">
        <f t="shared" si="382"/>
        <v>7753.1153137025794</v>
      </c>
      <c r="BI3037">
        <f t="shared" si="383"/>
        <v>11286.024502742392</v>
      </c>
      <c r="BJ3037">
        <f t="shared" si="384"/>
        <v>14818.933691782204</v>
      </c>
    </row>
    <row r="3038" spans="1:62">
      <c r="A3038">
        <v>3035</v>
      </c>
      <c r="B3038" s="6"/>
      <c r="C3038" s="44"/>
      <c r="F3038" s="44">
        <v>9262.6041574989667</v>
      </c>
      <c r="G3038">
        <v>8.9934874039563795E-2</v>
      </c>
      <c r="H3038" s="45">
        <f t="shared" si="378"/>
        <v>102992.35148118624</v>
      </c>
      <c r="BD3038">
        <f t="shared" si="385"/>
        <v>-6695.9473571802682</v>
      </c>
      <c r="BE3038">
        <f t="shared" si="379"/>
        <v>-4048.9739148751205</v>
      </c>
      <c r="BF3038">
        <f t="shared" si="380"/>
        <v>-1402.0004725699737</v>
      </c>
      <c r="BG3038">
        <f t="shared" si="381"/>
        <v>1244.972969735174</v>
      </c>
      <c r="BH3038">
        <f t="shared" si="382"/>
        <v>3891.9464120403209</v>
      </c>
      <c r="BI3038">
        <f t="shared" si="383"/>
        <v>6538.9198543454677</v>
      </c>
      <c r="BJ3038">
        <f t="shared" si="384"/>
        <v>9185.8932966506145</v>
      </c>
    </row>
    <row r="3039" spans="1:62">
      <c r="A3039">
        <v>3036</v>
      </c>
      <c r="B3039" s="6"/>
      <c r="C3039" s="44"/>
      <c r="F3039" s="44">
        <v>5099.7216196743557</v>
      </c>
      <c r="G3039">
        <v>0.36658080601461318</v>
      </c>
      <c r="H3039" s="45">
        <f t="shared" si="378"/>
        <v>13911.589303099146</v>
      </c>
      <c r="BD3039">
        <f t="shared" si="385"/>
        <v>-8812.9297873011474</v>
      </c>
      <c r="BE3039">
        <f t="shared" si="379"/>
        <v>-8363.255417103328</v>
      </c>
      <c r="BF3039">
        <f t="shared" si="380"/>
        <v>-7913.5810469055095</v>
      </c>
      <c r="BG3039">
        <f t="shared" si="381"/>
        <v>-7463.9066767076911</v>
      </c>
      <c r="BH3039">
        <f t="shared" si="382"/>
        <v>-7014.2323065098717</v>
      </c>
      <c r="BI3039">
        <f t="shared" si="383"/>
        <v>-6564.5579363120523</v>
      </c>
      <c r="BJ3039">
        <f t="shared" si="384"/>
        <v>-6114.8835661142339</v>
      </c>
    </row>
    <row r="3040" spans="1:62">
      <c r="A3040">
        <v>3037</v>
      </c>
      <c r="B3040" s="6"/>
      <c r="C3040" s="44"/>
      <c r="F3040" s="44">
        <v>-8937.0987185081249</v>
      </c>
      <c r="G3040">
        <v>0.40461950184369133</v>
      </c>
      <c r="H3040" s="45">
        <f t="shared" si="378"/>
        <v>-22087.661810133457</v>
      </c>
      <c r="BD3040">
        <f t="shared" si="385"/>
        <v>-3266.8175896012899</v>
      </c>
      <c r="BE3040">
        <f t="shared" si="379"/>
        <v>-1433.9135595282237</v>
      </c>
      <c r="BF3040">
        <f t="shared" si="380"/>
        <v>398.99047054484163</v>
      </c>
      <c r="BG3040">
        <f t="shared" si="381"/>
        <v>2231.8945006179083</v>
      </c>
      <c r="BH3040">
        <f t="shared" si="382"/>
        <v>4064.7985306909741</v>
      </c>
      <c r="BI3040">
        <f t="shared" si="383"/>
        <v>5897.7025607640389</v>
      </c>
      <c r="BJ3040">
        <f t="shared" si="384"/>
        <v>7730.6065908371056</v>
      </c>
    </row>
    <row r="3041" spans="1:62">
      <c r="A3041">
        <v>3038</v>
      </c>
      <c r="B3041" s="6"/>
      <c r="C3041" s="44"/>
      <c r="F3041" s="44">
        <v>2115.0449289480111</v>
      </c>
      <c r="G3041">
        <v>0.22217713589607158</v>
      </c>
      <c r="H3041" s="45">
        <f t="shared" si="378"/>
        <v>9519.6336041408485</v>
      </c>
      <c r="BD3041">
        <f t="shared" si="385"/>
        <v>10960.196227726581</v>
      </c>
      <c r="BE3041">
        <f t="shared" si="379"/>
        <v>12983.293736945037</v>
      </c>
      <c r="BF3041">
        <f t="shared" si="380"/>
        <v>15006.391246163494</v>
      </c>
      <c r="BG3041">
        <f t="shared" si="381"/>
        <v>17029.48875538195</v>
      </c>
      <c r="BH3041">
        <f t="shared" si="382"/>
        <v>19052.58626460041</v>
      </c>
      <c r="BI3041">
        <f t="shared" si="383"/>
        <v>21075.683773818862</v>
      </c>
      <c r="BJ3041">
        <f t="shared" si="384"/>
        <v>23098.781283037322</v>
      </c>
    </row>
    <row r="3042" spans="1:62">
      <c r="A3042">
        <v>3039</v>
      </c>
      <c r="B3042" s="6"/>
      <c r="C3042" s="44"/>
      <c r="F3042" s="44">
        <v>6005.7474199914686</v>
      </c>
      <c r="G3042">
        <v>0.15528747090930661</v>
      </c>
      <c r="H3042" s="45">
        <f t="shared" si="378"/>
        <v>38675.028866295579</v>
      </c>
      <c r="BD3042">
        <f t="shared" si="385"/>
        <v>-1004.1592494676534</v>
      </c>
      <c r="BE3042">
        <f t="shared" si="379"/>
        <v>106.72643001270444</v>
      </c>
      <c r="BF3042">
        <f t="shared" si="380"/>
        <v>1217.6121094930627</v>
      </c>
      <c r="BG3042">
        <f t="shared" si="381"/>
        <v>2328.49778897342</v>
      </c>
      <c r="BH3042">
        <f t="shared" si="382"/>
        <v>3439.3834684537778</v>
      </c>
      <c r="BI3042">
        <f t="shared" si="383"/>
        <v>4550.2691479341365</v>
      </c>
      <c r="BJ3042">
        <f t="shared" si="384"/>
        <v>5661.1548274144943</v>
      </c>
    </row>
    <row r="3043" spans="1:62">
      <c r="A3043">
        <v>3040</v>
      </c>
      <c r="B3043" s="6"/>
      <c r="C3043" s="44"/>
      <c r="F3043" s="44">
        <v>6882.4406900588529</v>
      </c>
      <c r="G3043">
        <v>0.65114862704824539</v>
      </c>
      <c r="H3043" s="45">
        <f t="shared" si="378"/>
        <v>10569.692393053167</v>
      </c>
      <c r="BD3043">
        <f t="shared" si="385"/>
        <v>-5229.3100654449354</v>
      </c>
      <c r="BE3043">
        <f t="shared" si="379"/>
        <v>-4452.8727108984021</v>
      </c>
      <c r="BF3043">
        <f t="shared" si="380"/>
        <v>-3676.4353563518694</v>
      </c>
      <c r="BG3043">
        <f t="shared" si="381"/>
        <v>-2899.9980018053366</v>
      </c>
      <c r="BH3043">
        <f t="shared" si="382"/>
        <v>-2123.5606472588033</v>
      </c>
      <c r="BI3043">
        <f t="shared" si="383"/>
        <v>-1347.1232927122701</v>
      </c>
      <c r="BJ3043">
        <f t="shared" si="384"/>
        <v>-570.68593816573684</v>
      </c>
    </row>
    <row r="3044" spans="1:62">
      <c r="A3044">
        <v>3041</v>
      </c>
      <c r="B3044" s="6"/>
      <c r="C3044" s="44"/>
      <c r="F3044" s="44">
        <v>12547.096586705871</v>
      </c>
      <c r="G3044">
        <v>0.23356636582938162</v>
      </c>
      <c r="H3044" s="45">
        <f t="shared" si="378"/>
        <v>53719.620726005669</v>
      </c>
      <c r="BD3044">
        <f t="shared" si="385"/>
        <v>-3626.697554817626</v>
      </c>
      <c r="BE3044">
        <f t="shared" si="379"/>
        <v>-370.95441957639923</v>
      </c>
      <c r="BF3044">
        <f t="shared" si="380"/>
        <v>2884.7887156648285</v>
      </c>
      <c r="BG3044">
        <f t="shared" si="381"/>
        <v>6140.5318509060544</v>
      </c>
      <c r="BH3044">
        <f t="shared" si="382"/>
        <v>9396.2749861472821</v>
      </c>
      <c r="BI3044">
        <f t="shared" si="383"/>
        <v>12652.01812138851</v>
      </c>
      <c r="BJ3044">
        <f t="shared" si="384"/>
        <v>15907.761256629734</v>
      </c>
    </row>
    <row r="3045" spans="1:62">
      <c r="A3045">
        <v>3042</v>
      </c>
      <c r="B3045" s="6"/>
      <c r="C3045" s="44"/>
      <c r="F3045" s="44">
        <v>6450.6096342551464</v>
      </c>
      <c r="G3045">
        <v>0.21047840021271291</v>
      </c>
      <c r="H3045" s="45">
        <f t="shared" si="378"/>
        <v>30647.371073402566</v>
      </c>
      <c r="BD3045">
        <f t="shared" si="385"/>
        <v>-11379.264757558964</v>
      </c>
      <c r="BE3045">
        <f t="shared" si="379"/>
        <v>-10211.432928412054</v>
      </c>
      <c r="BF3045">
        <f t="shared" si="380"/>
        <v>-9043.6010992651463</v>
      </c>
      <c r="BG3045">
        <f t="shared" si="381"/>
        <v>-7875.7692701182386</v>
      </c>
      <c r="BH3045">
        <f t="shared" si="382"/>
        <v>-6707.9374409713309</v>
      </c>
      <c r="BI3045">
        <f t="shared" si="383"/>
        <v>-5540.1056118244223</v>
      </c>
      <c r="BJ3045">
        <f t="shared" si="384"/>
        <v>-4372.2737826775146</v>
      </c>
    </row>
    <row r="3046" spans="1:62">
      <c r="A3046">
        <v>3043</v>
      </c>
      <c r="B3046" s="6"/>
      <c r="C3046" s="44"/>
      <c r="F3046" s="44">
        <v>8217.5503090870134</v>
      </c>
      <c r="G3046">
        <v>1.1913561231848613</v>
      </c>
      <c r="H3046" s="45">
        <f t="shared" si="378"/>
        <v>6897.643911141342</v>
      </c>
      <c r="BD3046">
        <f t="shared" si="385"/>
        <v>-5398.2176331915816</v>
      </c>
      <c r="BE3046">
        <f t="shared" si="379"/>
        <v>-4345.8256321280169</v>
      </c>
      <c r="BF3046">
        <f t="shared" si="380"/>
        <v>-3293.4336310644526</v>
      </c>
      <c r="BG3046">
        <f t="shared" si="381"/>
        <v>-2241.0416300008883</v>
      </c>
      <c r="BH3046">
        <f t="shared" si="382"/>
        <v>-1188.6496289373235</v>
      </c>
      <c r="BI3046">
        <f t="shared" si="383"/>
        <v>-136.25762787375879</v>
      </c>
      <c r="BJ3046">
        <f t="shared" si="384"/>
        <v>916.13437318980596</v>
      </c>
    </row>
    <row r="3047" spans="1:62">
      <c r="A3047">
        <v>3044</v>
      </c>
      <c r="B3047" s="6"/>
      <c r="C3047" s="44"/>
      <c r="F3047" s="44">
        <v>11222.856906121506</v>
      </c>
      <c r="G3047">
        <v>0.46205531607602257</v>
      </c>
      <c r="H3047" s="45">
        <f t="shared" si="378"/>
        <v>24288.989901535933</v>
      </c>
      <c r="BD3047">
        <f t="shared" si="385"/>
        <v>-2260.769693162707</v>
      </c>
      <c r="BE3047">
        <f t="shared" si="379"/>
        <v>3696.0109227615994</v>
      </c>
      <c r="BF3047">
        <f t="shared" si="380"/>
        <v>9652.7915386859077</v>
      </c>
      <c r="BG3047">
        <f t="shared" si="381"/>
        <v>15609.572154610212</v>
      </c>
      <c r="BH3047">
        <f t="shared" si="382"/>
        <v>21566.352770534519</v>
      </c>
      <c r="BI3047">
        <f t="shared" si="383"/>
        <v>27523.133386458831</v>
      </c>
      <c r="BJ3047">
        <f t="shared" si="384"/>
        <v>33479.914002383135</v>
      </c>
    </row>
    <row r="3048" spans="1:62">
      <c r="A3048">
        <v>3045</v>
      </c>
      <c r="B3048" s="6"/>
      <c r="C3048" s="44"/>
      <c r="F3048" s="44">
        <v>12005.670612635535</v>
      </c>
      <c r="G3048">
        <v>0.46056706792373436</v>
      </c>
      <c r="H3048" s="45">
        <f t="shared" si="378"/>
        <v>26067.149496289134</v>
      </c>
      <c r="BD3048">
        <f t="shared" si="385"/>
        <v>-8912.5803257413936</v>
      </c>
      <c r="BE3048">
        <f t="shared" si="379"/>
        <v>-6602.3037453612797</v>
      </c>
      <c r="BF3048">
        <f t="shared" si="380"/>
        <v>-4292.0271649811675</v>
      </c>
      <c r="BG3048">
        <f t="shared" si="381"/>
        <v>-1981.7505846010536</v>
      </c>
      <c r="BH3048">
        <f t="shared" si="382"/>
        <v>328.52599577905858</v>
      </c>
      <c r="BI3048">
        <f t="shared" si="383"/>
        <v>2638.8025761591707</v>
      </c>
      <c r="BJ3048">
        <f t="shared" si="384"/>
        <v>4949.0791565392847</v>
      </c>
    </row>
    <row r="3049" spans="1:62">
      <c r="A3049">
        <v>3046</v>
      </c>
      <c r="B3049" s="6"/>
      <c r="C3049" s="44"/>
      <c r="F3049" s="44">
        <v>12295.149764010617</v>
      </c>
      <c r="G3049">
        <v>0.44031102721616655</v>
      </c>
      <c r="H3049" s="45">
        <f t="shared" si="378"/>
        <v>27923.783425879155</v>
      </c>
      <c r="BD3049">
        <f t="shared" si="385"/>
        <v>-9702.8352730168626</v>
      </c>
      <c r="BE3049">
        <f t="shared" si="379"/>
        <v>-7399.9999333981914</v>
      </c>
      <c r="BF3049">
        <f t="shared" si="380"/>
        <v>-5097.1645937795192</v>
      </c>
      <c r="BG3049">
        <f t="shared" si="381"/>
        <v>-2794.329254160848</v>
      </c>
      <c r="BH3049">
        <f t="shared" si="382"/>
        <v>-491.49391454217584</v>
      </c>
      <c r="BI3049">
        <f t="shared" si="383"/>
        <v>1811.3414250764963</v>
      </c>
      <c r="BJ3049">
        <f t="shared" si="384"/>
        <v>4114.1767646951685</v>
      </c>
    </row>
    <row r="3050" spans="1:62">
      <c r="A3050">
        <v>3047</v>
      </c>
      <c r="B3050" s="6"/>
      <c r="C3050" s="44"/>
      <c r="F3050" s="44">
        <v>9561.3667042934412</v>
      </c>
      <c r="G3050">
        <v>0.90805032483708548</v>
      </c>
      <c r="H3050" s="45">
        <f t="shared" si="378"/>
        <v>10529.555953860661</v>
      </c>
      <c r="BD3050">
        <f t="shared" si="385"/>
        <v>-10093.594627929784</v>
      </c>
      <c r="BE3050">
        <f t="shared" si="379"/>
        <v>-7892.0394918489519</v>
      </c>
      <c r="BF3050">
        <f t="shared" si="380"/>
        <v>-5690.4843557681188</v>
      </c>
      <c r="BG3050">
        <f t="shared" si="381"/>
        <v>-3488.9292196872866</v>
      </c>
      <c r="BH3050">
        <f t="shared" si="382"/>
        <v>-1287.3740836064535</v>
      </c>
      <c r="BI3050">
        <f t="shared" si="383"/>
        <v>914.18105247437961</v>
      </c>
      <c r="BJ3050">
        <f t="shared" si="384"/>
        <v>3115.7361885552127</v>
      </c>
    </row>
    <row r="3051" spans="1:62">
      <c r="A3051">
        <v>3048</v>
      </c>
      <c r="B3051" s="6"/>
      <c r="C3051" s="44"/>
      <c r="F3051" s="44">
        <v>8931.638463940264</v>
      </c>
      <c r="G3051">
        <v>0.18792343166930614</v>
      </c>
      <c r="H3051" s="45">
        <f t="shared" si="378"/>
        <v>47528.072388851993</v>
      </c>
      <c r="BD3051">
        <f t="shared" si="385"/>
        <v>-5021.1150801080139</v>
      </c>
      <c r="BE3051">
        <f t="shared" si="379"/>
        <v>-480.86345592258658</v>
      </c>
      <c r="BF3051">
        <f t="shared" si="380"/>
        <v>4059.3881682628416</v>
      </c>
      <c r="BG3051">
        <f t="shared" si="381"/>
        <v>8599.6397924482681</v>
      </c>
      <c r="BH3051">
        <f t="shared" si="382"/>
        <v>13139.891416633696</v>
      </c>
      <c r="BI3051">
        <f t="shared" si="383"/>
        <v>17680.143040819123</v>
      </c>
      <c r="BJ3051">
        <f t="shared" si="384"/>
        <v>22220.394665004547</v>
      </c>
    </row>
    <row r="3052" spans="1:62">
      <c r="A3052">
        <v>3049</v>
      </c>
      <c r="B3052" s="6"/>
      <c r="C3052" s="44"/>
      <c r="F3052" s="44">
        <v>1117.835929288347</v>
      </c>
      <c r="G3052">
        <v>1.0650196416147955</v>
      </c>
      <c r="H3052" s="45">
        <f t="shared" si="378"/>
        <v>1049.5918437649384</v>
      </c>
      <c r="BD3052">
        <f t="shared" si="385"/>
        <v>-7992.0213055937329</v>
      </c>
      <c r="BE3052">
        <f t="shared" si="379"/>
        <v>-7052.4041472472027</v>
      </c>
      <c r="BF3052">
        <f t="shared" si="380"/>
        <v>-6112.7869889006724</v>
      </c>
      <c r="BG3052">
        <f t="shared" si="381"/>
        <v>-5173.1698305541413</v>
      </c>
      <c r="BH3052">
        <f t="shared" si="382"/>
        <v>-4233.5526722076102</v>
      </c>
      <c r="BI3052">
        <f t="shared" si="383"/>
        <v>-3293.9355138610799</v>
      </c>
      <c r="BJ3052">
        <f t="shared" si="384"/>
        <v>-2354.3183555145488</v>
      </c>
    </row>
    <row r="3053" spans="1:62">
      <c r="A3053">
        <v>3050</v>
      </c>
      <c r="B3053" s="6"/>
      <c r="C3053" s="44"/>
      <c r="F3053" s="44">
        <v>13462.310603282727</v>
      </c>
      <c r="G3053">
        <v>0.82049743449940138</v>
      </c>
      <c r="H3053" s="45">
        <f t="shared" si="378"/>
        <v>16407.498716307746</v>
      </c>
      <c r="BD3053">
        <f t="shared" si="385"/>
        <v>4207.2622787856299</v>
      </c>
      <c r="BE3053">
        <f t="shared" si="379"/>
        <v>9532.3604868596067</v>
      </c>
      <c r="BF3053">
        <f t="shared" si="380"/>
        <v>14857.458694933584</v>
      </c>
      <c r="BG3053">
        <f t="shared" si="381"/>
        <v>20182.55690300756</v>
      </c>
      <c r="BH3053">
        <f t="shared" si="382"/>
        <v>25507.655111081538</v>
      </c>
      <c r="BI3053">
        <f t="shared" si="383"/>
        <v>30832.753319155516</v>
      </c>
      <c r="BJ3053">
        <f t="shared" si="384"/>
        <v>36157.851527229497</v>
      </c>
    </row>
    <row r="3054" spans="1:62">
      <c r="A3054">
        <v>3051</v>
      </c>
      <c r="B3054" s="6"/>
      <c r="C3054" s="44"/>
      <c r="F3054" s="44">
        <v>5393.9942213352369</v>
      </c>
      <c r="G3054">
        <v>0.17682126726057312</v>
      </c>
      <c r="H3054" s="45">
        <f t="shared" si="378"/>
        <v>30505.347602708691</v>
      </c>
      <c r="BD3054">
        <f t="shared" si="385"/>
        <v>-9359.8234307857201</v>
      </c>
      <c r="BE3054">
        <f t="shared" si="379"/>
        <v>-5257.336258288713</v>
      </c>
      <c r="BF3054">
        <f t="shared" si="380"/>
        <v>-1154.8490857917059</v>
      </c>
      <c r="BG3054">
        <f t="shared" si="381"/>
        <v>2947.6380867053012</v>
      </c>
      <c r="BH3054">
        <f t="shared" si="382"/>
        <v>7050.1252592023084</v>
      </c>
      <c r="BI3054">
        <f t="shared" si="383"/>
        <v>11152.612431699315</v>
      </c>
      <c r="BJ3054">
        <f t="shared" si="384"/>
        <v>15255.099604196323</v>
      </c>
    </row>
    <row r="3055" spans="1:62">
      <c r="A3055">
        <v>3052</v>
      </c>
      <c r="B3055" s="6"/>
      <c r="C3055" s="44"/>
      <c r="F3055" s="44">
        <v>1154.8360080036873</v>
      </c>
      <c r="G3055">
        <v>0.25711560096981678</v>
      </c>
      <c r="H3055" s="45">
        <f t="shared" si="378"/>
        <v>4491.5050026048611</v>
      </c>
      <c r="BD3055">
        <f t="shared" si="385"/>
        <v>-4509.8878850323708</v>
      </c>
      <c r="BE3055">
        <f t="shared" si="379"/>
        <v>-3625.7815487295056</v>
      </c>
      <c r="BF3055">
        <f t="shared" si="380"/>
        <v>-2741.67521242664</v>
      </c>
      <c r="BG3055">
        <f t="shared" si="381"/>
        <v>-1857.5688761237743</v>
      </c>
      <c r="BH3055">
        <f t="shared" si="382"/>
        <v>-973.46253982090911</v>
      </c>
      <c r="BI3055">
        <f t="shared" si="383"/>
        <v>-89.356203518043003</v>
      </c>
      <c r="BJ3055">
        <f t="shared" si="384"/>
        <v>794.7501327848222</v>
      </c>
    </row>
    <row r="3056" spans="1:62">
      <c r="A3056">
        <v>3053</v>
      </c>
      <c r="B3056" s="6"/>
      <c r="C3056" s="44"/>
      <c r="F3056" s="44">
        <v>12273.045274616277</v>
      </c>
      <c r="G3056">
        <v>0.23069205285609495</v>
      </c>
      <c r="H3056" s="45">
        <f t="shared" si="378"/>
        <v>53200.988602204554</v>
      </c>
      <c r="BD3056">
        <f t="shared" si="385"/>
        <v>130.74199684539667</v>
      </c>
      <c r="BE3056">
        <f t="shared" si="379"/>
        <v>1416.3200016944807</v>
      </c>
      <c r="BF3056">
        <f t="shared" si="380"/>
        <v>2701.8980065435644</v>
      </c>
      <c r="BG3056">
        <f t="shared" si="381"/>
        <v>3987.4760113926486</v>
      </c>
      <c r="BH3056">
        <f t="shared" si="382"/>
        <v>5273.0540162417319</v>
      </c>
      <c r="BI3056">
        <f t="shared" si="383"/>
        <v>6558.6320210908161</v>
      </c>
      <c r="BJ3056">
        <f t="shared" si="384"/>
        <v>7844.2100259398994</v>
      </c>
    </row>
    <row r="3057" spans="1:62">
      <c r="A3057">
        <v>3054</v>
      </c>
      <c r="B3057" s="6"/>
      <c r="C3057" s="44"/>
      <c r="F3057" s="44">
        <v>9665.1698414602488</v>
      </c>
      <c r="G3057">
        <v>9.2780101727210962E-2</v>
      </c>
      <c r="H3057" s="45">
        <f t="shared" si="378"/>
        <v>104172.87394098216</v>
      </c>
      <c r="BD3057">
        <f t="shared" si="385"/>
        <v>-11119.585010335803</v>
      </c>
      <c r="BE3057">
        <f t="shared" si="379"/>
        <v>-9966.1247460553277</v>
      </c>
      <c r="BF3057">
        <f t="shared" si="380"/>
        <v>-8812.6644817748529</v>
      </c>
      <c r="BG3057">
        <f t="shared" si="381"/>
        <v>-7659.2042174943781</v>
      </c>
      <c r="BH3057">
        <f t="shared" si="382"/>
        <v>-6505.7439532139033</v>
      </c>
      <c r="BI3057">
        <f t="shared" si="383"/>
        <v>-5352.2836889334285</v>
      </c>
      <c r="BJ3057">
        <f t="shared" si="384"/>
        <v>-4198.8234246529537</v>
      </c>
    </row>
    <row r="3058" spans="1:62">
      <c r="A3058">
        <v>3055</v>
      </c>
      <c r="B3058" s="6"/>
      <c r="C3058" s="44"/>
      <c r="F3058" s="44">
        <v>10066.605810426203</v>
      </c>
      <c r="G3058">
        <v>0.45306394411439932</v>
      </c>
      <c r="H3058" s="45">
        <f t="shared" si="378"/>
        <v>22218.951521519379</v>
      </c>
      <c r="BD3058">
        <f t="shared" si="385"/>
        <v>-9201.2693328241949</v>
      </c>
      <c r="BE3058">
        <f t="shared" si="379"/>
        <v>-8737.3688241881391</v>
      </c>
      <c r="BF3058">
        <f t="shared" si="380"/>
        <v>-8273.4683155520834</v>
      </c>
      <c r="BG3058">
        <f t="shared" si="381"/>
        <v>-7809.5678069160294</v>
      </c>
      <c r="BH3058">
        <f t="shared" si="382"/>
        <v>-7345.6672982799746</v>
      </c>
      <c r="BI3058">
        <f t="shared" si="383"/>
        <v>-6881.7667896439198</v>
      </c>
      <c r="BJ3058">
        <f t="shared" si="384"/>
        <v>-6417.8662810078649</v>
      </c>
    </row>
    <row r="3059" spans="1:62">
      <c r="A3059">
        <v>3056</v>
      </c>
      <c r="B3059" s="6"/>
      <c r="C3059" s="44"/>
      <c r="F3059" s="44">
        <v>11001.078413516074</v>
      </c>
      <c r="G3059">
        <v>0.71351803061361796</v>
      </c>
      <c r="H3059" s="45">
        <f t="shared" si="378"/>
        <v>15418.080471008228</v>
      </c>
      <c r="BD3059">
        <f t="shared" si="385"/>
        <v>-7801.2860898542058</v>
      </c>
      <c r="BE3059">
        <f t="shared" si="379"/>
        <v>-5535.9663692822096</v>
      </c>
      <c r="BF3059">
        <f t="shared" si="380"/>
        <v>-3270.6466487102134</v>
      </c>
      <c r="BG3059">
        <f t="shared" si="381"/>
        <v>-1005.3269281382163</v>
      </c>
      <c r="BH3059">
        <f t="shared" si="382"/>
        <v>1259.9927924337808</v>
      </c>
      <c r="BI3059">
        <f t="shared" si="383"/>
        <v>3525.3125130057761</v>
      </c>
      <c r="BJ3059">
        <f t="shared" si="384"/>
        <v>5790.6322335777731</v>
      </c>
    </row>
    <row r="3060" spans="1:62">
      <c r="A3060">
        <v>3057</v>
      </c>
      <c r="B3060" s="6"/>
      <c r="C3060" s="44"/>
      <c r="F3060" s="44">
        <v>4919.6612504793666</v>
      </c>
      <c r="G3060">
        <v>-2.4059345343570016E-3</v>
      </c>
      <c r="H3060" s="45">
        <f t="shared" si="378"/>
        <v>-2044802.6246043188</v>
      </c>
      <c r="BD3060">
        <f t="shared" si="385"/>
        <v>-7433.4882604479844</v>
      </c>
      <c r="BE3060">
        <f t="shared" si="379"/>
        <v>-3865.8981073798941</v>
      </c>
      <c r="BF3060">
        <f t="shared" si="380"/>
        <v>-298.30795431180377</v>
      </c>
      <c r="BG3060">
        <f t="shared" si="381"/>
        <v>3269.2821987562857</v>
      </c>
      <c r="BH3060">
        <f t="shared" si="382"/>
        <v>6836.8723518243769</v>
      </c>
      <c r="BI3060">
        <f t="shared" si="383"/>
        <v>10404.462504892466</v>
      </c>
      <c r="BJ3060">
        <f t="shared" si="384"/>
        <v>13972.052657960556</v>
      </c>
    </row>
    <row r="3061" spans="1:62">
      <c r="A3061">
        <v>3058</v>
      </c>
      <c r="B3061" s="6"/>
      <c r="C3061" s="44"/>
      <c r="F3061" s="44">
        <v>4495.9253380135851</v>
      </c>
      <c r="G3061">
        <v>0.29930144375048418</v>
      </c>
      <c r="H3061" s="45">
        <f t="shared" si="378"/>
        <v>15021.395425548502</v>
      </c>
      <c r="BD3061">
        <f t="shared" si="385"/>
        <v>-4931.6909231511518</v>
      </c>
      <c r="BE3061">
        <f t="shared" si="379"/>
        <v>-4943.720595822937</v>
      </c>
      <c r="BF3061">
        <f t="shared" si="380"/>
        <v>-4955.7502684947212</v>
      </c>
      <c r="BG3061">
        <f t="shared" si="381"/>
        <v>-4967.7799411665064</v>
      </c>
      <c r="BH3061">
        <f t="shared" si="382"/>
        <v>-4979.8096138382916</v>
      </c>
      <c r="BI3061">
        <f t="shared" si="383"/>
        <v>-4991.8392865100768</v>
      </c>
      <c r="BJ3061">
        <f t="shared" si="384"/>
        <v>-5003.868959181862</v>
      </c>
    </row>
    <row r="3062" spans="1:62">
      <c r="A3062">
        <v>3059</v>
      </c>
      <c r="B3062" s="6"/>
      <c r="C3062" s="44"/>
      <c r="F3062" s="44">
        <v>3773.0333127661943</v>
      </c>
      <c r="G3062">
        <v>0.16285214459676478</v>
      </c>
      <c r="H3062" s="45">
        <f t="shared" si="378"/>
        <v>23168.459476591685</v>
      </c>
      <c r="BD3062">
        <f t="shared" si="385"/>
        <v>-2999.4181192611641</v>
      </c>
      <c r="BE3062">
        <f t="shared" si="379"/>
        <v>-1502.9109005087435</v>
      </c>
      <c r="BF3062">
        <f t="shared" si="380"/>
        <v>-6.4036817563228396</v>
      </c>
      <c r="BG3062">
        <f t="shared" si="381"/>
        <v>1490.1035369960982</v>
      </c>
      <c r="BH3062">
        <f t="shared" si="382"/>
        <v>2986.6107557485193</v>
      </c>
      <c r="BI3062">
        <f t="shared" si="383"/>
        <v>4483.1179745009395</v>
      </c>
      <c r="BJ3062">
        <f t="shared" si="384"/>
        <v>5979.6251932533614</v>
      </c>
    </row>
    <row r="3063" spans="1:62">
      <c r="A3063">
        <v>3060</v>
      </c>
      <c r="B3063" s="6"/>
      <c r="C3063" s="44"/>
      <c r="F3063" s="44">
        <v>9801.2247473635889</v>
      </c>
      <c r="G3063">
        <v>0.36383379572106644</v>
      </c>
      <c r="H3063" s="45">
        <f t="shared" si="378"/>
        <v>26938.741982280579</v>
      </c>
      <c r="BD3063">
        <f t="shared" si="385"/>
        <v>-2958.7725897823702</v>
      </c>
      <c r="BE3063">
        <f t="shared" si="379"/>
        <v>-2144.5118667985462</v>
      </c>
      <c r="BF3063">
        <f t="shared" si="380"/>
        <v>-1330.2511438147226</v>
      </c>
      <c r="BG3063">
        <f t="shared" si="381"/>
        <v>-515.99042083089853</v>
      </c>
      <c r="BH3063">
        <f t="shared" si="382"/>
        <v>298.27030215292507</v>
      </c>
      <c r="BI3063">
        <f t="shared" si="383"/>
        <v>1112.5310251367491</v>
      </c>
      <c r="BJ3063">
        <f t="shared" si="384"/>
        <v>1926.7917481205732</v>
      </c>
    </row>
    <row r="3064" spans="1:62">
      <c r="A3064">
        <v>3061</v>
      </c>
      <c r="B3064" s="6"/>
      <c r="C3064" s="44"/>
      <c r="F3064" s="44">
        <v>2995.4864567931108</v>
      </c>
      <c r="G3064">
        <v>0.33962258692401459</v>
      </c>
      <c r="H3064" s="45">
        <f t="shared" si="378"/>
        <v>8820.0448737036022</v>
      </c>
      <c r="BD3064">
        <f t="shared" si="385"/>
        <v>-7982.0557687582568</v>
      </c>
      <c r="BE3064">
        <f t="shared" si="379"/>
        <v>-6162.8867901529247</v>
      </c>
      <c r="BF3064">
        <f t="shared" si="380"/>
        <v>-4343.7178115475926</v>
      </c>
      <c r="BG3064">
        <f t="shared" si="381"/>
        <v>-2524.5488329422597</v>
      </c>
      <c r="BH3064">
        <f t="shared" si="382"/>
        <v>-705.37985433692847</v>
      </c>
      <c r="BI3064">
        <f t="shared" si="383"/>
        <v>1113.7891242684036</v>
      </c>
      <c r="BJ3064">
        <f t="shared" si="384"/>
        <v>2932.9581028737375</v>
      </c>
    </row>
    <row r="3065" spans="1:62">
      <c r="A3065">
        <v>3062</v>
      </c>
      <c r="B3065" s="6"/>
      <c r="C3065" s="44"/>
      <c r="F3065" s="44">
        <v>12680.738601737963</v>
      </c>
      <c r="G3065">
        <v>9.8686142121099607E-2</v>
      </c>
      <c r="H3065" s="45">
        <f t="shared" si="378"/>
        <v>128495.63605574115</v>
      </c>
      <c r="BD3065">
        <f t="shared" si="385"/>
        <v>-1297.3735221730378</v>
      </c>
      <c r="BE3065">
        <f t="shared" si="379"/>
        <v>400.73941244703519</v>
      </c>
      <c r="BF3065">
        <f t="shared" si="380"/>
        <v>2098.852347067108</v>
      </c>
      <c r="BG3065">
        <f t="shared" si="381"/>
        <v>3796.9652816871812</v>
      </c>
      <c r="BH3065">
        <f t="shared" si="382"/>
        <v>5495.0782163072545</v>
      </c>
      <c r="BI3065">
        <f t="shared" si="383"/>
        <v>7193.1911509273268</v>
      </c>
      <c r="BJ3065">
        <f t="shared" si="384"/>
        <v>8891.3040855473992</v>
      </c>
    </row>
    <row r="3066" spans="1:62">
      <c r="A3066">
        <v>3063</v>
      </c>
      <c r="B3066" s="6"/>
      <c r="C3066" s="44"/>
      <c r="F3066" s="44">
        <v>2707.5208769871497</v>
      </c>
      <c r="G3066">
        <v>0.20099513259509472</v>
      </c>
      <c r="H3066" s="45">
        <f t="shared" si="378"/>
        <v>13470.579322144375</v>
      </c>
      <c r="BD3066">
        <f t="shared" si="385"/>
        <v>-12187.307891132465</v>
      </c>
      <c r="BE3066">
        <f t="shared" si="379"/>
        <v>-11693.877180526968</v>
      </c>
      <c r="BF3066">
        <f t="shared" si="380"/>
        <v>-11200.44646992147</v>
      </c>
      <c r="BG3066">
        <f t="shared" si="381"/>
        <v>-10707.015759315971</v>
      </c>
      <c r="BH3066">
        <f t="shared" si="382"/>
        <v>-10213.585048710473</v>
      </c>
      <c r="BI3066">
        <f t="shared" si="383"/>
        <v>-9720.1543381049742</v>
      </c>
      <c r="BJ3066">
        <f t="shared" si="384"/>
        <v>-9226.7236274994775</v>
      </c>
    </row>
    <row r="3067" spans="1:62">
      <c r="A3067">
        <v>3064</v>
      </c>
      <c r="B3067" s="6"/>
      <c r="C3067" s="44"/>
      <c r="F3067" s="44">
        <v>11239.801889266881</v>
      </c>
      <c r="G3067">
        <v>0.59774486145534222</v>
      </c>
      <c r="H3067" s="45">
        <f t="shared" si="378"/>
        <v>18803.677980436492</v>
      </c>
      <c r="BD3067">
        <f t="shared" si="385"/>
        <v>-1702.5452140116761</v>
      </c>
      <c r="BE3067">
        <f t="shared" si="379"/>
        <v>-697.56955103620248</v>
      </c>
      <c r="BF3067">
        <f t="shared" si="380"/>
        <v>307.40611193927089</v>
      </c>
      <c r="BG3067">
        <f t="shared" si="381"/>
        <v>1312.3817749147447</v>
      </c>
      <c r="BH3067">
        <f t="shared" si="382"/>
        <v>2317.3574378902185</v>
      </c>
      <c r="BI3067">
        <f t="shared" si="383"/>
        <v>3322.3331008656914</v>
      </c>
      <c r="BJ3067">
        <f t="shared" si="384"/>
        <v>4327.3087638411653</v>
      </c>
    </row>
    <row r="3068" spans="1:62">
      <c r="A3068">
        <v>3065</v>
      </c>
      <c r="B3068" s="6"/>
      <c r="C3068" s="44"/>
      <c r="F3068" s="44">
        <v>-1968.9896660485792</v>
      </c>
      <c r="G3068">
        <v>0.41610409075650434</v>
      </c>
      <c r="H3068" s="45">
        <f t="shared" si="378"/>
        <v>-4731.9642122931973</v>
      </c>
      <c r="BD3068">
        <f t="shared" si="385"/>
        <v>-8251.0775819901701</v>
      </c>
      <c r="BE3068">
        <f t="shared" si="379"/>
        <v>-5262.3532747134586</v>
      </c>
      <c r="BF3068">
        <f t="shared" si="380"/>
        <v>-2273.6289674367472</v>
      </c>
      <c r="BG3068">
        <f t="shared" si="381"/>
        <v>715.09533983996334</v>
      </c>
      <c r="BH3068">
        <f t="shared" si="382"/>
        <v>3703.8196471166757</v>
      </c>
      <c r="BI3068">
        <f t="shared" si="383"/>
        <v>6692.5439543933862</v>
      </c>
      <c r="BJ3068">
        <f t="shared" si="384"/>
        <v>9681.2682616700986</v>
      </c>
    </row>
    <row r="3069" spans="1:62">
      <c r="A3069">
        <v>3066</v>
      </c>
      <c r="B3069" s="6"/>
      <c r="C3069" s="44"/>
      <c r="F3069" s="44">
        <v>3113.8758006058742</v>
      </c>
      <c r="G3069">
        <v>0.50165395279815161</v>
      </c>
      <c r="H3069" s="45">
        <f t="shared" si="378"/>
        <v>6207.2187077110329</v>
      </c>
      <c r="BD3069">
        <f t="shared" si="385"/>
        <v>4049.5101198311008</v>
      </c>
      <c r="BE3069">
        <f t="shared" si="379"/>
        <v>6130.0305736136224</v>
      </c>
      <c r="BF3069">
        <f t="shared" si="380"/>
        <v>8210.5510273961445</v>
      </c>
      <c r="BG3069">
        <f t="shared" si="381"/>
        <v>10291.071481178666</v>
      </c>
      <c r="BH3069">
        <f t="shared" si="382"/>
        <v>12371.591934961189</v>
      </c>
      <c r="BI3069">
        <f t="shared" si="383"/>
        <v>14452.11238874371</v>
      </c>
      <c r="BJ3069">
        <f t="shared" si="384"/>
        <v>16532.632842526233</v>
      </c>
    </row>
    <row r="3070" spans="1:62">
      <c r="A3070">
        <v>3067</v>
      </c>
      <c r="B3070" s="6"/>
      <c r="C3070" s="44"/>
      <c r="F3070" s="44">
        <v>6504.1983754185167</v>
      </c>
      <c r="G3070">
        <v>0.26494480576190149</v>
      </c>
      <c r="H3070" s="45">
        <f t="shared" si="378"/>
        <v>24549.257935872341</v>
      </c>
      <c r="BD3070">
        <f t="shared" si="385"/>
        <v>-605.60603661511595</v>
      </c>
      <c r="BE3070">
        <f t="shared" si="379"/>
        <v>1902.6637273756423</v>
      </c>
      <c r="BF3070">
        <f t="shared" si="380"/>
        <v>4410.9334913663997</v>
      </c>
      <c r="BG3070">
        <f t="shared" si="381"/>
        <v>6919.2032553571589</v>
      </c>
      <c r="BH3070">
        <f t="shared" si="382"/>
        <v>9427.4730193479154</v>
      </c>
      <c r="BI3070">
        <f t="shared" si="383"/>
        <v>11935.742783338674</v>
      </c>
      <c r="BJ3070">
        <f t="shared" si="384"/>
        <v>14444.012547329432</v>
      </c>
    </row>
    <row r="3071" spans="1:62">
      <c r="A3071">
        <v>3068</v>
      </c>
      <c r="B3071" s="6"/>
      <c r="C3071" s="44"/>
      <c r="F3071" s="44">
        <v>5462.3972165457162</v>
      </c>
      <c r="G3071">
        <v>0.55935548787480638</v>
      </c>
      <c r="H3071" s="45">
        <f t="shared" si="378"/>
        <v>9765.5200225161589</v>
      </c>
      <c r="BD3071">
        <f t="shared" si="385"/>
        <v>-5179.4743466090094</v>
      </c>
      <c r="BE3071">
        <f t="shared" si="379"/>
        <v>-3854.7503177995018</v>
      </c>
      <c r="BF3071">
        <f t="shared" si="380"/>
        <v>-2530.0262889899941</v>
      </c>
      <c r="BG3071">
        <f t="shared" si="381"/>
        <v>-1205.3022601804869</v>
      </c>
      <c r="BH3071">
        <f t="shared" si="382"/>
        <v>119.42176862902033</v>
      </c>
      <c r="BI3071">
        <f t="shared" si="383"/>
        <v>1444.1457974385285</v>
      </c>
      <c r="BJ3071">
        <f t="shared" si="384"/>
        <v>2768.8698262480357</v>
      </c>
    </row>
    <row r="3072" spans="1:62">
      <c r="A3072">
        <v>3069</v>
      </c>
      <c r="B3072" s="6"/>
      <c r="C3072" s="44"/>
      <c r="F3072" s="44">
        <v>11924.427915582011</v>
      </c>
      <c r="G3072">
        <v>0.22248921589422643</v>
      </c>
      <c r="H3072" s="45">
        <f t="shared" si="378"/>
        <v>53595.532114468871</v>
      </c>
      <c r="BD3072">
        <f t="shared" si="385"/>
        <v>-2665.6197771716843</v>
      </c>
      <c r="BE3072">
        <f t="shared" si="379"/>
        <v>131.15766220234764</v>
      </c>
      <c r="BF3072">
        <f t="shared" si="380"/>
        <v>2927.9351015763787</v>
      </c>
      <c r="BG3072">
        <f t="shared" si="381"/>
        <v>5724.7125409504115</v>
      </c>
      <c r="BH3072">
        <f t="shared" si="382"/>
        <v>8521.4899803244425</v>
      </c>
      <c r="BI3072">
        <f t="shared" si="383"/>
        <v>11318.267419698474</v>
      </c>
      <c r="BJ3072">
        <f t="shared" si="384"/>
        <v>14115.044859072506</v>
      </c>
    </row>
    <row r="3073" spans="1:62">
      <c r="A3073">
        <v>3070</v>
      </c>
      <c r="B3073" s="6"/>
      <c r="C3073" s="44"/>
      <c r="F3073" s="44">
        <v>10961.1428527887</v>
      </c>
      <c r="G3073">
        <v>0.35671832330900433</v>
      </c>
      <c r="H3073" s="45">
        <f t="shared" si="378"/>
        <v>30727.725873766511</v>
      </c>
      <c r="BD3073">
        <f t="shared" si="385"/>
        <v>-10811.981836110879</v>
      </c>
      <c r="BE3073">
        <f t="shared" si="379"/>
        <v>-9699.535756639747</v>
      </c>
      <c r="BF3073">
        <f t="shared" si="380"/>
        <v>-8587.0896771686148</v>
      </c>
      <c r="BG3073">
        <f t="shared" si="381"/>
        <v>-7474.6435976974826</v>
      </c>
      <c r="BH3073">
        <f t="shared" si="382"/>
        <v>-6362.1975182263504</v>
      </c>
      <c r="BI3073">
        <f t="shared" si="383"/>
        <v>-5249.7514387552183</v>
      </c>
      <c r="BJ3073">
        <f t="shared" si="384"/>
        <v>-4137.3053592840861</v>
      </c>
    </row>
    <row r="3074" spans="1:62">
      <c r="A3074">
        <v>3071</v>
      </c>
      <c r="B3074" s="6"/>
      <c r="C3074" s="44"/>
      <c r="F3074" s="44">
        <v>835.91133351832104</v>
      </c>
      <c r="G3074">
        <v>0.42295904024440212</v>
      </c>
      <c r="H3074" s="45">
        <f t="shared" si="378"/>
        <v>1976.3410968478156</v>
      </c>
      <c r="BD3074">
        <f t="shared" si="385"/>
        <v>-9177.5512362436784</v>
      </c>
      <c r="BE3074">
        <f t="shared" si="379"/>
        <v>-7393.9596196986568</v>
      </c>
      <c r="BF3074">
        <f t="shared" si="380"/>
        <v>-5610.3680031536351</v>
      </c>
      <c r="BG3074">
        <f t="shared" si="381"/>
        <v>-3826.7763866086134</v>
      </c>
      <c r="BH3074">
        <f t="shared" si="382"/>
        <v>-2043.1847700635917</v>
      </c>
      <c r="BI3074">
        <f t="shared" si="383"/>
        <v>-259.59315351857003</v>
      </c>
      <c r="BJ3074">
        <f t="shared" si="384"/>
        <v>1523.9984630264516</v>
      </c>
    </row>
    <row r="3075" spans="1:62">
      <c r="A3075">
        <v>3072</v>
      </c>
      <c r="B3075" s="6"/>
      <c r="C3075" s="44"/>
      <c r="F3075" s="44">
        <v>6260.5628101774601</v>
      </c>
      <c r="G3075">
        <v>0.59481447673790111</v>
      </c>
      <c r="H3075" s="45">
        <f t="shared" si="378"/>
        <v>10525.236111454147</v>
      </c>
      <c r="BD3075">
        <f t="shared" si="385"/>
        <v>1278.8838677036897</v>
      </c>
      <c r="BE3075">
        <f t="shared" si="379"/>
        <v>3393.6790689257004</v>
      </c>
      <c r="BF3075">
        <f t="shared" si="380"/>
        <v>5508.4742701477107</v>
      </c>
      <c r="BG3075">
        <f t="shared" si="381"/>
        <v>7623.2694713697219</v>
      </c>
      <c r="BH3075">
        <f t="shared" si="382"/>
        <v>9738.0646725917322</v>
      </c>
      <c r="BI3075">
        <f t="shared" si="383"/>
        <v>11852.859873813743</v>
      </c>
      <c r="BJ3075">
        <f t="shared" si="384"/>
        <v>13967.655075035753</v>
      </c>
    </row>
    <row r="3076" spans="1:62">
      <c r="A3076">
        <v>3073</v>
      </c>
      <c r="B3076" s="6"/>
      <c r="C3076" s="44"/>
      <c r="F3076" s="44">
        <v>6750.5126472255652</v>
      </c>
      <c r="G3076">
        <v>0.65885890445446993</v>
      </c>
      <c r="H3076" s="45">
        <f t="shared" ref="H3076:H3139" si="386">F3076/G3076</f>
        <v>10245.763700825957</v>
      </c>
      <c r="BD3076">
        <f t="shared" si="385"/>
        <v>-3286.4904264879547</v>
      </c>
      <c r="BE3076">
        <f t="shared" si="379"/>
        <v>-312.41804279844928</v>
      </c>
      <c r="BF3076">
        <f t="shared" si="380"/>
        <v>2661.6543408910566</v>
      </c>
      <c r="BG3076">
        <f t="shared" si="381"/>
        <v>5635.7267245805615</v>
      </c>
      <c r="BH3076">
        <f t="shared" si="382"/>
        <v>8609.7991082700682</v>
      </c>
      <c r="BI3076">
        <f t="shared" si="383"/>
        <v>11583.871491959573</v>
      </c>
      <c r="BJ3076">
        <f t="shared" si="384"/>
        <v>14557.943875649078</v>
      </c>
    </row>
    <row r="3077" spans="1:62">
      <c r="A3077">
        <v>3074</v>
      </c>
      <c r="B3077" s="6"/>
      <c r="C3077" s="44"/>
      <c r="F3077" s="44">
        <v>5143.6403770703</v>
      </c>
      <c r="G3077">
        <v>0.56837295181367331</v>
      </c>
      <c r="H3077" s="45">
        <f t="shared" si="386"/>
        <v>9049.7627669595931</v>
      </c>
      <c r="BD3077">
        <f t="shared" si="385"/>
        <v>-3456.2181249532155</v>
      </c>
      <c r="BE3077">
        <f t="shared" ref="BE3077:BE3140" si="387">($BE$3*G3076)-F3076</f>
        <v>-161.92360268086577</v>
      </c>
      <c r="BF3077">
        <f t="shared" ref="BF3077:BF3140" si="388">($BF$3*G3076)-F3076</f>
        <v>3132.3709195914835</v>
      </c>
      <c r="BG3077">
        <f t="shared" ref="BG3077:BG3140" si="389">($BG$3*G3076)-F3076</f>
        <v>6426.6654418638336</v>
      </c>
      <c r="BH3077">
        <f t="shared" ref="BH3077:BH3140" si="390">($BH$3*G3076)-F3076</f>
        <v>9720.959964136182</v>
      </c>
      <c r="BI3077">
        <f t="shared" ref="BI3077:BI3140" si="391">($BI$3*G3076)-F3076</f>
        <v>13015.254486408532</v>
      </c>
      <c r="BJ3077">
        <f t="shared" ref="BJ3077:BJ3140" si="392">($BJ$3*G3076)-F3076</f>
        <v>16309.549008680882</v>
      </c>
    </row>
    <row r="3078" spans="1:62">
      <c r="A3078">
        <v>3075</v>
      </c>
      <c r="B3078" s="6"/>
      <c r="C3078" s="44"/>
      <c r="F3078" s="44">
        <v>6103.2794646837792</v>
      </c>
      <c r="G3078">
        <v>0.46554502358352146</v>
      </c>
      <c r="H3078" s="45">
        <f t="shared" si="386"/>
        <v>13109.966073107033</v>
      </c>
      <c r="BD3078">
        <f t="shared" si="385"/>
        <v>-2301.7756180019333</v>
      </c>
      <c r="BE3078">
        <f t="shared" si="387"/>
        <v>540.08914106643351</v>
      </c>
      <c r="BF3078">
        <f t="shared" si="388"/>
        <v>3381.9539001348003</v>
      </c>
      <c r="BG3078">
        <f t="shared" si="389"/>
        <v>6223.818659203167</v>
      </c>
      <c r="BH3078">
        <f t="shared" si="390"/>
        <v>9065.683418271532</v>
      </c>
      <c r="BI3078">
        <f t="shared" si="391"/>
        <v>11907.548177339901</v>
      </c>
      <c r="BJ3078">
        <f t="shared" si="392"/>
        <v>14749.412936408266</v>
      </c>
    </row>
    <row r="3079" spans="1:62">
      <c r="A3079">
        <v>3076</v>
      </c>
      <c r="B3079" s="6"/>
      <c r="C3079" s="44"/>
      <c r="F3079" s="44">
        <v>4444.9403903020175</v>
      </c>
      <c r="G3079">
        <v>0.43934905274758229</v>
      </c>
      <c r="H3079" s="45">
        <f t="shared" si="386"/>
        <v>10117.104754191319</v>
      </c>
      <c r="BD3079">
        <f t="shared" si="385"/>
        <v>-3775.5543467661719</v>
      </c>
      <c r="BE3079">
        <f t="shared" si="387"/>
        <v>-1447.8292288485645</v>
      </c>
      <c r="BF3079">
        <f t="shared" si="388"/>
        <v>879.89588906904282</v>
      </c>
      <c r="BG3079">
        <f t="shared" si="389"/>
        <v>3207.6210069866502</v>
      </c>
      <c r="BH3079">
        <f t="shared" si="390"/>
        <v>5535.3461249042575</v>
      </c>
      <c r="BI3079">
        <f t="shared" si="391"/>
        <v>7863.0712428218649</v>
      </c>
      <c r="BJ3079">
        <f t="shared" si="392"/>
        <v>10190.796360739472</v>
      </c>
    </row>
    <row r="3080" spans="1:62">
      <c r="A3080">
        <v>3077</v>
      </c>
      <c r="B3080" s="6"/>
      <c r="C3080" s="44"/>
      <c r="F3080" s="44">
        <v>10002.873763541495</v>
      </c>
      <c r="G3080">
        <v>0.29132742234972753</v>
      </c>
      <c r="H3080" s="45">
        <f t="shared" si="386"/>
        <v>34335.503616042792</v>
      </c>
      <c r="BD3080">
        <f t="shared" si="385"/>
        <v>-2248.195126564106</v>
      </c>
      <c r="BE3080">
        <f t="shared" si="387"/>
        <v>-51.449862826194476</v>
      </c>
      <c r="BF3080">
        <f t="shared" si="388"/>
        <v>2145.2954009117166</v>
      </c>
      <c r="BG3080">
        <f t="shared" si="389"/>
        <v>4342.0406646496285</v>
      </c>
      <c r="BH3080">
        <f t="shared" si="390"/>
        <v>6538.7859283875405</v>
      </c>
      <c r="BI3080">
        <f t="shared" si="391"/>
        <v>8735.5311921254506</v>
      </c>
      <c r="BJ3080">
        <f t="shared" si="392"/>
        <v>10932.276455863363</v>
      </c>
    </row>
    <row r="3081" spans="1:62">
      <c r="A3081">
        <v>3078</v>
      </c>
      <c r="B3081" s="6"/>
      <c r="C3081" s="44"/>
      <c r="F3081" s="44">
        <v>-7791.1470329255353</v>
      </c>
      <c r="G3081">
        <v>0.57605818044217738</v>
      </c>
      <c r="H3081" s="45">
        <f t="shared" si="386"/>
        <v>-13524.930809844791</v>
      </c>
      <c r="BD3081">
        <f t="shared" si="385"/>
        <v>-8546.2366517928567</v>
      </c>
      <c r="BE3081">
        <f t="shared" si="387"/>
        <v>-7089.5995400442189</v>
      </c>
      <c r="BF3081">
        <f t="shared" si="388"/>
        <v>-5632.962428295582</v>
      </c>
      <c r="BG3081">
        <f t="shared" si="389"/>
        <v>-4176.3253165469441</v>
      </c>
      <c r="BH3081">
        <f t="shared" si="390"/>
        <v>-2719.6882047983063</v>
      </c>
      <c r="BI3081">
        <f t="shared" si="391"/>
        <v>-1263.0510930496694</v>
      </c>
      <c r="BJ3081">
        <f t="shared" si="392"/>
        <v>193.58601869896847</v>
      </c>
    </row>
    <row r="3082" spans="1:62">
      <c r="A3082">
        <v>3079</v>
      </c>
      <c r="B3082" s="6"/>
      <c r="C3082" s="44"/>
      <c r="F3082" s="44">
        <v>13065.048821282877</v>
      </c>
      <c r="G3082">
        <v>0.27705828671860733</v>
      </c>
      <c r="H3082" s="45">
        <f t="shared" si="386"/>
        <v>47156.318535068109</v>
      </c>
      <c r="BD3082">
        <f t="shared" si="385"/>
        <v>10671.437935136422</v>
      </c>
      <c r="BE3082">
        <f t="shared" si="387"/>
        <v>13551.728837347309</v>
      </c>
      <c r="BF3082">
        <f t="shared" si="388"/>
        <v>16432.019739558196</v>
      </c>
      <c r="BG3082">
        <f t="shared" si="389"/>
        <v>19312.310641769083</v>
      </c>
      <c r="BH3082">
        <f t="shared" si="390"/>
        <v>22192.60154397997</v>
      </c>
      <c r="BI3082">
        <f t="shared" si="391"/>
        <v>25072.892446190857</v>
      </c>
      <c r="BJ3082">
        <f t="shared" si="392"/>
        <v>27953.183348401744</v>
      </c>
    </row>
    <row r="3083" spans="1:62">
      <c r="A3083">
        <v>3080</v>
      </c>
      <c r="B3083" s="6"/>
      <c r="C3083" s="44"/>
      <c r="F3083" s="44">
        <v>7171.1441695594076</v>
      </c>
      <c r="G3083">
        <v>0.24600918672154926</v>
      </c>
      <c r="H3083" s="45">
        <f t="shared" si="386"/>
        <v>29149.903973611443</v>
      </c>
      <c r="BD3083">
        <f t="shared" si="385"/>
        <v>-11679.75738768984</v>
      </c>
      <c r="BE3083">
        <f t="shared" si="387"/>
        <v>-10294.465954096804</v>
      </c>
      <c r="BF3083">
        <f t="shared" si="388"/>
        <v>-8909.174520503766</v>
      </c>
      <c r="BG3083">
        <f t="shared" si="389"/>
        <v>-7523.8830869107305</v>
      </c>
      <c r="BH3083">
        <f t="shared" si="390"/>
        <v>-6138.5916533176933</v>
      </c>
      <c r="BI3083">
        <f t="shared" si="391"/>
        <v>-4753.3002197246569</v>
      </c>
      <c r="BJ3083">
        <f t="shared" si="392"/>
        <v>-3368.0087861316206</v>
      </c>
    </row>
    <row r="3084" spans="1:62">
      <c r="A3084">
        <v>3081</v>
      </c>
      <c r="B3084" s="6"/>
      <c r="C3084" s="44"/>
      <c r="F3084" s="44">
        <v>11365.823899893516</v>
      </c>
      <c r="G3084">
        <v>0.26126223681450611</v>
      </c>
      <c r="H3084" s="45">
        <f t="shared" si="386"/>
        <v>43503.508346532115</v>
      </c>
      <c r="BD3084">
        <f t="shared" si="385"/>
        <v>-5941.0982359516611</v>
      </c>
      <c r="BE3084">
        <f t="shared" si="387"/>
        <v>-4711.0523023439146</v>
      </c>
      <c r="BF3084">
        <f t="shared" si="388"/>
        <v>-3481.006368736169</v>
      </c>
      <c r="BG3084">
        <f t="shared" si="389"/>
        <v>-2250.9604351284224</v>
      </c>
      <c r="BH3084">
        <f t="shared" si="390"/>
        <v>-1020.9145015206759</v>
      </c>
      <c r="BI3084">
        <f t="shared" si="391"/>
        <v>209.1314320870697</v>
      </c>
      <c r="BJ3084">
        <f t="shared" si="392"/>
        <v>1439.1773656948171</v>
      </c>
    </row>
    <row r="3085" spans="1:62">
      <c r="A3085">
        <v>3082</v>
      </c>
      <c r="B3085" s="6"/>
      <c r="C3085" s="44"/>
      <c r="F3085" s="44">
        <v>4255.5773524170036</v>
      </c>
      <c r="G3085">
        <v>0.12019141776795728</v>
      </c>
      <c r="H3085" s="45">
        <f t="shared" si="386"/>
        <v>35406.665729102744</v>
      </c>
      <c r="BD3085">
        <f t="shared" si="385"/>
        <v>-10059.512715820985</v>
      </c>
      <c r="BE3085">
        <f t="shared" si="387"/>
        <v>-8753.2015317484547</v>
      </c>
      <c r="BF3085">
        <f t="shared" si="388"/>
        <v>-7446.8903476759242</v>
      </c>
      <c r="BG3085">
        <f t="shared" si="389"/>
        <v>-6140.5791636033937</v>
      </c>
      <c r="BH3085">
        <f t="shared" si="390"/>
        <v>-4834.2679795308632</v>
      </c>
      <c r="BI3085">
        <f t="shared" si="391"/>
        <v>-3527.9567954583326</v>
      </c>
      <c r="BJ3085">
        <f t="shared" si="392"/>
        <v>-2221.6456113858021</v>
      </c>
    </row>
    <row r="3086" spans="1:62">
      <c r="A3086">
        <v>3083</v>
      </c>
      <c r="B3086" s="6"/>
      <c r="C3086" s="44"/>
      <c r="F3086" s="44">
        <v>8632.7674110054395</v>
      </c>
      <c r="G3086">
        <v>0.25264282938659921</v>
      </c>
      <c r="H3086" s="45">
        <f t="shared" si="386"/>
        <v>34169.849316385713</v>
      </c>
      <c r="BD3086">
        <f t="shared" si="385"/>
        <v>-3654.620263577217</v>
      </c>
      <c r="BE3086">
        <f t="shared" si="387"/>
        <v>-3053.6631747374308</v>
      </c>
      <c r="BF3086">
        <f t="shared" si="388"/>
        <v>-2452.7060858976447</v>
      </c>
      <c r="BG3086">
        <f t="shared" si="389"/>
        <v>-1851.7489970578581</v>
      </c>
      <c r="BH3086">
        <f t="shared" si="390"/>
        <v>-1250.7919082180715</v>
      </c>
      <c r="BI3086">
        <f t="shared" si="391"/>
        <v>-649.83481937828537</v>
      </c>
      <c r="BJ3086">
        <f t="shared" si="392"/>
        <v>-48.877730538499236</v>
      </c>
    </row>
    <row r="3087" spans="1:62">
      <c r="A3087">
        <v>3084</v>
      </c>
      <c r="B3087" s="6"/>
      <c r="C3087" s="44"/>
      <c r="F3087" s="44">
        <v>10126.379226058012</v>
      </c>
      <c r="G3087">
        <v>0.22863012506362512</v>
      </c>
      <c r="H3087" s="45">
        <f t="shared" si="386"/>
        <v>44291.535173853219</v>
      </c>
      <c r="BD3087">
        <f t="shared" si="385"/>
        <v>-7369.5532640724432</v>
      </c>
      <c r="BE3087">
        <f t="shared" si="387"/>
        <v>-6106.3391171394469</v>
      </c>
      <c r="BF3087">
        <f t="shared" si="388"/>
        <v>-4843.1249702064515</v>
      </c>
      <c r="BG3087">
        <f t="shared" si="389"/>
        <v>-3579.9108232734552</v>
      </c>
      <c r="BH3087">
        <f t="shared" si="390"/>
        <v>-2316.6966763404589</v>
      </c>
      <c r="BI3087">
        <f t="shared" si="391"/>
        <v>-1053.4825294074635</v>
      </c>
      <c r="BJ3087">
        <f t="shared" si="392"/>
        <v>209.73161752553278</v>
      </c>
    </row>
    <row r="3088" spans="1:62">
      <c r="A3088">
        <v>3085</v>
      </c>
      <c r="B3088" s="6"/>
      <c r="C3088" s="44"/>
      <c r="F3088" s="44">
        <v>11803.658378540667</v>
      </c>
      <c r="G3088">
        <v>0.16467015591888412</v>
      </c>
      <c r="H3088" s="45">
        <f t="shared" si="386"/>
        <v>71680.617004790489</v>
      </c>
      <c r="BD3088">
        <f t="shared" si="385"/>
        <v>-8983.228600739887</v>
      </c>
      <c r="BE3088">
        <f t="shared" si="387"/>
        <v>-7840.077975421761</v>
      </c>
      <c r="BF3088">
        <f t="shared" si="388"/>
        <v>-6696.927350103635</v>
      </c>
      <c r="BG3088">
        <f t="shared" si="389"/>
        <v>-5553.7767247855099</v>
      </c>
      <c r="BH3088">
        <f t="shared" si="390"/>
        <v>-4410.6260994673839</v>
      </c>
      <c r="BI3088">
        <f t="shared" si="391"/>
        <v>-3267.4754741492588</v>
      </c>
      <c r="BJ3088">
        <f t="shared" si="392"/>
        <v>-2124.3248488311328</v>
      </c>
    </row>
    <row r="3089" spans="1:62">
      <c r="A3089">
        <v>3086</v>
      </c>
      <c r="B3089" s="6"/>
      <c r="C3089" s="44"/>
      <c r="F3089" s="44">
        <v>7598.3169187290878</v>
      </c>
      <c r="G3089">
        <v>0.5317578610385123</v>
      </c>
      <c r="H3089" s="45">
        <f t="shared" si="386"/>
        <v>14289.054239630288</v>
      </c>
      <c r="BD3089">
        <f t="shared" si="385"/>
        <v>-10980.307598946247</v>
      </c>
      <c r="BE3089">
        <f t="shared" si="387"/>
        <v>-10156.956819351826</v>
      </c>
      <c r="BF3089">
        <f t="shared" si="388"/>
        <v>-9333.6060397574056</v>
      </c>
      <c r="BG3089">
        <f t="shared" si="389"/>
        <v>-8510.255260162985</v>
      </c>
      <c r="BH3089">
        <f t="shared" si="390"/>
        <v>-7686.9044805685644</v>
      </c>
      <c r="BI3089">
        <f t="shared" si="391"/>
        <v>-6863.5537009741438</v>
      </c>
      <c r="BJ3089">
        <f t="shared" si="392"/>
        <v>-6040.2029213797232</v>
      </c>
    </row>
    <row r="3090" spans="1:62">
      <c r="A3090">
        <v>3087</v>
      </c>
      <c r="B3090" s="6"/>
      <c r="C3090" s="44"/>
      <c r="F3090" s="44">
        <v>11820.938431591956</v>
      </c>
      <c r="G3090">
        <v>0.55850346978284549</v>
      </c>
      <c r="H3090" s="45">
        <f t="shared" si="386"/>
        <v>21165.380469682874</v>
      </c>
      <c r="BD3090">
        <f t="shared" si="385"/>
        <v>-4939.5276135365257</v>
      </c>
      <c r="BE3090">
        <f t="shared" si="387"/>
        <v>-2280.7383083439645</v>
      </c>
      <c r="BF3090">
        <f t="shared" si="388"/>
        <v>378.0509968485967</v>
      </c>
      <c r="BG3090">
        <f t="shared" si="389"/>
        <v>3036.8403020411588</v>
      </c>
      <c r="BH3090">
        <f t="shared" si="390"/>
        <v>5695.6296072337191</v>
      </c>
      <c r="BI3090">
        <f t="shared" si="391"/>
        <v>8354.4189124262812</v>
      </c>
      <c r="BJ3090">
        <f t="shared" si="392"/>
        <v>11013.208217618841</v>
      </c>
    </row>
    <row r="3091" spans="1:62">
      <c r="A3091">
        <v>3088</v>
      </c>
      <c r="B3091" s="6"/>
      <c r="C3091" s="44"/>
      <c r="F3091" s="44">
        <v>7865.9806624409121</v>
      </c>
      <c r="G3091">
        <v>1.1529578652188226</v>
      </c>
      <c r="H3091" s="45">
        <f t="shared" si="386"/>
        <v>6822.4354937272656</v>
      </c>
      <c r="BD3091">
        <f t="shared" si="385"/>
        <v>-9028.4210826777289</v>
      </c>
      <c r="BE3091">
        <f t="shared" si="387"/>
        <v>-6235.9037337635009</v>
      </c>
      <c r="BF3091">
        <f t="shared" si="388"/>
        <v>-3443.3863848492729</v>
      </c>
      <c r="BG3091">
        <f t="shared" si="389"/>
        <v>-650.86903593504576</v>
      </c>
      <c r="BH3091">
        <f t="shared" si="390"/>
        <v>2141.6483129791814</v>
      </c>
      <c r="BI3091">
        <f t="shared" si="391"/>
        <v>4934.1656618934103</v>
      </c>
      <c r="BJ3091">
        <f t="shared" si="392"/>
        <v>7726.6830108076356</v>
      </c>
    </row>
    <row r="3092" spans="1:62">
      <c r="A3092">
        <v>3089</v>
      </c>
      <c r="B3092" s="6"/>
      <c r="C3092" s="44"/>
      <c r="F3092" s="44">
        <v>-817.28347738734374</v>
      </c>
      <c r="G3092">
        <v>0.35863836183844278</v>
      </c>
      <c r="H3092" s="45">
        <f t="shared" si="386"/>
        <v>-2278.8512450196517</v>
      </c>
      <c r="BD3092">
        <f t="shared" si="385"/>
        <v>-2101.1913363467993</v>
      </c>
      <c r="BE3092">
        <f t="shared" si="387"/>
        <v>3663.5979897473135</v>
      </c>
      <c r="BF3092">
        <f t="shared" si="388"/>
        <v>9428.3873158414262</v>
      </c>
      <c r="BG3092">
        <f t="shared" si="389"/>
        <v>15193.176641935539</v>
      </c>
      <c r="BH3092">
        <f t="shared" si="390"/>
        <v>20957.965968029654</v>
      </c>
      <c r="BI3092">
        <f t="shared" si="391"/>
        <v>26722.755294123766</v>
      </c>
      <c r="BJ3092">
        <f t="shared" si="392"/>
        <v>32487.544620217879</v>
      </c>
    </row>
    <row r="3093" spans="1:62">
      <c r="A3093">
        <v>3090</v>
      </c>
      <c r="B3093" s="6"/>
      <c r="C3093" s="44"/>
      <c r="F3093" s="44">
        <v>15140.870447047511</v>
      </c>
      <c r="G3093">
        <v>0.70748091672630409</v>
      </c>
      <c r="H3093" s="45">
        <f t="shared" si="386"/>
        <v>21401.100848215396</v>
      </c>
      <c r="BD3093">
        <f t="shared" si="385"/>
        <v>2610.4752865795576</v>
      </c>
      <c r="BE3093">
        <f t="shared" si="387"/>
        <v>4403.6670957717715</v>
      </c>
      <c r="BF3093">
        <f t="shared" si="388"/>
        <v>6196.858904963985</v>
      </c>
      <c r="BG3093">
        <f t="shared" si="389"/>
        <v>7990.0507141561993</v>
      </c>
      <c r="BH3093">
        <f t="shared" si="390"/>
        <v>9783.2425233484137</v>
      </c>
      <c r="BI3093">
        <f t="shared" si="391"/>
        <v>11576.434332540626</v>
      </c>
      <c r="BJ3093">
        <f t="shared" si="392"/>
        <v>13369.626141732841</v>
      </c>
    </row>
    <row r="3094" spans="1:62">
      <c r="A3094">
        <v>3091</v>
      </c>
      <c r="B3094" s="6"/>
      <c r="C3094" s="44"/>
      <c r="F3094" s="44">
        <v>8096.7672790104007</v>
      </c>
      <c r="G3094">
        <v>0.18365272967923119</v>
      </c>
      <c r="H3094" s="45">
        <f t="shared" si="386"/>
        <v>44087.377808934594</v>
      </c>
      <c r="BD3094">
        <f t="shared" si="385"/>
        <v>-11603.465863415991</v>
      </c>
      <c r="BE3094">
        <f t="shared" si="387"/>
        <v>-8066.0612797844706</v>
      </c>
      <c r="BF3094">
        <f t="shared" si="388"/>
        <v>-4528.6566961529497</v>
      </c>
      <c r="BG3094">
        <f t="shared" si="389"/>
        <v>-991.25211252142981</v>
      </c>
      <c r="BH3094">
        <f t="shared" si="390"/>
        <v>2546.1524711100919</v>
      </c>
      <c r="BI3094">
        <f t="shared" si="391"/>
        <v>6083.5570547416119</v>
      </c>
      <c r="BJ3094">
        <f t="shared" si="392"/>
        <v>9620.9616383731318</v>
      </c>
    </row>
    <row r="3095" spans="1:62">
      <c r="A3095">
        <v>3092</v>
      </c>
      <c r="B3095" s="6"/>
      <c r="C3095" s="44"/>
      <c r="F3095" s="44">
        <v>13648.546527991042</v>
      </c>
      <c r="G3095">
        <v>0.36440190131066075</v>
      </c>
      <c r="H3095" s="45">
        <f t="shared" si="386"/>
        <v>37454.65234649078</v>
      </c>
      <c r="BD3095">
        <f t="shared" si="385"/>
        <v>-7178.5036306142447</v>
      </c>
      <c r="BE3095">
        <f t="shared" si="387"/>
        <v>-6260.2399822180887</v>
      </c>
      <c r="BF3095">
        <f t="shared" si="388"/>
        <v>-5341.9763338219327</v>
      </c>
      <c r="BG3095">
        <f t="shared" si="389"/>
        <v>-4423.7126854257767</v>
      </c>
      <c r="BH3095">
        <f t="shared" si="390"/>
        <v>-3505.4490370296207</v>
      </c>
      <c r="BI3095">
        <f t="shared" si="391"/>
        <v>-2587.1853886334648</v>
      </c>
      <c r="BJ3095">
        <f t="shared" si="392"/>
        <v>-1668.9217402373088</v>
      </c>
    </row>
    <row r="3096" spans="1:62">
      <c r="A3096">
        <v>3093</v>
      </c>
      <c r="B3096" s="6"/>
      <c r="C3096" s="44"/>
      <c r="F3096" s="44">
        <v>9432.3941287174257</v>
      </c>
      <c r="G3096">
        <v>0.32680005403824097</v>
      </c>
      <c r="H3096" s="45">
        <f t="shared" si="386"/>
        <v>28862.890358070996</v>
      </c>
      <c r="BD3096">
        <f t="shared" si="385"/>
        <v>-11826.537021437738</v>
      </c>
      <c r="BE3096">
        <f t="shared" si="387"/>
        <v>-10004.527514884434</v>
      </c>
      <c r="BF3096">
        <f t="shared" si="388"/>
        <v>-8182.5180083311307</v>
      </c>
      <c r="BG3096">
        <f t="shared" si="389"/>
        <v>-6360.5085017778274</v>
      </c>
      <c r="BH3096">
        <f t="shared" si="390"/>
        <v>-4538.4989952245232</v>
      </c>
      <c r="BI3096">
        <f t="shared" si="391"/>
        <v>-2716.4894886712191</v>
      </c>
      <c r="BJ3096">
        <f t="shared" si="392"/>
        <v>-894.47998211791673</v>
      </c>
    </row>
    <row r="3097" spans="1:62">
      <c r="A3097">
        <v>3094</v>
      </c>
      <c r="B3097" s="6"/>
      <c r="C3097" s="44"/>
      <c r="F3097" s="44">
        <v>11729.980181893814</v>
      </c>
      <c r="G3097">
        <v>3.4643864510551126E-2</v>
      </c>
      <c r="H3097" s="45">
        <f t="shared" si="386"/>
        <v>338587.5204055637</v>
      </c>
      <c r="BD3097">
        <f t="shared" si="385"/>
        <v>-7798.3938585262204</v>
      </c>
      <c r="BE3097">
        <f t="shared" si="387"/>
        <v>-6164.3935883350159</v>
      </c>
      <c r="BF3097">
        <f t="shared" si="388"/>
        <v>-4530.3933181438115</v>
      </c>
      <c r="BG3097">
        <f t="shared" si="389"/>
        <v>-2896.3930479526061</v>
      </c>
      <c r="BH3097">
        <f t="shared" si="390"/>
        <v>-1262.3927777614017</v>
      </c>
      <c r="BI3097">
        <f t="shared" si="391"/>
        <v>371.60749242980273</v>
      </c>
      <c r="BJ3097">
        <f t="shared" si="392"/>
        <v>2005.6077626210081</v>
      </c>
    </row>
    <row r="3098" spans="1:62">
      <c r="A3098">
        <v>3095</v>
      </c>
      <c r="B3098" s="6"/>
      <c r="C3098" s="44"/>
      <c r="F3098" s="44">
        <v>12064.926740987326</v>
      </c>
      <c r="G3098">
        <v>0.14614117181087316</v>
      </c>
      <c r="H3098" s="45">
        <f t="shared" si="386"/>
        <v>82556.658000532567</v>
      </c>
      <c r="BD3098">
        <f t="shared" ref="BD3098:BD3161" si="393">($BD$3*G3097)-F3097</f>
        <v>-11556.760859341059</v>
      </c>
      <c r="BE3098">
        <f t="shared" si="387"/>
        <v>-11383.541536788303</v>
      </c>
      <c r="BF3098">
        <f t="shared" si="388"/>
        <v>-11210.322214235548</v>
      </c>
      <c r="BG3098">
        <f t="shared" si="389"/>
        <v>-11037.102891682791</v>
      </c>
      <c r="BH3098">
        <f t="shared" si="390"/>
        <v>-10863.883569130036</v>
      </c>
      <c r="BI3098">
        <f t="shared" si="391"/>
        <v>-10690.66424657728</v>
      </c>
      <c r="BJ3098">
        <f t="shared" si="392"/>
        <v>-10517.444924024525</v>
      </c>
    </row>
    <row r="3099" spans="1:62">
      <c r="A3099">
        <v>3096</v>
      </c>
      <c r="B3099" s="6"/>
      <c r="C3099" s="44"/>
      <c r="F3099" s="44">
        <v>12892.596917370505</v>
      </c>
      <c r="G3099">
        <v>0.44154726478391026</v>
      </c>
      <c r="H3099" s="45">
        <f t="shared" si="386"/>
        <v>29198.679157666258</v>
      </c>
      <c r="BD3099">
        <f t="shared" si="393"/>
        <v>-11334.220881932961</v>
      </c>
      <c r="BE3099">
        <f t="shared" si="387"/>
        <v>-10603.515022878595</v>
      </c>
      <c r="BF3099">
        <f t="shared" si="388"/>
        <v>-9872.8091638242295</v>
      </c>
      <c r="BG3099">
        <f t="shared" si="389"/>
        <v>-9142.1033047698638</v>
      </c>
      <c r="BH3099">
        <f t="shared" si="390"/>
        <v>-8411.3974457154982</v>
      </c>
      <c r="BI3099">
        <f t="shared" si="391"/>
        <v>-7680.6915866611316</v>
      </c>
      <c r="BJ3099">
        <f t="shared" si="392"/>
        <v>-6949.985727606766</v>
      </c>
    </row>
    <row r="3100" spans="1:62">
      <c r="A3100">
        <v>3097</v>
      </c>
      <c r="B3100" s="6"/>
      <c r="C3100" s="44"/>
      <c r="F3100" s="44">
        <v>5457.6999829735978</v>
      </c>
      <c r="G3100">
        <v>6.3132152692638499E-2</v>
      </c>
      <c r="H3100" s="45">
        <f t="shared" si="386"/>
        <v>86448.81807760676</v>
      </c>
      <c r="BD3100">
        <f t="shared" si="393"/>
        <v>-10684.860593450954</v>
      </c>
      <c r="BE3100">
        <f t="shared" si="387"/>
        <v>-8477.1242695314031</v>
      </c>
      <c r="BF3100">
        <f t="shared" si="388"/>
        <v>-6269.3879456118511</v>
      </c>
      <c r="BG3100">
        <f t="shared" si="389"/>
        <v>-4061.6516216922992</v>
      </c>
      <c r="BH3100">
        <f t="shared" si="390"/>
        <v>-1853.9152977727481</v>
      </c>
      <c r="BI3100">
        <f t="shared" si="391"/>
        <v>353.82102614680298</v>
      </c>
      <c r="BJ3100">
        <f t="shared" si="392"/>
        <v>2561.557350066354</v>
      </c>
    </row>
    <row r="3101" spans="1:62">
      <c r="A3101">
        <v>3098</v>
      </c>
      <c r="B3101" s="6"/>
      <c r="C3101" s="44"/>
      <c r="F3101" s="44">
        <v>3638.9562158501085</v>
      </c>
      <c r="G3101">
        <v>0.62004092103826292</v>
      </c>
      <c r="H3101" s="45">
        <f t="shared" si="386"/>
        <v>5868.8968620920223</v>
      </c>
      <c r="BD3101">
        <f t="shared" si="393"/>
        <v>-5142.039219510405</v>
      </c>
      <c r="BE3101">
        <f t="shared" si="387"/>
        <v>-4826.3784560472131</v>
      </c>
      <c r="BF3101">
        <f t="shared" si="388"/>
        <v>-4510.7176925840204</v>
      </c>
      <c r="BG3101">
        <f t="shared" si="389"/>
        <v>-4195.0569291208276</v>
      </c>
      <c r="BH3101">
        <f t="shared" si="390"/>
        <v>-3879.3961656576353</v>
      </c>
      <c r="BI3101">
        <f t="shared" si="391"/>
        <v>-3563.7354021944429</v>
      </c>
      <c r="BJ3101">
        <f t="shared" si="392"/>
        <v>-3248.0746387312502</v>
      </c>
    </row>
    <row r="3102" spans="1:62">
      <c r="A3102">
        <v>3099</v>
      </c>
      <c r="B3102" s="6"/>
      <c r="C3102" s="44"/>
      <c r="F3102" s="44">
        <v>10638.625049743938</v>
      </c>
      <c r="G3102">
        <v>0.6123814420113991</v>
      </c>
      <c r="H3102" s="45">
        <f t="shared" si="386"/>
        <v>17372.546455360916</v>
      </c>
      <c r="BD3102">
        <f t="shared" si="393"/>
        <v>-538.75161065879411</v>
      </c>
      <c r="BE3102">
        <f t="shared" si="387"/>
        <v>2561.4529945325203</v>
      </c>
      <c r="BF3102">
        <f t="shared" si="388"/>
        <v>5661.657599723836</v>
      </c>
      <c r="BG3102">
        <f t="shared" si="389"/>
        <v>8761.8622049151491</v>
      </c>
      <c r="BH3102">
        <f t="shared" si="390"/>
        <v>11862.066810106464</v>
      </c>
      <c r="BI3102">
        <f t="shared" si="391"/>
        <v>14962.271415297781</v>
      </c>
      <c r="BJ3102">
        <f t="shared" si="392"/>
        <v>18062.476020489092</v>
      </c>
    </row>
    <row r="3103" spans="1:62">
      <c r="A3103">
        <v>3100</v>
      </c>
      <c r="B3103" s="6"/>
      <c r="C3103" s="44"/>
      <c r="F3103" s="44">
        <v>-9026.217151101835</v>
      </c>
      <c r="G3103">
        <v>0.56019608693621237</v>
      </c>
      <c r="H3103" s="45">
        <f t="shared" si="386"/>
        <v>-16112.603000259121</v>
      </c>
      <c r="BD3103">
        <f t="shared" si="393"/>
        <v>-7576.7178396869422</v>
      </c>
      <c r="BE3103">
        <f t="shared" si="387"/>
        <v>-4514.8106296299466</v>
      </c>
      <c r="BF3103">
        <f t="shared" si="388"/>
        <v>-1452.903419572951</v>
      </c>
      <c r="BG3103">
        <f t="shared" si="389"/>
        <v>1609.0037904840447</v>
      </c>
      <c r="BH3103">
        <f t="shared" si="390"/>
        <v>4670.9110005410403</v>
      </c>
      <c r="BI3103">
        <f t="shared" si="391"/>
        <v>7732.8182105980359</v>
      </c>
      <c r="BJ3103">
        <f t="shared" si="392"/>
        <v>10794.72542065503</v>
      </c>
    </row>
    <row r="3104" spans="1:62">
      <c r="A3104">
        <v>3101</v>
      </c>
      <c r="B3104" s="6"/>
      <c r="C3104" s="44"/>
      <c r="F3104" s="44">
        <v>7420.0489060275104</v>
      </c>
      <c r="G3104">
        <v>0.26412833633549937</v>
      </c>
      <c r="H3104" s="45">
        <f t="shared" si="386"/>
        <v>28092.589416844941</v>
      </c>
      <c r="BD3104">
        <f t="shared" si="393"/>
        <v>11827.197585782897</v>
      </c>
      <c r="BE3104">
        <f t="shared" si="387"/>
        <v>14628.178020463958</v>
      </c>
      <c r="BF3104">
        <f t="shared" si="388"/>
        <v>17429.158455145021</v>
      </c>
      <c r="BG3104">
        <f t="shared" si="389"/>
        <v>20230.138889826085</v>
      </c>
      <c r="BH3104">
        <f t="shared" si="390"/>
        <v>23031.119324507144</v>
      </c>
      <c r="BI3104">
        <f t="shared" si="391"/>
        <v>25832.099759188208</v>
      </c>
      <c r="BJ3104">
        <f t="shared" si="392"/>
        <v>28633.080193869268</v>
      </c>
    </row>
    <row r="3105" spans="1:62">
      <c r="A3105">
        <v>3102</v>
      </c>
      <c r="B3105" s="6"/>
      <c r="C3105" s="44"/>
      <c r="F3105" s="44">
        <v>5255.6552789070192</v>
      </c>
      <c r="G3105">
        <v>0.4431615229088397</v>
      </c>
      <c r="H3105" s="45">
        <f t="shared" si="386"/>
        <v>11859.45757296292</v>
      </c>
      <c r="BD3105">
        <f t="shared" si="393"/>
        <v>-6099.4072243500141</v>
      </c>
      <c r="BE3105">
        <f t="shared" si="387"/>
        <v>-4778.7655426725169</v>
      </c>
      <c r="BF3105">
        <f t="shared" si="388"/>
        <v>-3458.1238609950196</v>
      </c>
      <c r="BG3105">
        <f t="shared" si="389"/>
        <v>-2137.4821793175233</v>
      </c>
      <c r="BH3105">
        <f t="shared" si="390"/>
        <v>-816.84049764002611</v>
      </c>
      <c r="BI3105">
        <f t="shared" si="391"/>
        <v>503.8011840374711</v>
      </c>
      <c r="BJ3105">
        <f t="shared" si="392"/>
        <v>1824.4428657149674</v>
      </c>
    </row>
    <row r="3106" spans="1:62">
      <c r="A3106">
        <v>3103</v>
      </c>
      <c r="B3106" s="6"/>
      <c r="C3106" s="44"/>
      <c r="F3106" s="44">
        <v>8304.9264169166872</v>
      </c>
      <c r="G3106">
        <v>0.36830291311866237</v>
      </c>
      <c r="H3106" s="45">
        <f t="shared" si="386"/>
        <v>22549.17384875788</v>
      </c>
      <c r="BD3106">
        <f t="shared" si="393"/>
        <v>-3039.8476643628205</v>
      </c>
      <c r="BE3106">
        <f t="shared" si="387"/>
        <v>-824.04004981862181</v>
      </c>
      <c r="BF3106">
        <f t="shared" si="388"/>
        <v>1391.7675647255764</v>
      </c>
      <c r="BG3106">
        <f t="shared" si="389"/>
        <v>3607.5751792697756</v>
      </c>
      <c r="BH3106">
        <f t="shared" si="390"/>
        <v>5823.382793813973</v>
      </c>
      <c r="BI3106">
        <f t="shared" si="391"/>
        <v>8039.1904083581721</v>
      </c>
      <c r="BJ3106">
        <f t="shared" si="392"/>
        <v>10254.998022902369</v>
      </c>
    </row>
    <row r="3107" spans="1:62">
      <c r="A3107">
        <v>3104</v>
      </c>
      <c r="B3107" s="6"/>
      <c r="C3107" s="44"/>
      <c r="F3107" s="44">
        <v>14271.335861784944</v>
      </c>
      <c r="G3107">
        <v>-1.472368570721283E-2</v>
      </c>
      <c r="H3107" s="45">
        <f t="shared" si="386"/>
        <v>-969277.40414845385</v>
      </c>
      <c r="BD3107">
        <f t="shared" si="393"/>
        <v>-6463.4118513233752</v>
      </c>
      <c r="BE3107">
        <f t="shared" si="387"/>
        <v>-4621.8972857300632</v>
      </c>
      <c r="BF3107">
        <f t="shared" si="388"/>
        <v>-2780.3827201367521</v>
      </c>
      <c r="BG3107">
        <f t="shared" si="389"/>
        <v>-938.86815454344014</v>
      </c>
      <c r="BH3107">
        <f t="shared" si="390"/>
        <v>902.64641104987277</v>
      </c>
      <c r="BI3107">
        <f t="shared" si="391"/>
        <v>2744.1609766431829</v>
      </c>
      <c r="BJ3107">
        <f t="shared" si="392"/>
        <v>4585.6755422364949</v>
      </c>
    </row>
    <row r="3108" spans="1:62">
      <c r="A3108">
        <v>3105</v>
      </c>
      <c r="B3108" s="6"/>
      <c r="C3108" s="44"/>
      <c r="F3108" s="44">
        <v>1803.8236739360764</v>
      </c>
      <c r="G3108">
        <v>0.66728770239858015</v>
      </c>
      <c r="H3108" s="45">
        <f t="shared" si="386"/>
        <v>2703.2173190846961</v>
      </c>
      <c r="BD3108">
        <f t="shared" si="393"/>
        <v>-14344.954290321009</v>
      </c>
      <c r="BE3108">
        <f t="shared" si="387"/>
        <v>-14418.572718857073</v>
      </c>
      <c r="BF3108">
        <f t="shared" si="388"/>
        <v>-14492.191147393138</v>
      </c>
      <c r="BG3108">
        <f t="shared" si="389"/>
        <v>-14565.809575929201</v>
      </c>
      <c r="BH3108">
        <f t="shared" si="390"/>
        <v>-14639.428004465266</v>
      </c>
      <c r="BI3108">
        <f t="shared" si="391"/>
        <v>-14713.046433001329</v>
      </c>
      <c r="BJ3108">
        <f t="shared" si="392"/>
        <v>-14786.664861537394</v>
      </c>
    </row>
    <row r="3109" spans="1:62">
      <c r="A3109">
        <v>3106</v>
      </c>
      <c r="B3109" s="6"/>
      <c r="C3109" s="44"/>
      <c r="F3109" s="44">
        <v>12373.341695033974</v>
      </c>
      <c r="G3109">
        <v>0.22633356392554838</v>
      </c>
      <c r="H3109" s="45">
        <f t="shared" si="386"/>
        <v>54668.611585615916</v>
      </c>
      <c r="BD3109">
        <f t="shared" si="393"/>
        <v>1532.6148380568243</v>
      </c>
      <c r="BE3109">
        <f t="shared" si="387"/>
        <v>4869.0533500497249</v>
      </c>
      <c r="BF3109">
        <f t="shared" si="388"/>
        <v>8205.4918620426251</v>
      </c>
      <c r="BG3109">
        <f t="shared" si="389"/>
        <v>11541.930374035526</v>
      </c>
      <c r="BH3109">
        <f t="shared" si="390"/>
        <v>14878.368886028427</v>
      </c>
      <c r="BI3109">
        <f t="shared" si="391"/>
        <v>18214.807398021327</v>
      </c>
      <c r="BJ3109">
        <f t="shared" si="392"/>
        <v>21551.24591001423</v>
      </c>
    </row>
    <row r="3110" spans="1:62">
      <c r="A3110">
        <v>3107</v>
      </c>
      <c r="B3110" s="6"/>
      <c r="C3110" s="44"/>
      <c r="F3110" s="44">
        <v>12514.398965617049</v>
      </c>
      <c r="G3110">
        <v>0.72391158820706369</v>
      </c>
      <c r="H3110" s="45">
        <f t="shared" si="386"/>
        <v>17287.19248245754</v>
      </c>
      <c r="BD3110">
        <f t="shared" si="393"/>
        <v>-11241.673875406232</v>
      </c>
      <c r="BE3110">
        <f t="shared" si="387"/>
        <v>-10110.006055778491</v>
      </c>
      <c r="BF3110">
        <f t="shared" si="388"/>
        <v>-8978.3382361507483</v>
      </c>
      <c r="BG3110">
        <f t="shared" si="389"/>
        <v>-7846.6704165230067</v>
      </c>
      <c r="BH3110">
        <f t="shared" si="390"/>
        <v>-6715.002596895265</v>
      </c>
      <c r="BI3110">
        <f t="shared" si="391"/>
        <v>-5583.3347772675234</v>
      </c>
      <c r="BJ3110">
        <f t="shared" si="392"/>
        <v>-4451.6669576397808</v>
      </c>
    </row>
    <row r="3111" spans="1:62">
      <c r="A3111">
        <v>3108</v>
      </c>
      <c r="B3111" s="6"/>
      <c r="C3111" s="44"/>
      <c r="F3111" s="44">
        <v>3414.2656428221198</v>
      </c>
      <c r="G3111">
        <v>1.5019617446814042</v>
      </c>
      <c r="H3111" s="45">
        <f t="shared" si="386"/>
        <v>2273.2041311387416</v>
      </c>
      <c r="BD3111">
        <f t="shared" si="393"/>
        <v>-8894.8410245817304</v>
      </c>
      <c r="BE3111">
        <f t="shared" si="387"/>
        <v>-5275.2830835464119</v>
      </c>
      <c r="BF3111">
        <f t="shared" si="388"/>
        <v>-1655.7251425110935</v>
      </c>
      <c r="BG3111">
        <f t="shared" si="389"/>
        <v>1963.8327985242249</v>
      </c>
      <c r="BH3111">
        <f t="shared" si="390"/>
        <v>5583.3907395595452</v>
      </c>
      <c r="BI3111">
        <f t="shared" si="391"/>
        <v>9202.9486805948618</v>
      </c>
      <c r="BJ3111">
        <f t="shared" si="392"/>
        <v>12822.506621630182</v>
      </c>
    </row>
    <row r="3112" spans="1:62">
      <c r="A3112">
        <v>3109</v>
      </c>
      <c r="B3112" s="6"/>
      <c r="C3112" s="44"/>
      <c r="F3112" s="44">
        <v>11005.101131228297</v>
      </c>
      <c r="G3112">
        <v>0.83228873346739007</v>
      </c>
      <c r="H3112" s="45">
        <f t="shared" si="386"/>
        <v>13222.696269574684</v>
      </c>
      <c r="BD3112">
        <f t="shared" si="393"/>
        <v>4095.543080584901</v>
      </c>
      <c r="BE3112">
        <f t="shared" si="387"/>
        <v>11605.351803991922</v>
      </c>
      <c r="BF3112">
        <f t="shared" si="388"/>
        <v>19115.160527398944</v>
      </c>
      <c r="BG3112">
        <f t="shared" si="389"/>
        <v>26624.969250805963</v>
      </c>
      <c r="BH3112">
        <f t="shared" si="390"/>
        <v>34134.777974212979</v>
      </c>
      <c r="BI3112">
        <f t="shared" si="391"/>
        <v>41644.586697620005</v>
      </c>
      <c r="BJ3112">
        <f t="shared" si="392"/>
        <v>49154.395421027031</v>
      </c>
    </row>
    <row r="3113" spans="1:62">
      <c r="A3113">
        <v>3110</v>
      </c>
      <c r="B3113" s="6"/>
      <c r="C3113" s="44"/>
      <c r="F3113" s="44">
        <v>13061.277739962028</v>
      </c>
      <c r="G3113">
        <v>0.93110073686199701</v>
      </c>
      <c r="H3113" s="45">
        <f t="shared" si="386"/>
        <v>14027.781552382021</v>
      </c>
      <c r="BD3113">
        <f t="shared" si="393"/>
        <v>-6843.6574638913471</v>
      </c>
      <c r="BE3113">
        <f t="shared" si="387"/>
        <v>-2682.213796554397</v>
      </c>
      <c r="BF3113">
        <f t="shared" si="388"/>
        <v>1479.2298707825539</v>
      </c>
      <c r="BG3113">
        <f t="shared" si="389"/>
        <v>5640.6735381195031</v>
      </c>
      <c r="BH3113">
        <f t="shared" si="390"/>
        <v>9802.1172054564558</v>
      </c>
      <c r="BI3113">
        <f t="shared" si="391"/>
        <v>13963.560872793405</v>
      </c>
      <c r="BJ3113">
        <f t="shared" si="392"/>
        <v>18125.004540130354</v>
      </c>
    </row>
    <row r="3114" spans="1:62">
      <c r="A3114">
        <v>3111</v>
      </c>
      <c r="B3114" s="6"/>
      <c r="C3114" s="44"/>
      <c r="F3114" s="44">
        <v>10671.862842193546</v>
      </c>
      <c r="G3114">
        <v>0.25575021317512814</v>
      </c>
      <c r="H3114" s="45">
        <f t="shared" si="386"/>
        <v>41727.67916672607</v>
      </c>
      <c r="BD3114">
        <f t="shared" si="393"/>
        <v>-8405.7740556520439</v>
      </c>
      <c r="BE3114">
        <f t="shared" si="387"/>
        <v>-3750.2703713420578</v>
      </c>
      <c r="BF3114">
        <f t="shared" si="388"/>
        <v>905.23331296792639</v>
      </c>
      <c r="BG3114">
        <f t="shared" si="389"/>
        <v>5560.7369972779125</v>
      </c>
      <c r="BH3114">
        <f t="shared" si="390"/>
        <v>10216.240681587897</v>
      </c>
      <c r="BI3114">
        <f t="shared" si="391"/>
        <v>14871.744365897881</v>
      </c>
      <c r="BJ3114">
        <f t="shared" si="392"/>
        <v>19527.248050207869</v>
      </c>
    </row>
    <row r="3115" spans="1:62">
      <c r="A3115">
        <v>3112</v>
      </c>
      <c r="B3115" s="6"/>
      <c r="C3115" s="44"/>
      <c r="F3115" s="44">
        <v>16496.566985661269</v>
      </c>
      <c r="G3115">
        <v>0.2641667004784285</v>
      </c>
      <c r="H3115" s="45">
        <f t="shared" si="386"/>
        <v>62447.564192551807</v>
      </c>
      <c r="BD3115">
        <f t="shared" si="393"/>
        <v>-9393.1117763179063</v>
      </c>
      <c r="BE3115">
        <f t="shared" si="387"/>
        <v>-8114.3607104422645</v>
      </c>
      <c r="BF3115">
        <f t="shared" si="388"/>
        <v>-6835.6096445666244</v>
      </c>
      <c r="BG3115">
        <f t="shared" si="389"/>
        <v>-5556.8585786909834</v>
      </c>
      <c r="BH3115">
        <f t="shared" si="390"/>
        <v>-4278.1075128153425</v>
      </c>
      <c r="BI3115">
        <f t="shared" si="391"/>
        <v>-2999.3564469397024</v>
      </c>
      <c r="BJ3115">
        <f t="shared" si="392"/>
        <v>-1720.6053810640624</v>
      </c>
    </row>
    <row r="3116" spans="1:62">
      <c r="A3116">
        <v>3113</v>
      </c>
      <c r="B3116" s="6"/>
      <c r="C3116" s="44"/>
      <c r="F3116" s="44">
        <v>7132.7206260382372</v>
      </c>
      <c r="G3116">
        <v>0.3308371223396227</v>
      </c>
      <c r="H3116" s="45">
        <f t="shared" si="386"/>
        <v>21559.613913931047</v>
      </c>
      <c r="BD3116">
        <f t="shared" si="393"/>
        <v>-15175.733483269127</v>
      </c>
      <c r="BE3116">
        <f t="shared" si="387"/>
        <v>-13854.899980876984</v>
      </c>
      <c r="BF3116">
        <f t="shared" si="388"/>
        <v>-12534.066478484841</v>
      </c>
      <c r="BG3116">
        <f t="shared" si="389"/>
        <v>-11213.232976092699</v>
      </c>
      <c r="BH3116">
        <f t="shared" si="390"/>
        <v>-9892.399473700556</v>
      </c>
      <c r="BI3116">
        <f t="shared" si="391"/>
        <v>-8571.5659713084133</v>
      </c>
      <c r="BJ3116">
        <f t="shared" si="392"/>
        <v>-7250.7324689162724</v>
      </c>
    </row>
    <row r="3117" spans="1:62">
      <c r="A3117">
        <v>3114</v>
      </c>
      <c r="B3117" s="6"/>
      <c r="C3117" s="44"/>
      <c r="F3117" s="44">
        <v>2338.882241416919</v>
      </c>
      <c r="G3117">
        <v>0.62581428004631157</v>
      </c>
      <c r="H3117" s="45">
        <f t="shared" si="386"/>
        <v>3737.3423969229925</v>
      </c>
      <c r="BD3117">
        <f t="shared" si="393"/>
        <v>-5478.5350143401238</v>
      </c>
      <c r="BE3117">
        <f t="shared" si="387"/>
        <v>-3824.3494026420103</v>
      </c>
      <c r="BF3117">
        <f t="shared" si="388"/>
        <v>-2170.1637909438969</v>
      </c>
      <c r="BG3117">
        <f t="shared" si="389"/>
        <v>-515.97817924578339</v>
      </c>
      <c r="BH3117">
        <f t="shared" si="390"/>
        <v>1138.207432452331</v>
      </c>
      <c r="BI3117">
        <f t="shared" si="391"/>
        <v>2792.3930441504435</v>
      </c>
      <c r="BJ3117">
        <f t="shared" si="392"/>
        <v>4446.5786558485579</v>
      </c>
    </row>
    <row r="3118" spans="1:62">
      <c r="A3118">
        <v>3115</v>
      </c>
      <c r="B3118" s="6"/>
      <c r="C3118" s="44"/>
      <c r="F3118" s="44">
        <v>9252.1198619764273</v>
      </c>
      <c r="G3118">
        <v>0.19889488936834354</v>
      </c>
      <c r="H3118" s="45">
        <f t="shared" si="386"/>
        <v>46517.634974732595</v>
      </c>
      <c r="BD3118">
        <f t="shared" si="393"/>
        <v>790.18915881463863</v>
      </c>
      <c r="BE3118">
        <f t="shared" si="387"/>
        <v>3919.2605590461962</v>
      </c>
      <c r="BF3118">
        <f t="shared" si="388"/>
        <v>7048.3319592777552</v>
      </c>
      <c r="BG3118">
        <f t="shared" si="389"/>
        <v>10177.403359509311</v>
      </c>
      <c r="BH3118">
        <f t="shared" si="390"/>
        <v>13306.47475974087</v>
      </c>
      <c r="BI3118">
        <f t="shared" si="391"/>
        <v>16435.546159972429</v>
      </c>
      <c r="BJ3118">
        <f t="shared" si="392"/>
        <v>19564.617560203988</v>
      </c>
    </row>
    <row r="3119" spans="1:62">
      <c r="A3119">
        <v>3116</v>
      </c>
      <c r="B3119" s="6"/>
      <c r="C3119" s="44"/>
      <c r="F3119" s="44">
        <v>6015.5589680929443</v>
      </c>
      <c r="G3119">
        <v>0.18056921285571015</v>
      </c>
      <c r="H3119" s="45">
        <f t="shared" si="386"/>
        <v>33314.422059866192</v>
      </c>
      <c r="BD3119">
        <f t="shared" si="393"/>
        <v>-8257.6454151347098</v>
      </c>
      <c r="BE3119">
        <f t="shared" si="387"/>
        <v>-7263.1709682929923</v>
      </c>
      <c r="BF3119">
        <f t="shared" si="388"/>
        <v>-6268.6965214512747</v>
      </c>
      <c r="BG3119">
        <f t="shared" si="389"/>
        <v>-5274.2220746095563</v>
      </c>
      <c r="BH3119">
        <f t="shared" si="390"/>
        <v>-4279.7476277678388</v>
      </c>
      <c r="BI3119">
        <f t="shared" si="391"/>
        <v>-3285.2731809261213</v>
      </c>
      <c r="BJ3119">
        <f t="shared" si="392"/>
        <v>-2290.7987340844029</v>
      </c>
    </row>
    <row r="3120" spans="1:62">
      <c r="A3120">
        <v>3117</v>
      </c>
      <c r="B3120" s="6"/>
      <c r="C3120" s="44"/>
      <c r="F3120" s="44">
        <v>12909.794064281097</v>
      </c>
      <c r="G3120">
        <v>0.50246030337830483</v>
      </c>
      <c r="H3120" s="45">
        <f t="shared" si="386"/>
        <v>25693.162181135034</v>
      </c>
      <c r="BD3120">
        <f t="shared" si="393"/>
        <v>-5112.7129038143939</v>
      </c>
      <c r="BE3120">
        <f t="shared" si="387"/>
        <v>-4209.8668395358427</v>
      </c>
      <c r="BF3120">
        <f t="shared" si="388"/>
        <v>-3307.0207752572919</v>
      </c>
      <c r="BG3120">
        <f t="shared" si="389"/>
        <v>-2404.1747109787411</v>
      </c>
      <c r="BH3120">
        <f t="shared" si="390"/>
        <v>-1501.3286467001908</v>
      </c>
      <c r="BI3120">
        <f t="shared" si="391"/>
        <v>-598.48258242163956</v>
      </c>
      <c r="BJ3120">
        <f t="shared" si="392"/>
        <v>304.36348185691077</v>
      </c>
    </row>
    <row r="3121" spans="1:62">
      <c r="A3121">
        <v>3118</v>
      </c>
      <c r="B3121" s="6"/>
      <c r="C3121" s="44"/>
      <c r="F3121" s="44">
        <v>6379.7530226061863</v>
      </c>
      <c r="G3121">
        <v>0.69587780716857672</v>
      </c>
      <c r="H3121" s="45">
        <f t="shared" si="386"/>
        <v>9167.9213748236234</v>
      </c>
      <c r="BD3121">
        <f t="shared" si="393"/>
        <v>-10397.492547389573</v>
      </c>
      <c r="BE3121">
        <f t="shared" si="387"/>
        <v>-7885.1910304980493</v>
      </c>
      <c r="BF3121">
        <f t="shared" si="388"/>
        <v>-5372.8895136065248</v>
      </c>
      <c r="BG3121">
        <f t="shared" si="389"/>
        <v>-2860.5879967150013</v>
      </c>
      <c r="BH3121">
        <f t="shared" si="390"/>
        <v>-348.28647982347684</v>
      </c>
      <c r="BI3121">
        <f t="shared" si="391"/>
        <v>2164.0150370680476</v>
      </c>
      <c r="BJ3121">
        <f t="shared" si="392"/>
        <v>4676.316553959572</v>
      </c>
    </row>
    <row r="3122" spans="1:62">
      <c r="A3122">
        <v>3119</v>
      </c>
      <c r="B3122" s="6"/>
      <c r="C3122" s="44"/>
      <c r="F3122" s="44">
        <v>5484.9403291261842</v>
      </c>
      <c r="G3122">
        <v>0.51637806301088052</v>
      </c>
      <c r="H3122" s="45">
        <f t="shared" si="386"/>
        <v>10621.946829314886</v>
      </c>
      <c r="BD3122">
        <f t="shared" si="393"/>
        <v>-2900.3639867633028</v>
      </c>
      <c r="BE3122">
        <f t="shared" si="387"/>
        <v>579.02504907958064</v>
      </c>
      <c r="BF3122">
        <f t="shared" si="388"/>
        <v>4058.4140849224641</v>
      </c>
      <c r="BG3122">
        <f t="shared" si="389"/>
        <v>7537.8031207653476</v>
      </c>
      <c r="BH3122">
        <f t="shared" si="390"/>
        <v>11017.192156608231</v>
      </c>
      <c r="BI3122">
        <f t="shared" si="391"/>
        <v>14496.581192451114</v>
      </c>
      <c r="BJ3122">
        <f t="shared" si="392"/>
        <v>17975.970228293998</v>
      </c>
    </row>
    <row r="3123" spans="1:62">
      <c r="A3123">
        <v>3120</v>
      </c>
      <c r="B3123" s="6"/>
      <c r="C3123" s="44"/>
      <c r="F3123" s="44">
        <v>-3821.826580685407</v>
      </c>
      <c r="G3123">
        <v>0.6298204839874515</v>
      </c>
      <c r="H3123" s="45">
        <f t="shared" si="386"/>
        <v>-6068.1204848865364</v>
      </c>
      <c r="BD3123">
        <f t="shared" si="393"/>
        <v>-2903.0500140717818</v>
      </c>
      <c r="BE3123">
        <f t="shared" si="387"/>
        <v>-321.15969901737935</v>
      </c>
      <c r="BF3123">
        <f t="shared" si="388"/>
        <v>2260.7306160370235</v>
      </c>
      <c r="BG3123">
        <f t="shared" si="389"/>
        <v>4842.6209310914255</v>
      </c>
      <c r="BH3123">
        <f t="shared" si="390"/>
        <v>7424.5112461458284</v>
      </c>
      <c r="BI3123">
        <f t="shared" si="391"/>
        <v>10006.401561200231</v>
      </c>
      <c r="BJ3123">
        <f t="shared" si="392"/>
        <v>12588.291876254632</v>
      </c>
    </row>
    <row r="3124" spans="1:62">
      <c r="A3124">
        <v>3121</v>
      </c>
      <c r="B3124" s="6"/>
      <c r="C3124" s="44"/>
      <c r="F3124" s="44">
        <v>13196.28021629083</v>
      </c>
      <c r="G3124">
        <v>0.24015619701416391</v>
      </c>
      <c r="H3124" s="45">
        <f t="shared" si="386"/>
        <v>54948.739113788273</v>
      </c>
      <c r="BD3124">
        <f t="shared" si="393"/>
        <v>6970.9290006226638</v>
      </c>
      <c r="BE3124">
        <f t="shared" si="387"/>
        <v>10120.031420559921</v>
      </c>
      <c r="BF3124">
        <f t="shared" si="388"/>
        <v>13269.133840497179</v>
      </c>
      <c r="BG3124">
        <f t="shared" si="389"/>
        <v>16418.236260434438</v>
      </c>
      <c r="BH3124">
        <f t="shared" si="390"/>
        <v>19567.338680371693</v>
      </c>
      <c r="BI3124">
        <f t="shared" si="391"/>
        <v>22716.441100308952</v>
      </c>
      <c r="BJ3124">
        <f t="shared" si="392"/>
        <v>25865.54352024621</v>
      </c>
    </row>
    <row r="3125" spans="1:62">
      <c r="A3125">
        <v>3122</v>
      </c>
      <c r="B3125" s="6"/>
      <c r="C3125" s="44"/>
      <c r="F3125" s="44">
        <v>11159.221357560407</v>
      </c>
      <c r="G3125">
        <v>4.0056238044678061E-2</v>
      </c>
      <c r="H3125" s="45">
        <f t="shared" si="386"/>
        <v>278588.85163188807</v>
      </c>
      <c r="BD3125">
        <f t="shared" si="393"/>
        <v>-11995.49923122001</v>
      </c>
      <c r="BE3125">
        <f t="shared" si="387"/>
        <v>-10794.71824614919</v>
      </c>
      <c r="BF3125">
        <f t="shared" si="388"/>
        <v>-9593.9372610783721</v>
      </c>
      <c r="BG3125">
        <f t="shared" si="389"/>
        <v>-8393.1562760075522</v>
      </c>
      <c r="BH3125">
        <f t="shared" si="390"/>
        <v>-7192.3752909367322</v>
      </c>
      <c r="BI3125">
        <f t="shared" si="391"/>
        <v>-5991.5943058659132</v>
      </c>
      <c r="BJ3125">
        <f t="shared" si="392"/>
        <v>-4790.8133207950941</v>
      </c>
    </row>
    <row r="3126" spans="1:62">
      <c r="A3126">
        <v>3123</v>
      </c>
      <c r="B3126" s="6"/>
      <c r="C3126" s="44"/>
      <c r="F3126" s="44">
        <v>2102.7937120170482</v>
      </c>
      <c r="G3126">
        <v>0.52407237695471842</v>
      </c>
      <c r="H3126" s="45">
        <f t="shared" si="386"/>
        <v>4012.4108891904762</v>
      </c>
      <c r="BD3126">
        <f t="shared" si="393"/>
        <v>-10958.940167337018</v>
      </c>
      <c r="BE3126">
        <f t="shared" si="387"/>
        <v>-10758.658977113626</v>
      </c>
      <c r="BF3126">
        <f t="shared" si="388"/>
        <v>-10558.377786890236</v>
      </c>
      <c r="BG3126">
        <f t="shared" si="389"/>
        <v>-10358.096596666846</v>
      </c>
      <c r="BH3126">
        <f t="shared" si="390"/>
        <v>-10157.815406443457</v>
      </c>
      <c r="BI3126">
        <f t="shared" si="391"/>
        <v>-9957.534216220065</v>
      </c>
      <c r="BJ3126">
        <f t="shared" si="392"/>
        <v>-9757.2530259966752</v>
      </c>
    </row>
    <row r="3127" spans="1:62">
      <c r="A3127">
        <v>3124</v>
      </c>
      <c r="B3127" s="6"/>
      <c r="C3127" s="44"/>
      <c r="F3127" s="44">
        <v>10042.546335041279</v>
      </c>
      <c r="G3127">
        <v>0.33922949933651747</v>
      </c>
      <c r="H3127" s="45">
        <f t="shared" si="386"/>
        <v>29603.988906280287</v>
      </c>
      <c r="BD3127">
        <f t="shared" si="393"/>
        <v>517.56817275654385</v>
      </c>
      <c r="BE3127">
        <f t="shared" si="387"/>
        <v>3137.9300575301359</v>
      </c>
      <c r="BF3127">
        <f t="shared" si="388"/>
        <v>5758.2919423037283</v>
      </c>
      <c r="BG3127">
        <f t="shared" si="389"/>
        <v>8378.6538270773199</v>
      </c>
      <c r="BH3127">
        <f t="shared" si="390"/>
        <v>10999.015711850912</v>
      </c>
      <c r="BI3127">
        <f t="shared" si="391"/>
        <v>13619.377596624505</v>
      </c>
      <c r="BJ3127">
        <f t="shared" si="392"/>
        <v>16239.739481398095</v>
      </c>
    </row>
    <row r="3128" spans="1:62">
      <c r="A3128">
        <v>3125</v>
      </c>
      <c r="B3128" s="6"/>
      <c r="C3128" s="44"/>
      <c r="F3128" s="44">
        <v>10803.204741275347</v>
      </c>
      <c r="G3128">
        <v>0.28912383967892286</v>
      </c>
      <c r="H3128" s="45">
        <f t="shared" si="386"/>
        <v>37365.319834132315</v>
      </c>
      <c r="BD3128">
        <f t="shared" si="393"/>
        <v>-8346.3988383586911</v>
      </c>
      <c r="BE3128">
        <f t="shared" si="387"/>
        <v>-6650.2513416761049</v>
      </c>
      <c r="BF3128">
        <f t="shared" si="388"/>
        <v>-4954.1038449935168</v>
      </c>
      <c r="BG3128">
        <f t="shared" si="389"/>
        <v>-3257.9563483109296</v>
      </c>
      <c r="BH3128">
        <f t="shared" si="390"/>
        <v>-1561.8088516283424</v>
      </c>
      <c r="BI3128">
        <f t="shared" si="391"/>
        <v>134.33864505424572</v>
      </c>
      <c r="BJ3128">
        <f t="shared" si="392"/>
        <v>1830.486141736832</v>
      </c>
    </row>
    <row r="3129" spans="1:62">
      <c r="A3129">
        <v>3126</v>
      </c>
      <c r="B3129" s="6"/>
      <c r="C3129" s="44"/>
      <c r="F3129" s="44">
        <v>11916.649315823986</v>
      </c>
      <c r="G3129">
        <v>0.59704380693668302</v>
      </c>
      <c r="H3129" s="45">
        <f t="shared" si="386"/>
        <v>19959.422034651063</v>
      </c>
      <c r="BD3129">
        <f t="shared" si="393"/>
        <v>-9357.5855428807336</v>
      </c>
      <c r="BE3129">
        <f t="shared" si="387"/>
        <v>-7911.966344486118</v>
      </c>
      <c r="BF3129">
        <f t="shared" si="388"/>
        <v>-6466.3471460915043</v>
      </c>
      <c r="BG3129">
        <f t="shared" si="389"/>
        <v>-5020.7279476968897</v>
      </c>
      <c r="BH3129">
        <f t="shared" si="390"/>
        <v>-3575.108749302276</v>
      </c>
      <c r="BI3129">
        <f t="shared" si="391"/>
        <v>-2129.4895509076614</v>
      </c>
      <c r="BJ3129">
        <f t="shared" si="392"/>
        <v>-683.87035251304769</v>
      </c>
    </row>
    <row r="3130" spans="1:62">
      <c r="A3130">
        <v>3127</v>
      </c>
      <c r="B3130" s="6"/>
      <c r="C3130" s="44"/>
      <c r="F3130" s="44">
        <v>-5330.7345340007414</v>
      </c>
      <c r="G3130">
        <v>0.38315475880222571</v>
      </c>
      <c r="H3130" s="45">
        <f t="shared" si="386"/>
        <v>-13912.745206832535</v>
      </c>
      <c r="BD3130">
        <f t="shared" si="393"/>
        <v>-8931.4302811405723</v>
      </c>
      <c r="BE3130">
        <f t="shared" si="387"/>
        <v>-5946.2112464571564</v>
      </c>
      <c r="BF3130">
        <f t="shared" si="388"/>
        <v>-2960.9922117737406</v>
      </c>
      <c r="BG3130">
        <f t="shared" si="389"/>
        <v>24.226822909673501</v>
      </c>
      <c r="BH3130">
        <f t="shared" si="390"/>
        <v>3009.4458575930894</v>
      </c>
      <c r="BI3130">
        <f t="shared" si="391"/>
        <v>5994.6648922765053</v>
      </c>
      <c r="BJ3130">
        <f t="shared" si="392"/>
        <v>8979.8839269599193</v>
      </c>
    </row>
    <row r="3131" spans="1:62">
      <c r="A3131">
        <v>3128</v>
      </c>
      <c r="B3131" s="6"/>
      <c r="C3131" s="44"/>
      <c r="F3131" s="44">
        <v>12366.574699146706</v>
      </c>
      <c r="G3131">
        <v>0.16553853533608986</v>
      </c>
      <c r="H3131" s="45">
        <f t="shared" si="386"/>
        <v>74705.111254241041</v>
      </c>
      <c r="BD3131">
        <f t="shared" si="393"/>
        <v>7246.5083280118697</v>
      </c>
      <c r="BE3131">
        <f t="shared" si="387"/>
        <v>9162.282122022998</v>
      </c>
      <c r="BF3131">
        <f t="shared" si="388"/>
        <v>11078.055916034127</v>
      </c>
      <c r="BG3131">
        <f t="shared" si="389"/>
        <v>12993.829710045255</v>
      </c>
      <c r="BH3131">
        <f t="shared" si="390"/>
        <v>14909.603504056384</v>
      </c>
      <c r="BI3131">
        <f t="shared" si="391"/>
        <v>16825.377298067513</v>
      </c>
      <c r="BJ3131">
        <f t="shared" si="392"/>
        <v>18741.151092078642</v>
      </c>
    </row>
    <row r="3132" spans="1:62">
      <c r="A3132">
        <v>3129</v>
      </c>
      <c r="B3132" s="6"/>
      <c r="C3132" s="44"/>
      <c r="F3132" s="44">
        <v>6146.0736102105566</v>
      </c>
      <c r="G3132">
        <v>0.32143545060923984</v>
      </c>
      <c r="H3132" s="45">
        <f t="shared" si="386"/>
        <v>19120.708679025476</v>
      </c>
      <c r="BD3132">
        <f t="shared" si="393"/>
        <v>-11538.882022466256</v>
      </c>
      <c r="BE3132">
        <f t="shared" si="387"/>
        <v>-10711.189345785808</v>
      </c>
      <c r="BF3132">
        <f t="shared" si="388"/>
        <v>-9883.4966691053578</v>
      </c>
      <c r="BG3132">
        <f t="shared" si="389"/>
        <v>-9055.8039924249097</v>
      </c>
      <c r="BH3132">
        <f t="shared" si="390"/>
        <v>-8228.1113157444597</v>
      </c>
      <c r="BI3132">
        <f t="shared" si="391"/>
        <v>-7400.4186390640098</v>
      </c>
      <c r="BJ3132">
        <f t="shared" si="392"/>
        <v>-6572.7259623835607</v>
      </c>
    </row>
    <row r="3133" spans="1:62">
      <c r="A3133">
        <v>3130</v>
      </c>
      <c r="B3133" s="6"/>
      <c r="C3133" s="44"/>
      <c r="F3133" s="44">
        <v>7075.7507455477353</v>
      </c>
      <c r="G3133">
        <v>0.29878436652320595</v>
      </c>
      <c r="H3133" s="45">
        <f t="shared" si="386"/>
        <v>23681.797102989243</v>
      </c>
      <c r="BD3133">
        <f t="shared" si="393"/>
        <v>-4538.8963571643571</v>
      </c>
      <c r="BE3133">
        <f t="shared" si="387"/>
        <v>-2931.7191041181582</v>
      </c>
      <c r="BF3133">
        <f t="shared" si="388"/>
        <v>-1324.5418510719592</v>
      </c>
      <c r="BG3133">
        <f t="shared" si="389"/>
        <v>282.63540197424027</v>
      </c>
      <c r="BH3133">
        <f t="shared" si="390"/>
        <v>1889.8126550204397</v>
      </c>
      <c r="BI3133">
        <f t="shared" si="391"/>
        <v>3496.9899080666382</v>
      </c>
      <c r="BJ3133">
        <f t="shared" si="392"/>
        <v>5104.1671611128386</v>
      </c>
    </row>
    <row r="3134" spans="1:62">
      <c r="A3134">
        <v>3131</v>
      </c>
      <c r="B3134" s="6"/>
      <c r="C3134" s="44"/>
      <c r="F3134" s="44">
        <v>14002.216237167886</v>
      </c>
      <c r="G3134">
        <v>0.2947776913943061</v>
      </c>
      <c r="H3134" s="45">
        <f t="shared" si="386"/>
        <v>47500.93594578695</v>
      </c>
      <c r="BD3134">
        <f t="shared" si="393"/>
        <v>-5581.8289129317054</v>
      </c>
      <c r="BE3134">
        <f t="shared" si="387"/>
        <v>-4087.907080315676</v>
      </c>
      <c r="BF3134">
        <f t="shared" si="388"/>
        <v>-2593.9852476996457</v>
      </c>
      <c r="BG3134">
        <f t="shared" si="389"/>
        <v>-1100.0634150836167</v>
      </c>
      <c r="BH3134">
        <f t="shared" si="390"/>
        <v>393.85841753241311</v>
      </c>
      <c r="BI3134">
        <f t="shared" si="391"/>
        <v>1887.7802501484439</v>
      </c>
      <c r="BJ3134">
        <f t="shared" si="392"/>
        <v>3381.7020827644737</v>
      </c>
    </row>
    <row r="3135" spans="1:62">
      <c r="A3135">
        <v>3132</v>
      </c>
      <c r="B3135" s="6"/>
      <c r="C3135" s="44"/>
      <c r="F3135" s="44">
        <v>12115.635106644299</v>
      </c>
      <c r="G3135">
        <v>0.1449929366466387</v>
      </c>
      <c r="H3135" s="45">
        <f t="shared" si="386"/>
        <v>83560.174632307986</v>
      </c>
      <c r="BD3135">
        <f t="shared" si="393"/>
        <v>-12528.327780196356</v>
      </c>
      <c r="BE3135">
        <f t="shared" si="387"/>
        <v>-11054.439323224826</v>
      </c>
      <c r="BF3135">
        <f t="shared" si="388"/>
        <v>-9580.5508662532957</v>
      </c>
      <c r="BG3135">
        <f t="shared" si="389"/>
        <v>-8106.6624092817638</v>
      </c>
      <c r="BH3135">
        <f t="shared" si="390"/>
        <v>-6632.7739523102337</v>
      </c>
      <c r="BI3135">
        <f t="shared" si="391"/>
        <v>-5158.8854953387035</v>
      </c>
      <c r="BJ3135">
        <f t="shared" si="392"/>
        <v>-3684.9970383671734</v>
      </c>
    </row>
    <row r="3136" spans="1:62">
      <c r="A3136">
        <v>3133</v>
      </c>
      <c r="B3136" s="6"/>
      <c r="C3136" s="44"/>
      <c r="F3136" s="44">
        <v>15761.632327401769</v>
      </c>
      <c r="G3136">
        <v>0.13328737899821164</v>
      </c>
      <c r="H3136" s="45">
        <f t="shared" si="386"/>
        <v>118252.99924018499</v>
      </c>
      <c r="BD3136">
        <f t="shared" si="393"/>
        <v>-11390.670423411106</v>
      </c>
      <c r="BE3136">
        <f t="shared" si="387"/>
        <v>-10665.705740177911</v>
      </c>
      <c r="BF3136">
        <f t="shared" si="388"/>
        <v>-9940.7410569447184</v>
      </c>
      <c r="BG3136">
        <f t="shared" si="389"/>
        <v>-9215.7763737115238</v>
      </c>
      <c r="BH3136">
        <f t="shared" si="390"/>
        <v>-8490.811690478331</v>
      </c>
      <c r="BI3136">
        <f t="shared" si="391"/>
        <v>-7765.8470072451373</v>
      </c>
      <c r="BJ3136">
        <f t="shared" si="392"/>
        <v>-7040.8823240119436</v>
      </c>
    </row>
    <row r="3137" spans="1:62">
      <c r="A3137">
        <v>3134</v>
      </c>
      <c r="B3137" s="6"/>
      <c r="C3137" s="44"/>
      <c r="F3137" s="44">
        <v>14779.084003858017</v>
      </c>
      <c r="G3137">
        <v>0.12450906163708542</v>
      </c>
      <c r="H3137" s="45">
        <f t="shared" si="386"/>
        <v>118698.86263327215</v>
      </c>
      <c r="BD3137">
        <f t="shared" si="393"/>
        <v>-15095.19543241071</v>
      </c>
      <c r="BE3137">
        <f t="shared" si="387"/>
        <v>-14428.758537419653</v>
      </c>
      <c r="BF3137">
        <f t="shared" si="388"/>
        <v>-13762.321642428595</v>
      </c>
      <c r="BG3137">
        <f t="shared" si="389"/>
        <v>-13095.884747437536</v>
      </c>
      <c r="BH3137">
        <f t="shared" si="390"/>
        <v>-12429.447852446478</v>
      </c>
      <c r="BI3137">
        <f t="shared" si="391"/>
        <v>-11763.010957455419</v>
      </c>
      <c r="BJ3137">
        <f t="shared" si="392"/>
        <v>-11096.574062464362</v>
      </c>
    </row>
    <row r="3138" spans="1:62">
      <c r="A3138">
        <v>3135</v>
      </c>
      <c r="B3138" s="6"/>
      <c r="C3138" s="44"/>
      <c r="F3138" s="44">
        <v>-9654.6483752786044</v>
      </c>
      <c r="G3138">
        <v>0.83994517307663763</v>
      </c>
      <c r="H3138" s="45">
        <f t="shared" si="386"/>
        <v>-11494.379258011049</v>
      </c>
      <c r="BD3138">
        <f t="shared" si="393"/>
        <v>-14156.538695672591</v>
      </c>
      <c r="BE3138">
        <f t="shared" si="387"/>
        <v>-13533.993387487164</v>
      </c>
      <c r="BF3138">
        <f t="shared" si="388"/>
        <v>-12911.448079301736</v>
      </c>
      <c r="BG3138">
        <f t="shared" si="389"/>
        <v>-12288.902771116309</v>
      </c>
      <c r="BH3138">
        <f t="shared" si="390"/>
        <v>-11666.357462930882</v>
      </c>
      <c r="BI3138">
        <f t="shared" si="391"/>
        <v>-11043.812154745454</v>
      </c>
      <c r="BJ3138">
        <f t="shared" si="392"/>
        <v>-10421.266846560027</v>
      </c>
    </row>
    <row r="3139" spans="1:62">
      <c r="A3139">
        <v>3136</v>
      </c>
      <c r="B3139" s="6"/>
      <c r="C3139" s="44"/>
      <c r="F3139" s="44">
        <v>9263.2093027975516</v>
      </c>
      <c r="G3139">
        <v>0.22261083976379581</v>
      </c>
      <c r="H3139" s="45">
        <f t="shared" si="386"/>
        <v>41611.672246627357</v>
      </c>
      <c r="BD3139">
        <f t="shared" si="393"/>
        <v>13854.374240661793</v>
      </c>
      <c r="BE3139">
        <f t="shared" si="387"/>
        <v>18054.100106044978</v>
      </c>
      <c r="BF3139">
        <f t="shared" si="388"/>
        <v>22253.825971428167</v>
      </c>
      <c r="BG3139">
        <f t="shared" si="389"/>
        <v>26453.551836811355</v>
      </c>
      <c r="BH3139">
        <f t="shared" si="390"/>
        <v>30653.277702194544</v>
      </c>
      <c r="BI3139">
        <f t="shared" si="391"/>
        <v>34853.003567577733</v>
      </c>
      <c r="BJ3139">
        <f t="shared" si="392"/>
        <v>39052.729432960921</v>
      </c>
    </row>
    <row r="3140" spans="1:62">
      <c r="A3140">
        <v>3137</v>
      </c>
      <c r="B3140" s="6"/>
      <c r="C3140" s="44"/>
      <c r="F3140" s="44">
        <v>9546.6132326618554</v>
      </c>
      <c r="G3140">
        <v>0.33737656006124883</v>
      </c>
      <c r="H3140" s="45">
        <f t="shared" ref="H3140:H3203" si="394">F3140/G3140</f>
        <v>28296.610857994168</v>
      </c>
      <c r="BD3140">
        <f t="shared" si="393"/>
        <v>-8150.1551039785727</v>
      </c>
      <c r="BE3140">
        <f t="shared" si="387"/>
        <v>-7037.1009051595938</v>
      </c>
      <c r="BF3140">
        <f t="shared" si="388"/>
        <v>-5924.046706340614</v>
      </c>
      <c r="BG3140">
        <f t="shared" si="389"/>
        <v>-4810.9925075216352</v>
      </c>
      <c r="BH3140">
        <f t="shared" si="390"/>
        <v>-3697.9383087026563</v>
      </c>
      <c r="BI3140">
        <f t="shared" si="391"/>
        <v>-2584.8841098836774</v>
      </c>
      <c r="BJ3140">
        <f t="shared" si="392"/>
        <v>-1471.8299110646985</v>
      </c>
    </row>
    <row r="3141" spans="1:62">
      <c r="A3141">
        <v>3138</v>
      </c>
      <c r="B3141" s="6"/>
      <c r="C3141" s="44"/>
      <c r="F3141" s="44">
        <v>8063.7214461769181</v>
      </c>
      <c r="G3141">
        <v>0.1777092064675081</v>
      </c>
      <c r="H3141" s="45">
        <f t="shared" si="394"/>
        <v>45375.93525100383</v>
      </c>
      <c r="BD3141">
        <f t="shared" si="393"/>
        <v>-7859.7304323556109</v>
      </c>
      <c r="BE3141">
        <f t="shared" ref="BE3141:BE3204" si="395">($BE$3*G3140)-F3140</f>
        <v>-6172.8476320493664</v>
      </c>
      <c r="BF3141">
        <f t="shared" ref="BF3141:BF3204" si="396">($BF$3*G3140)-F3140</f>
        <v>-4485.9648317431229</v>
      </c>
      <c r="BG3141">
        <f t="shared" ref="BG3141:BG3204" si="397">($BG$3*G3140)-F3140</f>
        <v>-2799.0820314368784</v>
      </c>
      <c r="BH3141">
        <f t="shared" ref="BH3141:BH3204" si="398">($BH$3*G3140)-F3140</f>
        <v>-1112.1992311306349</v>
      </c>
      <c r="BI3141">
        <f t="shared" ref="BI3141:BI3204" si="399">($BI$3*G3140)-F3140</f>
        <v>574.68356917560959</v>
      </c>
      <c r="BJ3141">
        <f t="shared" ref="BJ3141:BJ3204" si="400">($BJ$3*G3140)-F3140</f>
        <v>2261.5663694818541</v>
      </c>
    </row>
    <row r="3142" spans="1:62">
      <c r="A3142">
        <v>3139</v>
      </c>
      <c r="B3142" s="6"/>
      <c r="C3142" s="44"/>
      <c r="F3142" s="44">
        <v>12277.227740145983</v>
      </c>
      <c r="G3142">
        <v>0.26362980268738134</v>
      </c>
      <c r="H3142" s="45">
        <f t="shared" si="394"/>
        <v>46569.953832968647</v>
      </c>
      <c r="BD3142">
        <f t="shared" si="393"/>
        <v>-7175.1754138393771</v>
      </c>
      <c r="BE3142">
        <f t="shared" si="395"/>
        <v>-6286.6293815018371</v>
      </c>
      <c r="BF3142">
        <f t="shared" si="396"/>
        <v>-5398.083349164297</v>
      </c>
      <c r="BG3142">
        <f t="shared" si="397"/>
        <v>-4509.5373168267561</v>
      </c>
      <c r="BH3142">
        <f t="shared" si="398"/>
        <v>-3620.991284489216</v>
      </c>
      <c r="BI3142">
        <f t="shared" si="399"/>
        <v>-2732.445252151675</v>
      </c>
      <c r="BJ3142">
        <f t="shared" si="400"/>
        <v>-1843.899219814135</v>
      </c>
    </row>
    <row r="3143" spans="1:62">
      <c r="A3143">
        <v>3140</v>
      </c>
      <c r="B3143" s="6"/>
      <c r="C3143" s="44"/>
      <c r="F3143" s="44">
        <v>9831.7854990131273</v>
      </c>
      <c r="G3143">
        <v>0.11263694875254338</v>
      </c>
      <c r="H3143" s="45">
        <f t="shared" si="394"/>
        <v>87287.391996146587</v>
      </c>
      <c r="BD3143">
        <f t="shared" si="393"/>
        <v>-10959.078726709076</v>
      </c>
      <c r="BE3143">
        <f t="shared" si="395"/>
        <v>-9640.9297132721695</v>
      </c>
      <c r="BF3143">
        <f t="shared" si="396"/>
        <v>-8322.7806998352626</v>
      </c>
      <c r="BG3143">
        <f t="shared" si="397"/>
        <v>-7004.6316863983566</v>
      </c>
      <c r="BH3143">
        <f t="shared" si="398"/>
        <v>-5686.4826729614497</v>
      </c>
      <c r="BI3143">
        <f t="shared" si="399"/>
        <v>-4368.3336595245428</v>
      </c>
      <c r="BJ3143">
        <f t="shared" si="400"/>
        <v>-3050.1846460876368</v>
      </c>
    </row>
    <row r="3144" spans="1:62">
      <c r="A3144">
        <v>3141</v>
      </c>
      <c r="B3144" s="6"/>
      <c r="C3144" s="44"/>
      <c r="F3144" s="44">
        <v>1429.4834348837103</v>
      </c>
      <c r="G3144">
        <v>0.4724225653239813</v>
      </c>
      <c r="H3144" s="45">
        <f t="shared" si="394"/>
        <v>3025.8576533138062</v>
      </c>
      <c r="BD3144">
        <f t="shared" si="393"/>
        <v>-9268.6007552504107</v>
      </c>
      <c r="BE3144">
        <f t="shared" si="395"/>
        <v>-8705.416011487694</v>
      </c>
      <c r="BF3144">
        <f t="shared" si="396"/>
        <v>-8142.2312677249765</v>
      </c>
      <c r="BG3144">
        <f t="shared" si="397"/>
        <v>-7579.0465239622599</v>
      </c>
      <c r="BH3144">
        <f t="shared" si="398"/>
        <v>-7015.8617801995424</v>
      </c>
      <c r="BI3144">
        <f t="shared" si="399"/>
        <v>-6452.6770364368258</v>
      </c>
      <c r="BJ3144">
        <f t="shared" si="400"/>
        <v>-5889.4922926741092</v>
      </c>
    </row>
    <row r="3145" spans="1:62">
      <c r="A3145">
        <v>3142</v>
      </c>
      <c r="B3145" s="6"/>
      <c r="C3145" s="44"/>
      <c r="F3145" s="44">
        <v>1738.5687621307479</v>
      </c>
      <c r="G3145">
        <v>0.34384464866207676</v>
      </c>
      <c r="H3145" s="45">
        <f t="shared" si="394"/>
        <v>5056.2623815599254</v>
      </c>
      <c r="BD3145">
        <f t="shared" si="393"/>
        <v>932.62939173619634</v>
      </c>
      <c r="BE3145">
        <f t="shared" si="395"/>
        <v>3294.742218356103</v>
      </c>
      <c r="BF3145">
        <f t="shared" si="396"/>
        <v>5656.8550449760096</v>
      </c>
      <c r="BG3145">
        <f t="shared" si="397"/>
        <v>8018.9678715959162</v>
      </c>
      <c r="BH3145">
        <f t="shared" si="398"/>
        <v>10381.080698215823</v>
      </c>
      <c r="BI3145">
        <f t="shared" si="399"/>
        <v>12743.193524835729</v>
      </c>
      <c r="BJ3145">
        <f t="shared" si="400"/>
        <v>15105.306351455634</v>
      </c>
    </row>
    <row r="3146" spans="1:62">
      <c r="A3146">
        <v>3143</v>
      </c>
      <c r="B3146" s="6"/>
      <c r="C3146" s="44"/>
      <c r="F3146" s="44">
        <v>11321.037932684907</v>
      </c>
      <c r="G3146">
        <v>0.49723489109892594</v>
      </c>
      <c r="H3146" s="45">
        <f t="shared" si="394"/>
        <v>22767.987796802783</v>
      </c>
      <c r="BD3146">
        <f t="shared" si="393"/>
        <v>-19.345518820364077</v>
      </c>
      <c r="BE3146">
        <f t="shared" si="395"/>
        <v>1699.8777244900198</v>
      </c>
      <c r="BF3146">
        <f t="shared" si="396"/>
        <v>3419.1009678004039</v>
      </c>
      <c r="BG3146">
        <f t="shared" si="397"/>
        <v>5138.3242111107875</v>
      </c>
      <c r="BH3146">
        <f t="shared" si="398"/>
        <v>6857.5474544211702</v>
      </c>
      <c r="BI3146">
        <f t="shared" si="399"/>
        <v>8576.7706977315556</v>
      </c>
      <c r="BJ3146">
        <f t="shared" si="400"/>
        <v>10295.993941041939</v>
      </c>
    </row>
    <row r="3147" spans="1:62">
      <c r="A3147">
        <v>3144</v>
      </c>
      <c r="B3147" s="6"/>
      <c r="C3147" s="44"/>
      <c r="F3147" s="44">
        <v>7704.6716253054328</v>
      </c>
      <c r="G3147">
        <v>0.46268725212930839</v>
      </c>
      <c r="H3147" s="45">
        <f t="shared" si="394"/>
        <v>16652.007570660684</v>
      </c>
      <c r="BD3147">
        <f t="shared" si="393"/>
        <v>-8834.863477190278</v>
      </c>
      <c r="BE3147">
        <f t="shared" si="395"/>
        <v>-6348.6890216956481</v>
      </c>
      <c r="BF3147">
        <f t="shared" si="396"/>
        <v>-3862.5145662010182</v>
      </c>
      <c r="BG3147">
        <f t="shared" si="397"/>
        <v>-1376.3401107063892</v>
      </c>
      <c r="BH3147">
        <f t="shared" si="398"/>
        <v>1109.8343447882417</v>
      </c>
      <c r="BI3147">
        <f t="shared" si="399"/>
        <v>3596.0088002828707</v>
      </c>
      <c r="BJ3147">
        <f t="shared" si="400"/>
        <v>6082.1832557775015</v>
      </c>
    </row>
    <row r="3148" spans="1:62">
      <c r="A3148">
        <v>3145</v>
      </c>
      <c r="B3148" s="6"/>
      <c r="C3148" s="44"/>
      <c r="F3148" s="44">
        <v>4962.1517711919169</v>
      </c>
      <c r="G3148">
        <v>0.45155231955667219</v>
      </c>
      <c r="H3148" s="45">
        <f t="shared" si="394"/>
        <v>10989.09596137982</v>
      </c>
      <c r="BD3148">
        <f t="shared" si="393"/>
        <v>-5391.2353646588908</v>
      </c>
      <c r="BE3148">
        <f t="shared" si="395"/>
        <v>-3077.7991040123488</v>
      </c>
      <c r="BF3148">
        <f t="shared" si="396"/>
        <v>-764.36284336580684</v>
      </c>
      <c r="BG3148">
        <f t="shared" si="397"/>
        <v>1549.0734172807352</v>
      </c>
      <c r="BH3148">
        <f t="shared" si="398"/>
        <v>3862.5096779272772</v>
      </c>
      <c r="BI3148">
        <f t="shared" si="399"/>
        <v>6175.9459385738191</v>
      </c>
      <c r="BJ3148">
        <f t="shared" si="400"/>
        <v>8489.3821992203611</v>
      </c>
    </row>
    <row r="3149" spans="1:62">
      <c r="A3149">
        <v>3146</v>
      </c>
      <c r="B3149" s="6"/>
      <c r="C3149" s="44"/>
      <c r="F3149" s="44">
        <v>6574.4929667746983</v>
      </c>
      <c r="G3149">
        <v>0.42173791618243772</v>
      </c>
      <c r="H3149" s="45">
        <f t="shared" si="394"/>
        <v>15589.048825125479</v>
      </c>
      <c r="BD3149">
        <f t="shared" si="393"/>
        <v>-2704.3901734085557</v>
      </c>
      <c r="BE3149">
        <f t="shared" si="395"/>
        <v>-446.62857562519457</v>
      </c>
      <c r="BF3149">
        <f t="shared" si="396"/>
        <v>1811.1330221581657</v>
      </c>
      <c r="BG3149">
        <f t="shared" si="397"/>
        <v>4068.8946199415277</v>
      </c>
      <c r="BH3149">
        <f t="shared" si="398"/>
        <v>6326.656217724887</v>
      </c>
      <c r="BI3149">
        <f t="shared" si="399"/>
        <v>8584.4178155082482</v>
      </c>
      <c r="BJ3149">
        <f t="shared" si="400"/>
        <v>10842.179413291609</v>
      </c>
    </row>
    <row r="3150" spans="1:62">
      <c r="A3150">
        <v>3147</v>
      </c>
      <c r="B3150" s="6"/>
      <c r="C3150" s="44"/>
      <c r="F3150" s="44">
        <v>18106.481513963718</v>
      </c>
      <c r="G3150">
        <v>0.20477426312283775</v>
      </c>
      <c r="H3150" s="45">
        <f t="shared" si="394"/>
        <v>88421.666071884232</v>
      </c>
      <c r="BD3150">
        <f t="shared" si="393"/>
        <v>-4465.8033858625095</v>
      </c>
      <c r="BE3150">
        <f t="shared" si="395"/>
        <v>-2357.1138049503206</v>
      </c>
      <c r="BF3150">
        <f t="shared" si="396"/>
        <v>-248.42422403813271</v>
      </c>
      <c r="BG3150">
        <f t="shared" si="397"/>
        <v>1860.265356874057</v>
      </c>
      <c r="BH3150">
        <f t="shared" si="398"/>
        <v>3968.954937786244</v>
      </c>
      <c r="BI3150">
        <f t="shared" si="399"/>
        <v>6077.6445186984329</v>
      </c>
      <c r="BJ3150">
        <f t="shared" si="400"/>
        <v>8186.3340996106217</v>
      </c>
    </row>
    <row r="3151" spans="1:62">
      <c r="A3151">
        <v>3148</v>
      </c>
      <c r="B3151" s="6"/>
      <c r="C3151" s="44"/>
      <c r="F3151" s="44">
        <v>3514.3436195100203</v>
      </c>
      <c r="G3151">
        <v>0.31877415318040114</v>
      </c>
      <c r="H3151" s="45">
        <f t="shared" si="394"/>
        <v>11024.556365211887</v>
      </c>
      <c r="BD3151">
        <f t="shared" si="393"/>
        <v>-17082.610198349528</v>
      </c>
      <c r="BE3151">
        <f t="shared" si="395"/>
        <v>-16058.738882735341</v>
      </c>
      <c r="BF3151">
        <f t="shared" si="396"/>
        <v>-15034.867567121151</v>
      </c>
      <c r="BG3151">
        <f t="shared" si="397"/>
        <v>-14010.996251506962</v>
      </c>
      <c r="BH3151">
        <f t="shared" si="398"/>
        <v>-12987.124935892774</v>
      </c>
      <c r="BI3151">
        <f t="shared" si="399"/>
        <v>-11963.253620278585</v>
      </c>
      <c r="BJ3151">
        <f t="shared" si="400"/>
        <v>-10939.382304664396</v>
      </c>
    </row>
    <row r="3152" spans="1:62">
      <c r="A3152">
        <v>3149</v>
      </c>
      <c r="B3152" s="6"/>
      <c r="C3152" s="44"/>
      <c r="F3152" s="44">
        <v>13536.691805486971</v>
      </c>
      <c r="G3152">
        <v>0.13566040709707838</v>
      </c>
      <c r="H3152" s="45">
        <f t="shared" si="394"/>
        <v>99783.65902882877</v>
      </c>
      <c r="BD3152">
        <f t="shared" si="393"/>
        <v>-1920.4728536080145</v>
      </c>
      <c r="BE3152">
        <f t="shared" si="395"/>
        <v>-326.60208770600866</v>
      </c>
      <c r="BF3152">
        <f t="shared" si="396"/>
        <v>1267.2686781959965</v>
      </c>
      <c r="BG3152">
        <f t="shared" si="397"/>
        <v>2861.139444098003</v>
      </c>
      <c r="BH3152">
        <f t="shared" si="398"/>
        <v>4455.0102100000086</v>
      </c>
      <c r="BI3152">
        <f t="shared" si="399"/>
        <v>6048.8809759020132</v>
      </c>
      <c r="BJ3152">
        <f t="shared" si="400"/>
        <v>7642.7517418040188</v>
      </c>
    </row>
    <row r="3153" spans="1:62">
      <c r="A3153">
        <v>3150</v>
      </c>
      <c r="B3153" s="6"/>
      <c r="C3153" s="44"/>
      <c r="F3153" s="44">
        <v>13376.453948880906</v>
      </c>
      <c r="G3153">
        <v>0.22511827149971797</v>
      </c>
      <c r="H3153" s="45">
        <f t="shared" si="394"/>
        <v>59419.672422714313</v>
      </c>
      <c r="BD3153">
        <f t="shared" si="393"/>
        <v>-12858.389770001579</v>
      </c>
      <c r="BE3153">
        <f t="shared" si="395"/>
        <v>-12180.087734516188</v>
      </c>
      <c r="BF3153">
        <f t="shared" si="396"/>
        <v>-11501.785699030796</v>
      </c>
      <c r="BG3153">
        <f t="shared" si="397"/>
        <v>-10823.483663545403</v>
      </c>
      <c r="BH3153">
        <f t="shared" si="398"/>
        <v>-10145.181628060011</v>
      </c>
      <c r="BI3153">
        <f t="shared" si="399"/>
        <v>-9466.8795925746199</v>
      </c>
      <c r="BJ3153">
        <f t="shared" si="400"/>
        <v>-8788.5775570892274</v>
      </c>
    </row>
    <row r="3154" spans="1:62">
      <c r="A3154">
        <v>3151</v>
      </c>
      <c r="B3154" s="6"/>
      <c r="C3154" s="44"/>
      <c r="F3154" s="44">
        <v>11517.590347291078</v>
      </c>
      <c r="G3154">
        <v>0.36005067154922088</v>
      </c>
      <c r="H3154" s="45">
        <f t="shared" si="394"/>
        <v>31988.803958435503</v>
      </c>
      <c r="BD3154">
        <f t="shared" si="393"/>
        <v>-12250.862591382316</v>
      </c>
      <c r="BE3154">
        <f t="shared" si="395"/>
        <v>-11125.271233883726</v>
      </c>
      <c r="BF3154">
        <f t="shared" si="396"/>
        <v>-9999.6798763851366</v>
      </c>
      <c r="BG3154">
        <f t="shared" si="397"/>
        <v>-8874.0885188865468</v>
      </c>
      <c r="BH3154">
        <f t="shared" si="398"/>
        <v>-7748.497161387957</v>
      </c>
      <c r="BI3154">
        <f t="shared" si="399"/>
        <v>-6622.9058038893672</v>
      </c>
      <c r="BJ3154">
        <f t="shared" si="400"/>
        <v>-5497.3144463907774</v>
      </c>
    </row>
    <row r="3155" spans="1:62">
      <c r="A3155">
        <v>3152</v>
      </c>
      <c r="B3155" s="6"/>
      <c r="C3155" s="44"/>
      <c r="F3155" s="44">
        <v>-312.9223923614154</v>
      </c>
      <c r="G3155">
        <v>0.40971219416780524</v>
      </c>
      <c r="H3155" s="45">
        <f t="shared" si="394"/>
        <v>-763.76148139064719</v>
      </c>
      <c r="BD3155">
        <f t="shared" si="393"/>
        <v>-9717.3369895449723</v>
      </c>
      <c r="BE3155">
        <f t="shared" si="395"/>
        <v>-7917.0836317988687</v>
      </c>
      <c r="BF3155">
        <f t="shared" si="396"/>
        <v>-6116.8302740527643</v>
      </c>
      <c r="BG3155">
        <f t="shared" si="397"/>
        <v>-4316.5769163066598</v>
      </c>
      <c r="BH3155">
        <f t="shared" si="398"/>
        <v>-2516.3235585605562</v>
      </c>
      <c r="BI3155">
        <f t="shared" si="399"/>
        <v>-716.0702008144508</v>
      </c>
      <c r="BJ3155">
        <f t="shared" si="400"/>
        <v>1084.1831569316528</v>
      </c>
    </row>
    <row r="3156" spans="1:62">
      <c r="A3156">
        <v>3153</v>
      </c>
      <c r="B3156" s="6"/>
      <c r="C3156" s="44"/>
      <c r="F3156" s="44">
        <v>9560.6080764384296</v>
      </c>
      <c r="G3156">
        <v>0.29840416219252397</v>
      </c>
      <c r="H3156" s="45">
        <f t="shared" si="394"/>
        <v>32039.124408292035</v>
      </c>
      <c r="BD3156">
        <f t="shared" si="393"/>
        <v>2361.4833632004415</v>
      </c>
      <c r="BE3156">
        <f t="shared" si="395"/>
        <v>4410.0443340394677</v>
      </c>
      <c r="BF3156">
        <f t="shared" si="396"/>
        <v>6458.6053048784943</v>
      </c>
      <c r="BG3156">
        <f t="shared" si="397"/>
        <v>8507.16627571752</v>
      </c>
      <c r="BH3156">
        <f t="shared" si="398"/>
        <v>10555.727246556546</v>
      </c>
      <c r="BI3156">
        <f t="shared" si="399"/>
        <v>12604.288217395573</v>
      </c>
      <c r="BJ3156">
        <f t="shared" si="400"/>
        <v>14652.849188234599</v>
      </c>
    </row>
    <row r="3157" spans="1:62">
      <c r="A3157">
        <v>3154</v>
      </c>
      <c r="B3157" s="6"/>
      <c r="C3157" s="44"/>
      <c r="F3157" s="44">
        <v>12338.559412748653</v>
      </c>
      <c r="G3157">
        <v>0.22021141381136111</v>
      </c>
      <c r="H3157" s="45">
        <f t="shared" si="394"/>
        <v>56030.517216142973</v>
      </c>
      <c r="BD3157">
        <f t="shared" si="393"/>
        <v>-8068.5872654758095</v>
      </c>
      <c r="BE3157">
        <f t="shared" si="395"/>
        <v>-6576.5664545131895</v>
      </c>
      <c r="BF3157">
        <f t="shared" si="396"/>
        <v>-5084.5456435505703</v>
      </c>
      <c r="BG3157">
        <f t="shared" si="397"/>
        <v>-3592.5248325879502</v>
      </c>
      <c r="BH3157">
        <f t="shared" si="398"/>
        <v>-2100.5040216253301</v>
      </c>
      <c r="BI3157">
        <f t="shared" si="399"/>
        <v>-608.48321066271092</v>
      </c>
      <c r="BJ3157">
        <f t="shared" si="400"/>
        <v>883.53760029990917</v>
      </c>
    </row>
    <row r="3158" spans="1:62">
      <c r="A3158">
        <v>3155</v>
      </c>
      <c r="B3158" s="6"/>
      <c r="C3158" s="44"/>
      <c r="F3158" s="44">
        <v>4354.5434410877278</v>
      </c>
      <c r="G3158">
        <v>0.11783181051644487</v>
      </c>
      <c r="H3158" s="45">
        <f t="shared" si="394"/>
        <v>36955.584591310326</v>
      </c>
      <c r="BD3158">
        <f t="shared" si="393"/>
        <v>-11237.502343691847</v>
      </c>
      <c r="BE3158">
        <f t="shared" si="395"/>
        <v>-10136.445274635042</v>
      </c>
      <c r="BF3158">
        <f t="shared" si="396"/>
        <v>-9035.388205578236</v>
      </c>
      <c r="BG3158">
        <f t="shared" si="397"/>
        <v>-7934.3311365214304</v>
      </c>
      <c r="BH3158">
        <f t="shared" si="398"/>
        <v>-6833.2740674646247</v>
      </c>
      <c r="BI3158">
        <f t="shared" si="399"/>
        <v>-5732.2169984078191</v>
      </c>
      <c r="BJ3158">
        <f t="shared" si="400"/>
        <v>-4631.1599293510144</v>
      </c>
    </row>
    <row r="3159" spans="1:62">
      <c r="A3159">
        <v>3156</v>
      </c>
      <c r="B3159" s="6"/>
      <c r="C3159" s="44"/>
      <c r="F3159" s="44">
        <v>61.122982857181341</v>
      </c>
      <c r="G3159">
        <v>0.35917646723774954</v>
      </c>
      <c r="H3159" s="45">
        <f t="shared" si="394"/>
        <v>170.1753551039919</v>
      </c>
      <c r="BD3159">
        <f t="shared" si="393"/>
        <v>-3765.3843885055035</v>
      </c>
      <c r="BE3159">
        <f t="shared" si="395"/>
        <v>-3176.2253359232791</v>
      </c>
      <c r="BF3159">
        <f t="shared" si="396"/>
        <v>-2587.0662833410547</v>
      </c>
      <c r="BG3159">
        <f t="shared" si="397"/>
        <v>-1997.9072307588303</v>
      </c>
      <c r="BH3159">
        <f t="shared" si="398"/>
        <v>-1408.748178176606</v>
      </c>
      <c r="BI3159">
        <f t="shared" si="399"/>
        <v>-819.58912559438158</v>
      </c>
      <c r="BJ3159">
        <f t="shared" si="400"/>
        <v>-230.43007301215766</v>
      </c>
    </row>
    <row r="3160" spans="1:62">
      <c r="A3160">
        <v>3157</v>
      </c>
      <c r="B3160" s="6"/>
      <c r="C3160" s="44"/>
      <c r="F3160" s="44">
        <v>16681.156757361503</v>
      </c>
      <c r="G3160">
        <v>0.43368500730403081</v>
      </c>
      <c r="H3160" s="45">
        <f t="shared" si="394"/>
        <v>38463.761662084238</v>
      </c>
      <c r="BD3160">
        <f t="shared" si="393"/>
        <v>1734.7593533315664</v>
      </c>
      <c r="BE3160">
        <f t="shared" si="395"/>
        <v>3530.6416895203142</v>
      </c>
      <c r="BF3160">
        <f t="shared" si="396"/>
        <v>5326.5240257090618</v>
      </c>
      <c r="BG3160">
        <f t="shared" si="397"/>
        <v>7122.4063618978098</v>
      </c>
      <c r="BH3160">
        <f t="shared" si="398"/>
        <v>8918.2886980865569</v>
      </c>
      <c r="BI3160">
        <f t="shared" si="399"/>
        <v>10714.171034275305</v>
      </c>
      <c r="BJ3160">
        <f t="shared" si="400"/>
        <v>12510.053370464053</v>
      </c>
    </row>
    <row r="3161" spans="1:62">
      <c r="A3161">
        <v>3158</v>
      </c>
      <c r="B3161" s="6"/>
      <c r="C3161" s="44"/>
      <c r="F3161" s="44">
        <v>5080.2780434662855</v>
      </c>
      <c r="G3161">
        <v>0.5680196170867049</v>
      </c>
      <c r="H3161" s="45">
        <f t="shared" si="394"/>
        <v>8943.8425903709776</v>
      </c>
      <c r="BD3161">
        <f t="shared" si="393"/>
        <v>-14512.731720841348</v>
      </c>
      <c r="BE3161">
        <f t="shared" si="395"/>
        <v>-12344.306684321195</v>
      </c>
      <c r="BF3161">
        <f t="shared" si="396"/>
        <v>-10175.881647801041</v>
      </c>
      <c r="BG3161">
        <f t="shared" si="397"/>
        <v>-8007.4566112808861</v>
      </c>
      <c r="BH3161">
        <f t="shared" si="398"/>
        <v>-5839.0315747607328</v>
      </c>
      <c r="BI3161">
        <f t="shared" si="399"/>
        <v>-3670.6065382405777</v>
      </c>
      <c r="BJ3161">
        <f t="shared" si="400"/>
        <v>-1502.1815017204244</v>
      </c>
    </row>
    <row r="3162" spans="1:62">
      <c r="A3162">
        <v>3159</v>
      </c>
      <c r="B3162" s="6"/>
      <c r="C3162" s="44"/>
      <c r="F3162" s="44">
        <v>23396.454241711446</v>
      </c>
      <c r="G3162">
        <v>0.19109522439053439</v>
      </c>
      <c r="H3162" s="45">
        <f t="shared" si="394"/>
        <v>122433.48475259099</v>
      </c>
      <c r="BD3162">
        <f t="shared" ref="BD3162:BD3225" si="401">($BD$3*G3161)-F3161</f>
        <v>-2240.1799580327611</v>
      </c>
      <c r="BE3162">
        <f t="shared" si="395"/>
        <v>599.9181274007633</v>
      </c>
      <c r="BF3162">
        <f t="shared" si="396"/>
        <v>3440.0162128342872</v>
      </c>
      <c r="BG3162">
        <f t="shared" si="397"/>
        <v>6280.114298267812</v>
      </c>
      <c r="BH3162">
        <f t="shared" si="398"/>
        <v>9120.2123837013369</v>
      </c>
      <c r="BI3162">
        <f t="shared" si="399"/>
        <v>11960.31046913486</v>
      </c>
      <c r="BJ3162">
        <f t="shared" si="400"/>
        <v>14800.408554568385</v>
      </c>
    </row>
    <row r="3163" spans="1:62">
      <c r="A3163">
        <v>3160</v>
      </c>
      <c r="B3163" s="6"/>
      <c r="C3163" s="44"/>
      <c r="F3163" s="44">
        <v>5107.2123812738828</v>
      </c>
      <c r="G3163">
        <v>0.71541460166314153</v>
      </c>
      <c r="H3163" s="45">
        <f t="shared" si="394"/>
        <v>7138.8148486220762</v>
      </c>
      <c r="BD3163">
        <f t="shared" si="401"/>
        <v>-22440.978119758773</v>
      </c>
      <c r="BE3163">
        <f t="shared" si="395"/>
        <v>-21485.501997806103</v>
      </c>
      <c r="BF3163">
        <f t="shared" si="396"/>
        <v>-20530.025875853429</v>
      </c>
      <c r="BG3163">
        <f t="shared" si="397"/>
        <v>-19574.549753900759</v>
      </c>
      <c r="BH3163">
        <f t="shared" si="398"/>
        <v>-18619.073631948086</v>
      </c>
      <c r="BI3163">
        <f t="shared" si="399"/>
        <v>-17663.597509995416</v>
      </c>
      <c r="BJ3163">
        <f t="shared" si="400"/>
        <v>-16708.121388042742</v>
      </c>
    </row>
    <row r="3164" spans="1:62">
      <c r="A3164">
        <v>3161</v>
      </c>
      <c r="B3164" s="6"/>
      <c r="C3164" s="44"/>
      <c r="F3164" s="44">
        <v>11536.001743460864</v>
      </c>
      <c r="G3164">
        <v>0.33087669959416655</v>
      </c>
      <c r="H3164" s="45">
        <f t="shared" si="394"/>
        <v>34864.956515856902</v>
      </c>
      <c r="BD3164">
        <f t="shared" si="401"/>
        <v>-1530.139372958175</v>
      </c>
      <c r="BE3164">
        <f t="shared" si="395"/>
        <v>2046.9336353575327</v>
      </c>
      <c r="BF3164">
        <f t="shared" si="396"/>
        <v>5624.0066436732395</v>
      </c>
      <c r="BG3164">
        <f t="shared" si="397"/>
        <v>9201.0796519889482</v>
      </c>
      <c r="BH3164">
        <f t="shared" si="398"/>
        <v>12778.152660304655</v>
      </c>
      <c r="BI3164">
        <f t="shared" si="399"/>
        <v>16355.225668620362</v>
      </c>
      <c r="BJ3164">
        <f t="shared" si="400"/>
        <v>19932.298676936072</v>
      </c>
    </row>
    <row r="3165" spans="1:62">
      <c r="A3165">
        <v>3162</v>
      </c>
      <c r="B3165" s="6"/>
      <c r="C3165" s="44"/>
      <c r="F3165" s="44">
        <v>68.092814213225211</v>
      </c>
      <c r="G3165">
        <v>0.35078352255672129</v>
      </c>
      <c r="H3165" s="45">
        <f t="shared" si="394"/>
        <v>194.11634194480922</v>
      </c>
      <c r="BD3165">
        <f t="shared" si="401"/>
        <v>-9881.6182454900299</v>
      </c>
      <c r="BE3165">
        <f t="shared" si="395"/>
        <v>-8227.2347475191982</v>
      </c>
      <c r="BF3165">
        <f t="shared" si="396"/>
        <v>-6572.8512495483656</v>
      </c>
      <c r="BG3165">
        <f t="shared" si="397"/>
        <v>-4918.4677515775329</v>
      </c>
      <c r="BH3165">
        <f t="shared" si="398"/>
        <v>-3264.0842536066993</v>
      </c>
      <c r="BI3165">
        <f t="shared" si="399"/>
        <v>-1609.7007556358676</v>
      </c>
      <c r="BJ3165">
        <f t="shared" si="400"/>
        <v>44.682742334965951</v>
      </c>
    </row>
    <row r="3166" spans="1:62">
      <c r="A3166">
        <v>3163</v>
      </c>
      <c r="B3166" s="6"/>
      <c r="C3166" s="44"/>
      <c r="F3166" s="44">
        <v>7794.4779382117322</v>
      </c>
      <c r="G3166">
        <v>0.44570281502112152</v>
      </c>
      <c r="H3166" s="45">
        <f t="shared" si="394"/>
        <v>17488.060823314201</v>
      </c>
      <c r="BD3166">
        <f t="shared" si="401"/>
        <v>1685.8247985703813</v>
      </c>
      <c r="BE3166">
        <f t="shared" si="395"/>
        <v>3439.7424113539878</v>
      </c>
      <c r="BF3166">
        <f t="shared" si="396"/>
        <v>5193.6600241375945</v>
      </c>
      <c r="BG3166">
        <f t="shared" si="397"/>
        <v>6947.5776369212008</v>
      </c>
      <c r="BH3166">
        <f t="shared" si="398"/>
        <v>8701.4952497048071</v>
      </c>
      <c r="BI3166">
        <f t="shared" si="399"/>
        <v>10455.412862488414</v>
      </c>
      <c r="BJ3166">
        <f t="shared" si="400"/>
        <v>12209.33047527202</v>
      </c>
    </row>
    <row r="3167" spans="1:62">
      <c r="A3167">
        <v>3164</v>
      </c>
      <c r="B3167" s="6"/>
      <c r="C3167" s="44"/>
      <c r="F3167" s="44">
        <v>6022.2069504623396</v>
      </c>
      <c r="G3167">
        <v>0.55106019528165096</v>
      </c>
      <c r="H3167" s="45">
        <f t="shared" si="394"/>
        <v>10928.40129268336</v>
      </c>
      <c r="BD3167">
        <f t="shared" si="401"/>
        <v>-5565.9638631061243</v>
      </c>
      <c r="BE3167">
        <f t="shared" si="395"/>
        <v>-3337.4497880005165</v>
      </c>
      <c r="BF3167">
        <f t="shared" si="396"/>
        <v>-1108.9357128949096</v>
      </c>
      <c r="BG3167">
        <f t="shared" si="397"/>
        <v>1119.5783622106992</v>
      </c>
      <c r="BH3167">
        <f t="shared" si="398"/>
        <v>3348.0924373163052</v>
      </c>
      <c r="BI3167">
        <f t="shared" si="399"/>
        <v>5576.6065124219131</v>
      </c>
      <c r="BJ3167">
        <f t="shared" si="400"/>
        <v>7805.1205875275209</v>
      </c>
    </row>
    <row r="3168" spans="1:62">
      <c r="A3168">
        <v>3165</v>
      </c>
      <c r="B3168" s="6"/>
      <c r="C3168" s="44"/>
      <c r="F3168" s="44">
        <v>11134.54622851267</v>
      </c>
      <c r="G3168">
        <v>0.3978564974019978</v>
      </c>
      <c r="H3168" s="45">
        <f t="shared" si="394"/>
        <v>27986.337539342043</v>
      </c>
      <c r="BD3168">
        <f t="shared" si="401"/>
        <v>-3266.9059740540847</v>
      </c>
      <c r="BE3168">
        <f t="shared" si="395"/>
        <v>-511.60499764582983</v>
      </c>
      <c r="BF3168">
        <f t="shared" si="396"/>
        <v>2243.6959787624255</v>
      </c>
      <c r="BG3168">
        <f t="shared" si="397"/>
        <v>4998.9969551706799</v>
      </c>
      <c r="BH3168">
        <f t="shared" si="398"/>
        <v>7754.2979315789344</v>
      </c>
      <c r="BI3168">
        <f t="shared" si="399"/>
        <v>10509.598907987191</v>
      </c>
      <c r="BJ3168">
        <f t="shared" si="400"/>
        <v>13264.899884395443</v>
      </c>
    </row>
    <row r="3169" spans="1:62">
      <c r="A3169">
        <v>3166</v>
      </c>
      <c r="B3169" s="6"/>
      <c r="C3169" s="44"/>
      <c r="F3169" s="44">
        <v>10564.577552585148</v>
      </c>
      <c r="G3169">
        <v>0.55326911569306336</v>
      </c>
      <c r="H3169" s="45">
        <f t="shared" si="394"/>
        <v>19094.8261034799</v>
      </c>
      <c r="BD3169">
        <f t="shared" si="401"/>
        <v>-9145.263741502682</v>
      </c>
      <c r="BE3169">
        <f t="shared" si="395"/>
        <v>-7155.9812544926926</v>
      </c>
      <c r="BF3169">
        <f t="shared" si="396"/>
        <v>-5166.6987674827033</v>
      </c>
      <c r="BG3169">
        <f t="shared" si="397"/>
        <v>-3177.4162804727148</v>
      </c>
      <c r="BH3169">
        <f t="shared" si="398"/>
        <v>-1188.1337934627263</v>
      </c>
      <c r="BI3169">
        <f t="shared" si="399"/>
        <v>801.14869354726397</v>
      </c>
      <c r="BJ3169">
        <f t="shared" si="400"/>
        <v>2790.4311805572524</v>
      </c>
    </row>
    <row r="3170" spans="1:62">
      <c r="A3170">
        <v>3167</v>
      </c>
      <c r="B3170" s="6"/>
      <c r="C3170" s="44"/>
      <c r="F3170" s="44">
        <v>-799.82010025721684</v>
      </c>
      <c r="G3170">
        <v>0.43288500227681492</v>
      </c>
      <c r="H3170" s="45">
        <f t="shared" si="394"/>
        <v>-1847.6502906094206</v>
      </c>
      <c r="BD3170">
        <f t="shared" si="401"/>
        <v>-7798.2319741198307</v>
      </c>
      <c r="BE3170">
        <f t="shared" si="395"/>
        <v>-5031.8863956545138</v>
      </c>
      <c r="BF3170">
        <f t="shared" si="396"/>
        <v>-2265.5408171891977</v>
      </c>
      <c r="BG3170">
        <f t="shared" si="397"/>
        <v>500.80476127612019</v>
      </c>
      <c r="BH3170">
        <f t="shared" si="398"/>
        <v>3267.1503397414363</v>
      </c>
      <c r="BI3170">
        <f t="shared" si="399"/>
        <v>6033.4959182067523</v>
      </c>
      <c r="BJ3170">
        <f t="shared" si="400"/>
        <v>8799.8414966720684</v>
      </c>
    </row>
    <row r="3171" spans="1:62">
      <c r="A3171">
        <v>3168</v>
      </c>
      <c r="B3171" s="6"/>
      <c r="C3171" s="44"/>
      <c r="F3171" s="44">
        <v>1450.7006997191165</v>
      </c>
      <c r="G3171">
        <v>0.58856203680907448</v>
      </c>
      <c r="H3171" s="45">
        <f t="shared" si="394"/>
        <v>2464.8220731058022</v>
      </c>
      <c r="BD3171">
        <f t="shared" si="401"/>
        <v>2964.2451116412913</v>
      </c>
      <c r="BE3171">
        <f t="shared" si="395"/>
        <v>5128.6701230253657</v>
      </c>
      <c r="BF3171">
        <f t="shared" si="396"/>
        <v>7293.095134409441</v>
      </c>
      <c r="BG3171">
        <f t="shared" si="397"/>
        <v>9457.5201457935145</v>
      </c>
      <c r="BH3171">
        <f t="shared" si="398"/>
        <v>11621.94515717759</v>
      </c>
      <c r="BI3171">
        <f t="shared" si="399"/>
        <v>13786.370168561665</v>
      </c>
      <c r="BJ3171">
        <f t="shared" si="400"/>
        <v>15950.795179945739</v>
      </c>
    </row>
    <row r="3172" spans="1:62">
      <c r="A3172">
        <v>3169</v>
      </c>
      <c r="B3172" s="6"/>
      <c r="C3172" s="44"/>
      <c r="F3172" s="44">
        <v>14291.392542416586</v>
      </c>
      <c r="G3172">
        <v>0.14328914787023628</v>
      </c>
      <c r="H3172" s="45">
        <f t="shared" si="394"/>
        <v>99738.136173152336</v>
      </c>
      <c r="BD3172">
        <f t="shared" si="401"/>
        <v>1492.1094843262558</v>
      </c>
      <c r="BE3172">
        <f t="shared" si="395"/>
        <v>4434.9196683716282</v>
      </c>
      <c r="BF3172">
        <f t="shared" si="396"/>
        <v>7377.7298524170001</v>
      </c>
      <c r="BG3172">
        <f t="shared" si="397"/>
        <v>10320.540036462373</v>
      </c>
      <c r="BH3172">
        <f t="shared" si="398"/>
        <v>13263.350220507746</v>
      </c>
      <c r="BI3172">
        <f t="shared" si="399"/>
        <v>16206.160404553117</v>
      </c>
      <c r="BJ3172">
        <f t="shared" si="400"/>
        <v>19148.970588598491</v>
      </c>
    </row>
    <row r="3173" spans="1:62">
      <c r="A3173">
        <v>3170</v>
      </c>
      <c r="B3173" s="6"/>
      <c r="C3173" s="44"/>
      <c r="F3173" s="44">
        <v>5065.677169468283</v>
      </c>
      <c r="G3173">
        <v>6.4530960922569491E-2</v>
      </c>
      <c r="H3173" s="45">
        <f t="shared" si="394"/>
        <v>78499.949435846371</v>
      </c>
      <c r="BD3173">
        <f t="shared" si="401"/>
        <v>-13574.946803065404</v>
      </c>
      <c r="BE3173">
        <f t="shared" si="395"/>
        <v>-12858.501063714224</v>
      </c>
      <c r="BF3173">
        <f t="shared" si="396"/>
        <v>-12142.055324363042</v>
      </c>
      <c r="BG3173">
        <f t="shared" si="397"/>
        <v>-11425.609585011862</v>
      </c>
      <c r="BH3173">
        <f t="shared" si="398"/>
        <v>-10709.16384566068</v>
      </c>
      <c r="BI3173">
        <f t="shared" si="399"/>
        <v>-9992.7181063094977</v>
      </c>
      <c r="BJ3173">
        <f t="shared" si="400"/>
        <v>-9276.2723669583174</v>
      </c>
    </row>
    <row r="3174" spans="1:62">
      <c r="A3174">
        <v>3171</v>
      </c>
      <c r="B3174" s="6"/>
      <c r="C3174" s="44"/>
      <c r="F3174" s="44">
        <v>7857.0840673542807</v>
      </c>
      <c r="G3174">
        <v>0.66163233095260932</v>
      </c>
      <c r="H3174" s="45">
        <f t="shared" si="394"/>
        <v>11875.302490193846</v>
      </c>
      <c r="BD3174">
        <f t="shared" si="401"/>
        <v>-4743.0223648554356</v>
      </c>
      <c r="BE3174">
        <f t="shared" si="395"/>
        <v>-4420.3675602425883</v>
      </c>
      <c r="BF3174">
        <f t="shared" si="396"/>
        <v>-4097.712755629741</v>
      </c>
      <c r="BG3174">
        <f t="shared" si="397"/>
        <v>-3775.0579510168932</v>
      </c>
      <c r="BH3174">
        <f t="shared" si="398"/>
        <v>-3452.4031464040454</v>
      </c>
      <c r="BI3174">
        <f t="shared" si="399"/>
        <v>-3129.7483417911981</v>
      </c>
      <c r="BJ3174">
        <f t="shared" si="400"/>
        <v>-2807.0935371783507</v>
      </c>
    </row>
    <row r="3175" spans="1:62">
      <c r="A3175">
        <v>3172</v>
      </c>
      <c r="B3175" s="6"/>
      <c r="C3175" s="44"/>
      <c r="F3175" s="44">
        <v>14094.357983590053</v>
      </c>
      <c r="G3175">
        <v>0.5773386584347282</v>
      </c>
      <c r="H3175" s="45">
        <f t="shared" si="394"/>
        <v>24412.635075923135</v>
      </c>
      <c r="BD3175">
        <f t="shared" si="401"/>
        <v>-4548.9224125912342</v>
      </c>
      <c r="BE3175">
        <f t="shared" si="395"/>
        <v>-1240.7607578281877</v>
      </c>
      <c r="BF3175">
        <f t="shared" si="396"/>
        <v>2067.4008969348597</v>
      </c>
      <c r="BG3175">
        <f t="shared" si="397"/>
        <v>5375.5625516979053</v>
      </c>
      <c r="BH3175">
        <f t="shared" si="398"/>
        <v>8683.7242064609527</v>
      </c>
      <c r="BI3175">
        <f t="shared" si="399"/>
        <v>11991.885861224</v>
      </c>
      <c r="BJ3175">
        <f t="shared" si="400"/>
        <v>15300.047515987044</v>
      </c>
    </row>
    <row r="3176" spans="1:62">
      <c r="A3176">
        <v>3173</v>
      </c>
      <c r="B3176" s="6"/>
      <c r="C3176" s="44"/>
      <c r="F3176" s="44">
        <v>8148.2976006928766</v>
      </c>
      <c r="G3176">
        <v>0.41702985351434663</v>
      </c>
      <c r="H3176" s="45">
        <f t="shared" si="394"/>
        <v>19538.883204706974</v>
      </c>
      <c r="BD3176">
        <f t="shared" si="401"/>
        <v>-11207.664691416412</v>
      </c>
      <c r="BE3176">
        <f t="shared" si="395"/>
        <v>-8320.9713992427714</v>
      </c>
      <c r="BF3176">
        <f t="shared" si="396"/>
        <v>-5434.278107069129</v>
      </c>
      <c r="BG3176">
        <f t="shared" si="397"/>
        <v>-2547.5848148954883</v>
      </c>
      <c r="BH3176">
        <f t="shared" si="398"/>
        <v>339.10847727815235</v>
      </c>
      <c r="BI3176">
        <f t="shared" si="399"/>
        <v>3225.8017694517948</v>
      </c>
      <c r="BJ3176">
        <f t="shared" si="400"/>
        <v>6112.4950616254355</v>
      </c>
    </row>
    <row r="3177" spans="1:62">
      <c r="A3177">
        <v>3174</v>
      </c>
      <c r="B3177" s="6"/>
      <c r="C3177" s="44"/>
      <c r="F3177" s="44">
        <v>11290.606927526052</v>
      </c>
      <c r="G3177">
        <v>0.33115473669331053</v>
      </c>
      <c r="H3177" s="45">
        <f t="shared" si="394"/>
        <v>34094.656293509477</v>
      </c>
      <c r="BD3177">
        <f t="shared" si="401"/>
        <v>-6063.1483331211439</v>
      </c>
      <c r="BE3177">
        <f t="shared" si="395"/>
        <v>-3977.9990655494103</v>
      </c>
      <c r="BF3177">
        <f t="shared" si="396"/>
        <v>-1892.8497979776776</v>
      </c>
      <c r="BG3177">
        <f t="shared" si="397"/>
        <v>192.29946959405606</v>
      </c>
      <c r="BH3177">
        <f t="shared" si="398"/>
        <v>2277.4487371657888</v>
      </c>
      <c r="BI3177">
        <f t="shared" si="399"/>
        <v>4362.5980047375215</v>
      </c>
      <c r="BJ3177">
        <f t="shared" si="400"/>
        <v>6447.747272309256</v>
      </c>
    </row>
    <row r="3178" spans="1:62">
      <c r="A3178">
        <v>3175</v>
      </c>
      <c r="B3178" s="6"/>
      <c r="C3178" s="44"/>
      <c r="F3178" s="44">
        <v>29.872736589692067</v>
      </c>
      <c r="G3178">
        <v>0.29063572392590764</v>
      </c>
      <c r="H3178" s="45">
        <f t="shared" si="394"/>
        <v>102.78411816060019</v>
      </c>
      <c r="BD3178">
        <f t="shared" si="401"/>
        <v>-9634.8332440595004</v>
      </c>
      <c r="BE3178">
        <f t="shared" si="395"/>
        <v>-7979.0595605929466</v>
      </c>
      <c r="BF3178">
        <f t="shared" si="396"/>
        <v>-6323.2858771263946</v>
      </c>
      <c r="BG3178">
        <f t="shared" si="397"/>
        <v>-4667.5121936598416</v>
      </c>
      <c r="BH3178">
        <f t="shared" si="398"/>
        <v>-3011.7385101932887</v>
      </c>
      <c r="BI3178">
        <f t="shared" si="399"/>
        <v>-1355.9648267267366</v>
      </c>
      <c r="BJ3178">
        <f t="shared" si="400"/>
        <v>299.80885673981538</v>
      </c>
    </row>
    <row r="3179" spans="1:62">
      <c r="A3179">
        <v>3176</v>
      </c>
      <c r="B3179" s="6"/>
      <c r="C3179" s="44"/>
      <c r="F3179" s="44">
        <v>13277.436784000725</v>
      </c>
      <c r="G3179">
        <v>0.34220012074135386</v>
      </c>
      <c r="H3179" s="45">
        <f t="shared" si="394"/>
        <v>38800.210693193323</v>
      </c>
      <c r="BD3179">
        <f t="shared" si="401"/>
        <v>1423.3058830398461</v>
      </c>
      <c r="BE3179">
        <f t="shared" si="395"/>
        <v>2876.4845026693843</v>
      </c>
      <c r="BF3179">
        <f t="shared" si="396"/>
        <v>4329.6631222989226</v>
      </c>
      <c r="BG3179">
        <f t="shared" si="397"/>
        <v>5782.8417419284606</v>
      </c>
      <c r="BH3179">
        <f t="shared" si="398"/>
        <v>7236.0203615579985</v>
      </c>
      <c r="BI3179">
        <f t="shared" si="399"/>
        <v>8689.1989811875374</v>
      </c>
      <c r="BJ3179">
        <f t="shared" si="400"/>
        <v>10142.377600817075</v>
      </c>
    </row>
    <row r="3180" spans="1:62">
      <c r="A3180">
        <v>3177</v>
      </c>
      <c r="B3180" s="6"/>
      <c r="C3180" s="44"/>
      <c r="F3180" s="44">
        <v>3975.1410475522862</v>
      </c>
      <c r="G3180">
        <v>0.24418563292398243</v>
      </c>
      <c r="H3180" s="45">
        <f t="shared" si="394"/>
        <v>16279.176624571477</v>
      </c>
      <c r="BD3180">
        <f t="shared" si="401"/>
        <v>-11566.436180293957</v>
      </c>
      <c r="BE3180">
        <f t="shared" si="395"/>
        <v>-9855.435576587186</v>
      </c>
      <c r="BF3180">
        <f t="shared" si="396"/>
        <v>-8144.4349728804173</v>
      </c>
      <c r="BG3180">
        <f t="shared" si="397"/>
        <v>-6433.4343691736476</v>
      </c>
      <c r="BH3180">
        <f t="shared" si="398"/>
        <v>-4722.433765466878</v>
      </c>
      <c r="BI3180">
        <f t="shared" si="399"/>
        <v>-3011.4331617601092</v>
      </c>
      <c r="BJ3180">
        <f t="shared" si="400"/>
        <v>-1300.4325580533405</v>
      </c>
    </row>
    <row r="3181" spans="1:62">
      <c r="A3181">
        <v>3178</v>
      </c>
      <c r="B3181" s="6"/>
      <c r="C3181" s="44"/>
      <c r="F3181" s="44">
        <v>11949.371040683669</v>
      </c>
      <c r="G3181">
        <v>0.26472727928766293</v>
      </c>
      <c r="H3181" s="45">
        <f t="shared" si="394"/>
        <v>45138.419708151872</v>
      </c>
      <c r="BD3181">
        <f t="shared" si="401"/>
        <v>-2754.2128829323738</v>
      </c>
      <c r="BE3181">
        <f t="shared" si="395"/>
        <v>-1533.2847183124618</v>
      </c>
      <c r="BF3181">
        <f t="shared" si="396"/>
        <v>-312.35655369254982</v>
      </c>
      <c r="BG3181">
        <f t="shared" si="397"/>
        <v>908.5716109273626</v>
      </c>
      <c r="BH3181">
        <f t="shared" si="398"/>
        <v>2129.499775547275</v>
      </c>
      <c r="BI3181">
        <f t="shared" si="399"/>
        <v>3350.4279401671865</v>
      </c>
      <c r="BJ3181">
        <f t="shared" si="400"/>
        <v>4571.356104787099</v>
      </c>
    </row>
    <row r="3182" spans="1:62">
      <c r="A3182">
        <v>3179</v>
      </c>
      <c r="B3182" s="6"/>
      <c r="C3182" s="44"/>
      <c r="F3182" s="44">
        <v>15118.6723503885</v>
      </c>
      <c r="G3182">
        <v>0.28093086387008093</v>
      </c>
      <c r="H3182" s="45">
        <f t="shared" si="394"/>
        <v>53816.345210757157</v>
      </c>
      <c r="BD3182">
        <f t="shared" si="401"/>
        <v>-10625.734644245355</v>
      </c>
      <c r="BE3182">
        <f t="shared" si="395"/>
        <v>-9302.09824780704</v>
      </c>
      <c r="BF3182">
        <f t="shared" si="396"/>
        <v>-7978.4618513687255</v>
      </c>
      <c r="BG3182">
        <f t="shared" si="397"/>
        <v>-6654.8254549304102</v>
      </c>
      <c r="BH3182">
        <f t="shared" si="398"/>
        <v>-5331.1890584920957</v>
      </c>
      <c r="BI3182">
        <f t="shared" si="399"/>
        <v>-4007.5526620537812</v>
      </c>
      <c r="BJ3182">
        <f t="shared" si="400"/>
        <v>-2683.9162656154658</v>
      </c>
    </row>
    <row r="3183" spans="1:62">
      <c r="A3183">
        <v>3180</v>
      </c>
      <c r="B3183" s="6"/>
      <c r="C3183" s="44"/>
      <c r="F3183" s="44">
        <v>9358.2966969485733</v>
      </c>
      <c r="G3183">
        <v>0.42211220957144135</v>
      </c>
      <c r="H3183" s="45">
        <f t="shared" si="394"/>
        <v>22170.163489110604</v>
      </c>
      <c r="BD3183">
        <f t="shared" si="401"/>
        <v>-13714.018031038097</v>
      </c>
      <c r="BE3183">
        <f t="shared" si="395"/>
        <v>-12309.363711687691</v>
      </c>
      <c r="BF3183">
        <f t="shared" si="396"/>
        <v>-10904.709392337287</v>
      </c>
      <c r="BG3183">
        <f t="shared" si="397"/>
        <v>-9500.055072986881</v>
      </c>
      <c r="BH3183">
        <f t="shared" si="398"/>
        <v>-8095.400753636477</v>
      </c>
      <c r="BI3183">
        <f t="shared" si="399"/>
        <v>-6690.7464342860731</v>
      </c>
      <c r="BJ3183">
        <f t="shared" si="400"/>
        <v>-5286.0921149356673</v>
      </c>
    </row>
    <row r="3184" spans="1:62">
      <c r="A3184">
        <v>3181</v>
      </c>
      <c r="B3184" s="6"/>
      <c r="C3184" s="44"/>
      <c r="F3184" s="44">
        <v>9087.573525386244</v>
      </c>
      <c r="G3184">
        <v>0.30005485618718275</v>
      </c>
      <c r="H3184" s="45">
        <f t="shared" si="394"/>
        <v>30286.373767992467</v>
      </c>
      <c r="BD3184">
        <f t="shared" si="401"/>
        <v>-7247.7356490913662</v>
      </c>
      <c r="BE3184">
        <f t="shared" si="395"/>
        <v>-5137.17460123416</v>
      </c>
      <c r="BF3184">
        <f t="shared" si="396"/>
        <v>-3026.613553376953</v>
      </c>
      <c r="BG3184">
        <f t="shared" si="397"/>
        <v>-916.05250551974677</v>
      </c>
      <c r="BH3184">
        <f t="shared" si="398"/>
        <v>1194.5085423374603</v>
      </c>
      <c r="BI3184">
        <f t="shared" si="399"/>
        <v>3305.0695901946674</v>
      </c>
      <c r="BJ3184">
        <f t="shared" si="400"/>
        <v>5415.6306380518745</v>
      </c>
    </row>
    <row r="3185" spans="1:62">
      <c r="A3185">
        <v>3182</v>
      </c>
      <c r="B3185" s="6"/>
      <c r="C3185" s="44"/>
      <c r="F3185" s="44">
        <v>5638.1676836082115</v>
      </c>
      <c r="G3185">
        <v>0.29372972552347232</v>
      </c>
      <c r="H3185" s="45">
        <f t="shared" si="394"/>
        <v>19195.087162390919</v>
      </c>
      <c r="BD3185">
        <f t="shared" si="401"/>
        <v>-7587.2992444503307</v>
      </c>
      <c r="BE3185">
        <f t="shared" si="395"/>
        <v>-6087.0249635144164</v>
      </c>
      <c r="BF3185">
        <f t="shared" si="396"/>
        <v>-4586.7506825785031</v>
      </c>
      <c r="BG3185">
        <f t="shared" si="397"/>
        <v>-3086.4764016425888</v>
      </c>
      <c r="BH3185">
        <f t="shared" si="398"/>
        <v>-1586.2021207066755</v>
      </c>
      <c r="BI3185">
        <f t="shared" si="399"/>
        <v>-85.927839770762148</v>
      </c>
      <c r="BJ3185">
        <f t="shared" si="400"/>
        <v>1414.346441165153</v>
      </c>
    </row>
    <row r="3186" spans="1:62">
      <c r="A3186">
        <v>3183</v>
      </c>
      <c r="B3186" s="6"/>
      <c r="C3186" s="44"/>
      <c r="F3186" s="44">
        <v>13848.571132784178</v>
      </c>
      <c r="G3186">
        <v>0.22298018412298504</v>
      </c>
      <c r="H3186" s="45">
        <f t="shared" si="394"/>
        <v>62106.734673543811</v>
      </c>
      <c r="BD3186">
        <f t="shared" si="401"/>
        <v>-4169.5190559908497</v>
      </c>
      <c r="BE3186">
        <f t="shared" si="395"/>
        <v>-2700.8704283734883</v>
      </c>
      <c r="BF3186">
        <f t="shared" si="396"/>
        <v>-1232.2218007561269</v>
      </c>
      <c r="BG3186">
        <f t="shared" si="397"/>
        <v>236.42682686123499</v>
      </c>
      <c r="BH3186">
        <f t="shared" si="398"/>
        <v>1705.0754544785968</v>
      </c>
      <c r="BI3186">
        <f t="shared" si="399"/>
        <v>3173.7240820959578</v>
      </c>
      <c r="BJ3186">
        <f t="shared" si="400"/>
        <v>4642.3727097133196</v>
      </c>
    </row>
    <row r="3187" spans="1:62">
      <c r="A3187">
        <v>3184</v>
      </c>
      <c r="B3187" s="6"/>
      <c r="C3187" s="44"/>
      <c r="F3187" s="44">
        <v>11040.022828645968</v>
      </c>
      <c r="G3187">
        <v>0.43408003344552704</v>
      </c>
      <c r="H3187" s="45">
        <f t="shared" si="394"/>
        <v>25433.150520689378</v>
      </c>
      <c r="BD3187">
        <f t="shared" si="401"/>
        <v>-12733.670212169252</v>
      </c>
      <c r="BE3187">
        <f t="shared" si="395"/>
        <v>-11618.769291554328</v>
      </c>
      <c r="BF3187">
        <f t="shared" si="396"/>
        <v>-10503.868370939403</v>
      </c>
      <c r="BG3187">
        <f t="shared" si="397"/>
        <v>-9388.9674503244787</v>
      </c>
      <c r="BH3187">
        <f t="shared" si="398"/>
        <v>-8274.0665297095511</v>
      </c>
      <c r="BI3187">
        <f t="shared" si="399"/>
        <v>-7159.1656090946271</v>
      </c>
      <c r="BJ3187">
        <f t="shared" si="400"/>
        <v>-6044.2646884797023</v>
      </c>
    </row>
    <row r="3188" spans="1:62">
      <c r="A3188">
        <v>3185</v>
      </c>
      <c r="B3188" s="6"/>
      <c r="C3188" s="44"/>
      <c r="F3188" s="44">
        <v>6055.1830415608492</v>
      </c>
      <c r="G3188">
        <v>0.50629856613932134</v>
      </c>
      <c r="H3188" s="45">
        <f t="shared" si="394"/>
        <v>11959.708058692402</v>
      </c>
      <c r="BD3188">
        <f t="shared" si="401"/>
        <v>-8869.6226614183324</v>
      </c>
      <c r="BE3188">
        <f t="shared" si="395"/>
        <v>-6699.222494190697</v>
      </c>
      <c r="BF3188">
        <f t="shared" si="396"/>
        <v>-4528.8223269630626</v>
      </c>
      <c r="BG3188">
        <f t="shared" si="397"/>
        <v>-2358.4221597354262</v>
      </c>
      <c r="BH3188">
        <f t="shared" si="398"/>
        <v>-188.02199250779267</v>
      </c>
      <c r="BI3188">
        <f t="shared" si="399"/>
        <v>1982.3781747198427</v>
      </c>
      <c r="BJ3188">
        <f t="shared" si="400"/>
        <v>4152.7783419474781</v>
      </c>
    </row>
    <row r="3189" spans="1:62">
      <c r="A3189">
        <v>3186</v>
      </c>
      <c r="B3189" s="6"/>
      <c r="C3189" s="44"/>
      <c r="F3189" s="44">
        <v>9856.6777956117949</v>
      </c>
      <c r="G3189">
        <v>0.19238670081926301</v>
      </c>
      <c r="H3189" s="45">
        <f t="shared" si="394"/>
        <v>51233.675475684853</v>
      </c>
      <c r="BD3189">
        <f t="shared" si="401"/>
        <v>-3523.6902108642425</v>
      </c>
      <c r="BE3189">
        <f t="shared" si="395"/>
        <v>-992.19738016763586</v>
      </c>
      <c r="BF3189">
        <f t="shared" si="396"/>
        <v>1539.2954505289708</v>
      </c>
      <c r="BG3189">
        <f t="shared" si="397"/>
        <v>4070.7882812255775</v>
      </c>
      <c r="BH3189">
        <f t="shared" si="398"/>
        <v>6602.2811119221842</v>
      </c>
      <c r="BI3189">
        <f t="shared" si="399"/>
        <v>9133.7739426187909</v>
      </c>
      <c r="BJ3189">
        <f t="shared" si="400"/>
        <v>11665.266773315398</v>
      </c>
    </row>
    <row r="3190" spans="1:62">
      <c r="A3190">
        <v>3187</v>
      </c>
      <c r="B3190" s="6"/>
      <c r="C3190" s="44"/>
      <c r="F3190" s="44">
        <v>7174.4125009484451</v>
      </c>
      <c r="G3190">
        <v>1.4857841698966316</v>
      </c>
      <c r="H3190" s="45">
        <f t="shared" si="394"/>
        <v>4828.7043611775598</v>
      </c>
      <c r="BD3190">
        <f t="shared" si="401"/>
        <v>-8894.7442915154788</v>
      </c>
      <c r="BE3190">
        <f t="shared" si="395"/>
        <v>-7932.8107874191646</v>
      </c>
      <c r="BF3190">
        <f t="shared" si="396"/>
        <v>-6970.8772833228495</v>
      </c>
      <c r="BG3190">
        <f t="shared" si="397"/>
        <v>-6008.9437792265344</v>
      </c>
      <c r="BH3190">
        <f t="shared" si="398"/>
        <v>-5047.0102751302193</v>
      </c>
      <c r="BI3190">
        <f t="shared" si="399"/>
        <v>-4085.0767710339042</v>
      </c>
      <c r="BJ3190">
        <f t="shared" si="400"/>
        <v>-3123.143266937589</v>
      </c>
    </row>
    <row r="3191" spans="1:62">
      <c r="A3191">
        <v>3188</v>
      </c>
      <c r="B3191" s="6"/>
      <c r="C3191" s="44"/>
      <c r="F3191" s="44">
        <v>7120.4264103901296</v>
      </c>
      <c r="G3191">
        <v>1.0624033695534294</v>
      </c>
      <c r="H3191" s="45">
        <f t="shared" si="394"/>
        <v>6702.187337172254</v>
      </c>
      <c r="BD3191">
        <f t="shared" si="401"/>
        <v>254.50834853471315</v>
      </c>
      <c r="BE3191">
        <f t="shared" si="395"/>
        <v>7683.4291980178714</v>
      </c>
      <c r="BF3191">
        <f t="shared" si="396"/>
        <v>15112.35004750103</v>
      </c>
      <c r="BG3191">
        <f t="shared" si="397"/>
        <v>22541.270896984188</v>
      </c>
      <c r="BH3191">
        <f t="shared" si="398"/>
        <v>29970.191746467342</v>
      </c>
      <c r="BI3191">
        <f t="shared" si="399"/>
        <v>37399.112595950501</v>
      </c>
      <c r="BJ3191">
        <f t="shared" si="400"/>
        <v>44828.033445433655</v>
      </c>
    </row>
    <row r="3192" spans="1:62">
      <c r="A3192">
        <v>3189</v>
      </c>
      <c r="B3192" s="6"/>
      <c r="C3192" s="44"/>
      <c r="F3192" s="44">
        <v>-3468.6558312750494</v>
      </c>
      <c r="G3192">
        <v>0.44879969433940392</v>
      </c>
      <c r="H3192" s="45">
        <f t="shared" si="394"/>
        <v>-7728.7392906553205</v>
      </c>
      <c r="BD3192">
        <f t="shared" si="401"/>
        <v>-1808.4095626229828</v>
      </c>
      <c r="BE3192">
        <f t="shared" si="395"/>
        <v>3503.6072851441641</v>
      </c>
      <c r="BF3192">
        <f t="shared" si="396"/>
        <v>8815.6241329113109</v>
      </c>
      <c r="BG3192">
        <f t="shared" si="397"/>
        <v>14127.640980678458</v>
      </c>
      <c r="BH3192">
        <f t="shared" si="398"/>
        <v>19439.657828445605</v>
      </c>
      <c r="BI3192">
        <f t="shared" si="399"/>
        <v>24751.674676212751</v>
      </c>
      <c r="BJ3192">
        <f t="shared" si="400"/>
        <v>30063.691523979898</v>
      </c>
    </row>
    <row r="3193" spans="1:62">
      <c r="A3193">
        <v>3190</v>
      </c>
      <c r="B3193" s="6"/>
      <c r="C3193" s="44"/>
      <c r="F3193" s="44">
        <v>9345.70042778485</v>
      </c>
      <c r="G3193">
        <v>0.62048891292943065</v>
      </c>
      <c r="H3193" s="45">
        <f t="shared" si="394"/>
        <v>15061.833069123273</v>
      </c>
      <c r="BD3193">
        <f t="shared" si="401"/>
        <v>5712.6543029720688</v>
      </c>
      <c r="BE3193">
        <f t="shared" si="395"/>
        <v>7956.652774669089</v>
      </c>
      <c r="BF3193">
        <f t="shared" si="396"/>
        <v>10200.651246366109</v>
      </c>
      <c r="BG3193">
        <f t="shared" si="397"/>
        <v>12444.649718063129</v>
      </c>
      <c r="BH3193">
        <f t="shared" si="398"/>
        <v>14688.648189760148</v>
      </c>
      <c r="BI3193">
        <f t="shared" si="399"/>
        <v>16932.646661457169</v>
      </c>
      <c r="BJ3193">
        <f t="shared" si="400"/>
        <v>19176.645133154187</v>
      </c>
    </row>
    <row r="3194" spans="1:62">
      <c r="A3194">
        <v>3191</v>
      </c>
      <c r="B3194" s="6"/>
      <c r="C3194" s="44"/>
      <c r="F3194" s="44">
        <v>5173.0711853055182</v>
      </c>
      <c r="G3194">
        <v>0.40819358536002071</v>
      </c>
      <c r="H3194" s="45">
        <f t="shared" si="394"/>
        <v>12673.082995027828</v>
      </c>
      <c r="BD3194">
        <f t="shared" si="401"/>
        <v>-6243.2558631376969</v>
      </c>
      <c r="BE3194">
        <f t="shared" si="395"/>
        <v>-3140.8112984905438</v>
      </c>
      <c r="BF3194">
        <f t="shared" si="396"/>
        <v>-38.366733843389738</v>
      </c>
      <c r="BG3194">
        <f t="shared" si="397"/>
        <v>3064.0778308037625</v>
      </c>
      <c r="BH3194">
        <f t="shared" si="398"/>
        <v>6166.5223954509165</v>
      </c>
      <c r="BI3194">
        <f t="shared" si="399"/>
        <v>9268.9669600980706</v>
      </c>
      <c r="BJ3194">
        <f t="shared" si="400"/>
        <v>12371.411524745221</v>
      </c>
    </row>
    <row r="3195" spans="1:62">
      <c r="A3195">
        <v>3192</v>
      </c>
      <c r="B3195" s="6"/>
      <c r="C3195" s="44"/>
      <c r="F3195" s="44">
        <v>1190.0755339289772</v>
      </c>
      <c r="G3195">
        <v>1.4264033231571647</v>
      </c>
      <c r="H3195" s="45">
        <f t="shared" si="394"/>
        <v>834.31909797776859</v>
      </c>
      <c r="BD3195">
        <f t="shared" si="401"/>
        <v>-3132.1032585054145</v>
      </c>
      <c r="BE3195">
        <f t="shared" si="395"/>
        <v>-1091.1353317053113</v>
      </c>
      <c r="BF3195">
        <f t="shared" si="396"/>
        <v>949.83259509479285</v>
      </c>
      <c r="BG3195">
        <f t="shared" si="397"/>
        <v>2990.8005218948956</v>
      </c>
      <c r="BH3195">
        <f t="shared" si="398"/>
        <v>5031.7684486950002</v>
      </c>
      <c r="BI3195">
        <f t="shared" si="399"/>
        <v>7072.7363754951039</v>
      </c>
      <c r="BJ3195">
        <f t="shared" si="400"/>
        <v>9113.7043022952057</v>
      </c>
    </row>
    <row r="3196" spans="1:62">
      <c r="A3196">
        <v>3193</v>
      </c>
      <c r="B3196" s="6"/>
      <c r="C3196" s="44"/>
      <c r="F3196" s="44">
        <v>2264.1615722914648</v>
      </c>
      <c r="G3196">
        <v>-0.13019425621852232</v>
      </c>
      <c r="H3196" s="45">
        <f t="shared" si="394"/>
        <v>-17390.641016384176</v>
      </c>
      <c r="BD3196">
        <f t="shared" si="401"/>
        <v>5941.9410818568458</v>
      </c>
      <c r="BE3196">
        <f t="shared" si="395"/>
        <v>13073.957697642669</v>
      </c>
      <c r="BF3196">
        <f t="shared" si="396"/>
        <v>20205.974313428494</v>
      </c>
      <c r="BG3196">
        <f t="shared" si="397"/>
        <v>27337.990929214313</v>
      </c>
      <c r="BH3196">
        <f t="shared" si="398"/>
        <v>34470.007545000139</v>
      </c>
      <c r="BI3196">
        <f t="shared" si="399"/>
        <v>41602.024160785964</v>
      </c>
      <c r="BJ3196">
        <f t="shared" si="400"/>
        <v>48734.04077657179</v>
      </c>
    </row>
    <row r="3197" spans="1:62">
      <c r="A3197">
        <v>3194</v>
      </c>
      <c r="B3197" s="6"/>
      <c r="C3197" s="44"/>
      <c r="F3197" s="44">
        <v>-2741.6083241066626</v>
      </c>
      <c r="G3197">
        <v>0.28575932236228763</v>
      </c>
      <c r="H3197" s="45">
        <f t="shared" si="394"/>
        <v>-9594.1168303542963</v>
      </c>
      <c r="BD3197">
        <f t="shared" si="401"/>
        <v>-2915.1328533840765</v>
      </c>
      <c r="BE3197">
        <f t="shared" si="395"/>
        <v>-3566.1041344766882</v>
      </c>
      <c r="BF3197">
        <f t="shared" si="396"/>
        <v>-4217.0754155692994</v>
      </c>
      <c r="BG3197">
        <f t="shared" si="397"/>
        <v>-4868.0466966619115</v>
      </c>
      <c r="BH3197">
        <f t="shared" si="398"/>
        <v>-5519.0179777545227</v>
      </c>
      <c r="BI3197">
        <f t="shared" si="399"/>
        <v>-6169.9892588471339</v>
      </c>
      <c r="BJ3197">
        <f t="shared" si="400"/>
        <v>-6820.960539939746</v>
      </c>
    </row>
    <row r="3198" spans="1:62">
      <c r="A3198">
        <v>3195</v>
      </c>
      <c r="B3198" s="6"/>
      <c r="C3198" s="44"/>
      <c r="F3198" s="44">
        <v>14564.07250176762</v>
      </c>
      <c r="G3198">
        <v>0.12019486581680372</v>
      </c>
      <c r="H3198" s="45">
        <f t="shared" si="394"/>
        <v>121170.50427066998</v>
      </c>
      <c r="BD3198">
        <f t="shared" si="401"/>
        <v>4170.4049359181008</v>
      </c>
      <c r="BE3198">
        <f t="shared" si="395"/>
        <v>5599.201547729539</v>
      </c>
      <c r="BF3198">
        <f t="shared" si="396"/>
        <v>7027.9981595409772</v>
      </c>
      <c r="BG3198">
        <f t="shared" si="397"/>
        <v>8456.7947713524154</v>
      </c>
      <c r="BH3198">
        <f t="shared" si="398"/>
        <v>9885.5913831638536</v>
      </c>
      <c r="BI3198">
        <f t="shared" si="399"/>
        <v>11314.387994975292</v>
      </c>
      <c r="BJ3198">
        <f t="shared" si="400"/>
        <v>12743.18460678673</v>
      </c>
    </row>
    <row r="3199" spans="1:62">
      <c r="A3199">
        <v>3196</v>
      </c>
      <c r="B3199" s="6"/>
      <c r="C3199" s="44"/>
      <c r="F3199" s="44">
        <v>7687.0309883830814</v>
      </c>
      <c r="G3199">
        <v>0.42976513803824545</v>
      </c>
      <c r="H3199" s="45">
        <f t="shared" si="394"/>
        <v>17886.585737205609</v>
      </c>
      <c r="BD3199">
        <f t="shared" si="401"/>
        <v>-13963.098172683602</v>
      </c>
      <c r="BE3199">
        <f t="shared" si="395"/>
        <v>-13362.123843599582</v>
      </c>
      <c r="BF3199">
        <f t="shared" si="396"/>
        <v>-12761.149514515564</v>
      </c>
      <c r="BG3199">
        <f t="shared" si="397"/>
        <v>-12160.175185431544</v>
      </c>
      <c r="BH3199">
        <f t="shared" si="398"/>
        <v>-11559.200856347526</v>
      </c>
      <c r="BI3199">
        <f t="shared" si="399"/>
        <v>-10958.226527263509</v>
      </c>
      <c r="BJ3199">
        <f t="shared" si="400"/>
        <v>-10357.252198179489</v>
      </c>
    </row>
    <row r="3200" spans="1:62">
      <c r="A3200">
        <v>3197</v>
      </c>
      <c r="B3200" s="6"/>
      <c r="C3200" s="44"/>
      <c r="F3200" s="44">
        <v>9724.8007392132677</v>
      </c>
      <c r="G3200">
        <v>0.2714748509612086</v>
      </c>
      <c r="H3200" s="45">
        <f t="shared" si="394"/>
        <v>35822.105453896562</v>
      </c>
      <c r="BD3200">
        <f t="shared" si="401"/>
        <v>-5538.2052981918541</v>
      </c>
      <c r="BE3200">
        <f t="shared" si="395"/>
        <v>-3389.3796080006268</v>
      </c>
      <c r="BF3200">
        <f t="shared" si="396"/>
        <v>-1240.5539178093995</v>
      </c>
      <c r="BG3200">
        <f t="shared" si="397"/>
        <v>908.27177238182776</v>
      </c>
      <c r="BH3200">
        <f t="shared" si="398"/>
        <v>3057.0974625730541</v>
      </c>
      <c r="BI3200">
        <f t="shared" si="399"/>
        <v>5205.9231527642823</v>
      </c>
      <c r="BJ3200">
        <f t="shared" si="400"/>
        <v>7354.7488429555087</v>
      </c>
    </row>
    <row r="3201" spans="1:62">
      <c r="A3201">
        <v>3198</v>
      </c>
      <c r="B3201" s="6"/>
      <c r="C3201" s="44"/>
      <c r="F3201" s="44">
        <v>11448.952874843391</v>
      </c>
      <c r="G3201">
        <v>0.30406500224756172</v>
      </c>
      <c r="H3201" s="45">
        <f t="shared" si="394"/>
        <v>37652.978113942736</v>
      </c>
      <c r="BD3201">
        <f t="shared" si="401"/>
        <v>-8367.4264844072241</v>
      </c>
      <c r="BE3201">
        <f t="shared" si="395"/>
        <v>-7010.0522296011823</v>
      </c>
      <c r="BF3201">
        <f t="shared" si="396"/>
        <v>-5652.6779747951387</v>
      </c>
      <c r="BG3201">
        <f t="shared" si="397"/>
        <v>-4295.303719989096</v>
      </c>
      <c r="BH3201">
        <f t="shared" si="398"/>
        <v>-2937.9294651830523</v>
      </c>
      <c r="BI3201">
        <f t="shared" si="399"/>
        <v>-1580.5552103770096</v>
      </c>
      <c r="BJ3201">
        <f t="shared" si="400"/>
        <v>-223.18095557096603</v>
      </c>
    </row>
    <row r="3202" spans="1:62">
      <c r="A3202">
        <v>3199</v>
      </c>
      <c r="B3202" s="6"/>
      <c r="C3202" s="44"/>
      <c r="F3202" s="44">
        <v>8707.989221629563</v>
      </c>
      <c r="G3202">
        <v>0.5215770600681644</v>
      </c>
      <c r="H3202" s="45">
        <f t="shared" si="394"/>
        <v>16695.498878903003</v>
      </c>
      <c r="BD3202">
        <f t="shared" si="401"/>
        <v>-9928.6278636055831</v>
      </c>
      <c r="BE3202">
        <f t="shared" si="395"/>
        <v>-8408.3028523677749</v>
      </c>
      <c r="BF3202">
        <f t="shared" si="396"/>
        <v>-6887.9778411299658</v>
      </c>
      <c r="BG3202">
        <f t="shared" si="397"/>
        <v>-5367.6528298921567</v>
      </c>
      <c r="BH3202">
        <f t="shared" si="398"/>
        <v>-3847.3278186543484</v>
      </c>
      <c r="BI3202">
        <f t="shared" si="399"/>
        <v>-2327.0028074165402</v>
      </c>
      <c r="BJ3202">
        <f t="shared" si="400"/>
        <v>-806.6777961787302</v>
      </c>
    </row>
    <row r="3203" spans="1:62">
      <c r="A3203">
        <v>3200</v>
      </c>
      <c r="B3203" s="6"/>
      <c r="C3203" s="44"/>
      <c r="F3203" s="44">
        <v>-5617.7284123308345</v>
      </c>
      <c r="G3203">
        <v>0.40944037286228507</v>
      </c>
      <c r="H3203" s="45">
        <f t="shared" si="394"/>
        <v>-13720.504338785255</v>
      </c>
      <c r="BD3203">
        <f t="shared" si="401"/>
        <v>-6100.1039212887408</v>
      </c>
      <c r="BE3203">
        <f t="shared" si="395"/>
        <v>-3492.2186209479187</v>
      </c>
      <c r="BF3203">
        <f t="shared" si="396"/>
        <v>-884.33332060709654</v>
      </c>
      <c r="BG3203">
        <f t="shared" si="397"/>
        <v>1723.5519797337256</v>
      </c>
      <c r="BH3203">
        <f t="shared" si="398"/>
        <v>4331.4372800745477</v>
      </c>
      <c r="BI3203">
        <f t="shared" si="399"/>
        <v>6939.3225804153699</v>
      </c>
      <c r="BJ3203">
        <f t="shared" si="400"/>
        <v>9547.207880756192</v>
      </c>
    </row>
    <row r="3204" spans="1:62">
      <c r="A3204">
        <v>3201</v>
      </c>
      <c r="B3204" s="6"/>
      <c r="C3204" s="44"/>
      <c r="F3204" s="44">
        <v>9853.6936985932352</v>
      </c>
      <c r="G3204">
        <v>0.37169936318724695</v>
      </c>
      <c r="H3204" s="45">
        <f t="shared" ref="H3204:H3267" si="402">F3204/G3204</f>
        <v>26509.848212006076</v>
      </c>
      <c r="BD3204">
        <f t="shared" si="401"/>
        <v>7664.9302766422597</v>
      </c>
      <c r="BE3204">
        <f t="shared" si="395"/>
        <v>9712.1321409536849</v>
      </c>
      <c r="BF3204">
        <f t="shared" si="396"/>
        <v>11759.334005265111</v>
      </c>
      <c r="BG3204">
        <f t="shared" si="397"/>
        <v>13806.535869576535</v>
      </c>
      <c r="BH3204">
        <f t="shared" si="398"/>
        <v>15853.737733887961</v>
      </c>
      <c r="BI3204">
        <f t="shared" si="399"/>
        <v>17900.939598199388</v>
      </c>
      <c r="BJ3204">
        <f t="shared" si="400"/>
        <v>19948.141462510812</v>
      </c>
    </row>
    <row r="3205" spans="1:62">
      <c r="A3205">
        <v>3202</v>
      </c>
      <c r="B3205" s="6"/>
      <c r="C3205" s="44"/>
      <c r="F3205" s="44">
        <v>6520.6955208061499</v>
      </c>
      <c r="G3205">
        <v>0.15486433743210171</v>
      </c>
      <c r="H3205" s="45">
        <f t="shared" si="402"/>
        <v>42105.856189550846</v>
      </c>
      <c r="BD3205">
        <f t="shared" si="401"/>
        <v>-7995.196882657001</v>
      </c>
      <c r="BE3205">
        <f t="shared" ref="BE3205:BE3268" si="403">($BE$3*G3204)-F3204</f>
        <v>-6136.7000667207658</v>
      </c>
      <c r="BF3205">
        <f t="shared" ref="BF3205:BF3268" si="404">($BF$3*G3204)-F3204</f>
        <v>-4278.2032507845306</v>
      </c>
      <c r="BG3205">
        <f t="shared" ref="BG3205:BG3268" si="405">($BG$3*G3204)-F3204</f>
        <v>-2419.7064348482963</v>
      </c>
      <c r="BH3205">
        <f t="shared" ref="BH3205:BH3268" si="406">($BH$3*G3204)-F3204</f>
        <v>-561.20961891206207</v>
      </c>
      <c r="BI3205">
        <f t="shared" ref="BI3205:BI3268" si="407">($BI$3*G3204)-F3204</f>
        <v>1297.287197024174</v>
      </c>
      <c r="BJ3205">
        <f t="shared" ref="BJ3205:BJ3268" si="408">($BJ$3*G3204)-F3204</f>
        <v>3155.7840129604083</v>
      </c>
    </row>
    <row r="3206" spans="1:62">
      <c r="A3206">
        <v>3203</v>
      </c>
      <c r="B3206" s="6"/>
      <c r="C3206" s="44"/>
      <c r="F3206" s="44">
        <v>12994.569520460504</v>
      </c>
      <c r="G3206">
        <v>0.27848801660431555</v>
      </c>
      <c r="H3206" s="45">
        <f t="shared" si="402"/>
        <v>46661.144270791345</v>
      </c>
      <c r="BD3206">
        <f t="shared" si="401"/>
        <v>-5746.3738336456418</v>
      </c>
      <c r="BE3206">
        <f t="shared" si="403"/>
        <v>-4972.0521464851327</v>
      </c>
      <c r="BF3206">
        <f t="shared" si="404"/>
        <v>-4197.7304593246245</v>
      </c>
      <c r="BG3206">
        <f t="shared" si="405"/>
        <v>-3423.4087721641158</v>
      </c>
      <c r="BH3206">
        <f t="shared" si="406"/>
        <v>-2649.0870850036072</v>
      </c>
      <c r="BI3206">
        <f t="shared" si="407"/>
        <v>-1874.765397843099</v>
      </c>
      <c r="BJ3206">
        <f t="shared" si="408"/>
        <v>-1100.4437106825899</v>
      </c>
    </row>
    <row r="3207" spans="1:62">
      <c r="A3207">
        <v>3204</v>
      </c>
      <c r="B3207" s="6"/>
      <c r="C3207" s="44"/>
      <c r="F3207" s="44">
        <v>2373.9551052686256</v>
      </c>
      <c r="G3207">
        <v>0.66868668522738162</v>
      </c>
      <c r="H3207" s="45">
        <f t="shared" si="402"/>
        <v>3550.1755272147839</v>
      </c>
      <c r="BD3207">
        <f t="shared" si="401"/>
        <v>-11602.129437438925</v>
      </c>
      <c r="BE3207">
        <f t="shared" si="403"/>
        <v>-10209.689354417347</v>
      </c>
      <c r="BF3207">
        <f t="shared" si="404"/>
        <v>-8817.249271395769</v>
      </c>
      <c r="BG3207">
        <f t="shared" si="405"/>
        <v>-7424.8091883741927</v>
      </c>
      <c r="BH3207">
        <f t="shared" si="406"/>
        <v>-6032.3691053526145</v>
      </c>
      <c r="BI3207">
        <f t="shared" si="407"/>
        <v>-4639.9290223310363</v>
      </c>
      <c r="BJ3207">
        <f t="shared" si="408"/>
        <v>-3247.48893930946</v>
      </c>
    </row>
    <row r="3208" spans="1:62">
      <c r="A3208">
        <v>3205</v>
      </c>
      <c r="B3208" s="6"/>
      <c r="C3208" s="44"/>
      <c r="F3208" s="44">
        <v>5972.6885638148524</v>
      </c>
      <c r="G3208">
        <v>0.10735501420168703</v>
      </c>
      <c r="H3208" s="45">
        <f t="shared" si="402"/>
        <v>55634.928729029918</v>
      </c>
      <c r="BD3208">
        <f t="shared" si="401"/>
        <v>969.47832086828248</v>
      </c>
      <c r="BE3208">
        <f t="shared" si="403"/>
        <v>4312.9117470051906</v>
      </c>
      <c r="BF3208">
        <f t="shared" si="404"/>
        <v>7656.3451731420992</v>
      </c>
      <c r="BG3208">
        <f t="shared" si="405"/>
        <v>10999.778599279007</v>
      </c>
      <c r="BH3208">
        <f t="shared" si="406"/>
        <v>14343.212025415916</v>
      </c>
      <c r="BI3208">
        <f t="shared" si="407"/>
        <v>17686.645451552824</v>
      </c>
      <c r="BJ3208">
        <f t="shared" si="408"/>
        <v>21030.078877689732</v>
      </c>
    </row>
    <row r="3209" spans="1:62">
      <c r="A3209">
        <v>3206</v>
      </c>
      <c r="B3209" s="6"/>
      <c r="C3209" s="44"/>
      <c r="F3209" s="44">
        <v>7401.3827870403657</v>
      </c>
      <c r="G3209">
        <v>0.34516626075846091</v>
      </c>
      <c r="H3209" s="45">
        <f t="shared" si="402"/>
        <v>21442.949756377482</v>
      </c>
      <c r="BD3209">
        <f t="shared" si="401"/>
        <v>-5435.9134928064177</v>
      </c>
      <c r="BE3209">
        <f t="shared" si="403"/>
        <v>-4899.1384217979821</v>
      </c>
      <c r="BF3209">
        <f t="shared" si="404"/>
        <v>-4362.3633507895465</v>
      </c>
      <c r="BG3209">
        <f t="shared" si="405"/>
        <v>-3825.5882797811119</v>
      </c>
      <c r="BH3209">
        <f t="shared" si="406"/>
        <v>-3288.8132087726767</v>
      </c>
      <c r="BI3209">
        <f t="shared" si="407"/>
        <v>-2752.0381377642416</v>
      </c>
      <c r="BJ3209">
        <f t="shared" si="408"/>
        <v>-2215.2630667558064</v>
      </c>
    </row>
    <row r="3210" spans="1:62">
      <c r="A3210">
        <v>3207</v>
      </c>
      <c r="B3210" s="6"/>
      <c r="C3210" s="44"/>
      <c r="F3210" s="44">
        <v>8254.7738265494991</v>
      </c>
      <c r="G3210">
        <v>0.55367904931809964</v>
      </c>
      <c r="H3210" s="45">
        <f t="shared" si="402"/>
        <v>14908.951019035158</v>
      </c>
      <c r="BD3210">
        <f t="shared" si="401"/>
        <v>-5675.5514832480612</v>
      </c>
      <c r="BE3210">
        <f t="shared" si="403"/>
        <v>-3949.7201794557568</v>
      </c>
      <c r="BF3210">
        <f t="shared" si="404"/>
        <v>-2223.8888756634524</v>
      </c>
      <c r="BG3210">
        <f t="shared" si="405"/>
        <v>-498.05757187114796</v>
      </c>
      <c r="BH3210">
        <f t="shared" si="406"/>
        <v>1227.7737319211574</v>
      </c>
      <c r="BI3210">
        <f t="shared" si="407"/>
        <v>2953.6050357134609</v>
      </c>
      <c r="BJ3210">
        <f t="shared" si="408"/>
        <v>4679.4363395057662</v>
      </c>
    </row>
    <row r="3211" spans="1:62">
      <c r="A3211">
        <v>3208</v>
      </c>
      <c r="B3211" s="6"/>
      <c r="C3211" s="44"/>
      <c r="F3211" s="44">
        <v>4628.7778057599426</v>
      </c>
      <c r="G3211">
        <v>0.79220856166746678</v>
      </c>
      <c r="H3211" s="45">
        <f t="shared" si="402"/>
        <v>5842.8777846292624</v>
      </c>
      <c r="BD3211">
        <f t="shared" si="401"/>
        <v>-5486.3785799590005</v>
      </c>
      <c r="BE3211">
        <f t="shared" si="403"/>
        <v>-2717.9833333685028</v>
      </c>
      <c r="BF3211">
        <f t="shared" si="404"/>
        <v>50.411913221994837</v>
      </c>
      <c r="BG3211">
        <f t="shared" si="405"/>
        <v>2818.8071598124934</v>
      </c>
      <c r="BH3211">
        <f t="shared" si="406"/>
        <v>5587.202406402992</v>
      </c>
      <c r="BI3211">
        <f t="shared" si="407"/>
        <v>8355.5976529934887</v>
      </c>
      <c r="BJ3211">
        <f t="shared" si="408"/>
        <v>11123.992899583987</v>
      </c>
    </row>
    <row r="3212" spans="1:62">
      <c r="A3212">
        <v>3209</v>
      </c>
      <c r="B3212" s="6"/>
      <c r="C3212" s="44"/>
      <c r="F3212" s="44">
        <v>11311.97293270595</v>
      </c>
      <c r="G3212">
        <v>0.27431061500438236</v>
      </c>
      <c r="H3212" s="45">
        <f t="shared" si="402"/>
        <v>41237.824254541629</v>
      </c>
      <c r="BD3212">
        <f t="shared" si="401"/>
        <v>-667.73499742260856</v>
      </c>
      <c r="BE3212">
        <f t="shared" si="403"/>
        <v>3293.3078109147255</v>
      </c>
      <c r="BF3212">
        <f t="shared" si="404"/>
        <v>7254.3506192520599</v>
      </c>
      <c r="BG3212">
        <f t="shared" si="405"/>
        <v>11215.393427589393</v>
      </c>
      <c r="BH3212">
        <f t="shared" si="406"/>
        <v>15176.436235926725</v>
      </c>
      <c r="BI3212">
        <f t="shared" si="407"/>
        <v>19137.479044264062</v>
      </c>
      <c r="BJ3212">
        <f t="shared" si="408"/>
        <v>23098.521852601396</v>
      </c>
    </row>
    <row r="3213" spans="1:62">
      <c r="A3213">
        <v>3210</v>
      </c>
      <c r="B3213" s="6"/>
      <c r="C3213" s="44"/>
      <c r="F3213" s="44">
        <v>8961.3918831175415</v>
      </c>
      <c r="G3213">
        <v>6.9004532751303138E-2</v>
      </c>
      <c r="H3213" s="45">
        <f t="shared" si="402"/>
        <v>129866.71347250456</v>
      </c>
      <c r="BD3213">
        <f t="shared" si="401"/>
        <v>-9940.419857684039</v>
      </c>
      <c r="BE3213">
        <f t="shared" si="403"/>
        <v>-8568.8667826621277</v>
      </c>
      <c r="BF3213">
        <f t="shared" si="404"/>
        <v>-7197.3137076402145</v>
      </c>
      <c r="BG3213">
        <f t="shared" si="405"/>
        <v>-5825.7606326183031</v>
      </c>
      <c r="BH3213">
        <f t="shared" si="406"/>
        <v>-4454.2075575963909</v>
      </c>
      <c r="BI3213">
        <f t="shared" si="407"/>
        <v>-3082.6544825744786</v>
      </c>
      <c r="BJ3213">
        <f t="shared" si="408"/>
        <v>-1711.1014075525673</v>
      </c>
    </row>
    <row r="3214" spans="1:62">
      <c r="A3214">
        <v>3211</v>
      </c>
      <c r="B3214" s="6"/>
      <c r="C3214" s="44"/>
      <c r="F3214" s="44">
        <v>11179.129733751193</v>
      </c>
      <c r="G3214">
        <v>0.17499525154432405</v>
      </c>
      <c r="H3214" s="45">
        <f t="shared" si="402"/>
        <v>63882.474724862252</v>
      </c>
      <c r="BD3214">
        <f t="shared" si="401"/>
        <v>-8616.3692193610259</v>
      </c>
      <c r="BE3214">
        <f t="shared" si="403"/>
        <v>-8271.3465556045103</v>
      </c>
      <c r="BF3214">
        <f t="shared" si="404"/>
        <v>-7926.3238918479947</v>
      </c>
      <c r="BG3214">
        <f t="shared" si="405"/>
        <v>-7581.3012280914791</v>
      </c>
      <c r="BH3214">
        <f t="shared" si="406"/>
        <v>-7236.2785643349634</v>
      </c>
      <c r="BI3214">
        <f t="shared" si="407"/>
        <v>-6891.2559005784478</v>
      </c>
      <c r="BJ3214">
        <f t="shared" si="408"/>
        <v>-6546.2332368219322</v>
      </c>
    </row>
    <row r="3215" spans="1:62">
      <c r="A3215">
        <v>3212</v>
      </c>
      <c r="B3215" s="6"/>
      <c r="C3215" s="44"/>
      <c r="F3215" s="44">
        <v>573.85720238904833</v>
      </c>
      <c r="G3215">
        <v>0.30161076694177424</v>
      </c>
      <c r="H3215" s="45">
        <f t="shared" si="402"/>
        <v>1902.6416338108747</v>
      </c>
      <c r="BD3215">
        <f t="shared" si="401"/>
        <v>-10304.153476029573</v>
      </c>
      <c r="BE3215">
        <f t="shared" si="403"/>
        <v>-9429.177218307952</v>
      </c>
      <c r="BF3215">
        <f t="shared" si="404"/>
        <v>-8554.2009605863332</v>
      </c>
      <c r="BG3215">
        <f t="shared" si="405"/>
        <v>-7679.2247028647125</v>
      </c>
      <c r="BH3215">
        <f t="shared" si="406"/>
        <v>-6804.2484451430919</v>
      </c>
      <c r="BI3215">
        <f t="shared" si="407"/>
        <v>-5929.2721874214722</v>
      </c>
      <c r="BJ3215">
        <f t="shared" si="408"/>
        <v>-5054.2959296998515</v>
      </c>
    </row>
    <row r="3216" spans="1:62">
      <c r="A3216">
        <v>3213</v>
      </c>
      <c r="B3216" s="6"/>
      <c r="C3216" s="44"/>
      <c r="F3216" s="44">
        <v>2043.9753281771482</v>
      </c>
      <c r="G3216">
        <v>0.20980729223037997</v>
      </c>
      <c r="H3216" s="45">
        <f t="shared" si="402"/>
        <v>9742.1557966286055</v>
      </c>
      <c r="BD3216">
        <f t="shared" si="401"/>
        <v>934.19663231982281</v>
      </c>
      <c r="BE3216">
        <f t="shared" si="403"/>
        <v>2442.2504670286939</v>
      </c>
      <c r="BF3216">
        <f t="shared" si="404"/>
        <v>3950.3043017375658</v>
      </c>
      <c r="BG3216">
        <f t="shared" si="405"/>
        <v>5458.3581364464362</v>
      </c>
      <c r="BH3216">
        <f t="shared" si="406"/>
        <v>6966.4119711553076</v>
      </c>
      <c r="BI3216">
        <f t="shared" si="407"/>
        <v>8474.4658058641799</v>
      </c>
      <c r="BJ3216">
        <f t="shared" si="408"/>
        <v>9982.5196405730494</v>
      </c>
    </row>
    <row r="3217" spans="1:62">
      <c r="A3217">
        <v>3214</v>
      </c>
      <c r="B3217" s="6"/>
      <c r="C3217" s="44"/>
      <c r="F3217" s="44">
        <v>13189.133331130703</v>
      </c>
      <c r="G3217">
        <v>0.51532494905112092</v>
      </c>
      <c r="H3217" s="45">
        <f t="shared" si="402"/>
        <v>25593.818726254456</v>
      </c>
      <c r="BD3217">
        <f t="shared" si="401"/>
        <v>-994.93886702524833</v>
      </c>
      <c r="BE3217">
        <f t="shared" si="403"/>
        <v>54.097594126651529</v>
      </c>
      <c r="BF3217">
        <f t="shared" si="404"/>
        <v>1103.1340552785514</v>
      </c>
      <c r="BG3217">
        <f t="shared" si="405"/>
        <v>2152.1705164304512</v>
      </c>
      <c r="BH3217">
        <f t="shared" si="406"/>
        <v>3201.2069775823511</v>
      </c>
      <c r="BI3217">
        <f t="shared" si="407"/>
        <v>4250.243438734251</v>
      </c>
      <c r="BJ3217">
        <f t="shared" si="408"/>
        <v>5299.2798998861508</v>
      </c>
    </row>
    <row r="3218" spans="1:62">
      <c r="A3218">
        <v>3215</v>
      </c>
      <c r="B3218" s="6"/>
      <c r="C3218" s="44"/>
      <c r="F3218" s="44">
        <v>7347.3524712920407</v>
      </c>
      <c r="G3218">
        <v>0.43868764610288125</v>
      </c>
      <c r="H3218" s="45">
        <f t="shared" si="402"/>
        <v>16748.482745212605</v>
      </c>
      <c r="BD3218">
        <f t="shared" si="401"/>
        <v>-10612.508585875097</v>
      </c>
      <c r="BE3218">
        <f t="shared" si="403"/>
        <v>-8035.8838406194936</v>
      </c>
      <c r="BF3218">
        <f t="shared" si="404"/>
        <v>-5459.2590953638892</v>
      </c>
      <c r="BG3218">
        <f t="shared" si="405"/>
        <v>-2882.6343501082847</v>
      </c>
      <c r="BH3218">
        <f t="shared" si="406"/>
        <v>-306.00960485267933</v>
      </c>
      <c r="BI3218">
        <f t="shared" si="407"/>
        <v>2270.6151404029242</v>
      </c>
      <c r="BJ3218">
        <f t="shared" si="408"/>
        <v>4847.2398856585278</v>
      </c>
    </row>
    <row r="3219" spans="1:62">
      <c r="A3219">
        <v>3216</v>
      </c>
      <c r="B3219" s="6"/>
      <c r="C3219" s="44"/>
      <c r="F3219" s="44">
        <v>7324.7994485832896</v>
      </c>
      <c r="G3219">
        <v>0.26328755972267537</v>
      </c>
      <c r="H3219" s="45">
        <f t="shared" si="402"/>
        <v>27820.529979838804</v>
      </c>
      <c r="BD3219">
        <f t="shared" si="401"/>
        <v>-5153.9142407776344</v>
      </c>
      <c r="BE3219">
        <f t="shared" si="403"/>
        <v>-2960.4760102632281</v>
      </c>
      <c r="BF3219">
        <f t="shared" si="404"/>
        <v>-767.03777974882178</v>
      </c>
      <c r="BG3219">
        <f t="shared" si="405"/>
        <v>1426.4004507655845</v>
      </c>
      <c r="BH3219">
        <f t="shared" si="406"/>
        <v>3619.8386812799909</v>
      </c>
      <c r="BI3219">
        <f t="shared" si="407"/>
        <v>5813.2769117943972</v>
      </c>
      <c r="BJ3219">
        <f t="shared" si="408"/>
        <v>8006.7151423088035</v>
      </c>
    </row>
    <row r="3220" spans="1:62">
      <c r="A3220">
        <v>3217</v>
      </c>
      <c r="B3220" s="6"/>
      <c r="C3220" s="44"/>
      <c r="F3220" s="44">
        <v>5108.4303912770047</v>
      </c>
      <c r="G3220">
        <v>0.42853103680314142</v>
      </c>
      <c r="H3220" s="45">
        <f t="shared" si="402"/>
        <v>11920.794417566809</v>
      </c>
      <c r="BD3220">
        <f t="shared" si="401"/>
        <v>-6008.3616499699128</v>
      </c>
      <c r="BE3220">
        <f t="shared" si="403"/>
        <v>-4691.923851356536</v>
      </c>
      <c r="BF3220">
        <f t="shared" si="404"/>
        <v>-3375.4860527431592</v>
      </c>
      <c r="BG3220">
        <f t="shared" si="405"/>
        <v>-2059.0482541297824</v>
      </c>
      <c r="BH3220">
        <f t="shared" si="406"/>
        <v>-742.61045551640564</v>
      </c>
      <c r="BI3220">
        <f t="shared" si="407"/>
        <v>573.82734309697116</v>
      </c>
      <c r="BJ3220">
        <f t="shared" si="408"/>
        <v>1890.265141710348</v>
      </c>
    </row>
    <row r="3221" spans="1:62">
      <c r="A3221">
        <v>3218</v>
      </c>
      <c r="B3221" s="6"/>
      <c r="C3221" s="44"/>
      <c r="F3221" s="44">
        <v>10165.619946183531</v>
      </c>
      <c r="G3221">
        <v>9.7603716566370124E-2</v>
      </c>
      <c r="H3221" s="45">
        <f t="shared" si="402"/>
        <v>104151.97600873069</v>
      </c>
      <c r="BD3221">
        <f t="shared" si="401"/>
        <v>-2965.7752072612975</v>
      </c>
      <c r="BE3221">
        <f t="shared" si="403"/>
        <v>-823.12002324559035</v>
      </c>
      <c r="BF3221">
        <f t="shared" si="404"/>
        <v>1319.5351607701168</v>
      </c>
      <c r="BG3221">
        <f t="shared" si="405"/>
        <v>3462.190344785824</v>
      </c>
      <c r="BH3221">
        <f t="shared" si="406"/>
        <v>5604.8455288015302</v>
      </c>
      <c r="BI3221">
        <f t="shared" si="407"/>
        <v>7747.5007128172383</v>
      </c>
      <c r="BJ3221">
        <f t="shared" si="408"/>
        <v>9890.1558968329446</v>
      </c>
    </row>
    <row r="3222" spans="1:62">
      <c r="A3222">
        <v>3219</v>
      </c>
      <c r="B3222" s="6"/>
      <c r="C3222" s="44"/>
      <c r="F3222" s="44">
        <v>6006.3151919213342</v>
      </c>
      <c r="G3222">
        <v>0.1788012187495891</v>
      </c>
      <c r="H3222" s="45">
        <f t="shared" si="402"/>
        <v>33592.137872019608</v>
      </c>
      <c r="BD3222">
        <f t="shared" si="401"/>
        <v>-9677.6013633516814</v>
      </c>
      <c r="BE3222">
        <f t="shared" si="403"/>
        <v>-9189.5827805198296</v>
      </c>
      <c r="BF3222">
        <f t="shared" si="404"/>
        <v>-8701.5641976879797</v>
      </c>
      <c r="BG3222">
        <f t="shared" si="405"/>
        <v>-8213.5456148561279</v>
      </c>
      <c r="BH3222">
        <f t="shared" si="406"/>
        <v>-7725.527032024278</v>
      </c>
      <c r="BI3222">
        <f t="shared" si="407"/>
        <v>-7237.5084491924281</v>
      </c>
      <c r="BJ3222">
        <f t="shared" si="408"/>
        <v>-6749.4898663605763</v>
      </c>
    </row>
    <row r="3223" spans="1:62">
      <c r="A3223">
        <v>3220</v>
      </c>
      <c r="B3223" s="6"/>
      <c r="C3223" s="44"/>
      <c r="F3223" s="44">
        <v>12408.652942291097</v>
      </c>
      <c r="G3223">
        <v>0.51040250849900115</v>
      </c>
      <c r="H3223" s="45">
        <f t="shared" si="402"/>
        <v>24311.504617762632</v>
      </c>
      <c r="BD3223">
        <f t="shared" si="401"/>
        <v>-5112.3090981733885</v>
      </c>
      <c r="BE3223">
        <f t="shared" si="403"/>
        <v>-4218.3030044254429</v>
      </c>
      <c r="BF3223">
        <f t="shared" si="404"/>
        <v>-3324.2969106774976</v>
      </c>
      <c r="BG3223">
        <f t="shared" si="405"/>
        <v>-2430.2908169295524</v>
      </c>
      <c r="BH3223">
        <f t="shared" si="406"/>
        <v>-1536.2847231816068</v>
      </c>
      <c r="BI3223">
        <f t="shared" si="407"/>
        <v>-642.27862943366108</v>
      </c>
      <c r="BJ3223">
        <f t="shared" si="408"/>
        <v>251.72746431428459</v>
      </c>
    </row>
    <row r="3224" spans="1:62">
      <c r="A3224">
        <v>3221</v>
      </c>
      <c r="B3224" s="6"/>
      <c r="C3224" s="44"/>
      <c r="F3224" s="44">
        <v>3591.8025486057377</v>
      </c>
      <c r="G3224">
        <v>0.61255467503978966</v>
      </c>
      <c r="H3224" s="45">
        <f t="shared" si="402"/>
        <v>5863.6440059369806</v>
      </c>
      <c r="BD3224">
        <f t="shared" si="401"/>
        <v>-9856.6403997960915</v>
      </c>
      <c r="BE3224">
        <f t="shared" si="403"/>
        <v>-7304.6278573010859</v>
      </c>
      <c r="BF3224">
        <f t="shared" si="404"/>
        <v>-4752.6153148060803</v>
      </c>
      <c r="BG3224">
        <f t="shared" si="405"/>
        <v>-2200.6027723110747</v>
      </c>
      <c r="BH3224">
        <f t="shared" si="406"/>
        <v>351.40977018393096</v>
      </c>
      <c r="BI3224">
        <f t="shared" si="407"/>
        <v>2903.4223126789366</v>
      </c>
      <c r="BJ3224">
        <f t="shared" si="408"/>
        <v>5455.4348551739422</v>
      </c>
    </row>
    <row r="3225" spans="1:62">
      <c r="A3225">
        <v>3222</v>
      </c>
      <c r="B3225" s="6"/>
      <c r="C3225" s="44"/>
      <c r="F3225" s="44">
        <v>13762.949442114632</v>
      </c>
      <c r="G3225">
        <v>0.29201183177739765</v>
      </c>
      <c r="H3225" s="45">
        <f t="shared" si="402"/>
        <v>47131.478742978506</v>
      </c>
      <c r="BD3225">
        <f t="shared" si="401"/>
        <v>-529.02917340678914</v>
      </c>
      <c r="BE3225">
        <f t="shared" si="403"/>
        <v>2533.7442017921594</v>
      </c>
      <c r="BF3225">
        <f t="shared" si="404"/>
        <v>5596.5175769911075</v>
      </c>
      <c r="BG3225">
        <f t="shared" si="405"/>
        <v>8659.2909521900565</v>
      </c>
      <c r="BH3225">
        <f t="shared" si="406"/>
        <v>11722.064327389004</v>
      </c>
      <c r="BI3225">
        <f t="shared" si="407"/>
        <v>14784.837702587953</v>
      </c>
      <c r="BJ3225">
        <f t="shared" si="408"/>
        <v>17847.6110777869</v>
      </c>
    </row>
    <row r="3226" spans="1:62">
      <c r="A3226">
        <v>3223</v>
      </c>
      <c r="B3226" s="6"/>
      <c r="C3226" s="44"/>
      <c r="F3226" s="44">
        <v>7854.0789016029157</v>
      </c>
      <c r="G3226">
        <v>0.20365666690434203</v>
      </c>
      <c r="H3226" s="45">
        <f t="shared" si="402"/>
        <v>38565.292366745809</v>
      </c>
      <c r="BD3226">
        <f t="shared" ref="BD3226:BD3289" si="409">($BD$3*G3225)-F3225</f>
        <v>-12302.890283227644</v>
      </c>
      <c r="BE3226">
        <f t="shared" si="403"/>
        <v>-10842.831124340655</v>
      </c>
      <c r="BF3226">
        <f t="shared" si="404"/>
        <v>-9382.7719654536668</v>
      </c>
      <c r="BG3226">
        <f t="shared" si="405"/>
        <v>-7922.7128065666793</v>
      </c>
      <c r="BH3226">
        <f t="shared" si="406"/>
        <v>-6462.6536476796909</v>
      </c>
      <c r="BI3226">
        <f t="shared" si="407"/>
        <v>-5002.5944887927017</v>
      </c>
      <c r="BJ3226">
        <f t="shared" si="408"/>
        <v>-3542.5353299057151</v>
      </c>
    </row>
    <row r="3227" spans="1:62">
      <c r="A3227">
        <v>3224</v>
      </c>
      <c r="B3227" s="6"/>
      <c r="C3227" s="44"/>
      <c r="F3227" s="44">
        <v>-1003.9281422624044</v>
      </c>
      <c r="G3227">
        <v>0.36856489054844754</v>
      </c>
      <c r="H3227" s="45">
        <f t="shared" si="402"/>
        <v>-2723.8843633979805</v>
      </c>
      <c r="BD3227">
        <f t="shared" si="409"/>
        <v>-6835.7955670812053</v>
      </c>
      <c r="BE3227">
        <f t="shared" si="403"/>
        <v>-5817.5122325594957</v>
      </c>
      <c r="BF3227">
        <f t="shared" si="404"/>
        <v>-4799.2288980377853</v>
      </c>
      <c r="BG3227">
        <f t="shared" si="405"/>
        <v>-3780.9455635160753</v>
      </c>
      <c r="BH3227">
        <f t="shared" si="406"/>
        <v>-2762.6622289943653</v>
      </c>
      <c r="BI3227">
        <f t="shared" si="407"/>
        <v>-1744.3788944726548</v>
      </c>
      <c r="BJ3227">
        <f t="shared" si="408"/>
        <v>-726.09555995094433</v>
      </c>
    </row>
    <row r="3228" spans="1:62">
      <c r="A3228">
        <v>3225</v>
      </c>
      <c r="B3228" s="6"/>
      <c r="C3228" s="44"/>
      <c r="F3228" s="44">
        <v>-12989.646462885827</v>
      </c>
      <c r="G3228">
        <v>0.61848225158073333</v>
      </c>
      <c r="H3228" s="45">
        <f t="shared" si="402"/>
        <v>-21002.456302806659</v>
      </c>
      <c r="BD3228">
        <f t="shared" si="409"/>
        <v>2846.752595004642</v>
      </c>
      <c r="BE3228">
        <f t="shared" si="403"/>
        <v>4689.5770477468795</v>
      </c>
      <c r="BF3228">
        <f t="shared" si="404"/>
        <v>6532.401500489118</v>
      </c>
      <c r="BG3228">
        <f t="shared" si="405"/>
        <v>8375.2259532313547</v>
      </c>
      <c r="BH3228">
        <f t="shared" si="406"/>
        <v>10218.050405973592</v>
      </c>
      <c r="BI3228">
        <f t="shared" si="407"/>
        <v>12060.874858715832</v>
      </c>
      <c r="BJ3228">
        <f t="shared" si="408"/>
        <v>13903.699311458069</v>
      </c>
    </row>
    <row r="3229" spans="1:62">
      <c r="A3229">
        <v>3226</v>
      </c>
      <c r="B3229" s="6"/>
      <c r="C3229" s="44"/>
      <c r="F3229" s="44">
        <v>9558.1784625809105</v>
      </c>
      <c r="G3229">
        <v>0.44741815210682034</v>
      </c>
      <c r="H3229" s="45">
        <f t="shared" si="402"/>
        <v>21362.965310130981</v>
      </c>
      <c r="BD3229">
        <f t="shared" si="409"/>
        <v>16082.057720789493</v>
      </c>
      <c r="BE3229">
        <f t="shared" si="403"/>
        <v>19174.468978693159</v>
      </c>
      <c r="BF3229">
        <f t="shared" si="404"/>
        <v>22266.880236596826</v>
      </c>
      <c r="BG3229">
        <f t="shared" si="405"/>
        <v>25359.291494500496</v>
      </c>
      <c r="BH3229">
        <f t="shared" si="406"/>
        <v>28451.702752404162</v>
      </c>
      <c r="BI3229">
        <f t="shared" si="407"/>
        <v>31544.114010307825</v>
      </c>
      <c r="BJ3229">
        <f t="shared" si="408"/>
        <v>34636.525268211495</v>
      </c>
    </row>
    <row r="3230" spans="1:62">
      <c r="A3230">
        <v>3227</v>
      </c>
      <c r="B3230" s="6"/>
      <c r="C3230" s="44"/>
      <c r="F3230" s="44">
        <v>5187.8300142906846</v>
      </c>
      <c r="G3230">
        <v>0.57669194521042044</v>
      </c>
      <c r="H3230" s="45">
        <f t="shared" si="402"/>
        <v>8995.8426806148218</v>
      </c>
      <c r="BD3230">
        <f t="shared" si="409"/>
        <v>-7321.0877020468088</v>
      </c>
      <c r="BE3230">
        <f t="shared" si="403"/>
        <v>-5083.9969415127071</v>
      </c>
      <c r="BF3230">
        <f t="shared" si="404"/>
        <v>-2846.9061809786053</v>
      </c>
      <c r="BG3230">
        <f t="shared" si="405"/>
        <v>-609.81542044450362</v>
      </c>
      <c r="BH3230">
        <f t="shared" si="406"/>
        <v>1627.2753400895981</v>
      </c>
      <c r="BI3230">
        <f t="shared" si="407"/>
        <v>3864.3661006236998</v>
      </c>
      <c r="BJ3230">
        <f t="shared" si="408"/>
        <v>6101.4568611578015</v>
      </c>
    </row>
    <row r="3231" spans="1:62">
      <c r="A3231">
        <v>3228</v>
      </c>
      <c r="B3231" s="6"/>
      <c r="C3231" s="44"/>
      <c r="F3231" s="44">
        <v>7338.0650758202901</v>
      </c>
      <c r="G3231">
        <v>0.3261383997294196</v>
      </c>
      <c r="H3231" s="45">
        <f t="shared" si="402"/>
        <v>22499.850008181522</v>
      </c>
      <c r="BD3231">
        <f t="shared" si="409"/>
        <v>-2304.3702882385824</v>
      </c>
      <c r="BE3231">
        <f t="shared" si="403"/>
        <v>579.08943781351991</v>
      </c>
      <c r="BF3231">
        <f t="shared" si="404"/>
        <v>3462.5491638656222</v>
      </c>
      <c r="BG3231">
        <f t="shared" si="405"/>
        <v>6346.0088899177244</v>
      </c>
      <c r="BH3231">
        <f t="shared" si="406"/>
        <v>9229.4686159698267</v>
      </c>
      <c r="BI3231">
        <f t="shared" si="407"/>
        <v>12112.928342021929</v>
      </c>
      <c r="BJ3231">
        <f t="shared" si="408"/>
        <v>14996.388068074029</v>
      </c>
    </row>
    <row r="3232" spans="1:62">
      <c r="A3232">
        <v>3229</v>
      </c>
      <c r="B3232" s="6"/>
      <c r="C3232" s="44"/>
      <c r="F3232" s="44">
        <v>3613.1107627573729</v>
      </c>
      <c r="G3232">
        <v>7.3629755391118046E-2</v>
      </c>
      <c r="H3232" s="45">
        <f t="shared" si="402"/>
        <v>49071.340025030455</v>
      </c>
      <c r="BD3232">
        <f t="shared" si="409"/>
        <v>-5707.3730771731916</v>
      </c>
      <c r="BE3232">
        <f t="shared" si="403"/>
        <v>-4076.6810785260941</v>
      </c>
      <c r="BF3232">
        <f t="shared" si="404"/>
        <v>-2445.9890798789957</v>
      </c>
      <c r="BG3232">
        <f t="shared" si="405"/>
        <v>-815.29708123189812</v>
      </c>
      <c r="BH3232">
        <f t="shared" si="406"/>
        <v>815.39491741520033</v>
      </c>
      <c r="BI3232">
        <f t="shared" si="407"/>
        <v>2446.0869160622988</v>
      </c>
      <c r="BJ3232">
        <f t="shared" si="408"/>
        <v>4076.7789147093954</v>
      </c>
    </row>
    <row r="3233" spans="1:62">
      <c r="A3233">
        <v>3230</v>
      </c>
      <c r="B3233" s="6"/>
      <c r="C3233" s="44"/>
      <c r="F3233" s="44">
        <v>4739.4919024994761</v>
      </c>
      <c r="G3233">
        <v>0.46785568266513611</v>
      </c>
      <c r="H3233" s="45">
        <f t="shared" si="402"/>
        <v>10130.243316701848</v>
      </c>
      <c r="BD3233">
        <f t="shared" si="409"/>
        <v>-3244.9619858017827</v>
      </c>
      <c r="BE3233">
        <f t="shared" si="403"/>
        <v>-2876.8132088461925</v>
      </c>
      <c r="BF3233">
        <f t="shared" si="404"/>
        <v>-2508.6644318906019</v>
      </c>
      <c r="BG3233">
        <f t="shared" si="405"/>
        <v>-2140.5156549350122</v>
      </c>
      <c r="BH3233">
        <f t="shared" si="406"/>
        <v>-1772.3668779794218</v>
      </c>
      <c r="BI3233">
        <f t="shared" si="407"/>
        <v>-1404.2181010238314</v>
      </c>
      <c r="BJ3233">
        <f t="shared" si="408"/>
        <v>-1036.0693240682413</v>
      </c>
    </row>
    <row r="3234" spans="1:62">
      <c r="A3234">
        <v>3231</v>
      </c>
      <c r="B3234" s="6"/>
      <c r="C3234" s="44"/>
      <c r="F3234" s="44">
        <v>10167.889903723619</v>
      </c>
      <c r="G3234">
        <v>0.34627749952512588</v>
      </c>
      <c r="H3234" s="45">
        <f t="shared" si="402"/>
        <v>29363.414942257423</v>
      </c>
      <c r="BD3234">
        <f t="shared" si="409"/>
        <v>-2400.2134891737956</v>
      </c>
      <c r="BE3234">
        <f t="shared" si="403"/>
        <v>-60.935075848115048</v>
      </c>
      <c r="BF3234">
        <f t="shared" si="404"/>
        <v>2278.3433374775659</v>
      </c>
      <c r="BG3234">
        <f t="shared" si="405"/>
        <v>4617.621750803246</v>
      </c>
      <c r="BH3234">
        <f t="shared" si="406"/>
        <v>6956.9001641289269</v>
      </c>
      <c r="BI3234">
        <f t="shared" si="407"/>
        <v>9296.1785774546079</v>
      </c>
      <c r="BJ3234">
        <f t="shared" si="408"/>
        <v>11635.456990780287</v>
      </c>
    </row>
    <row r="3235" spans="1:62">
      <c r="A3235">
        <v>3232</v>
      </c>
      <c r="B3235" s="6"/>
      <c r="C3235" s="44"/>
      <c r="F3235" s="44">
        <v>5549.7056987238902</v>
      </c>
      <c r="G3235">
        <v>0.25786697521788149</v>
      </c>
      <c r="H3235" s="45">
        <f t="shared" si="402"/>
        <v>21521.583731436473</v>
      </c>
      <c r="BD3235">
        <f t="shared" si="409"/>
        <v>-8436.5024060979886</v>
      </c>
      <c r="BE3235">
        <f t="shared" si="403"/>
        <v>-6705.1149084723602</v>
      </c>
      <c r="BF3235">
        <f t="shared" si="404"/>
        <v>-4973.7274108467309</v>
      </c>
      <c r="BG3235">
        <f t="shared" si="405"/>
        <v>-3242.3399132211016</v>
      </c>
      <c r="BH3235">
        <f t="shared" si="406"/>
        <v>-1510.9524155954714</v>
      </c>
      <c r="BI3235">
        <f t="shared" si="407"/>
        <v>220.43508203015699</v>
      </c>
      <c r="BJ3235">
        <f t="shared" si="408"/>
        <v>1951.8225796557872</v>
      </c>
    </row>
    <row r="3236" spans="1:62">
      <c r="A3236">
        <v>3233</v>
      </c>
      <c r="B3236" s="6"/>
      <c r="C3236" s="44"/>
      <c r="F3236" s="44">
        <v>14674.538800732023</v>
      </c>
      <c r="G3236">
        <v>0.41729858986069512</v>
      </c>
      <c r="H3236" s="45">
        <f t="shared" si="402"/>
        <v>35165.560481838096</v>
      </c>
      <c r="BD3236">
        <f t="shared" si="409"/>
        <v>-4260.3708226344825</v>
      </c>
      <c r="BE3236">
        <f t="shared" si="403"/>
        <v>-2971.0359465450751</v>
      </c>
      <c r="BF3236">
        <f t="shared" si="404"/>
        <v>-1681.7010704556678</v>
      </c>
      <c r="BG3236">
        <f t="shared" si="405"/>
        <v>-392.36619436626006</v>
      </c>
      <c r="BH3236">
        <f t="shared" si="406"/>
        <v>896.9686817231468</v>
      </c>
      <c r="BI3236">
        <f t="shared" si="407"/>
        <v>2186.3035578125546</v>
      </c>
      <c r="BJ3236">
        <f t="shared" si="408"/>
        <v>3475.6384339019623</v>
      </c>
    </row>
    <row r="3237" spans="1:62">
      <c r="A3237">
        <v>3234</v>
      </c>
      <c r="B3237" s="6"/>
      <c r="C3237" s="44"/>
      <c r="F3237" s="44">
        <v>6499.9963526370739</v>
      </c>
      <c r="G3237">
        <v>0.41285323133111618</v>
      </c>
      <c r="H3237" s="45">
        <f t="shared" si="402"/>
        <v>15744.084966175189</v>
      </c>
      <c r="BD3237">
        <f t="shared" si="409"/>
        <v>-12588.045851428547</v>
      </c>
      <c r="BE3237">
        <f t="shared" si="403"/>
        <v>-10501.552902125073</v>
      </c>
      <c r="BF3237">
        <f t="shared" si="404"/>
        <v>-8415.0599528215971</v>
      </c>
      <c r="BG3237">
        <f t="shared" si="405"/>
        <v>-6328.5670035181211</v>
      </c>
      <c r="BH3237">
        <f t="shared" si="406"/>
        <v>-4242.074054214645</v>
      </c>
      <c r="BI3237">
        <f t="shared" si="407"/>
        <v>-2155.5811049111689</v>
      </c>
      <c r="BJ3237">
        <f t="shared" si="408"/>
        <v>-69.088155607694716</v>
      </c>
    </row>
    <row r="3238" spans="1:62">
      <c r="A3238">
        <v>3235</v>
      </c>
      <c r="B3238" s="6"/>
      <c r="C3238" s="44"/>
      <c r="F3238" s="44">
        <v>8895.4041817900033</v>
      </c>
      <c r="G3238">
        <v>0.65473854505903084</v>
      </c>
      <c r="H3238" s="45">
        <f t="shared" si="402"/>
        <v>13586.19291459005</v>
      </c>
      <c r="BD3238">
        <f t="shared" si="409"/>
        <v>-4435.7301959814931</v>
      </c>
      <c r="BE3238">
        <f t="shared" si="403"/>
        <v>-2371.4640393259124</v>
      </c>
      <c r="BF3238">
        <f t="shared" si="404"/>
        <v>-307.19788267033164</v>
      </c>
      <c r="BG3238">
        <f t="shared" si="405"/>
        <v>1757.0682739852491</v>
      </c>
      <c r="BH3238">
        <f t="shared" si="406"/>
        <v>3821.3344306408308</v>
      </c>
      <c r="BI3238">
        <f t="shared" si="407"/>
        <v>5885.6005872964106</v>
      </c>
      <c r="BJ3238">
        <f t="shared" si="408"/>
        <v>7949.8667439519922</v>
      </c>
    </row>
    <row r="3239" spans="1:62">
      <c r="A3239">
        <v>3236</v>
      </c>
      <c r="B3239" s="6"/>
      <c r="C3239" s="44"/>
      <c r="F3239" s="44">
        <v>9042.8633542580028</v>
      </c>
      <c r="G3239">
        <v>0.26828889846304715</v>
      </c>
      <c r="H3239" s="45">
        <f t="shared" si="402"/>
        <v>33705.693400144635</v>
      </c>
      <c r="BD3239">
        <f t="shared" si="409"/>
        <v>-5621.7114564948497</v>
      </c>
      <c r="BE3239">
        <f t="shared" si="403"/>
        <v>-2348.0187311996951</v>
      </c>
      <c r="BF3239">
        <f t="shared" si="404"/>
        <v>925.67399409545942</v>
      </c>
      <c r="BG3239">
        <f t="shared" si="405"/>
        <v>4199.3667193906131</v>
      </c>
      <c r="BH3239">
        <f t="shared" si="406"/>
        <v>7473.0594446857685</v>
      </c>
      <c r="BI3239">
        <f t="shared" si="407"/>
        <v>10746.752169980922</v>
      </c>
      <c r="BJ3239">
        <f t="shared" si="408"/>
        <v>14020.444895276076</v>
      </c>
    </row>
    <row r="3240" spans="1:62">
      <c r="A3240">
        <v>3237</v>
      </c>
      <c r="B3240" s="6"/>
      <c r="C3240" s="44"/>
      <c r="F3240" s="44">
        <v>865.14952757145875</v>
      </c>
      <c r="G3240">
        <v>0.18725816022759467</v>
      </c>
      <c r="H3240" s="45">
        <f t="shared" si="402"/>
        <v>4620.089861611109</v>
      </c>
      <c r="BD3240">
        <f t="shared" si="409"/>
        <v>-7701.4188619427669</v>
      </c>
      <c r="BE3240">
        <f t="shared" si="403"/>
        <v>-6359.9743696275309</v>
      </c>
      <c r="BF3240">
        <f t="shared" si="404"/>
        <v>-5018.5298773122959</v>
      </c>
      <c r="BG3240">
        <f t="shared" si="405"/>
        <v>-3677.0853849970599</v>
      </c>
      <c r="BH3240">
        <f t="shared" si="406"/>
        <v>-2335.640892681824</v>
      </c>
      <c r="BI3240">
        <f t="shared" si="407"/>
        <v>-994.19640036658802</v>
      </c>
      <c r="BJ3240">
        <f t="shared" si="408"/>
        <v>347.24809194864793</v>
      </c>
    </row>
    <row r="3241" spans="1:62">
      <c r="A3241">
        <v>3238</v>
      </c>
      <c r="B3241" s="6"/>
      <c r="C3241" s="44"/>
      <c r="F3241" s="44">
        <v>-13341.943389373209</v>
      </c>
      <c r="G3241">
        <v>0.78920404156360746</v>
      </c>
      <c r="H3241" s="45">
        <f t="shared" si="402"/>
        <v>-16905.569012215823</v>
      </c>
      <c r="BD3241">
        <f t="shared" si="409"/>
        <v>71.141273566514656</v>
      </c>
      <c r="BE3241">
        <f t="shared" si="403"/>
        <v>1007.4320747044881</v>
      </c>
      <c r="BF3241">
        <f t="shared" si="404"/>
        <v>1943.7228758424612</v>
      </c>
      <c r="BG3241">
        <f t="shared" si="405"/>
        <v>2880.0136769804349</v>
      </c>
      <c r="BH3241">
        <f t="shared" si="406"/>
        <v>3816.304478118408</v>
      </c>
      <c r="BI3241">
        <f t="shared" si="407"/>
        <v>4752.5952792563812</v>
      </c>
      <c r="BJ3241">
        <f t="shared" si="408"/>
        <v>5688.8860803943544</v>
      </c>
    </row>
    <row r="3242" spans="1:62">
      <c r="A3242">
        <v>3239</v>
      </c>
      <c r="B3242" s="6"/>
      <c r="C3242" s="44"/>
      <c r="F3242" s="44">
        <v>8847.1021925993591</v>
      </c>
      <c r="G3242">
        <v>0.86852002187097455</v>
      </c>
      <c r="H3242" s="45">
        <f t="shared" si="402"/>
        <v>10186.411331705218</v>
      </c>
      <c r="BD3242">
        <f t="shared" si="409"/>
        <v>17287.963597191247</v>
      </c>
      <c r="BE3242">
        <f t="shared" si="403"/>
        <v>21233.983805009284</v>
      </c>
      <c r="BF3242">
        <f t="shared" si="404"/>
        <v>25180.004012827321</v>
      </c>
      <c r="BG3242">
        <f t="shared" si="405"/>
        <v>29126.024220645359</v>
      </c>
      <c r="BH3242">
        <f t="shared" si="406"/>
        <v>33072.0444284634</v>
      </c>
      <c r="BI3242">
        <f t="shared" si="407"/>
        <v>37018.06463628143</v>
      </c>
      <c r="BJ3242">
        <f t="shared" si="408"/>
        <v>40964.084844099474</v>
      </c>
    </row>
    <row r="3243" spans="1:62">
      <c r="A3243">
        <v>3240</v>
      </c>
      <c r="B3243" s="6"/>
      <c r="C3243" s="44"/>
      <c r="F3243" s="44">
        <v>1031.2819398264</v>
      </c>
      <c r="G3243">
        <v>0.32204128108875629</v>
      </c>
      <c r="H3243" s="45">
        <f t="shared" si="402"/>
        <v>3202.3283982098346</v>
      </c>
      <c r="BD3243">
        <f t="shared" si="409"/>
        <v>-4504.5020832444861</v>
      </c>
      <c r="BE3243">
        <f t="shared" si="403"/>
        <v>-161.90197388961315</v>
      </c>
      <c r="BF3243">
        <f t="shared" si="404"/>
        <v>4180.6981354652598</v>
      </c>
      <c r="BG3243">
        <f t="shared" si="405"/>
        <v>8523.2982448201328</v>
      </c>
      <c r="BH3243">
        <f t="shared" si="406"/>
        <v>12865.898354175006</v>
      </c>
      <c r="BI3243">
        <f t="shared" si="407"/>
        <v>17208.498463529879</v>
      </c>
      <c r="BJ3243">
        <f t="shared" si="408"/>
        <v>21551.098572884752</v>
      </c>
    </row>
    <row r="3244" spans="1:62">
      <c r="A3244">
        <v>3241</v>
      </c>
      <c r="B3244" s="6"/>
      <c r="C3244" s="44"/>
      <c r="F3244" s="44">
        <v>-3806.4832836718251</v>
      </c>
      <c r="G3244">
        <v>1.2162434283668295</v>
      </c>
      <c r="H3244" s="45">
        <f t="shared" si="402"/>
        <v>-3129.7051189687963</v>
      </c>
      <c r="BD3244">
        <f t="shared" si="409"/>
        <v>578.92446561738143</v>
      </c>
      <c r="BE3244">
        <f t="shared" si="403"/>
        <v>2189.1308710611629</v>
      </c>
      <c r="BF3244">
        <f t="shared" si="404"/>
        <v>3799.3372765049444</v>
      </c>
      <c r="BG3244">
        <f t="shared" si="405"/>
        <v>5409.5436819487259</v>
      </c>
      <c r="BH3244">
        <f t="shared" si="406"/>
        <v>7019.7500873925073</v>
      </c>
      <c r="BI3244">
        <f t="shared" si="407"/>
        <v>8629.9564928362888</v>
      </c>
      <c r="BJ3244">
        <f t="shared" si="408"/>
        <v>10240.16289828007</v>
      </c>
    </row>
    <row r="3245" spans="1:62">
      <c r="A3245">
        <v>3242</v>
      </c>
      <c r="B3245" s="6"/>
      <c r="C3245" s="44"/>
      <c r="F3245" s="44">
        <v>2188.0411740549389</v>
      </c>
      <c r="G3245">
        <v>0.11655519268236603</v>
      </c>
      <c r="H3245" s="45">
        <f t="shared" si="402"/>
        <v>18772.575667372854</v>
      </c>
      <c r="BD3245">
        <f t="shared" si="409"/>
        <v>9887.7004255059728</v>
      </c>
      <c r="BE3245">
        <f t="shared" si="403"/>
        <v>15968.917567340121</v>
      </c>
      <c r="BF3245">
        <f t="shared" si="404"/>
        <v>22050.134709174265</v>
      </c>
      <c r="BG3245">
        <f t="shared" si="405"/>
        <v>28131.351851008418</v>
      </c>
      <c r="BH3245">
        <f t="shared" si="406"/>
        <v>34212.568992842564</v>
      </c>
      <c r="BI3245">
        <f t="shared" si="407"/>
        <v>40293.786134676709</v>
      </c>
      <c r="BJ3245">
        <f t="shared" si="408"/>
        <v>46375.003276510863</v>
      </c>
    </row>
    <row r="3246" spans="1:62">
      <c r="A3246">
        <v>3243</v>
      </c>
      <c r="B3246" s="6"/>
      <c r="C3246" s="44"/>
      <c r="F3246" s="44">
        <v>-1890.6557888768693</v>
      </c>
      <c r="G3246">
        <v>0.64910402901390984</v>
      </c>
      <c r="H3246" s="45">
        <f t="shared" si="402"/>
        <v>-2912.7161508288127</v>
      </c>
      <c r="BD3246">
        <f t="shared" si="409"/>
        <v>-1605.2652106431087</v>
      </c>
      <c r="BE3246">
        <f t="shared" si="403"/>
        <v>-1022.4892472312786</v>
      </c>
      <c r="BF3246">
        <f t="shared" si="404"/>
        <v>-439.71328381944841</v>
      </c>
      <c r="BG3246">
        <f t="shared" si="405"/>
        <v>143.06267959238176</v>
      </c>
      <c r="BH3246">
        <f t="shared" si="406"/>
        <v>725.83864300421192</v>
      </c>
      <c r="BI3246">
        <f t="shared" si="407"/>
        <v>1308.6146064160421</v>
      </c>
      <c r="BJ3246">
        <f t="shared" si="408"/>
        <v>1891.3905698278722</v>
      </c>
    </row>
    <row r="3247" spans="1:62">
      <c r="A3247">
        <v>3244</v>
      </c>
      <c r="B3247" s="6"/>
      <c r="C3247" s="44"/>
      <c r="F3247" s="44">
        <v>7074.5942209405111</v>
      </c>
      <c r="G3247">
        <v>0.54154264365406402</v>
      </c>
      <c r="H3247" s="45">
        <f t="shared" si="402"/>
        <v>13063.78048680455</v>
      </c>
      <c r="BD3247">
        <f t="shared" si="409"/>
        <v>5136.1759339464188</v>
      </c>
      <c r="BE3247">
        <f t="shared" si="403"/>
        <v>8381.6960790159683</v>
      </c>
      <c r="BF3247">
        <f t="shared" si="404"/>
        <v>11627.216224085518</v>
      </c>
      <c r="BG3247">
        <f t="shared" si="405"/>
        <v>14872.736369155065</v>
      </c>
      <c r="BH3247">
        <f t="shared" si="406"/>
        <v>18118.256514224617</v>
      </c>
      <c r="BI3247">
        <f t="shared" si="407"/>
        <v>21363.776659294166</v>
      </c>
      <c r="BJ3247">
        <f t="shared" si="408"/>
        <v>24609.296804363716</v>
      </c>
    </row>
    <row r="3248" spans="1:62">
      <c r="A3248">
        <v>3245</v>
      </c>
      <c r="B3248" s="6"/>
      <c r="C3248" s="44"/>
      <c r="F3248" s="44">
        <v>10095.307013116704</v>
      </c>
      <c r="G3248">
        <v>0.29670158708921512</v>
      </c>
      <c r="H3248" s="45">
        <f t="shared" si="402"/>
        <v>34025.119690651161</v>
      </c>
      <c r="BD3248">
        <f t="shared" si="409"/>
        <v>-4366.8810026701913</v>
      </c>
      <c r="BE3248">
        <f t="shared" si="403"/>
        <v>-1659.1677843998714</v>
      </c>
      <c r="BF3248">
        <f t="shared" si="404"/>
        <v>1048.5454338704494</v>
      </c>
      <c r="BG3248">
        <f t="shared" si="405"/>
        <v>3756.2586521407684</v>
      </c>
      <c r="BH3248">
        <f t="shared" si="406"/>
        <v>6463.9718704110892</v>
      </c>
      <c r="BI3248">
        <f t="shared" si="407"/>
        <v>9171.68508868141</v>
      </c>
      <c r="BJ3248">
        <f t="shared" si="408"/>
        <v>11879.398306951731</v>
      </c>
    </row>
    <row r="3249" spans="1:62">
      <c r="A3249">
        <v>3246</v>
      </c>
      <c r="B3249" s="6"/>
      <c r="C3249" s="44"/>
      <c r="F3249" s="44">
        <v>6572.6256471583765</v>
      </c>
      <c r="G3249">
        <v>0.22240725073807788</v>
      </c>
      <c r="H3249" s="45">
        <f t="shared" si="402"/>
        <v>29552.209405703026</v>
      </c>
      <c r="BD3249">
        <f t="shared" si="409"/>
        <v>-8611.7990776706283</v>
      </c>
      <c r="BE3249">
        <f t="shared" si="403"/>
        <v>-7128.2911422245525</v>
      </c>
      <c r="BF3249">
        <f t="shared" si="404"/>
        <v>-5644.7832067784775</v>
      </c>
      <c r="BG3249">
        <f t="shared" si="405"/>
        <v>-4161.2752713324016</v>
      </c>
      <c r="BH3249">
        <f t="shared" si="406"/>
        <v>-2677.7673358863258</v>
      </c>
      <c r="BI3249">
        <f t="shared" si="407"/>
        <v>-1194.2594004402508</v>
      </c>
      <c r="BJ3249">
        <f t="shared" si="408"/>
        <v>289.24853500582503</v>
      </c>
    </row>
    <row r="3250" spans="1:62">
      <c r="A3250">
        <v>3247</v>
      </c>
      <c r="B3250" s="6"/>
      <c r="C3250" s="44"/>
      <c r="F3250" s="44">
        <v>15930.457834855551</v>
      </c>
      <c r="G3250">
        <v>0.23487449782046443</v>
      </c>
      <c r="H3250" s="45">
        <f t="shared" si="402"/>
        <v>67825.404557256887</v>
      </c>
      <c r="BD3250">
        <f t="shared" si="409"/>
        <v>-5460.5893934679871</v>
      </c>
      <c r="BE3250">
        <f t="shared" si="403"/>
        <v>-4348.5531397775976</v>
      </c>
      <c r="BF3250">
        <f t="shared" si="404"/>
        <v>-3236.5168860872081</v>
      </c>
      <c r="BG3250">
        <f t="shared" si="405"/>
        <v>-2124.4806323968187</v>
      </c>
      <c r="BH3250">
        <f t="shared" si="406"/>
        <v>-1012.4443787064292</v>
      </c>
      <c r="BI3250">
        <f t="shared" si="407"/>
        <v>99.591874983960224</v>
      </c>
      <c r="BJ3250">
        <f t="shared" si="408"/>
        <v>1211.6281286743488</v>
      </c>
    </row>
    <row r="3251" spans="1:62">
      <c r="A3251">
        <v>3248</v>
      </c>
      <c r="B3251" s="6"/>
      <c r="C3251" s="44"/>
      <c r="F3251" s="44">
        <v>12221.206785467402</v>
      </c>
      <c r="G3251">
        <v>0.49933868292931738</v>
      </c>
      <c r="H3251" s="45">
        <f t="shared" si="402"/>
        <v>24474.784756856789</v>
      </c>
      <c r="BD3251">
        <f t="shared" si="409"/>
        <v>-14756.085345753228</v>
      </c>
      <c r="BE3251">
        <f t="shared" si="403"/>
        <v>-13581.712856650907</v>
      </c>
      <c r="BF3251">
        <f t="shared" si="404"/>
        <v>-12407.340367548586</v>
      </c>
      <c r="BG3251">
        <f t="shared" si="405"/>
        <v>-11232.967878446263</v>
      </c>
      <c r="BH3251">
        <f t="shared" si="406"/>
        <v>-10058.59538934394</v>
      </c>
      <c r="BI3251">
        <f t="shared" si="407"/>
        <v>-8884.2229002416188</v>
      </c>
      <c r="BJ3251">
        <f t="shared" si="408"/>
        <v>-7709.8504111392958</v>
      </c>
    </row>
    <row r="3252" spans="1:62">
      <c r="A3252">
        <v>3249</v>
      </c>
      <c r="B3252" s="6"/>
      <c r="C3252" s="44"/>
      <c r="F3252" s="44">
        <v>4319.9021212998214</v>
      </c>
      <c r="G3252">
        <v>0.21740175484067681</v>
      </c>
      <c r="H3252" s="45">
        <f t="shared" si="402"/>
        <v>19870.594533451065</v>
      </c>
      <c r="BD3252">
        <f t="shared" si="409"/>
        <v>-9724.5133708208159</v>
      </c>
      <c r="BE3252">
        <f t="shared" si="403"/>
        <v>-7227.8199561742285</v>
      </c>
      <c r="BF3252">
        <f t="shared" si="404"/>
        <v>-4731.1265415276421</v>
      </c>
      <c r="BG3252">
        <f t="shared" si="405"/>
        <v>-2234.4331268810547</v>
      </c>
      <c r="BH3252">
        <f t="shared" si="406"/>
        <v>262.26028776553176</v>
      </c>
      <c r="BI3252">
        <f t="shared" si="407"/>
        <v>2758.9537024121182</v>
      </c>
      <c r="BJ3252">
        <f t="shared" si="408"/>
        <v>5255.6471170587065</v>
      </c>
    </row>
    <row r="3253" spans="1:62">
      <c r="A3253">
        <v>3250</v>
      </c>
      <c r="B3253" s="6"/>
      <c r="C3253" s="44"/>
      <c r="F3253" s="44">
        <v>8843.1713565094578</v>
      </c>
      <c r="G3253">
        <v>0.61222171851073171</v>
      </c>
      <c r="H3253" s="45">
        <f t="shared" si="402"/>
        <v>14444.393410317156</v>
      </c>
      <c r="BD3253">
        <f t="shared" si="409"/>
        <v>-3232.8933470964375</v>
      </c>
      <c r="BE3253">
        <f t="shared" si="403"/>
        <v>-2145.8845728930532</v>
      </c>
      <c r="BF3253">
        <f t="shared" si="404"/>
        <v>-1058.8757986896694</v>
      </c>
      <c r="BG3253">
        <f t="shared" si="405"/>
        <v>28.132975513714882</v>
      </c>
      <c r="BH3253">
        <f t="shared" si="406"/>
        <v>1115.1417497170987</v>
      </c>
      <c r="BI3253">
        <f t="shared" si="407"/>
        <v>2202.1505239204826</v>
      </c>
      <c r="BJ3253">
        <f t="shared" si="408"/>
        <v>3289.1592981238673</v>
      </c>
    </row>
    <row r="3254" spans="1:62">
      <c r="A3254">
        <v>3251</v>
      </c>
      <c r="B3254" s="6"/>
      <c r="C3254" s="44"/>
      <c r="F3254" s="44">
        <v>16484.647171966637</v>
      </c>
      <c r="G3254">
        <v>0.17213984550270034</v>
      </c>
      <c r="H3254" s="45">
        <f t="shared" si="402"/>
        <v>95763.111229863658</v>
      </c>
      <c r="BD3254">
        <f t="shared" si="409"/>
        <v>-5782.0627639557988</v>
      </c>
      <c r="BE3254">
        <f t="shared" si="403"/>
        <v>-2720.9541714021407</v>
      </c>
      <c r="BF3254">
        <f t="shared" si="404"/>
        <v>340.15442115151745</v>
      </c>
      <c r="BG3254">
        <f t="shared" si="405"/>
        <v>3401.2630137051765</v>
      </c>
      <c r="BH3254">
        <f t="shared" si="406"/>
        <v>6462.3716062588355</v>
      </c>
      <c r="BI3254">
        <f t="shared" si="407"/>
        <v>9523.4801988124927</v>
      </c>
      <c r="BJ3254">
        <f t="shared" si="408"/>
        <v>12584.588791366154</v>
      </c>
    </row>
    <row r="3255" spans="1:62">
      <c r="A3255">
        <v>3252</v>
      </c>
      <c r="B3255" s="6"/>
      <c r="C3255" s="44"/>
      <c r="F3255" s="44">
        <v>6061.4157038129106</v>
      </c>
      <c r="G3255">
        <v>0.35450217441667231</v>
      </c>
      <c r="H3255" s="45">
        <f t="shared" si="402"/>
        <v>17098.387940178007</v>
      </c>
      <c r="BD3255">
        <f t="shared" si="409"/>
        <v>-15623.947944453135</v>
      </c>
      <c r="BE3255">
        <f t="shared" si="403"/>
        <v>-14763.248716939634</v>
      </c>
      <c r="BF3255">
        <f t="shared" si="404"/>
        <v>-13902.549489426132</v>
      </c>
      <c r="BG3255">
        <f t="shared" si="405"/>
        <v>-13041.85026191263</v>
      </c>
      <c r="BH3255">
        <f t="shared" si="406"/>
        <v>-12181.151034399129</v>
      </c>
      <c r="BI3255">
        <f t="shared" si="407"/>
        <v>-11320.451806885627</v>
      </c>
      <c r="BJ3255">
        <f t="shared" si="408"/>
        <v>-10459.752579372125</v>
      </c>
    </row>
    <row r="3256" spans="1:62">
      <c r="A3256">
        <v>3253</v>
      </c>
      <c r="B3256" s="6"/>
      <c r="C3256" s="44"/>
      <c r="F3256" s="44">
        <v>9590.1847635402046</v>
      </c>
      <c r="G3256">
        <v>0.16109632584091038</v>
      </c>
      <c r="H3256" s="45">
        <f t="shared" si="402"/>
        <v>59530.74791420711</v>
      </c>
      <c r="BD3256">
        <f t="shared" si="409"/>
        <v>-4288.9048317295492</v>
      </c>
      <c r="BE3256">
        <f t="shared" si="403"/>
        <v>-2516.3939596461873</v>
      </c>
      <c r="BF3256">
        <f t="shared" si="404"/>
        <v>-743.88308756282549</v>
      </c>
      <c r="BG3256">
        <f t="shared" si="405"/>
        <v>1028.6277845205359</v>
      </c>
      <c r="BH3256">
        <f t="shared" si="406"/>
        <v>2801.1386566038964</v>
      </c>
      <c r="BI3256">
        <f t="shared" si="407"/>
        <v>4573.6495286872596</v>
      </c>
      <c r="BJ3256">
        <f t="shared" si="408"/>
        <v>6346.160400770621</v>
      </c>
    </row>
    <row r="3257" spans="1:62">
      <c r="A3257">
        <v>3254</v>
      </c>
      <c r="B3257" s="6"/>
      <c r="C3257" s="44"/>
      <c r="F3257" s="44">
        <v>9922.7440492071109</v>
      </c>
      <c r="G3257">
        <v>0.22682322831255419</v>
      </c>
      <c r="H3257" s="45">
        <f t="shared" si="402"/>
        <v>43746.595633203535</v>
      </c>
      <c r="BD3257">
        <f t="shared" si="409"/>
        <v>-8784.7031343356521</v>
      </c>
      <c r="BE3257">
        <f t="shared" si="403"/>
        <v>-7979.2215051311005</v>
      </c>
      <c r="BF3257">
        <f t="shared" si="404"/>
        <v>-7173.7398759265488</v>
      </c>
      <c r="BG3257">
        <f t="shared" si="405"/>
        <v>-6368.2582467219963</v>
      </c>
      <c r="BH3257">
        <f t="shared" si="406"/>
        <v>-5562.7766175174456</v>
      </c>
      <c r="BI3257">
        <f t="shared" si="407"/>
        <v>-4757.2949883128931</v>
      </c>
      <c r="BJ3257">
        <f t="shared" si="408"/>
        <v>-3951.8133591083415</v>
      </c>
    </row>
    <row r="3258" spans="1:62">
      <c r="A3258">
        <v>3255</v>
      </c>
      <c r="B3258" s="6"/>
      <c r="C3258" s="44"/>
      <c r="F3258" s="44">
        <v>478.00503368683349</v>
      </c>
      <c r="G3258">
        <v>3.7829740960463987E-2</v>
      </c>
      <c r="H3258" s="45">
        <f t="shared" si="402"/>
        <v>12635.694074310433</v>
      </c>
      <c r="BD3258">
        <f t="shared" si="409"/>
        <v>-8788.6279076443407</v>
      </c>
      <c r="BE3258">
        <f t="shared" si="403"/>
        <v>-7654.5117660815686</v>
      </c>
      <c r="BF3258">
        <f t="shared" si="404"/>
        <v>-6520.3956245187983</v>
      </c>
      <c r="BG3258">
        <f t="shared" si="405"/>
        <v>-5386.2794829560271</v>
      </c>
      <c r="BH3258">
        <f t="shared" si="406"/>
        <v>-4252.1633413932559</v>
      </c>
      <c r="BI3258">
        <f t="shared" si="407"/>
        <v>-3118.0471998304856</v>
      </c>
      <c r="BJ3258">
        <f t="shared" si="408"/>
        <v>-1983.9310582677144</v>
      </c>
    </row>
    <row r="3259" spans="1:62">
      <c r="A3259">
        <v>3256</v>
      </c>
      <c r="B3259" s="6"/>
      <c r="C3259" s="44"/>
      <c r="F3259" s="44">
        <v>-2997.8372365293144</v>
      </c>
      <c r="G3259">
        <v>1.2621117169754852</v>
      </c>
      <c r="H3259" s="45">
        <f t="shared" si="402"/>
        <v>-2375.2550556406436</v>
      </c>
      <c r="BD3259">
        <f t="shared" si="409"/>
        <v>-288.85632888451357</v>
      </c>
      <c r="BE3259">
        <f t="shared" si="403"/>
        <v>-99.707624082193604</v>
      </c>
      <c r="BF3259">
        <f t="shared" si="404"/>
        <v>89.441080720126365</v>
      </c>
      <c r="BG3259">
        <f t="shared" si="405"/>
        <v>278.58978552244628</v>
      </c>
      <c r="BH3259">
        <f t="shared" si="406"/>
        <v>467.73849032476619</v>
      </c>
      <c r="BI3259">
        <f t="shared" si="407"/>
        <v>656.88719512708622</v>
      </c>
      <c r="BJ3259">
        <f t="shared" si="408"/>
        <v>846.03589992940601</v>
      </c>
    </row>
    <row r="3260" spans="1:62">
      <c r="A3260">
        <v>3257</v>
      </c>
      <c r="B3260" s="6"/>
      <c r="C3260" s="44"/>
      <c r="F3260" s="44">
        <v>8657.6520790752402</v>
      </c>
      <c r="G3260">
        <v>0.20709995715603924</v>
      </c>
      <c r="H3260" s="45">
        <f t="shared" si="402"/>
        <v>41804.219556415177</v>
      </c>
      <c r="BD3260">
        <f t="shared" si="409"/>
        <v>9308.3958214067407</v>
      </c>
      <c r="BE3260">
        <f t="shared" si="403"/>
        <v>15618.954406284167</v>
      </c>
      <c r="BF3260">
        <f t="shared" si="404"/>
        <v>21929.512991161591</v>
      </c>
      <c r="BG3260">
        <f t="shared" si="405"/>
        <v>28240.071576039019</v>
      </c>
      <c r="BH3260">
        <f t="shared" si="406"/>
        <v>34550.630160916444</v>
      </c>
      <c r="BI3260">
        <f t="shared" si="407"/>
        <v>40861.188745793872</v>
      </c>
      <c r="BJ3260">
        <f t="shared" si="408"/>
        <v>47171.747330671293</v>
      </c>
    </row>
    <row r="3261" spans="1:62">
      <c r="A3261">
        <v>3258</v>
      </c>
      <c r="B3261" s="6"/>
      <c r="C3261" s="44"/>
      <c r="F3261" s="44">
        <v>14599.460716141828</v>
      </c>
      <c r="G3261">
        <v>0.24365197826427742</v>
      </c>
      <c r="H3261" s="45">
        <f t="shared" si="402"/>
        <v>59919.319433173267</v>
      </c>
      <c r="BD3261">
        <f t="shared" si="409"/>
        <v>-7622.1522932950438</v>
      </c>
      <c r="BE3261">
        <f t="shared" si="403"/>
        <v>-6586.6525075148475</v>
      </c>
      <c r="BF3261">
        <f t="shared" si="404"/>
        <v>-5551.152721734652</v>
      </c>
      <c r="BG3261">
        <f t="shared" si="405"/>
        <v>-4515.6529359544556</v>
      </c>
      <c r="BH3261">
        <f t="shared" si="406"/>
        <v>-3480.1531501742593</v>
      </c>
      <c r="BI3261">
        <f t="shared" si="407"/>
        <v>-2444.6533643940629</v>
      </c>
      <c r="BJ3261">
        <f t="shared" si="408"/>
        <v>-1409.1535786138666</v>
      </c>
    </row>
    <row r="3262" spans="1:62">
      <c r="A3262">
        <v>3259</v>
      </c>
      <c r="B3262" s="6"/>
      <c r="C3262" s="44"/>
      <c r="F3262" s="44">
        <v>5116.8254744469141</v>
      </c>
      <c r="G3262">
        <v>0.28961891985924559</v>
      </c>
      <c r="H3262" s="45">
        <f t="shared" si="402"/>
        <v>17667.442019788225</v>
      </c>
      <c r="BD3262">
        <f t="shared" si="409"/>
        <v>-13381.20082482044</v>
      </c>
      <c r="BE3262">
        <f t="shared" si="403"/>
        <v>-12162.940933499054</v>
      </c>
      <c r="BF3262">
        <f t="shared" si="404"/>
        <v>-10944.681042177666</v>
      </c>
      <c r="BG3262">
        <f t="shared" si="405"/>
        <v>-9726.4211508562803</v>
      </c>
      <c r="BH3262">
        <f t="shared" si="406"/>
        <v>-8508.1612595348925</v>
      </c>
      <c r="BI3262">
        <f t="shared" si="407"/>
        <v>-7289.9013682135055</v>
      </c>
      <c r="BJ3262">
        <f t="shared" si="408"/>
        <v>-6071.6414768921186</v>
      </c>
    </row>
    <row r="3263" spans="1:62">
      <c r="A3263">
        <v>3260</v>
      </c>
      <c r="B3263" s="6"/>
      <c r="C3263" s="44"/>
      <c r="F3263" s="44">
        <v>7288.795823613782</v>
      </c>
      <c r="G3263">
        <v>0.91864254482074337</v>
      </c>
      <c r="H3263" s="45">
        <f t="shared" si="402"/>
        <v>7934.311190688496</v>
      </c>
      <c r="BD3263">
        <f t="shared" si="409"/>
        <v>-3668.7308751506862</v>
      </c>
      <c r="BE3263">
        <f t="shared" si="403"/>
        <v>-2220.6362758544583</v>
      </c>
      <c r="BF3263">
        <f t="shared" si="404"/>
        <v>-772.54167655823039</v>
      </c>
      <c r="BG3263">
        <f t="shared" si="405"/>
        <v>675.55292273799751</v>
      </c>
      <c r="BH3263">
        <f t="shared" si="406"/>
        <v>2123.6475220342254</v>
      </c>
      <c r="BI3263">
        <f t="shared" si="407"/>
        <v>3571.7421213304533</v>
      </c>
      <c r="BJ3263">
        <f t="shared" si="408"/>
        <v>5019.8367206266812</v>
      </c>
    </row>
    <row r="3264" spans="1:62">
      <c r="A3264">
        <v>3261</v>
      </c>
      <c r="B3264" s="6"/>
      <c r="C3264" s="44"/>
      <c r="F3264" s="44">
        <v>-385.27470404903579</v>
      </c>
      <c r="G3264">
        <v>0.64804411132553685</v>
      </c>
      <c r="H3264" s="45">
        <f t="shared" si="402"/>
        <v>-594.51925774154267</v>
      </c>
      <c r="BD3264">
        <f t="shared" si="409"/>
        <v>-2695.583099510065</v>
      </c>
      <c r="BE3264">
        <f t="shared" si="403"/>
        <v>1897.6296245936519</v>
      </c>
      <c r="BF3264">
        <f t="shared" si="404"/>
        <v>6490.8423486973679</v>
      </c>
      <c r="BG3264">
        <f t="shared" si="405"/>
        <v>11084.055072801086</v>
      </c>
      <c r="BH3264">
        <f t="shared" si="406"/>
        <v>15677.267796904802</v>
      </c>
      <c r="BI3264">
        <f t="shared" si="407"/>
        <v>20270.480521008518</v>
      </c>
      <c r="BJ3264">
        <f t="shared" si="408"/>
        <v>24863.693245112237</v>
      </c>
    </row>
    <row r="3265" spans="1:62">
      <c r="A3265">
        <v>3262</v>
      </c>
      <c r="B3265" s="6"/>
      <c r="C3265" s="44"/>
      <c r="F3265" s="44">
        <v>15708.650396937916</v>
      </c>
      <c r="G3265">
        <v>0.14155987867726161</v>
      </c>
      <c r="H3265" s="45">
        <f t="shared" si="402"/>
        <v>110968.23862608435</v>
      </c>
      <c r="BD3265">
        <f t="shared" si="409"/>
        <v>3625.4952606767201</v>
      </c>
      <c r="BE3265">
        <f t="shared" si="403"/>
        <v>6865.7158173044045</v>
      </c>
      <c r="BF3265">
        <f t="shared" si="404"/>
        <v>10105.936373932089</v>
      </c>
      <c r="BG3265">
        <f t="shared" si="405"/>
        <v>13346.156930559773</v>
      </c>
      <c r="BH3265">
        <f t="shared" si="406"/>
        <v>16586.377487187456</v>
      </c>
      <c r="BI3265">
        <f t="shared" si="407"/>
        <v>19826.598043815142</v>
      </c>
      <c r="BJ3265">
        <f t="shared" si="408"/>
        <v>23066.818600442824</v>
      </c>
    </row>
    <row r="3266" spans="1:62">
      <c r="A3266">
        <v>3263</v>
      </c>
      <c r="B3266" s="6"/>
      <c r="C3266" s="44"/>
      <c r="F3266" s="44">
        <v>12479.588357858152</v>
      </c>
      <c r="G3266">
        <v>0.27720330070413635</v>
      </c>
      <c r="H3266" s="45">
        <f t="shared" si="402"/>
        <v>45019.623958871336</v>
      </c>
      <c r="BD3266">
        <f t="shared" si="409"/>
        <v>-15000.851003551608</v>
      </c>
      <c r="BE3266">
        <f t="shared" si="403"/>
        <v>-14293.051610165299</v>
      </c>
      <c r="BF3266">
        <f t="shared" si="404"/>
        <v>-13585.25221677899</v>
      </c>
      <c r="BG3266">
        <f t="shared" si="405"/>
        <v>-12877.452823392683</v>
      </c>
      <c r="BH3266">
        <f t="shared" si="406"/>
        <v>-12169.653430006376</v>
      </c>
      <c r="BI3266">
        <f t="shared" si="407"/>
        <v>-11461.854036620067</v>
      </c>
      <c r="BJ3266">
        <f t="shared" si="408"/>
        <v>-10754.05464323376</v>
      </c>
    </row>
    <row r="3267" spans="1:62">
      <c r="A3267">
        <v>3264</v>
      </c>
      <c r="B3267" s="6"/>
      <c r="C3267" s="44"/>
      <c r="F3267" s="44">
        <v>3047.7152713438427</v>
      </c>
      <c r="G3267">
        <v>1.0893191717340951</v>
      </c>
      <c r="H3267" s="45">
        <f t="shared" si="402"/>
        <v>2797.8166091506155</v>
      </c>
      <c r="BD3267">
        <f t="shared" si="409"/>
        <v>-11093.571854337471</v>
      </c>
      <c r="BE3267">
        <f t="shared" si="403"/>
        <v>-9707.5553508167886</v>
      </c>
      <c r="BF3267">
        <f t="shared" si="404"/>
        <v>-8321.5388472961076</v>
      </c>
      <c r="BG3267">
        <f t="shared" si="405"/>
        <v>-6935.5223437754257</v>
      </c>
      <c r="BH3267">
        <f t="shared" si="406"/>
        <v>-5549.5058402547438</v>
      </c>
      <c r="BI3267">
        <f t="shared" si="407"/>
        <v>-4163.4893367340628</v>
      </c>
      <c r="BJ3267">
        <f t="shared" si="408"/>
        <v>-2777.47283321338</v>
      </c>
    </row>
    <row r="3268" spans="1:62">
      <c r="A3268">
        <v>3265</v>
      </c>
      <c r="B3268" s="6"/>
      <c r="C3268" s="44"/>
      <c r="F3268" s="44">
        <v>6128.0549435016692</v>
      </c>
      <c r="G3268">
        <v>0.52555208644062734</v>
      </c>
      <c r="H3268" s="45">
        <f t="shared" ref="H3268:H3331" si="410">F3268/G3268</f>
        <v>11660.223794381163</v>
      </c>
      <c r="BD3268">
        <f t="shared" si="409"/>
        <v>2398.8805873266328</v>
      </c>
      <c r="BE3268">
        <f t="shared" si="403"/>
        <v>7845.4764459971084</v>
      </c>
      <c r="BF3268">
        <f t="shared" si="404"/>
        <v>13292.072304667583</v>
      </c>
      <c r="BG3268">
        <f t="shared" si="405"/>
        <v>18738.668163338058</v>
      </c>
      <c r="BH3268">
        <f t="shared" si="406"/>
        <v>24185.264022008538</v>
      </c>
      <c r="BI3268">
        <f t="shared" si="407"/>
        <v>29631.859880679011</v>
      </c>
      <c r="BJ3268">
        <f t="shared" si="408"/>
        <v>35078.455739349491</v>
      </c>
    </row>
    <row r="3269" spans="1:62">
      <c r="A3269">
        <v>3266</v>
      </c>
      <c r="B3269" s="6"/>
      <c r="C3269" s="44"/>
      <c r="F3269" s="44">
        <v>6332.859584864942</v>
      </c>
      <c r="G3269">
        <v>4.061877239205991E-2</v>
      </c>
      <c r="H3269" s="45">
        <f t="shared" si="410"/>
        <v>155909.67456473105</v>
      </c>
      <c r="BD3269">
        <f t="shared" si="409"/>
        <v>-3500.2945112985326</v>
      </c>
      <c r="BE3269">
        <f t="shared" ref="BE3269:BE3332" si="411">($BE$3*G3268)-F3268</f>
        <v>-872.53407909539601</v>
      </c>
      <c r="BF3269">
        <f t="shared" ref="BF3269:BF3332" si="412">($BF$3*G3268)-F3268</f>
        <v>1755.2263531077406</v>
      </c>
      <c r="BG3269">
        <f t="shared" ref="BG3269:BG3332" si="413">($BG$3*G3268)-F3268</f>
        <v>4382.9867853108772</v>
      </c>
      <c r="BH3269">
        <f t="shared" ref="BH3269:BH3332" si="414">($BH$3*G3268)-F3268</f>
        <v>7010.7472175140138</v>
      </c>
      <c r="BI3269">
        <f t="shared" ref="BI3269:BI3332" si="415">($BI$3*G3268)-F3268</f>
        <v>9638.5076497171503</v>
      </c>
      <c r="BJ3269">
        <f t="shared" ref="BJ3269:BJ3332" si="416">($BJ$3*G3268)-F3268</f>
        <v>12266.268081920287</v>
      </c>
    </row>
    <row r="3270" spans="1:62">
      <c r="A3270">
        <v>3267</v>
      </c>
      <c r="B3270" s="6"/>
      <c r="C3270" s="44"/>
      <c r="F3270" s="44">
        <v>8041.5030733509047</v>
      </c>
      <c r="G3270">
        <v>0.36339381660974457</v>
      </c>
      <c r="H3270" s="45">
        <f t="shared" si="410"/>
        <v>22128.893519360088</v>
      </c>
      <c r="BD3270">
        <f t="shared" si="409"/>
        <v>-6129.7657229046426</v>
      </c>
      <c r="BE3270">
        <f t="shared" si="411"/>
        <v>-5926.6718609443433</v>
      </c>
      <c r="BF3270">
        <f t="shared" si="412"/>
        <v>-5723.577998984043</v>
      </c>
      <c r="BG3270">
        <f t="shared" si="413"/>
        <v>-5520.4841370237436</v>
      </c>
      <c r="BH3270">
        <f t="shared" si="414"/>
        <v>-5317.3902750634443</v>
      </c>
      <c r="BI3270">
        <f t="shared" si="415"/>
        <v>-5114.2964131031449</v>
      </c>
      <c r="BJ3270">
        <f t="shared" si="416"/>
        <v>-4911.2025511428456</v>
      </c>
    </row>
    <row r="3271" spans="1:62">
      <c r="A3271">
        <v>3268</v>
      </c>
      <c r="B3271" s="6"/>
      <c r="C3271" s="44"/>
      <c r="F3271" s="44">
        <v>11811.263005414166</v>
      </c>
      <c r="G3271">
        <v>0.66065924855928504</v>
      </c>
      <c r="H3271" s="45">
        <f t="shared" si="410"/>
        <v>17877.995398038038</v>
      </c>
      <c r="BD3271">
        <f t="shared" si="409"/>
        <v>-6224.5339903021813</v>
      </c>
      <c r="BE3271">
        <f t="shared" si="411"/>
        <v>-4407.5649072534588</v>
      </c>
      <c r="BF3271">
        <f t="shared" si="412"/>
        <v>-2590.5958242047363</v>
      </c>
      <c r="BG3271">
        <f t="shared" si="413"/>
        <v>-773.62674115601294</v>
      </c>
      <c r="BH3271">
        <f t="shared" si="414"/>
        <v>1043.3423418927086</v>
      </c>
      <c r="BI3271">
        <f t="shared" si="415"/>
        <v>2860.3114249414321</v>
      </c>
      <c r="BJ3271">
        <f t="shared" si="416"/>
        <v>4677.2805079901555</v>
      </c>
    </row>
    <row r="3272" spans="1:62">
      <c r="A3272">
        <v>3269</v>
      </c>
      <c r="B3272" s="6"/>
      <c r="C3272" s="44"/>
      <c r="F3272" s="44">
        <v>7064.395016422839</v>
      </c>
      <c r="G3272">
        <v>0.65423077326458046</v>
      </c>
      <c r="H3272" s="45">
        <f t="shared" si="410"/>
        <v>10798.017007319671</v>
      </c>
      <c r="BD3272">
        <f t="shared" si="409"/>
        <v>-8507.9667626177416</v>
      </c>
      <c r="BE3272">
        <f t="shared" si="411"/>
        <v>-5204.6705198213158</v>
      </c>
      <c r="BF3272">
        <f t="shared" si="412"/>
        <v>-1901.37427702489</v>
      </c>
      <c r="BG3272">
        <f t="shared" si="413"/>
        <v>1401.9219657715348</v>
      </c>
      <c r="BH3272">
        <f t="shared" si="414"/>
        <v>4705.2182085679597</v>
      </c>
      <c r="BI3272">
        <f t="shared" si="415"/>
        <v>8008.5144513643863</v>
      </c>
      <c r="BJ3272">
        <f t="shared" si="416"/>
        <v>11311.810694160809</v>
      </c>
    </row>
    <row r="3273" spans="1:62">
      <c r="A3273">
        <v>3270</v>
      </c>
      <c r="B3273" s="6"/>
      <c r="C3273" s="44"/>
      <c r="F3273" s="44">
        <v>10081.061009378282</v>
      </c>
      <c r="G3273">
        <v>0.48526271613119931</v>
      </c>
      <c r="H3273" s="45">
        <f t="shared" si="410"/>
        <v>20774.439647353185</v>
      </c>
      <c r="BD3273">
        <f t="shared" si="409"/>
        <v>-3793.2411500999369</v>
      </c>
      <c r="BE3273">
        <f t="shared" si="411"/>
        <v>-522.08728377703483</v>
      </c>
      <c r="BF3273">
        <f t="shared" si="412"/>
        <v>2749.0665825458673</v>
      </c>
      <c r="BG3273">
        <f t="shared" si="413"/>
        <v>6020.2204488687694</v>
      </c>
      <c r="BH3273">
        <f t="shared" si="414"/>
        <v>9291.3743151916715</v>
      </c>
      <c r="BI3273">
        <f t="shared" si="415"/>
        <v>12562.528181514574</v>
      </c>
      <c r="BJ3273">
        <f t="shared" si="416"/>
        <v>15833.682047837478</v>
      </c>
    </row>
    <row r="3274" spans="1:62">
      <c r="A3274">
        <v>3271</v>
      </c>
      <c r="B3274" s="6"/>
      <c r="C3274" s="44"/>
      <c r="F3274" s="44">
        <v>4958.7932427450032</v>
      </c>
      <c r="G3274">
        <v>0.93681669004341828</v>
      </c>
      <c r="H3274" s="45">
        <f t="shared" si="410"/>
        <v>5293.2375089465795</v>
      </c>
      <c r="BD3274">
        <f t="shared" si="409"/>
        <v>-7654.7474287222849</v>
      </c>
      <c r="BE3274">
        <f t="shared" si="411"/>
        <v>-5228.4338480662882</v>
      </c>
      <c r="BF3274">
        <f t="shared" si="412"/>
        <v>-2802.1202674102915</v>
      </c>
      <c r="BG3274">
        <f t="shared" si="413"/>
        <v>-375.80668675429479</v>
      </c>
      <c r="BH3274">
        <f t="shared" si="414"/>
        <v>2050.5068939017019</v>
      </c>
      <c r="BI3274">
        <f t="shared" si="415"/>
        <v>4476.8204745576986</v>
      </c>
      <c r="BJ3274">
        <f t="shared" si="416"/>
        <v>6903.1340552136935</v>
      </c>
    </row>
    <row r="3275" spans="1:62">
      <c r="A3275">
        <v>3272</v>
      </c>
      <c r="B3275" s="6"/>
      <c r="C3275" s="44"/>
      <c r="F3275" s="44">
        <v>3179.1491587920646</v>
      </c>
      <c r="G3275">
        <v>0.48573234956997968</v>
      </c>
      <c r="H3275" s="45">
        <f t="shared" si="410"/>
        <v>6545.0636788070115</v>
      </c>
      <c r="BD3275">
        <f t="shared" si="409"/>
        <v>-274.70979252791221</v>
      </c>
      <c r="BE3275">
        <f t="shared" si="411"/>
        <v>4409.3736576891788</v>
      </c>
      <c r="BF3275">
        <f t="shared" si="412"/>
        <v>9093.4571079062716</v>
      </c>
      <c r="BG3275">
        <f t="shared" si="413"/>
        <v>13777.540558123361</v>
      </c>
      <c r="BH3275">
        <f t="shared" si="414"/>
        <v>18461.624008340455</v>
      </c>
      <c r="BI3275">
        <f t="shared" si="415"/>
        <v>23145.707458557546</v>
      </c>
      <c r="BJ3275">
        <f t="shared" si="416"/>
        <v>27829.790908774634</v>
      </c>
    </row>
    <row r="3276" spans="1:62">
      <c r="A3276">
        <v>3273</v>
      </c>
      <c r="B3276" s="6"/>
      <c r="C3276" s="44"/>
      <c r="F3276" s="44">
        <v>3549.8671872107552</v>
      </c>
      <c r="G3276">
        <v>0.34740925562590075</v>
      </c>
      <c r="H3276" s="45">
        <f t="shared" si="410"/>
        <v>10218.113448978871</v>
      </c>
      <c r="BD3276">
        <f t="shared" si="409"/>
        <v>-750.48741094216621</v>
      </c>
      <c r="BE3276">
        <f t="shared" si="411"/>
        <v>1678.1743369077321</v>
      </c>
      <c r="BF3276">
        <f t="shared" si="412"/>
        <v>4106.8360847576305</v>
      </c>
      <c r="BG3276">
        <f t="shared" si="413"/>
        <v>6535.4978326075288</v>
      </c>
      <c r="BH3276">
        <f t="shared" si="414"/>
        <v>8964.1595804574281</v>
      </c>
      <c r="BI3276">
        <f t="shared" si="415"/>
        <v>11392.821328307326</v>
      </c>
      <c r="BJ3276">
        <f t="shared" si="416"/>
        <v>13821.483076157223</v>
      </c>
    </row>
    <row r="3277" spans="1:62">
      <c r="A3277">
        <v>3274</v>
      </c>
      <c r="B3277" s="6"/>
      <c r="C3277" s="44"/>
      <c r="F3277" s="44">
        <v>8113.0132471495272</v>
      </c>
      <c r="G3277">
        <v>0.22988593820052916</v>
      </c>
      <c r="H3277" s="45">
        <f t="shared" si="410"/>
        <v>35291.472417388824</v>
      </c>
      <c r="BD3277">
        <f t="shared" si="409"/>
        <v>-1812.8209090812516</v>
      </c>
      <c r="BE3277">
        <f t="shared" si="411"/>
        <v>-75.774630951747895</v>
      </c>
      <c r="BF3277">
        <f t="shared" si="412"/>
        <v>1661.2716471777558</v>
      </c>
      <c r="BG3277">
        <f t="shared" si="413"/>
        <v>3398.3179253072594</v>
      </c>
      <c r="BH3277">
        <f t="shared" si="414"/>
        <v>5135.364203436764</v>
      </c>
      <c r="BI3277">
        <f t="shared" si="415"/>
        <v>6872.4104815662668</v>
      </c>
      <c r="BJ3277">
        <f t="shared" si="416"/>
        <v>8609.4567596957713</v>
      </c>
    </row>
    <row r="3278" spans="1:62">
      <c r="A3278">
        <v>3275</v>
      </c>
      <c r="B3278" s="6"/>
      <c r="C3278" s="44"/>
      <c r="F3278" s="44">
        <v>10169.065403985082</v>
      </c>
      <c r="G3278">
        <v>0.42300163949991987</v>
      </c>
      <c r="H3278" s="45">
        <f t="shared" si="410"/>
        <v>24040.250567366911</v>
      </c>
      <c r="BD3278">
        <f t="shared" si="409"/>
        <v>-6963.5835561468812</v>
      </c>
      <c r="BE3278">
        <f t="shared" si="411"/>
        <v>-5814.1538651442352</v>
      </c>
      <c r="BF3278">
        <f t="shared" si="412"/>
        <v>-4664.7241741415892</v>
      </c>
      <c r="BG3278">
        <f t="shared" si="413"/>
        <v>-3515.2944831389441</v>
      </c>
      <c r="BH3278">
        <f t="shared" si="414"/>
        <v>-2365.8647921362981</v>
      </c>
      <c r="BI3278">
        <f t="shared" si="415"/>
        <v>-1216.4351011336521</v>
      </c>
      <c r="BJ3278">
        <f t="shared" si="416"/>
        <v>-67.005410131006101</v>
      </c>
    </row>
    <row r="3279" spans="1:62">
      <c r="A3279">
        <v>3276</v>
      </c>
      <c r="B3279" s="6"/>
      <c r="C3279" s="44"/>
      <c r="F3279" s="44">
        <v>9522.3248734231474</v>
      </c>
      <c r="G3279">
        <v>0.842707398945306</v>
      </c>
      <c r="H3279" s="45">
        <f t="shared" si="410"/>
        <v>11299.681105613708</v>
      </c>
      <c r="BD3279">
        <f t="shared" si="409"/>
        <v>-8054.0572064854823</v>
      </c>
      <c r="BE3279">
        <f t="shared" si="411"/>
        <v>-5939.0490089858831</v>
      </c>
      <c r="BF3279">
        <f t="shared" si="412"/>
        <v>-3824.0408114862839</v>
      </c>
      <c r="BG3279">
        <f t="shared" si="413"/>
        <v>-1709.0326139866847</v>
      </c>
      <c r="BH3279">
        <f t="shared" si="414"/>
        <v>405.97558351291445</v>
      </c>
      <c r="BI3279">
        <f t="shared" si="415"/>
        <v>2520.9837810125136</v>
      </c>
      <c r="BJ3279">
        <f t="shared" si="416"/>
        <v>4635.9919785121147</v>
      </c>
    </row>
    <row r="3280" spans="1:62">
      <c r="A3280">
        <v>3277</v>
      </c>
      <c r="B3280" s="6"/>
      <c r="C3280" s="44"/>
      <c r="F3280" s="44">
        <v>-4.4385842733245227</v>
      </c>
      <c r="G3280">
        <v>0.23467423975626112</v>
      </c>
      <c r="H3280" s="45">
        <f t="shared" si="410"/>
        <v>-18.913811238653864</v>
      </c>
      <c r="BD3280">
        <f t="shared" si="409"/>
        <v>-5308.7878786966176</v>
      </c>
      <c r="BE3280">
        <f t="shared" si="411"/>
        <v>-1095.2508839700877</v>
      </c>
      <c r="BF3280">
        <f t="shared" si="412"/>
        <v>3118.2861107564422</v>
      </c>
      <c r="BG3280">
        <f t="shared" si="413"/>
        <v>7331.8231054829721</v>
      </c>
      <c r="BH3280">
        <f t="shared" si="414"/>
        <v>11545.360100209504</v>
      </c>
      <c r="BI3280">
        <f t="shared" si="415"/>
        <v>15758.897094936032</v>
      </c>
      <c r="BJ3280">
        <f t="shared" si="416"/>
        <v>19972.434089662565</v>
      </c>
    </row>
    <row r="3281" spans="1:62">
      <c r="A3281">
        <v>3278</v>
      </c>
      <c r="B3281" s="6"/>
      <c r="C3281" s="44"/>
      <c r="F3281" s="44">
        <v>-2180.0675557617433</v>
      </c>
      <c r="G3281">
        <v>0.28797496081947749</v>
      </c>
      <c r="H3281" s="45">
        <f t="shared" si="410"/>
        <v>-7570.3371902821773</v>
      </c>
      <c r="BD3281">
        <f t="shared" si="409"/>
        <v>1177.8097830546301</v>
      </c>
      <c r="BE3281">
        <f t="shared" si="411"/>
        <v>2351.1809818359357</v>
      </c>
      <c r="BF3281">
        <f t="shared" si="412"/>
        <v>3524.5521806172414</v>
      </c>
      <c r="BG3281">
        <f t="shared" si="413"/>
        <v>4697.9233793985468</v>
      </c>
      <c r="BH3281">
        <f t="shared" si="414"/>
        <v>5871.2945781798526</v>
      </c>
      <c r="BI3281">
        <f t="shared" si="415"/>
        <v>7044.6657769611584</v>
      </c>
      <c r="BJ3281">
        <f t="shared" si="416"/>
        <v>8218.0369757424633</v>
      </c>
    </row>
    <row r="3282" spans="1:62">
      <c r="A3282">
        <v>3279</v>
      </c>
      <c r="B3282" s="6"/>
      <c r="C3282" s="44"/>
      <c r="F3282" s="44">
        <v>12107.305817717661</v>
      </c>
      <c r="G3282">
        <v>0.1237423630474126</v>
      </c>
      <c r="H3282" s="45">
        <f t="shared" si="410"/>
        <v>97842.852839966188</v>
      </c>
      <c r="BD3282">
        <f t="shared" si="409"/>
        <v>3619.9423598591306</v>
      </c>
      <c r="BE3282">
        <f t="shared" si="411"/>
        <v>5059.817163956518</v>
      </c>
      <c r="BF3282">
        <f t="shared" si="412"/>
        <v>6499.6919680539058</v>
      </c>
      <c r="BG3282">
        <f t="shared" si="413"/>
        <v>7939.5667721512928</v>
      </c>
      <c r="BH3282">
        <f t="shared" si="414"/>
        <v>9379.4415762486806</v>
      </c>
      <c r="BI3282">
        <f t="shared" si="415"/>
        <v>10819.316380346068</v>
      </c>
      <c r="BJ3282">
        <f t="shared" si="416"/>
        <v>12259.191184443456</v>
      </c>
    </row>
    <row r="3283" spans="1:62">
      <c r="A3283">
        <v>3280</v>
      </c>
      <c r="B3283" s="6"/>
      <c r="C3283" s="44"/>
      <c r="F3283" s="44">
        <v>8035.2925077975306</v>
      </c>
      <c r="G3283">
        <v>0.22407280277585429</v>
      </c>
      <c r="H3283" s="45">
        <f t="shared" si="410"/>
        <v>35860.186547652716</v>
      </c>
      <c r="BD3283">
        <f t="shared" si="409"/>
        <v>-11488.594002480599</v>
      </c>
      <c r="BE3283">
        <f t="shared" si="411"/>
        <v>-10869.882187243535</v>
      </c>
      <c r="BF3283">
        <f t="shared" si="412"/>
        <v>-10251.170372006472</v>
      </c>
      <c r="BG3283">
        <f t="shared" si="413"/>
        <v>-9632.4585567694085</v>
      </c>
      <c r="BH3283">
        <f t="shared" si="414"/>
        <v>-9013.7467415323463</v>
      </c>
      <c r="BI3283">
        <f t="shared" si="415"/>
        <v>-8395.0349262952841</v>
      </c>
      <c r="BJ3283">
        <f t="shared" si="416"/>
        <v>-7776.3231110582201</v>
      </c>
    </row>
    <row r="3284" spans="1:62">
      <c r="A3284">
        <v>3281</v>
      </c>
      <c r="B3284" s="6"/>
      <c r="C3284" s="44"/>
      <c r="F3284" s="44">
        <v>-678.74068947739943</v>
      </c>
      <c r="G3284">
        <v>0.30699328602949727</v>
      </c>
      <c r="H3284" s="45">
        <f t="shared" si="410"/>
        <v>-2210.930076862277</v>
      </c>
      <c r="BD3284">
        <f t="shared" si="409"/>
        <v>-6914.9284939182589</v>
      </c>
      <c r="BE3284">
        <f t="shared" si="411"/>
        <v>-5794.5644800389873</v>
      </c>
      <c r="BF3284">
        <f t="shared" si="412"/>
        <v>-4674.2004661597166</v>
      </c>
      <c r="BG3284">
        <f t="shared" si="413"/>
        <v>-3553.836452280445</v>
      </c>
      <c r="BH3284">
        <f t="shared" si="414"/>
        <v>-2433.4724384011733</v>
      </c>
      <c r="BI3284">
        <f t="shared" si="415"/>
        <v>-1313.1084245219017</v>
      </c>
      <c r="BJ3284">
        <f t="shared" si="416"/>
        <v>-192.74441064263101</v>
      </c>
    </row>
    <row r="3285" spans="1:62">
      <c r="A3285">
        <v>3282</v>
      </c>
      <c r="B3285" s="6"/>
      <c r="C3285" s="44"/>
      <c r="F3285" s="44">
        <v>14373.425122548568</v>
      </c>
      <c r="G3285">
        <v>0.29345976930248607</v>
      </c>
      <c r="H3285" s="45">
        <f t="shared" si="410"/>
        <v>48979.201328728101</v>
      </c>
      <c r="BD3285">
        <f t="shared" si="409"/>
        <v>2213.7071196248858</v>
      </c>
      <c r="BE3285">
        <f t="shared" si="411"/>
        <v>3748.6735497723721</v>
      </c>
      <c r="BF3285">
        <f t="shared" si="412"/>
        <v>5283.6399799198589</v>
      </c>
      <c r="BG3285">
        <f t="shared" si="413"/>
        <v>6818.6064100673448</v>
      </c>
      <c r="BH3285">
        <f t="shared" si="414"/>
        <v>8353.5728402148306</v>
      </c>
      <c r="BI3285">
        <f t="shared" si="415"/>
        <v>9888.5392703623183</v>
      </c>
      <c r="BJ3285">
        <f t="shared" si="416"/>
        <v>11423.505700509804</v>
      </c>
    </row>
    <row r="3286" spans="1:62">
      <c r="A3286">
        <v>3283</v>
      </c>
      <c r="B3286" s="6"/>
      <c r="C3286" s="44"/>
      <c r="F3286" s="44">
        <v>10911.100215347173</v>
      </c>
      <c r="G3286">
        <v>0.48447806208826005</v>
      </c>
      <c r="H3286" s="45">
        <f t="shared" si="410"/>
        <v>22521.350437038855</v>
      </c>
      <c r="BD3286">
        <f t="shared" si="409"/>
        <v>-12906.126276036137</v>
      </c>
      <c r="BE3286">
        <f t="shared" si="411"/>
        <v>-11438.827429523706</v>
      </c>
      <c r="BF3286">
        <f t="shared" si="412"/>
        <v>-9971.5285830112771</v>
      </c>
      <c r="BG3286">
        <f t="shared" si="413"/>
        <v>-8504.2297364988463</v>
      </c>
      <c r="BH3286">
        <f t="shared" si="414"/>
        <v>-7036.9308899864163</v>
      </c>
      <c r="BI3286">
        <f t="shared" si="415"/>
        <v>-5569.6320434739864</v>
      </c>
      <c r="BJ3286">
        <f t="shared" si="416"/>
        <v>-4102.3331969615556</v>
      </c>
    </row>
    <row r="3287" spans="1:62">
      <c r="A3287">
        <v>3284</v>
      </c>
      <c r="B3287" s="6"/>
      <c r="C3287" s="44"/>
      <c r="F3287" s="44">
        <v>5484.7054021822369</v>
      </c>
      <c r="G3287">
        <v>1.5420295965603907</v>
      </c>
      <c r="H3287" s="45">
        <f t="shared" si="410"/>
        <v>3556.8094246804803</v>
      </c>
      <c r="BD3287">
        <f t="shared" si="409"/>
        <v>-8488.7099049058725</v>
      </c>
      <c r="BE3287">
        <f t="shared" si="411"/>
        <v>-6066.3195944645722</v>
      </c>
      <c r="BF3287">
        <f t="shared" si="412"/>
        <v>-3643.929284023272</v>
      </c>
      <c r="BG3287">
        <f t="shared" si="413"/>
        <v>-1221.5389735819717</v>
      </c>
      <c r="BH3287">
        <f t="shared" si="414"/>
        <v>1200.8513368593285</v>
      </c>
      <c r="BI3287">
        <f t="shared" si="415"/>
        <v>3623.2416473006288</v>
      </c>
      <c r="BJ3287">
        <f t="shared" si="416"/>
        <v>6045.631957741929</v>
      </c>
    </row>
    <row r="3288" spans="1:62">
      <c r="A3288">
        <v>3285</v>
      </c>
      <c r="B3288" s="6"/>
      <c r="C3288" s="44"/>
      <c r="F3288" s="44">
        <v>8941.2000958033241</v>
      </c>
      <c r="G3288">
        <v>0.18342589795453623</v>
      </c>
      <c r="H3288" s="45">
        <f t="shared" si="410"/>
        <v>48745.570802763526</v>
      </c>
      <c r="BD3288">
        <f t="shared" si="409"/>
        <v>2225.4425806197169</v>
      </c>
      <c r="BE3288">
        <f t="shared" si="411"/>
        <v>9935.5905634216706</v>
      </c>
      <c r="BF3288">
        <f t="shared" si="412"/>
        <v>17645.738546223623</v>
      </c>
      <c r="BG3288">
        <f t="shared" si="413"/>
        <v>25355.886529025578</v>
      </c>
      <c r="BH3288">
        <f t="shared" si="414"/>
        <v>33066.034511827529</v>
      </c>
      <c r="BI3288">
        <f t="shared" si="415"/>
        <v>40776.18249462948</v>
      </c>
      <c r="BJ3288">
        <f t="shared" si="416"/>
        <v>48486.330477431446</v>
      </c>
    </row>
    <row r="3289" spans="1:62">
      <c r="A3289">
        <v>3286</v>
      </c>
      <c r="B3289" s="6"/>
      <c r="C3289" s="44"/>
      <c r="F3289" s="44">
        <v>6053.2376481628326</v>
      </c>
      <c r="G3289">
        <v>1.1235155132665557</v>
      </c>
      <c r="H3289" s="45">
        <f t="shared" si="410"/>
        <v>5387.7650790627695</v>
      </c>
      <c r="BD3289">
        <f t="shared" si="409"/>
        <v>-8024.0706060306429</v>
      </c>
      <c r="BE3289">
        <f t="shared" si="411"/>
        <v>-7106.9411162579618</v>
      </c>
      <c r="BF3289">
        <f t="shared" si="412"/>
        <v>-6189.8116264852806</v>
      </c>
      <c r="BG3289">
        <f t="shared" si="413"/>
        <v>-5272.6821367125995</v>
      </c>
      <c r="BH3289">
        <f t="shared" si="414"/>
        <v>-4355.5526469399183</v>
      </c>
      <c r="BI3289">
        <f t="shared" si="415"/>
        <v>-3438.4231571672372</v>
      </c>
      <c r="BJ3289">
        <f t="shared" si="416"/>
        <v>-2521.293667394556</v>
      </c>
    </row>
    <row r="3290" spans="1:62">
      <c r="A3290">
        <v>3287</v>
      </c>
      <c r="B3290" s="6"/>
      <c r="C3290" s="44"/>
      <c r="F3290" s="44">
        <v>9764.5082279581475</v>
      </c>
      <c r="G3290">
        <v>0.16632353168127789</v>
      </c>
      <c r="H3290" s="45">
        <f t="shared" si="410"/>
        <v>58707.917810870313</v>
      </c>
      <c r="BD3290">
        <f t="shared" ref="BD3290:BD3353" si="417">($BD$3*G3289)-F3289</f>
        <v>-435.66008183005397</v>
      </c>
      <c r="BE3290">
        <f t="shared" si="411"/>
        <v>5181.9174845027246</v>
      </c>
      <c r="BF3290">
        <f t="shared" si="412"/>
        <v>10799.495050835505</v>
      </c>
      <c r="BG3290">
        <f t="shared" si="413"/>
        <v>16417.072617168284</v>
      </c>
      <c r="BH3290">
        <f t="shared" si="414"/>
        <v>22034.650183501064</v>
      </c>
      <c r="BI3290">
        <f t="shared" si="415"/>
        <v>27652.227749833844</v>
      </c>
      <c r="BJ3290">
        <f t="shared" si="416"/>
        <v>33269.805316166618</v>
      </c>
    </row>
    <row r="3291" spans="1:62">
      <c r="A3291">
        <v>3288</v>
      </c>
      <c r="B3291" s="6"/>
      <c r="C3291" s="44"/>
      <c r="F3291" s="44">
        <v>9698.8441087403226</v>
      </c>
      <c r="G3291">
        <v>0.50760412277949563</v>
      </c>
      <c r="H3291" s="45">
        <f t="shared" si="410"/>
        <v>19107.102707582857</v>
      </c>
      <c r="BD3291">
        <f t="shared" si="417"/>
        <v>-8932.8905695517587</v>
      </c>
      <c r="BE3291">
        <f t="shared" si="411"/>
        <v>-8101.2729111453682</v>
      </c>
      <c r="BF3291">
        <f t="shared" si="412"/>
        <v>-7269.6552527389795</v>
      </c>
      <c r="BG3291">
        <f t="shared" si="413"/>
        <v>-6438.0375943325898</v>
      </c>
      <c r="BH3291">
        <f t="shared" si="414"/>
        <v>-5606.4199359262002</v>
      </c>
      <c r="BI3291">
        <f t="shared" si="415"/>
        <v>-4774.8022775198106</v>
      </c>
      <c r="BJ3291">
        <f t="shared" si="416"/>
        <v>-3943.1846191134209</v>
      </c>
    </row>
    <row r="3292" spans="1:62">
      <c r="A3292">
        <v>3289</v>
      </c>
      <c r="B3292" s="6"/>
      <c r="C3292" s="44"/>
      <c r="F3292" s="44">
        <v>502.50052750585746</v>
      </c>
      <c r="G3292">
        <v>1.1003459966965838</v>
      </c>
      <c r="H3292" s="45">
        <f t="shared" si="410"/>
        <v>456.67501768938598</v>
      </c>
      <c r="BD3292">
        <f t="shared" si="417"/>
        <v>-7160.8234948428444</v>
      </c>
      <c r="BE3292">
        <f t="shared" si="411"/>
        <v>-4622.8028809453663</v>
      </c>
      <c r="BF3292">
        <f t="shared" si="412"/>
        <v>-2084.7822670478881</v>
      </c>
      <c r="BG3292">
        <f t="shared" si="413"/>
        <v>453.23834684959002</v>
      </c>
      <c r="BH3292">
        <f t="shared" si="414"/>
        <v>2991.2589607470672</v>
      </c>
      <c r="BI3292">
        <f t="shared" si="415"/>
        <v>5529.2795746445463</v>
      </c>
      <c r="BJ3292">
        <f t="shared" si="416"/>
        <v>8067.3001885420235</v>
      </c>
    </row>
    <row r="3293" spans="1:62">
      <c r="A3293">
        <v>3290</v>
      </c>
      <c r="B3293" s="6"/>
      <c r="C3293" s="44"/>
      <c r="F3293" s="44">
        <v>5340.9589055643528</v>
      </c>
      <c r="G3293">
        <v>1.1743738919875</v>
      </c>
      <c r="H3293" s="45">
        <f t="shared" si="410"/>
        <v>4547.9203361080863</v>
      </c>
      <c r="BD3293">
        <f t="shared" si="417"/>
        <v>4999.2294559770617</v>
      </c>
      <c r="BE3293">
        <f t="shared" si="411"/>
        <v>10500.959439459981</v>
      </c>
      <c r="BF3293">
        <f t="shared" si="412"/>
        <v>16002.689422942902</v>
      </c>
      <c r="BG3293">
        <f t="shared" si="413"/>
        <v>21504.419406425819</v>
      </c>
      <c r="BH3293">
        <f t="shared" si="414"/>
        <v>27006.14938990874</v>
      </c>
      <c r="BI3293">
        <f t="shared" si="415"/>
        <v>32507.879373391661</v>
      </c>
      <c r="BJ3293">
        <f t="shared" si="416"/>
        <v>38009.609356874578</v>
      </c>
    </row>
    <row r="3294" spans="1:62">
      <c r="A3294">
        <v>3291</v>
      </c>
      <c r="B3294" s="6"/>
      <c r="C3294" s="44"/>
      <c r="F3294" s="44">
        <v>10139.696638920119</v>
      </c>
      <c r="G3294">
        <v>0.31032074430729129</v>
      </c>
      <c r="H3294" s="45">
        <f t="shared" si="410"/>
        <v>32674.891462877549</v>
      </c>
      <c r="BD3294">
        <f t="shared" si="417"/>
        <v>530.91055437314662</v>
      </c>
      <c r="BE3294">
        <f t="shared" si="411"/>
        <v>6402.780014310646</v>
      </c>
      <c r="BF3294">
        <f t="shared" si="412"/>
        <v>12274.649474248148</v>
      </c>
      <c r="BG3294">
        <f t="shared" si="413"/>
        <v>18146.518934185646</v>
      </c>
      <c r="BH3294">
        <f t="shared" si="414"/>
        <v>24018.388394123147</v>
      </c>
      <c r="BI3294">
        <f t="shared" si="415"/>
        <v>29890.257854060648</v>
      </c>
      <c r="BJ3294">
        <f t="shared" si="416"/>
        <v>35762.127313998149</v>
      </c>
    </row>
    <row r="3295" spans="1:62">
      <c r="A3295">
        <v>3292</v>
      </c>
      <c r="B3295" s="6"/>
      <c r="C3295" s="44"/>
      <c r="F3295" s="44">
        <v>6126.0036855668841</v>
      </c>
      <c r="G3295">
        <v>0.131691540063259</v>
      </c>
      <c r="H3295" s="45">
        <f t="shared" si="410"/>
        <v>46517.822501158487</v>
      </c>
      <c r="BD3295">
        <f t="shared" si="417"/>
        <v>-8588.092917383663</v>
      </c>
      <c r="BE3295">
        <f t="shared" si="411"/>
        <v>-7036.4891958472053</v>
      </c>
      <c r="BF3295">
        <f t="shared" si="412"/>
        <v>-5484.8854743107495</v>
      </c>
      <c r="BG3295">
        <f t="shared" si="413"/>
        <v>-3933.2817527742927</v>
      </c>
      <c r="BH3295">
        <f t="shared" si="414"/>
        <v>-2381.6780312378369</v>
      </c>
      <c r="BI3295">
        <f t="shared" si="415"/>
        <v>-830.07430970138012</v>
      </c>
      <c r="BJ3295">
        <f t="shared" si="416"/>
        <v>721.52941183507573</v>
      </c>
    </row>
    <row r="3296" spans="1:62">
      <c r="A3296">
        <v>3293</v>
      </c>
      <c r="B3296" s="6"/>
      <c r="C3296" s="44"/>
      <c r="F3296" s="44">
        <v>5916.4747080131419</v>
      </c>
      <c r="G3296">
        <v>0.39770318102942959</v>
      </c>
      <c r="H3296" s="45">
        <f t="shared" si="410"/>
        <v>14876.608964249974</v>
      </c>
      <c r="BD3296">
        <f t="shared" si="417"/>
        <v>-5467.5459852505892</v>
      </c>
      <c r="BE3296">
        <f t="shared" si="411"/>
        <v>-4809.0882849342943</v>
      </c>
      <c r="BF3296">
        <f t="shared" si="412"/>
        <v>-4150.6305846179985</v>
      </c>
      <c r="BG3296">
        <f t="shared" si="413"/>
        <v>-3492.172884301704</v>
      </c>
      <c r="BH3296">
        <f t="shared" si="414"/>
        <v>-2833.7151839854091</v>
      </c>
      <c r="BI3296">
        <f t="shared" si="415"/>
        <v>-2175.2574836691138</v>
      </c>
      <c r="BJ3296">
        <f t="shared" si="416"/>
        <v>-1516.7997833528188</v>
      </c>
    </row>
    <row r="3297" spans="1:62">
      <c r="A3297">
        <v>3294</v>
      </c>
      <c r="B3297" s="6"/>
      <c r="C3297" s="44"/>
      <c r="F3297" s="44">
        <v>8451.7341697974698</v>
      </c>
      <c r="G3297">
        <v>1.7814349515791488</v>
      </c>
      <c r="H3297" s="45">
        <f t="shared" si="410"/>
        <v>4744.3406015501441</v>
      </c>
      <c r="BD3297">
        <f t="shared" si="417"/>
        <v>-3927.9588028659937</v>
      </c>
      <c r="BE3297">
        <f t="shared" si="411"/>
        <v>-1939.4428977188459</v>
      </c>
      <c r="BF3297">
        <f t="shared" si="412"/>
        <v>49.073007428301935</v>
      </c>
      <c r="BG3297">
        <f t="shared" si="413"/>
        <v>2037.5889125754502</v>
      </c>
      <c r="BH3297">
        <f t="shared" si="414"/>
        <v>4026.1048177225985</v>
      </c>
      <c r="BI3297">
        <f t="shared" si="415"/>
        <v>6014.6207228697458</v>
      </c>
      <c r="BJ3297">
        <f t="shared" si="416"/>
        <v>8003.1366280168932</v>
      </c>
    </row>
    <row r="3298" spans="1:62">
      <c r="A3298">
        <v>3295</v>
      </c>
      <c r="B3298" s="6"/>
      <c r="C3298" s="44"/>
      <c r="F3298" s="44">
        <v>-3572.5583398044473</v>
      </c>
      <c r="G3298">
        <v>-1.1678400436314185E-2</v>
      </c>
      <c r="H3298" s="45">
        <f t="shared" si="410"/>
        <v>305911.61514684121</v>
      </c>
      <c r="BD3298">
        <f t="shared" si="417"/>
        <v>455.44058809827402</v>
      </c>
      <c r="BE3298">
        <f t="shared" si="411"/>
        <v>9362.6153459940178</v>
      </c>
      <c r="BF3298">
        <f t="shared" si="412"/>
        <v>18269.790103889762</v>
      </c>
      <c r="BG3298">
        <f t="shared" si="413"/>
        <v>27176.964861785505</v>
      </c>
      <c r="BH3298">
        <f t="shared" si="414"/>
        <v>36084.139619681249</v>
      </c>
      <c r="BI3298">
        <f t="shared" si="415"/>
        <v>44991.314377576993</v>
      </c>
      <c r="BJ3298">
        <f t="shared" si="416"/>
        <v>53898.489135472737</v>
      </c>
    </row>
    <row r="3299" spans="1:62">
      <c r="A3299">
        <v>3296</v>
      </c>
      <c r="B3299" s="6"/>
      <c r="C3299" s="44"/>
      <c r="F3299" s="44">
        <v>9725.824188667917</v>
      </c>
      <c r="G3299">
        <v>0.60620380915365235</v>
      </c>
      <c r="H3299" s="45">
        <f t="shared" si="410"/>
        <v>16043.818995869666</v>
      </c>
      <c r="BD3299">
        <f t="shared" si="417"/>
        <v>3514.1663376228762</v>
      </c>
      <c r="BE3299">
        <f t="shared" si="411"/>
        <v>3455.7743354413055</v>
      </c>
      <c r="BF3299">
        <f t="shared" si="412"/>
        <v>3397.3823332597344</v>
      </c>
      <c r="BG3299">
        <f t="shared" si="413"/>
        <v>3338.9903310781638</v>
      </c>
      <c r="BH3299">
        <f t="shared" si="414"/>
        <v>3280.5983288965926</v>
      </c>
      <c r="BI3299">
        <f t="shared" si="415"/>
        <v>3222.2063267150215</v>
      </c>
      <c r="BJ3299">
        <f t="shared" si="416"/>
        <v>3163.8143245334509</v>
      </c>
    </row>
    <row r="3300" spans="1:62">
      <c r="A3300">
        <v>3297</v>
      </c>
      <c r="B3300" s="6"/>
      <c r="C3300" s="44"/>
      <c r="F3300" s="44">
        <v>14713.390045853715</v>
      </c>
      <c r="G3300">
        <v>0.44317481565345851</v>
      </c>
      <c r="H3300" s="45">
        <f t="shared" si="410"/>
        <v>33199.968784685821</v>
      </c>
      <c r="BD3300">
        <f t="shared" si="417"/>
        <v>-6694.805142899655</v>
      </c>
      <c r="BE3300">
        <f t="shared" si="411"/>
        <v>-3663.7860971313939</v>
      </c>
      <c r="BF3300">
        <f t="shared" si="412"/>
        <v>-632.76705136313103</v>
      </c>
      <c r="BG3300">
        <f t="shared" si="413"/>
        <v>2398.2519944051292</v>
      </c>
      <c r="BH3300">
        <f t="shared" si="414"/>
        <v>5429.2710401733912</v>
      </c>
      <c r="BI3300">
        <f t="shared" si="415"/>
        <v>8460.290085941655</v>
      </c>
      <c r="BJ3300">
        <f t="shared" si="416"/>
        <v>11491.309131709917</v>
      </c>
    </row>
    <row r="3301" spans="1:62">
      <c r="A3301">
        <v>3298</v>
      </c>
      <c r="B3301" s="6"/>
      <c r="C3301" s="44"/>
      <c r="F3301" s="44">
        <v>10859.286815206329</v>
      </c>
      <c r="G3301">
        <v>0.21824355613268231</v>
      </c>
      <c r="H3301" s="45">
        <f t="shared" si="410"/>
        <v>49757.651532237534</v>
      </c>
      <c r="BD3301">
        <f t="shared" si="417"/>
        <v>-12497.515967586423</v>
      </c>
      <c r="BE3301">
        <f t="shared" si="411"/>
        <v>-10281.641889319129</v>
      </c>
      <c r="BF3301">
        <f t="shared" si="412"/>
        <v>-8065.7678110518382</v>
      </c>
      <c r="BG3301">
        <f t="shared" si="413"/>
        <v>-5849.8937327845451</v>
      </c>
      <c r="BH3301">
        <f t="shared" si="414"/>
        <v>-3634.019654517253</v>
      </c>
      <c r="BI3301">
        <f t="shared" si="415"/>
        <v>-1418.1455762499609</v>
      </c>
      <c r="BJ3301">
        <f t="shared" si="416"/>
        <v>797.72850201733308</v>
      </c>
    </row>
    <row r="3302" spans="1:62">
      <c r="A3302">
        <v>3299</v>
      </c>
      <c r="B3302" s="6"/>
      <c r="C3302" s="44"/>
      <c r="F3302" s="44">
        <v>-6755.5965322213124</v>
      </c>
      <c r="G3302">
        <v>0.40685427404740615</v>
      </c>
      <c r="H3302" s="45">
        <f t="shared" si="410"/>
        <v>-16604.462489766443</v>
      </c>
      <c r="BD3302">
        <f t="shared" si="417"/>
        <v>-9768.0690345429175</v>
      </c>
      <c r="BE3302">
        <f t="shared" si="411"/>
        <v>-8676.8512538795057</v>
      </c>
      <c r="BF3302">
        <f t="shared" si="412"/>
        <v>-7585.633473216094</v>
      </c>
      <c r="BG3302">
        <f t="shared" si="413"/>
        <v>-6494.4156925526831</v>
      </c>
      <c r="BH3302">
        <f t="shared" si="414"/>
        <v>-5403.1979118892714</v>
      </c>
      <c r="BI3302">
        <f t="shared" si="415"/>
        <v>-4311.9801312258596</v>
      </c>
      <c r="BJ3302">
        <f t="shared" si="416"/>
        <v>-3220.7623505624479</v>
      </c>
    </row>
    <row r="3303" spans="1:62">
      <c r="A3303">
        <v>3300</v>
      </c>
      <c r="B3303" s="6"/>
      <c r="C3303" s="44"/>
      <c r="F3303" s="44">
        <v>1216.6419948009607</v>
      </c>
      <c r="G3303">
        <v>0.57708345242652825</v>
      </c>
      <c r="H3303" s="45">
        <f t="shared" si="410"/>
        <v>2108.260061322514</v>
      </c>
      <c r="BD3303">
        <f t="shared" si="417"/>
        <v>8789.8679024583435</v>
      </c>
      <c r="BE3303">
        <f t="shared" si="411"/>
        <v>10824.139272695375</v>
      </c>
      <c r="BF3303">
        <f t="shared" si="412"/>
        <v>12858.410642932406</v>
      </c>
      <c r="BG3303">
        <f t="shared" si="413"/>
        <v>14892.682013169437</v>
      </c>
      <c r="BH3303">
        <f t="shared" si="414"/>
        <v>16926.953383406464</v>
      </c>
      <c r="BI3303">
        <f t="shared" si="415"/>
        <v>18961.224753643495</v>
      </c>
      <c r="BJ3303">
        <f t="shared" si="416"/>
        <v>20995.496123880526</v>
      </c>
    </row>
    <row r="3304" spans="1:62">
      <c r="A3304">
        <v>3301</v>
      </c>
      <c r="B3304" s="6"/>
      <c r="C3304" s="44"/>
      <c r="F3304" s="44">
        <v>6706.3583617736549</v>
      </c>
      <c r="G3304">
        <v>0.26747438780609301</v>
      </c>
      <c r="H3304" s="45">
        <f t="shared" si="410"/>
        <v>25072.89919151237</v>
      </c>
      <c r="BD3304">
        <f t="shared" si="417"/>
        <v>1668.7752673316804</v>
      </c>
      <c r="BE3304">
        <f t="shared" si="411"/>
        <v>4554.1925294643215</v>
      </c>
      <c r="BF3304">
        <f t="shared" si="412"/>
        <v>7439.609791596964</v>
      </c>
      <c r="BG3304">
        <f t="shared" si="413"/>
        <v>10325.027053729604</v>
      </c>
      <c r="BH3304">
        <f t="shared" si="414"/>
        <v>13210.444315862245</v>
      </c>
      <c r="BI3304">
        <f t="shared" si="415"/>
        <v>16095.861577994889</v>
      </c>
      <c r="BJ3304">
        <f t="shared" si="416"/>
        <v>18981.278840127528</v>
      </c>
    </row>
    <row r="3305" spans="1:62">
      <c r="A3305">
        <v>3302</v>
      </c>
      <c r="B3305" s="6"/>
      <c r="C3305" s="44"/>
      <c r="F3305" s="44">
        <v>8804.6074947977559</v>
      </c>
      <c r="G3305">
        <v>0.34135672262009642</v>
      </c>
      <c r="H3305" s="45">
        <f t="shared" si="410"/>
        <v>25792.981099706074</v>
      </c>
      <c r="BD3305">
        <f t="shared" si="417"/>
        <v>-5368.9864227431899</v>
      </c>
      <c r="BE3305">
        <f t="shared" si="411"/>
        <v>-4031.6144837127249</v>
      </c>
      <c r="BF3305">
        <f t="shared" si="412"/>
        <v>-2694.2425446822599</v>
      </c>
      <c r="BG3305">
        <f t="shared" si="413"/>
        <v>-1356.8706056517949</v>
      </c>
      <c r="BH3305">
        <f t="shared" si="414"/>
        <v>-19.498666621329903</v>
      </c>
      <c r="BI3305">
        <f t="shared" si="415"/>
        <v>1317.8732724091351</v>
      </c>
      <c r="BJ3305">
        <f t="shared" si="416"/>
        <v>2655.2452114396001</v>
      </c>
    </row>
    <row r="3306" spans="1:62">
      <c r="A3306">
        <v>3303</v>
      </c>
      <c r="B3306" s="6"/>
      <c r="C3306" s="44"/>
      <c r="F3306" s="44">
        <v>8009.9666000496873</v>
      </c>
      <c r="G3306">
        <v>0.16910577133977434</v>
      </c>
      <c r="H3306" s="45">
        <f t="shared" si="410"/>
        <v>47366.606926476386</v>
      </c>
      <c r="BD3306">
        <f t="shared" si="417"/>
        <v>-7097.8238816972735</v>
      </c>
      <c r="BE3306">
        <f t="shared" si="411"/>
        <v>-5391.0402685967911</v>
      </c>
      <c r="BF3306">
        <f t="shared" si="412"/>
        <v>-3684.2566554963096</v>
      </c>
      <c r="BG3306">
        <f t="shared" si="413"/>
        <v>-1977.4730423958272</v>
      </c>
      <c r="BH3306">
        <f t="shared" si="414"/>
        <v>-270.68942929534569</v>
      </c>
      <c r="BI3306">
        <f t="shared" si="415"/>
        <v>1436.0941838051367</v>
      </c>
      <c r="BJ3306">
        <f t="shared" si="416"/>
        <v>3142.8777969056191</v>
      </c>
    </row>
    <row r="3307" spans="1:62">
      <c r="A3307">
        <v>3304</v>
      </c>
      <c r="B3307" s="6"/>
      <c r="C3307" s="44"/>
      <c r="F3307" s="44">
        <v>7873.1973689484066</v>
      </c>
      <c r="G3307">
        <v>0.57619385723459704</v>
      </c>
      <c r="H3307" s="45">
        <f t="shared" si="410"/>
        <v>13664.14665844457</v>
      </c>
      <c r="BD3307">
        <f t="shared" si="417"/>
        <v>-7164.4377433508153</v>
      </c>
      <c r="BE3307">
        <f t="shared" si="411"/>
        <v>-6318.9088866519442</v>
      </c>
      <c r="BF3307">
        <f t="shared" si="412"/>
        <v>-5473.3800299530722</v>
      </c>
      <c r="BG3307">
        <f t="shared" si="413"/>
        <v>-4627.8511732542011</v>
      </c>
      <c r="BH3307">
        <f t="shared" si="414"/>
        <v>-3782.3223165553291</v>
      </c>
      <c r="BI3307">
        <f t="shared" si="415"/>
        <v>-2936.793459856457</v>
      </c>
      <c r="BJ3307">
        <f t="shared" si="416"/>
        <v>-2091.264603157586</v>
      </c>
    </row>
    <row r="3308" spans="1:62">
      <c r="A3308">
        <v>3305</v>
      </c>
      <c r="B3308" s="6"/>
      <c r="C3308" s="44"/>
      <c r="F3308" s="44">
        <v>6199.9749886179889</v>
      </c>
      <c r="G3308">
        <v>0.30604221272226084</v>
      </c>
      <c r="H3308" s="45">
        <f t="shared" si="410"/>
        <v>20258.561501921256</v>
      </c>
      <c r="BD3308">
        <f t="shared" si="417"/>
        <v>-4992.2280827754221</v>
      </c>
      <c r="BE3308">
        <f t="shared" si="411"/>
        <v>-2111.2587966024366</v>
      </c>
      <c r="BF3308">
        <f t="shared" si="412"/>
        <v>769.71048957054973</v>
      </c>
      <c r="BG3308">
        <f t="shared" si="413"/>
        <v>3650.6797757435334</v>
      </c>
      <c r="BH3308">
        <f t="shared" si="414"/>
        <v>6531.6490619165188</v>
      </c>
      <c r="BI3308">
        <f t="shared" si="415"/>
        <v>9412.6183480895052</v>
      </c>
      <c r="BJ3308">
        <f t="shared" si="416"/>
        <v>12293.587634262491</v>
      </c>
    </row>
    <row r="3309" spans="1:62">
      <c r="A3309">
        <v>3306</v>
      </c>
      <c r="B3309" s="6"/>
      <c r="C3309" s="44"/>
      <c r="F3309" s="44">
        <v>2382.6404730375471</v>
      </c>
      <c r="G3309">
        <v>1.2694778994195124</v>
      </c>
      <c r="H3309" s="45">
        <f t="shared" si="410"/>
        <v>1876.8664457467473</v>
      </c>
      <c r="BD3309">
        <f t="shared" si="417"/>
        <v>-4669.7639250066841</v>
      </c>
      <c r="BE3309">
        <f t="shared" si="411"/>
        <v>-3139.5528613953802</v>
      </c>
      <c r="BF3309">
        <f t="shared" si="412"/>
        <v>-1609.3417977840763</v>
      </c>
      <c r="BG3309">
        <f t="shared" si="413"/>
        <v>-79.130734172771554</v>
      </c>
      <c r="BH3309">
        <f t="shared" si="414"/>
        <v>1451.0803294385323</v>
      </c>
      <c r="BI3309">
        <f t="shared" si="415"/>
        <v>2981.2913930498362</v>
      </c>
      <c r="BJ3309">
        <f t="shared" si="416"/>
        <v>4511.502456661141</v>
      </c>
    </row>
    <row r="3310" spans="1:62">
      <c r="A3310">
        <v>3307</v>
      </c>
      <c r="B3310" s="6"/>
      <c r="C3310" s="44"/>
      <c r="F3310" s="44">
        <v>6988.0850363065802</v>
      </c>
      <c r="G3310">
        <v>0.31562733076630778</v>
      </c>
      <c r="H3310" s="45">
        <f t="shared" si="410"/>
        <v>22140.303944339335</v>
      </c>
      <c r="BD3310">
        <f t="shared" si="417"/>
        <v>3964.7490240600146</v>
      </c>
      <c r="BE3310">
        <f t="shared" si="411"/>
        <v>10312.138521157576</v>
      </c>
      <c r="BF3310">
        <f t="shared" si="412"/>
        <v>16659.52801825514</v>
      </c>
      <c r="BG3310">
        <f t="shared" si="413"/>
        <v>23006.917515352699</v>
      </c>
      <c r="BH3310">
        <f t="shared" si="414"/>
        <v>29354.307012450263</v>
      </c>
      <c r="BI3310">
        <f t="shared" si="415"/>
        <v>35701.696509547823</v>
      </c>
      <c r="BJ3310">
        <f t="shared" si="416"/>
        <v>42049.08600664539</v>
      </c>
    </row>
    <row r="3311" spans="1:62">
      <c r="A3311">
        <v>3308</v>
      </c>
      <c r="B3311" s="6"/>
      <c r="C3311" s="44"/>
      <c r="F3311" s="44">
        <v>5352.0695996715549</v>
      </c>
      <c r="G3311">
        <v>0.81251535481397674</v>
      </c>
      <c r="H3311" s="45">
        <f t="shared" si="410"/>
        <v>6587.0381008330569</v>
      </c>
      <c r="BD3311">
        <f t="shared" si="417"/>
        <v>-5409.9483824750414</v>
      </c>
      <c r="BE3311">
        <f t="shared" si="411"/>
        <v>-3831.8117286435022</v>
      </c>
      <c r="BF3311">
        <f t="shared" si="412"/>
        <v>-2253.6750748119639</v>
      </c>
      <c r="BG3311">
        <f t="shared" si="413"/>
        <v>-675.53842098042423</v>
      </c>
      <c r="BH3311">
        <f t="shared" si="414"/>
        <v>902.59823285111452</v>
      </c>
      <c r="BI3311">
        <f t="shared" si="415"/>
        <v>2480.7348866826524</v>
      </c>
      <c r="BJ3311">
        <f t="shared" si="416"/>
        <v>4058.871540514192</v>
      </c>
    </row>
    <row r="3312" spans="1:62">
      <c r="A3312">
        <v>3309</v>
      </c>
      <c r="B3312" s="6"/>
      <c r="C3312" s="44"/>
      <c r="F3312" s="44">
        <v>10553.443231681556</v>
      </c>
      <c r="G3312">
        <v>1.5795088617219832</v>
      </c>
      <c r="H3312" s="45">
        <f t="shared" si="410"/>
        <v>6681.4713658372102</v>
      </c>
      <c r="BD3312">
        <f t="shared" si="417"/>
        <v>-1289.492825601671</v>
      </c>
      <c r="BE3312">
        <f t="shared" si="411"/>
        <v>2773.0839484682128</v>
      </c>
      <c r="BF3312">
        <f t="shared" si="412"/>
        <v>6835.6607225380958</v>
      </c>
      <c r="BG3312">
        <f t="shared" si="413"/>
        <v>10898.237496607981</v>
      </c>
      <c r="BH3312">
        <f t="shared" si="414"/>
        <v>14960.814270677864</v>
      </c>
      <c r="BI3312">
        <f t="shared" si="415"/>
        <v>19023.391044747746</v>
      </c>
      <c r="BJ3312">
        <f t="shared" si="416"/>
        <v>23085.967818817629</v>
      </c>
    </row>
    <row r="3313" spans="1:62">
      <c r="A3313">
        <v>3310</v>
      </c>
      <c r="B3313" s="6"/>
      <c r="C3313" s="44"/>
      <c r="F3313" s="44">
        <v>-7790.8108773756612</v>
      </c>
      <c r="G3313">
        <v>0.67589843053919996</v>
      </c>
      <c r="H3313" s="45">
        <f t="shared" si="410"/>
        <v>-11526.600041311709</v>
      </c>
      <c r="BD3313">
        <f t="shared" si="417"/>
        <v>-2655.8989230716406</v>
      </c>
      <c r="BE3313">
        <f t="shared" si="411"/>
        <v>5241.6453855382751</v>
      </c>
      <c r="BF3313">
        <f t="shared" si="412"/>
        <v>13139.189694148192</v>
      </c>
      <c r="BG3313">
        <f t="shared" si="413"/>
        <v>21036.734002758109</v>
      </c>
      <c r="BH3313">
        <f t="shared" si="414"/>
        <v>28934.27831136802</v>
      </c>
      <c r="BI3313">
        <f t="shared" si="415"/>
        <v>36831.822619977938</v>
      </c>
      <c r="BJ3313">
        <f t="shared" si="416"/>
        <v>44729.366928587857</v>
      </c>
    </row>
    <row r="3314" spans="1:62">
      <c r="A3314">
        <v>3311</v>
      </c>
      <c r="B3314" s="6"/>
      <c r="C3314" s="44"/>
      <c r="F3314" s="44">
        <v>5207.8136902234728</v>
      </c>
      <c r="G3314">
        <v>0.51074612203121905</v>
      </c>
      <c r="H3314" s="45">
        <f t="shared" si="410"/>
        <v>10196.482098605436</v>
      </c>
      <c r="BD3314">
        <f t="shared" si="417"/>
        <v>11170.30303007166</v>
      </c>
      <c r="BE3314">
        <f t="shared" si="411"/>
        <v>14549.795182767661</v>
      </c>
      <c r="BF3314">
        <f t="shared" si="412"/>
        <v>17929.287335463661</v>
      </c>
      <c r="BG3314">
        <f t="shared" si="413"/>
        <v>21308.77948815966</v>
      </c>
      <c r="BH3314">
        <f t="shared" si="414"/>
        <v>24688.271640855659</v>
      </c>
      <c r="BI3314">
        <f t="shared" si="415"/>
        <v>28067.763793551661</v>
      </c>
      <c r="BJ3314">
        <f t="shared" si="416"/>
        <v>31447.25594624766</v>
      </c>
    </row>
    <row r="3315" spans="1:62">
      <c r="A3315">
        <v>3312</v>
      </c>
      <c r="B3315" s="6"/>
      <c r="C3315" s="44"/>
      <c r="F3315" s="44">
        <v>15801.009884593499</v>
      </c>
      <c r="G3315">
        <v>0.66181621186109219</v>
      </c>
      <c r="H3315" s="45">
        <f t="shared" si="410"/>
        <v>23875.223364745791</v>
      </c>
      <c r="BD3315">
        <f t="shared" si="417"/>
        <v>-2654.0830800673775</v>
      </c>
      <c r="BE3315">
        <f t="shared" si="411"/>
        <v>-100.35246991128224</v>
      </c>
      <c r="BF3315">
        <f t="shared" si="412"/>
        <v>2453.378140244813</v>
      </c>
      <c r="BG3315">
        <f t="shared" si="413"/>
        <v>5007.1087504009083</v>
      </c>
      <c r="BH3315">
        <f t="shared" si="414"/>
        <v>7560.8393605570036</v>
      </c>
      <c r="BI3315">
        <f t="shared" si="415"/>
        <v>10114.569970713099</v>
      </c>
      <c r="BJ3315">
        <f t="shared" si="416"/>
        <v>12668.300580869192</v>
      </c>
    </row>
    <row r="3316" spans="1:62">
      <c r="A3316">
        <v>3313</v>
      </c>
      <c r="B3316" s="6"/>
      <c r="C3316" s="44"/>
      <c r="F3316" s="44">
        <v>10715.60509670699</v>
      </c>
      <c r="G3316">
        <v>0.13637027519471356</v>
      </c>
      <c r="H3316" s="45">
        <f t="shared" si="410"/>
        <v>78577.278526474533</v>
      </c>
      <c r="BD3316">
        <f t="shared" si="417"/>
        <v>-12491.928825288038</v>
      </c>
      <c r="BE3316">
        <f t="shared" si="411"/>
        <v>-9182.8477659825767</v>
      </c>
      <c r="BF3316">
        <f t="shared" si="412"/>
        <v>-5873.7667066771155</v>
      </c>
      <c r="BG3316">
        <f t="shared" si="413"/>
        <v>-2564.6856473716562</v>
      </c>
      <c r="BH3316">
        <f t="shared" si="414"/>
        <v>744.39541193380501</v>
      </c>
      <c r="BI3316">
        <f t="shared" si="415"/>
        <v>4053.476471239268</v>
      </c>
      <c r="BJ3316">
        <f t="shared" si="416"/>
        <v>7362.5575305447273</v>
      </c>
    </row>
    <row r="3317" spans="1:62">
      <c r="A3317">
        <v>3314</v>
      </c>
      <c r="B3317" s="6"/>
      <c r="C3317" s="44"/>
      <c r="F3317" s="44">
        <v>6441.1806418468586</v>
      </c>
      <c r="G3317">
        <v>0.57317697788561084</v>
      </c>
      <c r="H3317" s="45">
        <f t="shared" si="410"/>
        <v>11237.682060447878</v>
      </c>
      <c r="BD3317">
        <f t="shared" si="417"/>
        <v>-10033.753720733423</v>
      </c>
      <c r="BE3317">
        <f t="shared" si="411"/>
        <v>-9351.9023447598538</v>
      </c>
      <c r="BF3317">
        <f t="shared" si="412"/>
        <v>-8670.0509687862868</v>
      </c>
      <c r="BG3317">
        <f t="shared" si="413"/>
        <v>-7988.199592812718</v>
      </c>
      <c r="BH3317">
        <f t="shared" si="414"/>
        <v>-7306.3482168391511</v>
      </c>
      <c r="BI3317">
        <f t="shared" si="415"/>
        <v>-6624.4968408655823</v>
      </c>
      <c r="BJ3317">
        <f t="shared" si="416"/>
        <v>-5942.6454648920144</v>
      </c>
    </row>
    <row r="3318" spans="1:62">
      <c r="A3318">
        <v>3315</v>
      </c>
      <c r="B3318" s="6"/>
      <c r="C3318" s="44"/>
      <c r="F3318" s="44">
        <v>7718.4660439632644</v>
      </c>
      <c r="G3318">
        <v>0.20853245808940635</v>
      </c>
      <c r="H3318" s="45">
        <f t="shared" si="410"/>
        <v>37013.259780662273</v>
      </c>
      <c r="BD3318">
        <f t="shared" si="417"/>
        <v>-3575.2957524188046</v>
      </c>
      <c r="BE3318">
        <f t="shared" si="411"/>
        <v>-709.4108629907505</v>
      </c>
      <c r="BF3318">
        <f t="shared" si="412"/>
        <v>2156.4740264373031</v>
      </c>
      <c r="BG3318">
        <f t="shared" si="413"/>
        <v>5022.3589158653576</v>
      </c>
      <c r="BH3318">
        <f t="shared" si="414"/>
        <v>7888.2438052934122</v>
      </c>
      <c r="BI3318">
        <f t="shared" si="415"/>
        <v>10754.128694721465</v>
      </c>
      <c r="BJ3318">
        <f t="shared" si="416"/>
        <v>13620.013584149521</v>
      </c>
    </row>
    <row r="3319" spans="1:62">
      <c r="A3319">
        <v>3316</v>
      </c>
      <c r="B3319" s="6"/>
      <c r="C3319" s="44"/>
      <c r="F3319" s="44">
        <v>13223.823353170308</v>
      </c>
      <c r="G3319">
        <v>0.33111947715507117</v>
      </c>
      <c r="H3319" s="45">
        <f t="shared" si="410"/>
        <v>39936.712472450767</v>
      </c>
      <c r="BD3319">
        <f t="shared" si="417"/>
        <v>-6675.803753516233</v>
      </c>
      <c r="BE3319">
        <f t="shared" si="411"/>
        <v>-5633.1414630692016</v>
      </c>
      <c r="BF3319">
        <f t="shared" si="412"/>
        <v>-4590.4791726221692</v>
      </c>
      <c r="BG3319">
        <f t="shared" si="413"/>
        <v>-3547.8168821751378</v>
      </c>
      <c r="BH3319">
        <f t="shared" si="414"/>
        <v>-2505.1545917281055</v>
      </c>
      <c r="BI3319">
        <f t="shared" si="415"/>
        <v>-1462.4923012810741</v>
      </c>
      <c r="BJ3319">
        <f t="shared" si="416"/>
        <v>-419.83001083404179</v>
      </c>
    </row>
    <row r="3320" spans="1:62">
      <c r="A3320">
        <v>3317</v>
      </c>
      <c r="B3320" s="6"/>
      <c r="C3320" s="44"/>
      <c r="F3320" s="44">
        <v>7990.1355949533281</v>
      </c>
      <c r="G3320">
        <v>0.47497759957960284</v>
      </c>
      <c r="H3320" s="45">
        <f t="shared" si="410"/>
        <v>16822.131405829041</v>
      </c>
      <c r="BD3320">
        <f t="shared" si="417"/>
        <v>-11568.225967394952</v>
      </c>
      <c r="BE3320">
        <f t="shared" si="411"/>
        <v>-9912.6285816195959</v>
      </c>
      <c r="BF3320">
        <f t="shared" si="412"/>
        <v>-8257.0311958442398</v>
      </c>
      <c r="BG3320">
        <f t="shared" si="413"/>
        <v>-6601.4338100688847</v>
      </c>
      <c r="BH3320">
        <f t="shared" si="414"/>
        <v>-4945.8364242935295</v>
      </c>
      <c r="BI3320">
        <f t="shared" si="415"/>
        <v>-3290.2390385181734</v>
      </c>
      <c r="BJ3320">
        <f t="shared" si="416"/>
        <v>-1634.6416527428173</v>
      </c>
    </row>
    <row r="3321" spans="1:62">
      <c r="A3321">
        <v>3318</v>
      </c>
      <c r="B3321" s="6"/>
      <c r="C3321" s="44"/>
      <c r="F3321" s="44">
        <v>-7800.0706185087729</v>
      </c>
      <c r="G3321">
        <v>0.78502253956909129</v>
      </c>
      <c r="H3321" s="45">
        <f t="shared" si="410"/>
        <v>-9936.1103985502505</v>
      </c>
      <c r="BD3321">
        <f t="shared" si="417"/>
        <v>-5615.2475970553141</v>
      </c>
      <c r="BE3321">
        <f t="shared" si="411"/>
        <v>-3240.3595991573002</v>
      </c>
      <c r="BF3321">
        <f t="shared" si="412"/>
        <v>-865.47160125928531</v>
      </c>
      <c r="BG3321">
        <f t="shared" si="413"/>
        <v>1509.4163966387277</v>
      </c>
      <c r="BH3321">
        <f t="shared" si="414"/>
        <v>3884.3043945367426</v>
      </c>
      <c r="BI3321">
        <f t="shared" si="415"/>
        <v>6259.1923924347575</v>
      </c>
      <c r="BJ3321">
        <f t="shared" si="416"/>
        <v>8634.0803903327724</v>
      </c>
    </row>
    <row r="3322" spans="1:62">
      <c r="A3322">
        <v>3319</v>
      </c>
      <c r="B3322" s="6"/>
      <c r="C3322" s="44"/>
      <c r="F3322" s="44">
        <v>5474.5412264327351</v>
      </c>
      <c r="G3322">
        <v>0.24598304532112358</v>
      </c>
      <c r="H3322" s="45">
        <f t="shared" si="410"/>
        <v>22255.766527672196</v>
      </c>
      <c r="BD3322">
        <f t="shared" si="417"/>
        <v>11725.183316354229</v>
      </c>
      <c r="BE3322">
        <f t="shared" si="411"/>
        <v>15650.296014199685</v>
      </c>
      <c r="BF3322">
        <f t="shared" si="412"/>
        <v>19575.408712045144</v>
      </c>
      <c r="BG3322">
        <f t="shared" si="413"/>
        <v>23500.5214098906</v>
      </c>
      <c r="BH3322">
        <f t="shared" si="414"/>
        <v>27425.634107736056</v>
      </c>
      <c r="BI3322">
        <f t="shared" si="415"/>
        <v>31350.746805581512</v>
      </c>
      <c r="BJ3322">
        <f t="shared" si="416"/>
        <v>35275.859503426967</v>
      </c>
    </row>
    <row r="3323" spans="1:62">
      <c r="A3323">
        <v>3320</v>
      </c>
      <c r="B3323" s="6"/>
      <c r="C3323" s="44"/>
      <c r="F3323" s="44">
        <v>12357.197017853399</v>
      </c>
      <c r="G3323">
        <v>0.53223012513987733</v>
      </c>
      <c r="H3323" s="45">
        <f t="shared" si="410"/>
        <v>23217.770723905865</v>
      </c>
      <c r="BD3323">
        <f t="shared" si="417"/>
        <v>-4244.6259998271171</v>
      </c>
      <c r="BE3323">
        <f t="shared" si="411"/>
        <v>-3014.7107732214995</v>
      </c>
      <c r="BF3323">
        <f t="shared" si="412"/>
        <v>-1784.7955466158814</v>
      </c>
      <c r="BG3323">
        <f t="shared" si="413"/>
        <v>-554.88032001026386</v>
      </c>
      <c r="BH3323">
        <f t="shared" si="414"/>
        <v>675.03490659535419</v>
      </c>
      <c r="BI3323">
        <f t="shared" si="415"/>
        <v>1904.9501332009722</v>
      </c>
      <c r="BJ3323">
        <f t="shared" si="416"/>
        <v>3134.8653598065903</v>
      </c>
    </row>
    <row r="3324" spans="1:62">
      <c r="A3324">
        <v>3321</v>
      </c>
      <c r="B3324" s="6"/>
      <c r="C3324" s="44"/>
      <c r="F3324" s="44">
        <v>1879.5381225859019</v>
      </c>
      <c r="G3324">
        <v>0.36121758938813109</v>
      </c>
      <c r="H3324" s="45">
        <f t="shared" si="410"/>
        <v>5203.3405288199401</v>
      </c>
      <c r="BD3324">
        <f t="shared" si="417"/>
        <v>-9696.0463921540122</v>
      </c>
      <c r="BE3324">
        <f t="shared" si="411"/>
        <v>-7034.895766454626</v>
      </c>
      <c r="BF3324">
        <f t="shared" si="412"/>
        <v>-4373.7451407552389</v>
      </c>
      <c r="BG3324">
        <f t="shared" si="413"/>
        <v>-1712.5945150558528</v>
      </c>
      <c r="BH3324">
        <f t="shared" si="414"/>
        <v>948.55611064353434</v>
      </c>
      <c r="BI3324">
        <f t="shared" si="415"/>
        <v>3609.7067363429214</v>
      </c>
      <c r="BJ3324">
        <f t="shared" si="416"/>
        <v>6270.8573620423085</v>
      </c>
    </row>
    <row r="3325" spans="1:62">
      <c r="A3325">
        <v>3322</v>
      </c>
      <c r="B3325" s="6"/>
      <c r="C3325" s="44"/>
      <c r="F3325" s="44">
        <v>3205.7445601930813</v>
      </c>
      <c r="G3325">
        <v>0.37607119544507661</v>
      </c>
      <c r="H3325" s="45">
        <f t="shared" si="410"/>
        <v>8524.3023103620417</v>
      </c>
      <c r="BD3325">
        <f t="shared" si="417"/>
        <v>-73.450175645246418</v>
      </c>
      <c r="BE3325">
        <f t="shared" si="411"/>
        <v>1732.637771295409</v>
      </c>
      <c r="BF3325">
        <f t="shared" si="412"/>
        <v>3538.7257182360645</v>
      </c>
      <c r="BG3325">
        <f t="shared" si="413"/>
        <v>5344.81366517672</v>
      </c>
      <c r="BH3325">
        <f t="shared" si="414"/>
        <v>7150.9016121173754</v>
      </c>
      <c r="BI3325">
        <f t="shared" si="415"/>
        <v>8956.9895590580309</v>
      </c>
      <c r="BJ3325">
        <f t="shared" si="416"/>
        <v>10763.077505998686</v>
      </c>
    </row>
    <row r="3326" spans="1:62">
      <c r="A3326">
        <v>3323</v>
      </c>
      <c r="B3326" s="6"/>
      <c r="C3326" s="44"/>
      <c r="F3326" s="44">
        <v>15511.460168662577</v>
      </c>
      <c r="G3326">
        <v>0.61886707715375788</v>
      </c>
      <c r="H3326" s="45">
        <f t="shared" si="410"/>
        <v>25064.283981629138</v>
      </c>
      <c r="BD3326">
        <f t="shared" si="417"/>
        <v>-1325.3885829676983</v>
      </c>
      <c r="BE3326">
        <f t="shared" si="411"/>
        <v>554.96739425768465</v>
      </c>
      <c r="BF3326">
        <f t="shared" si="412"/>
        <v>2435.3233714830676</v>
      </c>
      <c r="BG3326">
        <f t="shared" si="413"/>
        <v>4315.6793487084506</v>
      </c>
      <c r="BH3326">
        <f t="shared" si="414"/>
        <v>6196.0353259338335</v>
      </c>
      <c r="BI3326">
        <f t="shared" si="415"/>
        <v>8076.3913031592165</v>
      </c>
      <c r="BJ3326">
        <f t="shared" si="416"/>
        <v>9956.7472803845994</v>
      </c>
    </row>
    <row r="3327" spans="1:62">
      <c r="A3327">
        <v>3324</v>
      </c>
      <c r="B3327" s="6"/>
      <c r="C3327" s="44"/>
      <c r="F3327" s="44">
        <v>5519.9723908841261</v>
      </c>
      <c r="G3327">
        <v>0.29624331673458748</v>
      </c>
      <c r="H3327" s="45">
        <f t="shared" si="410"/>
        <v>18633.238554473857</v>
      </c>
      <c r="BD3327">
        <f t="shared" si="417"/>
        <v>-12417.124782893789</v>
      </c>
      <c r="BE3327">
        <f t="shared" si="411"/>
        <v>-9322.7893971249978</v>
      </c>
      <c r="BF3327">
        <f t="shared" si="412"/>
        <v>-6228.4540113562089</v>
      </c>
      <c r="BG3327">
        <f t="shared" si="413"/>
        <v>-3134.11862558742</v>
      </c>
      <c r="BH3327">
        <f t="shared" si="414"/>
        <v>-39.783239818631046</v>
      </c>
      <c r="BI3327">
        <f t="shared" si="415"/>
        <v>3054.5521459501597</v>
      </c>
      <c r="BJ3327">
        <f t="shared" si="416"/>
        <v>6148.8875317189468</v>
      </c>
    </row>
    <row r="3328" spans="1:62">
      <c r="A3328">
        <v>3325</v>
      </c>
      <c r="B3328" s="6"/>
      <c r="C3328" s="44"/>
      <c r="F3328" s="44">
        <v>6713.0581702153941</v>
      </c>
      <c r="G3328">
        <v>1.4402065390958372</v>
      </c>
      <c r="H3328" s="45">
        <f t="shared" si="410"/>
        <v>4661.1773992012686</v>
      </c>
      <c r="BD3328">
        <f t="shared" si="417"/>
        <v>-4038.7558072111888</v>
      </c>
      <c r="BE3328">
        <f t="shared" si="411"/>
        <v>-2557.5392235382515</v>
      </c>
      <c r="BF3328">
        <f t="shared" si="412"/>
        <v>-1076.3226398653142</v>
      </c>
      <c r="BG3328">
        <f t="shared" si="413"/>
        <v>404.89394380762315</v>
      </c>
      <c r="BH3328">
        <f t="shared" si="414"/>
        <v>1886.1105274805614</v>
      </c>
      <c r="BI3328">
        <f t="shared" si="415"/>
        <v>3367.3271111534978</v>
      </c>
      <c r="BJ3328">
        <f t="shared" si="416"/>
        <v>4848.543694826436</v>
      </c>
    </row>
    <row r="3329" spans="1:62">
      <c r="A3329">
        <v>3326</v>
      </c>
      <c r="B3329" s="6"/>
      <c r="C3329" s="44"/>
      <c r="F3329" s="44">
        <v>-4881.6484599190808</v>
      </c>
      <c r="G3329">
        <v>0.88805359132114692</v>
      </c>
      <c r="H3329" s="45">
        <f t="shared" si="410"/>
        <v>-5497.0201208878734</v>
      </c>
      <c r="BD3329">
        <f t="shared" si="417"/>
        <v>487.9745252637922</v>
      </c>
      <c r="BE3329">
        <f t="shared" si="411"/>
        <v>7689.0072207429785</v>
      </c>
      <c r="BF3329">
        <f t="shared" si="412"/>
        <v>14890.039916222162</v>
      </c>
      <c r="BG3329">
        <f t="shared" si="413"/>
        <v>22091.072611701351</v>
      </c>
      <c r="BH3329">
        <f t="shared" si="414"/>
        <v>29292.105307180536</v>
      </c>
      <c r="BI3329">
        <f t="shared" si="415"/>
        <v>36493.138002659718</v>
      </c>
      <c r="BJ3329">
        <f t="shared" si="416"/>
        <v>43694.170698138907</v>
      </c>
    </row>
    <row r="3330" spans="1:62">
      <c r="A3330">
        <v>3327</v>
      </c>
      <c r="B3330" s="6"/>
      <c r="C3330" s="44"/>
      <c r="F3330" s="44">
        <v>10795.703346919046</v>
      </c>
      <c r="G3330">
        <v>0.40199129858579496</v>
      </c>
      <c r="H3330" s="45">
        <f t="shared" si="410"/>
        <v>26855.564747043831</v>
      </c>
      <c r="BD3330">
        <f t="shared" si="417"/>
        <v>9321.9164165248148</v>
      </c>
      <c r="BE3330">
        <f t="shared" si="411"/>
        <v>13762.184373130551</v>
      </c>
      <c r="BF3330">
        <f t="shared" si="412"/>
        <v>18202.452329736283</v>
      </c>
      <c r="BG3330">
        <f t="shared" si="413"/>
        <v>22642.720286342021</v>
      </c>
      <c r="BH3330">
        <f t="shared" si="414"/>
        <v>27082.988242947755</v>
      </c>
      <c r="BI3330">
        <f t="shared" si="415"/>
        <v>31523.256199553489</v>
      </c>
      <c r="BJ3330">
        <f t="shared" si="416"/>
        <v>35963.524156159227</v>
      </c>
    </row>
    <row r="3331" spans="1:62">
      <c r="A3331">
        <v>3328</v>
      </c>
      <c r="B3331" s="6"/>
      <c r="C3331" s="44"/>
      <c r="F3331" s="44">
        <v>10697.158269754686</v>
      </c>
      <c r="G3331">
        <v>0.70320778080440505</v>
      </c>
      <c r="H3331" s="45">
        <f t="shared" si="410"/>
        <v>15211.945262491436</v>
      </c>
      <c r="BD3331">
        <f t="shared" si="417"/>
        <v>-8785.746853990071</v>
      </c>
      <c r="BE3331">
        <f t="shared" si="411"/>
        <v>-6775.7903610610974</v>
      </c>
      <c r="BF3331">
        <f t="shared" si="412"/>
        <v>-4765.833868132122</v>
      </c>
      <c r="BG3331">
        <f t="shared" si="413"/>
        <v>-2755.8773752031475</v>
      </c>
      <c r="BH3331">
        <f t="shared" si="414"/>
        <v>-745.92088227417298</v>
      </c>
      <c r="BI3331">
        <f t="shared" si="415"/>
        <v>1264.0356106548024</v>
      </c>
      <c r="BJ3331">
        <f t="shared" si="416"/>
        <v>3273.9921035837779</v>
      </c>
    </row>
    <row r="3332" spans="1:62">
      <c r="A3332">
        <v>3329</v>
      </c>
      <c r="B3332" s="6"/>
      <c r="C3332" s="44"/>
      <c r="F3332" s="44">
        <v>10243.894220034425</v>
      </c>
      <c r="G3332">
        <v>0.63034609958897914</v>
      </c>
      <c r="H3332" s="45">
        <f t="shared" ref="H3332:H3395" si="418">F3332/G3332</f>
        <v>16251.221712506853</v>
      </c>
      <c r="BD3332">
        <f t="shared" si="417"/>
        <v>-7181.1193657326603</v>
      </c>
      <c r="BE3332">
        <f t="shared" si="411"/>
        <v>-3665.0804617106351</v>
      </c>
      <c r="BF3332">
        <f t="shared" si="412"/>
        <v>-149.04155768860983</v>
      </c>
      <c r="BG3332">
        <f t="shared" si="413"/>
        <v>3366.9973463334154</v>
      </c>
      <c r="BH3332">
        <f t="shared" si="414"/>
        <v>6883.0362503554406</v>
      </c>
      <c r="BI3332">
        <f t="shared" si="415"/>
        <v>10399.075154377466</v>
      </c>
      <c r="BJ3332">
        <f t="shared" si="416"/>
        <v>13915.114058399491</v>
      </c>
    </row>
    <row r="3333" spans="1:62">
      <c r="A3333">
        <v>3330</v>
      </c>
      <c r="B3333" s="6"/>
      <c r="C3333" s="44"/>
      <c r="F3333" s="44">
        <v>7290.2010253079134</v>
      </c>
      <c r="G3333">
        <v>0.68119918678213232</v>
      </c>
      <c r="H3333" s="45">
        <f t="shared" si="418"/>
        <v>10702.010758036233</v>
      </c>
      <c r="BD3333">
        <f t="shared" si="417"/>
        <v>-7092.1637220895282</v>
      </c>
      <c r="BE3333">
        <f t="shared" ref="BE3333:BE3396" si="419">($BE$3*G3332)-F3332</f>
        <v>-3940.4332241446327</v>
      </c>
      <c r="BF3333">
        <f t="shared" ref="BF3333:BF3396" si="420">($BF$3*G3332)-F3332</f>
        <v>-788.7027261997373</v>
      </c>
      <c r="BG3333">
        <f t="shared" ref="BG3333:BG3396" si="421">($BG$3*G3332)-F3332</f>
        <v>2363.027771745159</v>
      </c>
      <c r="BH3333">
        <f t="shared" ref="BH3333:BH3396" si="422">($BH$3*G3332)-F3332</f>
        <v>5514.7582696900536</v>
      </c>
      <c r="BI3333">
        <f t="shared" ref="BI3333:BI3396" si="423">($BI$3*G3332)-F3332</f>
        <v>8666.4887676349499</v>
      </c>
      <c r="BJ3333">
        <f t="shared" ref="BJ3333:BJ3396" si="424">($BJ$3*G3332)-F3332</f>
        <v>11818.219265579846</v>
      </c>
    </row>
    <row r="3334" spans="1:62">
      <c r="A3334">
        <v>3331</v>
      </c>
      <c r="B3334" s="6"/>
      <c r="C3334" s="44"/>
      <c r="F3334" s="44">
        <v>7212.788620336818</v>
      </c>
      <c r="G3334">
        <v>0.55485324721171825</v>
      </c>
      <c r="H3334" s="45">
        <f t="shared" si="418"/>
        <v>12999.452840157204</v>
      </c>
      <c r="BD3334">
        <f t="shared" si="417"/>
        <v>-3884.2050913972516</v>
      </c>
      <c r="BE3334">
        <f t="shared" si="419"/>
        <v>-478.2091574865899</v>
      </c>
      <c r="BF3334">
        <f t="shared" si="420"/>
        <v>2927.7867764240709</v>
      </c>
      <c r="BG3334">
        <f t="shared" si="421"/>
        <v>6333.7827103347336</v>
      </c>
      <c r="BH3334">
        <f t="shared" si="422"/>
        <v>9739.7786442453944</v>
      </c>
      <c r="BI3334">
        <f t="shared" si="423"/>
        <v>13145.774578156055</v>
      </c>
      <c r="BJ3334">
        <f t="shared" si="424"/>
        <v>16551.770512066716</v>
      </c>
    </row>
    <row r="3335" spans="1:62">
      <c r="A3335">
        <v>3332</v>
      </c>
      <c r="B3335" s="6"/>
      <c r="C3335" s="44"/>
      <c r="F3335" s="44">
        <v>11299.051895100598</v>
      </c>
      <c r="G3335">
        <v>0.41119249431261107</v>
      </c>
      <c r="H3335" s="45">
        <f t="shared" si="418"/>
        <v>27478.740617552321</v>
      </c>
      <c r="BD3335">
        <f t="shared" si="417"/>
        <v>-4438.522384278227</v>
      </c>
      <c r="BE3335">
        <f t="shared" si="419"/>
        <v>-1664.2561482196352</v>
      </c>
      <c r="BF3335">
        <f t="shared" si="420"/>
        <v>1110.0100878389549</v>
      </c>
      <c r="BG3335">
        <f t="shared" si="421"/>
        <v>3884.2763238975476</v>
      </c>
      <c r="BH3335">
        <f t="shared" si="422"/>
        <v>6658.5425599561386</v>
      </c>
      <c r="BI3335">
        <f t="shared" si="423"/>
        <v>9432.8087960147277</v>
      </c>
      <c r="BJ3335">
        <f t="shared" si="424"/>
        <v>12207.07503207332</v>
      </c>
    </row>
    <row r="3336" spans="1:62">
      <c r="A3336">
        <v>3333</v>
      </c>
      <c r="B3336" s="6"/>
      <c r="C3336" s="44"/>
      <c r="F3336" s="44">
        <v>13095.719424839939</v>
      </c>
      <c r="G3336">
        <v>0.2451703877111413</v>
      </c>
      <c r="H3336" s="45">
        <f t="shared" si="418"/>
        <v>53414.76818264553</v>
      </c>
      <c r="BD3336">
        <f t="shared" si="417"/>
        <v>-9243.0894235375417</v>
      </c>
      <c r="BE3336">
        <f t="shared" si="419"/>
        <v>-7187.1269519744874</v>
      </c>
      <c r="BF3336">
        <f t="shared" si="420"/>
        <v>-5131.1644804114321</v>
      </c>
      <c r="BG3336">
        <f t="shared" si="421"/>
        <v>-3075.2020088483769</v>
      </c>
      <c r="BH3336">
        <f t="shared" si="422"/>
        <v>-1019.2395372853207</v>
      </c>
      <c r="BI3336">
        <f t="shared" si="423"/>
        <v>1036.7229342777337</v>
      </c>
      <c r="BJ3336">
        <f t="shared" si="424"/>
        <v>3092.6854058407898</v>
      </c>
    </row>
    <row r="3337" spans="1:62">
      <c r="A3337">
        <v>3334</v>
      </c>
      <c r="B3337" s="6"/>
      <c r="C3337" s="44"/>
      <c r="F3337" s="44">
        <v>10493.688301144291</v>
      </c>
      <c r="G3337">
        <v>0.29970005358030338</v>
      </c>
      <c r="H3337" s="45">
        <f t="shared" si="418"/>
        <v>35013.968719003089</v>
      </c>
      <c r="BD3337">
        <f t="shared" si="417"/>
        <v>-11869.867486284233</v>
      </c>
      <c r="BE3337">
        <f t="shared" si="419"/>
        <v>-10644.015547728526</v>
      </c>
      <c r="BF3337">
        <f t="shared" si="420"/>
        <v>-9418.1636091728196</v>
      </c>
      <c r="BG3337">
        <f t="shared" si="421"/>
        <v>-8192.3116706171131</v>
      </c>
      <c r="BH3337">
        <f t="shared" si="422"/>
        <v>-6966.4597320614066</v>
      </c>
      <c r="BI3337">
        <f t="shared" si="423"/>
        <v>-5740.6077935057001</v>
      </c>
      <c r="BJ3337">
        <f t="shared" si="424"/>
        <v>-4514.7558549499936</v>
      </c>
    </row>
    <row r="3338" spans="1:62">
      <c r="A3338">
        <v>3335</v>
      </c>
      <c r="B3338" s="6"/>
      <c r="C3338" s="44"/>
      <c r="F3338" s="44">
        <v>-7113.1812312856782</v>
      </c>
      <c r="G3338">
        <v>0.88531987551542812</v>
      </c>
      <c r="H3338" s="45">
        <f t="shared" si="418"/>
        <v>-8034.588884773907</v>
      </c>
      <c r="BD3338">
        <f t="shared" si="417"/>
        <v>-8995.1880332427754</v>
      </c>
      <c r="BE3338">
        <f t="shared" si="419"/>
        <v>-7496.6877653412575</v>
      </c>
      <c r="BF3338">
        <f t="shared" si="420"/>
        <v>-5998.1874974397406</v>
      </c>
      <c r="BG3338">
        <f t="shared" si="421"/>
        <v>-4499.6872295382236</v>
      </c>
      <c r="BH3338">
        <f t="shared" si="422"/>
        <v>-3001.1869616367067</v>
      </c>
      <c r="BI3338">
        <f t="shared" si="423"/>
        <v>-1502.6866937351897</v>
      </c>
      <c r="BJ3338">
        <f t="shared" si="424"/>
        <v>-4.1864258336736384</v>
      </c>
    </row>
    <row r="3339" spans="1:62">
      <c r="A3339">
        <v>3336</v>
      </c>
      <c r="B3339" s="6"/>
      <c r="C3339" s="44"/>
      <c r="F3339" s="44">
        <v>10511.642664973459</v>
      </c>
      <c r="G3339">
        <v>0.18132941505247402</v>
      </c>
      <c r="H3339" s="45">
        <f t="shared" si="418"/>
        <v>57969.870260330055</v>
      </c>
      <c r="BD3339">
        <f t="shared" si="417"/>
        <v>11539.780608862819</v>
      </c>
      <c r="BE3339">
        <f t="shared" si="419"/>
        <v>15966.379986439959</v>
      </c>
      <c r="BF3339">
        <f t="shared" si="420"/>
        <v>20392.979364017097</v>
      </c>
      <c r="BG3339">
        <f t="shared" si="421"/>
        <v>24819.57874159424</v>
      </c>
      <c r="BH3339">
        <f t="shared" si="422"/>
        <v>29246.178119171382</v>
      </c>
      <c r="BI3339">
        <f t="shared" si="423"/>
        <v>33672.777496748517</v>
      </c>
      <c r="BJ3339">
        <f t="shared" si="424"/>
        <v>38099.376874325666</v>
      </c>
    </row>
    <row r="3340" spans="1:62">
      <c r="A3340">
        <v>3337</v>
      </c>
      <c r="B3340" s="6"/>
      <c r="C3340" s="44"/>
      <c r="F3340" s="44">
        <v>6400.1059719503919</v>
      </c>
      <c r="G3340">
        <v>0.79869103416501552</v>
      </c>
      <c r="H3340" s="45">
        <f t="shared" si="418"/>
        <v>8013.2437928783393</v>
      </c>
      <c r="BD3340">
        <f t="shared" si="417"/>
        <v>-9604.9955897110885</v>
      </c>
      <c r="BE3340">
        <f t="shared" si="419"/>
        <v>-8698.3485144487186</v>
      </c>
      <c r="BF3340">
        <f t="shared" si="420"/>
        <v>-7791.7014391863486</v>
      </c>
      <c r="BG3340">
        <f t="shared" si="421"/>
        <v>-6885.0543639239786</v>
      </c>
      <c r="BH3340">
        <f t="shared" si="422"/>
        <v>-5978.4072886616077</v>
      </c>
      <c r="BI3340">
        <f t="shared" si="423"/>
        <v>-5071.7602133992377</v>
      </c>
      <c r="BJ3340">
        <f t="shared" si="424"/>
        <v>-4165.1131381368677</v>
      </c>
    </row>
    <row r="3341" spans="1:62">
      <c r="A3341">
        <v>3338</v>
      </c>
      <c r="B3341" s="6"/>
      <c r="C3341" s="44"/>
      <c r="F3341" s="44">
        <v>14349.141836981624</v>
      </c>
      <c r="G3341">
        <v>3.5384929608635929E-2</v>
      </c>
      <c r="H3341" s="45">
        <f t="shared" si="418"/>
        <v>405515.62475002406</v>
      </c>
      <c r="BD3341">
        <f t="shared" si="417"/>
        <v>-2406.6508011253145</v>
      </c>
      <c r="BE3341">
        <f t="shared" si="419"/>
        <v>1586.8043696997629</v>
      </c>
      <c r="BF3341">
        <f t="shared" si="420"/>
        <v>5580.2595405248412</v>
      </c>
      <c r="BG3341">
        <f t="shared" si="421"/>
        <v>9573.7147113499177</v>
      </c>
      <c r="BH3341">
        <f t="shared" si="422"/>
        <v>13567.169882174998</v>
      </c>
      <c r="BI3341">
        <f t="shared" si="423"/>
        <v>17560.625053000076</v>
      </c>
      <c r="BJ3341">
        <f t="shared" si="424"/>
        <v>21554.080223825149</v>
      </c>
    </row>
    <row r="3342" spans="1:62">
      <c r="A3342">
        <v>3339</v>
      </c>
      <c r="B3342" s="6"/>
      <c r="C3342" s="44"/>
      <c r="F3342" s="44">
        <v>7757.0056815956268</v>
      </c>
      <c r="G3342">
        <v>0.31226108723349633</v>
      </c>
      <c r="H3342" s="45">
        <f t="shared" si="418"/>
        <v>24841.409957031403</v>
      </c>
      <c r="BD3342">
        <f t="shared" si="417"/>
        <v>-14172.217188938444</v>
      </c>
      <c r="BE3342">
        <f t="shared" si="419"/>
        <v>-13995.292540895265</v>
      </c>
      <c r="BF3342">
        <f t="shared" si="420"/>
        <v>-13818.367892852086</v>
      </c>
      <c r="BG3342">
        <f t="shared" si="421"/>
        <v>-13641.443244808905</v>
      </c>
      <c r="BH3342">
        <f t="shared" si="422"/>
        <v>-13464.518596765725</v>
      </c>
      <c r="BI3342">
        <f t="shared" si="423"/>
        <v>-13287.593948722546</v>
      </c>
      <c r="BJ3342">
        <f t="shared" si="424"/>
        <v>-13110.669300679367</v>
      </c>
    </row>
    <row r="3343" spans="1:62">
      <c r="A3343">
        <v>3340</v>
      </c>
      <c r="B3343" s="6"/>
      <c r="C3343" s="44"/>
      <c r="F3343" s="44">
        <v>4906.1755854387284</v>
      </c>
      <c r="G3343">
        <v>0.36134550074159755</v>
      </c>
      <c r="H3343" s="45">
        <f t="shared" si="418"/>
        <v>13577.519507976918</v>
      </c>
      <c r="BD3343">
        <f t="shared" si="417"/>
        <v>-6195.7002454281446</v>
      </c>
      <c r="BE3343">
        <f t="shared" si="419"/>
        <v>-4634.3948092606634</v>
      </c>
      <c r="BF3343">
        <f t="shared" si="420"/>
        <v>-3073.0893730931821</v>
      </c>
      <c r="BG3343">
        <f t="shared" si="421"/>
        <v>-1511.7839369256999</v>
      </c>
      <c r="BH3343">
        <f t="shared" si="422"/>
        <v>49.521499241781385</v>
      </c>
      <c r="BI3343">
        <f t="shared" si="423"/>
        <v>1610.8269354092627</v>
      </c>
      <c r="BJ3343">
        <f t="shared" si="424"/>
        <v>3172.1323715767448</v>
      </c>
    </row>
    <row r="3344" spans="1:62">
      <c r="A3344">
        <v>3341</v>
      </c>
      <c r="B3344" s="6"/>
      <c r="C3344" s="44"/>
      <c r="F3344" s="44">
        <v>5729.0341735824441</v>
      </c>
      <c r="G3344">
        <v>0.80361465845304458</v>
      </c>
      <c r="H3344" s="45">
        <f t="shared" si="418"/>
        <v>7129.0812248383008</v>
      </c>
      <c r="BD3344">
        <f t="shared" si="417"/>
        <v>-3099.4480817307403</v>
      </c>
      <c r="BE3344">
        <f t="shared" si="419"/>
        <v>-1292.7205780227528</v>
      </c>
      <c r="BF3344">
        <f t="shared" si="420"/>
        <v>514.00692568523482</v>
      </c>
      <c r="BG3344">
        <f t="shared" si="421"/>
        <v>2320.7344293932229</v>
      </c>
      <c r="BH3344">
        <f t="shared" si="422"/>
        <v>4127.4619331012109</v>
      </c>
      <c r="BI3344">
        <f t="shared" si="423"/>
        <v>5934.189436809198</v>
      </c>
      <c r="BJ3344">
        <f t="shared" si="424"/>
        <v>7740.9169405171851</v>
      </c>
    </row>
    <row r="3345" spans="1:62">
      <c r="A3345">
        <v>3342</v>
      </c>
      <c r="B3345" s="6"/>
      <c r="C3345" s="44"/>
      <c r="F3345" s="44">
        <v>10306.037254824267</v>
      </c>
      <c r="G3345">
        <v>0.25885218049754855</v>
      </c>
      <c r="H3345" s="45">
        <f t="shared" si="418"/>
        <v>39814.372956081279</v>
      </c>
      <c r="BD3345">
        <f t="shared" si="417"/>
        <v>-1710.9608813172213</v>
      </c>
      <c r="BE3345">
        <f t="shared" si="419"/>
        <v>2307.1124109480015</v>
      </c>
      <c r="BF3345">
        <f t="shared" si="420"/>
        <v>6325.1857032132248</v>
      </c>
      <c r="BG3345">
        <f t="shared" si="421"/>
        <v>10343.258995478447</v>
      </c>
      <c r="BH3345">
        <f t="shared" si="422"/>
        <v>14361.332287743669</v>
      </c>
      <c r="BI3345">
        <f t="shared" si="423"/>
        <v>18379.405580008894</v>
      </c>
      <c r="BJ3345">
        <f t="shared" si="424"/>
        <v>22397.478872274118</v>
      </c>
    </row>
    <row r="3346" spans="1:62">
      <c r="A3346">
        <v>3343</v>
      </c>
      <c r="B3346" s="6"/>
      <c r="C3346" s="44"/>
      <c r="F3346" s="44">
        <v>8080.7245498101802</v>
      </c>
      <c r="G3346">
        <v>0.39002324370260322</v>
      </c>
      <c r="H3346" s="45">
        <f t="shared" si="418"/>
        <v>20718.571726898965</v>
      </c>
      <c r="BD3346">
        <f t="shared" si="417"/>
        <v>-9011.7763523365247</v>
      </c>
      <c r="BE3346">
        <f t="shared" si="419"/>
        <v>-7717.5154498487809</v>
      </c>
      <c r="BF3346">
        <f t="shared" si="420"/>
        <v>-6423.2545473610389</v>
      </c>
      <c r="BG3346">
        <f t="shared" si="421"/>
        <v>-5128.993644873296</v>
      </c>
      <c r="BH3346">
        <f t="shared" si="422"/>
        <v>-3834.7327423855531</v>
      </c>
      <c r="BI3346">
        <f t="shared" si="423"/>
        <v>-2540.4718398978102</v>
      </c>
      <c r="BJ3346">
        <f t="shared" si="424"/>
        <v>-1246.2109374100673</v>
      </c>
    </row>
    <row r="3347" spans="1:62">
      <c r="A3347">
        <v>3344</v>
      </c>
      <c r="B3347" s="6"/>
      <c r="C3347" s="44"/>
      <c r="F3347" s="44">
        <v>11962.691548870129</v>
      </c>
      <c r="G3347">
        <v>0.3688665429283331</v>
      </c>
      <c r="H3347" s="45">
        <f t="shared" si="418"/>
        <v>32430.947664435793</v>
      </c>
      <c r="BD3347">
        <f t="shared" si="417"/>
        <v>-6130.6083312971641</v>
      </c>
      <c r="BE3347">
        <f t="shared" si="419"/>
        <v>-4180.492112784148</v>
      </c>
      <c r="BF3347">
        <f t="shared" si="420"/>
        <v>-2230.375894271132</v>
      </c>
      <c r="BG3347">
        <f t="shared" si="421"/>
        <v>-280.25967575811592</v>
      </c>
      <c r="BH3347">
        <f t="shared" si="422"/>
        <v>1669.8565427549001</v>
      </c>
      <c r="BI3347">
        <f t="shared" si="423"/>
        <v>3619.9727612679162</v>
      </c>
      <c r="BJ3347">
        <f t="shared" si="424"/>
        <v>5570.0889797809323</v>
      </c>
    </row>
    <row r="3348" spans="1:62">
      <c r="A3348">
        <v>3345</v>
      </c>
      <c r="B3348" s="6"/>
      <c r="C3348" s="44"/>
      <c r="F3348" s="44">
        <v>7640.8232738834031</v>
      </c>
      <c r="G3348">
        <v>0.23884220021842317</v>
      </c>
      <c r="H3348" s="45">
        <f t="shared" si="418"/>
        <v>31991.093981280555</v>
      </c>
      <c r="BD3348">
        <f t="shared" si="417"/>
        <v>-10118.358834228464</v>
      </c>
      <c r="BE3348">
        <f t="shared" si="419"/>
        <v>-8274.026119586797</v>
      </c>
      <c r="BF3348">
        <f t="shared" si="420"/>
        <v>-6429.693404945132</v>
      </c>
      <c r="BG3348">
        <f t="shared" si="421"/>
        <v>-4585.360690303467</v>
      </c>
      <c r="BH3348">
        <f t="shared" si="422"/>
        <v>-2741.027975661802</v>
      </c>
      <c r="BI3348">
        <f t="shared" si="423"/>
        <v>-896.69526102013515</v>
      </c>
      <c r="BJ3348">
        <f t="shared" si="424"/>
        <v>947.63745362152986</v>
      </c>
    </row>
    <row r="3349" spans="1:62">
      <c r="A3349">
        <v>3346</v>
      </c>
      <c r="B3349" s="6"/>
      <c r="C3349" s="44"/>
      <c r="F3349" s="44">
        <v>14631.068705768517</v>
      </c>
      <c r="G3349">
        <v>0.23196594739575893</v>
      </c>
      <c r="H3349" s="45">
        <f t="shared" si="418"/>
        <v>63074.209253681256</v>
      </c>
      <c r="BD3349">
        <f t="shared" si="417"/>
        <v>-6446.6122727912871</v>
      </c>
      <c r="BE3349">
        <f t="shared" si="419"/>
        <v>-5252.401271699171</v>
      </c>
      <c r="BF3349">
        <f t="shared" si="420"/>
        <v>-4058.1902706070555</v>
      </c>
      <c r="BG3349">
        <f t="shared" si="421"/>
        <v>-2863.9792695149399</v>
      </c>
      <c r="BH3349">
        <f t="shared" si="422"/>
        <v>-1669.7682684228239</v>
      </c>
      <c r="BI3349">
        <f t="shared" si="423"/>
        <v>-475.55726733070787</v>
      </c>
      <c r="BJ3349">
        <f t="shared" si="424"/>
        <v>718.65373376140815</v>
      </c>
    </row>
    <row r="3350" spans="1:62">
      <c r="A3350">
        <v>3347</v>
      </c>
      <c r="B3350" s="6"/>
      <c r="C3350" s="44"/>
      <c r="F3350" s="44">
        <v>11228.236941551286</v>
      </c>
      <c r="G3350">
        <v>0.14790729906120692</v>
      </c>
      <c r="H3350" s="45">
        <f t="shared" si="418"/>
        <v>75914.015148804945</v>
      </c>
      <c r="BD3350">
        <f t="shared" si="417"/>
        <v>-13471.238968789723</v>
      </c>
      <c r="BE3350">
        <f t="shared" si="419"/>
        <v>-12311.409231810929</v>
      </c>
      <c r="BF3350">
        <f t="shared" si="420"/>
        <v>-11151.579494832133</v>
      </c>
      <c r="BG3350">
        <f t="shared" si="421"/>
        <v>-9991.7497578533385</v>
      </c>
      <c r="BH3350">
        <f t="shared" si="422"/>
        <v>-8831.9200208745442</v>
      </c>
      <c r="BI3350">
        <f t="shared" si="423"/>
        <v>-7672.0902838957491</v>
      </c>
      <c r="BJ3350">
        <f t="shared" si="424"/>
        <v>-6512.2605469169548</v>
      </c>
    </row>
    <row r="3351" spans="1:62">
      <c r="A3351">
        <v>3348</v>
      </c>
      <c r="B3351" s="6"/>
      <c r="C3351" s="44"/>
      <c r="F3351" s="44">
        <v>12373.250357447265</v>
      </c>
      <c r="G3351">
        <v>0.33087871636525712</v>
      </c>
      <c r="H3351" s="45">
        <f t="shared" si="418"/>
        <v>37395.123184014141</v>
      </c>
      <c r="BD3351">
        <f t="shared" si="417"/>
        <v>-10488.700446245251</v>
      </c>
      <c r="BE3351">
        <f t="shared" si="419"/>
        <v>-9749.1639509392171</v>
      </c>
      <c r="BF3351">
        <f t="shared" si="420"/>
        <v>-9009.6274556331809</v>
      </c>
      <c r="BG3351">
        <f t="shared" si="421"/>
        <v>-8270.0909603271466</v>
      </c>
      <c r="BH3351">
        <f t="shared" si="422"/>
        <v>-7530.5544650211123</v>
      </c>
      <c r="BI3351">
        <f t="shared" si="423"/>
        <v>-6791.0179697150779</v>
      </c>
      <c r="BJ3351">
        <f t="shared" si="424"/>
        <v>-6051.4814744090436</v>
      </c>
    </row>
    <row r="3352" spans="1:62">
      <c r="A3352">
        <v>3349</v>
      </c>
      <c r="B3352" s="6"/>
      <c r="C3352" s="44"/>
      <c r="F3352" s="44">
        <v>4862.1253169005049</v>
      </c>
      <c r="G3352">
        <v>0.76335358080224491</v>
      </c>
      <c r="H3352" s="45">
        <f t="shared" si="418"/>
        <v>6369.4275355211721</v>
      </c>
      <c r="BD3352">
        <f t="shared" si="417"/>
        <v>-10718.85677562098</v>
      </c>
      <c r="BE3352">
        <f t="shared" si="419"/>
        <v>-9064.4631937946942</v>
      </c>
      <c r="BF3352">
        <f t="shared" si="420"/>
        <v>-7410.069611968408</v>
      </c>
      <c r="BG3352">
        <f t="shared" si="421"/>
        <v>-5755.6760301421227</v>
      </c>
      <c r="BH3352">
        <f t="shared" si="422"/>
        <v>-4101.2824483158365</v>
      </c>
      <c r="BI3352">
        <f t="shared" si="423"/>
        <v>-2446.8888664895512</v>
      </c>
      <c r="BJ3352">
        <f t="shared" si="424"/>
        <v>-792.49528466326592</v>
      </c>
    </row>
    <row r="3353" spans="1:62">
      <c r="A3353">
        <v>3350</v>
      </c>
      <c r="B3353" s="6"/>
      <c r="C3353" s="44"/>
      <c r="F3353" s="44">
        <v>10756.457702227439</v>
      </c>
      <c r="G3353">
        <v>0.16769309204364724</v>
      </c>
      <c r="H3353" s="45">
        <f t="shared" si="418"/>
        <v>64143.713799658144</v>
      </c>
      <c r="BD3353">
        <f t="shared" si="417"/>
        <v>-1045.3574128892806</v>
      </c>
      <c r="BE3353">
        <f t="shared" si="419"/>
        <v>2771.4104911219438</v>
      </c>
      <c r="BF3353">
        <f t="shared" si="420"/>
        <v>6588.178395133169</v>
      </c>
      <c r="BG3353">
        <f t="shared" si="421"/>
        <v>10404.946299144392</v>
      </c>
      <c r="BH3353">
        <f t="shared" si="422"/>
        <v>14221.71420315562</v>
      </c>
      <c r="BI3353">
        <f t="shared" si="423"/>
        <v>18038.482107166841</v>
      </c>
      <c r="BJ3353">
        <f t="shared" si="424"/>
        <v>21855.250011178068</v>
      </c>
    </row>
    <row r="3354" spans="1:62">
      <c r="A3354">
        <v>3351</v>
      </c>
      <c r="B3354" s="6"/>
      <c r="C3354" s="44"/>
      <c r="F3354" s="44">
        <v>7143.9981602626904</v>
      </c>
      <c r="G3354">
        <v>7.4979687773966575E-2</v>
      </c>
      <c r="H3354" s="45">
        <f t="shared" si="418"/>
        <v>95279.113215287784</v>
      </c>
      <c r="BD3354">
        <f t="shared" ref="BD3354:BD3417" si="425">($BD$3*G3353)-F3353</f>
        <v>-9917.9922420092025</v>
      </c>
      <c r="BE3354">
        <f t="shared" si="419"/>
        <v>-9079.5267817909662</v>
      </c>
      <c r="BF3354">
        <f t="shared" si="420"/>
        <v>-8241.0613215727299</v>
      </c>
      <c r="BG3354">
        <f t="shared" si="421"/>
        <v>-7402.5958613544935</v>
      </c>
      <c r="BH3354">
        <f t="shared" si="422"/>
        <v>-6564.1304011362581</v>
      </c>
      <c r="BI3354">
        <f t="shared" si="423"/>
        <v>-5725.6649409180218</v>
      </c>
      <c r="BJ3354">
        <f t="shared" si="424"/>
        <v>-4887.1994806997855</v>
      </c>
    </row>
    <row r="3355" spans="1:62">
      <c r="A3355">
        <v>3352</v>
      </c>
      <c r="B3355" s="6"/>
      <c r="C3355" s="44"/>
      <c r="F3355" s="44">
        <v>12399.845267082303</v>
      </c>
      <c r="G3355">
        <v>0.24712764543438759</v>
      </c>
      <c r="H3355" s="45">
        <f t="shared" si="418"/>
        <v>50175.872655956911</v>
      </c>
      <c r="BD3355">
        <f t="shared" si="425"/>
        <v>-6769.0997213928576</v>
      </c>
      <c r="BE3355">
        <f t="shared" si="419"/>
        <v>-6394.2012825230249</v>
      </c>
      <c r="BF3355">
        <f t="shared" si="420"/>
        <v>-6019.3028436531913</v>
      </c>
      <c r="BG3355">
        <f t="shared" si="421"/>
        <v>-5644.4044047833586</v>
      </c>
      <c r="BH3355">
        <f t="shared" si="422"/>
        <v>-5269.5059659135259</v>
      </c>
      <c r="BI3355">
        <f t="shared" si="423"/>
        <v>-4894.6075270436932</v>
      </c>
      <c r="BJ3355">
        <f t="shared" si="424"/>
        <v>-4519.7090881738604</v>
      </c>
    </row>
    <row r="3356" spans="1:62">
      <c r="A3356">
        <v>3353</v>
      </c>
      <c r="B3356" s="6"/>
      <c r="C3356" s="44"/>
      <c r="F3356" s="44">
        <v>12803.633439457155</v>
      </c>
      <c r="G3356">
        <v>0.55253499442932963</v>
      </c>
      <c r="H3356" s="45">
        <f t="shared" si="418"/>
        <v>23172.529466085729</v>
      </c>
      <c r="BD3356">
        <f t="shared" si="425"/>
        <v>-11164.207039910365</v>
      </c>
      <c r="BE3356">
        <f t="shared" si="419"/>
        <v>-9928.5688127384274</v>
      </c>
      <c r="BF3356">
        <f t="shared" si="420"/>
        <v>-8692.9305855664898</v>
      </c>
      <c r="BG3356">
        <f t="shared" si="421"/>
        <v>-7457.2923583945512</v>
      </c>
      <c r="BH3356">
        <f t="shared" si="422"/>
        <v>-6221.6541312226127</v>
      </c>
      <c r="BI3356">
        <f t="shared" si="423"/>
        <v>-4986.0159040506751</v>
      </c>
      <c r="BJ3356">
        <f t="shared" si="424"/>
        <v>-3750.3776768787375</v>
      </c>
    </row>
    <row r="3357" spans="1:62">
      <c r="A3357">
        <v>3354</v>
      </c>
      <c r="B3357" s="6"/>
      <c r="C3357" s="44"/>
      <c r="F3357" s="44">
        <v>9581.3312089613428</v>
      </c>
      <c r="G3357">
        <v>0.21508764957670579</v>
      </c>
      <c r="H3357" s="45">
        <f t="shared" si="418"/>
        <v>44546.170957828028</v>
      </c>
      <c r="BD3357">
        <f t="shared" si="425"/>
        <v>-10040.958467310507</v>
      </c>
      <c r="BE3357">
        <f t="shared" si="419"/>
        <v>-7278.2834951638588</v>
      </c>
      <c r="BF3357">
        <f t="shared" si="420"/>
        <v>-4515.6085230172102</v>
      </c>
      <c r="BG3357">
        <f t="shared" si="421"/>
        <v>-1752.9335508705626</v>
      </c>
      <c r="BH3357">
        <f t="shared" si="422"/>
        <v>1009.741421276085</v>
      </c>
      <c r="BI3357">
        <f t="shared" si="423"/>
        <v>3772.4163934227345</v>
      </c>
      <c r="BJ3357">
        <f t="shared" si="424"/>
        <v>6535.0913655693821</v>
      </c>
    </row>
    <row r="3358" spans="1:62">
      <c r="A3358">
        <v>3355</v>
      </c>
      <c r="B3358" s="6"/>
      <c r="C3358" s="44"/>
      <c r="F3358" s="44">
        <v>6893.1098181087691</v>
      </c>
      <c r="G3358">
        <v>0.53947314197304674</v>
      </c>
      <c r="H3358" s="45">
        <f t="shared" si="418"/>
        <v>12777.484700903171</v>
      </c>
      <c r="BD3358">
        <f t="shared" si="425"/>
        <v>-8505.8929610778141</v>
      </c>
      <c r="BE3358">
        <f t="shared" si="419"/>
        <v>-7430.4547131942854</v>
      </c>
      <c r="BF3358">
        <f t="shared" si="420"/>
        <v>-6355.0164653107558</v>
      </c>
      <c r="BG3358">
        <f t="shared" si="421"/>
        <v>-5279.5782174272272</v>
      </c>
      <c r="BH3358">
        <f t="shared" si="422"/>
        <v>-4204.1399695436985</v>
      </c>
      <c r="BI3358">
        <f t="shared" si="423"/>
        <v>-3128.7017216601689</v>
      </c>
      <c r="BJ3358">
        <f t="shared" si="424"/>
        <v>-2053.2634737766402</v>
      </c>
    </row>
    <row r="3359" spans="1:62">
      <c r="A3359">
        <v>3356</v>
      </c>
      <c r="B3359" s="6"/>
      <c r="C3359" s="44"/>
      <c r="F3359" s="44">
        <v>10172.744609948868</v>
      </c>
      <c r="G3359">
        <v>0.58866351050044052</v>
      </c>
      <c r="H3359" s="45">
        <f t="shared" si="418"/>
        <v>17281.085762052266</v>
      </c>
      <c r="BD3359">
        <f t="shared" si="425"/>
        <v>-4195.7441082435353</v>
      </c>
      <c r="BE3359">
        <f t="shared" si="419"/>
        <v>-1498.3783983783014</v>
      </c>
      <c r="BF3359">
        <f t="shared" si="420"/>
        <v>1198.9873114869324</v>
      </c>
      <c r="BG3359">
        <f t="shared" si="421"/>
        <v>3896.3530213521663</v>
      </c>
      <c r="BH3359">
        <f t="shared" si="422"/>
        <v>6593.7187312173992</v>
      </c>
      <c r="BI3359">
        <f t="shared" si="423"/>
        <v>9291.0844410826339</v>
      </c>
      <c r="BJ3359">
        <f t="shared" si="424"/>
        <v>11988.450150947869</v>
      </c>
    </row>
    <row r="3360" spans="1:62">
      <c r="A3360">
        <v>3357</v>
      </c>
      <c r="B3360" s="6"/>
      <c r="C3360" s="44"/>
      <c r="F3360" s="44">
        <v>1478.9540684217063</v>
      </c>
      <c r="G3360">
        <v>0.40720816704503893</v>
      </c>
      <c r="H3360" s="45">
        <f t="shared" si="418"/>
        <v>3631.9361646254206</v>
      </c>
      <c r="BD3360">
        <f t="shared" si="425"/>
        <v>-7229.4270574466655</v>
      </c>
      <c r="BE3360">
        <f t="shared" si="419"/>
        <v>-4286.109504944463</v>
      </c>
      <c r="BF3360">
        <f t="shared" si="420"/>
        <v>-1342.7919524422596</v>
      </c>
      <c r="BG3360">
        <f t="shared" si="421"/>
        <v>1600.525600059942</v>
      </c>
      <c r="BH3360">
        <f t="shared" si="422"/>
        <v>4543.8431525621454</v>
      </c>
      <c r="BI3360">
        <f t="shared" si="423"/>
        <v>7487.1607050643488</v>
      </c>
      <c r="BJ3360">
        <f t="shared" si="424"/>
        <v>10430.47825756655</v>
      </c>
    </row>
    <row r="3361" spans="1:62">
      <c r="A3361">
        <v>3358</v>
      </c>
      <c r="B3361" s="6"/>
      <c r="C3361" s="44"/>
      <c r="F3361" s="44">
        <v>7489.4833837745637</v>
      </c>
      <c r="G3361">
        <v>0.64499870348769051</v>
      </c>
      <c r="H3361" s="45">
        <f t="shared" si="418"/>
        <v>11611.625485875875</v>
      </c>
      <c r="BD3361">
        <f t="shared" si="425"/>
        <v>557.08676680348822</v>
      </c>
      <c r="BE3361">
        <f t="shared" si="419"/>
        <v>2593.1276020286828</v>
      </c>
      <c r="BF3361">
        <f t="shared" si="420"/>
        <v>4629.1684372538775</v>
      </c>
      <c r="BG3361">
        <f t="shared" si="421"/>
        <v>6665.2092724790718</v>
      </c>
      <c r="BH3361">
        <f t="shared" si="422"/>
        <v>8701.2501077042671</v>
      </c>
      <c r="BI3361">
        <f t="shared" si="423"/>
        <v>10737.290942929461</v>
      </c>
      <c r="BJ3361">
        <f t="shared" si="424"/>
        <v>12773.331778154656</v>
      </c>
    </row>
    <row r="3362" spans="1:62">
      <c r="A3362">
        <v>3359</v>
      </c>
      <c r="B3362" s="6"/>
      <c r="C3362" s="44"/>
      <c r="F3362" s="44">
        <v>-4319.7406045692769</v>
      </c>
      <c r="G3362">
        <v>0.32810796631530881</v>
      </c>
      <c r="H3362" s="45">
        <f t="shared" si="418"/>
        <v>-13165.607202654888</v>
      </c>
      <c r="BD3362">
        <f t="shared" si="425"/>
        <v>-4264.4898663361109</v>
      </c>
      <c r="BE3362">
        <f t="shared" si="419"/>
        <v>-1039.4963488976582</v>
      </c>
      <c r="BF3362">
        <f t="shared" si="420"/>
        <v>2185.4971685407936</v>
      </c>
      <c r="BG3362">
        <f t="shared" si="421"/>
        <v>5410.4906859792472</v>
      </c>
      <c r="BH3362">
        <f t="shared" si="422"/>
        <v>8635.4842034176982</v>
      </c>
      <c r="BI3362">
        <f t="shared" si="423"/>
        <v>11860.47772085615</v>
      </c>
      <c r="BJ3362">
        <f t="shared" si="424"/>
        <v>15085.471238294602</v>
      </c>
    </row>
    <row r="3363" spans="1:62">
      <c r="A3363">
        <v>3360</v>
      </c>
      <c r="B3363" s="6"/>
      <c r="C3363" s="44"/>
      <c r="F3363" s="44">
        <v>5146.0503232653355</v>
      </c>
      <c r="G3363">
        <v>0.71356014724832573</v>
      </c>
      <c r="H3363" s="45">
        <f t="shared" si="418"/>
        <v>7211.7961507657756</v>
      </c>
      <c r="BD3363">
        <f t="shared" si="425"/>
        <v>5960.2804361458211</v>
      </c>
      <c r="BE3363">
        <f t="shared" si="419"/>
        <v>7600.8202677223653</v>
      </c>
      <c r="BF3363">
        <f t="shared" si="420"/>
        <v>9241.3600992989086</v>
      </c>
      <c r="BG3363">
        <f t="shared" si="421"/>
        <v>10881.899930875454</v>
      </c>
      <c r="BH3363">
        <f t="shared" si="422"/>
        <v>12522.439762451997</v>
      </c>
      <c r="BI3363">
        <f t="shared" si="423"/>
        <v>14162.97959402854</v>
      </c>
      <c r="BJ3363">
        <f t="shared" si="424"/>
        <v>15803.519425605085</v>
      </c>
    </row>
    <row r="3364" spans="1:62">
      <c r="A3364">
        <v>3361</v>
      </c>
      <c r="B3364" s="6"/>
      <c r="C3364" s="44"/>
      <c r="F3364" s="44">
        <v>11159.784446923966</v>
      </c>
      <c r="G3364">
        <v>0.31119390288065052</v>
      </c>
      <c r="H3364" s="45">
        <f t="shared" si="418"/>
        <v>35861.1924707406</v>
      </c>
      <c r="BD3364">
        <f t="shared" si="425"/>
        <v>-1578.2495870237067</v>
      </c>
      <c r="BE3364">
        <f t="shared" si="419"/>
        <v>1989.5511492179221</v>
      </c>
      <c r="BF3364">
        <f t="shared" si="420"/>
        <v>5557.3518854595513</v>
      </c>
      <c r="BG3364">
        <f t="shared" si="421"/>
        <v>9125.1526217011797</v>
      </c>
      <c r="BH3364">
        <f t="shared" si="422"/>
        <v>12692.953357942806</v>
      </c>
      <c r="BI3364">
        <f t="shared" si="423"/>
        <v>16260.754094184438</v>
      </c>
      <c r="BJ3364">
        <f t="shared" si="424"/>
        <v>19828.554830426066</v>
      </c>
    </row>
    <row r="3365" spans="1:62">
      <c r="A3365">
        <v>3362</v>
      </c>
      <c r="B3365" s="6"/>
      <c r="C3365" s="44"/>
      <c r="F3365" s="44">
        <v>16075.034513145241</v>
      </c>
      <c r="G3365">
        <v>0.18432209575037017</v>
      </c>
      <c r="H3365" s="45">
        <f t="shared" si="418"/>
        <v>87211.652231406217</v>
      </c>
      <c r="BD3365">
        <f t="shared" si="425"/>
        <v>-9603.8149325207141</v>
      </c>
      <c r="BE3365">
        <f t="shared" si="419"/>
        <v>-8047.8454181174611</v>
      </c>
      <c r="BF3365">
        <f t="shared" si="420"/>
        <v>-6491.8759037142081</v>
      </c>
      <c r="BG3365">
        <f t="shared" si="421"/>
        <v>-4935.906389310956</v>
      </c>
      <c r="BH3365">
        <f t="shared" si="422"/>
        <v>-3379.936874907703</v>
      </c>
      <c r="BI3365">
        <f t="shared" si="423"/>
        <v>-1823.96736050445</v>
      </c>
      <c r="BJ3365">
        <f t="shared" si="424"/>
        <v>-267.99784610119787</v>
      </c>
    </row>
    <row r="3366" spans="1:62">
      <c r="A3366">
        <v>3363</v>
      </c>
      <c r="B3366" s="6"/>
      <c r="C3366" s="44"/>
      <c r="F3366" s="44">
        <v>9909.717845956262</v>
      </c>
      <c r="G3366">
        <v>0.24205019171254172</v>
      </c>
      <c r="H3366" s="45">
        <f t="shared" si="418"/>
        <v>40940.756030158496</v>
      </c>
      <c r="BD3366">
        <f t="shared" si="425"/>
        <v>-15153.424034393391</v>
      </c>
      <c r="BE3366">
        <f t="shared" si="419"/>
        <v>-14231.81355564154</v>
      </c>
      <c r="BF3366">
        <f t="shared" si="420"/>
        <v>-13310.203076889689</v>
      </c>
      <c r="BG3366">
        <f t="shared" si="421"/>
        <v>-12388.592598137839</v>
      </c>
      <c r="BH3366">
        <f t="shared" si="422"/>
        <v>-11466.982119385986</v>
      </c>
      <c r="BI3366">
        <f t="shared" si="423"/>
        <v>-10545.371640634137</v>
      </c>
      <c r="BJ3366">
        <f t="shared" si="424"/>
        <v>-9623.7611618822848</v>
      </c>
    </row>
    <row r="3367" spans="1:62">
      <c r="A3367">
        <v>3364</v>
      </c>
      <c r="B3367" s="6"/>
      <c r="C3367" s="44"/>
      <c r="F3367" s="44">
        <v>550.39916345253005</v>
      </c>
      <c r="G3367">
        <v>0.70566845742657236</v>
      </c>
      <c r="H3367" s="45">
        <f t="shared" si="418"/>
        <v>779.96849322091362</v>
      </c>
      <c r="BD3367">
        <f t="shared" si="425"/>
        <v>-8699.4668873935534</v>
      </c>
      <c r="BE3367">
        <f t="shared" si="419"/>
        <v>-7489.2159288308449</v>
      </c>
      <c r="BF3367">
        <f t="shared" si="420"/>
        <v>-6278.9649702681363</v>
      </c>
      <c r="BG3367">
        <f t="shared" si="421"/>
        <v>-5068.7140117054278</v>
      </c>
      <c r="BH3367">
        <f t="shared" si="422"/>
        <v>-3858.4630531427192</v>
      </c>
      <c r="BI3367">
        <f t="shared" si="423"/>
        <v>-2648.2120945800107</v>
      </c>
      <c r="BJ3367">
        <f t="shared" si="424"/>
        <v>-1437.9611360173021</v>
      </c>
    </row>
    <row r="3368" spans="1:62">
      <c r="A3368">
        <v>3365</v>
      </c>
      <c r="B3368" s="6"/>
      <c r="C3368" s="44"/>
      <c r="F3368" s="44">
        <v>7875.3206792854471</v>
      </c>
      <c r="G3368">
        <v>1.1128020131641749</v>
      </c>
      <c r="H3368" s="45">
        <f t="shared" si="418"/>
        <v>7077.0187204213644</v>
      </c>
      <c r="BD3368">
        <f t="shared" si="425"/>
        <v>2977.9431236803316</v>
      </c>
      <c r="BE3368">
        <f t="shared" si="419"/>
        <v>6506.2854108131933</v>
      </c>
      <c r="BF3368">
        <f t="shared" si="420"/>
        <v>10034.627697946054</v>
      </c>
      <c r="BG3368">
        <f t="shared" si="421"/>
        <v>13562.969985078917</v>
      </c>
      <c r="BH3368">
        <f t="shared" si="422"/>
        <v>17091.312272211781</v>
      </c>
      <c r="BI3368">
        <f t="shared" si="423"/>
        <v>20619.654559344639</v>
      </c>
      <c r="BJ3368">
        <f t="shared" si="424"/>
        <v>24147.996846477501</v>
      </c>
    </row>
    <row r="3369" spans="1:62">
      <c r="A3369">
        <v>3366</v>
      </c>
      <c r="B3369" s="6"/>
      <c r="C3369" s="44"/>
      <c r="F3369" s="44">
        <v>14806.692509670498</v>
      </c>
      <c r="G3369">
        <v>0.15590451107631331</v>
      </c>
      <c r="H3369" s="45">
        <f t="shared" si="418"/>
        <v>94972.829249455186</v>
      </c>
      <c r="BD3369">
        <f t="shared" si="425"/>
        <v>-2311.3106134645723</v>
      </c>
      <c r="BE3369">
        <f t="shared" si="419"/>
        <v>3252.6994523563026</v>
      </c>
      <c r="BF3369">
        <f t="shared" si="420"/>
        <v>8816.7095181771765</v>
      </c>
      <c r="BG3369">
        <f t="shared" si="421"/>
        <v>14380.719583998052</v>
      </c>
      <c r="BH3369">
        <f t="shared" si="422"/>
        <v>19944.729649818924</v>
      </c>
      <c r="BI3369">
        <f t="shared" si="423"/>
        <v>25508.7397156398</v>
      </c>
      <c r="BJ3369">
        <f t="shared" si="424"/>
        <v>31072.749781460676</v>
      </c>
    </row>
    <row r="3370" spans="1:62">
      <c r="A3370">
        <v>3367</v>
      </c>
      <c r="B3370" s="6"/>
      <c r="C3370" s="44"/>
      <c r="F3370" s="44">
        <v>5867.1719102605603</v>
      </c>
      <c r="G3370">
        <v>0.44936747384946862</v>
      </c>
      <c r="H3370" s="45">
        <f t="shared" si="418"/>
        <v>13056.512212599471</v>
      </c>
      <c r="BD3370">
        <f t="shared" si="425"/>
        <v>-14027.169954288931</v>
      </c>
      <c r="BE3370">
        <f t="shared" si="419"/>
        <v>-13247.647398907366</v>
      </c>
      <c r="BF3370">
        <f t="shared" si="420"/>
        <v>-12468.124843525798</v>
      </c>
      <c r="BG3370">
        <f t="shared" si="421"/>
        <v>-11688.602288144231</v>
      </c>
      <c r="BH3370">
        <f t="shared" si="422"/>
        <v>-10909.079732762664</v>
      </c>
      <c r="BI3370">
        <f t="shared" si="423"/>
        <v>-10129.557177381099</v>
      </c>
      <c r="BJ3370">
        <f t="shared" si="424"/>
        <v>-9350.0346219995317</v>
      </c>
    </row>
    <row r="3371" spans="1:62">
      <c r="A3371">
        <v>3368</v>
      </c>
      <c r="B3371" s="6"/>
      <c r="C3371" s="44"/>
      <c r="F3371" s="44">
        <v>10557.051616209521</v>
      </c>
      <c r="G3371">
        <v>0.35876439912870328</v>
      </c>
      <c r="H3371" s="45">
        <f t="shared" si="418"/>
        <v>29426.140502927326</v>
      </c>
      <c r="BD3371">
        <f t="shared" si="425"/>
        <v>-3620.3345410132169</v>
      </c>
      <c r="BE3371">
        <f t="shared" si="419"/>
        <v>-1373.4971717658736</v>
      </c>
      <c r="BF3371">
        <f t="shared" si="420"/>
        <v>873.34019748146875</v>
      </c>
      <c r="BG3371">
        <f t="shared" si="421"/>
        <v>3120.177566728813</v>
      </c>
      <c r="BH3371">
        <f t="shared" si="422"/>
        <v>5367.0149359761544</v>
      </c>
      <c r="BI3371">
        <f t="shared" si="423"/>
        <v>7613.8523052234978</v>
      </c>
      <c r="BJ3371">
        <f t="shared" si="424"/>
        <v>9860.6896744708411</v>
      </c>
    </row>
    <row r="3372" spans="1:62">
      <c r="A3372">
        <v>3369</v>
      </c>
      <c r="B3372" s="6"/>
      <c r="C3372" s="44"/>
      <c r="F3372" s="44">
        <v>9531.851686016993</v>
      </c>
      <c r="G3372">
        <v>0.20142986433052457</v>
      </c>
      <c r="H3372" s="45">
        <f t="shared" si="418"/>
        <v>47320.945767884041</v>
      </c>
      <c r="BD3372">
        <f t="shared" si="425"/>
        <v>-8763.2296205660041</v>
      </c>
      <c r="BE3372">
        <f t="shared" si="419"/>
        <v>-6969.4076249224881</v>
      </c>
      <c r="BF3372">
        <f t="shared" si="420"/>
        <v>-5175.5856292789713</v>
      </c>
      <c r="BG3372">
        <f t="shared" si="421"/>
        <v>-3381.7636336354553</v>
      </c>
      <c r="BH3372">
        <f t="shared" si="422"/>
        <v>-1587.9416379919385</v>
      </c>
      <c r="BI3372">
        <f t="shared" si="423"/>
        <v>205.88035765157838</v>
      </c>
      <c r="BJ3372">
        <f t="shared" si="424"/>
        <v>1999.7023532950934</v>
      </c>
    </row>
    <row r="3373" spans="1:62">
      <c r="A3373">
        <v>3370</v>
      </c>
      <c r="B3373" s="6"/>
      <c r="C3373" s="44"/>
      <c r="F3373" s="44">
        <v>135.90925021457952</v>
      </c>
      <c r="G3373">
        <v>1.4201248175254584</v>
      </c>
      <c r="H3373" s="45">
        <f t="shared" si="418"/>
        <v>95.70232738513711</v>
      </c>
      <c r="BD3373">
        <f t="shared" si="425"/>
        <v>-8524.7023643643697</v>
      </c>
      <c r="BE3373">
        <f t="shared" si="419"/>
        <v>-7517.5530427117474</v>
      </c>
      <c r="BF3373">
        <f t="shared" si="420"/>
        <v>-6510.403721059125</v>
      </c>
      <c r="BG3373">
        <f t="shared" si="421"/>
        <v>-5503.2543994065018</v>
      </c>
      <c r="BH3373">
        <f t="shared" si="422"/>
        <v>-4496.1050777538785</v>
      </c>
      <c r="BI3373">
        <f t="shared" si="423"/>
        <v>-3488.9557561012562</v>
      </c>
      <c r="BJ3373">
        <f t="shared" si="424"/>
        <v>-2481.8064344486329</v>
      </c>
    </row>
    <row r="3374" spans="1:62">
      <c r="A3374">
        <v>3371</v>
      </c>
      <c r="B3374" s="6"/>
      <c r="C3374" s="44"/>
      <c r="F3374" s="44">
        <v>15341.644953558927</v>
      </c>
      <c r="G3374">
        <v>0.21903368587009098</v>
      </c>
      <c r="H3374" s="45">
        <f t="shared" si="418"/>
        <v>70042.399609063184</v>
      </c>
      <c r="BD3374">
        <f t="shared" si="425"/>
        <v>6964.7148374127128</v>
      </c>
      <c r="BE3374">
        <f t="shared" si="419"/>
        <v>14065.338925040005</v>
      </c>
      <c r="BF3374">
        <f t="shared" si="420"/>
        <v>21165.963012667296</v>
      </c>
      <c r="BG3374">
        <f t="shared" si="421"/>
        <v>28266.58710029459</v>
      </c>
      <c r="BH3374">
        <f t="shared" si="422"/>
        <v>35367.211187921879</v>
      </c>
      <c r="BI3374">
        <f t="shared" si="423"/>
        <v>42467.835275549172</v>
      </c>
      <c r="BJ3374">
        <f t="shared" si="424"/>
        <v>49568.459363176466</v>
      </c>
    </row>
    <row r="3375" spans="1:62">
      <c r="A3375">
        <v>3372</v>
      </c>
      <c r="B3375" s="6"/>
      <c r="C3375" s="44"/>
      <c r="F3375" s="44">
        <v>5347.8543025218114</v>
      </c>
      <c r="G3375">
        <v>1.0526395610762673</v>
      </c>
      <c r="H3375" s="45">
        <f t="shared" si="418"/>
        <v>5080.4230624335623</v>
      </c>
      <c r="BD3375">
        <f t="shared" si="425"/>
        <v>-14246.476524208472</v>
      </c>
      <c r="BE3375">
        <f t="shared" si="419"/>
        <v>-13151.308094858017</v>
      </c>
      <c r="BF3375">
        <f t="shared" si="420"/>
        <v>-12056.139665507562</v>
      </c>
      <c r="BG3375">
        <f t="shared" si="421"/>
        <v>-10960.971236157107</v>
      </c>
      <c r="BH3375">
        <f t="shared" si="422"/>
        <v>-9865.8028068066524</v>
      </c>
      <c r="BI3375">
        <f t="shared" si="423"/>
        <v>-8770.6343774561974</v>
      </c>
      <c r="BJ3375">
        <f t="shared" si="424"/>
        <v>-7675.4659481057433</v>
      </c>
    </row>
    <row r="3376" spans="1:62">
      <c r="A3376">
        <v>3373</v>
      </c>
      <c r="B3376" s="6"/>
      <c r="C3376" s="44"/>
      <c r="F3376" s="44">
        <v>10063.488181036497</v>
      </c>
      <c r="G3376">
        <v>0.14422910093353813</v>
      </c>
      <c r="H3376" s="45">
        <f t="shared" si="418"/>
        <v>69774.32512509267</v>
      </c>
      <c r="BD3376">
        <f t="shared" si="425"/>
        <v>-84.656497140475039</v>
      </c>
      <c r="BE3376">
        <f t="shared" si="419"/>
        <v>5178.5413082408613</v>
      </c>
      <c r="BF3376">
        <f t="shared" si="420"/>
        <v>10441.739113622198</v>
      </c>
      <c r="BG3376">
        <f t="shared" si="421"/>
        <v>15704.936919003534</v>
      </c>
      <c r="BH3376">
        <f t="shared" si="422"/>
        <v>20968.134724384872</v>
      </c>
      <c r="BI3376">
        <f t="shared" si="423"/>
        <v>26231.332529766209</v>
      </c>
      <c r="BJ3376">
        <f t="shared" si="424"/>
        <v>31494.530335147545</v>
      </c>
    </row>
    <row r="3377" spans="1:62">
      <c r="A3377">
        <v>3374</v>
      </c>
      <c r="B3377" s="6"/>
      <c r="C3377" s="44"/>
      <c r="F3377" s="44">
        <v>10181.863226285534</v>
      </c>
      <c r="G3377">
        <v>0.25956900198162103</v>
      </c>
      <c r="H3377" s="45">
        <f t="shared" si="418"/>
        <v>39226.036809304635</v>
      </c>
      <c r="BD3377">
        <f t="shared" si="425"/>
        <v>-9342.3426763688058</v>
      </c>
      <c r="BE3377">
        <f t="shared" si="419"/>
        <v>-8621.1971717011147</v>
      </c>
      <c r="BF3377">
        <f t="shared" si="420"/>
        <v>-7900.0516670334255</v>
      </c>
      <c r="BG3377">
        <f t="shared" si="421"/>
        <v>-7178.9061623657344</v>
      </c>
      <c r="BH3377">
        <f t="shared" si="422"/>
        <v>-6457.7606576980434</v>
      </c>
      <c r="BI3377">
        <f t="shared" si="423"/>
        <v>-5736.6151530303532</v>
      </c>
      <c r="BJ3377">
        <f t="shared" si="424"/>
        <v>-5015.4696483626622</v>
      </c>
    </row>
    <row r="3378" spans="1:62">
      <c r="A3378">
        <v>3375</v>
      </c>
      <c r="B3378" s="6"/>
      <c r="C3378" s="44"/>
      <c r="F3378" s="44">
        <v>3692.8723140560942</v>
      </c>
      <c r="G3378">
        <v>0.63947522849605498</v>
      </c>
      <c r="H3378" s="45">
        <f t="shared" si="418"/>
        <v>5774.8481090364485</v>
      </c>
      <c r="BD3378">
        <f t="shared" si="425"/>
        <v>-8884.018216377428</v>
      </c>
      <c r="BE3378">
        <f t="shared" si="419"/>
        <v>-7586.1732064693233</v>
      </c>
      <c r="BF3378">
        <f t="shared" si="420"/>
        <v>-6288.3281965612186</v>
      </c>
      <c r="BG3378">
        <f t="shared" si="421"/>
        <v>-4990.4831866531131</v>
      </c>
      <c r="BH3378">
        <f t="shared" si="422"/>
        <v>-3692.6381767450075</v>
      </c>
      <c r="BI3378">
        <f t="shared" si="423"/>
        <v>-2394.7931668369029</v>
      </c>
      <c r="BJ3378">
        <f t="shared" si="424"/>
        <v>-1096.9481569287982</v>
      </c>
    </row>
    <row r="3379" spans="1:62">
      <c r="A3379">
        <v>3376</v>
      </c>
      <c r="B3379" s="6"/>
      <c r="C3379" s="44"/>
      <c r="F3379" s="44">
        <v>9794.9698353888671</v>
      </c>
      <c r="G3379">
        <v>0.37346993600772738</v>
      </c>
      <c r="H3379" s="45">
        <f t="shared" si="418"/>
        <v>26226.929910594466</v>
      </c>
      <c r="BD3379">
        <f t="shared" si="425"/>
        <v>-495.49617157581906</v>
      </c>
      <c r="BE3379">
        <f t="shared" si="419"/>
        <v>2701.8799709044561</v>
      </c>
      <c r="BF3379">
        <f t="shared" si="420"/>
        <v>5899.2561133847303</v>
      </c>
      <c r="BG3379">
        <f t="shared" si="421"/>
        <v>9096.6322558650063</v>
      </c>
      <c r="BH3379">
        <f t="shared" si="422"/>
        <v>12294.008398345281</v>
      </c>
      <c r="BI3379">
        <f t="shared" si="423"/>
        <v>15491.384540825555</v>
      </c>
      <c r="BJ3379">
        <f t="shared" si="424"/>
        <v>18688.760683305831</v>
      </c>
    </row>
    <row r="3380" spans="1:62">
      <c r="A3380">
        <v>3377</v>
      </c>
      <c r="B3380" s="6"/>
      <c r="C3380" s="44"/>
      <c r="F3380" s="44">
        <v>7827.9612583670096</v>
      </c>
      <c r="G3380">
        <v>9.2590368621392471E-2</v>
      </c>
      <c r="H3380" s="45">
        <f t="shared" si="418"/>
        <v>84544.012243606121</v>
      </c>
      <c r="BD3380">
        <f t="shared" si="425"/>
        <v>-7927.6201553502306</v>
      </c>
      <c r="BE3380">
        <f t="shared" si="419"/>
        <v>-6060.2704753115931</v>
      </c>
      <c r="BF3380">
        <f t="shared" si="420"/>
        <v>-4192.9207952729566</v>
      </c>
      <c r="BG3380">
        <f t="shared" si="421"/>
        <v>-2325.5711152343192</v>
      </c>
      <c r="BH3380">
        <f t="shared" si="422"/>
        <v>-458.22143519568272</v>
      </c>
      <c r="BI3380">
        <f t="shared" si="423"/>
        <v>1409.1282448429538</v>
      </c>
      <c r="BJ3380">
        <f t="shared" si="424"/>
        <v>3276.4779248815903</v>
      </c>
    </row>
    <row r="3381" spans="1:62">
      <c r="A3381">
        <v>3378</v>
      </c>
      <c r="B3381" s="6"/>
      <c r="C3381" s="44"/>
      <c r="F3381" s="44">
        <v>12664.184185295813</v>
      </c>
      <c r="G3381">
        <v>0.28510467444350951</v>
      </c>
      <c r="H3381" s="45">
        <f t="shared" si="418"/>
        <v>44419.419674597753</v>
      </c>
      <c r="BD3381">
        <f t="shared" si="425"/>
        <v>-7365.0094152600468</v>
      </c>
      <c r="BE3381">
        <f t="shared" si="419"/>
        <v>-6902.0575721530849</v>
      </c>
      <c r="BF3381">
        <f t="shared" si="420"/>
        <v>-6439.1057290461222</v>
      </c>
      <c r="BG3381">
        <f t="shared" si="421"/>
        <v>-5976.1538859391603</v>
      </c>
      <c r="BH3381">
        <f t="shared" si="422"/>
        <v>-5513.2020428321975</v>
      </c>
      <c r="BI3381">
        <f t="shared" si="423"/>
        <v>-5050.2501997252348</v>
      </c>
      <c r="BJ3381">
        <f t="shared" si="424"/>
        <v>-4587.2983566182729</v>
      </c>
    </row>
    <row r="3382" spans="1:62">
      <c r="A3382">
        <v>3379</v>
      </c>
      <c r="B3382" s="6"/>
      <c r="C3382" s="44"/>
      <c r="F3382" s="44">
        <v>12050.965614518678</v>
      </c>
      <c r="G3382">
        <v>7.8727153466535249E-2</v>
      </c>
      <c r="H3382" s="45">
        <f t="shared" si="418"/>
        <v>153072.54338417319</v>
      </c>
      <c r="BD3382">
        <f t="shared" si="425"/>
        <v>-11238.660813078266</v>
      </c>
      <c r="BE3382">
        <f t="shared" si="419"/>
        <v>-9813.1374408607189</v>
      </c>
      <c r="BF3382">
        <f t="shared" si="420"/>
        <v>-8387.6140686431718</v>
      </c>
      <c r="BG3382">
        <f t="shared" si="421"/>
        <v>-6962.0906964256228</v>
      </c>
      <c r="BH3382">
        <f t="shared" si="422"/>
        <v>-5536.5673242080757</v>
      </c>
      <c r="BI3382">
        <f t="shared" si="423"/>
        <v>-4111.0439519905285</v>
      </c>
      <c r="BJ3382">
        <f t="shared" si="424"/>
        <v>-2685.5205797729795</v>
      </c>
    </row>
    <row r="3383" spans="1:62">
      <c r="A3383">
        <v>3380</v>
      </c>
      <c r="B3383" s="6"/>
      <c r="C3383" s="44"/>
      <c r="F3383" s="44">
        <v>6676.6271076950507</v>
      </c>
      <c r="G3383">
        <v>0.33593502087136962</v>
      </c>
      <c r="H3383" s="45">
        <f t="shared" si="418"/>
        <v>19874.757595611172</v>
      </c>
      <c r="BD3383">
        <f t="shared" si="425"/>
        <v>-11657.329847186002</v>
      </c>
      <c r="BE3383">
        <f t="shared" si="419"/>
        <v>-11263.694079853325</v>
      </c>
      <c r="BF3383">
        <f t="shared" si="420"/>
        <v>-10870.05831252065</v>
      </c>
      <c r="BG3383">
        <f t="shared" si="421"/>
        <v>-10476.422545187974</v>
      </c>
      <c r="BH3383">
        <f t="shared" si="422"/>
        <v>-10082.786777855297</v>
      </c>
      <c r="BI3383">
        <f t="shared" si="423"/>
        <v>-9689.1510105226207</v>
      </c>
      <c r="BJ3383">
        <f t="shared" si="424"/>
        <v>-9295.5152431899442</v>
      </c>
    </row>
    <row r="3384" spans="1:62">
      <c r="A3384">
        <v>3381</v>
      </c>
      <c r="B3384" s="6"/>
      <c r="C3384" s="44"/>
      <c r="F3384" s="44">
        <v>12564.328199697804</v>
      </c>
      <c r="G3384">
        <v>0.32804200284825313</v>
      </c>
      <c r="H3384" s="45">
        <f t="shared" si="418"/>
        <v>38300.973932017652</v>
      </c>
      <c r="BD3384">
        <f t="shared" si="425"/>
        <v>-4996.9520033382023</v>
      </c>
      <c r="BE3384">
        <f t="shared" si="419"/>
        <v>-3317.2768989813544</v>
      </c>
      <c r="BF3384">
        <f t="shared" si="420"/>
        <v>-1637.6017946245065</v>
      </c>
      <c r="BG3384">
        <f t="shared" si="421"/>
        <v>42.073309732341841</v>
      </c>
      <c r="BH3384">
        <f t="shared" si="422"/>
        <v>1721.7484140891902</v>
      </c>
      <c r="BI3384">
        <f t="shared" si="423"/>
        <v>3401.4235184460376</v>
      </c>
      <c r="BJ3384">
        <f t="shared" si="424"/>
        <v>5081.0986228028851</v>
      </c>
    </row>
    <row r="3385" spans="1:62">
      <c r="A3385">
        <v>3382</v>
      </c>
      <c r="B3385" s="6"/>
      <c r="C3385" s="44"/>
      <c r="F3385" s="44">
        <v>5754.1195547658281</v>
      </c>
      <c r="G3385">
        <v>0.31903379392571996</v>
      </c>
      <c r="H3385" s="45">
        <f t="shared" si="418"/>
        <v>18036.081645023314</v>
      </c>
      <c r="BD3385">
        <f t="shared" si="425"/>
        <v>-10924.118185456538</v>
      </c>
      <c r="BE3385">
        <f t="shared" si="419"/>
        <v>-9283.9081712152729</v>
      </c>
      <c r="BF3385">
        <f t="shared" si="420"/>
        <v>-7643.6981569740074</v>
      </c>
      <c r="BG3385">
        <f t="shared" si="421"/>
        <v>-6003.4881427327409</v>
      </c>
      <c r="BH3385">
        <f t="shared" si="422"/>
        <v>-4363.2781284914763</v>
      </c>
      <c r="BI3385">
        <f t="shared" si="423"/>
        <v>-2723.0681142502108</v>
      </c>
      <c r="BJ3385">
        <f t="shared" si="424"/>
        <v>-1082.8581000089434</v>
      </c>
    </row>
    <row r="3386" spans="1:62">
      <c r="A3386">
        <v>3383</v>
      </c>
      <c r="B3386" s="6"/>
      <c r="C3386" s="44"/>
      <c r="F3386" s="44">
        <v>3838.558818508187</v>
      </c>
      <c r="G3386">
        <v>0.62557972160232822</v>
      </c>
      <c r="H3386" s="45">
        <f t="shared" si="418"/>
        <v>6136.002632368416</v>
      </c>
      <c r="BD3386">
        <f t="shared" si="425"/>
        <v>-4158.9505851372287</v>
      </c>
      <c r="BE3386">
        <f t="shared" si="419"/>
        <v>-2563.7816155086284</v>
      </c>
      <c r="BF3386">
        <f t="shared" si="420"/>
        <v>-968.61264588002905</v>
      </c>
      <c r="BG3386">
        <f t="shared" si="421"/>
        <v>626.55632374857123</v>
      </c>
      <c r="BH3386">
        <f t="shared" si="422"/>
        <v>2221.7252933771706</v>
      </c>
      <c r="BI3386">
        <f t="shared" si="423"/>
        <v>3816.89426300577</v>
      </c>
      <c r="BJ3386">
        <f t="shared" si="424"/>
        <v>5412.0632326343712</v>
      </c>
    </row>
    <row r="3387" spans="1:62">
      <c r="A3387">
        <v>3384</v>
      </c>
      <c r="B3387" s="6"/>
      <c r="C3387" s="44"/>
      <c r="F3387" s="44">
        <v>8350.317776828917</v>
      </c>
      <c r="G3387">
        <v>0.27066874586675826</v>
      </c>
      <c r="H3387" s="45">
        <f t="shared" si="418"/>
        <v>30850.690758878813</v>
      </c>
      <c r="BD3387">
        <f t="shared" si="425"/>
        <v>-710.66021049654591</v>
      </c>
      <c r="BE3387">
        <f t="shared" si="419"/>
        <v>2417.2383975150951</v>
      </c>
      <c r="BF3387">
        <f t="shared" si="420"/>
        <v>5545.1370055267362</v>
      </c>
      <c r="BG3387">
        <f t="shared" si="421"/>
        <v>8673.0356135383772</v>
      </c>
      <c r="BH3387">
        <f t="shared" si="422"/>
        <v>11800.934221550018</v>
      </c>
      <c r="BI3387">
        <f t="shared" si="423"/>
        <v>14928.832829561659</v>
      </c>
      <c r="BJ3387">
        <f t="shared" si="424"/>
        <v>18056.7314375733</v>
      </c>
    </row>
    <row r="3388" spans="1:62">
      <c r="A3388">
        <v>3385</v>
      </c>
      <c r="B3388" s="6"/>
      <c r="C3388" s="44"/>
      <c r="F3388" s="44">
        <v>10467.001012637886</v>
      </c>
      <c r="G3388">
        <v>0.66273741112356088</v>
      </c>
      <c r="H3388" s="45">
        <f t="shared" si="418"/>
        <v>15793.587078316326</v>
      </c>
      <c r="BD3388">
        <f t="shared" si="425"/>
        <v>-6996.9740474951259</v>
      </c>
      <c r="BE3388">
        <f t="shared" si="419"/>
        <v>-5643.6303181613348</v>
      </c>
      <c r="BF3388">
        <f t="shared" si="420"/>
        <v>-4290.2865888275428</v>
      </c>
      <c r="BG3388">
        <f t="shared" si="421"/>
        <v>-2936.9428594937517</v>
      </c>
      <c r="BH3388">
        <f t="shared" si="422"/>
        <v>-1583.5991301599606</v>
      </c>
      <c r="BI3388">
        <f t="shared" si="423"/>
        <v>-230.25540082616862</v>
      </c>
      <c r="BJ3388">
        <f t="shared" si="424"/>
        <v>1123.0883285076216</v>
      </c>
    </row>
    <row r="3389" spans="1:62">
      <c r="A3389">
        <v>3386</v>
      </c>
      <c r="B3389" s="6"/>
      <c r="C3389" s="44"/>
      <c r="F3389" s="44">
        <v>14392.969512478174</v>
      </c>
      <c r="G3389">
        <v>0.45604339410390526</v>
      </c>
      <c r="H3389" s="45">
        <f t="shared" si="418"/>
        <v>31560.526253777658</v>
      </c>
      <c r="BD3389">
        <f t="shared" si="425"/>
        <v>-7153.313957020081</v>
      </c>
      <c r="BE3389">
        <f t="shared" si="419"/>
        <v>-3839.6269014022764</v>
      </c>
      <c r="BF3389">
        <f t="shared" si="420"/>
        <v>-525.93984578447271</v>
      </c>
      <c r="BG3389">
        <f t="shared" si="421"/>
        <v>2787.7472098333328</v>
      </c>
      <c r="BH3389">
        <f t="shared" si="422"/>
        <v>6101.4342654511365</v>
      </c>
      <c r="BI3389">
        <f t="shared" si="423"/>
        <v>9415.1213210689402</v>
      </c>
      <c r="BJ3389">
        <f t="shared" si="424"/>
        <v>12728.808376686744</v>
      </c>
    </row>
    <row r="3390" spans="1:62">
      <c r="A3390">
        <v>3387</v>
      </c>
      <c r="B3390" s="6"/>
      <c r="C3390" s="44"/>
      <c r="F3390" s="44">
        <v>-5373.0151706064462</v>
      </c>
      <c r="G3390">
        <v>0.95913661146384577</v>
      </c>
      <c r="H3390" s="45">
        <f t="shared" si="418"/>
        <v>-5601.9289706875916</v>
      </c>
      <c r="BD3390">
        <f t="shared" si="425"/>
        <v>-12112.752541958647</v>
      </c>
      <c r="BE3390">
        <f t="shared" si="419"/>
        <v>-9832.5355714391208</v>
      </c>
      <c r="BF3390">
        <f t="shared" si="420"/>
        <v>-7552.3186009195952</v>
      </c>
      <c r="BG3390">
        <f t="shared" si="421"/>
        <v>-5272.1016304000677</v>
      </c>
      <c r="BH3390">
        <f t="shared" si="422"/>
        <v>-2991.884659880543</v>
      </c>
      <c r="BI3390">
        <f t="shared" si="423"/>
        <v>-711.66768936101653</v>
      </c>
      <c r="BJ3390">
        <f t="shared" si="424"/>
        <v>1568.54928115851</v>
      </c>
    </row>
    <row r="3391" spans="1:62">
      <c r="A3391">
        <v>3388</v>
      </c>
      <c r="B3391" s="6"/>
      <c r="C3391" s="44"/>
      <c r="F3391" s="44">
        <v>9757.1829397559959</v>
      </c>
      <c r="G3391">
        <v>0.17040999295019255</v>
      </c>
      <c r="H3391" s="45">
        <f t="shared" si="418"/>
        <v>57257.105471554278</v>
      </c>
      <c r="BD3391">
        <f t="shared" si="425"/>
        <v>10168.698227925675</v>
      </c>
      <c r="BE3391">
        <f t="shared" si="419"/>
        <v>14964.381285244905</v>
      </c>
      <c r="BF3391">
        <f t="shared" si="420"/>
        <v>19760.064342564132</v>
      </c>
      <c r="BG3391">
        <f t="shared" si="421"/>
        <v>24555.747399883363</v>
      </c>
      <c r="BH3391">
        <f t="shared" si="422"/>
        <v>29351.43045720259</v>
      </c>
      <c r="BI3391">
        <f t="shared" si="423"/>
        <v>34147.113514521814</v>
      </c>
      <c r="BJ3391">
        <f t="shared" si="424"/>
        <v>38942.796571841041</v>
      </c>
    </row>
    <row r="3392" spans="1:62">
      <c r="A3392">
        <v>3389</v>
      </c>
      <c r="B3392" s="6"/>
      <c r="C3392" s="44"/>
      <c r="F3392" s="44">
        <v>11747.090435777547</v>
      </c>
      <c r="G3392">
        <v>0.1322947223553621</v>
      </c>
      <c r="H3392" s="45">
        <f t="shared" si="418"/>
        <v>88794.853087360665</v>
      </c>
      <c r="BD3392">
        <f t="shared" si="425"/>
        <v>-8905.1329750050336</v>
      </c>
      <c r="BE3392">
        <f t="shared" si="419"/>
        <v>-8053.0830102540704</v>
      </c>
      <c r="BF3392">
        <f t="shared" si="420"/>
        <v>-7201.0330455031071</v>
      </c>
      <c r="BG3392">
        <f t="shared" si="421"/>
        <v>-6348.9830807521448</v>
      </c>
      <c r="BH3392">
        <f t="shared" si="422"/>
        <v>-5496.9331160011825</v>
      </c>
      <c r="BI3392">
        <f t="shared" si="423"/>
        <v>-4644.8831512502193</v>
      </c>
      <c r="BJ3392">
        <f t="shared" si="424"/>
        <v>-3792.833186499257</v>
      </c>
    </row>
    <row r="3393" spans="1:62">
      <c r="A3393">
        <v>3390</v>
      </c>
      <c r="B3393" s="6"/>
      <c r="C3393" s="44"/>
      <c r="F3393" s="44">
        <v>4223.6511074441696</v>
      </c>
      <c r="G3393">
        <v>0.4293184088005626</v>
      </c>
      <c r="H3393" s="45">
        <f t="shared" si="418"/>
        <v>9838.0386698168404</v>
      </c>
      <c r="BD3393">
        <f t="shared" si="425"/>
        <v>-11085.616824000737</v>
      </c>
      <c r="BE3393">
        <f t="shared" si="419"/>
        <v>-10424.143212223926</v>
      </c>
      <c r="BF3393">
        <f t="shared" si="420"/>
        <v>-9762.669600447116</v>
      </c>
      <c r="BG3393">
        <f t="shared" si="421"/>
        <v>-9101.1959886703044</v>
      </c>
      <c r="BH3393">
        <f t="shared" si="422"/>
        <v>-8439.7223768934946</v>
      </c>
      <c r="BI3393">
        <f t="shared" si="423"/>
        <v>-7778.2487651166839</v>
      </c>
      <c r="BJ3393">
        <f t="shared" si="424"/>
        <v>-7116.7751533398732</v>
      </c>
    </row>
    <row r="3394" spans="1:62">
      <c r="A3394">
        <v>3391</v>
      </c>
      <c r="B3394" s="6"/>
      <c r="C3394" s="44"/>
      <c r="F3394" s="44">
        <v>12855.835320007105</v>
      </c>
      <c r="G3394">
        <v>0.20096544909794378</v>
      </c>
      <c r="H3394" s="45">
        <f t="shared" si="418"/>
        <v>63970.375891537478</v>
      </c>
      <c r="BD3394">
        <f t="shared" si="425"/>
        <v>-2077.0590634413566</v>
      </c>
      <c r="BE3394">
        <f t="shared" si="419"/>
        <v>69.532980561456498</v>
      </c>
      <c r="BF3394">
        <f t="shared" si="420"/>
        <v>2216.1250245642696</v>
      </c>
      <c r="BG3394">
        <f t="shared" si="421"/>
        <v>4362.7170685670826</v>
      </c>
      <c r="BH3394">
        <f t="shared" si="422"/>
        <v>6509.3091125698957</v>
      </c>
      <c r="BI3394">
        <f t="shared" si="423"/>
        <v>8655.9011565727087</v>
      </c>
      <c r="BJ3394">
        <f t="shared" si="424"/>
        <v>10802.493200575522</v>
      </c>
    </row>
    <row r="3395" spans="1:62">
      <c r="A3395">
        <v>3392</v>
      </c>
      <c r="B3395" s="6"/>
      <c r="C3395" s="44"/>
      <c r="F3395" s="44">
        <v>6518.1068105859486</v>
      </c>
      <c r="G3395">
        <v>0.58112868686830765</v>
      </c>
      <c r="H3395" s="45">
        <f t="shared" si="418"/>
        <v>11216.288161081691</v>
      </c>
      <c r="BD3395">
        <f t="shared" si="425"/>
        <v>-11851.008074517385</v>
      </c>
      <c r="BE3395">
        <f t="shared" si="419"/>
        <v>-10846.180829027668</v>
      </c>
      <c r="BF3395">
        <f t="shared" si="420"/>
        <v>-9841.353583537948</v>
      </c>
      <c r="BG3395">
        <f t="shared" si="421"/>
        <v>-8836.5263380482284</v>
      </c>
      <c r="BH3395">
        <f t="shared" si="422"/>
        <v>-7831.6990925585105</v>
      </c>
      <c r="BI3395">
        <f t="shared" si="423"/>
        <v>-6826.8718470687918</v>
      </c>
      <c r="BJ3395">
        <f t="shared" si="424"/>
        <v>-5822.0446015790731</v>
      </c>
    </row>
    <row r="3396" spans="1:62">
      <c r="A3396">
        <v>3393</v>
      </c>
      <c r="B3396" s="6"/>
      <c r="C3396" s="44"/>
      <c r="F3396" s="44">
        <v>7331.9615609365992</v>
      </c>
      <c r="G3396">
        <v>0.64392322059257356</v>
      </c>
      <c r="H3396" s="45">
        <f t="shared" ref="H3396:H3459" si="426">F3396/G3396</f>
        <v>11386.390995791897</v>
      </c>
      <c r="BD3396">
        <f t="shared" si="425"/>
        <v>-3612.4633762444105</v>
      </c>
      <c r="BE3396">
        <f t="shared" si="419"/>
        <v>-706.81994190287242</v>
      </c>
      <c r="BF3396">
        <f t="shared" si="420"/>
        <v>2198.823492438667</v>
      </c>
      <c r="BG3396">
        <f t="shared" si="421"/>
        <v>5104.4669267802037</v>
      </c>
      <c r="BH3396">
        <f t="shared" si="422"/>
        <v>8010.1103611217422</v>
      </c>
      <c r="BI3396">
        <f t="shared" si="423"/>
        <v>10915.753795463283</v>
      </c>
      <c r="BJ3396">
        <f t="shared" si="424"/>
        <v>13821.397229804821</v>
      </c>
    </row>
    <row r="3397" spans="1:62">
      <c r="A3397">
        <v>3394</v>
      </c>
      <c r="B3397" s="6"/>
      <c r="C3397" s="44"/>
      <c r="F3397" s="44">
        <v>9081.6424968445808</v>
      </c>
      <c r="G3397">
        <v>0.15945927531070492</v>
      </c>
      <c r="H3397" s="45">
        <f t="shared" si="426"/>
        <v>56952.73905609495</v>
      </c>
      <c r="BD3397">
        <f t="shared" si="425"/>
        <v>-4112.3454579737318</v>
      </c>
      <c r="BE3397">
        <f t="shared" ref="BE3397:BE3460" si="427">($BE$3*G3396)-F3396</f>
        <v>-892.7293550108634</v>
      </c>
      <c r="BF3397">
        <f t="shared" ref="BF3397:BF3460" si="428">($BF$3*G3396)-F3396</f>
        <v>2326.886747952005</v>
      </c>
      <c r="BG3397">
        <f t="shared" ref="BG3397:BG3460" si="429">($BG$3*G3396)-F3396</f>
        <v>5546.5028509148724</v>
      </c>
      <c r="BH3397">
        <f t="shared" ref="BH3397:BH3460" si="430">($BH$3*G3396)-F3396</f>
        <v>8766.1189538777398</v>
      </c>
      <c r="BI3397">
        <f t="shared" ref="BI3397:BI3460" si="431">($BI$3*G3396)-F3396</f>
        <v>11985.735056840609</v>
      </c>
      <c r="BJ3397">
        <f t="shared" ref="BJ3397:BJ3460" si="432">($BJ$3*G3396)-F3396</f>
        <v>15205.351159803477</v>
      </c>
    </row>
    <row r="3398" spans="1:62">
      <c r="A3398">
        <v>3395</v>
      </c>
      <c r="B3398" s="6"/>
      <c r="C3398" s="44"/>
      <c r="F3398" s="44">
        <v>9405.5358483005039</v>
      </c>
      <c r="G3398">
        <v>0.52631124243937943</v>
      </c>
      <c r="H3398" s="45">
        <f t="shared" si="426"/>
        <v>17870.672503036705</v>
      </c>
      <c r="BD3398">
        <f t="shared" si="425"/>
        <v>-8284.3461202910566</v>
      </c>
      <c r="BE3398">
        <f t="shared" si="427"/>
        <v>-7487.0497437375316</v>
      </c>
      <c r="BF3398">
        <f t="shared" si="428"/>
        <v>-6689.7533671840065</v>
      </c>
      <c r="BG3398">
        <f t="shared" si="429"/>
        <v>-5892.4569906304823</v>
      </c>
      <c r="BH3398">
        <f t="shared" si="430"/>
        <v>-5095.1606140769582</v>
      </c>
      <c r="BI3398">
        <f t="shared" si="431"/>
        <v>-4297.8642375234331</v>
      </c>
      <c r="BJ3398">
        <f t="shared" si="432"/>
        <v>-3500.5678609699089</v>
      </c>
    </row>
    <row r="3399" spans="1:62">
      <c r="A3399">
        <v>3396</v>
      </c>
      <c r="B3399" s="6"/>
      <c r="C3399" s="44"/>
      <c r="F3399" s="44">
        <v>5465.9491013941642</v>
      </c>
      <c r="G3399">
        <v>0.56420683921853687</v>
      </c>
      <c r="H3399" s="45">
        <f t="shared" si="426"/>
        <v>9687.8462320039562</v>
      </c>
      <c r="BD3399">
        <f t="shared" si="425"/>
        <v>-6773.979636103606</v>
      </c>
      <c r="BE3399">
        <f t="shared" si="427"/>
        <v>-4142.4234239067091</v>
      </c>
      <c r="BF3399">
        <f t="shared" si="428"/>
        <v>-1510.8672117098122</v>
      </c>
      <c r="BG3399">
        <f t="shared" si="429"/>
        <v>1120.6890004870857</v>
      </c>
      <c r="BH3399">
        <f t="shared" si="430"/>
        <v>3752.2452126839817</v>
      </c>
      <c r="BI3399">
        <f t="shared" si="431"/>
        <v>6383.8014248808795</v>
      </c>
      <c r="BJ3399">
        <f t="shared" si="432"/>
        <v>9015.3576370777773</v>
      </c>
    </row>
    <row r="3400" spans="1:62">
      <c r="A3400">
        <v>3397</v>
      </c>
      <c r="B3400" s="6"/>
      <c r="C3400" s="44"/>
      <c r="F3400" s="44">
        <v>11827.164036964505</v>
      </c>
      <c r="G3400">
        <v>0.43684381268274475</v>
      </c>
      <c r="H3400" s="45">
        <f t="shared" si="426"/>
        <v>27074.125107396023</v>
      </c>
      <c r="BD3400">
        <f t="shared" si="425"/>
        <v>-2644.9149053014798</v>
      </c>
      <c r="BE3400">
        <f t="shared" si="427"/>
        <v>176.11929079120455</v>
      </c>
      <c r="BF3400">
        <f t="shared" si="428"/>
        <v>2997.153486883888</v>
      </c>
      <c r="BG3400">
        <f t="shared" si="429"/>
        <v>5818.1876829765733</v>
      </c>
      <c r="BH3400">
        <f t="shared" si="430"/>
        <v>8639.2218790692568</v>
      </c>
      <c r="BI3400">
        <f t="shared" si="431"/>
        <v>11460.25607516194</v>
      </c>
      <c r="BJ3400">
        <f t="shared" si="432"/>
        <v>14281.290271254626</v>
      </c>
    </row>
    <row r="3401" spans="1:62">
      <c r="A3401">
        <v>3398</v>
      </c>
      <c r="B3401" s="6"/>
      <c r="C3401" s="44"/>
      <c r="F3401" s="44">
        <v>-1201.7889221567621</v>
      </c>
      <c r="G3401">
        <v>0.71629051012472011</v>
      </c>
      <c r="H3401" s="45">
        <f t="shared" si="426"/>
        <v>-1677.7953988913064</v>
      </c>
      <c r="BD3401">
        <f t="shared" si="425"/>
        <v>-9642.9449735507806</v>
      </c>
      <c r="BE3401">
        <f t="shared" si="427"/>
        <v>-7458.7259101370573</v>
      </c>
      <c r="BF3401">
        <f t="shared" si="428"/>
        <v>-5274.5068467233332</v>
      </c>
      <c r="BG3401">
        <f t="shared" si="429"/>
        <v>-3090.2877833096099</v>
      </c>
      <c r="BH3401">
        <f t="shared" si="430"/>
        <v>-906.06871989588581</v>
      </c>
      <c r="BI3401">
        <f t="shared" si="431"/>
        <v>1278.1503435178383</v>
      </c>
      <c r="BJ3401">
        <f t="shared" si="432"/>
        <v>3462.3694069315607</v>
      </c>
    </row>
    <row r="3402" spans="1:62">
      <c r="A3402">
        <v>3399</v>
      </c>
      <c r="B3402" s="6"/>
      <c r="C3402" s="44"/>
      <c r="F3402" s="44">
        <v>11621.753395983495</v>
      </c>
      <c r="G3402">
        <v>0.20122333142376547</v>
      </c>
      <c r="H3402" s="45">
        <f t="shared" si="426"/>
        <v>57755.496411639811</v>
      </c>
      <c r="BD3402">
        <f t="shared" si="425"/>
        <v>4783.2414727803625</v>
      </c>
      <c r="BE3402">
        <f t="shared" si="427"/>
        <v>8364.694023403963</v>
      </c>
      <c r="BF3402">
        <f t="shared" si="428"/>
        <v>11946.146574027563</v>
      </c>
      <c r="BG3402">
        <f t="shared" si="429"/>
        <v>15527.599124651164</v>
      </c>
      <c r="BH3402">
        <f t="shared" si="430"/>
        <v>19109.051675274764</v>
      </c>
      <c r="BI3402">
        <f t="shared" si="431"/>
        <v>22690.504225898367</v>
      </c>
      <c r="BJ3402">
        <f t="shared" si="432"/>
        <v>26271.956776521969</v>
      </c>
    </row>
    <row r="3403" spans="1:62">
      <c r="A3403">
        <v>3400</v>
      </c>
      <c r="B3403" s="6"/>
      <c r="C3403" s="44"/>
      <c r="F3403" s="44">
        <v>5966.0514213904025</v>
      </c>
      <c r="G3403">
        <v>0.2618456389838002</v>
      </c>
      <c r="H3403" s="45">
        <f t="shared" si="426"/>
        <v>22784.612508896927</v>
      </c>
      <c r="BD3403">
        <f t="shared" si="425"/>
        <v>-10615.636738864667</v>
      </c>
      <c r="BE3403">
        <f t="shared" si="427"/>
        <v>-9609.520081745839</v>
      </c>
      <c r="BF3403">
        <f t="shared" si="428"/>
        <v>-8603.403424627013</v>
      </c>
      <c r="BG3403">
        <f t="shared" si="429"/>
        <v>-7597.2867675081852</v>
      </c>
      <c r="BH3403">
        <f t="shared" si="430"/>
        <v>-6591.1701103893574</v>
      </c>
      <c r="BI3403">
        <f t="shared" si="431"/>
        <v>-5585.0534532705306</v>
      </c>
      <c r="BJ3403">
        <f t="shared" si="432"/>
        <v>-4578.9367961517028</v>
      </c>
    </row>
    <row r="3404" spans="1:62">
      <c r="A3404">
        <v>3401</v>
      </c>
      <c r="B3404" s="6"/>
      <c r="C3404" s="44"/>
      <c r="F3404" s="44">
        <v>4286.4321223632833</v>
      </c>
      <c r="G3404">
        <v>0.61425048820049533</v>
      </c>
      <c r="H3404" s="45">
        <f t="shared" si="426"/>
        <v>6978.3129272241849</v>
      </c>
      <c r="BD3404">
        <f t="shared" si="425"/>
        <v>-4656.8232264714015</v>
      </c>
      <c r="BE3404">
        <f t="shared" si="427"/>
        <v>-3347.5950315524005</v>
      </c>
      <c r="BF3404">
        <f t="shared" si="428"/>
        <v>-2038.3668366333995</v>
      </c>
      <c r="BG3404">
        <f t="shared" si="429"/>
        <v>-729.13864171439855</v>
      </c>
      <c r="BH3404">
        <f t="shared" si="430"/>
        <v>580.08955320460245</v>
      </c>
      <c r="BI3404">
        <f t="shared" si="431"/>
        <v>1889.3177481236035</v>
      </c>
      <c r="BJ3404">
        <f t="shared" si="432"/>
        <v>3198.5459430426054</v>
      </c>
    </row>
    <row r="3405" spans="1:62">
      <c r="A3405">
        <v>3402</v>
      </c>
      <c r="B3405" s="6"/>
      <c r="C3405" s="44"/>
      <c r="F3405" s="44">
        <v>7178.1696513072529</v>
      </c>
      <c r="G3405">
        <v>0.68814913315701265</v>
      </c>
      <c r="H3405" s="45">
        <f t="shared" si="426"/>
        <v>10431.125035900372</v>
      </c>
      <c r="BD3405">
        <f t="shared" si="425"/>
        <v>-1215.1796813608066</v>
      </c>
      <c r="BE3405">
        <f t="shared" si="427"/>
        <v>1856.07275964167</v>
      </c>
      <c r="BF3405">
        <f t="shared" si="428"/>
        <v>4927.3252006441471</v>
      </c>
      <c r="BG3405">
        <f t="shared" si="429"/>
        <v>7998.5776416466233</v>
      </c>
      <c r="BH3405">
        <f t="shared" si="430"/>
        <v>11069.830082649099</v>
      </c>
      <c r="BI3405">
        <f t="shared" si="431"/>
        <v>14141.082523651578</v>
      </c>
      <c r="BJ3405">
        <f t="shared" si="432"/>
        <v>17212.334964654052</v>
      </c>
    </row>
    <row r="3406" spans="1:62">
      <c r="A3406">
        <v>3403</v>
      </c>
      <c r="B3406" s="6"/>
      <c r="C3406" s="44"/>
      <c r="F3406" s="44">
        <v>13428.417200924338</v>
      </c>
      <c r="G3406">
        <v>0.57388729567658636</v>
      </c>
      <c r="H3406" s="45">
        <f t="shared" si="426"/>
        <v>23399.049433726981</v>
      </c>
      <c r="BD3406">
        <f t="shared" si="425"/>
        <v>-3737.4239855221895</v>
      </c>
      <c r="BE3406">
        <f t="shared" si="427"/>
        <v>-296.678319737126</v>
      </c>
      <c r="BF3406">
        <f t="shared" si="428"/>
        <v>3144.0673460479375</v>
      </c>
      <c r="BG3406">
        <f t="shared" si="429"/>
        <v>6584.8130118330009</v>
      </c>
      <c r="BH3406">
        <f t="shared" si="430"/>
        <v>10025.558677618064</v>
      </c>
      <c r="BI3406">
        <f t="shared" si="431"/>
        <v>13466.304343403128</v>
      </c>
      <c r="BJ3406">
        <f t="shared" si="432"/>
        <v>16907.050009188191</v>
      </c>
    </row>
    <row r="3407" spans="1:62">
      <c r="A3407">
        <v>3404</v>
      </c>
      <c r="B3407" s="6"/>
      <c r="C3407" s="44"/>
      <c r="F3407" s="44">
        <v>2896.1864111331379</v>
      </c>
      <c r="G3407">
        <v>-1.8220318916077893E-2</v>
      </c>
      <c r="H3407" s="45">
        <f t="shared" si="426"/>
        <v>-158953.66181420116</v>
      </c>
      <c r="BD3407">
        <f t="shared" si="425"/>
        <v>-10558.980722541406</v>
      </c>
      <c r="BE3407">
        <f t="shared" si="427"/>
        <v>-7689.5442441584737</v>
      </c>
      <c r="BF3407">
        <f t="shared" si="428"/>
        <v>-4820.1077657755413</v>
      </c>
      <c r="BG3407">
        <f t="shared" si="429"/>
        <v>-1950.6712873926099</v>
      </c>
      <c r="BH3407">
        <f t="shared" si="430"/>
        <v>918.76519099032157</v>
      </c>
      <c r="BI3407">
        <f t="shared" si="431"/>
        <v>3788.2016693732548</v>
      </c>
      <c r="BJ3407">
        <f t="shared" si="432"/>
        <v>6657.6381477561845</v>
      </c>
    </row>
    <row r="3408" spans="1:62">
      <c r="A3408">
        <v>3405</v>
      </c>
      <c r="B3408" s="6"/>
      <c r="C3408" s="44"/>
      <c r="F3408" s="44">
        <v>11687.131795198611</v>
      </c>
      <c r="G3408">
        <v>0.54837392123833784</v>
      </c>
      <c r="H3408" s="45">
        <f t="shared" si="426"/>
        <v>21312.340617523776</v>
      </c>
      <c r="BD3408">
        <f t="shared" si="425"/>
        <v>-2987.2880057135271</v>
      </c>
      <c r="BE3408">
        <f t="shared" si="427"/>
        <v>-3078.3896002939168</v>
      </c>
      <c r="BF3408">
        <f t="shared" si="428"/>
        <v>-3169.4911948743065</v>
      </c>
      <c r="BG3408">
        <f t="shared" si="429"/>
        <v>-3260.5927894546958</v>
      </c>
      <c r="BH3408">
        <f t="shared" si="430"/>
        <v>-3351.694384035085</v>
      </c>
      <c r="BI3408">
        <f t="shared" si="431"/>
        <v>-3442.7959786154747</v>
      </c>
      <c r="BJ3408">
        <f t="shared" si="432"/>
        <v>-3533.8975731958644</v>
      </c>
    </row>
    <row r="3409" spans="1:62">
      <c r="A3409">
        <v>3406</v>
      </c>
      <c r="B3409" s="6"/>
      <c r="C3409" s="44"/>
      <c r="F3409" s="44">
        <v>9811.4413590123222</v>
      </c>
      <c r="G3409">
        <v>0.24024486313527138</v>
      </c>
      <c r="H3409" s="45">
        <f t="shared" si="426"/>
        <v>40839.338793637093</v>
      </c>
      <c r="BD3409">
        <f t="shared" si="425"/>
        <v>-8945.2621890069222</v>
      </c>
      <c r="BE3409">
        <f t="shared" si="427"/>
        <v>-6203.3925828152323</v>
      </c>
      <c r="BF3409">
        <f t="shared" si="428"/>
        <v>-3461.5229766235443</v>
      </c>
      <c r="BG3409">
        <f t="shared" si="429"/>
        <v>-719.65337043185355</v>
      </c>
      <c r="BH3409">
        <f t="shared" si="430"/>
        <v>2022.2162357598354</v>
      </c>
      <c r="BI3409">
        <f t="shared" si="431"/>
        <v>4764.0858419515225</v>
      </c>
      <c r="BJ3409">
        <f t="shared" si="432"/>
        <v>7505.9554481432115</v>
      </c>
    </row>
    <row r="3410" spans="1:62">
      <c r="A3410">
        <v>3407</v>
      </c>
      <c r="B3410" s="6"/>
      <c r="C3410" s="44"/>
      <c r="F3410" s="44">
        <v>-8433.5419752987073</v>
      </c>
      <c r="G3410">
        <v>0.38507865381954254</v>
      </c>
      <c r="H3410" s="45">
        <f t="shared" si="426"/>
        <v>-21900.829588053133</v>
      </c>
      <c r="BD3410">
        <f t="shared" si="425"/>
        <v>-8610.2170433359661</v>
      </c>
      <c r="BE3410">
        <f t="shared" si="427"/>
        <v>-7408.9927276596081</v>
      </c>
      <c r="BF3410">
        <f t="shared" si="428"/>
        <v>-6207.768411983252</v>
      </c>
      <c r="BG3410">
        <f t="shared" si="429"/>
        <v>-5006.544096306895</v>
      </c>
      <c r="BH3410">
        <f t="shared" si="430"/>
        <v>-3805.3197806305379</v>
      </c>
      <c r="BI3410">
        <f t="shared" si="431"/>
        <v>-2604.0954649541809</v>
      </c>
      <c r="BJ3410">
        <f t="shared" si="432"/>
        <v>-1402.8711492778239</v>
      </c>
    </row>
    <row r="3411" spans="1:62">
      <c r="A3411">
        <v>3408</v>
      </c>
      <c r="B3411" s="6"/>
      <c r="C3411" s="44"/>
      <c r="F3411" s="44">
        <v>11599.406014248205</v>
      </c>
      <c r="G3411">
        <v>0.301287560548122</v>
      </c>
      <c r="H3411" s="45">
        <f t="shared" si="426"/>
        <v>38499.452128543933</v>
      </c>
      <c r="BD3411">
        <f t="shared" si="425"/>
        <v>10358.93524439642</v>
      </c>
      <c r="BE3411">
        <f t="shared" si="427"/>
        <v>12284.328513494132</v>
      </c>
      <c r="BF3411">
        <f t="shared" si="428"/>
        <v>14209.721782591845</v>
      </c>
      <c r="BG3411">
        <f t="shared" si="429"/>
        <v>16135.115051689558</v>
      </c>
      <c r="BH3411">
        <f t="shared" si="430"/>
        <v>18060.50832078727</v>
      </c>
      <c r="BI3411">
        <f t="shared" si="431"/>
        <v>19985.901589884983</v>
      </c>
      <c r="BJ3411">
        <f t="shared" si="432"/>
        <v>21911.294858982696</v>
      </c>
    </row>
    <row r="3412" spans="1:62">
      <c r="A3412">
        <v>3409</v>
      </c>
      <c r="B3412" s="6"/>
      <c r="C3412" s="44"/>
      <c r="F3412" s="44">
        <v>6654.1524839199083</v>
      </c>
      <c r="G3412">
        <v>0.70687406184817725</v>
      </c>
      <c r="H3412" s="45">
        <f t="shared" si="426"/>
        <v>9413.490808422237</v>
      </c>
      <c r="BD3412">
        <f t="shared" si="425"/>
        <v>-10092.968211507596</v>
      </c>
      <c r="BE3412">
        <f t="shared" si="427"/>
        <v>-8586.5304087669847</v>
      </c>
      <c r="BF3412">
        <f t="shared" si="428"/>
        <v>-7080.0926060263746</v>
      </c>
      <c r="BG3412">
        <f t="shared" si="429"/>
        <v>-5573.6548032857645</v>
      </c>
      <c r="BH3412">
        <f t="shared" si="430"/>
        <v>-4067.2170005451544</v>
      </c>
      <c r="BI3412">
        <f t="shared" si="431"/>
        <v>-2560.7791978045443</v>
      </c>
      <c r="BJ3412">
        <f t="shared" si="432"/>
        <v>-1054.3413950639351</v>
      </c>
    </row>
    <row r="3413" spans="1:62">
      <c r="A3413">
        <v>3410</v>
      </c>
      <c r="B3413" s="6"/>
      <c r="C3413" s="44"/>
      <c r="F3413" s="44">
        <v>4663.3965540231839</v>
      </c>
      <c r="G3413">
        <v>0.10273817048603995</v>
      </c>
      <c r="H3413" s="45">
        <f t="shared" si="426"/>
        <v>45391.080374132667</v>
      </c>
      <c r="BD3413">
        <f t="shared" si="425"/>
        <v>-3119.7821746790219</v>
      </c>
      <c r="BE3413">
        <f t="shared" si="427"/>
        <v>414.58813456186454</v>
      </c>
      <c r="BF3413">
        <f t="shared" si="428"/>
        <v>3948.9584438027505</v>
      </c>
      <c r="BG3413">
        <f t="shared" si="429"/>
        <v>7483.3287530436373</v>
      </c>
      <c r="BH3413">
        <f t="shared" si="430"/>
        <v>11017.699062284522</v>
      </c>
      <c r="BI3413">
        <f t="shared" si="431"/>
        <v>14552.069371525409</v>
      </c>
      <c r="BJ3413">
        <f t="shared" si="432"/>
        <v>18086.439680766296</v>
      </c>
    </row>
    <row r="3414" spans="1:62">
      <c r="A3414">
        <v>3411</v>
      </c>
      <c r="B3414" s="6"/>
      <c r="C3414" s="44"/>
      <c r="F3414" s="44">
        <v>10843.136311931872</v>
      </c>
      <c r="G3414">
        <v>0.57321620686105579</v>
      </c>
      <c r="H3414" s="45">
        <f t="shared" si="426"/>
        <v>18916.311475750343</v>
      </c>
      <c r="BD3414">
        <f t="shared" si="425"/>
        <v>-4149.705701592984</v>
      </c>
      <c r="BE3414">
        <f t="shared" si="427"/>
        <v>-3636.0148491627842</v>
      </c>
      <c r="BF3414">
        <f t="shared" si="428"/>
        <v>-3122.3239967325844</v>
      </c>
      <c r="BG3414">
        <f t="shared" si="429"/>
        <v>-2608.6331443023851</v>
      </c>
      <c r="BH3414">
        <f t="shared" si="430"/>
        <v>-2094.9422918721853</v>
      </c>
      <c r="BI3414">
        <f t="shared" si="431"/>
        <v>-1581.2514394419854</v>
      </c>
      <c r="BJ3414">
        <f t="shared" si="432"/>
        <v>-1067.5605870117856</v>
      </c>
    </row>
    <row r="3415" spans="1:62">
      <c r="A3415">
        <v>3412</v>
      </c>
      <c r="B3415" s="6"/>
      <c r="C3415" s="44"/>
      <c r="F3415" s="44">
        <v>15453.754381390703</v>
      </c>
      <c r="G3415">
        <v>0.42210310850886579</v>
      </c>
      <c r="H3415" s="45">
        <f t="shared" si="426"/>
        <v>36611.325692395643</v>
      </c>
      <c r="BD3415">
        <f t="shared" si="425"/>
        <v>-7977.0552776265931</v>
      </c>
      <c r="BE3415">
        <f t="shared" si="427"/>
        <v>-5110.9742433213141</v>
      </c>
      <c r="BF3415">
        <f t="shared" si="428"/>
        <v>-2244.8932090160361</v>
      </c>
      <c r="BG3415">
        <f t="shared" si="429"/>
        <v>621.18782528924385</v>
      </c>
      <c r="BH3415">
        <f t="shared" si="430"/>
        <v>3487.2688595945219</v>
      </c>
      <c r="BI3415">
        <f t="shared" si="431"/>
        <v>6353.3498938998</v>
      </c>
      <c r="BJ3415">
        <f t="shared" si="432"/>
        <v>9219.4309282050799</v>
      </c>
    </row>
    <row r="3416" spans="1:62">
      <c r="A3416">
        <v>3413</v>
      </c>
      <c r="B3416" s="6"/>
      <c r="C3416" s="44"/>
      <c r="F3416" s="44">
        <v>9200.6391819982055</v>
      </c>
      <c r="G3416">
        <v>0.32823520371493764</v>
      </c>
      <c r="H3416" s="45">
        <f t="shared" si="426"/>
        <v>28030.628884001981</v>
      </c>
      <c r="BD3416">
        <f t="shared" si="425"/>
        <v>-13343.238838846373</v>
      </c>
      <c r="BE3416">
        <f t="shared" si="427"/>
        <v>-11232.723296302045</v>
      </c>
      <c r="BF3416">
        <f t="shared" si="428"/>
        <v>-9122.207753757717</v>
      </c>
      <c r="BG3416">
        <f t="shared" si="429"/>
        <v>-7011.6922112133871</v>
      </c>
      <c r="BH3416">
        <f t="shared" si="430"/>
        <v>-4901.1766686690589</v>
      </c>
      <c r="BI3416">
        <f t="shared" si="431"/>
        <v>-2790.661126124729</v>
      </c>
      <c r="BJ3416">
        <f t="shared" si="432"/>
        <v>-680.14558358040085</v>
      </c>
    </row>
    <row r="3417" spans="1:62">
      <c r="A3417">
        <v>3414</v>
      </c>
      <c r="B3417" s="6"/>
      <c r="C3417" s="44"/>
      <c r="F3417" s="44">
        <v>7495.4380520901559</v>
      </c>
      <c r="G3417">
        <v>0.27232074576127197</v>
      </c>
      <c r="H3417" s="45">
        <f t="shared" si="426"/>
        <v>27524.300549106818</v>
      </c>
      <c r="BD3417">
        <f t="shared" si="425"/>
        <v>-7559.4631634235175</v>
      </c>
      <c r="BE3417">
        <f t="shared" si="427"/>
        <v>-5918.2871448488295</v>
      </c>
      <c r="BF3417">
        <f t="shared" si="428"/>
        <v>-4277.1111262741406</v>
      </c>
      <c r="BG3417">
        <f t="shared" si="429"/>
        <v>-2635.9351076994526</v>
      </c>
      <c r="BH3417">
        <f t="shared" si="430"/>
        <v>-994.7590891247637</v>
      </c>
      <c r="BI3417">
        <f t="shared" si="431"/>
        <v>646.41692944992428</v>
      </c>
      <c r="BJ3417">
        <f t="shared" si="432"/>
        <v>2287.5929480246123</v>
      </c>
    </row>
    <row r="3418" spans="1:62">
      <c r="A3418">
        <v>3415</v>
      </c>
      <c r="B3418" s="6"/>
      <c r="C3418" s="44"/>
      <c r="F3418" s="44">
        <v>705.03794808238672</v>
      </c>
      <c r="G3418">
        <v>0.99034667129199772</v>
      </c>
      <c r="H3418" s="45">
        <f t="shared" si="426"/>
        <v>711.91025175315656</v>
      </c>
      <c r="BD3418">
        <f t="shared" ref="BD3418:BD3481" si="433">($BD$3*G3417)-F3417</f>
        <v>-6133.834323283796</v>
      </c>
      <c r="BE3418">
        <f t="shared" si="427"/>
        <v>-4772.2305944774362</v>
      </c>
      <c r="BF3418">
        <f t="shared" si="428"/>
        <v>-3410.6268656710763</v>
      </c>
      <c r="BG3418">
        <f t="shared" si="429"/>
        <v>-2049.0231368647164</v>
      </c>
      <c r="BH3418">
        <f t="shared" si="430"/>
        <v>-687.41940805835657</v>
      </c>
      <c r="BI3418">
        <f t="shared" si="431"/>
        <v>674.1843207480033</v>
      </c>
      <c r="BJ3418">
        <f t="shared" si="432"/>
        <v>2035.7880495543632</v>
      </c>
    </row>
    <row r="3419" spans="1:62">
      <c r="A3419">
        <v>3416</v>
      </c>
      <c r="B3419" s="6"/>
      <c r="C3419" s="44"/>
      <c r="F3419" s="44">
        <v>-2610.2596835734021</v>
      </c>
      <c r="G3419">
        <v>0.1759920774364705</v>
      </c>
      <c r="H3419" s="45">
        <f t="shared" si="426"/>
        <v>-14831.68857141113</v>
      </c>
      <c r="BD3419">
        <f t="shared" si="433"/>
        <v>4246.6954083776018</v>
      </c>
      <c r="BE3419">
        <f t="shared" si="427"/>
        <v>9198.4287648375903</v>
      </c>
      <c r="BF3419">
        <f t="shared" si="428"/>
        <v>14150.162121297579</v>
      </c>
      <c r="BG3419">
        <f t="shared" si="429"/>
        <v>19101.895477757567</v>
      </c>
      <c r="BH3419">
        <f t="shared" si="430"/>
        <v>24053.628834217558</v>
      </c>
      <c r="BI3419">
        <f t="shared" si="431"/>
        <v>29005.362190677544</v>
      </c>
      <c r="BJ3419">
        <f t="shared" si="432"/>
        <v>33957.095547137535</v>
      </c>
    </row>
    <row r="3420" spans="1:62">
      <c r="A3420">
        <v>3417</v>
      </c>
      <c r="B3420" s="6"/>
      <c r="C3420" s="44"/>
      <c r="F3420" s="44">
        <v>11696.568391580913</v>
      </c>
      <c r="G3420">
        <v>0.14296996743921575</v>
      </c>
      <c r="H3420" s="45">
        <f t="shared" si="426"/>
        <v>81811.366408499438</v>
      </c>
      <c r="BD3420">
        <f t="shared" si="433"/>
        <v>3490.2200707557545</v>
      </c>
      <c r="BE3420">
        <f t="shared" si="427"/>
        <v>4370.1804579381069</v>
      </c>
      <c r="BF3420">
        <f t="shared" si="428"/>
        <v>5250.1408451204588</v>
      </c>
      <c r="BG3420">
        <f t="shared" si="429"/>
        <v>6130.1012323028117</v>
      </c>
      <c r="BH3420">
        <f t="shared" si="430"/>
        <v>7010.0616194851646</v>
      </c>
      <c r="BI3420">
        <f t="shared" si="431"/>
        <v>7890.0220066675165</v>
      </c>
      <c r="BJ3420">
        <f t="shared" si="432"/>
        <v>8769.9823938498703</v>
      </c>
    </row>
    <row r="3421" spans="1:62">
      <c r="A3421">
        <v>3418</v>
      </c>
      <c r="B3421" s="6"/>
      <c r="C3421" s="44"/>
      <c r="F3421" s="44">
        <v>7348.7563183696966</v>
      </c>
      <c r="G3421">
        <v>1.0409035378948239</v>
      </c>
      <c r="H3421" s="45">
        <f t="shared" si="426"/>
        <v>7059.9782312510861</v>
      </c>
      <c r="BD3421">
        <f t="shared" si="433"/>
        <v>-10981.718554384834</v>
      </c>
      <c r="BE3421">
        <f t="shared" si="427"/>
        <v>-10266.868717188756</v>
      </c>
      <c r="BF3421">
        <f t="shared" si="428"/>
        <v>-9552.0188799926764</v>
      </c>
      <c r="BG3421">
        <f t="shared" si="429"/>
        <v>-8837.1690427965987</v>
      </c>
      <c r="BH3421">
        <f t="shared" si="430"/>
        <v>-8122.3192056005191</v>
      </c>
      <c r="BI3421">
        <f t="shared" si="431"/>
        <v>-7407.4693684044405</v>
      </c>
      <c r="BJ3421">
        <f t="shared" si="432"/>
        <v>-6692.6195312083619</v>
      </c>
    </row>
    <row r="3422" spans="1:62">
      <c r="A3422">
        <v>3419</v>
      </c>
      <c r="B3422" s="6"/>
      <c r="C3422" s="44"/>
      <c r="F3422" s="44">
        <v>-4811.7614212671433</v>
      </c>
      <c r="G3422">
        <v>0.53069166878524676</v>
      </c>
      <c r="H3422" s="45">
        <f t="shared" si="426"/>
        <v>-9066.9624271307384</v>
      </c>
      <c r="BD3422">
        <f t="shared" si="433"/>
        <v>-2144.2386288955768</v>
      </c>
      <c r="BE3422">
        <f t="shared" si="427"/>
        <v>3060.2790605785431</v>
      </c>
      <c r="BF3422">
        <f t="shared" si="428"/>
        <v>8264.7967500526629</v>
      </c>
      <c r="BG3422">
        <f t="shared" si="429"/>
        <v>13469.314439526783</v>
      </c>
      <c r="BH3422">
        <f t="shared" si="430"/>
        <v>18673.832129000904</v>
      </c>
      <c r="BI3422">
        <f t="shared" si="431"/>
        <v>23878.349818475021</v>
      </c>
      <c r="BJ3422">
        <f t="shared" si="432"/>
        <v>29082.867507949137</v>
      </c>
    </row>
    <row r="3423" spans="1:62">
      <c r="A3423">
        <v>3420</v>
      </c>
      <c r="B3423" s="6"/>
      <c r="C3423" s="44"/>
      <c r="F3423" s="44">
        <v>9420.14863599821</v>
      </c>
      <c r="G3423">
        <v>0.22701801992060844</v>
      </c>
      <c r="H3423" s="45">
        <f t="shared" si="426"/>
        <v>41495.15813455062</v>
      </c>
      <c r="BD3423">
        <f t="shared" si="433"/>
        <v>7465.2197651933766</v>
      </c>
      <c r="BE3423">
        <f t="shared" si="427"/>
        <v>10118.67810911961</v>
      </c>
      <c r="BF3423">
        <f t="shared" si="428"/>
        <v>12772.136453045845</v>
      </c>
      <c r="BG3423">
        <f t="shared" si="429"/>
        <v>15425.594796972078</v>
      </c>
      <c r="BH3423">
        <f t="shared" si="430"/>
        <v>18079.053140898312</v>
      </c>
      <c r="BI3423">
        <f t="shared" si="431"/>
        <v>20732.511484824547</v>
      </c>
      <c r="BJ3423">
        <f t="shared" si="432"/>
        <v>23385.969828750782</v>
      </c>
    </row>
    <row r="3424" spans="1:62">
      <c r="A3424">
        <v>3421</v>
      </c>
      <c r="B3424" s="6"/>
      <c r="C3424" s="44"/>
      <c r="F3424" s="44">
        <v>3583.7246932942398</v>
      </c>
      <c r="G3424">
        <v>0.57052229800583909</v>
      </c>
      <c r="H3424" s="45">
        <f t="shared" si="426"/>
        <v>6281.4805062317855</v>
      </c>
      <c r="BD3424">
        <f t="shared" si="433"/>
        <v>-8285.0585363951686</v>
      </c>
      <c r="BE3424">
        <f t="shared" si="427"/>
        <v>-7149.9684367921254</v>
      </c>
      <c r="BF3424">
        <f t="shared" si="428"/>
        <v>-6014.878337189084</v>
      </c>
      <c r="BG3424">
        <f t="shared" si="429"/>
        <v>-4879.7882375860409</v>
      </c>
      <c r="BH3424">
        <f t="shared" si="430"/>
        <v>-3744.6981379829995</v>
      </c>
      <c r="BI3424">
        <f t="shared" si="431"/>
        <v>-2609.6080383799572</v>
      </c>
      <c r="BJ3424">
        <f t="shared" si="432"/>
        <v>-1474.5179387769149</v>
      </c>
    </row>
    <row r="3425" spans="1:62">
      <c r="A3425">
        <v>3422</v>
      </c>
      <c r="B3425" s="6"/>
      <c r="C3425" s="44"/>
      <c r="F3425" s="44">
        <v>10619.245694210522</v>
      </c>
      <c r="G3425">
        <v>0.64272688574095405</v>
      </c>
      <c r="H3425" s="45">
        <f t="shared" si="426"/>
        <v>16522.174394444926</v>
      </c>
      <c r="BD3425">
        <f t="shared" si="433"/>
        <v>-731.11320326504438</v>
      </c>
      <c r="BE3425">
        <f t="shared" si="427"/>
        <v>2121.4982867641511</v>
      </c>
      <c r="BF3425">
        <f t="shared" si="428"/>
        <v>4974.1097767933461</v>
      </c>
      <c r="BG3425">
        <f t="shared" si="429"/>
        <v>7826.721266822542</v>
      </c>
      <c r="BH3425">
        <f t="shared" si="430"/>
        <v>10679.332756851738</v>
      </c>
      <c r="BI3425">
        <f t="shared" si="431"/>
        <v>13531.944246880932</v>
      </c>
      <c r="BJ3425">
        <f t="shared" si="432"/>
        <v>16384.55573691013</v>
      </c>
    </row>
    <row r="3426" spans="1:62">
      <c r="A3426">
        <v>3423</v>
      </c>
      <c r="B3426" s="6"/>
      <c r="C3426" s="44"/>
      <c r="F3426" s="44">
        <v>6023.2269796819983</v>
      </c>
      <c r="G3426">
        <v>0.4320285641606354</v>
      </c>
      <c r="H3426" s="45">
        <f t="shared" si="426"/>
        <v>13941.733207812766</v>
      </c>
      <c r="BD3426">
        <f t="shared" si="433"/>
        <v>-7405.6112655057514</v>
      </c>
      <c r="BE3426">
        <f t="shared" si="427"/>
        <v>-4191.9768368009818</v>
      </c>
      <c r="BF3426">
        <f t="shared" si="428"/>
        <v>-978.34240809621042</v>
      </c>
      <c r="BG3426">
        <f t="shared" si="429"/>
        <v>2235.2920206085582</v>
      </c>
      <c r="BH3426">
        <f t="shared" si="430"/>
        <v>5448.9264493133287</v>
      </c>
      <c r="BI3426">
        <f t="shared" si="431"/>
        <v>8662.560878018101</v>
      </c>
      <c r="BJ3426">
        <f t="shared" si="432"/>
        <v>11876.19530672287</v>
      </c>
    </row>
    <row r="3427" spans="1:62">
      <c r="A3427">
        <v>3424</v>
      </c>
      <c r="B3427" s="6"/>
      <c r="C3427" s="44"/>
      <c r="F3427" s="44">
        <v>33.599403812513629</v>
      </c>
      <c r="G3427">
        <v>0.57291876426223265</v>
      </c>
      <c r="H3427" s="45">
        <f t="shared" si="426"/>
        <v>58.646017390931064</v>
      </c>
      <c r="BD3427">
        <f t="shared" si="433"/>
        <v>-3863.0841588788212</v>
      </c>
      <c r="BE3427">
        <f t="shared" si="427"/>
        <v>-1702.9413380756441</v>
      </c>
      <c r="BF3427">
        <f t="shared" si="428"/>
        <v>457.20148272753249</v>
      </c>
      <c r="BG3427">
        <f t="shared" si="429"/>
        <v>2617.34430353071</v>
      </c>
      <c r="BH3427">
        <f t="shared" si="430"/>
        <v>4777.4871243338876</v>
      </c>
      <c r="BI3427">
        <f t="shared" si="431"/>
        <v>6937.6299451370633</v>
      </c>
      <c r="BJ3427">
        <f t="shared" si="432"/>
        <v>9097.7727659402408</v>
      </c>
    </row>
    <row r="3428" spans="1:62">
      <c r="A3428">
        <v>3425</v>
      </c>
      <c r="B3428" s="6"/>
      <c r="C3428" s="44"/>
      <c r="F3428" s="44">
        <v>12255.395381747978</v>
      </c>
      <c r="G3428">
        <v>8.3704605363550399E-2</v>
      </c>
      <c r="H3428" s="45">
        <f t="shared" si="426"/>
        <v>146412.43846165546</v>
      </c>
      <c r="BD3428">
        <f t="shared" si="433"/>
        <v>2830.9944174986495</v>
      </c>
      <c r="BE3428">
        <f t="shared" si="427"/>
        <v>5695.5882388098125</v>
      </c>
      <c r="BF3428">
        <f t="shared" si="428"/>
        <v>8560.1820601209765</v>
      </c>
      <c r="BG3428">
        <f t="shared" si="429"/>
        <v>11424.775881432139</v>
      </c>
      <c r="BH3428">
        <f t="shared" si="430"/>
        <v>14289.369702743303</v>
      </c>
      <c r="BI3428">
        <f t="shared" si="431"/>
        <v>17153.963524054467</v>
      </c>
      <c r="BJ3428">
        <f t="shared" si="432"/>
        <v>20018.557345365629</v>
      </c>
    </row>
    <row r="3429" spans="1:62">
      <c r="A3429">
        <v>3426</v>
      </c>
      <c r="B3429" s="6"/>
      <c r="C3429" s="44"/>
      <c r="F3429" s="44">
        <v>4140.9763640224446</v>
      </c>
      <c r="G3429">
        <v>0.36548593292739451</v>
      </c>
      <c r="H3429" s="45">
        <f t="shared" si="426"/>
        <v>11330.056757191443</v>
      </c>
      <c r="BD3429">
        <f t="shared" si="433"/>
        <v>-11836.872354930227</v>
      </c>
      <c r="BE3429">
        <f t="shared" si="427"/>
        <v>-11418.349328112474</v>
      </c>
      <c r="BF3429">
        <f t="shared" si="428"/>
        <v>-10999.826301294721</v>
      </c>
      <c r="BG3429">
        <f t="shared" si="429"/>
        <v>-10581.30327447697</v>
      </c>
      <c r="BH3429">
        <f t="shared" si="430"/>
        <v>-10162.780247659219</v>
      </c>
      <c r="BI3429">
        <f t="shared" si="431"/>
        <v>-9744.2572208414658</v>
      </c>
      <c r="BJ3429">
        <f t="shared" si="432"/>
        <v>-9325.7341940237129</v>
      </c>
    </row>
    <row r="3430" spans="1:62">
      <c r="A3430">
        <v>3427</v>
      </c>
      <c r="B3430" s="6"/>
      <c r="C3430" s="44"/>
      <c r="F3430" s="44">
        <v>10607.352150187104</v>
      </c>
      <c r="G3430">
        <v>0.14434420660046943</v>
      </c>
      <c r="H3430" s="45">
        <f t="shared" si="426"/>
        <v>73486.511166653276</v>
      </c>
      <c r="BD3430">
        <f t="shared" si="433"/>
        <v>-2313.546699385472</v>
      </c>
      <c r="BE3430">
        <f t="shared" si="427"/>
        <v>-486.11703474849946</v>
      </c>
      <c r="BF3430">
        <f t="shared" si="428"/>
        <v>1341.3126298884727</v>
      </c>
      <c r="BG3430">
        <f t="shared" si="429"/>
        <v>3168.7422945254457</v>
      </c>
      <c r="BH3430">
        <f t="shared" si="430"/>
        <v>4996.1719591624187</v>
      </c>
      <c r="BI3430">
        <f t="shared" si="431"/>
        <v>6823.6016237993899</v>
      </c>
      <c r="BJ3430">
        <f t="shared" si="432"/>
        <v>8651.031288436363</v>
      </c>
    </row>
    <row r="3431" spans="1:62">
      <c r="A3431">
        <v>3428</v>
      </c>
      <c r="B3431" s="6"/>
      <c r="C3431" s="44"/>
      <c r="F3431" s="44">
        <v>1864.6172726004879</v>
      </c>
      <c r="G3431">
        <v>0.32396861857235582</v>
      </c>
      <c r="H3431" s="45">
        <f t="shared" si="426"/>
        <v>5755.5490430442433</v>
      </c>
      <c r="BD3431">
        <f t="shared" si="433"/>
        <v>-9885.6311171847574</v>
      </c>
      <c r="BE3431">
        <f t="shared" si="427"/>
        <v>-9163.9100841824093</v>
      </c>
      <c r="BF3431">
        <f t="shared" si="428"/>
        <v>-8442.189051180063</v>
      </c>
      <c r="BG3431">
        <f t="shared" si="429"/>
        <v>-7720.4680181777148</v>
      </c>
      <c r="BH3431">
        <f t="shared" si="430"/>
        <v>-6998.7469851753685</v>
      </c>
      <c r="BI3431">
        <f t="shared" si="431"/>
        <v>-6277.0259521730213</v>
      </c>
      <c r="BJ3431">
        <f t="shared" si="432"/>
        <v>-5555.3049191706741</v>
      </c>
    </row>
    <row r="3432" spans="1:62">
      <c r="A3432">
        <v>3429</v>
      </c>
      <c r="B3432" s="6"/>
      <c r="C3432" s="44"/>
      <c r="F3432" s="44">
        <v>-17909.876758017188</v>
      </c>
      <c r="G3432">
        <v>0.69341285070445835</v>
      </c>
      <c r="H3432" s="45">
        <f t="shared" si="426"/>
        <v>-25828.590773623564</v>
      </c>
      <c r="BD3432">
        <f t="shared" si="433"/>
        <v>-244.77417973870888</v>
      </c>
      <c r="BE3432">
        <f t="shared" si="427"/>
        <v>1375.0689131230702</v>
      </c>
      <c r="BF3432">
        <f t="shared" si="428"/>
        <v>2994.9120059848492</v>
      </c>
      <c r="BG3432">
        <f t="shared" si="429"/>
        <v>4614.7550988466282</v>
      </c>
      <c r="BH3432">
        <f t="shared" si="430"/>
        <v>6234.5981917084073</v>
      </c>
      <c r="BI3432">
        <f t="shared" si="431"/>
        <v>7854.4412845701863</v>
      </c>
      <c r="BJ3432">
        <f t="shared" si="432"/>
        <v>9474.2843774319663</v>
      </c>
    </row>
    <row r="3433" spans="1:62">
      <c r="A3433">
        <v>3430</v>
      </c>
      <c r="B3433" s="6"/>
      <c r="C3433" s="44"/>
      <c r="F3433" s="44">
        <v>7796.2653264579712</v>
      </c>
      <c r="G3433">
        <v>0.20557750842035283</v>
      </c>
      <c r="H3433" s="45">
        <f t="shared" si="426"/>
        <v>37923.727096237715</v>
      </c>
      <c r="BD3433">
        <f t="shared" si="433"/>
        <v>21376.941011539478</v>
      </c>
      <c r="BE3433">
        <f t="shared" si="427"/>
        <v>24844.005265061773</v>
      </c>
      <c r="BF3433">
        <f t="shared" si="428"/>
        <v>28311.069518584063</v>
      </c>
      <c r="BG3433">
        <f t="shared" si="429"/>
        <v>31778.133772106354</v>
      </c>
      <c r="BH3433">
        <f t="shared" si="430"/>
        <v>35245.198025628648</v>
      </c>
      <c r="BI3433">
        <f t="shared" si="431"/>
        <v>38712.262279150935</v>
      </c>
      <c r="BJ3433">
        <f t="shared" si="432"/>
        <v>42179.326532673229</v>
      </c>
    </row>
    <row r="3434" spans="1:62">
      <c r="A3434">
        <v>3431</v>
      </c>
      <c r="B3434" s="6"/>
      <c r="C3434" s="44"/>
      <c r="F3434" s="44">
        <v>6892.1224121862815</v>
      </c>
      <c r="G3434">
        <v>0.24142898487890907</v>
      </c>
      <c r="H3434" s="45">
        <f t="shared" si="426"/>
        <v>28547.203707305853</v>
      </c>
      <c r="BD3434">
        <f t="shared" si="433"/>
        <v>-6768.3777843562075</v>
      </c>
      <c r="BE3434">
        <f t="shared" si="427"/>
        <v>-5740.4902422544428</v>
      </c>
      <c r="BF3434">
        <f t="shared" si="428"/>
        <v>-4712.6027001526782</v>
      </c>
      <c r="BG3434">
        <f t="shared" si="429"/>
        <v>-3684.7151580509144</v>
      </c>
      <c r="BH3434">
        <f t="shared" si="430"/>
        <v>-2656.8276159491506</v>
      </c>
      <c r="BI3434">
        <f t="shared" si="431"/>
        <v>-1628.940073847386</v>
      </c>
      <c r="BJ3434">
        <f t="shared" si="432"/>
        <v>-601.05253174562222</v>
      </c>
    </row>
    <row r="3435" spans="1:62">
      <c r="A3435">
        <v>3432</v>
      </c>
      <c r="B3435" s="6"/>
      <c r="C3435" s="44"/>
      <c r="F3435" s="44">
        <v>-5301.2729413949673</v>
      </c>
      <c r="G3435">
        <v>0.66058518364919294</v>
      </c>
      <c r="H3435" s="45">
        <f t="shared" si="426"/>
        <v>-8025.1163250585932</v>
      </c>
      <c r="BD3435">
        <f t="shared" si="433"/>
        <v>-5684.9774877917362</v>
      </c>
      <c r="BE3435">
        <f t="shared" si="427"/>
        <v>-4477.8325633971908</v>
      </c>
      <c r="BF3435">
        <f t="shared" si="428"/>
        <v>-3270.6876390026455</v>
      </c>
      <c r="BG3435">
        <f t="shared" si="429"/>
        <v>-2063.5427146081001</v>
      </c>
      <c r="BH3435">
        <f t="shared" si="430"/>
        <v>-856.3977902135548</v>
      </c>
      <c r="BI3435">
        <f t="shared" si="431"/>
        <v>350.74713418099054</v>
      </c>
      <c r="BJ3435">
        <f t="shared" si="432"/>
        <v>1557.8920585755368</v>
      </c>
    </row>
    <row r="3436" spans="1:62">
      <c r="A3436">
        <v>3433</v>
      </c>
      <c r="B3436" s="6"/>
      <c r="C3436" s="44"/>
      <c r="F3436" s="44">
        <v>11204.057922027772</v>
      </c>
      <c r="G3436">
        <v>0.29312267528451486</v>
      </c>
      <c r="H3436" s="45">
        <f t="shared" si="426"/>
        <v>38223.102020861174</v>
      </c>
      <c r="BD3436">
        <f t="shared" si="433"/>
        <v>8604.1988596409319</v>
      </c>
      <c r="BE3436">
        <f t="shared" si="427"/>
        <v>11907.124777886896</v>
      </c>
      <c r="BF3436">
        <f t="shared" si="428"/>
        <v>15210.050696132861</v>
      </c>
      <c r="BG3436">
        <f t="shared" si="429"/>
        <v>18512.976614378826</v>
      </c>
      <c r="BH3436">
        <f t="shared" si="430"/>
        <v>21815.90253262479</v>
      </c>
      <c r="BI3436">
        <f t="shared" si="431"/>
        <v>25118.828450870755</v>
      </c>
      <c r="BJ3436">
        <f t="shared" si="432"/>
        <v>28421.754369116719</v>
      </c>
    </row>
    <row r="3437" spans="1:62">
      <c r="A3437">
        <v>3434</v>
      </c>
      <c r="B3437" s="6"/>
      <c r="C3437" s="44"/>
      <c r="F3437" s="44">
        <v>12721.1702960151</v>
      </c>
      <c r="G3437">
        <v>0.62267438764043437</v>
      </c>
      <c r="H3437" s="45">
        <f t="shared" si="426"/>
        <v>20429.891687404663</v>
      </c>
      <c r="BD3437">
        <f t="shared" si="433"/>
        <v>-9738.4445456051981</v>
      </c>
      <c r="BE3437">
        <f t="shared" si="427"/>
        <v>-8272.8311691826239</v>
      </c>
      <c r="BF3437">
        <f t="shared" si="428"/>
        <v>-6807.2177927600496</v>
      </c>
      <c r="BG3437">
        <f t="shared" si="429"/>
        <v>-5341.6044163374754</v>
      </c>
      <c r="BH3437">
        <f t="shared" si="430"/>
        <v>-3875.9910399149012</v>
      </c>
      <c r="BI3437">
        <f t="shared" si="431"/>
        <v>-2410.377663492327</v>
      </c>
      <c r="BJ3437">
        <f t="shared" si="432"/>
        <v>-944.76428706975275</v>
      </c>
    </row>
    <row r="3438" spans="1:62">
      <c r="A3438">
        <v>3435</v>
      </c>
      <c r="B3438" s="6"/>
      <c r="C3438" s="44"/>
      <c r="F3438" s="44">
        <v>8146.2428993737667</v>
      </c>
      <c r="G3438">
        <v>0.23039662925601778</v>
      </c>
      <c r="H3438" s="45">
        <f t="shared" si="426"/>
        <v>35357.474307150667</v>
      </c>
      <c r="BD3438">
        <f t="shared" si="433"/>
        <v>-9607.7983578129279</v>
      </c>
      <c r="BE3438">
        <f t="shared" si="427"/>
        <v>-6494.4264196107561</v>
      </c>
      <c r="BF3438">
        <f t="shared" si="428"/>
        <v>-3381.0544814085843</v>
      </c>
      <c r="BG3438">
        <f t="shared" si="429"/>
        <v>-267.68254320641245</v>
      </c>
      <c r="BH3438">
        <f t="shared" si="430"/>
        <v>2845.6893949957594</v>
      </c>
      <c r="BI3438">
        <f t="shared" si="431"/>
        <v>5959.0613331979312</v>
      </c>
      <c r="BJ3438">
        <f t="shared" si="432"/>
        <v>9072.4332714001048</v>
      </c>
    </row>
    <row r="3439" spans="1:62">
      <c r="A3439">
        <v>3436</v>
      </c>
      <c r="B3439" s="6"/>
      <c r="C3439" s="44"/>
      <c r="F3439" s="44">
        <v>-1815.3051638775978</v>
      </c>
      <c r="G3439">
        <v>0.66544142747940249</v>
      </c>
      <c r="H3439" s="45">
        <f t="shared" si="426"/>
        <v>-2727.9713719563802</v>
      </c>
      <c r="BD3439">
        <f t="shared" si="433"/>
        <v>-6994.2597530936782</v>
      </c>
      <c r="BE3439">
        <f t="shared" si="427"/>
        <v>-5842.2766068135888</v>
      </c>
      <c r="BF3439">
        <f t="shared" si="428"/>
        <v>-4690.2934605334995</v>
      </c>
      <c r="BG3439">
        <f t="shared" si="429"/>
        <v>-3538.310314253411</v>
      </c>
      <c r="BH3439">
        <f t="shared" si="430"/>
        <v>-2386.3271679733225</v>
      </c>
      <c r="BI3439">
        <f t="shared" si="431"/>
        <v>-1234.3440216932331</v>
      </c>
      <c r="BJ3439">
        <f t="shared" si="432"/>
        <v>-82.36087541314464</v>
      </c>
    </row>
    <row r="3440" spans="1:62">
      <c r="A3440">
        <v>3437</v>
      </c>
      <c r="B3440" s="6"/>
      <c r="C3440" s="44"/>
      <c r="F3440" s="44">
        <v>17930.227019389207</v>
      </c>
      <c r="G3440">
        <v>0.24496486831403708</v>
      </c>
      <c r="H3440" s="45">
        <f t="shared" si="426"/>
        <v>73195.09586331062</v>
      </c>
      <c r="BD3440">
        <f t="shared" si="433"/>
        <v>5142.5123012746099</v>
      </c>
      <c r="BE3440">
        <f t="shared" si="427"/>
        <v>8469.7194386716219</v>
      </c>
      <c r="BF3440">
        <f t="shared" si="428"/>
        <v>11796.926576068636</v>
      </c>
      <c r="BG3440">
        <f t="shared" si="429"/>
        <v>15124.133713465648</v>
      </c>
      <c r="BH3440">
        <f t="shared" si="430"/>
        <v>18451.34085086266</v>
      </c>
      <c r="BI3440">
        <f t="shared" si="431"/>
        <v>21778.547988259674</v>
      </c>
      <c r="BJ3440">
        <f t="shared" si="432"/>
        <v>25105.755125656684</v>
      </c>
    </row>
    <row r="3441" spans="1:62">
      <c r="A3441">
        <v>3438</v>
      </c>
      <c r="B3441" s="6"/>
      <c r="C3441" s="44"/>
      <c r="F3441" s="44">
        <v>11381.360728752024</v>
      </c>
      <c r="G3441">
        <v>0.61520380320933743</v>
      </c>
      <c r="H3441" s="45">
        <f t="shared" si="426"/>
        <v>18500.146893401521</v>
      </c>
      <c r="BD3441">
        <f t="shared" si="433"/>
        <v>-16705.402677819024</v>
      </c>
      <c r="BE3441">
        <f t="shared" si="427"/>
        <v>-15480.578336248836</v>
      </c>
      <c r="BF3441">
        <f t="shared" si="428"/>
        <v>-14255.753994678651</v>
      </c>
      <c r="BG3441">
        <f t="shared" si="429"/>
        <v>-13030.929653108466</v>
      </c>
      <c r="BH3441">
        <f t="shared" si="430"/>
        <v>-11806.10531153828</v>
      </c>
      <c r="BI3441">
        <f t="shared" si="431"/>
        <v>-10581.280969968095</v>
      </c>
      <c r="BJ3441">
        <f t="shared" si="432"/>
        <v>-9356.4566283979093</v>
      </c>
    </row>
    <row r="3442" spans="1:62">
      <c r="A3442">
        <v>3439</v>
      </c>
      <c r="B3442" s="6"/>
      <c r="C3442" s="44"/>
      <c r="F3442" s="44">
        <v>8679.8128486218484</v>
      </c>
      <c r="G3442">
        <v>7.0612631614190846E-2</v>
      </c>
      <c r="H3442" s="45">
        <f t="shared" si="426"/>
        <v>122921.53188746881</v>
      </c>
      <c r="BD3442">
        <f t="shared" si="433"/>
        <v>-8305.3417127053362</v>
      </c>
      <c r="BE3442">
        <f t="shared" si="427"/>
        <v>-5229.3226966586499</v>
      </c>
      <c r="BF3442">
        <f t="shared" si="428"/>
        <v>-2153.3036806119635</v>
      </c>
      <c r="BG3442">
        <f t="shared" si="429"/>
        <v>922.71533543472469</v>
      </c>
      <c r="BH3442">
        <f t="shared" si="430"/>
        <v>3998.7343514814111</v>
      </c>
      <c r="BI3442">
        <f t="shared" si="431"/>
        <v>7074.7533675280974</v>
      </c>
      <c r="BJ3442">
        <f t="shared" si="432"/>
        <v>10150.772383574786</v>
      </c>
    </row>
    <row r="3443" spans="1:62">
      <c r="A3443">
        <v>3440</v>
      </c>
      <c r="B3443" s="6"/>
      <c r="C3443" s="44"/>
      <c r="F3443" s="44">
        <v>19614.510304255615</v>
      </c>
      <c r="G3443">
        <v>0.41271003868490475</v>
      </c>
      <c r="H3443" s="45">
        <f t="shared" si="426"/>
        <v>47526.128433311198</v>
      </c>
      <c r="BD3443">
        <f t="shared" si="433"/>
        <v>-8326.7496905508942</v>
      </c>
      <c r="BE3443">
        <f t="shared" si="427"/>
        <v>-7973.6865324799401</v>
      </c>
      <c r="BF3443">
        <f t="shared" si="428"/>
        <v>-7620.6233744089859</v>
      </c>
      <c r="BG3443">
        <f t="shared" si="429"/>
        <v>-7267.5602163380318</v>
      </c>
      <c r="BH3443">
        <f t="shared" si="430"/>
        <v>-6914.4970582670776</v>
      </c>
      <c r="BI3443">
        <f t="shared" si="431"/>
        <v>-6561.4339001961234</v>
      </c>
      <c r="BJ3443">
        <f t="shared" si="432"/>
        <v>-6208.3707421251693</v>
      </c>
    </row>
    <row r="3444" spans="1:62">
      <c r="A3444">
        <v>3441</v>
      </c>
      <c r="B3444" s="6"/>
      <c r="C3444" s="44"/>
      <c r="F3444" s="44">
        <v>8048.2895301726057</v>
      </c>
      <c r="G3444">
        <v>0.21024786114523053</v>
      </c>
      <c r="H3444" s="45">
        <f t="shared" si="426"/>
        <v>38280.006685124754</v>
      </c>
      <c r="BD3444">
        <f t="shared" si="433"/>
        <v>-17550.960110831093</v>
      </c>
      <c r="BE3444">
        <f t="shared" si="427"/>
        <v>-15487.409917406567</v>
      </c>
      <c r="BF3444">
        <f t="shared" si="428"/>
        <v>-13423.859723982045</v>
      </c>
      <c r="BG3444">
        <f t="shared" si="429"/>
        <v>-11360.309530557521</v>
      </c>
      <c r="BH3444">
        <f t="shared" si="430"/>
        <v>-9296.7593371329967</v>
      </c>
      <c r="BI3444">
        <f t="shared" si="431"/>
        <v>-7233.2091437084728</v>
      </c>
      <c r="BJ3444">
        <f t="shared" si="432"/>
        <v>-5169.6589502839488</v>
      </c>
    </row>
    <row r="3445" spans="1:62">
      <c r="A3445">
        <v>3442</v>
      </c>
      <c r="B3445" s="6"/>
      <c r="C3445" s="44"/>
      <c r="F3445" s="44">
        <v>6039.0040483255598</v>
      </c>
      <c r="G3445">
        <v>0.30330703017811711</v>
      </c>
      <c r="H3445" s="45">
        <f t="shared" si="426"/>
        <v>19910.531070707966</v>
      </c>
      <c r="BD3445">
        <f t="shared" si="433"/>
        <v>-6997.0502244464533</v>
      </c>
      <c r="BE3445">
        <f t="shared" si="427"/>
        <v>-5945.8109187203008</v>
      </c>
      <c r="BF3445">
        <f t="shared" si="428"/>
        <v>-4894.5716129941484</v>
      </c>
      <c r="BG3445">
        <f t="shared" si="429"/>
        <v>-3843.332307267995</v>
      </c>
      <c r="BH3445">
        <f t="shared" si="430"/>
        <v>-2792.0930015418426</v>
      </c>
      <c r="BI3445">
        <f t="shared" si="431"/>
        <v>-1740.8536958156901</v>
      </c>
      <c r="BJ3445">
        <f t="shared" si="432"/>
        <v>-689.61439008953676</v>
      </c>
    </row>
    <row r="3446" spans="1:62">
      <c r="A3446">
        <v>3443</v>
      </c>
      <c r="B3446" s="6"/>
      <c r="C3446" s="44"/>
      <c r="F3446" s="44">
        <v>15778.03724218874</v>
      </c>
      <c r="G3446">
        <v>0.198196200322033</v>
      </c>
      <c r="H3446" s="45">
        <f t="shared" si="426"/>
        <v>79608.172187722477</v>
      </c>
      <c r="BD3446">
        <f t="shared" si="433"/>
        <v>-4522.4688974349738</v>
      </c>
      <c r="BE3446">
        <f t="shared" si="427"/>
        <v>-3005.9337465443887</v>
      </c>
      <c r="BF3446">
        <f t="shared" si="428"/>
        <v>-1489.3985956538036</v>
      </c>
      <c r="BG3446">
        <f t="shared" si="429"/>
        <v>27.136555236782442</v>
      </c>
      <c r="BH3446">
        <f t="shared" si="430"/>
        <v>1543.6717061273675</v>
      </c>
      <c r="BI3446">
        <f t="shared" si="431"/>
        <v>3060.2068570179526</v>
      </c>
      <c r="BJ3446">
        <f t="shared" si="432"/>
        <v>4576.7420079085387</v>
      </c>
    </row>
    <row r="3447" spans="1:62">
      <c r="A3447">
        <v>3444</v>
      </c>
      <c r="B3447" s="6"/>
      <c r="C3447" s="44"/>
      <c r="F3447" s="44">
        <v>9832.3630123626026</v>
      </c>
      <c r="G3447">
        <v>0.35643186819845152</v>
      </c>
      <c r="H3447" s="45">
        <f t="shared" si="426"/>
        <v>27585.532859503495</v>
      </c>
      <c r="BD3447">
        <f t="shared" si="433"/>
        <v>-14787.056240578575</v>
      </c>
      <c r="BE3447">
        <f t="shared" si="427"/>
        <v>-13796.075238968411</v>
      </c>
      <c r="BF3447">
        <f t="shared" si="428"/>
        <v>-12805.094237358246</v>
      </c>
      <c r="BG3447">
        <f t="shared" si="429"/>
        <v>-11814.11323574808</v>
      </c>
      <c r="BH3447">
        <f t="shared" si="430"/>
        <v>-10823.132234137916</v>
      </c>
      <c r="BI3447">
        <f t="shared" si="431"/>
        <v>-9832.1512325277508</v>
      </c>
      <c r="BJ3447">
        <f t="shared" si="432"/>
        <v>-8841.1702309175853</v>
      </c>
    </row>
    <row r="3448" spans="1:62">
      <c r="A3448">
        <v>3445</v>
      </c>
      <c r="B3448" s="6"/>
      <c r="C3448" s="44"/>
      <c r="F3448" s="44">
        <v>8505.3931911021027</v>
      </c>
      <c r="G3448">
        <v>0.51968265984857975</v>
      </c>
      <c r="H3448" s="45">
        <f t="shared" si="426"/>
        <v>16366.513351783422</v>
      </c>
      <c r="BD3448">
        <f t="shared" si="433"/>
        <v>-8050.2036713703455</v>
      </c>
      <c r="BE3448">
        <f t="shared" si="427"/>
        <v>-6268.0443303780876</v>
      </c>
      <c r="BF3448">
        <f t="shared" si="428"/>
        <v>-4485.8849893858296</v>
      </c>
      <c r="BG3448">
        <f t="shared" si="429"/>
        <v>-2703.7256483935726</v>
      </c>
      <c r="BH3448">
        <f t="shared" si="430"/>
        <v>-921.5663074013155</v>
      </c>
      <c r="BI3448">
        <f t="shared" si="431"/>
        <v>860.59303359094338</v>
      </c>
      <c r="BJ3448">
        <f t="shared" si="432"/>
        <v>2642.7523745832004</v>
      </c>
    </row>
    <row r="3449" spans="1:62">
      <c r="A3449">
        <v>3446</v>
      </c>
      <c r="B3449" s="6"/>
      <c r="C3449" s="44"/>
      <c r="F3449" s="44">
        <v>10539.185289244018</v>
      </c>
      <c r="G3449">
        <v>0.40843576423267614</v>
      </c>
      <c r="H3449" s="45">
        <f t="shared" si="426"/>
        <v>25803.776780037548</v>
      </c>
      <c r="BD3449">
        <f t="shared" si="433"/>
        <v>-5906.9798918592041</v>
      </c>
      <c r="BE3449">
        <f t="shared" si="427"/>
        <v>-3308.5665926163056</v>
      </c>
      <c r="BF3449">
        <f t="shared" si="428"/>
        <v>-710.15329337340609</v>
      </c>
      <c r="BG3449">
        <f t="shared" si="429"/>
        <v>1888.2600058694916</v>
      </c>
      <c r="BH3449">
        <f t="shared" si="430"/>
        <v>4486.673305112392</v>
      </c>
      <c r="BI3449">
        <f t="shared" si="431"/>
        <v>7085.0866043552905</v>
      </c>
      <c r="BJ3449">
        <f t="shared" si="432"/>
        <v>9683.4999035981891</v>
      </c>
    </row>
    <row r="3450" spans="1:62">
      <c r="A3450">
        <v>3447</v>
      </c>
      <c r="B3450" s="6"/>
      <c r="C3450" s="44"/>
      <c r="F3450" s="44">
        <v>10241.912881273829</v>
      </c>
      <c r="G3450">
        <v>0.21403305579755383</v>
      </c>
      <c r="H3450" s="45">
        <f t="shared" si="426"/>
        <v>47852.014461547878</v>
      </c>
      <c r="BD3450">
        <f t="shared" si="433"/>
        <v>-8497.0064680806372</v>
      </c>
      <c r="BE3450">
        <f t="shared" si="427"/>
        <v>-6454.827646917257</v>
      </c>
      <c r="BF3450">
        <f t="shared" si="428"/>
        <v>-4412.6488257538767</v>
      </c>
      <c r="BG3450">
        <f t="shared" si="429"/>
        <v>-2370.4700045904956</v>
      </c>
      <c r="BH3450">
        <f t="shared" si="430"/>
        <v>-328.29118342711445</v>
      </c>
      <c r="BI3450">
        <f t="shared" si="431"/>
        <v>1713.8876377362649</v>
      </c>
      <c r="BJ3450">
        <f t="shared" si="432"/>
        <v>3756.066458899646</v>
      </c>
    </row>
    <row r="3451" spans="1:62">
      <c r="A3451">
        <v>3448</v>
      </c>
      <c r="B3451" s="6"/>
      <c r="C3451" s="44"/>
      <c r="F3451" s="44">
        <v>9241.483377538505</v>
      </c>
      <c r="G3451">
        <v>0.462356053153262</v>
      </c>
      <c r="H3451" s="45">
        <f t="shared" si="426"/>
        <v>19987.806614646255</v>
      </c>
      <c r="BD3451">
        <f t="shared" si="433"/>
        <v>-9171.7476022860592</v>
      </c>
      <c r="BE3451">
        <f t="shared" si="427"/>
        <v>-8101.5823232982912</v>
      </c>
      <c r="BF3451">
        <f t="shared" si="428"/>
        <v>-7031.4170443105213</v>
      </c>
      <c r="BG3451">
        <f t="shared" si="429"/>
        <v>-5961.2517653227524</v>
      </c>
      <c r="BH3451">
        <f t="shared" si="430"/>
        <v>-4891.0864863349834</v>
      </c>
      <c r="BI3451">
        <f t="shared" si="431"/>
        <v>-3820.9212073472145</v>
      </c>
      <c r="BJ3451">
        <f t="shared" si="432"/>
        <v>-2750.7559283594446</v>
      </c>
    </row>
    <row r="3452" spans="1:62">
      <c r="A3452">
        <v>3449</v>
      </c>
      <c r="B3452" s="6"/>
      <c r="C3452" s="44"/>
      <c r="F3452" s="44">
        <v>2862.4477303839994</v>
      </c>
      <c r="G3452">
        <v>0.57077154522472462</v>
      </c>
      <c r="H3452" s="45">
        <f t="shared" si="426"/>
        <v>5015.0498116667577</v>
      </c>
      <c r="BD3452">
        <f t="shared" si="433"/>
        <v>-6929.7031117721945</v>
      </c>
      <c r="BE3452">
        <f t="shared" si="427"/>
        <v>-4617.9228460058848</v>
      </c>
      <c r="BF3452">
        <f t="shared" si="428"/>
        <v>-2306.1425802395752</v>
      </c>
      <c r="BG3452">
        <f t="shared" si="429"/>
        <v>5.6376855267353676</v>
      </c>
      <c r="BH3452">
        <f t="shared" si="430"/>
        <v>2317.4179512930459</v>
      </c>
      <c r="BI3452">
        <f t="shared" si="431"/>
        <v>4629.1982170593546</v>
      </c>
      <c r="BJ3452">
        <f t="shared" si="432"/>
        <v>6940.9784828256652</v>
      </c>
    </row>
    <row r="3453" spans="1:62">
      <c r="A3453">
        <v>3450</v>
      </c>
      <c r="B3453" s="6"/>
      <c r="C3453" s="44"/>
      <c r="F3453" s="44">
        <v>6366.5103012979598</v>
      </c>
      <c r="G3453">
        <v>0.34242703813416231</v>
      </c>
      <c r="H3453" s="45">
        <f t="shared" si="426"/>
        <v>18592.311915519862</v>
      </c>
      <c r="BD3453">
        <f t="shared" si="433"/>
        <v>-8.5900042603761904</v>
      </c>
      <c r="BE3453">
        <f t="shared" si="427"/>
        <v>2845.2677218632471</v>
      </c>
      <c r="BF3453">
        <f t="shared" si="428"/>
        <v>5699.1254479868694</v>
      </c>
      <c r="BG3453">
        <f t="shared" si="429"/>
        <v>8552.9831741104936</v>
      </c>
      <c r="BH3453">
        <f t="shared" si="430"/>
        <v>11406.840900234116</v>
      </c>
      <c r="BI3453">
        <f t="shared" si="431"/>
        <v>14260.698626357738</v>
      </c>
      <c r="BJ3453">
        <f t="shared" si="432"/>
        <v>17114.556352481362</v>
      </c>
    </row>
    <row r="3454" spans="1:62">
      <c r="A3454">
        <v>3451</v>
      </c>
      <c r="B3454" s="6"/>
      <c r="C3454" s="44"/>
      <c r="F3454" s="44">
        <v>13892.594531380604</v>
      </c>
      <c r="G3454">
        <v>0.59227998541709148</v>
      </c>
      <c r="H3454" s="45">
        <f t="shared" si="426"/>
        <v>23456.126955897817</v>
      </c>
      <c r="BD3454">
        <f t="shared" si="433"/>
        <v>-4654.3751106271484</v>
      </c>
      <c r="BE3454">
        <f t="shared" si="427"/>
        <v>-2942.2399199563365</v>
      </c>
      <c r="BF3454">
        <f t="shared" si="428"/>
        <v>-1230.1047292855255</v>
      </c>
      <c r="BG3454">
        <f t="shared" si="429"/>
        <v>482.0304613852868</v>
      </c>
      <c r="BH3454">
        <f t="shared" si="430"/>
        <v>2194.1656520560973</v>
      </c>
      <c r="BI3454">
        <f t="shared" si="431"/>
        <v>3906.3008427269087</v>
      </c>
      <c r="BJ3454">
        <f t="shared" si="432"/>
        <v>5618.4360333977202</v>
      </c>
    </row>
    <row r="3455" spans="1:62">
      <c r="A3455">
        <v>3452</v>
      </c>
      <c r="B3455" s="6"/>
      <c r="C3455" s="44"/>
      <c r="F3455" s="44">
        <v>13543.551255275404</v>
      </c>
      <c r="G3455">
        <v>0.29711417805540119</v>
      </c>
      <c r="H3455" s="45">
        <f t="shared" si="426"/>
        <v>45583.658591849548</v>
      </c>
      <c r="BD3455">
        <f t="shared" si="433"/>
        <v>-10931.194604295146</v>
      </c>
      <c r="BE3455">
        <f t="shared" si="427"/>
        <v>-7969.7946772096893</v>
      </c>
      <c r="BF3455">
        <f t="shared" si="428"/>
        <v>-5008.3947501242328</v>
      </c>
      <c r="BG3455">
        <f t="shared" si="429"/>
        <v>-2046.9948230387745</v>
      </c>
      <c r="BH3455">
        <f t="shared" si="430"/>
        <v>914.40510404668203</v>
      </c>
      <c r="BI3455">
        <f t="shared" si="431"/>
        <v>3875.8050311321385</v>
      </c>
      <c r="BJ3455">
        <f t="shared" si="432"/>
        <v>6837.2049582175969</v>
      </c>
    </row>
    <row r="3456" spans="1:62">
      <c r="A3456">
        <v>3453</v>
      </c>
      <c r="B3456" s="6"/>
      <c r="C3456" s="44"/>
      <c r="F3456" s="44">
        <v>4996.1093118326899</v>
      </c>
      <c r="G3456">
        <v>0.46194914746858817</v>
      </c>
      <c r="H3456" s="45">
        <f t="shared" si="426"/>
        <v>10815.279861886567</v>
      </c>
      <c r="BD3456">
        <f t="shared" si="433"/>
        <v>-12057.980364998399</v>
      </c>
      <c r="BE3456">
        <f t="shared" si="427"/>
        <v>-10572.409474721393</v>
      </c>
      <c r="BF3456">
        <f t="shared" si="428"/>
        <v>-9086.8385844443874</v>
      </c>
      <c r="BG3456">
        <f t="shared" si="429"/>
        <v>-7601.2676941673808</v>
      </c>
      <c r="BH3456">
        <f t="shared" si="430"/>
        <v>-6115.6968038903742</v>
      </c>
      <c r="BI3456">
        <f t="shared" si="431"/>
        <v>-4630.1259136133685</v>
      </c>
      <c r="BJ3456">
        <f t="shared" si="432"/>
        <v>-3144.5550233363629</v>
      </c>
    </row>
    <row r="3457" spans="1:62">
      <c r="A3457">
        <v>3454</v>
      </c>
      <c r="B3457" s="6"/>
      <c r="C3457" s="44"/>
      <c r="F3457" s="44">
        <v>9102.4333209447759</v>
      </c>
      <c r="G3457">
        <v>0.69058400735877257</v>
      </c>
      <c r="H3457" s="45">
        <f t="shared" si="426"/>
        <v>13180.776305200296</v>
      </c>
      <c r="BD3457">
        <f t="shared" si="433"/>
        <v>-2686.3635744897488</v>
      </c>
      <c r="BE3457">
        <f t="shared" si="427"/>
        <v>-376.61783714680769</v>
      </c>
      <c r="BF3457">
        <f t="shared" si="428"/>
        <v>1933.1279001961329</v>
      </c>
      <c r="BG3457">
        <f t="shared" si="429"/>
        <v>4242.8736375390745</v>
      </c>
      <c r="BH3457">
        <f t="shared" si="430"/>
        <v>6552.6193748820151</v>
      </c>
      <c r="BI3457">
        <f t="shared" si="431"/>
        <v>8862.3651122249557</v>
      </c>
      <c r="BJ3457">
        <f t="shared" si="432"/>
        <v>11172.110849567896</v>
      </c>
    </row>
    <row r="3458" spans="1:62">
      <c r="A3458">
        <v>3455</v>
      </c>
      <c r="B3458" s="6"/>
      <c r="C3458" s="44"/>
      <c r="F3458" s="44">
        <v>5999.1996719858544</v>
      </c>
      <c r="G3458">
        <v>0.13529631189097202</v>
      </c>
      <c r="H3458" s="45">
        <f t="shared" si="426"/>
        <v>44341.191479190391</v>
      </c>
      <c r="BD3458">
        <f t="shared" si="433"/>
        <v>-5649.513284150913</v>
      </c>
      <c r="BE3458">
        <f t="shared" si="427"/>
        <v>-2196.5932473570501</v>
      </c>
      <c r="BF3458">
        <f t="shared" si="428"/>
        <v>1256.3267894368128</v>
      </c>
      <c r="BG3458">
        <f t="shared" si="429"/>
        <v>4709.2468262306757</v>
      </c>
      <c r="BH3458">
        <f t="shared" si="430"/>
        <v>8162.1668630245367</v>
      </c>
      <c r="BI3458">
        <f t="shared" si="431"/>
        <v>11615.086899818401</v>
      </c>
      <c r="BJ3458">
        <f t="shared" si="432"/>
        <v>15068.006936612263</v>
      </c>
    </row>
    <row r="3459" spans="1:62">
      <c r="A3459">
        <v>3456</v>
      </c>
      <c r="B3459" s="6"/>
      <c r="C3459" s="44"/>
      <c r="F3459" s="44">
        <v>9600.0677096674663</v>
      </c>
      <c r="G3459">
        <v>0.16242396277423854</v>
      </c>
      <c r="H3459" s="45">
        <f t="shared" si="426"/>
        <v>59104.996243756817</v>
      </c>
      <c r="BD3459">
        <f t="shared" si="433"/>
        <v>-5322.7181125309944</v>
      </c>
      <c r="BE3459">
        <f t="shared" si="427"/>
        <v>-4646.2365530761344</v>
      </c>
      <c r="BF3459">
        <f t="shared" si="428"/>
        <v>-3969.754993621274</v>
      </c>
      <c r="BG3459">
        <f t="shared" si="429"/>
        <v>-3293.2734341664141</v>
      </c>
      <c r="BH3459">
        <f t="shared" si="430"/>
        <v>-2616.7918747115536</v>
      </c>
      <c r="BI3459">
        <f t="shared" si="431"/>
        <v>-1940.3103152566937</v>
      </c>
      <c r="BJ3459">
        <f t="shared" si="432"/>
        <v>-1263.8287558018337</v>
      </c>
    </row>
    <row r="3460" spans="1:62">
      <c r="A3460">
        <v>3457</v>
      </c>
      <c r="B3460" s="6"/>
      <c r="C3460" s="44"/>
      <c r="F3460" s="44">
        <v>8620.2958190444224</v>
      </c>
      <c r="G3460">
        <v>0.20811506953898373</v>
      </c>
      <c r="H3460" s="45">
        <f t="shared" ref="H3460:H3523" si="434">F3460/G3460</f>
        <v>41420.815119924242</v>
      </c>
      <c r="BD3460">
        <f t="shared" si="433"/>
        <v>-8787.9478957962729</v>
      </c>
      <c r="BE3460">
        <f t="shared" si="427"/>
        <v>-7975.8280819250813</v>
      </c>
      <c r="BF3460">
        <f t="shared" si="428"/>
        <v>-7163.7082680538879</v>
      </c>
      <c r="BG3460">
        <f t="shared" si="429"/>
        <v>-6351.5884541826954</v>
      </c>
      <c r="BH3460">
        <f t="shared" si="430"/>
        <v>-5539.4686403115029</v>
      </c>
      <c r="BI3460">
        <f t="shared" si="431"/>
        <v>-4727.3488264403104</v>
      </c>
      <c r="BJ3460">
        <f t="shared" si="432"/>
        <v>-3915.229012569117</v>
      </c>
    </row>
    <row r="3461" spans="1:62">
      <c r="A3461">
        <v>3458</v>
      </c>
      <c r="B3461" s="6"/>
      <c r="C3461" s="44"/>
      <c r="F3461" s="44">
        <v>6951.7757818663649</v>
      </c>
      <c r="G3461">
        <v>0.67848870308016096</v>
      </c>
      <c r="H3461" s="45">
        <f t="shared" si="434"/>
        <v>10245.971304027797</v>
      </c>
      <c r="BD3461">
        <f t="shared" si="433"/>
        <v>-7579.7204713495039</v>
      </c>
      <c r="BE3461">
        <f t="shared" ref="BE3461:BE3524" si="435">($BE$3*G3460)-F3460</f>
        <v>-6539.1451236545854</v>
      </c>
      <c r="BF3461">
        <f t="shared" ref="BF3461:BF3524" si="436">($BF$3*G3460)-F3460</f>
        <v>-5498.569775959666</v>
      </c>
      <c r="BG3461">
        <f t="shared" ref="BG3461:BG3524" si="437">($BG$3*G3460)-F3460</f>
        <v>-4457.9944282647475</v>
      </c>
      <c r="BH3461">
        <f t="shared" ref="BH3461:BH3524" si="438">($BH$3*G3460)-F3460</f>
        <v>-3417.419080569829</v>
      </c>
      <c r="BI3461">
        <f t="shared" ref="BI3461:BI3524" si="439">($BI$3*G3460)-F3460</f>
        <v>-2376.8437328749105</v>
      </c>
      <c r="BJ3461">
        <f t="shared" ref="BJ3461:BJ3524" si="440">($BJ$3*G3460)-F3460</f>
        <v>-1336.268385179992</v>
      </c>
    </row>
    <row r="3462" spans="1:62">
      <c r="A3462">
        <v>3459</v>
      </c>
      <c r="B3462" s="6"/>
      <c r="C3462" s="44"/>
      <c r="F3462" s="44">
        <v>6532.0085308997905</v>
      </c>
      <c r="G3462">
        <v>1.2530413726295837</v>
      </c>
      <c r="H3462" s="45">
        <f t="shared" si="434"/>
        <v>5212.9232709946136</v>
      </c>
      <c r="BD3462">
        <f t="shared" si="433"/>
        <v>-3559.3322664655602</v>
      </c>
      <c r="BE3462">
        <f t="shared" si="435"/>
        <v>-166.88875106475552</v>
      </c>
      <c r="BF3462">
        <f t="shared" si="436"/>
        <v>3225.5547643360496</v>
      </c>
      <c r="BG3462">
        <f t="shared" si="437"/>
        <v>6617.9982797368539</v>
      </c>
      <c r="BH3462">
        <f t="shared" si="438"/>
        <v>10010.441795137658</v>
      </c>
      <c r="BI3462">
        <f t="shared" si="439"/>
        <v>13402.885310538464</v>
      </c>
      <c r="BJ3462">
        <f t="shared" si="440"/>
        <v>16795.328825939272</v>
      </c>
    </row>
    <row r="3463" spans="1:62">
      <c r="A3463">
        <v>3460</v>
      </c>
      <c r="B3463" s="6"/>
      <c r="C3463" s="44"/>
      <c r="F3463" s="44">
        <v>11403.18181857954</v>
      </c>
      <c r="G3463">
        <v>0.25990424689777925</v>
      </c>
      <c r="H3463" s="45">
        <f t="shared" si="434"/>
        <v>43874.549780113557</v>
      </c>
      <c r="BD3463">
        <f t="shared" si="433"/>
        <v>-266.80166775187172</v>
      </c>
      <c r="BE3463">
        <f t="shared" si="435"/>
        <v>5998.405195396047</v>
      </c>
      <c r="BF3463">
        <f t="shared" si="436"/>
        <v>12263.612058543964</v>
      </c>
      <c r="BG3463">
        <f t="shared" si="437"/>
        <v>18528.818921691884</v>
      </c>
      <c r="BH3463">
        <f t="shared" si="438"/>
        <v>24794.0257848398</v>
      </c>
      <c r="BI3463">
        <f t="shared" si="439"/>
        <v>31059.232647987719</v>
      </c>
      <c r="BJ3463">
        <f t="shared" si="440"/>
        <v>37324.439511135643</v>
      </c>
    </row>
    <row r="3464" spans="1:62">
      <c r="A3464">
        <v>3461</v>
      </c>
      <c r="B3464" s="6"/>
      <c r="C3464" s="44"/>
      <c r="F3464" s="44">
        <v>8391.527607299111</v>
      </c>
      <c r="G3464">
        <v>0.36939582064288334</v>
      </c>
      <c r="H3464" s="45">
        <f t="shared" si="434"/>
        <v>22716.899158996424</v>
      </c>
      <c r="BD3464">
        <f t="shared" si="433"/>
        <v>-10103.660584090643</v>
      </c>
      <c r="BE3464">
        <f t="shared" si="435"/>
        <v>-8804.1393496017481</v>
      </c>
      <c r="BF3464">
        <f t="shared" si="436"/>
        <v>-7504.6181151128512</v>
      </c>
      <c r="BG3464">
        <f t="shared" si="437"/>
        <v>-6205.0968806239553</v>
      </c>
      <c r="BH3464">
        <f t="shared" si="438"/>
        <v>-4905.5756461350593</v>
      </c>
      <c r="BI3464">
        <f t="shared" si="439"/>
        <v>-3606.0544116461624</v>
      </c>
      <c r="BJ3464">
        <f t="shared" si="440"/>
        <v>-2306.5331771572673</v>
      </c>
    </row>
    <row r="3465" spans="1:62">
      <c r="A3465">
        <v>3462</v>
      </c>
      <c r="B3465" s="6"/>
      <c r="C3465" s="44"/>
      <c r="F3465" s="44">
        <v>8353.7111781603217</v>
      </c>
      <c r="G3465">
        <v>0.49054830511833369</v>
      </c>
      <c r="H3465" s="45">
        <f t="shared" si="434"/>
        <v>17029.334503857226</v>
      </c>
      <c r="BD3465">
        <f t="shared" si="433"/>
        <v>-6544.5485040846943</v>
      </c>
      <c r="BE3465">
        <f t="shared" si="435"/>
        <v>-4697.5694008702776</v>
      </c>
      <c r="BF3465">
        <f t="shared" si="436"/>
        <v>-2850.5902976558609</v>
      </c>
      <c r="BG3465">
        <f t="shared" si="437"/>
        <v>-1003.6111944414442</v>
      </c>
      <c r="BH3465">
        <f t="shared" si="438"/>
        <v>843.36790877297244</v>
      </c>
      <c r="BI3465">
        <f t="shared" si="439"/>
        <v>2690.3470119873891</v>
      </c>
      <c r="BJ3465">
        <f t="shared" si="440"/>
        <v>4537.3261152018058</v>
      </c>
    </row>
    <row r="3466" spans="1:62">
      <c r="A3466">
        <v>3463</v>
      </c>
      <c r="B3466" s="6"/>
      <c r="C3466" s="44"/>
      <c r="F3466" s="44">
        <v>16137.23536841973</v>
      </c>
      <c r="G3466">
        <v>0.20683755186357722</v>
      </c>
      <c r="H3466" s="45">
        <f t="shared" si="434"/>
        <v>78018.885947089933</v>
      </c>
      <c r="BD3466">
        <f t="shared" si="433"/>
        <v>-5900.9696525686531</v>
      </c>
      <c r="BE3466">
        <f t="shared" si="435"/>
        <v>-3448.2281269769846</v>
      </c>
      <c r="BF3466">
        <f t="shared" si="436"/>
        <v>-995.48660138531613</v>
      </c>
      <c r="BG3466">
        <f t="shared" si="437"/>
        <v>1457.2549242063524</v>
      </c>
      <c r="BH3466">
        <f t="shared" si="438"/>
        <v>3909.99644979802</v>
      </c>
      <c r="BI3466">
        <f t="shared" si="439"/>
        <v>6362.7379753896894</v>
      </c>
      <c r="BJ3466">
        <f t="shared" si="440"/>
        <v>8815.4795009813588</v>
      </c>
    </row>
    <row r="3467" spans="1:62">
      <c r="A3467">
        <v>3464</v>
      </c>
      <c r="B3467" s="6"/>
      <c r="C3467" s="44"/>
      <c r="F3467" s="44">
        <v>12311.622123591589</v>
      </c>
      <c r="G3467">
        <v>0.28059210097235354</v>
      </c>
      <c r="H3467" s="45">
        <f t="shared" si="434"/>
        <v>43877.29405399278</v>
      </c>
      <c r="BD3467">
        <f t="shared" si="433"/>
        <v>-15103.047609101843</v>
      </c>
      <c r="BE3467">
        <f t="shared" si="435"/>
        <v>-14068.859849783958</v>
      </c>
      <c r="BF3467">
        <f t="shared" si="436"/>
        <v>-13034.672090466072</v>
      </c>
      <c r="BG3467">
        <f t="shared" si="437"/>
        <v>-12000.484331148185</v>
      </c>
      <c r="BH3467">
        <f t="shared" si="438"/>
        <v>-10966.296571830298</v>
      </c>
      <c r="BI3467">
        <f t="shared" si="439"/>
        <v>-9932.1088125124134</v>
      </c>
      <c r="BJ3467">
        <f t="shared" si="440"/>
        <v>-8897.9210531945282</v>
      </c>
    </row>
    <row r="3468" spans="1:62">
      <c r="A3468">
        <v>3465</v>
      </c>
      <c r="B3468" s="6"/>
      <c r="C3468" s="44"/>
      <c r="F3468" s="44">
        <v>11196.937810648484</v>
      </c>
      <c r="G3468">
        <v>0.53796024364353023</v>
      </c>
      <c r="H3468" s="45">
        <f t="shared" si="434"/>
        <v>20813.690124781664</v>
      </c>
      <c r="BD3468">
        <f t="shared" si="433"/>
        <v>-10908.66161872982</v>
      </c>
      <c r="BE3468">
        <f t="shared" si="435"/>
        <v>-9505.7011138680537</v>
      </c>
      <c r="BF3468">
        <f t="shared" si="436"/>
        <v>-8102.7406090062859</v>
      </c>
      <c r="BG3468">
        <f t="shared" si="437"/>
        <v>-6699.7801041445182</v>
      </c>
      <c r="BH3468">
        <f t="shared" si="438"/>
        <v>-5296.8195992827505</v>
      </c>
      <c r="BI3468">
        <f t="shared" si="439"/>
        <v>-3893.8590944209827</v>
      </c>
      <c r="BJ3468">
        <f t="shared" si="440"/>
        <v>-2490.8985895592159</v>
      </c>
    </row>
    <row r="3469" spans="1:62">
      <c r="A3469">
        <v>3466</v>
      </c>
      <c r="B3469" s="6"/>
      <c r="C3469" s="44"/>
      <c r="F3469" s="44">
        <v>3667.3830509596446</v>
      </c>
      <c r="G3469">
        <v>0.46704530740943628</v>
      </c>
      <c r="H3469" s="45">
        <f t="shared" si="434"/>
        <v>7852.3068164447377</v>
      </c>
      <c r="BD3469">
        <f t="shared" si="433"/>
        <v>-8507.136592430832</v>
      </c>
      <c r="BE3469">
        <f t="shared" si="435"/>
        <v>-5817.3353742131812</v>
      </c>
      <c r="BF3469">
        <f t="shared" si="436"/>
        <v>-3127.5341559955305</v>
      </c>
      <c r="BG3469">
        <f t="shared" si="437"/>
        <v>-437.73293777787876</v>
      </c>
      <c r="BH3469">
        <f t="shared" si="438"/>
        <v>2252.0682804397729</v>
      </c>
      <c r="BI3469">
        <f t="shared" si="439"/>
        <v>4941.8694986574228</v>
      </c>
      <c r="BJ3469">
        <f t="shared" si="440"/>
        <v>7631.6707168750727</v>
      </c>
    </row>
    <row r="3470" spans="1:62">
      <c r="A3470">
        <v>3467</v>
      </c>
      <c r="B3470" s="6"/>
      <c r="C3470" s="44"/>
      <c r="F3470" s="44">
        <v>6429.3875895859328</v>
      </c>
      <c r="G3470">
        <v>0.96419914581221722</v>
      </c>
      <c r="H3470" s="45">
        <f t="shared" si="434"/>
        <v>6668.1116836812562</v>
      </c>
      <c r="BD3470">
        <f t="shared" si="433"/>
        <v>-1332.1565139124632</v>
      </c>
      <c r="BE3470">
        <f t="shared" si="435"/>
        <v>1003.0700231347182</v>
      </c>
      <c r="BF3470">
        <f t="shared" si="436"/>
        <v>3338.2965601818996</v>
      </c>
      <c r="BG3470">
        <f t="shared" si="437"/>
        <v>5673.523097229081</v>
      </c>
      <c r="BH3470">
        <f t="shared" si="438"/>
        <v>8008.7496342762624</v>
      </c>
      <c r="BI3470">
        <f t="shared" si="439"/>
        <v>10343.976171323444</v>
      </c>
      <c r="BJ3470">
        <f t="shared" si="440"/>
        <v>12679.202708370625</v>
      </c>
    </row>
    <row r="3471" spans="1:62">
      <c r="A3471">
        <v>3468</v>
      </c>
      <c r="B3471" s="6"/>
      <c r="C3471" s="44"/>
      <c r="F3471" s="44">
        <v>12076.82944149088</v>
      </c>
      <c r="G3471">
        <v>0.24221493070100752</v>
      </c>
      <c r="H3471" s="45">
        <f t="shared" si="434"/>
        <v>49859.971086582751</v>
      </c>
      <c r="BD3471">
        <f t="shared" si="433"/>
        <v>-1608.3918605248464</v>
      </c>
      <c r="BE3471">
        <f t="shared" si="435"/>
        <v>3212.60386853624</v>
      </c>
      <c r="BF3471">
        <f t="shared" si="436"/>
        <v>8033.5995975973256</v>
      </c>
      <c r="BG3471">
        <f t="shared" si="437"/>
        <v>12854.595326658413</v>
      </c>
      <c r="BH3471">
        <f t="shared" si="438"/>
        <v>17675.591055719495</v>
      </c>
      <c r="BI3471">
        <f t="shared" si="439"/>
        <v>22496.586784780586</v>
      </c>
      <c r="BJ3471">
        <f t="shared" si="440"/>
        <v>27317.582513841669</v>
      </c>
    </row>
    <row r="3472" spans="1:62">
      <c r="A3472">
        <v>3469</v>
      </c>
      <c r="B3472" s="6"/>
      <c r="C3472" s="44"/>
      <c r="F3472" s="44">
        <v>3312.6452004614475</v>
      </c>
      <c r="G3472">
        <v>0.23080270446138407</v>
      </c>
      <c r="H3472" s="45">
        <f t="shared" si="434"/>
        <v>14352.713969240733</v>
      </c>
      <c r="BD3472">
        <f t="shared" si="433"/>
        <v>-10865.754787985843</v>
      </c>
      <c r="BE3472">
        <f t="shared" si="435"/>
        <v>-9654.6801344808046</v>
      </c>
      <c r="BF3472">
        <f t="shared" si="436"/>
        <v>-8443.6054809757661</v>
      </c>
      <c r="BG3472">
        <f t="shared" si="437"/>
        <v>-7232.5308274707295</v>
      </c>
      <c r="BH3472">
        <f t="shared" si="438"/>
        <v>-6021.4561739656911</v>
      </c>
      <c r="BI3472">
        <f t="shared" si="439"/>
        <v>-4810.3815204606535</v>
      </c>
      <c r="BJ3472">
        <f t="shared" si="440"/>
        <v>-3599.306866955616</v>
      </c>
    </row>
    <row r="3473" spans="1:62">
      <c r="A3473">
        <v>3470</v>
      </c>
      <c r="B3473" s="6"/>
      <c r="C3473" s="44"/>
      <c r="F3473" s="44">
        <v>9942.4956137511217</v>
      </c>
      <c r="G3473">
        <v>0.18320190284557114</v>
      </c>
      <c r="H3473" s="45">
        <f t="shared" si="434"/>
        <v>54270.700573083479</v>
      </c>
      <c r="BD3473">
        <f t="shared" si="433"/>
        <v>-2158.6316781545274</v>
      </c>
      <c r="BE3473">
        <f t="shared" si="435"/>
        <v>-1004.6181558476069</v>
      </c>
      <c r="BF3473">
        <f t="shared" si="436"/>
        <v>149.39536645931366</v>
      </c>
      <c r="BG3473">
        <f t="shared" si="437"/>
        <v>1303.4088887662338</v>
      </c>
      <c r="BH3473">
        <f t="shared" si="438"/>
        <v>2457.4224110731539</v>
      </c>
      <c r="BI3473">
        <f t="shared" si="439"/>
        <v>3611.4359333800749</v>
      </c>
      <c r="BJ3473">
        <f t="shared" si="440"/>
        <v>4765.449455686995</v>
      </c>
    </row>
    <row r="3474" spans="1:62">
      <c r="A3474">
        <v>3471</v>
      </c>
      <c r="B3474" s="6"/>
      <c r="C3474" s="44"/>
      <c r="F3474" s="44">
        <v>-1291.7023465914426</v>
      </c>
      <c r="G3474">
        <v>0.1962813100371763</v>
      </c>
      <c r="H3474" s="45">
        <f t="shared" si="434"/>
        <v>-6580.8728622546387</v>
      </c>
      <c r="BD3474">
        <f t="shared" si="433"/>
        <v>-9026.4860995232666</v>
      </c>
      <c r="BE3474">
        <f t="shared" si="435"/>
        <v>-8110.4765852954106</v>
      </c>
      <c r="BF3474">
        <f t="shared" si="436"/>
        <v>-7194.4670710675546</v>
      </c>
      <c r="BG3474">
        <f t="shared" si="437"/>
        <v>-6278.4575568396995</v>
      </c>
      <c r="BH3474">
        <f t="shared" si="438"/>
        <v>-5362.4480426118434</v>
      </c>
      <c r="BI3474">
        <f t="shared" si="439"/>
        <v>-4446.4385283839874</v>
      </c>
      <c r="BJ3474">
        <f t="shared" si="440"/>
        <v>-3530.4290141561314</v>
      </c>
    </row>
    <row r="3475" spans="1:62">
      <c r="A3475">
        <v>3472</v>
      </c>
      <c r="B3475" s="6"/>
      <c r="C3475" s="44"/>
      <c r="F3475" s="44">
        <v>-11062.923946329131</v>
      </c>
      <c r="G3475">
        <v>0.89864849967961824</v>
      </c>
      <c r="H3475" s="45">
        <f t="shared" si="434"/>
        <v>-12310.624176497518</v>
      </c>
      <c r="BD3475">
        <f t="shared" si="433"/>
        <v>2273.1088967773239</v>
      </c>
      <c r="BE3475">
        <f t="shared" si="435"/>
        <v>3254.5154469632057</v>
      </c>
      <c r="BF3475">
        <f t="shared" si="436"/>
        <v>4235.9219971490875</v>
      </c>
      <c r="BG3475">
        <f t="shared" si="437"/>
        <v>5217.3285473349688</v>
      </c>
      <c r="BH3475">
        <f t="shared" si="438"/>
        <v>6198.7350975208501</v>
      </c>
      <c r="BI3475">
        <f t="shared" si="439"/>
        <v>7180.1416477067314</v>
      </c>
      <c r="BJ3475">
        <f t="shared" si="440"/>
        <v>8161.5481978926136</v>
      </c>
    </row>
    <row r="3476" spans="1:62">
      <c r="A3476">
        <v>3473</v>
      </c>
      <c r="B3476" s="6"/>
      <c r="C3476" s="44"/>
      <c r="F3476" s="44">
        <v>11629.565920037046</v>
      </c>
      <c r="G3476">
        <v>1.0039499236563696</v>
      </c>
      <c r="H3476" s="45">
        <f t="shared" si="434"/>
        <v>11583.810751917141</v>
      </c>
      <c r="BD3476">
        <f t="shared" si="433"/>
        <v>15556.166444727221</v>
      </c>
      <c r="BE3476">
        <f t="shared" si="435"/>
        <v>20049.408943125312</v>
      </c>
      <c r="BF3476">
        <f t="shared" si="436"/>
        <v>24542.651441523405</v>
      </c>
      <c r="BG3476">
        <f t="shared" si="437"/>
        <v>29035.893939921494</v>
      </c>
      <c r="BH3476">
        <f t="shared" si="438"/>
        <v>33529.136438319591</v>
      </c>
      <c r="BI3476">
        <f t="shared" si="439"/>
        <v>38022.37893671768</v>
      </c>
      <c r="BJ3476">
        <f t="shared" si="440"/>
        <v>42515.621435115769</v>
      </c>
    </row>
    <row r="3477" spans="1:62">
      <c r="A3477">
        <v>3474</v>
      </c>
      <c r="B3477" s="6"/>
      <c r="C3477" s="44"/>
      <c r="F3477" s="44">
        <v>5371.6430745643011</v>
      </c>
      <c r="G3477">
        <v>1.8847656831215254</v>
      </c>
      <c r="H3477" s="45">
        <f t="shared" si="434"/>
        <v>2850.0322998601359</v>
      </c>
      <c r="BD3477">
        <f t="shared" si="433"/>
        <v>-6609.8163017551988</v>
      </c>
      <c r="BE3477">
        <f t="shared" si="435"/>
        <v>-1590.0666834733511</v>
      </c>
      <c r="BF3477">
        <f t="shared" si="436"/>
        <v>3429.6829348084975</v>
      </c>
      <c r="BG3477">
        <f t="shared" si="437"/>
        <v>8449.4325530903443</v>
      </c>
      <c r="BH3477">
        <f t="shared" si="438"/>
        <v>13469.182171372195</v>
      </c>
      <c r="BI3477">
        <f t="shared" si="439"/>
        <v>18488.931789654041</v>
      </c>
      <c r="BJ3477">
        <f t="shared" si="440"/>
        <v>23508.681407935892</v>
      </c>
    </row>
    <row r="3478" spans="1:62">
      <c r="A3478">
        <v>3475</v>
      </c>
      <c r="B3478" s="6"/>
      <c r="C3478" s="44"/>
      <c r="F3478" s="44">
        <v>5662.5041690061644</v>
      </c>
      <c r="G3478">
        <v>0.77192564089302973</v>
      </c>
      <c r="H3478" s="45">
        <f t="shared" si="434"/>
        <v>7335.5565212930278</v>
      </c>
      <c r="BD3478">
        <f t="shared" si="433"/>
        <v>4052.185341043325</v>
      </c>
      <c r="BE3478">
        <f t="shared" si="435"/>
        <v>13476.013756650951</v>
      </c>
      <c r="BF3478">
        <f t="shared" si="436"/>
        <v>22899.842172258581</v>
      </c>
      <c r="BG3478">
        <f t="shared" si="437"/>
        <v>32323.670587866203</v>
      </c>
      <c r="BH3478">
        <f t="shared" si="438"/>
        <v>41747.499003473837</v>
      </c>
      <c r="BI3478">
        <f t="shared" si="439"/>
        <v>51171.327419081463</v>
      </c>
      <c r="BJ3478">
        <f t="shared" si="440"/>
        <v>60595.155834689082</v>
      </c>
    </row>
    <row r="3479" spans="1:62">
      <c r="A3479">
        <v>3476</v>
      </c>
      <c r="B3479" s="6"/>
      <c r="C3479" s="44"/>
      <c r="F3479" s="44">
        <v>6089.4076888885338</v>
      </c>
      <c r="G3479">
        <v>0.41267268911939059</v>
      </c>
      <c r="H3479" s="45">
        <f t="shared" si="434"/>
        <v>14756.022992175291</v>
      </c>
      <c r="BD3479">
        <f t="shared" si="433"/>
        <v>-1802.8759645410159</v>
      </c>
      <c r="BE3479">
        <f t="shared" si="435"/>
        <v>2056.7522399241325</v>
      </c>
      <c r="BF3479">
        <f t="shared" si="436"/>
        <v>5916.3804443892823</v>
      </c>
      <c r="BG3479">
        <f t="shared" si="437"/>
        <v>9776.0086488544293</v>
      </c>
      <c r="BH3479">
        <f t="shared" si="438"/>
        <v>13635.63685331958</v>
      </c>
      <c r="BI3479">
        <f t="shared" si="439"/>
        <v>17495.265057784731</v>
      </c>
      <c r="BJ3479">
        <f t="shared" si="440"/>
        <v>21354.893262249876</v>
      </c>
    </row>
    <row r="3480" spans="1:62">
      <c r="A3480">
        <v>3477</v>
      </c>
      <c r="B3480" s="6"/>
      <c r="C3480" s="44"/>
      <c r="F3480" s="44">
        <v>10055.899554801956</v>
      </c>
      <c r="G3480">
        <v>0.25816235687787525</v>
      </c>
      <c r="H3480" s="45">
        <f t="shared" si="434"/>
        <v>38951.842849648834</v>
      </c>
      <c r="BD3480">
        <f t="shared" si="433"/>
        <v>-4026.0442432915806</v>
      </c>
      <c r="BE3480">
        <f t="shared" si="435"/>
        <v>-1962.6807976946275</v>
      </c>
      <c r="BF3480">
        <f t="shared" si="436"/>
        <v>100.68264790232479</v>
      </c>
      <c r="BG3480">
        <f t="shared" si="437"/>
        <v>2164.0460934992789</v>
      </c>
      <c r="BH3480">
        <f t="shared" si="438"/>
        <v>4227.4095390962302</v>
      </c>
      <c r="BI3480">
        <f t="shared" si="439"/>
        <v>6290.7729846931834</v>
      </c>
      <c r="BJ3480">
        <f t="shared" si="440"/>
        <v>8354.1364302901366</v>
      </c>
    </row>
    <row r="3481" spans="1:62">
      <c r="A3481">
        <v>3478</v>
      </c>
      <c r="B3481" s="6"/>
      <c r="C3481" s="44"/>
      <c r="F3481" s="44">
        <v>9597.3735938137979</v>
      </c>
      <c r="G3481">
        <v>0.19994168552938341</v>
      </c>
      <c r="H3481" s="45">
        <f t="shared" si="434"/>
        <v>48000.863693846222</v>
      </c>
      <c r="BD3481">
        <f t="shared" si="433"/>
        <v>-8765.0877704125796</v>
      </c>
      <c r="BE3481">
        <f t="shared" si="435"/>
        <v>-7474.2759860232036</v>
      </c>
      <c r="BF3481">
        <f t="shared" si="436"/>
        <v>-6183.4642016338266</v>
      </c>
      <c r="BG3481">
        <f t="shared" si="437"/>
        <v>-4892.6524172444506</v>
      </c>
      <c r="BH3481">
        <f t="shared" si="438"/>
        <v>-3601.8406328550745</v>
      </c>
      <c r="BI3481">
        <f t="shared" si="439"/>
        <v>-2311.0288484656976</v>
      </c>
      <c r="BJ3481">
        <f t="shared" si="440"/>
        <v>-1020.2170640763215</v>
      </c>
    </row>
    <row r="3482" spans="1:62">
      <c r="A3482">
        <v>3479</v>
      </c>
      <c r="B3482" s="6"/>
      <c r="C3482" s="44"/>
      <c r="F3482" s="44">
        <v>8645.5726541594886</v>
      </c>
      <c r="G3482">
        <v>0.40227217522171888</v>
      </c>
      <c r="H3482" s="45">
        <f t="shared" si="434"/>
        <v>21491.848521201697</v>
      </c>
      <c r="BD3482">
        <f t="shared" ref="BD3482:BD3545" si="441">($BD$3*G3481)-F3481</f>
        <v>-8597.6651661668802</v>
      </c>
      <c r="BE3482">
        <f t="shared" si="435"/>
        <v>-7597.9567385199643</v>
      </c>
      <c r="BF3482">
        <f t="shared" si="436"/>
        <v>-6598.2483108730466</v>
      </c>
      <c r="BG3482">
        <f t="shared" si="437"/>
        <v>-5598.5398832261299</v>
      </c>
      <c r="BH3482">
        <f t="shared" si="438"/>
        <v>-4598.8314555792131</v>
      </c>
      <c r="BI3482">
        <f t="shared" si="439"/>
        <v>-3599.1230279322954</v>
      </c>
      <c r="BJ3482">
        <f t="shared" si="440"/>
        <v>-2599.4146002853786</v>
      </c>
    </row>
    <row r="3483" spans="1:62">
      <c r="A3483">
        <v>3480</v>
      </c>
      <c r="B3483" s="6"/>
      <c r="C3483" s="44"/>
      <c r="F3483" s="44">
        <v>1537.6407995774498</v>
      </c>
      <c r="G3483">
        <v>0.29521298327135348</v>
      </c>
      <c r="H3483" s="45">
        <f t="shared" si="434"/>
        <v>5208.5812166468413</v>
      </c>
      <c r="BD3483">
        <f t="shared" si="441"/>
        <v>-6634.2117780508943</v>
      </c>
      <c r="BE3483">
        <f t="shared" si="435"/>
        <v>-4622.8509019423</v>
      </c>
      <c r="BF3483">
        <f t="shared" si="436"/>
        <v>-2611.4900258337057</v>
      </c>
      <c r="BG3483">
        <f t="shared" si="437"/>
        <v>-600.12914972511135</v>
      </c>
      <c r="BH3483">
        <f t="shared" si="438"/>
        <v>1411.231726383483</v>
      </c>
      <c r="BI3483">
        <f t="shared" si="439"/>
        <v>3422.5926024920773</v>
      </c>
      <c r="BJ3483">
        <f t="shared" si="440"/>
        <v>5433.9534786006716</v>
      </c>
    </row>
    <row r="3484" spans="1:62">
      <c r="A3484">
        <v>3481</v>
      </c>
      <c r="B3484" s="6"/>
      <c r="C3484" s="44"/>
      <c r="F3484" s="44">
        <v>11126.474267745849</v>
      </c>
      <c r="G3484">
        <v>0.2775719498071787</v>
      </c>
      <c r="H3484" s="45">
        <f t="shared" si="434"/>
        <v>40085.009582110484</v>
      </c>
      <c r="BD3484">
        <f t="shared" si="441"/>
        <v>-61.575883220682499</v>
      </c>
      <c r="BE3484">
        <f t="shared" si="435"/>
        <v>1414.4890331360848</v>
      </c>
      <c r="BF3484">
        <f t="shared" si="436"/>
        <v>2890.5539494928526</v>
      </c>
      <c r="BG3484">
        <f t="shared" si="437"/>
        <v>4366.6188658496194</v>
      </c>
      <c r="BH3484">
        <f t="shared" si="438"/>
        <v>5842.6837822063871</v>
      </c>
      <c r="BI3484">
        <f t="shared" si="439"/>
        <v>7318.7486985631549</v>
      </c>
      <c r="BJ3484">
        <f t="shared" si="440"/>
        <v>8794.8136149199217</v>
      </c>
    </row>
    <row r="3485" spans="1:62">
      <c r="A3485">
        <v>3482</v>
      </c>
      <c r="B3485" s="6"/>
      <c r="C3485" s="44"/>
      <c r="F3485" s="44">
        <v>9621.963061167844</v>
      </c>
      <c r="G3485">
        <v>0.39732238567034983</v>
      </c>
      <c r="H3485" s="45">
        <f t="shared" si="434"/>
        <v>24217.017233836374</v>
      </c>
      <c r="BD3485">
        <f t="shared" si="441"/>
        <v>-9738.6145187099555</v>
      </c>
      <c r="BE3485">
        <f t="shared" si="435"/>
        <v>-8350.7547696740621</v>
      </c>
      <c r="BF3485">
        <f t="shared" si="436"/>
        <v>-6962.8950206381687</v>
      </c>
      <c r="BG3485">
        <f t="shared" si="437"/>
        <v>-5575.0352716022753</v>
      </c>
      <c r="BH3485">
        <f t="shared" si="438"/>
        <v>-4187.1755225663819</v>
      </c>
      <c r="BI3485">
        <f t="shared" si="439"/>
        <v>-2799.3157735304885</v>
      </c>
      <c r="BJ3485">
        <f t="shared" si="440"/>
        <v>-1411.4560244945951</v>
      </c>
    </row>
    <row r="3486" spans="1:62">
      <c r="A3486">
        <v>3483</v>
      </c>
      <c r="B3486" s="6"/>
      <c r="C3486" s="44"/>
      <c r="F3486" s="44">
        <v>9003.2547945357855</v>
      </c>
      <c r="G3486">
        <v>0.28829224222355254</v>
      </c>
      <c r="H3486" s="45">
        <f t="shared" si="434"/>
        <v>31229.611747770607</v>
      </c>
      <c r="BD3486">
        <f t="shared" si="441"/>
        <v>-7635.3511328160948</v>
      </c>
      <c r="BE3486">
        <f t="shared" si="435"/>
        <v>-5648.7392044643457</v>
      </c>
      <c r="BF3486">
        <f t="shared" si="436"/>
        <v>-3662.1272761125965</v>
      </c>
      <c r="BG3486">
        <f t="shared" si="437"/>
        <v>-1675.5153477608474</v>
      </c>
      <c r="BH3486">
        <f t="shared" si="438"/>
        <v>311.09658059090179</v>
      </c>
      <c r="BI3486">
        <f t="shared" si="439"/>
        <v>2297.708508942651</v>
      </c>
      <c r="BJ3486">
        <f t="shared" si="440"/>
        <v>4284.3204372944001</v>
      </c>
    </row>
    <row r="3487" spans="1:62">
      <c r="A3487">
        <v>3484</v>
      </c>
      <c r="B3487" s="6"/>
      <c r="C3487" s="44"/>
      <c r="F3487" s="44">
        <v>13619.841858466283</v>
      </c>
      <c r="G3487">
        <v>0.77715882589015273</v>
      </c>
      <c r="H3487" s="45">
        <f t="shared" si="434"/>
        <v>17525.171695587713</v>
      </c>
      <c r="BD3487">
        <f t="shared" si="441"/>
        <v>-7561.7935834180225</v>
      </c>
      <c r="BE3487">
        <f t="shared" si="435"/>
        <v>-6120.3323723002595</v>
      </c>
      <c r="BF3487">
        <f t="shared" si="436"/>
        <v>-4678.8711611824974</v>
      </c>
      <c r="BG3487">
        <f t="shared" si="437"/>
        <v>-3237.4099500647344</v>
      </c>
      <c r="BH3487">
        <f t="shared" si="438"/>
        <v>-1795.9487389469723</v>
      </c>
      <c r="BI3487">
        <f t="shared" si="439"/>
        <v>-354.48752782920928</v>
      </c>
      <c r="BJ3487">
        <f t="shared" si="440"/>
        <v>1086.9736832885537</v>
      </c>
    </row>
    <row r="3488" spans="1:62">
      <c r="A3488">
        <v>3485</v>
      </c>
      <c r="B3488" s="6"/>
      <c r="C3488" s="44"/>
      <c r="F3488" s="44">
        <v>12911.514519776218</v>
      </c>
      <c r="G3488">
        <v>0.65708809311304961</v>
      </c>
      <c r="H3488" s="45">
        <f t="shared" si="434"/>
        <v>19649.594407663142</v>
      </c>
      <c r="BD3488">
        <f t="shared" si="441"/>
        <v>-9734.0477290155195</v>
      </c>
      <c r="BE3488">
        <f t="shared" si="435"/>
        <v>-5848.2535995647559</v>
      </c>
      <c r="BF3488">
        <f t="shared" si="436"/>
        <v>-1962.4594701139922</v>
      </c>
      <c r="BG3488">
        <f t="shared" si="437"/>
        <v>1923.3346593367714</v>
      </c>
      <c r="BH3488">
        <f t="shared" si="438"/>
        <v>5809.1287887875333</v>
      </c>
      <c r="BI3488">
        <f t="shared" si="439"/>
        <v>9694.9229182382987</v>
      </c>
      <c r="BJ3488">
        <f t="shared" si="440"/>
        <v>13580.717047689061</v>
      </c>
    </row>
    <row r="3489" spans="1:62">
      <c r="A3489">
        <v>3486</v>
      </c>
      <c r="B3489" s="6"/>
      <c r="C3489" s="44"/>
      <c r="F3489" s="44">
        <v>3939.5595661371772</v>
      </c>
      <c r="G3489">
        <v>0.37575497886299392</v>
      </c>
      <c r="H3489" s="45">
        <f t="shared" si="434"/>
        <v>10484.384207118123</v>
      </c>
      <c r="BD3489">
        <f t="shared" si="441"/>
        <v>-9626.0740542109706</v>
      </c>
      <c r="BE3489">
        <f t="shared" si="435"/>
        <v>-6340.6335886457218</v>
      </c>
      <c r="BF3489">
        <f t="shared" si="436"/>
        <v>-3055.193123080473</v>
      </c>
      <c r="BG3489">
        <f t="shared" si="437"/>
        <v>230.24734248477398</v>
      </c>
      <c r="BH3489">
        <f t="shared" si="438"/>
        <v>3515.687808050021</v>
      </c>
      <c r="BI3489">
        <f t="shared" si="439"/>
        <v>6801.1282736152716</v>
      </c>
      <c r="BJ3489">
        <f t="shared" si="440"/>
        <v>10086.568739180519</v>
      </c>
    </row>
    <row r="3490" spans="1:62">
      <c r="A3490">
        <v>3487</v>
      </c>
      <c r="B3490" s="6"/>
      <c r="C3490" s="44"/>
      <c r="F3490" s="44">
        <v>6981.0629681964128</v>
      </c>
      <c r="G3490">
        <v>0.34096733289379433</v>
      </c>
      <c r="H3490" s="45">
        <f t="shared" si="434"/>
        <v>20474.286814950974</v>
      </c>
      <c r="BD3490">
        <f t="shared" si="441"/>
        <v>-2060.7846718222077</v>
      </c>
      <c r="BE3490">
        <f t="shared" si="435"/>
        <v>-182.00977750723814</v>
      </c>
      <c r="BF3490">
        <f t="shared" si="436"/>
        <v>1696.7651168077318</v>
      </c>
      <c r="BG3490">
        <f t="shared" si="437"/>
        <v>3575.5400111227009</v>
      </c>
      <c r="BH3490">
        <f t="shared" si="438"/>
        <v>5454.3149054376699</v>
      </c>
      <c r="BI3490">
        <f t="shared" si="439"/>
        <v>7333.0897997526408</v>
      </c>
      <c r="BJ3490">
        <f t="shared" si="440"/>
        <v>9211.8646940676099</v>
      </c>
    </row>
    <row r="3491" spans="1:62">
      <c r="A3491">
        <v>3488</v>
      </c>
      <c r="B3491" s="6"/>
      <c r="C3491" s="44"/>
      <c r="F3491" s="44">
        <v>18492.455497611576</v>
      </c>
      <c r="G3491">
        <v>0.18844697986817849</v>
      </c>
      <c r="H3491" s="45">
        <f t="shared" si="434"/>
        <v>98130.813826506157</v>
      </c>
      <c r="BD3491">
        <f t="shared" si="441"/>
        <v>-5276.2263037274415</v>
      </c>
      <c r="BE3491">
        <f t="shared" si="435"/>
        <v>-3571.3896392584697</v>
      </c>
      <c r="BF3491">
        <f t="shared" si="436"/>
        <v>-1866.552974789498</v>
      </c>
      <c r="BG3491">
        <f t="shared" si="437"/>
        <v>-161.71631032052665</v>
      </c>
      <c r="BH3491">
        <f t="shared" si="438"/>
        <v>1543.1203541484447</v>
      </c>
      <c r="BI3491">
        <f t="shared" si="439"/>
        <v>3247.9570186174169</v>
      </c>
      <c r="BJ3491">
        <f t="shared" si="440"/>
        <v>4952.7936830863891</v>
      </c>
    </row>
    <row r="3492" spans="1:62">
      <c r="A3492">
        <v>3489</v>
      </c>
      <c r="B3492" s="6"/>
      <c r="C3492" s="44"/>
      <c r="F3492" s="44">
        <v>5816.4669430827053</v>
      </c>
      <c r="G3492">
        <v>0.24042981303404076</v>
      </c>
      <c r="H3492" s="45">
        <f t="shared" si="434"/>
        <v>24191.953858314537</v>
      </c>
      <c r="BD3492">
        <f t="shared" si="441"/>
        <v>-17550.220598270684</v>
      </c>
      <c r="BE3492">
        <f t="shared" si="435"/>
        <v>-16607.985698929791</v>
      </c>
      <c r="BF3492">
        <f t="shared" si="436"/>
        <v>-15665.750799588899</v>
      </c>
      <c r="BG3492">
        <f t="shared" si="437"/>
        <v>-14723.515900248007</v>
      </c>
      <c r="BH3492">
        <f t="shared" si="438"/>
        <v>-13781.281000907115</v>
      </c>
      <c r="BI3492">
        <f t="shared" si="439"/>
        <v>-12839.046101566222</v>
      </c>
      <c r="BJ3492">
        <f t="shared" si="440"/>
        <v>-11896.81120222533</v>
      </c>
    </row>
    <row r="3493" spans="1:62">
      <c r="A3493">
        <v>3490</v>
      </c>
      <c r="B3493" s="6"/>
      <c r="C3493" s="44"/>
      <c r="F3493" s="44">
        <v>8323.4607382114264</v>
      </c>
      <c r="G3493">
        <v>0.55081170963284976</v>
      </c>
      <c r="H3493" s="45">
        <f t="shared" si="434"/>
        <v>15111.263236868241</v>
      </c>
      <c r="BD3493">
        <f t="shared" si="441"/>
        <v>-4614.317877912501</v>
      </c>
      <c r="BE3493">
        <f t="shared" si="435"/>
        <v>-3412.1688127422976</v>
      </c>
      <c r="BF3493">
        <f t="shared" si="436"/>
        <v>-2210.0197475720938</v>
      </c>
      <c r="BG3493">
        <f t="shared" si="437"/>
        <v>-1007.87068240189</v>
      </c>
      <c r="BH3493">
        <f t="shared" si="438"/>
        <v>194.27838276831426</v>
      </c>
      <c r="BI3493">
        <f t="shared" si="439"/>
        <v>1396.4274479385176</v>
      </c>
      <c r="BJ3493">
        <f t="shared" si="440"/>
        <v>2598.576513108721</v>
      </c>
    </row>
    <row r="3494" spans="1:62">
      <c r="A3494">
        <v>3491</v>
      </c>
      <c r="B3494" s="6"/>
      <c r="C3494" s="44"/>
      <c r="F3494" s="44">
        <v>7570.561311887619</v>
      </c>
      <c r="G3494">
        <v>0.52582023093566743</v>
      </c>
      <c r="H3494" s="45">
        <f t="shared" si="434"/>
        <v>14397.622735846873</v>
      </c>
      <c r="BD3494">
        <f t="shared" si="441"/>
        <v>-5569.402190047178</v>
      </c>
      <c r="BE3494">
        <f t="shared" si="435"/>
        <v>-2815.3436418829288</v>
      </c>
      <c r="BF3494">
        <f t="shared" si="436"/>
        <v>-61.285093718679491</v>
      </c>
      <c r="BG3494">
        <f t="shared" si="437"/>
        <v>2692.7734544455689</v>
      </c>
      <c r="BH3494">
        <f t="shared" si="438"/>
        <v>5446.8320026098172</v>
      </c>
      <c r="BI3494">
        <f t="shared" si="439"/>
        <v>8200.8905507740674</v>
      </c>
      <c r="BJ3494">
        <f t="shared" si="440"/>
        <v>10954.949098938316</v>
      </c>
    </row>
    <row r="3495" spans="1:62">
      <c r="A3495">
        <v>3492</v>
      </c>
      <c r="B3495" s="6"/>
      <c r="C3495" s="44"/>
      <c r="F3495" s="44">
        <v>10573.334661878565</v>
      </c>
      <c r="G3495">
        <v>0.22636246240959679</v>
      </c>
      <c r="H3495" s="45">
        <f t="shared" si="434"/>
        <v>46709.752797910463</v>
      </c>
      <c r="BD3495">
        <f t="shared" si="441"/>
        <v>-4941.4601572092815</v>
      </c>
      <c r="BE3495">
        <f t="shared" si="435"/>
        <v>-2312.359002530945</v>
      </c>
      <c r="BF3495">
        <f t="shared" si="436"/>
        <v>316.74215214739252</v>
      </c>
      <c r="BG3495">
        <f t="shared" si="437"/>
        <v>2945.8433068257291</v>
      </c>
      <c r="BH3495">
        <f t="shared" si="438"/>
        <v>5574.9444615040666</v>
      </c>
      <c r="BI3495">
        <f t="shared" si="439"/>
        <v>8204.045616182404</v>
      </c>
      <c r="BJ3495">
        <f t="shared" si="440"/>
        <v>10833.14677086074</v>
      </c>
    </row>
    <row r="3496" spans="1:62">
      <c r="A3496">
        <v>3493</v>
      </c>
      <c r="B3496" s="6"/>
      <c r="C3496" s="44"/>
      <c r="F3496" s="44">
        <v>10308.455162701292</v>
      </c>
      <c r="G3496">
        <v>1.577062335369412</v>
      </c>
      <c r="H3496" s="45">
        <f t="shared" si="434"/>
        <v>6536.491888436758</v>
      </c>
      <c r="BD3496">
        <f t="shared" si="441"/>
        <v>-9441.5223498305822</v>
      </c>
      <c r="BE3496">
        <f t="shared" si="435"/>
        <v>-8309.7100377825973</v>
      </c>
      <c r="BF3496">
        <f t="shared" si="436"/>
        <v>-7177.8977257346141</v>
      </c>
      <c r="BG3496">
        <f t="shared" si="437"/>
        <v>-6046.0854136866292</v>
      </c>
      <c r="BH3496">
        <f t="shared" si="438"/>
        <v>-4914.273101638646</v>
      </c>
      <c r="BI3496">
        <f t="shared" si="439"/>
        <v>-3782.460789590662</v>
      </c>
      <c r="BJ3496">
        <f t="shared" si="440"/>
        <v>-2650.6484775426779</v>
      </c>
    </row>
    <row r="3497" spans="1:62">
      <c r="A3497">
        <v>3494</v>
      </c>
      <c r="B3497" s="6"/>
      <c r="C3497" s="44"/>
      <c r="F3497" s="44">
        <v>11601.963517099943</v>
      </c>
      <c r="G3497">
        <v>-1.1291803315325311E-2</v>
      </c>
      <c r="H3497" s="45">
        <f t="shared" si="434"/>
        <v>-1027467.7297428375</v>
      </c>
      <c r="BD3497">
        <f t="shared" si="441"/>
        <v>-2423.1434858542316</v>
      </c>
      <c r="BE3497">
        <f t="shared" si="435"/>
        <v>5462.1681909928284</v>
      </c>
      <c r="BF3497">
        <f t="shared" si="436"/>
        <v>13347.479867839887</v>
      </c>
      <c r="BG3497">
        <f t="shared" si="437"/>
        <v>21232.791544686948</v>
      </c>
      <c r="BH3497">
        <f t="shared" si="438"/>
        <v>29118.103221534009</v>
      </c>
      <c r="BI3497">
        <f t="shared" si="439"/>
        <v>37003.414898381066</v>
      </c>
      <c r="BJ3497">
        <f t="shared" si="440"/>
        <v>44888.726575228131</v>
      </c>
    </row>
    <row r="3498" spans="1:62">
      <c r="A3498">
        <v>3495</v>
      </c>
      <c r="B3498" s="6"/>
      <c r="C3498" s="44"/>
      <c r="F3498" s="44">
        <v>9616.4000728969331</v>
      </c>
      <c r="G3498">
        <v>0.48516095402679937</v>
      </c>
      <c r="H3498" s="45">
        <f t="shared" si="434"/>
        <v>19821.05112351177</v>
      </c>
      <c r="BD3498">
        <f t="shared" si="441"/>
        <v>-11658.422533676568</v>
      </c>
      <c r="BE3498">
        <f t="shared" si="435"/>
        <v>-11714.881550253196</v>
      </c>
      <c r="BF3498">
        <f t="shared" si="436"/>
        <v>-11771.340566829822</v>
      </c>
      <c r="BG3498">
        <f t="shared" si="437"/>
        <v>-11827.79958340645</v>
      </c>
      <c r="BH3498">
        <f t="shared" si="438"/>
        <v>-11884.258599983075</v>
      </c>
      <c r="BI3498">
        <f t="shared" si="439"/>
        <v>-11940.717616559701</v>
      </c>
      <c r="BJ3498">
        <f t="shared" si="440"/>
        <v>-11997.176633136329</v>
      </c>
    </row>
    <row r="3499" spans="1:62">
      <c r="A3499">
        <v>3496</v>
      </c>
      <c r="B3499" s="6"/>
      <c r="C3499" s="44"/>
      <c r="F3499" s="44">
        <v>7732.8942330909813</v>
      </c>
      <c r="G3499">
        <v>0.33357287268719471</v>
      </c>
      <c r="H3499" s="45">
        <f t="shared" si="434"/>
        <v>23182.023678353609</v>
      </c>
      <c r="BD3499">
        <f t="shared" si="441"/>
        <v>-7190.5953027629366</v>
      </c>
      <c r="BE3499">
        <f t="shared" si="435"/>
        <v>-4764.7905326289392</v>
      </c>
      <c r="BF3499">
        <f t="shared" si="436"/>
        <v>-2338.9857624949427</v>
      </c>
      <c r="BG3499">
        <f t="shared" si="437"/>
        <v>86.819007639054689</v>
      </c>
      <c r="BH3499">
        <f t="shared" si="438"/>
        <v>2512.6237777730512</v>
      </c>
      <c r="BI3499">
        <f t="shared" si="439"/>
        <v>4938.4285479070477</v>
      </c>
      <c r="BJ3499">
        <f t="shared" si="440"/>
        <v>7364.233318041046</v>
      </c>
    </row>
    <row r="3500" spans="1:62">
      <c r="A3500">
        <v>3497</v>
      </c>
      <c r="B3500" s="6"/>
      <c r="C3500" s="44"/>
      <c r="F3500" s="44">
        <v>9055.7680571809105</v>
      </c>
      <c r="G3500">
        <v>0.49826903635240516</v>
      </c>
      <c r="H3500" s="45">
        <f t="shared" si="434"/>
        <v>18174.454755354574</v>
      </c>
      <c r="BD3500">
        <f t="shared" si="441"/>
        <v>-6065.029869655008</v>
      </c>
      <c r="BE3500">
        <f t="shared" si="435"/>
        <v>-4397.1655062190348</v>
      </c>
      <c r="BF3500">
        <f t="shared" si="436"/>
        <v>-2729.3011427830606</v>
      </c>
      <c r="BG3500">
        <f t="shared" si="437"/>
        <v>-1061.4367793470874</v>
      </c>
      <c r="BH3500">
        <f t="shared" si="438"/>
        <v>606.42758408888585</v>
      </c>
      <c r="BI3500">
        <f t="shared" si="439"/>
        <v>2274.29194752486</v>
      </c>
      <c r="BJ3500">
        <f t="shared" si="440"/>
        <v>3942.1563109608342</v>
      </c>
    </row>
    <row r="3501" spans="1:62">
      <c r="A3501">
        <v>3498</v>
      </c>
      <c r="B3501" s="6"/>
      <c r="C3501" s="44"/>
      <c r="F3501" s="44">
        <v>15217.815854205905</v>
      </c>
      <c r="G3501">
        <v>0.24447404841020237</v>
      </c>
      <c r="H3501" s="45">
        <f t="shared" si="434"/>
        <v>62247.162646367971</v>
      </c>
      <c r="BD3501">
        <f t="shared" si="441"/>
        <v>-6564.4228754188844</v>
      </c>
      <c r="BE3501">
        <f t="shared" si="435"/>
        <v>-4073.0776936568591</v>
      </c>
      <c r="BF3501">
        <f t="shared" si="436"/>
        <v>-1581.7325118948329</v>
      </c>
      <c r="BG3501">
        <f t="shared" si="437"/>
        <v>909.61266986719238</v>
      </c>
      <c r="BH3501">
        <f t="shared" si="438"/>
        <v>3400.9578516292186</v>
      </c>
      <c r="BI3501">
        <f t="shared" si="439"/>
        <v>5892.3030333912448</v>
      </c>
      <c r="BJ3501">
        <f t="shared" si="440"/>
        <v>8383.6482151532691</v>
      </c>
    </row>
    <row r="3502" spans="1:62">
      <c r="A3502">
        <v>3499</v>
      </c>
      <c r="B3502" s="6"/>
      <c r="C3502" s="44"/>
      <c r="F3502" s="44">
        <v>6769.0560210592921</v>
      </c>
      <c r="G3502">
        <v>0.19007796102576968</v>
      </c>
      <c r="H3502" s="45">
        <f t="shared" si="434"/>
        <v>35611.998279703672</v>
      </c>
      <c r="BD3502">
        <f t="shared" si="441"/>
        <v>-13995.445612154892</v>
      </c>
      <c r="BE3502">
        <f t="shared" si="435"/>
        <v>-12773.075370103881</v>
      </c>
      <c r="BF3502">
        <f t="shared" si="436"/>
        <v>-11550.705128052869</v>
      </c>
      <c r="BG3502">
        <f t="shared" si="437"/>
        <v>-10328.334886001856</v>
      </c>
      <c r="BH3502">
        <f t="shared" si="438"/>
        <v>-9105.9646439508451</v>
      </c>
      <c r="BI3502">
        <f t="shared" si="439"/>
        <v>-7883.5944018998334</v>
      </c>
      <c r="BJ3502">
        <f t="shared" si="440"/>
        <v>-6661.2241598488217</v>
      </c>
    </row>
    <row r="3503" spans="1:62">
      <c r="A3503">
        <v>3500</v>
      </c>
      <c r="B3503" s="6"/>
      <c r="C3503" s="44"/>
      <c r="F3503" s="44">
        <v>-4562.6065723837564</v>
      </c>
      <c r="G3503">
        <v>0.61005062909853969</v>
      </c>
      <c r="H3503" s="45">
        <f t="shared" si="434"/>
        <v>-7479.0621544409096</v>
      </c>
      <c r="BD3503">
        <f t="shared" si="441"/>
        <v>-5818.6662159304433</v>
      </c>
      <c r="BE3503">
        <f t="shared" si="435"/>
        <v>-4868.2764108015954</v>
      </c>
      <c r="BF3503">
        <f t="shared" si="436"/>
        <v>-3917.886605672747</v>
      </c>
      <c r="BG3503">
        <f t="shared" si="437"/>
        <v>-2967.4968005438986</v>
      </c>
      <c r="BH3503">
        <f t="shared" si="438"/>
        <v>-2017.1069954150498</v>
      </c>
      <c r="BI3503">
        <f t="shared" si="439"/>
        <v>-1066.7171902862019</v>
      </c>
      <c r="BJ3503">
        <f t="shared" si="440"/>
        <v>-116.32738515735309</v>
      </c>
    </row>
    <row r="3504" spans="1:62">
      <c r="A3504">
        <v>3501</v>
      </c>
      <c r="B3504" s="6"/>
      <c r="C3504" s="44"/>
      <c r="F3504" s="44">
        <v>-11585.504691937182</v>
      </c>
      <c r="G3504">
        <v>-7.363567471893262E-3</v>
      </c>
      <c r="H3504" s="45">
        <f t="shared" si="434"/>
        <v>1573354.8631365239</v>
      </c>
      <c r="BD3504">
        <f t="shared" si="441"/>
        <v>7612.8597178764549</v>
      </c>
      <c r="BE3504">
        <f t="shared" si="435"/>
        <v>10663.112863369153</v>
      </c>
      <c r="BF3504">
        <f t="shared" si="436"/>
        <v>13713.366008861853</v>
      </c>
      <c r="BG3504">
        <f t="shared" si="437"/>
        <v>16763.61915435455</v>
      </c>
      <c r="BH3504">
        <f t="shared" si="438"/>
        <v>19813.872299847251</v>
      </c>
      <c r="BI3504">
        <f t="shared" si="439"/>
        <v>22864.125445339949</v>
      </c>
      <c r="BJ3504">
        <f t="shared" si="440"/>
        <v>25914.378590832646</v>
      </c>
    </row>
    <row r="3505" spans="1:62">
      <c r="A3505">
        <v>3502</v>
      </c>
      <c r="B3505" s="6"/>
      <c r="C3505" s="44"/>
      <c r="F3505" s="44">
        <v>12154.476951185859</v>
      </c>
      <c r="G3505">
        <v>0.22242103728257678</v>
      </c>
      <c r="H3505" s="45">
        <f t="shared" si="434"/>
        <v>54646.256036222403</v>
      </c>
      <c r="BD3505">
        <f t="shared" si="441"/>
        <v>11548.686854577716</v>
      </c>
      <c r="BE3505">
        <f t="shared" si="435"/>
        <v>11511.869017218249</v>
      </c>
      <c r="BF3505">
        <f t="shared" si="436"/>
        <v>11475.051179858783</v>
      </c>
      <c r="BG3505">
        <f t="shared" si="437"/>
        <v>11438.233342499316</v>
      </c>
      <c r="BH3505">
        <f t="shared" si="438"/>
        <v>11401.41550513985</v>
      </c>
      <c r="BI3505">
        <f t="shared" si="439"/>
        <v>11364.597667780385</v>
      </c>
      <c r="BJ3505">
        <f t="shared" si="440"/>
        <v>11327.779830420917</v>
      </c>
    </row>
    <row r="3506" spans="1:62">
      <c r="A3506">
        <v>3503</v>
      </c>
      <c r="B3506" s="6"/>
      <c r="C3506" s="44"/>
      <c r="F3506" s="44">
        <v>9859.921698435548</v>
      </c>
      <c r="G3506">
        <v>0.69593994741462595</v>
      </c>
      <c r="H3506" s="45">
        <f t="shared" si="434"/>
        <v>14167.776594898094</v>
      </c>
      <c r="BD3506">
        <f t="shared" si="441"/>
        <v>-11042.371764772975</v>
      </c>
      <c r="BE3506">
        <f t="shared" si="435"/>
        <v>-9930.2665783600914</v>
      </c>
      <c r="BF3506">
        <f t="shared" si="436"/>
        <v>-8818.1613919472074</v>
      </c>
      <c r="BG3506">
        <f t="shared" si="437"/>
        <v>-7706.0562055343235</v>
      </c>
      <c r="BH3506">
        <f t="shared" si="438"/>
        <v>-6593.9510191214395</v>
      </c>
      <c r="BI3506">
        <f t="shared" si="439"/>
        <v>-5481.8458327085564</v>
      </c>
      <c r="BJ3506">
        <f t="shared" si="440"/>
        <v>-4369.7406462956724</v>
      </c>
    </row>
    <row r="3507" spans="1:62">
      <c r="A3507">
        <v>3504</v>
      </c>
      <c r="B3507" s="6"/>
      <c r="C3507" s="44"/>
      <c r="F3507" s="44">
        <v>9106.2611297140884</v>
      </c>
      <c r="G3507">
        <v>0.47974903960591941</v>
      </c>
      <c r="H3507" s="45">
        <f t="shared" si="434"/>
        <v>18981.301426250382</v>
      </c>
      <c r="BD3507">
        <f t="shared" si="441"/>
        <v>-6380.2219613624184</v>
      </c>
      <c r="BE3507">
        <f t="shared" si="435"/>
        <v>-2900.5222242892887</v>
      </c>
      <c r="BF3507">
        <f t="shared" si="436"/>
        <v>579.17751278384094</v>
      </c>
      <c r="BG3507">
        <f t="shared" si="437"/>
        <v>4058.8772498569706</v>
      </c>
      <c r="BH3507">
        <f t="shared" si="438"/>
        <v>7538.5769869301002</v>
      </c>
      <c r="BI3507">
        <f t="shared" si="439"/>
        <v>11018.27672400323</v>
      </c>
      <c r="BJ3507">
        <f t="shared" si="440"/>
        <v>14497.97646107636</v>
      </c>
    </row>
    <row r="3508" spans="1:62">
      <c r="A3508">
        <v>3505</v>
      </c>
      <c r="B3508" s="6"/>
      <c r="C3508" s="44"/>
      <c r="F3508" s="44">
        <v>8281.3142378946286</v>
      </c>
      <c r="G3508">
        <v>0.30505264796833487</v>
      </c>
      <c r="H3508" s="45">
        <f t="shared" si="434"/>
        <v>27147.163917601029</v>
      </c>
      <c r="BD3508">
        <f t="shared" si="441"/>
        <v>-6707.5159316844911</v>
      </c>
      <c r="BE3508">
        <f t="shared" si="435"/>
        <v>-4308.7707336548947</v>
      </c>
      <c r="BF3508">
        <f t="shared" si="436"/>
        <v>-1910.0255356252974</v>
      </c>
      <c r="BG3508">
        <f t="shared" si="437"/>
        <v>488.71966240429902</v>
      </c>
      <c r="BH3508">
        <f t="shared" si="438"/>
        <v>2887.4648604338963</v>
      </c>
      <c r="BI3508">
        <f t="shared" si="439"/>
        <v>5286.2100584634936</v>
      </c>
      <c r="BJ3508">
        <f t="shared" si="440"/>
        <v>7684.9552564930909</v>
      </c>
    </row>
    <row r="3509" spans="1:62">
      <c r="A3509">
        <v>3506</v>
      </c>
      <c r="B3509" s="6"/>
      <c r="C3509" s="44"/>
      <c r="F3509" s="44">
        <v>-2170.7624652756131</v>
      </c>
      <c r="G3509">
        <v>0.86503681184577186</v>
      </c>
      <c r="H3509" s="45">
        <f t="shared" si="434"/>
        <v>-2509.4451884004216</v>
      </c>
      <c r="BD3509">
        <f t="shared" si="441"/>
        <v>-6756.0509980529541</v>
      </c>
      <c r="BE3509">
        <f t="shared" si="435"/>
        <v>-5230.7877582112797</v>
      </c>
      <c r="BF3509">
        <f t="shared" si="436"/>
        <v>-3705.5245183696052</v>
      </c>
      <c r="BG3509">
        <f t="shared" si="437"/>
        <v>-2180.2612785279316</v>
      </c>
      <c r="BH3509">
        <f t="shared" si="438"/>
        <v>-654.99803868625713</v>
      </c>
      <c r="BI3509">
        <f t="shared" si="439"/>
        <v>870.26520115541825</v>
      </c>
      <c r="BJ3509">
        <f t="shared" si="440"/>
        <v>2395.5284409970918</v>
      </c>
    </row>
    <row r="3510" spans="1:62">
      <c r="A3510">
        <v>3507</v>
      </c>
      <c r="B3510" s="6"/>
      <c r="C3510" s="44"/>
      <c r="F3510" s="44">
        <v>9013.4114939063456</v>
      </c>
      <c r="G3510">
        <v>0.33638072130278385</v>
      </c>
      <c r="H3510" s="45">
        <f t="shared" si="434"/>
        <v>26795.26775196243</v>
      </c>
      <c r="BD3510">
        <f t="shared" si="441"/>
        <v>6495.9465245044721</v>
      </c>
      <c r="BE3510">
        <f t="shared" si="435"/>
        <v>10821.130583733331</v>
      </c>
      <c r="BF3510">
        <f t="shared" si="436"/>
        <v>15146.31464296219</v>
      </c>
      <c r="BG3510">
        <f t="shared" si="437"/>
        <v>19471.498702191049</v>
      </c>
      <c r="BH3510">
        <f t="shared" si="438"/>
        <v>23796.68276141991</v>
      </c>
      <c r="BI3510">
        <f t="shared" si="439"/>
        <v>28121.866820648767</v>
      </c>
      <c r="BJ3510">
        <f t="shared" si="440"/>
        <v>32447.050879877628</v>
      </c>
    </row>
    <row r="3511" spans="1:62">
      <c r="A3511">
        <v>3508</v>
      </c>
      <c r="B3511" s="6"/>
      <c r="C3511" s="44"/>
      <c r="F3511" s="44">
        <v>15416.965297215576</v>
      </c>
      <c r="G3511">
        <v>0.291916170084626</v>
      </c>
      <c r="H3511" s="45">
        <f t="shared" si="434"/>
        <v>52812.98837521136</v>
      </c>
      <c r="BD3511">
        <f t="shared" si="441"/>
        <v>-7331.5078873924267</v>
      </c>
      <c r="BE3511">
        <f t="shared" si="435"/>
        <v>-5649.6042808785078</v>
      </c>
      <c r="BF3511">
        <f t="shared" si="436"/>
        <v>-3967.7006743645879</v>
      </c>
      <c r="BG3511">
        <f t="shared" si="437"/>
        <v>-2285.797067850669</v>
      </c>
      <c r="BH3511">
        <f t="shared" si="438"/>
        <v>-603.89346133674917</v>
      </c>
      <c r="BI3511">
        <f t="shared" si="439"/>
        <v>1078.0101451771698</v>
      </c>
      <c r="BJ3511">
        <f t="shared" si="440"/>
        <v>2759.9137516910887</v>
      </c>
    </row>
    <row r="3512" spans="1:62">
      <c r="A3512">
        <v>3509</v>
      </c>
      <c r="B3512" s="6"/>
      <c r="C3512" s="44"/>
      <c r="F3512" s="44">
        <v>10718.075572197748</v>
      </c>
      <c r="G3512">
        <v>0.38316527158838909</v>
      </c>
      <c r="H3512" s="45">
        <f t="shared" si="434"/>
        <v>27972.460885524921</v>
      </c>
      <c r="BD3512">
        <f t="shared" si="441"/>
        <v>-13957.384446792446</v>
      </c>
      <c r="BE3512">
        <f t="shared" si="435"/>
        <v>-12497.803596369316</v>
      </c>
      <c r="BF3512">
        <f t="shared" si="436"/>
        <v>-11038.222745946186</v>
      </c>
      <c r="BG3512">
        <f t="shared" si="437"/>
        <v>-9578.6418955230565</v>
      </c>
      <c r="BH3512">
        <f t="shared" si="438"/>
        <v>-8119.0610450999266</v>
      </c>
      <c r="BI3512">
        <f t="shared" si="439"/>
        <v>-6659.4801946767966</v>
      </c>
      <c r="BJ3512">
        <f t="shared" si="440"/>
        <v>-5199.8993442536666</v>
      </c>
    </row>
    <row r="3513" spans="1:62">
      <c r="A3513">
        <v>3510</v>
      </c>
      <c r="B3513" s="6"/>
      <c r="C3513" s="44"/>
      <c r="F3513" s="44">
        <v>8003.206005744627</v>
      </c>
      <c r="G3513">
        <v>0.30882832611756417</v>
      </c>
      <c r="H3513" s="45">
        <f t="shared" si="434"/>
        <v>25914.740744014467</v>
      </c>
      <c r="BD3513">
        <f t="shared" si="441"/>
        <v>-8802.2492142558021</v>
      </c>
      <c r="BE3513">
        <f t="shared" si="435"/>
        <v>-6886.4228563138568</v>
      </c>
      <c r="BF3513">
        <f t="shared" si="436"/>
        <v>-4970.5964983719114</v>
      </c>
      <c r="BG3513">
        <f t="shared" si="437"/>
        <v>-3054.770140429966</v>
      </c>
      <c r="BH3513">
        <f t="shared" si="438"/>
        <v>-1138.9437824880206</v>
      </c>
      <c r="BI3513">
        <f t="shared" si="439"/>
        <v>776.8825754539248</v>
      </c>
      <c r="BJ3513">
        <f t="shared" si="440"/>
        <v>2692.7089333958702</v>
      </c>
    </row>
    <row r="3514" spans="1:62">
      <c r="A3514">
        <v>3511</v>
      </c>
      <c r="B3514" s="6"/>
      <c r="C3514" s="44"/>
      <c r="F3514" s="44">
        <v>8836.6865925126258</v>
      </c>
      <c r="G3514">
        <v>0.24390237874019238</v>
      </c>
      <c r="H3514" s="45">
        <f t="shared" si="434"/>
        <v>36230.423984202163</v>
      </c>
      <c r="BD3514">
        <f t="shared" si="441"/>
        <v>-6459.0643751568059</v>
      </c>
      <c r="BE3514">
        <f t="shared" si="435"/>
        <v>-4914.9227445689849</v>
      </c>
      <c r="BF3514">
        <f t="shared" si="436"/>
        <v>-3370.7811139811647</v>
      </c>
      <c r="BG3514">
        <f t="shared" si="437"/>
        <v>-1826.6394833933437</v>
      </c>
      <c r="BH3514">
        <f t="shared" si="438"/>
        <v>-282.4978528055226</v>
      </c>
      <c r="BI3514">
        <f t="shared" si="439"/>
        <v>1261.6437777822975</v>
      </c>
      <c r="BJ3514">
        <f t="shared" si="440"/>
        <v>2805.7854083701186</v>
      </c>
    </row>
    <row r="3515" spans="1:62">
      <c r="A3515">
        <v>3512</v>
      </c>
      <c r="B3515" s="6"/>
      <c r="C3515" s="44"/>
      <c r="F3515" s="44">
        <v>10186.942135396625</v>
      </c>
      <c r="G3515">
        <v>0.37916354731398449</v>
      </c>
      <c r="H3515" s="45">
        <f t="shared" si="434"/>
        <v>26866.881607057127</v>
      </c>
      <c r="BD3515">
        <f t="shared" si="441"/>
        <v>-7617.1746988116638</v>
      </c>
      <c r="BE3515">
        <f t="shared" si="435"/>
        <v>-6397.6628051107018</v>
      </c>
      <c r="BF3515">
        <f t="shared" si="436"/>
        <v>-5178.1509114097407</v>
      </c>
      <c r="BG3515">
        <f t="shared" si="437"/>
        <v>-3958.6390177087778</v>
      </c>
      <c r="BH3515">
        <f t="shared" si="438"/>
        <v>-2739.1271240078158</v>
      </c>
      <c r="BI3515">
        <f t="shared" si="439"/>
        <v>-1519.6152303068548</v>
      </c>
      <c r="BJ3515">
        <f t="shared" si="440"/>
        <v>-300.10333660589276</v>
      </c>
    </row>
    <row r="3516" spans="1:62">
      <c r="A3516">
        <v>3513</v>
      </c>
      <c r="B3516" s="6"/>
      <c r="C3516" s="44"/>
      <c r="F3516" s="44">
        <v>7149.3867387050741</v>
      </c>
      <c r="G3516">
        <v>0.30826501704556897</v>
      </c>
      <c r="H3516" s="45">
        <f t="shared" si="434"/>
        <v>23192.338875248446</v>
      </c>
      <c r="BD3516">
        <f t="shared" si="441"/>
        <v>-8291.1243988267015</v>
      </c>
      <c r="BE3516">
        <f t="shared" si="435"/>
        <v>-6395.3066622567794</v>
      </c>
      <c r="BF3516">
        <f t="shared" si="436"/>
        <v>-4499.4889256868573</v>
      </c>
      <c r="BG3516">
        <f t="shared" si="437"/>
        <v>-2603.6711891169343</v>
      </c>
      <c r="BH3516">
        <f t="shared" si="438"/>
        <v>-707.85345254701133</v>
      </c>
      <c r="BI3516">
        <f t="shared" si="439"/>
        <v>1187.9642840229099</v>
      </c>
      <c r="BJ3516">
        <f t="shared" si="440"/>
        <v>3083.7820205928329</v>
      </c>
    </row>
    <row r="3517" spans="1:62">
      <c r="A3517">
        <v>3514</v>
      </c>
      <c r="B3517" s="6"/>
      <c r="C3517" s="44"/>
      <c r="F3517" s="44">
        <v>11973.533513524848</v>
      </c>
      <c r="G3517">
        <v>0.43758348187566476</v>
      </c>
      <c r="H3517" s="45">
        <f t="shared" si="434"/>
        <v>27362.855339514426</v>
      </c>
      <c r="BD3517">
        <f t="shared" si="441"/>
        <v>-5608.0616534772289</v>
      </c>
      <c r="BE3517">
        <f t="shared" si="435"/>
        <v>-4066.7365682493846</v>
      </c>
      <c r="BF3517">
        <f t="shared" si="436"/>
        <v>-2525.4114830215394</v>
      </c>
      <c r="BG3517">
        <f t="shared" si="437"/>
        <v>-984.08639779369514</v>
      </c>
      <c r="BH3517">
        <f t="shared" si="438"/>
        <v>557.23868743415005</v>
      </c>
      <c r="BI3517">
        <f t="shared" si="439"/>
        <v>2098.5637726619952</v>
      </c>
      <c r="BJ3517">
        <f t="shared" si="440"/>
        <v>3639.8888578898404</v>
      </c>
    </row>
    <row r="3518" spans="1:62">
      <c r="A3518">
        <v>3515</v>
      </c>
      <c r="B3518" s="6"/>
      <c r="C3518" s="44"/>
      <c r="F3518" s="44">
        <v>12641.95308461825</v>
      </c>
      <c r="G3518">
        <v>0.12845326181933103</v>
      </c>
      <c r="H3518" s="45">
        <f t="shared" si="434"/>
        <v>98416.75412181516</v>
      </c>
      <c r="BD3518">
        <f t="shared" si="441"/>
        <v>-9785.6161041465239</v>
      </c>
      <c r="BE3518">
        <f t="shared" si="435"/>
        <v>-7597.6986947681999</v>
      </c>
      <c r="BF3518">
        <f t="shared" si="436"/>
        <v>-5409.7812853898768</v>
      </c>
      <c r="BG3518">
        <f t="shared" si="437"/>
        <v>-3221.8638760115518</v>
      </c>
      <c r="BH3518">
        <f t="shared" si="438"/>
        <v>-1033.9464666332296</v>
      </c>
      <c r="BI3518">
        <f t="shared" si="439"/>
        <v>1153.9709427450944</v>
      </c>
      <c r="BJ3518">
        <f t="shared" si="440"/>
        <v>3341.8883521234184</v>
      </c>
    </row>
    <row r="3519" spans="1:62">
      <c r="A3519">
        <v>3516</v>
      </c>
      <c r="B3519" s="6"/>
      <c r="C3519" s="44"/>
      <c r="F3519" s="44">
        <v>6690.777007941786</v>
      </c>
      <c r="G3519">
        <v>0.2756251216854313</v>
      </c>
      <c r="H3519" s="45">
        <f t="shared" si="434"/>
        <v>24274.917202859018</v>
      </c>
      <c r="BD3519">
        <f t="shared" si="441"/>
        <v>-11999.686775521595</v>
      </c>
      <c r="BE3519">
        <f t="shared" si="435"/>
        <v>-11357.420466424939</v>
      </c>
      <c r="BF3519">
        <f t="shared" si="436"/>
        <v>-10715.154157328285</v>
      </c>
      <c r="BG3519">
        <f t="shared" si="437"/>
        <v>-10072.887848231629</v>
      </c>
      <c r="BH3519">
        <f t="shared" si="438"/>
        <v>-9430.6215391349742</v>
      </c>
      <c r="BI3519">
        <f t="shared" si="439"/>
        <v>-8788.3552300383199</v>
      </c>
      <c r="BJ3519">
        <f t="shared" si="440"/>
        <v>-8146.0889209416637</v>
      </c>
    </row>
    <row r="3520" spans="1:62">
      <c r="A3520">
        <v>3517</v>
      </c>
      <c r="B3520" s="6"/>
      <c r="C3520" s="44"/>
      <c r="F3520" s="44">
        <v>6764.593001901887</v>
      </c>
      <c r="G3520">
        <v>0.19515736117551086</v>
      </c>
      <c r="H3520" s="45">
        <f t="shared" si="434"/>
        <v>34662.248767640827</v>
      </c>
      <c r="BD3520">
        <f t="shared" si="441"/>
        <v>-5312.6513995146297</v>
      </c>
      <c r="BE3520">
        <f t="shared" si="435"/>
        <v>-3934.525791087473</v>
      </c>
      <c r="BF3520">
        <f t="shared" si="436"/>
        <v>-2556.4001826603162</v>
      </c>
      <c r="BG3520">
        <f t="shared" si="437"/>
        <v>-1178.2745742331599</v>
      </c>
      <c r="BH3520">
        <f t="shared" si="438"/>
        <v>199.85103419399638</v>
      </c>
      <c r="BI3520">
        <f t="shared" si="439"/>
        <v>1577.9766426211536</v>
      </c>
      <c r="BJ3520">
        <f t="shared" si="440"/>
        <v>2956.102251048309</v>
      </c>
    </row>
    <row r="3521" spans="1:62">
      <c r="A3521">
        <v>3518</v>
      </c>
      <c r="B3521" s="6"/>
      <c r="C3521" s="44"/>
      <c r="F3521" s="44">
        <v>8593.065502206131</v>
      </c>
      <c r="G3521">
        <v>0.26290896315184931</v>
      </c>
      <c r="H3521" s="45">
        <f t="shared" si="434"/>
        <v>32684.566548014576</v>
      </c>
      <c r="BD3521">
        <f t="shared" si="441"/>
        <v>-5788.8061960243322</v>
      </c>
      <c r="BE3521">
        <f t="shared" si="435"/>
        <v>-4813.0193901467783</v>
      </c>
      <c r="BF3521">
        <f t="shared" si="436"/>
        <v>-3837.2325842692239</v>
      </c>
      <c r="BG3521">
        <f t="shared" si="437"/>
        <v>-2861.4457783916696</v>
      </c>
      <c r="BH3521">
        <f t="shared" si="438"/>
        <v>-1885.6589725141157</v>
      </c>
      <c r="BI3521">
        <f t="shared" si="439"/>
        <v>-909.87216663656091</v>
      </c>
      <c r="BJ3521">
        <f t="shared" si="440"/>
        <v>65.914639240992983</v>
      </c>
    </row>
    <row r="3522" spans="1:62">
      <c r="A3522">
        <v>3519</v>
      </c>
      <c r="B3522" s="6"/>
      <c r="C3522" s="44"/>
      <c r="F3522" s="44">
        <v>10548.73695672</v>
      </c>
      <c r="G3522">
        <v>5.1527345558471715E-2</v>
      </c>
      <c r="H3522" s="45">
        <f t="shared" si="434"/>
        <v>204721.14063686057</v>
      </c>
      <c r="BD3522">
        <f t="shared" si="441"/>
        <v>-7278.5206864468846</v>
      </c>
      <c r="BE3522">
        <f t="shared" si="435"/>
        <v>-5963.9758706876382</v>
      </c>
      <c r="BF3522">
        <f t="shared" si="436"/>
        <v>-4649.4310549283909</v>
      </c>
      <c r="BG3522">
        <f t="shared" si="437"/>
        <v>-3334.8862391691446</v>
      </c>
      <c r="BH3522">
        <f t="shared" si="438"/>
        <v>-2020.3414234098982</v>
      </c>
      <c r="BI3522">
        <f t="shared" si="439"/>
        <v>-705.79660765065182</v>
      </c>
      <c r="BJ3522">
        <f t="shared" si="440"/>
        <v>608.74820810859455</v>
      </c>
    </row>
    <row r="3523" spans="1:62">
      <c r="A3523">
        <v>3520</v>
      </c>
      <c r="B3523" s="6"/>
      <c r="C3523" s="44"/>
      <c r="F3523" s="44">
        <v>10134.373234252371</v>
      </c>
      <c r="G3523">
        <v>1.2938133461808032</v>
      </c>
      <c r="H3523" s="45">
        <f t="shared" si="434"/>
        <v>7832.9484420360495</v>
      </c>
      <c r="BD3523">
        <f t="shared" si="441"/>
        <v>-10291.100228927642</v>
      </c>
      <c r="BE3523">
        <f t="shared" si="435"/>
        <v>-10033.463501135284</v>
      </c>
      <c r="BF3523">
        <f t="shared" si="436"/>
        <v>-9775.8267733429238</v>
      </c>
      <c r="BG3523">
        <f t="shared" si="437"/>
        <v>-9518.1900455505656</v>
      </c>
      <c r="BH3523">
        <f t="shared" si="438"/>
        <v>-9260.5533177582074</v>
      </c>
      <c r="BI3523">
        <f t="shared" si="439"/>
        <v>-9002.9165899658492</v>
      </c>
      <c r="BJ3523">
        <f t="shared" si="440"/>
        <v>-8745.279862173491</v>
      </c>
    </row>
    <row r="3524" spans="1:62">
      <c r="A3524">
        <v>3521</v>
      </c>
      <c r="B3524" s="6"/>
      <c r="C3524" s="44"/>
      <c r="F3524" s="44">
        <v>8754.3635983761742</v>
      </c>
      <c r="G3524">
        <v>0.30082626453235584</v>
      </c>
      <c r="H3524" s="45">
        <f t="shared" ref="H3524:H3587" si="442">F3524/G3524</f>
        <v>29101.061411592887</v>
      </c>
      <c r="BD3524">
        <f t="shared" si="441"/>
        <v>-3665.3065033483545</v>
      </c>
      <c r="BE3524">
        <f t="shared" si="435"/>
        <v>2803.7602275556619</v>
      </c>
      <c r="BF3524">
        <f t="shared" si="436"/>
        <v>9272.8269584596765</v>
      </c>
      <c r="BG3524">
        <f t="shared" si="437"/>
        <v>15741.893689363695</v>
      </c>
      <c r="BH3524">
        <f t="shared" si="438"/>
        <v>22210.960420267707</v>
      </c>
      <c r="BI3524">
        <f t="shared" si="439"/>
        <v>28680.027151171722</v>
      </c>
      <c r="BJ3524">
        <f t="shared" si="440"/>
        <v>35149.093882075744</v>
      </c>
    </row>
    <row r="3525" spans="1:62">
      <c r="A3525">
        <v>3522</v>
      </c>
      <c r="B3525" s="6"/>
      <c r="C3525" s="44"/>
      <c r="F3525" s="44">
        <v>7996.188481367748</v>
      </c>
      <c r="G3525">
        <v>0.43775524447431113</v>
      </c>
      <c r="H3525" s="45">
        <f t="shared" si="442"/>
        <v>18266.345366050755</v>
      </c>
      <c r="BD3525">
        <f t="shared" si="441"/>
        <v>-7250.2322757143947</v>
      </c>
      <c r="BE3525">
        <f t="shared" ref="BE3525:BE3588" si="443">($BE$3*G3524)-F3524</f>
        <v>-5746.1009530526153</v>
      </c>
      <c r="BF3525">
        <f t="shared" ref="BF3525:BF3588" si="444">($BF$3*G3524)-F3524</f>
        <v>-4241.9696303908368</v>
      </c>
      <c r="BG3525">
        <f t="shared" ref="BG3525:BG3588" si="445">($BG$3*G3524)-F3524</f>
        <v>-2737.8383077290573</v>
      </c>
      <c r="BH3525">
        <f t="shared" ref="BH3525:BH3588" si="446">($BH$3*G3524)-F3524</f>
        <v>-1233.7069850672779</v>
      </c>
      <c r="BI3525">
        <f t="shared" ref="BI3525:BI3588" si="447">($BI$3*G3524)-F3524</f>
        <v>270.42433759450068</v>
      </c>
      <c r="BJ3525">
        <f t="shared" ref="BJ3525:BJ3588" si="448">($BJ$3*G3524)-F3524</f>
        <v>1774.5556602562792</v>
      </c>
    </row>
    <row r="3526" spans="1:62">
      <c r="A3526">
        <v>3523</v>
      </c>
      <c r="B3526" s="6"/>
      <c r="C3526" s="44"/>
      <c r="F3526" s="44">
        <v>10511.292375873587</v>
      </c>
      <c r="G3526">
        <v>0.11614040083120614</v>
      </c>
      <c r="H3526" s="45">
        <f t="shared" si="442"/>
        <v>90505.046483783735</v>
      </c>
      <c r="BD3526">
        <f t="shared" si="441"/>
        <v>-5807.4122589961917</v>
      </c>
      <c r="BE3526">
        <f t="shared" si="443"/>
        <v>-3618.6360366246363</v>
      </c>
      <c r="BF3526">
        <f t="shared" si="444"/>
        <v>-1429.8598142530809</v>
      </c>
      <c r="BG3526">
        <f t="shared" si="445"/>
        <v>758.91640811847537</v>
      </c>
      <c r="BH3526">
        <f t="shared" si="446"/>
        <v>2947.6926304900298</v>
      </c>
      <c r="BI3526">
        <f t="shared" si="447"/>
        <v>5136.4688528615861</v>
      </c>
      <c r="BJ3526">
        <f t="shared" si="448"/>
        <v>7325.2450752331424</v>
      </c>
    </row>
    <row r="3527" spans="1:62">
      <c r="A3527">
        <v>3524</v>
      </c>
      <c r="B3527" s="6"/>
      <c r="C3527" s="44"/>
      <c r="F3527" s="44">
        <v>4196.3675513304806</v>
      </c>
      <c r="G3527">
        <v>0.37985754728750898</v>
      </c>
      <c r="H3527" s="45">
        <f t="shared" si="442"/>
        <v>11047.21383396473</v>
      </c>
      <c r="BD3527">
        <f t="shared" si="441"/>
        <v>-9930.590371717557</v>
      </c>
      <c r="BE3527">
        <f t="shared" si="443"/>
        <v>-9349.8883675615252</v>
      </c>
      <c r="BF3527">
        <f t="shared" si="444"/>
        <v>-8769.1863634054953</v>
      </c>
      <c r="BG3527">
        <f t="shared" si="445"/>
        <v>-8188.4843592494644</v>
      </c>
      <c r="BH3527">
        <f t="shared" si="446"/>
        <v>-7607.7823550934336</v>
      </c>
      <c r="BI3527">
        <f t="shared" si="447"/>
        <v>-7027.0803509374027</v>
      </c>
      <c r="BJ3527">
        <f t="shared" si="448"/>
        <v>-6446.3783467813719</v>
      </c>
    </row>
    <row r="3528" spans="1:62">
      <c r="A3528">
        <v>3525</v>
      </c>
      <c r="B3528" s="6"/>
      <c r="C3528" s="44"/>
      <c r="F3528" s="44">
        <v>560.44725222667876</v>
      </c>
      <c r="G3528">
        <v>0.41598412127416395</v>
      </c>
      <c r="H3528" s="45">
        <f t="shared" si="442"/>
        <v>1347.2803974104172</v>
      </c>
      <c r="BD3528">
        <f t="shared" si="441"/>
        <v>-2297.0798148929357</v>
      </c>
      <c r="BE3528">
        <f t="shared" si="443"/>
        <v>-397.79207845539077</v>
      </c>
      <c r="BF3528">
        <f t="shared" si="444"/>
        <v>1501.4956579821537</v>
      </c>
      <c r="BG3528">
        <f t="shared" si="445"/>
        <v>3400.7833944196991</v>
      </c>
      <c r="BH3528">
        <f t="shared" si="446"/>
        <v>5300.0711308572445</v>
      </c>
      <c r="BI3528">
        <f t="shared" si="447"/>
        <v>7199.3588672947881</v>
      </c>
      <c r="BJ3528">
        <f t="shared" si="448"/>
        <v>9098.6466037323335</v>
      </c>
    </row>
    <row r="3529" spans="1:62">
      <c r="A3529">
        <v>3526</v>
      </c>
      <c r="B3529" s="6"/>
      <c r="C3529" s="44"/>
      <c r="F3529" s="44">
        <v>6367.6108023634006</v>
      </c>
      <c r="G3529">
        <v>0.47229309519579221</v>
      </c>
      <c r="H3529" s="45">
        <f t="shared" si="442"/>
        <v>13482.328806275827</v>
      </c>
      <c r="BD3529">
        <f t="shared" si="441"/>
        <v>1519.473354144141</v>
      </c>
      <c r="BE3529">
        <f t="shared" si="443"/>
        <v>3599.3939605149608</v>
      </c>
      <c r="BF3529">
        <f t="shared" si="444"/>
        <v>5679.3145668857806</v>
      </c>
      <c r="BG3529">
        <f t="shared" si="445"/>
        <v>7759.2351732566003</v>
      </c>
      <c r="BH3529">
        <f t="shared" si="446"/>
        <v>9839.1557796274192</v>
      </c>
      <c r="BI3529">
        <f t="shared" si="447"/>
        <v>11919.07638599824</v>
      </c>
      <c r="BJ3529">
        <f t="shared" si="448"/>
        <v>13998.996992369061</v>
      </c>
    </row>
    <row r="3530" spans="1:62">
      <c r="A3530">
        <v>3527</v>
      </c>
      <c r="B3530" s="6"/>
      <c r="C3530" s="44"/>
      <c r="F3530" s="44">
        <v>2849.9628954391846</v>
      </c>
      <c r="G3530">
        <v>0.42722421410441935</v>
      </c>
      <c r="H3530" s="45">
        <f t="shared" si="442"/>
        <v>6670.8833473156446</v>
      </c>
      <c r="BD3530">
        <f t="shared" si="441"/>
        <v>-4006.1453263844396</v>
      </c>
      <c r="BE3530">
        <f t="shared" si="443"/>
        <v>-1644.6798504054786</v>
      </c>
      <c r="BF3530">
        <f t="shared" si="444"/>
        <v>716.78562557348232</v>
      </c>
      <c r="BG3530">
        <f t="shared" si="445"/>
        <v>3078.2511015524433</v>
      </c>
      <c r="BH3530">
        <f t="shared" si="446"/>
        <v>5439.7165775314043</v>
      </c>
      <c r="BI3530">
        <f t="shared" si="447"/>
        <v>7801.1820535103652</v>
      </c>
      <c r="BJ3530">
        <f t="shared" si="448"/>
        <v>10162.647529489328</v>
      </c>
    </row>
    <row r="3531" spans="1:62">
      <c r="A3531">
        <v>3528</v>
      </c>
      <c r="B3531" s="6"/>
      <c r="C3531" s="44"/>
      <c r="F3531" s="44">
        <v>8337.6880369638457</v>
      </c>
      <c r="G3531">
        <v>0.3808435755451276</v>
      </c>
      <c r="H3531" s="45">
        <f t="shared" si="442"/>
        <v>21892.683958314221</v>
      </c>
      <c r="BD3531">
        <f t="shared" si="441"/>
        <v>-713.84182491708771</v>
      </c>
      <c r="BE3531">
        <f t="shared" si="443"/>
        <v>1422.2792456050092</v>
      </c>
      <c r="BF3531">
        <f t="shared" si="444"/>
        <v>3558.4003161271057</v>
      </c>
      <c r="BG3531">
        <f t="shared" si="445"/>
        <v>5694.5213866492031</v>
      </c>
      <c r="BH3531">
        <f t="shared" si="446"/>
        <v>7830.6424571712996</v>
      </c>
      <c r="BI3531">
        <f t="shared" si="447"/>
        <v>9966.7635276933961</v>
      </c>
      <c r="BJ3531">
        <f t="shared" si="448"/>
        <v>12102.884598215493</v>
      </c>
    </row>
    <row r="3532" spans="1:62">
      <c r="A3532">
        <v>3529</v>
      </c>
      <c r="B3532" s="6"/>
      <c r="C3532" s="44"/>
      <c r="F3532" s="44">
        <v>2704.4780497681804</v>
      </c>
      <c r="G3532">
        <v>0.24712279997428332</v>
      </c>
      <c r="H3532" s="45">
        <f t="shared" si="442"/>
        <v>10943.862929885952</v>
      </c>
      <c r="BD3532">
        <f t="shared" si="441"/>
        <v>-6433.470159238208</v>
      </c>
      <c r="BE3532">
        <f t="shared" si="443"/>
        <v>-4529.2522815125703</v>
      </c>
      <c r="BF3532">
        <f t="shared" si="444"/>
        <v>-2625.0344037869318</v>
      </c>
      <c r="BG3532">
        <f t="shared" si="445"/>
        <v>-720.8165260612941</v>
      </c>
      <c r="BH3532">
        <f t="shared" si="446"/>
        <v>1183.4013516643445</v>
      </c>
      <c r="BI3532">
        <f t="shared" si="447"/>
        <v>3087.6192293899821</v>
      </c>
      <c r="BJ3532">
        <f t="shared" si="448"/>
        <v>4991.8371071156198</v>
      </c>
    </row>
    <row r="3533" spans="1:62">
      <c r="A3533">
        <v>3530</v>
      </c>
      <c r="B3533" s="6"/>
      <c r="C3533" s="44"/>
      <c r="F3533" s="44">
        <v>8860.1882922402183</v>
      </c>
      <c r="G3533">
        <v>0.46588057924376436</v>
      </c>
      <c r="H3533" s="45">
        <f t="shared" si="442"/>
        <v>19018.153335823579</v>
      </c>
      <c r="BD3533">
        <f t="shared" si="441"/>
        <v>-1468.8640498967638</v>
      </c>
      <c r="BE3533">
        <f t="shared" si="443"/>
        <v>-233.25005002534726</v>
      </c>
      <c r="BF3533">
        <f t="shared" si="444"/>
        <v>1002.3639498460693</v>
      </c>
      <c r="BG3533">
        <f t="shared" si="445"/>
        <v>2237.9779497174859</v>
      </c>
      <c r="BH3533">
        <f t="shared" si="446"/>
        <v>3473.5919495889029</v>
      </c>
      <c r="BI3533">
        <f t="shared" si="447"/>
        <v>4709.2059494603191</v>
      </c>
      <c r="BJ3533">
        <f t="shared" si="448"/>
        <v>5944.8199493317352</v>
      </c>
    </row>
    <row r="3534" spans="1:62">
      <c r="A3534">
        <v>3531</v>
      </c>
      <c r="B3534" s="6"/>
      <c r="C3534" s="44"/>
      <c r="F3534" s="44">
        <v>5312.1291470645374</v>
      </c>
      <c r="G3534">
        <v>0.14072227119346437</v>
      </c>
      <c r="H3534" s="45">
        <f t="shared" si="442"/>
        <v>37749.029361254732</v>
      </c>
      <c r="BD3534">
        <f t="shared" si="441"/>
        <v>-6530.7853960213961</v>
      </c>
      <c r="BE3534">
        <f t="shared" si="443"/>
        <v>-4201.3824998025748</v>
      </c>
      <c r="BF3534">
        <f t="shared" si="444"/>
        <v>-1871.9796035837526</v>
      </c>
      <c r="BG3534">
        <f t="shared" si="445"/>
        <v>457.42329263506872</v>
      </c>
      <c r="BH3534">
        <f t="shared" si="446"/>
        <v>2786.8261888538909</v>
      </c>
      <c r="BI3534">
        <f t="shared" si="447"/>
        <v>5116.2290850727131</v>
      </c>
      <c r="BJ3534">
        <f t="shared" si="448"/>
        <v>7445.6319812915335</v>
      </c>
    </row>
    <row r="3535" spans="1:62">
      <c r="A3535">
        <v>3532</v>
      </c>
      <c r="B3535" s="6"/>
      <c r="C3535" s="44"/>
      <c r="F3535" s="44">
        <v>5890.3190217693664</v>
      </c>
      <c r="G3535">
        <v>0.49058480536109883</v>
      </c>
      <c r="H3535" s="45">
        <f t="shared" si="442"/>
        <v>12006.729432709908</v>
      </c>
      <c r="BD3535">
        <f t="shared" si="441"/>
        <v>-4608.5177910972152</v>
      </c>
      <c r="BE3535">
        <f t="shared" si="443"/>
        <v>-3904.9064351298939</v>
      </c>
      <c r="BF3535">
        <f t="shared" si="444"/>
        <v>-3201.2950791625717</v>
      </c>
      <c r="BG3535">
        <f t="shared" si="445"/>
        <v>-2497.68372319525</v>
      </c>
      <c r="BH3535">
        <f t="shared" si="446"/>
        <v>-1794.0723672279282</v>
      </c>
      <c r="BI3535">
        <f t="shared" si="447"/>
        <v>-1090.461011260606</v>
      </c>
      <c r="BJ3535">
        <f t="shared" si="448"/>
        <v>-386.84965529328474</v>
      </c>
    </row>
    <row r="3536" spans="1:62">
      <c r="A3536">
        <v>3533</v>
      </c>
      <c r="B3536" s="6"/>
      <c r="C3536" s="44"/>
      <c r="F3536" s="44">
        <v>-9079.2921042475573</v>
      </c>
      <c r="G3536">
        <v>0.79608464056005168</v>
      </c>
      <c r="H3536" s="45">
        <f t="shared" si="442"/>
        <v>-11404.933146129042</v>
      </c>
      <c r="BD3536">
        <f t="shared" si="441"/>
        <v>-3437.3949949638723</v>
      </c>
      <c r="BE3536">
        <f t="shared" si="443"/>
        <v>-984.47096815837813</v>
      </c>
      <c r="BF3536">
        <f t="shared" si="444"/>
        <v>1468.4530586471164</v>
      </c>
      <c r="BG3536">
        <f t="shared" si="445"/>
        <v>3921.3770854526101</v>
      </c>
      <c r="BH3536">
        <f t="shared" si="446"/>
        <v>6374.3011122581047</v>
      </c>
      <c r="BI3536">
        <f t="shared" si="447"/>
        <v>8827.2251390635993</v>
      </c>
      <c r="BJ3536">
        <f t="shared" si="448"/>
        <v>11280.149165869094</v>
      </c>
    </row>
    <row r="3537" spans="1:62">
      <c r="A3537">
        <v>3534</v>
      </c>
      <c r="B3537" s="6"/>
      <c r="C3537" s="44"/>
      <c r="F3537" s="44">
        <v>8224.8398989908528</v>
      </c>
      <c r="G3537">
        <v>0.15547876211741851</v>
      </c>
      <c r="H3537" s="45">
        <f t="shared" si="442"/>
        <v>52900.086075932377</v>
      </c>
      <c r="BD3537">
        <f t="shared" si="441"/>
        <v>13059.715307047816</v>
      </c>
      <c r="BE3537">
        <f t="shared" si="443"/>
        <v>17040.138509848075</v>
      </c>
      <c r="BF3537">
        <f t="shared" si="444"/>
        <v>21020.561712648334</v>
      </c>
      <c r="BG3537">
        <f t="shared" si="445"/>
        <v>25000.984915448593</v>
      </c>
      <c r="BH3537">
        <f t="shared" si="446"/>
        <v>28981.408118248848</v>
      </c>
      <c r="BI3537">
        <f t="shared" si="447"/>
        <v>32961.831321049103</v>
      </c>
      <c r="BJ3537">
        <f t="shared" si="448"/>
        <v>36942.254523849362</v>
      </c>
    </row>
    <row r="3538" spans="1:62">
      <c r="A3538">
        <v>3535</v>
      </c>
      <c r="B3538" s="6"/>
      <c r="C3538" s="44"/>
      <c r="F3538" s="44">
        <v>11242.713891074582</v>
      </c>
      <c r="G3538">
        <v>0.36606121931611657</v>
      </c>
      <c r="H3538" s="45">
        <f t="shared" si="442"/>
        <v>30712.660336100231</v>
      </c>
      <c r="BD3538">
        <f t="shared" si="441"/>
        <v>-7447.4460884037599</v>
      </c>
      <c r="BE3538">
        <f t="shared" si="443"/>
        <v>-6670.0522778166678</v>
      </c>
      <c r="BF3538">
        <f t="shared" si="444"/>
        <v>-5892.6584672295758</v>
      </c>
      <c r="BG3538">
        <f t="shared" si="445"/>
        <v>-5115.2646566424828</v>
      </c>
      <c r="BH3538">
        <f t="shared" si="446"/>
        <v>-4337.8708460553898</v>
      </c>
      <c r="BI3538">
        <f t="shared" si="447"/>
        <v>-3560.4770354682978</v>
      </c>
      <c r="BJ3538">
        <f t="shared" si="448"/>
        <v>-2783.0832248812048</v>
      </c>
    </row>
    <row r="3539" spans="1:62">
      <c r="A3539">
        <v>3536</v>
      </c>
      <c r="B3539" s="6"/>
      <c r="C3539" s="44"/>
      <c r="F3539" s="44">
        <v>7257.0827750111239</v>
      </c>
      <c r="G3539">
        <v>0.81886774349991143</v>
      </c>
      <c r="H3539" s="45">
        <f t="shared" si="442"/>
        <v>8862.3380669431735</v>
      </c>
      <c r="BD3539">
        <f t="shared" si="441"/>
        <v>-9412.4077944939982</v>
      </c>
      <c r="BE3539">
        <f t="shared" si="443"/>
        <v>-7582.1016979134165</v>
      </c>
      <c r="BF3539">
        <f t="shared" si="444"/>
        <v>-5751.795601332833</v>
      </c>
      <c r="BG3539">
        <f t="shared" si="445"/>
        <v>-3921.4895047522505</v>
      </c>
      <c r="BH3539">
        <f t="shared" si="446"/>
        <v>-2091.1834081716679</v>
      </c>
      <c r="BI3539">
        <f t="shared" si="447"/>
        <v>-260.87731159108444</v>
      </c>
      <c r="BJ3539">
        <f t="shared" si="448"/>
        <v>1569.428784989499</v>
      </c>
    </row>
    <row r="3540" spans="1:62">
      <c r="A3540">
        <v>3537</v>
      </c>
      <c r="B3540" s="6"/>
      <c r="C3540" s="44"/>
      <c r="F3540" s="44">
        <v>1269.4444499298334</v>
      </c>
      <c r="G3540">
        <v>0.75738326140556911</v>
      </c>
      <c r="H3540" s="45">
        <f t="shared" si="442"/>
        <v>1676.0925605537802</v>
      </c>
      <c r="BD3540">
        <f t="shared" si="441"/>
        <v>-3162.7440575115666</v>
      </c>
      <c r="BE3540">
        <f t="shared" si="443"/>
        <v>931.59465998799078</v>
      </c>
      <c r="BF3540">
        <f t="shared" si="444"/>
        <v>5025.9333774875467</v>
      </c>
      <c r="BG3540">
        <f t="shared" si="445"/>
        <v>9120.2720949871054</v>
      </c>
      <c r="BH3540">
        <f t="shared" si="446"/>
        <v>13214.610812486662</v>
      </c>
      <c r="BI3540">
        <f t="shared" si="447"/>
        <v>17308.949529986217</v>
      </c>
      <c r="BJ3540">
        <f t="shared" si="448"/>
        <v>21403.288247485776</v>
      </c>
    </row>
    <row r="3541" spans="1:62">
      <c r="A3541">
        <v>3538</v>
      </c>
      <c r="B3541" s="6"/>
      <c r="C3541" s="44"/>
      <c r="F3541" s="44">
        <v>2858.2518563066951</v>
      </c>
      <c r="G3541">
        <v>0.19487801835395224</v>
      </c>
      <c r="H3541" s="45">
        <f t="shared" si="442"/>
        <v>14666.876646473906</v>
      </c>
      <c r="BD3541">
        <f t="shared" si="441"/>
        <v>2517.4718570980122</v>
      </c>
      <c r="BE3541">
        <f t="shared" si="443"/>
        <v>6304.3881641258577</v>
      </c>
      <c r="BF3541">
        <f t="shared" si="444"/>
        <v>10091.304471153704</v>
      </c>
      <c r="BG3541">
        <f t="shared" si="445"/>
        <v>13878.220778181549</v>
      </c>
      <c r="BH3541">
        <f t="shared" si="446"/>
        <v>17665.137085209393</v>
      </c>
      <c r="BI3541">
        <f t="shared" si="447"/>
        <v>21452.053392237241</v>
      </c>
      <c r="BJ3541">
        <f t="shared" si="448"/>
        <v>25238.969699265086</v>
      </c>
    </row>
    <row r="3542" spans="1:62">
      <c r="A3542">
        <v>3539</v>
      </c>
      <c r="B3542" s="6"/>
      <c r="C3542" s="44"/>
      <c r="F3542" s="44">
        <v>11495.710907338278</v>
      </c>
      <c r="G3542">
        <v>0.10803499128930394</v>
      </c>
      <c r="H3542" s="45">
        <f t="shared" si="442"/>
        <v>106407.29239801787</v>
      </c>
      <c r="BD3542">
        <f t="shared" si="441"/>
        <v>-1883.8617645369341</v>
      </c>
      <c r="BE3542">
        <f t="shared" si="443"/>
        <v>-909.47167276717278</v>
      </c>
      <c r="BF3542">
        <f t="shared" si="444"/>
        <v>64.918419002588507</v>
      </c>
      <c r="BG3542">
        <f t="shared" si="445"/>
        <v>1039.3085107723496</v>
      </c>
      <c r="BH3542">
        <f t="shared" si="446"/>
        <v>2013.6986025421111</v>
      </c>
      <c r="BI3542">
        <f t="shared" si="447"/>
        <v>2988.0886943118721</v>
      </c>
      <c r="BJ3542">
        <f t="shared" si="448"/>
        <v>3962.4787860816332</v>
      </c>
    </row>
    <row r="3543" spans="1:62">
      <c r="A3543">
        <v>3540</v>
      </c>
      <c r="B3543" s="6"/>
      <c r="C3543" s="44"/>
      <c r="F3543" s="44">
        <v>6131.2986562110964</v>
      </c>
      <c r="G3543">
        <v>0.24925381645172706</v>
      </c>
      <c r="H3543" s="45">
        <f t="shared" si="442"/>
        <v>24598.614951994299</v>
      </c>
      <c r="BD3543">
        <f t="shared" si="441"/>
        <v>-10955.535950891759</v>
      </c>
      <c r="BE3543">
        <f t="shared" si="443"/>
        <v>-10415.360994445238</v>
      </c>
      <c r="BF3543">
        <f t="shared" si="444"/>
        <v>-9875.1860379987193</v>
      </c>
      <c r="BG3543">
        <f t="shared" si="445"/>
        <v>-9335.0110815521984</v>
      </c>
      <c r="BH3543">
        <f t="shared" si="446"/>
        <v>-8794.8361251056795</v>
      </c>
      <c r="BI3543">
        <f t="shared" si="447"/>
        <v>-8254.6611686591605</v>
      </c>
      <c r="BJ3543">
        <f t="shared" si="448"/>
        <v>-7714.4862122126397</v>
      </c>
    </row>
    <row r="3544" spans="1:62">
      <c r="A3544">
        <v>3541</v>
      </c>
      <c r="B3544" s="6"/>
      <c r="C3544" s="44"/>
      <c r="F3544" s="44">
        <v>11309.015581273004</v>
      </c>
      <c r="G3544">
        <v>0.41598428193160597</v>
      </c>
      <c r="H3544" s="45">
        <f t="shared" si="442"/>
        <v>27186.160805788273</v>
      </c>
      <c r="BD3544">
        <f t="shared" si="441"/>
        <v>-4885.0295739524609</v>
      </c>
      <c r="BE3544">
        <f t="shared" si="443"/>
        <v>-3638.7604916938258</v>
      </c>
      <c r="BF3544">
        <f t="shared" si="444"/>
        <v>-2392.4914094351907</v>
      </c>
      <c r="BG3544">
        <f t="shared" si="445"/>
        <v>-1146.2223271765552</v>
      </c>
      <c r="BH3544">
        <f t="shared" si="446"/>
        <v>100.04675508208038</v>
      </c>
      <c r="BI3544">
        <f t="shared" si="447"/>
        <v>1346.315837340715</v>
      </c>
      <c r="BJ3544">
        <f t="shared" si="448"/>
        <v>2592.5849195993505</v>
      </c>
    </row>
    <row r="3545" spans="1:62">
      <c r="A3545">
        <v>3542</v>
      </c>
      <c r="B3545" s="6"/>
      <c r="C3545" s="44"/>
      <c r="F3545" s="44">
        <v>7063.2085643533792</v>
      </c>
      <c r="G3545">
        <v>0.26565772114986697</v>
      </c>
      <c r="H3545" s="45">
        <f t="shared" si="442"/>
        <v>26587.627620161555</v>
      </c>
      <c r="BD3545">
        <f t="shared" si="441"/>
        <v>-9229.0941716149755</v>
      </c>
      <c r="BE3545">
        <f t="shared" si="443"/>
        <v>-7149.1727619569447</v>
      </c>
      <c r="BF3545">
        <f t="shared" si="444"/>
        <v>-5069.2513522989148</v>
      </c>
      <c r="BG3545">
        <f t="shared" si="445"/>
        <v>-2989.3299426408848</v>
      </c>
      <c r="BH3545">
        <f t="shared" si="446"/>
        <v>-909.40853298285583</v>
      </c>
      <c r="BI3545">
        <f t="shared" si="447"/>
        <v>1170.512876675175</v>
      </c>
      <c r="BJ3545">
        <f t="shared" si="448"/>
        <v>3250.434286333204</v>
      </c>
    </row>
    <row r="3546" spans="1:62">
      <c r="A3546">
        <v>3543</v>
      </c>
      <c r="B3546" s="6"/>
      <c r="C3546" s="44"/>
      <c r="F3546" s="44">
        <v>-1795.2566191605329</v>
      </c>
      <c r="G3546">
        <v>0.36042935523389197</v>
      </c>
      <c r="H3546" s="45">
        <f t="shared" si="442"/>
        <v>-4980.8834743650232</v>
      </c>
      <c r="BD3546">
        <f t="shared" ref="BD3546:BD3609" si="449">($BD$3*G3545)-F3545</f>
        <v>-5734.919958604044</v>
      </c>
      <c r="BE3546">
        <f t="shared" si="443"/>
        <v>-4406.6313528547089</v>
      </c>
      <c r="BF3546">
        <f t="shared" si="444"/>
        <v>-3078.3427471053747</v>
      </c>
      <c r="BG3546">
        <f t="shared" si="445"/>
        <v>-1750.0541413560395</v>
      </c>
      <c r="BH3546">
        <f t="shared" si="446"/>
        <v>-421.76553560670527</v>
      </c>
      <c r="BI3546">
        <f t="shared" si="447"/>
        <v>906.52307014262988</v>
      </c>
      <c r="BJ3546">
        <f t="shared" si="448"/>
        <v>2234.8116758919641</v>
      </c>
    </row>
    <row r="3547" spans="1:62">
      <c r="A3547">
        <v>3544</v>
      </c>
      <c r="B3547" s="6"/>
      <c r="C3547" s="44"/>
      <c r="F3547" s="44">
        <v>-1066.575212238251</v>
      </c>
      <c r="G3547">
        <v>0.45602033640428985</v>
      </c>
      <c r="H3547" s="45">
        <f t="shared" si="442"/>
        <v>-2338.8764208372213</v>
      </c>
      <c r="BD3547">
        <f t="shared" si="449"/>
        <v>3597.4033953299927</v>
      </c>
      <c r="BE3547">
        <f t="shared" si="443"/>
        <v>5399.5501714994525</v>
      </c>
      <c r="BF3547">
        <f t="shared" si="444"/>
        <v>7201.6969476689128</v>
      </c>
      <c r="BG3547">
        <f t="shared" si="445"/>
        <v>9003.8437238383722</v>
      </c>
      <c r="BH3547">
        <f t="shared" si="446"/>
        <v>10805.990500007832</v>
      </c>
      <c r="BI3547">
        <f t="shared" si="447"/>
        <v>12608.137276177293</v>
      </c>
      <c r="BJ3547">
        <f t="shared" si="448"/>
        <v>14410.284052346751</v>
      </c>
    </row>
    <row r="3548" spans="1:62">
      <c r="A3548">
        <v>3545</v>
      </c>
      <c r="B3548" s="6"/>
      <c r="C3548" s="44"/>
      <c r="F3548" s="44">
        <v>6408.7659075887004</v>
      </c>
      <c r="G3548">
        <v>7.3774883841524641E-2</v>
      </c>
      <c r="H3548" s="45">
        <f t="shared" si="442"/>
        <v>86869.210412521017</v>
      </c>
      <c r="BD3548">
        <f t="shared" si="449"/>
        <v>3346.6768942597</v>
      </c>
      <c r="BE3548">
        <f t="shared" si="443"/>
        <v>5626.7785762811491</v>
      </c>
      <c r="BF3548">
        <f t="shared" si="444"/>
        <v>7906.880258302599</v>
      </c>
      <c r="BG3548">
        <f t="shared" si="445"/>
        <v>10186.981940324047</v>
      </c>
      <c r="BH3548">
        <f t="shared" si="446"/>
        <v>12467.083622345497</v>
      </c>
      <c r="BI3548">
        <f t="shared" si="447"/>
        <v>14747.185304366947</v>
      </c>
      <c r="BJ3548">
        <f t="shared" si="448"/>
        <v>17027.286986388397</v>
      </c>
    </row>
    <row r="3549" spans="1:62">
      <c r="A3549">
        <v>3546</v>
      </c>
      <c r="B3549" s="6"/>
      <c r="C3549" s="44"/>
      <c r="F3549" s="44">
        <v>20065.633691866111</v>
      </c>
      <c r="G3549">
        <v>0.31612077695073104</v>
      </c>
      <c r="H3549" s="45">
        <f t="shared" si="442"/>
        <v>63474.580460725105</v>
      </c>
      <c r="BD3549">
        <f t="shared" si="449"/>
        <v>-6039.8914883810776</v>
      </c>
      <c r="BE3549">
        <f t="shared" si="443"/>
        <v>-5671.0170691734538</v>
      </c>
      <c r="BF3549">
        <f t="shared" si="444"/>
        <v>-5302.142649965831</v>
      </c>
      <c r="BG3549">
        <f t="shared" si="445"/>
        <v>-4933.2682307582072</v>
      </c>
      <c r="BH3549">
        <f t="shared" si="446"/>
        <v>-4564.3938115505844</v>
      </c>
      <c r="BI3549">
        <f t="shared" si="447"/>
        <v>-4195.5193923429615</v>
      </c>
      <c r="BJ3549">
        <f t="shared" si="448"/>
        <v>-3826.6449731353382</v>
      </c>
    </row>
    <row r="3550" spans="1:62">
      <c r="A3550">
        <v>3547</v>
      </c>
      <c r="B3550" s="6"/>
      <c r="C3550" s="44"/>
      <c r="F3550" s="44">
        <v>7427.3463015322195</v>
      </c>
      <c r="G3550">
        <v>0.23917862274294066</v>
      </c>
      <c r="H3550" s="45">
        <f t="shared" si="442"/>
        <v>31053.554102595637</v>
      </c>
      <c r="BD3550">
        <f t="shared" si="449"/>
        <v>-18485.029807112456</v>
      </c>
      <c r="BE3550">
        <f t="shared" si="443"/>
        <v>-16904.425922358801</v>
      </c>
      <c r="BF3550">
        <f t="shared" si="444"/>
        <v>-15323.822037605145</v>
      </c>
      <c r="BG3550">
        <f t="shared" si="445"/>
        <v>-13743.21815285149</v>
      </c>
      <c r="BH3550">
        <f t="shared" si="446"/>
        <v>-12162.614268097834</v>
      </c>
      <c r="BI3550">
        <f t="shared" si="447"/>
        <v>-10582.010383344179</v>
      </c>
      <c r="BJ3550">
        <f t="shared" si="448"/>
        <v>-9001.4064985905243</v>
      </c>
    </row>
    <row r="3551" spans="1:62">
      <c r="A3551">
        <v>3548</v>
      </c>
      <c r="B3551" s="6"/>
      <c r="C3551" s="44"/>
      <c r="F3551" s="44">
        <v>1200.4878596605049</v>
      </c>
      <c r="G3551">
        <v>0.34033129252813321</v>
      </c>
      <c r="H3551" s="45">
        <f t="shared" si="442"/>
        <v>3527.4095741909114</v>
      </c>
      <c r="BD3551">
        <f t="shared" si="449"/>
        <v>-6231.4531878175167</v>
      </c>
      <c r="BE3551">
        <f t="shared" si="443"/>
        <v>-5035.5600741028129</v>
      </c>
      <c r="BF3551">
        <f t="shared" si="444"/>
        <v>-3839.6669603881096</v>
      </c>
      <c r="BG3551">
        <f t="shared" si="445"/>
        <v>-2643.7738466734063</v>
      </c>
      <c r="BH3551">
        <f t="shared" si="446"/>
        <v>-1447.8807329587034</v>
      </c>
      <c r="BI3551">
        <f t="shared" si="447"/>
        <v>-251.98761924399969</v>
      </c>
      <c r="BJ3551">
        <f t="shared" si="448"/>
        <v>943.90549447070407</v>
      </c>
    </row>
    <row r="3552" spans="1:62">
      <c r="A3552">
        <v>3549</v>
      </c>
      <c r="B3552" s="6"/>
      <c r="C3552" s="44"/>
      <c r="F3552" s="44">
        <v>12223.901731941452</v>
      </c>
      <c r="G3552">
        <v>0.57810790239477594</v>
      </c>
      <c r="H3552" s="45">
        <f t="shared" si="442"/>
        <v>21144.671576542547</v>
      </c>
      <c r="BD3552">
        <f t="shared" si="449"/>
        <v>501.16860298016104</v>
      </c>
      <c r="BE3552">
        <f t="shared" si="443"/>
        <v>2202.825065620827</v>
      </c>
      <c r="BF3552">
        <f t="shared" si="444"/>
        <v>3904.4815282614936</v>
      </c>
      <c r="BG3552">
        <f t="shared" si="445"/>
        <v>5606.1379909021589</v>
      </c>
      <c r="BH3552">
        <f t="shared" si="446"/>
        <v>7307.7944535428251</v>
      </c>
      <c r="BI3552">
        <f t="shared" si="447"/>
        <v>9009.4509161834922</v>
      </c>
      <c r="BJ3552">
        <f t="shared" si="448"/>
        <v>10711.107378824157</v>
      </c>
    </row>
    <row r="3553" spans="1:62">
      <c r="A3553">
        <v>3550</v>
      </c>
      <c r="B3553" s="6"/>
      <c r="C3553" s="44"/>
      <c r="F3553" s="44">
        <v>14395.67050060827</v>
      </c>
      <c r="G3553">
        <v>0.13653373372384525</v>
      </c>
      <c r="H3553" s="45">
        <f t="shared" si="442"/>
        <v>105436.73060113571</v>
      </c>
      <c r="BD3553">
        <f t="shared" si="449"/>
        <v>-9333.3622199675738</v>
      </c>
      <c r="BE3553">
        <f t="shared" si="443"/>
        <v>-6442.8227079936933</v>
      </c>
      <c r="BF3553">
        <f t="shared" si="444"/>
        <v>-3552.2831960198127</v>
      </c>
      <c r="BG3553">
        <f t="shared" si="445"/>
        <v>-661.74368404593406</v>
      </c>
      <c r="BH3553">
        <f t="shared" si="446"/>
        <v>2228.7958279279464</v>
      </c>
      <c r="BI3553">
        <f t="shared" si="447"/>
        <v>5119.335339901827</v>
      </c>
      <c r="BJ3553">
        <f t="shared" si="448"/>
        <v>8009.8748518757056</v>
      </c>
    </row>
    <row r="3554" spans="1:62">
      <c r="A3554">
        <v>3551</v>
      </c>
      <c r="B3554" s="6"/>
      <c r="C3554" s="44"/>
      <c r="F3554" s="44">
        <v>-10737.768464013909</v>
      </c>
      <c r="G3554">
        <v>0.59742323845161938</v>
      </c>
      <c r="H3554" s="45">
        <f t="shared" si="442"/>
        <v>-17973.469682638526</v>
      </c>
      <c r="BD3554">
        <f t="shared" si="449"/>
        <v>-13713.001831989044</v>
      </c>
      <c r="BE3554">
        <f t="shared" si="443"/>
        <v>-13030.333163369818</v>
      </c>
      <c r="BF3554">
        <f t="shared" si="444"/>
        <v>-12347.664494750592</v>
      </c>
      <c r="BG3554">
        <f t="shared" si="445"/>
        <v>-11664.995826131366</v>
      </c>
      <c r="BH3554">
        <f t="shared" si="446"/>
        <v>-10982.32715751214</v>
      </c>
      <c r="BI3554">
        <f t="shared" si="447"/>
        <v>-10299.658488892914</v>
      </c>
      <c r="BJ3554">
        <f t="shared" si="448"/>
        <v>-9616.9898202736877</v>
      </c>
    </row>
    <row r="3555" spans="1:62">
      <c r="A3555">
        <v>3552</v>
      </c>
      <c r="B3555" s="6"/>
      <c r="C3555" s="44"/>
      <c r="F3555" s="44">
        <v>8986.0209170632297</v>
      </c>
      <c r="G3555">
        <v>9.3481134446383507E-2</v>
      </c>
      <c r="H3555" s="45">
        <f t="shared" si="442"/>
        <v>96126.571102078349</v>
      </c>
      <c r="BD3555">
        <f t="shared" si="449"/>
        <v>13724.884656272006</v>
      </c>
      <c r="BE3555">
        <f t="shared" si="443"/>
        <v>16712.0008485301</v>
      </c>
      <c r="BF3555">
        <f t="shared" si="444"/>
        <v>19699.117040788202</v>
      </c>
      <c r="BG3555">
        <f t="shared" si="445"/>
        <v>22686.233233046296</v>
      </c>
      <c r="BH3555">
        <f t="shared" si="446"/>
        <v>25673.349425304394</v>
      </c>
      <c r="BI3555">
        <f t="shared" si="447"/>
        <v>28660.465617562491</v>
      </c>
      <c r="BJ3555">
        <f t="shared" si="448"/>
        <v>31647.581809820585</v>
      </c>
    </row>
    <row r="3556" spans="1:62">
      <c r="A3556">
        <v>3553</v>
      </c>
      <c r="B3556" s="6"/>
      <c r="C3556" s="44"/>
      <c r="F3556" s="44">
        <v>5177.9247383218462</v>
      </c>
      <c r="G3556">
        <v>0.56788424819849581</v>
      </c>
      <c r="H3556" s="45">
        <f t="shared" si="442"/>
        <v>9117.9228068885914</v>
      </c>
      <c r="BD3556">
        <f t="shared" si="449"/>
        <v>-8518.6152448313114</v>
      </c>
      <c r="BE3556">
        <f t="shared" si="443"/>
        <v>-8051.209572599395</v>
      </c>
      <c r="BF3556">
        <f t="shared" si="444"/>
        <v>-7583.8039003674767</v>
      </c>
      <c r="BG3556">
        <f t="shared" si="445"/>
        <v>-7116.3982281355593</v>
      </c>
      <c r="BH3556">
        <f t="shared" si="446"/>
        <v>-6648.9925559036419</v>
      </c>
      <c r="BI3556">
        <f t="shared" si="447"/>
        <v>-6181.5868836717245</v>
      </c>
      <c r="BJ3556">
        <f t="shared" si="448"/>
        <v>-5714.1812114398072</v>
      </c>
    </row>
    <row r="3557" spans="1:62">
      <c r="A3557">
        <v>3554</v>
      </c>
      <c r="B3557" s="6"/>
      <c r="C3557" s="44"/>
      <c r="F3557" s="44">
        <v>8465.3274276459524</v>
      </c>
      <c r="G3557">
        <v>0.36864420316067381</v>
      </c>
      <c r="H3557" s="45">
        <f t="shared" si="442"/>
        <v>22963.408498129385</v>
      </c>
      <c r="BD3557">
        <f t="shared" si="449"/>
        <v>-2338.5034973293673</v>
      </c>
      <c r="BE3557">
        <f t="shared" si="443"/>
        <v>500.91774366311165</v>
      </c>
      <c r="BF3557">
        <f t="shared" si="444"/>
        <v>3340.338984655591</v>
      </c>
      <c r="BG3557">
        <f t="shared" si="445"/>
        <v>6179.7602256480695</v>
      </c>
      <c r="BH3557">
        <f t="shared" si="446"/>
        <v>9019.1814666405498</v>
      </c>
      <c r="BI3557">
        <f t="shared" si="447"/>
        <v>11858.602707633028</v>
      </c>
      <c r="BJ3557">
        <f t="shared" si="448"/>
        <v>14698.023948625509</v>
      </c>
    </row>
    <row r="3558" spans="1:62">
      <c r="A3558">
        <v>3555</v>
      </c>
      <c r="B3558" s="6"/>
      <c r="C3558" s="44"/>
      <c r="F3558" s="44">
        <v>8164.7503536028344</v>
      </c>
      <c r="G3558">
        <v>0.17549395675730217</v>
      </c>
      <c r="H3558" s="45">
        <f t="shared" si="442"/>
        <v>46524.396078744772</v>
      </c>
      <c r="BD3558">
        <f t="shared" si="449"/>
        <v>-6622.1064118425838</v>
      </c>
      <c r="BE3558">
        <f t="shared" si="443"/>
        <v>-4778.8853960392144</v>
      </c>
      <c r="BF3558">
        <f t="shared" si="444"/>
        <v>-2935.6643802358449</v>
      </c>
      <c r="BG3558">
        <f t="shared" si="445"/>
        <v>-1092.4433644324763</v>
      </c>
      <c r="BH3558">
        <f t="shared" si="446"/>
        <v>750.77765137089227</v>
      </c>
      <c r="BI3558">
        <f t="shared" si="447"/>
        <v>2593.9986671742627</v>
      </c>
      <c r="BJ3558">
        <f t="shared" si="448"/>
        <v>4437.2196829776312</v>
      </c>
    </row>
    <row r="3559" spans="1:62">
      <c r="A3559">
        <v>3556</v>
      </c>
      <c r="B3559" s="6"/>
      <c r="C3559" s="44"/>
      <c r="F3559" s="44">
        <v>4679.1663124444731</v>
      </c>
      <c r="G3559">
        <v>0.68165391660281482</v>
      </c>
      <c r="H3559" s="45">
        <f t="shared" si="442"/>
        <v>6864.4310528782944</v>
      </c>
      <c r="BD3559">
        <f t="shared" si="449"/>
        <v>-7287.2805698163238</v>
      </c>
      <c r="BE3559">
        <f t="shared" si="443"/>
        <v>-6409.8107860298123</v>
      </c>
      <c r="BF3559">
        <f t="shared" si="444"/>
        <v>-5532.3410022433018</v>
      </c>
      <c r="BG3559">
        <f t="shared" si="445"/>
        <v>-4654.8712184567903</v>
      </c>
      <c r="BH3559">
        <f t="shared" si="446"/>
        <v>-3777.4014346702797</v>
      </c>
      <c r="BI3559">
        <f t="shared" si="447"/>
        <v>-2899.9316508837692</v>
      </c>
      <c r="BJ3559">
        <f t="shared" si="448"/>
        <v>-2022.4618670972586</v>
      </c>
    </row>
    <row r="3560" spans="1:62">
      <c r="A3560">
        <v>3557</v>
      </c>
      <c r="B3560" s="6"/>
      <c r="C3560" s="44"/>
      <c r="F3560" s="44">
        <v>-139.18881067527036</v>
      </c>
      <c r="G3560">
        <v>0.18963208837960543</v>
      </c>
      <c r="H3560" s="45">
        <f t="shared" si="442"/>
        <v>-733.99397678225353</v>
      </c>
      <c r="BD3560">
        <f t="shared" si="449"/>
        <v>-1270.8967294303989</v>
      </c>
      <c r="BE3560">
        <f t="shared" si="443"/>
        <v>2137.3728535836754</v>
      </c>
      <c r="BF3560">
        <f t="shared" si="444"/>
        <v>5545.6424365977491</v>
      </c>
      <c r="BG3560">
        <f t="shared" si="445"/>
        <v>8953.9120196118238</v>
      </c>
      <c r="BH3560">
        <f t="shared" si="446"/>
        <v>12362.181602625898</v>
      </c>
      <c r="BI3560">
        <f t="shared" si="447"/>
        <v>15770.451185639971</v>
      </c>
      <c r="BJ3560">
        <f t="shared" si="448"/>
        <v>19178.720768654042</v>
      </c>
    </row>
    <row r="3561" spans="1:62">
      <c r="A3561">
        <v>3558</v>
      </c>
      <c r="B3561" s="6"/>
      <c r="C3561" s="44"/>
      <c r="F3561" s="44">
        <v>18929.931461384007</v>
      </c>
      <c r="G3561">
        <v>0.4456659391855915</v>
      </c>
      <c r="H3561" s="45">
        <f t="shared" si="442"/>
        <v>42475.607393233826</v>
      </c>
      <c r="BD3561">
        <f t="shared" si="449"/>
        <v>1087.3492525732977</v>
      </c>
      <c r="BE3561">
        <f t="shared" si="443"/>
        <v>2035.5096944713248</v>
      </c>
      <c r="BF3561">
        <f t="shared" si="444"/>
        <v>2983.6701363693519</v>
      </c>
      <c r="BG3561">
        <f t="shared" si="445"/>
        <v>3931.8305782673792</v>
      </c>
      <c r="BH3561">
        <f t="shared" si="446"/>
        <v>4879.9910201654066</v>
      </c>
      <c r="BI3561">
        <f t="shared" si="447"/>
        <v>5828.1514620634334</v>
      </c>
      <c r="BJ3561">
        <f t="shared" si="448"/>
        <v>6776.3119039614603</v>
      </c>
    </row>
    <row r="3562" spans="1:62">
      <c r="A3562">
        <v>3559</v>
      </c>
      <c r="B3562" s="6"/>
      <c r="C3562" s="44"/>
      <c r="F3562" s="44">
        <v>5574.8830576498294</v>
      </c>
      <c r="G3562">
        <v>0.41540730985394703</v>
      </c>
      <c r="H3562" s="45">
        <f t="shared" si="442"/>
        <v>13420.281553567031</v>
      </c>
      <c r="BD3562">
        <f t="shared" si="449"/>
        <v>-16701.601765456049</v>
      </c>
      <c r="BE3562">
        <f t="shared" si="443"/>
        <v>-14473.272069528091</v>
      </c>
      <c r="BF3562">
        <f t="shared" si="444"/>
        <v>-12244.942373600134</v>
      </c>
      <c r="BG3562">
        <f t="shared" si="445"/>
        <v>-10016.612677672178</v>
      </c>
      <c r="BH3562">
        <f t="shared" si="446"/>
        <v>-7788.2829817442198</v>
      </c>
      <c r="BI3562">
        <f t="shared" si="447"/>
        <v>-5559.953285816262</v>
      </c>
      <c r="BJ3562">
        <f t="shared" si="448"/>
        <v>-3331.6235898883042</v>
      </c>
    </row>
    <row r="3563" spans="1:62">
      <c r="A3563">
        <v>3560</v>
      </c>
      <c r="B3563" s="6"/>
      <c r="C3563" s="44"/>
      <c r="F3563" s="44">
        <v>17487.870993814442</v>
      </c>
      <c r="G3563">
        <v>0.19105775599972752</v>
      </c>
      <c r="H3563" s="45">
        <f t="shared" si="442"/>
        <v>91531.855916068555</v>
      </c>
      <c r="BD3563">
        <f t="shared" si="449"/>
        <v>-3497.8465083800943</v>
      </c>
      <c r="BE3563">
        <f t="shared" si="443"/>
        <v>-1420.8099591103592</v>
      </c>
      <c r="BF3563">
        <f t="shared" si="444"/>
        <v>656.22659015937643</v>
      </c>
      <c r="BG3563">
        <f t="shared" si="445"/>
        <v>2733.2631394291111</v>
      </c>
      <c r="BH3563">
        <f t="shared" si="446"/>
        <v>4810.2996886988458</v>
      </c>
      <c r="BI3563">
        <f t="shared" si="447"/>
        <v>6887.3362379685823</v>
      </c>
      <c r="BJ3563">
        <f t="shared" si="448"/>
        <v>8964.372787238317</v>
      </c>
    </row>
    <row r="3564" spans="1:62">
      <c r="A3564">
        <v>3561</v>
      </c>
      <c r="B3564" s="6"/>
      <c r="C3564" s="44"/>
      <c r="F3564" s="44">
        <v>9785.2502025890208</v>
      </c>
      <c r="G3564">
        <v>0.32437939278796257</v>
      </c>
      <c r="H3564" s="45">
        <f t="shared" si="442"/>
        <v>30166.06609466513</v>
      </c>
      <c r="BD3564">
        <f t="shared" si="449"/>
        <v>-16532.582213815804</v>
      </c>
      <c r="BE3564">
        <f t="shared" si="443"/>
        <v>-15577.293433817167</v>
      </c>
      <c r="BF3564">
        <f t="shared" si="444"/>
        <v>-14622.004653818529</v>
      </c>
      <c r="BG3564">
        <f t="shared" si="445"/>
        <v>-13666.715873819892</v>
      </c>
      <c r="BH3564">
        <f t="shared" si="446"/>
        <v>-12711.427093821254</v>
      </c>
      <c r="BI3564">
        <f t="shared" si="447"/>
        <v>-11756.138313822616</v>
      </c>
      <c r="BJ3564">
        <f t="shared" si="448"/>
        <v>-10800.849533823979</v>
      </c>
    </row>
    <row r="3565" spans="1:62">
      <c r="A3565">
        <v>3562</v>
      </c>
      <c r="B3565" s="6"/>
      <c r="C3565" s="44"/>
      <c r="F3565" s="44">
        <v>3977.6259970212195</v>
      </c>
      <c r="G3565">
        <v>0.54640472543214891</v>
      </c>
      <c r="H3565" s="45">
        <f t="shared" si="442"/>
        <v>7279.6332313475768</v>
      </c>
      <c r="BD3565">
        <f t="shared" si="449"/>
        <v>-8163.3532386492079</v>
      </c>
      <c r="BE3565">
        <f t="shared" si="443"/>
        <v>-6541.4562747093951</v>
      </c>
      <c r="BF3565">
        <f t="shared" si="444"/>
        <v>-4919.5593107695822</v>
      </c>
      <c r="BG3565">
        <f t="shared" si="445"/>
        <v>-3297.6623468297694</v>
      </c>
      <c r="BH3565">
        <f t="shared" si="446"/>
        <v>-1675.7653828899565</v>
      </c>
      <c r="BI3565">
        <f t="shared" si="447"/>
        <v>-53.868418950143678</v>
      </c>
      <c r="BJ3565">
        <f t="shared" si="448"/>
        <v>1568.0285449896692</v>
      </c>
    </row>
    <row r="3566" spans="1:62">
      <c r="A3566">
        <v>3563</v>
      </c>
      <c r="B3566" s="6"/>
      <c r="C3566" s="44"/>
      <c r="F3566" s="44">
        <v>15064.975104036092</v>
      </c>
      <c r="G3566">
        <v>0.44642119932206015</v>
      </c>
      <c r="H3566" s="45">
        <f t="shared" si="442"/>
        <v>33746.101499915145</v>
      </c>
      <c r="BD3566">
        <f t="shared" si="449"/>
        <v>-1245.6023698604749</v>
      </c>
      <c r="BE3566">
        <f t="shared" si="443"/>
        <v>1486.4212573002696</v>
      </c>
      <c r="BF3566">
        <f t="shared" si="444"/>
        <v>4218.4448844610142</v>
      </c>
      <c r="BG3566">
        <f t="shared" si="445"/>
        <v>6950.4685116217588</v>
      </c>
      <c r="BH3566">
        <f t="shared" si="446"/>
        <v>9682.4921387825034</v>
      </c>
      <c r="BI3566">
        <f t="shared" si="447"/>
        <v>12414.515765943248</v>
      </c>
      <c r="BJ3566">
        <f t="shared" si="448"/>
        <v>15146.539393103991</v>
      </c>
    </row>
    <row r="3567" spans="1:62">
      <c r="A3567">
        <v>3564</v>
      </c>
      <c r="B3567" s="6"/>
      <c r="C3567" s="44"/>
      <c r="F3567" s="44">
        <v>6983.9753329995001</v>
      </c>
      <c r="G3567">
        <v>0.20802269484329639</v>
      </c>
      <c r="H3567" s="45">
        <f t="shared" si="442"/>
        <v>33573.141326048739</v>
      </c>
      <c r="BD3567">
        <f t="shared" si="449"/>
        <v>-12832.869107425791</v>
      </c>
      <c r="BE3567">
        <f t="shared" si="443"/>
        <v>-10600.763110815489</v>
      </c>
      <c r="BF3567">
        <f t="shared" si="444"/>
        <v>-8368.6571142051889</v>
      </c>
      <c r="BG3567">
        <f t="shared" si="445"/>
        <v>-6136.5511175948886</v>
      </c>
      <c r="BH3567">
        <f t="shared" si="446"/>
        <v>-3904.4451209845884</v>
      </c>
      <c r="BI3567">
        <f t="shared" si="447"/>
        <v>-1672.3391243742863</v>
      </c>
      <c r="BJ3567">
        <f t="shared" si="448"/>
        <v>559.76687223601402</v>
      </c>
    </row>
    <row r="3568" spans="1:62">
      <c r="A3568">
        <v>3565</v>
      </c>
      <c r="B3568" s="6"/>
      <c r="C3568" s="44"/>
      <c r="F3568" s="44">
        <v>10581.509020700287</v>
      </c>
      <c r="G3568">
        <v>0.54761727767614055</v>
      </c>
      <c r="H3568" s="45">
        <f t="shared" si="442"/>
        <v>19322.818055711828</v>
      </c>
      <c r="BD3568">
        <f t="shared" si="449"/>
        <v>-5943.8618587830179</v>
      </c>
      <c r="BE3568">
        <f t="shared" si="443"/>
        <v>-4903.7483845665356</v>
      </c>
      <c r="BF3568">
        <f t="shared" si="444"/>
        <v>-3863.6349103500543</v>
      </c>
      <c r="BG3568">
        <f t="shared" si="445"/>
        <v>-2823.521436133572</v>
      </c>
      <c r="BH3568">
        <f t="shared" si="446"/>
        <v>-1783.4079619170907</v>
      </c>
      <c r="BI3568">
        <f t="shared" si="447"/>
        <v>-743.29448770060844</v>
      </c>
      <c r="BJ3568">
        <f t="shared" si="448"/>
        <v>296.8189865158738</v>
      </c>
    </row>
    <row r="3569" spans="1:62">
      <c r="A3569">
        <v>3566</v>
      </c>
      <c r="B3569" s="6"/>
      <c r="C3569" s="44"/>
      <c r="F3569" s="44">
        <v>8056.2710182948758</v>
      </c>
      <c r="G3569">
        <v>0.29957348284615382</v>
      </c>
      <c r="H3569" s="45">
        <f t="shared" si="442"/>
        <v>26892.470394090855</v>
      </c>
      <c r="BD3569">
        <f t="shared" si="449"/>
        <v>-7843.4226323195835</v>
      </c>
      <c r="BE3569">
        <f t="shared" si="443"/>
        <v>-5105.3362439388811</v>
      </c>
      <c r="BF3569">
        <f t="shared" si="444"/>
        <v>-2367.2498555581788</v>
      </c>
      <c r="BG3569">
        <f t="shared" si="445"/>
        <v>370.83653282252453</v>
      </c>
      <c r="BH3569">
        <f t="shared" si="446"/>
        <v>3108.922921203226</v>
      </c>
      <c r="BI3569">
        <f t="shared" si="447"/>
        <v>5847.0093095839293</v>
      </c>
      <c r="BJ3569">
        <f t="shared" si="448"/>
        <v>8585.0956979646326</v>
      </c>
    </row>
    <row r="3570" spans="1:62">
      <c r="A3570">
        <v>3567</v>
      </c>
      <c r="B3570" s="6"/>
      <c r="C3570" s="44"/>
      <c r="F3570" s="44">
        <v>11405.017925960125</v>
      </c>
      <c r="G3570">
        <v>0.47482450891154748</v>
      </c>
      <c r="H3570" s="45">
        <f t="shared" si="442"/>
        <v>24019.438154328094</v>
      </c>
      <c r="BD3570">
        <f t="shared" si="449"/>
        <v>-6558.4036040641067</v>
      </c>
      <c r="BE3570">
        <f t="shared" si="443"/>
        <v>-5060.5361898333376</v>
      </c>
      <c r="BF3570">
        <f t="shared" si="444"/>
        <v>-3562.6687756025685</v>
      </c>
      <c r="BG3570">
        <f t="shared" si="445"/>
        <v>-2064.8013613717994</v>
      </c>
      <c r="BH3570">
        <f t="shared" si="446"/>
        <v>-566.93394714103033</v>
      </c>
      <c r="BI3570">
        <f t="shared" si="447"/>
        <v>930.93346708973877</v>
      </c>
      <c r="BJ3570">
        <f t="shared" si="448"/>
        <v>2428.800881320507</v>
      </c>
    </row>
    <row r="3571" spans="1:62">
      <c r="A3571">
        <v>3568</v>
      </c>
      <c r="B3571" s="6"/>
      <c r="C3571" s="44"/>
      <c r="F3571" s="44">
        <v>9680.2538494670007</v>
      </c>
      <c r="G3571">
        <v>0.13112476267534934</v>
      </c>
      <c r="H3571" s="45">
        <f t="shared" si="442"/>
        <v>73824.757825752997</v>
      </c>
      <c r="BD3571">
        <f t="shared" si="449"/>
        <v>-9030.895381402388</v>
      </c>
      <c r="BE3571">
        <f t="shared" si="443"/>
        <v>-6656.7728368446496</v>
      </c>
      <c r="BF3571">
        <f t="shared" si="444"/>
        <v>-4282.6502922869122</v>
      </c>
      <c r="BG3571">
        <f t="shared" si="445"/>
        <v>-1908.5277477291747</v>
      </c>
      <c r="BH3571">
        <f t="shared" si="446"/>
        <v>465.59479682856181</v>
      </c>
      <c r="BI3571">
        <f t="shared" si="447"/>
        <v>2839.7173413863002</v>
      </c>
      <c r="BJ3571">
        <f t="shared" si="448"/>
        <v>5213.8398859440385</v>
      </c>
    </row>
    <row r="3572" spans="1:62">
      <c r="A3572">
        <v>3569</v>
      </c>
      <c r="B3572" s="6"/>
      <c r="C3572" s="44"/>
      <c r="F3572" s="44">
        <v>13741.745219127839</v>
      </c>
      <c r="G3572">
        <v>0.25381756078407403</v>
      </c>
      <c r="H3572" s="45">
        <f t="shared" si="442"/>
        <v>54140.246154276632</v>
      </c>
      <c r="BD3572">
        <f t="shared" si="449"/>
        <v>-9024.6300360902533</v>
      </c>
      <c r="BE3572">
        <f t="shared" si="443"/>
        <v>-8369.0062227135077</v>
      </c>
      <c r="BF3572">
        <f t="shared" si="444"/>
        <v>-7713.3824093367602</v>
      </c>
      <c r="BG3572">
        <f t="shared" si="445"/>
        <v>-7057.7585959600137</v>
      </c>
      <c r="BH3572">
        <f t="shared" si="446"/>
        <v>-6402.1347825832672</v>
      </c>
      <c r="BI3572">
        <f t="shared" si="447"/>
        <v>-5746.5109692065207</v>
      </c>
      <c r="BJ3572">
        <f t="shared" si="448"/>
        <v>-5090.8871558297742</v>
      </c>
    </row>
    <row r="3573" spans="1:62">
      <c r="A3573">
        <v>3570</v>
      </c>
      <c r="B3573" s="6"/>
      <c r="C3573" s="44"/>
      <c r="F3573" s="44">
        <v>-2478.5870861895855</v>
      </c>
      <c r="G3573">
        <v>0.372054785429901</v>
      </c>
      <c r="H3573" s="45">
        <f t="shared" si="442"/>
        <v>-6661.8873973778709</v>
      </c>
      <c r="BD3573">
        <f t="shared" si="449"/>
        <v>-12472.657415207468</v>
      </c>
      <c r="BE3573">
        <f t="shared" si="443"/>
        <v>-11203.569611287099</v>
      </c>
      <c r="BF3573">
        <f t="shared" si="444"/>
        <v>-9934.4818073667284</v>
      </c>
      <c r="BG3573">
        <f t="shared" si="445"/>
        <v>-8665.3940034463594</v>
      </c>
      <c r="BH3573">
        <f t="shared" si="446"/>
        <v>-7396.3061995259886</v>
      </c>
      <c r="BI3573">
        <f t="shared" si="447"/>
        <v>-6127.2183956056178</v>
      </c>
      <c r="BJ3573">
        <f t="shared" si="448"/>
        <v>-4858.1305916852489</v>
      </c>
    </row>
    <row r="3574" spans="1:62">
      <c r="A3574">
        <v>3571</v>
      </c>
      <c r="B3574" s="6"/>
      <c r="C3574" s="44"/>
      <c r="F3574" s="44">
        <v>-1693.4126544061874</v>
      </c>
      <c r="G3574">
        <v>0.34255265506513943</v>
      </c>
      <c r="H3574" s="45">
        <f t="shared" si="442"/>
        <v>-4943.5105212778744</v>
      </c>
      <c r="BD3574">
        <f t="shared" si="449"/>
        <v>4338.8610133390903</v>
      </c>
      <c r="BE3574">
        <f t="shared" si="443"/>
        <v>6199.134940488595</v>
      </c>
      <c r="BF3574">
        <f t="shared" si="444"/>
        <v>8059.4088676381007</v>
      </c>
      <c r="BG3574">
        <f t="shared" si="445"/>
        <v>9919.6827947876045</v>
      </c>
      <c r="BH3574">
        <f t="shared" si="446"/>
        <v>11779.956721937111</v>
      </c>
      <c r="BI3574">
        <f t="shared" si="447"/>
        <v>13640.230649086616</v>
      </c>
      <c r="BJ3574">
        <f t="shared" si="448"/>
        <v>15500.504576236121</v>
      </c>
    </row>
    <row r="3575" spans="1:62">
      <c r="A3575">
        <v>3572</v>
      </c>
      <c r="B3575" s="6"/>
      <c r="C3575" s="44"/>
      <c r="F3575" s="44">
        <v>6371.7408593455293</v>
      </c>
      <c r="G3575">
        <v>0.59360057568049029</v>
      </c>
      <c r="H3575" s="45">
        <f t="shared" si="442"/>
        <v>10734.054379986255</v>
      </c>
      <c r="BD3575">
        <f t="shared" si="449"/>
        <v>3406.1759297318845</v>
      </c>
      <c r="BE3575">
        <f t="shared" si="443"/>
        <v>5118.9392050575816</v>
      </c>
      <c r="BF3575">
        <f t="shared" si="444"/>
        <v>6831.7024803832792</v>
      </c>
      <c r="BG3575">
        <f t="shared" si="445"/>
        <v>8544.4657557089758</v>
      </c>
      <c r="BH3575">
        <f t="shared" si="446"/>
        <v>10257.229031034673</v>
      </c>
      <c r="BI3575">
        <f t="shared" si="447"/>
        <v>11969.992306360371</v>
      </c>
      <c r="BJ3575">
        <f t="shared" si="448"/>
        <v>13682.755581686068</v>
      </c>
    </row>
    <row r="3576" spans="1:62">
      <c r="A3576">
        <v>3573</v>
      </c>
      <c r="B3576" s="6"/>
      <c r="C3576" s="44"/>
      <c r="F3576" s="44">
        <v>5548.0955432176561</v>
      </c>
      <c r="G3576">
        <v>0.47697353957227584</v>
      </c>
      <c r="H3576" s="45">
        <f t="shared" si="442"/>
        <v>11631.872804082359</v>
      </c>
      <c r="BD3576">
        <f t="shared" si="449"/>
        <v>-3403.7379809430777</v>
      </c>
      <c r="BE3576">
        <f t="shared" si="443"/>
        <v>-435.73510254062603</v>
      </c>
      <c r="BF3576">
        <f t="shared" si="444"/>
        <v>2532.2677758618247</v>
      </c>
      <c r="BG3576">
        <f t="shared" si="445"/>
        <v>5500.2706542642773</v>
      </c>
      <c r="BH3576">
        <f t="shared" si="446"/>
        <v>8468.273532666728</v>
      </c>
      <c r="BI3576">
        <f t="shared" si="447"/>
        <v>11436.276411069179</v>
      </c>
      <c r="BJ3576">
        <f t="shared" si="448"/>
        <v>14404.279289471629</v>
      </c>
    </row>
    <row r="3577" spans="1:62">
      <c r="A3577">
        <v>3574</v>
      </c>
      <c r="B3577" s="6"/>
      <c r="C3577" s="44"/>
      <c r="F3577" s="44">
        <v>10188.601473435394</v>
      </c>
      <c r="G3577">
        <v>0.21616146211545484</v>
      </c>
      <c r="H3577" s="45">
        <f t="shared" si="442"/>
        <v>47134.217976345477</v>
      </c>
      <c r="BD3577">
        <f t="shared" si="449"/>
        <v>-3163.2278453562767</v>
      </c>
      <c r="BE3577">
        <f t="shared" si="443"/>
        <v>-778.36014749489732</v>
      </c>
      <c r="BF3577">
        <f t="shared" si="444"/>
        <v>1606.5075503664812</v>
      </c>
      <c r="BG3577">
        <f t="shared" si="445"/>
        <v>3991.3752482278614</v>
      </c>
      <c r="BH3577">
        <f t="shared" si="446"/>
        <v>6376.2429460892399</v>
      </c>
      <c r="BI3577">
        <f t="shared" si="447"/>
        <v>8761.1106439506184</v>
      </c>
      <c r="BJ3577">
        <f t="shared" si="448"/>
        <v>11145.978341811999</v>
      </c>
    </row>
    <row r="3578" spans="1:62">
      <c r="A3578">
        <v>3575</v>
      </c>
      <c r="B3578" s="6"/>
      <c r="C3578" s="44"/>
      <c r="F3578" s="44">
        <v>13741.577879499793</v>
      </c>
      <c r="G3578">
        <v>0.98416897642285139</v>
      </c>
      <c r="H3578" s="45">
        <f t="shared" si="442"/>
        <v>13962.620453091462</v>
      </c>
      <c r="BD3578">
        <f t="shared" si="449"/>
        <v>-9107.7941628581193</v>
      </c>
      <c r="BE3578">
        <f t="shared" si="443"/>
        <v>-8026.9868522808456</v>
      </c>
      <c r="BF3578">
        <f t="shared" si="444"/>
        <v>-6946.1795417035719</v>
      </c>
      <c r="BG3578">
        <f t="shared" si="445"/>
        <v>-5865.3722311262973</v>
      </c>
      <c r="BH3578">
        <f t="shared" si="446"/>
        <v>-4784.5649205490226</v>
      </c>
      <c r="BI3578">
        <f t="shared" si="447"/>
        <v>-3703.7576099717489</v>
      </c>
      <c r="BJ3578">
        <f t="shared" si="448"/>
        <v>-2622.9502993944743</v>
      </c>
    </row>
    <row r="3579" spans="1:62">
      <c r="A3579">
        <v>3576</v>
      </c>
      <c r="B3579" s="6"/>
      <c r="C3579" s="44"/>
      <c r="F3579" s="44">
        <v>6320.3730078750887</v>
      </c>
      <c r="G3579">
        <v>1.3000955481153067</v>
      </c>
      <c r="H3579" s="45">
        <f t="shared" si="442"/>
        <v>4861.4680798172603</v>
      </c>
      <c r="BD3579">
        <f t="shared" si="449"/>
        <v>-8820.7329973855358</v>
      </c>
      <c r="BE3579">
        <f t="shared" si="443"/>
        <v>-3899.8881152712784</v>
      </c>
      <c r="BF3579">
        <f t="shared" si="444"/>
        <v>1020.9567668429772</v>
      </c>
      <c r="BG3579">
        <f t="shared" si="445"/>
        <v>5941.8016489572365</v>
      </c>
      <c r="BH3579">
        <f t="shared" si="446"/>
        <v>10862.646531071492</v>
      </c>
      <c r="BI3579">
        <f t="shared" si="447"/>
        <v>15783.491413185748</v>
      </c>
      <c r="BJ3579">
        <f t="shared" si="448"/>
        <v>20704.336295300007</v>
      </c>
    </row>
    <row r="3580" spans="1:62">
      <c r="A3580">
        <v>3577</v>
      </c>
      <c r="B3580" s="6"/>
      <c r="C3580" s="44"/>
      <c r="F3580" s="44">
        <v>-5464.6934549511097</v>
      </c>
      <c r="G3580">
        <v>0.26323997972926705</v>
      </c>
      <c r="H3580" s="45">
        <f t="shared" si="442"/>
        <v>-20759.359807622506</v>
      </c>
      <c r="BD3580">
        <f t="shared" si="449"/>
        <v>180.10473270144485</v>
      </c>
      <c r="BE3580">
        <f t="shared" si="443"/>
        <v>6680.5824732779784</v>
      </c>
      <c r="BF3580">
        <f t="shared" si="444"/>
        <v>13181.060213854511</v>
      </c>
      <c r="BG3580">
        <f t="shared" si="445"/>
        <v>19681.537954431045</v>
      </c>
      <c r="BH3580">
        <f t="shared" si="446"/>
        <v>26182.01569500758</v>
      </c>
      <c r="BI3580">
        <f t="shared" si="447"/>
        <v>32682.493435584111</v>
      </c>
      <c r="BJ3580">
        <f t="shared" si="448"/>
        <v>39182.971176160645</v>
      </c>
    </row>
    <row r="3581" spans="1:62">
      <c r="A3581">
        <v>3578</v>
      </c>
      <c r="B3581" s="6"/>
      <c r="C3581" s="44"/>
      <c r="F3581" s="44">
        <v>7583.585738120928</v>
      </c>
      <c r="G3581">
        <v>0.45362254149905645</v>
      </c>
      <c r="H3581" s="45">
        <f t="shared" si="442"/>
        <v>16717.8326567722</v>
      </c>
      <c r="BD3581">
        <f t="shared" si="449"/>
        <v>6780.8933535974447</v>
      </c>
      <c r="BE3581">
        <f t="shared" si="443"/>
        <v>8097.0932522437797</v>
      </c>
      <c r="BF3581">
        <f t="shared" si="444"/>
        <v>9413.2931508901165</v>
      </c>
      <c r="BG3581">
        <f t="shared" si="445"/>
        <v>10729.49304953645</v>
      </c>
      <c r="BH3581">
        <f t="shared" si="446"/>
        <v>12045.692948182786</v>
      </c>
      <c r="BI3581">
        <f t="shared" si="447"/>
        <v>13361.892846829121</v>
      </c>
      <c r="BJ3581">
        <f t="shared" si="448"/>
        <v>14678.092745475456</v>
      </c>
    </row>
    <row r="3582" spans="1:62">
      <c r="A3582">
        <v>3579</v>
      </c>
      <c r="B3582" s="6"/>
      <c r="C3582" s="44"/>
      <c r="F3582" s="44">
        <v>10667.224543669372</v>
      </c>
      <c r="G3582">
        <v>1.0239253601258866</v>
      </c>
      <c r="H3582" s="45">
        <f t="shared" si="442"/>
        <v>10417.970839552103</v>
      </c>
      <c r="BD3582">
        <f t="shared" si="449"/>
        <v>-5315.4730306256461</v>
      </c>
      <c r="BE3582">
        <f t="shared" si="443"/>
        <v>-3047.3603231303632</v>
      </c>
      <c r="BF3582">
        <f t="shared" si="444"/>
        <v>-779.24761563508127</v>
      </c>
      <c r="BG3582">
        <f t="shared" si="445"/>
        <v>1488.8650918602016</v>
      </c>
      <c r="BH3582">
        <f t="shared" si="446"/>
        <v>3756.9777993554835</v>
      </c>
      <c r="BI3582">
        <f t="shared" si="447"/>
        <v>6025.0905068507655</v>
      </c>
      <c r="BJ3582">
        <f t="shared" si="448"/>
        <v>8293.2032143460474</v>
      </c>
    </row>
    <row r="3583" spans="1:62">
      <c r="A3583">
        <v>3580</v>
      </c>
      <c r="B3583" s="6"/>
      <c r="C3583" s="44"/>
      <c r="F3583" s="44">
        <v>15335.240085490996</v>
      </c>
      <c r="G3583">
        <v>0.27903521644410834</v>
      </c>
      <c r="H3583" s="45">
        <f t="shared" si="442"/>
        <v>54958.081208945514</v>
      </c>
      <c r="BD3583">
        <f t="shared" si="449"/>
        <v>-5547.5977430399389</v>
      </c>
      <c r="BE3583">
        <f t="shared" si="443"/>
        <v>-427.97094241050581</v>
      </c>
      <c r="BF3583">
        <f t="shared" si="444"/>
        <v>4691.6558582189282</v>
      </c>
      <c r="BG3583">
        <f t="shared" si="445"/>
        <v>9811.2826588483604</v>
      </c>
      <c r="BH3583">
        <f t="shared" si="446"/>
        <v>14930.909459477794</v>
      </c>
      <c r="BI3583">
        <f t="shared" si="447"/>
        <v>20050.536260107227</v>
      </c>
      <c r="BJ3583">
        <f t="shared" si="448"/>
        <v>25170.163060736661</v>
      </c>
    </row>
    <row r="3584" spans="1:62">
      <c r="A3584">
        <v>3581</v>
      </c>
      <c r="B3584" s="6"/>
      <c r="C3584" s="44"/>
      <c r="F3584" s="44">
        <v>5530.0794922981859</v>
      </c>
      <c r="G3584">
        <v>0.15258703084587477</v>
      </c>
      <c r="H3584" s="45">
        <f t="shared" si="442"/>
        <v>36242.133172405804</v>
      </c>
      <c r="BD3584">
        <f t="shared" si="449"/>
        <v>-13940.064003270454</v>
      </c>
      <c r="BE3584">
        <f t="shared" si="443"/>
        <v>-12544.887921049913</v>
      </c>
      <c r="BF3584">
        <f t="shared" si="444"/>
        <v>-11149.711838829371</v>
      </c>
      <c r="BG3584">
        <f t="shared" si="445"/>
        <v>-9754.5357566088278</v>
      </c>
      <c r="BH3584">
        <f t="shared" si="446"/>
        <v>-8359.3596743882881</v>
      </c>
      <c r="BI3584">
        <f t="shared" si="447"/>
        <v>-6964.1835921677448</v>
      </c>
      <c r="BJ3584">
        <f t="shared" si="448"/>
        <v>-5569.0075099472033</v>
      </c>
    </row>
    <row r="3585" spans="1:62">
      <c r="A3585">
        <v>3582</v>
      </c>
      <c r="B3585" s="6"/>
      <c r="C3585" s="44"/>
      <c r="F3585" s="44">
        <v>6101.1800916858083</v>
      </c>
      <c r="G3585">
        <v>0.84924310370413814</v>
      </c>
      <c r="H3585" s="45">
        <f t="shared" si="442"/>
        <v>7184.2562689933311</v>
      </c>
      <c r="BD3585">
        <f t="shared" si="449"/>
        <v>-4767.1443380688124</v>
      </c>
      <c r="BE3585">
        <f t="shared" si="443"/>
        <v>-4004.2091838394381</v>
      </c>
      <c r="BF3585">
        <f t="shared" si="444"/>
        <v>-3241.2740296100642</v>
      </c>
      <c r="BG3585">
        <f t="shared" si="445"/>
        <v>-2478.3388753806903</v>
      </c>
      <c r="BH3585">
        <f t="shared" si="446"/>
        <v>-1715.4037211513164</v>
      </c>
      <c r="BI3585">
        <f t="shared" si="447"/>
        <v>-952.46856692194251</v>
      </c>
      <c r="BJ3585">
        <f t="shared" si="448"/>
        <v>-189.53341269256907</v>
      </c>
    </row>
    <row r="3586" spans="1:62">
      <c r="A3586">
        <v>3583</v>
      </c>
      <c r="B3586" s="6"/>
      <c r="C3586" s="44"/>
      <c r="F3586" s="44">
        <v>6825.7764552014742</v>
      </c>
      <c r="G3586">
        <v>0.24255400364269342</v>
      </c>
      <c r="H3586" s="45">
        <f t="shared" si="442"/>
        <v>28141.264842845198</v>
      </c>
      <c r="BD3586">
        <f t="shared" si="449"/>
        <v>-1854.9645731651181</v>
      </c>
      <c r="BE3586">
        <f t="shared" si="443"/>
        <v>2391.2509453555722</v>
      </c>
      <c r="BF3586">
        <f t="shared" si="444"/>
        <v>6637.4664638762642</v>
      </c>
      <c r="BG3586">
        <f t="shared" si="445"/>
        <v>10883.681982396953</v>
      </c>
      <c r="BH3586">
        <f t="shared" si="446"/>
        <v>15129.897500917647</v>
      </c>
      <c r="BI3586">
        <f t="shared" si="447"/>
        <v>19376.113019438337</v>
      </c>
      <c r="BJ3586">
        <f t="shared" si="448"/>
        <v>23622.328537959027</v>
      </c>
    </row>
    <row r="3587" spans="1:62">
      <c r="A3587">
        <v>3584</v>
      </c>
      <c r="B3587" s="6"/>
      <c r="C3587" s="44"/>
      <c r="F3587" s="44">
        <v>5677.0520169587508</v>
      </c>
      <c r="G3587">
        <v>0.48315985955279395</v>
      </c>
      <c r="H3587" s="45">
        <f t="shared" si="442"/>
        <v>11749.842013393562</v>
      </c>
      <c r="BD3587">
        <f t="shared" si="449"/>
        <v>-5613.0064369880074</v>
      </c>
      <c r="BE3587">
        <f t="shared" si="443"/>
        <v>-4400.2364187745407</v>
      </c>
      <c r="BF3587">
        <f t="shared" si="444"/>
        <v>-3187.466400561073</v>
      </c>
      <c r="BG3587">
        <f t="shared" si="445"/>
        <v>-1974.6963823476062</v>
      </c>
      <c r="BH3587">
        <f t="shared" si="446"/>
        <v>-761.92636413413857</v>
      </c>
      <c r="BI3587">
        <f t="shared" si="447"/>
        <v>450.84365407932819</v>
      </c>
      <c r="BJ3587">
        <f t="shared" si="448"/>
        <v>1663.6136722927949</v>
      </c>
    </row>
    <row r="3588" spans="1:62">
      <c r="A3588">
        <v>3585</v>
      </c>
      <c r="B3588" s="6"/>
      <c r="C3588" s="44"/>
      <c r="F3588" s="44">
        <v>1740.2213349962694</v>
      </c>
      <c r="G3588">
        <v>0.39103621463790628</v>
      </c>
      <c r="H3588" s="45">
        <f t="shared" ref="H3588:H3651" si="450">F3588/G3588</f>
        <v>4450.2817638199786</v>
      </c>
      <c r="BD3588">
        <f t="shared" si="449"/>
        <v>-3261.2527191947811</v>
      </c>
      <c r="BE3588">
        <f t="shared" si="443"/>
        <v>-845.45342143081143</v>
      </c>
      <c r="BF3588">
        <f t="shared" si="444"/>
        <v>1570.3458763331582</v>
      </c>
      <c r="BG3588">
        <f t="shared" si="445"/>
        <v>3986.1451740971279</v>
      </c>
      <c r="BH3588">
        <f t="shared" si="446"/>
        <v>6401.9444718610976</v>
      </c>
      <c r="BI3588">
        <f t="shared" si="447"/>
        <v>8817.7437696250672</v>
      </c>
      <c r="BJ3588">
        <f t="shared" si="448"/>
        <v>11233.543067389037</v>
      </c>
    </row>
    <row r="3589" spans="1:62">
      <c r="A3589">
        <v>3586</v>
      </c>
      <c r="B3589" s="6"/>
      <c r="C3589" s="44"/>
      <c r="F3589" s="44">
        <v>8487.3389650089011</v>
      </c>
      <c r="G3589">
        <v>0.73523587737008267</v>
      </c>
      <c r="H3589" s="45">
        <f t="shared" si="450"/>
        <v>11543.695331310362</v>
      </c>
      <c r="BD3589">
        <f t="shared" si="449"/>
        <v>214.95973819326196</v>
      </c>
      <c r="BE3589">
        <f t="shared" ref="BE3589:BE3652" si="451">($BE$3*G3588)-F3588</f>
        <v>2170.1408113827933</v>
      </c>
      <c r="BF3589">
        <f t="shared" ref="BF3589:BF3652" si="452">($BF$3*G3588)-F3588</f>
        <v>4125.321884572325</v>
      </c>
      <c r="BG3589">
        <f t="shared" ref="BG3589:BG3652" si="453">($BG$3*G3588)-F3588</f>
        <v>6080.5029577618561</v>
      </c>
      <c r="BH3589">
        <f t="shared" ref="BH3589:BH3652" si="454">($BH$3*G3588)-F3588</f>
        <v>8035.6840309513882</v>
      </c>
      <c r="BI3589">
        <f t="shared" ref="BI3589:BI3652" si="455">($BI$3*G3588)-F3588</f>
        <v>9990.8651041409194</v>
      </c>
      <c r="BJ3589">
        <f t="shared" ref="BJ3589:BJ3652" si="456">($BJ$3*G3588)-F3588</f>
        <v>11946.046177330451</v>
      </c>
    </row>
    <row r="3590" spans="1:62">
      <c r="A3590">
        <v>3587</v>
      </c>
      <c r="B3590" s="6"/>
      <c r="C3590" s="44"/>
      <c r="F3590" s="44">
        <v>12720.605242426136</v>
      </c>
      <c r="G3590">
        <v>0.17806701474103814</v>
      </c>
      <c r="H3590" s="45">
        <f t="shared" si="450"/>
        <v>71437.179204276777</v>
      </c>
      <c r="BD3590">
        <f t="shared" si="449"/>
        <v>-4811.1595781584874</v>
      </c>
      <c r="BE3590">
        <f t="shared" si="451"/>
        <v>-1134.9801913080746</v>
      </c>
      <c r="BF3590">
        <f t="shared" si="452"/>
        <v>2541.1991955423382</v>
      </c>
      <c r="BG3590">
        <f t="shared" si="453"/>
        <v>6217.3785823927519</v>
      </c>
      <c r="BH3590">
        <f t="shared" si="454"/>
        <v>9893.5579692431638</v>
      </c>
      <c r="BI3590">
        <f t="shared" si="455"/>
        <v>13569.737356093578</v>
      </c>
      <c r="BJ3590">
        <f t="shared" si="456"/>
        <v>17245.916742943991</v>
      </c>
    </row>
    <row r="3591" spans="1:62">
      <c r="A3591">
        <v>3588</v>
      </c>
      <c r="B3591" s="6"/>
      <c r="C3591" s="44"/>
      <c r="F3591" s="44">
        <v>295.57279722532257</v>
      </c>
      <c r="G3591">
        <v>0.358389142092574</v>
      </c>
      <c r="H3591" s="45">
        <f t="shared" si="450"/>
        <v>824.72587059843011</v>
      </c>
      <c r="BD3591">
        <f t="shared" si="449"/>
        <v>-11830.270168720945</v>
      </c>
      <c r="BE3591">
        <f t="shared" si="451"/>
        <v>-10939.935095015755</v>
      </c>
      <c r="BF3591">
        <f t="shared" si="452"/>
        <v>-10049.600021310564</v>
      </c>
      <c r="BG3591">
        <f t="shared" si="453"/>
        <v>-9159.2649476053739</v>
      </c>
      <c r="BH3591">
        <f t="shared" si="454"/>
        <v>-8268.9298739001824</v>
      </c>
      <c r="BI3591">
        <f t="shared" si="455"/>
        <v>-7378.5948001949919</v>
      </c>
      <c r="BJ3591">
        <f t="shared" si="456"/>
        <v>-6488.2597264898013</v>
      </c>
    </row>
    <row r="3592" spans="1:62">
      <c r="A3592">
        <v>3589</v>
      </c>
      <c r="B3592" s="6"/>
      <c r="C3592" s="44"/>
      <c r="F3592" s="44">
        <v>-4548.6516375437059</v>
      </c>
      <c r="G3592">
        <v>0.80804434426591243</v>
      </c>
      <c r="H3592" s="45">
        <f t="shared" si="450"/>
        <v>-5629.2104137874258</v>
      </c>
      <c r="BD3592">
        <f t="shared" si="449"/>
        <v>1496.3729132375474</v>
      </c>
      <c r="BE3592">
        <f t="shared" si="451"/>
        <v>3288.3186237004174</v>
      </c>
      <c r="BF3592">
        <f t="shared" si="452"/>
        <v>5080.2643341632875</v>
      </c>
      <c r="BG3592">
        <f t="shared" si="453"/>
        <v>6872.2100446261575</v>
      </c>
      <c r="BH3592">
        <f t="shared" si="454"/>
        <v>8664.1557550890266</v>
      </c>
      <c r="BI3592">
        <f t="shared" si="455"/>
        <v>10456.101465551897</v>
      </c>
      <c r="BJ3592">
        <f t="shared" si="456"/>
        <v>12248.047176014767</v>
      </c>
    </row>
    <row r="3593" spans="1:62">
      <c r="A3593">
        <v>3590</v>
      </c>
      <c r="B3593" s="6"/>
      <c r="C3593" s="44"/>
      <c r="F3593" s="44">
        <v>8513.10715404642</v>
      </c>
      <c r="G3593">
        <v>0.13230745416018053</v>
      </c>
      <c r="H3593" s="45">
        <f t="shared" si="450"/>
        <v>64343.367560680788</v>
      </c>
      <c r="BD3593">
        <f t="shared" si="449"/>
        <v>8588.8733588732684</v>
      </c>
      <c r="BE3593">
        <f t="shared" si="451"/>
        <v>12629.095080202831</v>
      </c>
      <c r="BF3593">
        <f t="shared" si="452"/>
        <v>16669.31680153239</v>
      </c>
      <c r="BG3593">
        <f t="shared" si="453"/>
        <v>20709.538522861956</v>
      </c>
      <c r="BH3593">
        <f t="shared" si="454"/>
        <v>24749.760244191515</v>
      </c>
      <c r="BI3593">
        <f t="shared" si="455"/>
        <v>28789.981965521078</v>
      </c>
      <c r="BJ3593">
        <f t="shared" si="456"/>
        <v>32830.20368685064</v>
      </c>
    </row>
    <row r="3594" spans="1:62">
      <c r="A3594">
        <v>3591</v>
      </c>
      <c r="B3594" s="6"/>
      <c r="C3594" s="44"/>
      <c r="F3594" s="44">
        <v>6421.7785073929299</v>
      </c>
      <c r="G3594">
        <v>0.15426536908968735</v>
      </c>
      <c r="H3594" s="45">
        <f t="shared" si="450"/>
        <v>41628.127850648147</v>
      </c>
      <c r="BD3594">
        <f t="shared" si="449"/>
        <v>-7851.5698832455173</v>
      </c>
      <c r="BE3594">
        <f t="shared" si="451"/>
        <v>-7190.0326124446146</v>
      </c>
      <c r="BF3594">
        <f t="shared" si="452"/>
        <v>-6528.495341643712</v>
      </c>
      <c r="BG3594">
        <f t="shared" si="453"/>
        <v>-5866.9580708428093</v>
      </c>
      <c r="BH3594">
        <f t="shared" si="454"/>
        <v>-5205.4208000419067</v>
      </c>
      <c r="BI3594">
        <f t="shared" si="455"/>
        <v>-4543.883529241004</v>
      </c>
      <c r="BJ3594">
        <f t="shared" si="456"/>
        <v>-3882.3462584401013</v>
      </c>
    </row>
    <row r="3595" spans="1:62">
      <c r="A3595">
        <v>3592</v>
      </c>
      <c r="B3595" s="6"/>
      <c r="C3595" s="44"/>
      <c r="F3595" s="44">
        <v>4764.1161928542861</v>
      </c>
      <c r="G3595">
        <v>0.34421195288043283</v>
      </c>
      <c r="H3595" s="45">
        <f t="shared" si="450"/>
        <v>13840.647173891643</v>
      </c>
      <c r="BD3595">
        <f t="shared" si="449"/>
        <v>-5650.451661944493</v>
      </c>
      <c r="BE3595">
        <f t="shared" si="451"/>
        <v>-4879.1248164960562</v>
      </c>
      <c r="BF3595">
        <f t="shared" si="452"/>
        <v>-4107.7979710476193</v>
      </c>
      <c r="BG3595">
        <f t="shared" si="453"/>
        <v>-3336.4711255991829</v>
      </c>
      <c r="BH3595">
        <f t="shared" si="454"/>
        <v>-2565.144280150746</v>
      </c>
      <c r="BI3595">
        <f t="shared" si="455"/>
        <v>-1793.8174347023096</v>
      </c>
      <c r="BJ3595">
        <f t="shared" si="456"/>
        <v>-1022.4905892538727</v>
      </c>
    </row>
    <row r="3596" spans="1:62">
      <c r="A3596">
        <v>3593</v>
      </c>
      <c r="B3596" s="6"/>
      <c r="C3596" s="44"/>
      <c r="F3596" s="44">
        <v>11168.160168798811</v>
      </c>
      <c r="G3596">
        <v>0.5126218239569722</v>
      </c>
      <c r="H3596" s="45">
        <f t="shared" si="450"/>
        <v>21786.353305426634</v>
      </c>
      <c r="BD3596">
        <f t="shared" si="449"/>
        <v>-3043.056428452122</v>
      </c>
      <c r="BE3596">
        <f t="shared" si="451"/>
        <v>-1321.9966640499579</v>
      </c>
      <c r="BF3596">
        <f t="shared" si="452"/>
        <v>399.06310035220667</v>
      </c>
      <c r="BG3596">
        <f t="shared" si="453"/>
        <v>2120.1228647543703</v>
      </c>
      <c r="BH3596">
        <f t="shared" si="454"/>
        <v>3841.1826291565339</v>
      </c>
      <c r="BI3596">
        <f t="shared" si="455"/>
        <v>5562.2423935586994</v>
      </c>
      <c r="BJ3596">
        <f t="shared" si="456"/>
        <v>7283.302157960863</v>
      </c>
    </row>
    <row r="3597" spans="1:62">
      <c r="A3597">
        <v>3594</v>
      </c>
      <c r="B3597" s="6"/>
      <c r="C3597" s="44"/>
      <c r="F3597" s="44">
        <v>12131.63724853118</v>
      </c>
      <c r="G3597">
        <v>0.53197104759484137</v>
      </c>
      <c r="H3597" s="45">
        <f t="shared" si="450"/>
        <v>22805.070507842473</v>
      </c>
      <c r="BD3597">
        <f t="shared" si="449"/>
        <v>-8605.0510490139495</v>
      </c>
      <c r="BE3597">
        <f t="shared" si="451"/>
        <v>-6041.9419292290895</v>
      </c>
      <c r="BF3597">
        <f t="shared" si="452"/>
        <v>-3478.8328094442286</v>
      </c>
      <c r="BG3597">
        <f t="shared" si="453"/>
        <v>-915.72368965936766</v>
      </c>
      <c r="BH3597">
        <f t="shared" si="454"/>
        <v>1647.3854301254942</v>
      </c>
      <c r="BI3597">
        <f t="shared" si="455"/>
        <v>4210.4945499103542</v>
      </c>
      <c r="BJ3597">
        <f t="shared" si="456"/>
        <v>6773.6036696952142</v>
      </c>
    </row>
    <row r="3598" spans="1:62">
      <c r="A3598">
        <v>3595</v>
      </c>
      <c r="B3598" s="6"/>
      <c r="C3598" s="44"/>
      <c r="F3598" s="44">
        <v>5554.8118418225095</v>
      </c>
      <c r="G3598">
        <v>0.9741292219551303</v>
      </c>
      <c r="H3598" s="45">
        <f t="shared" si="450"/>
        <v>5702.3357031356682</v>
      </c>
      <c r="BD3598">
        <f t="shared" si="449"/>
        <v>-9471.7820105569735</v>
      </c>
      <c r="BE3598">
        <f t="shared" si="451"/>
        <v>-6811.9267725827667</v>
      </c>
      <c r="BF3598">
        <f t="shared" si="452"/>
        <v>-4152.0715346085599</v>
      </c>
      <c r="BG3598">
        <f t="shared" si="453"/>
        <v>-1492.2162966343531</v>
      </c>
      <c r="BH3598">
        <f t="shared" si="454"/>
        <v>1167.6389413398538</v>
      </c>
      <c r="BI3598">
        <f t="shared" si="455"/>
        <v>3827.4941793140606</v>
      </c>
      <c r="BJ3598">
        <f t="shared" si="456"/>
        <v>6487.3494172882674</v>
      </c>
    </row>
    <row r="3599" spans="1:62">
      <c r="A3599">
        <v>3596</v>
      </c>
      <c r="B3599" s="6"/>
      <c r="C3599" s="44"/>
      <c r="F3599" s="44">
        <v>13642.910181401645</v>
      </c>
      <c r="G3599">
        <v>0.35812815944207443</v>
      </c>
      <c r="H3599" s="45">
        <f t="shared" si="450"/>
        <v>38095.050114617756</v>
      </c>
      <c r="BD3599">
        <f t="shared" si="449"/>
        <v>-684.16573204685756</v>
      </c>
      <c r="BE3599">
        <f t="shared" si="451"/>
        <v>4186.4803777287943</v>
      </c>
      <c r="BF3599">
        <f t="shared" si="452"/>
        <v>9057.1264875044453</v>
      </c>
      <c r="BG3599">
        <f t="shared" si="453"/>
        <v>13927.772597280098</v>
      </c>
      <c r="BH3599">
        <f t="shared" si="454"/>
        <v>18798.418707055749</v>
      </c>
      <c r="BI3599">
        <f t="shared" si="455"/>
        <v>23669.0648168314</v>
      </c>
      <c r="BJ3599">
        <f t="shared" si="456"/>
        <v>28539.710926607051</v>
      </c>
    </row>
    <row r="3600" spans="1:62">
      <c r="A3600">
        <v>3597</v>
      </c>
      <c r="B3600" s="6"/>
      <c r="C3600" s="44"/>
      <c r="F3600" s="44">
        <v>8776.0999474592518</v>
      </c>
      <c r="G3600">
        <v>0.58700738736298863</v>
      </c>
      <c r="H3600" s="45">
        <f t="shared" si="450"/>
        <v>14950.578368160062</v>
      </c>
      <c r="BD3600">
        <f t="shared" si="449"/>
        <v>-11852.269384191273</v>
      </c>
      <c r="BE3600">
        <f t="shared" si="451"/>
        <v>-10061.6285869809</v>
      </c>
      <c r="BF3600">
        <f t="shared" si="452"/>
        <v>-8270.9877897705283</v>
      </c>
      <c r="BG3600">
        <f t="shared" si="453"/>
        <v>-6480.3469925601567</v>
      </c>
      <c r="BH3600">
        <f t="shared" si="454"/>
        <v>-4689.7061953497832</v>
      </c>
      <c r="BI3600">
        <f t="shared" si="455"/>
        <v>-2899.0653981394116</v>
      </c>
      <c r="BJ3600">
        <f t="shared" si="456"/>
        <v>-1108.42460092904</v>
      </c>
    </row>
    <row r="3601" spans="1:62">
      <c r="A3601">
        <v>3598</v>
      </c>
      <c r="B3601" s="6"/>
      <c r="C3601" s="44"/>
      <c r="F3601" s="44">
        <v>9830.7150781065138</v>
      </c>
      <c r="G3601">
        <v>0.27678715315133395</v>
      </c>
      <c r="H3601" s="45">
        <f t="shared" si="450"/>
        <v>35517.237581946407</v>
      </c>
      <c r="BD3601">
        <f t="shared" si="449"/>
        <v>-5841.0630106443086</v>
      </c>
      <c r="BE3601">
        <f t="shared" si="451"/>
        <v>-2906.0260738293655</v>
      </c>
      <c r="BF3601">
        <f t="shared" si="452"/>
        <v>29.010862985578569</v>
      </c>
      <c r="BG3601">
        <f t="shared" si="453"/>
        <v>2964.0477998005208</v>
      </c>
      <c r="BH3601">
        <f t="shared" si="454"/>
        <v>5899.0847366154649</v>
      </c>
      <c r="BI3601">
        <f t="shared" si="455"/>
        <v>8834.1216734304089</v>
      </c>
      <c r="BJ3601">
        <f t="shared" si="456"/>
        <v>11769.158610245349</v>
      </c>
    </row>
    <row r="3602" spans="1:62">
      <c r="A3602">
        <v>3599</v>
      </c>
      <c r="B3602" s="6"/>
      <c r="C3602" s="44"/>
      <c r="F3602" s="44">
        <v>9833.8166359260031</v>
      </c>
      <c r="G3602">
        <v>0.11369917967947885</v>
      </c>
      <c r="H3602" s="45">
        <f t="shared" si="450"/>
        <v>86489.776475501465</v>
      </c>
      <c r="BD3602">
        <f t="shared" si="449"/>
        <v>-8446.779312349845</v>
      </c>
      <c r="BE3602">
        <f t="shared" si="451"/>
        <v>-7062.8435465931743</v>
      </c>
      <c r="BF3602">
        <f t="shared" si="452"/>
        <v>-5678.9077808365046</v>
      </c>
      <c r="BG3602">
        <f t="shared" si="453"/>
        <v>-4294.9720150798348</v>
      </c>
      <c r="BH3602">
        <f t="shared" si="454"/>
        <v>-2911.0362493231651</v>
      </c>
      <c r="BI3602">
        <f t="shared" si="455"/>
        <v>-1527.1004835664953</v>
      </c>
      <c r="BJ3602">
        <f t="shared" si="456"/>
        <v>-143.16471780982465</v>
      </c>
    </row>
    <row r="3603" spans="1:62">
      <c r="A3603">
        <v>3600</v>
      </c>
      <c r="B3603" s="6"/>
      <c r="C3603" s="44"/>
      <c r="F3603" s="44">
        <v>7831.0324053428121</v>
      </c>
      <c r="G3603">
        <v>0.18330436784205695</v>
      </c>
      <c r="H3603" s="45">
        <f t="shared" si="450"/>
        <v>42721.471929628933</v>
      </c>
      <c r="BD3603">
        <f t="shared" si="449"/>
        <v>-9265.3207375286092</v>
      </c>
      <c r="BE3603">
        <f t="shared" si="451"/>
        <v>-8696.8248391312154</v>
      </c>
      <c r="BF3603">
        <f t="shared" si="452"/>
        <v>-8128.3289407338207</v>
      </c>
      <c r="BG3603">
        <f t="shared" si="453"/>
        <v>-7559.8330423364259</v>
      </c>
      <c r="BH3603">
        <f t="shared" si="454"/>
        <v>-6991.3371439390321</v>
      </c>
      <c r="BI3603">
        <f t="shared" si="455"/>
        <v>-6422.8412455416383</v>
      </c>
      <c r="BJ3603">
        <f t="shared" si="456"/>
        <v>-5854.3453471442435</v>
      </c>
    </row>
    <row r="3604" spans="1:62">
      <c r="A3604">
        <v>3601</v>
      </c>
      <c r="B3604" s="6"/>
      <c r="C3604" s="44"/>
      <c r="F3604" s="44">
        <v>7904.1766056147399</v>
      </c>
      <c r="G3604">
        <v>1.355198037656737</v>
      </c>
      <c r="H3604" s="45">
        <f t="shared" si="450"/>
        <v>5832.4882312269237</v>
      </c>
      <c r="BD3604">
        <f t="shared" si="449"/>
        <v>-6914.5105661325269</v>
      </c>
      <c r="BE3604">
        <f t="shared" si="451"/>
        <v>-5997.9887269222427</v>
      </c>
      <c r="BF3604">
        <f t="shared" si="452"/>
        <v>-5081.4668877119584</v>
      </c>
      <c r="BG3604">
        <f t="shared" si="453"/>
        <v>-4164.9450485016732</v>
      </c>
      <c r="BH3604">
        <f t="shared" si="454"/>
        <v>-3248.423209291388</v>
      </c>
      <c r="BI3604">
        <f t="shared" si="455"/>
        <v>-2331.9013700811038</v>
      </c>
      <c r="BJ3604">
        <f t="shared" si="456"/>
        <v>-1415.3795308708186</v>
      </c>
    </row>
    <row r="3605" spans="1:62">
      <c r="A3605">
        <v>3602</v>
      </c>
      <c r="B3605" s="6"/>
      <c r="C3605" s="44"/>
      <c r="F3605" s="44">
        <v>4310.0636724530923</v>
      </c>
      <c r="G3605">
        <v>0.40553319540484623</v>
      </c>
      <c r="H3605" s="45">
        <f t="shared" si="450"/>
        <v>10628.140239297378</v>
      </c>
      <c r="BD3605">
        <f t="shared" si="449"/>
        <v>-1128.1864173310551</v>
      </c>
      <c r="BE3605">
        <f t="shared" si="451"/>
        <v>5647.8037709526297</v>
      </c>
      <c r="BF3605">
        <f t="shared" si="452"/>
        <v>12423.793959236315</v>
      </c>
      <c r="BG3605">
        <f t="shared" si="453"/>
        <v>19199.78414752</v>
      </c>
      <c r="BH3605">
        <f t="shared" si="454"/>
        <v>25975.774335803682</v>
      </c>
      <c r="BI3605">
        <f t="shared" si="455"/>
        <v>32751.764524087368</v>
      </c>
      <c r="BJ3605">
        <f t="shared" si="456"/>
        <v>39527.754712371054</v>
      </c>
    </row>
    <row r="3606" spans="1:62">
      <c r="A3606">
        <v>3603</v>
      </c>
      <c r="B3606" s="6"/>
      <c r="C3606" s="44"/>
      <c r="F3606" s="44">
        <v>10999.188268874248</v>
      </c>
      <c r="G3606">
        <v>0.1826838288181003</v>
      </c>
      <c r="H3606" s="45">
        <f t="shared" si="450"/>
        <v>60208.877490881932</v>
      </c>
      <c r="BD3606">
        <f t="shared" si="449"/>
        <v>-2282.397695428861</v>
      </c>
      <c r="BE3606">
        <f t="shared" si="451"/>
        <v>-254.7317184046301</v>
      </c>
      <c r="BF3606">
        <f t="shared" si="452"/>
        <v>1772.9342586196008</v>
      </c>
      <c r="BG3606">
        <f t="shared" si="453"/>
        <v>3800.6002356438321</v>
      </c>
      <c r="BH3606">
        <f t="shared" si="454"/>
        <v>5828.2662126680625</v>
      </c>
      <c r="BI3606">
        <f t="shared" si="455"/>
        <v>7855.9321896922938</v>
      </c>
      <c r="BJ3606">
        <f t="shared" si="456"/>
        <v>9883.5981667165252</v>
      </c>
    </row>
    <row r="3607" spans="1:62">
      <c r="A3607">
        <v>3604</v>
      </c>
      <c r="B3607" s="6"/>
      <c r="C3607" s="44"/>
      <c r="F3607" s="44">
        <v>8840.7555961682847</v>
      </c>
      <c r="G3607">
        <v>0.68061260459078632</v>
      </c>
      <c r="H3607" s="45">
        <f t="shared" si="450"/>
        <v>12989.409153660516</v>
      </c>
      <c r="BD3607">
        <f t="shared" si="449"/>
        <v>-10085.769124783747</v>
      </c>
      <c r="BE3607">
        <f t="shared" si="451"/>
        <v>-9172.349980693245</v>
      </c>
      <c r="BF3607">
        <f t="shared" si="452"/>
        <v>-8258.9308366027435</v>
      </c>
      <c r="BG3607">
        <f t="shared" si="453"/>
        <v>-7345.511692512242</v>
      </c>
      <c r="BH3607">
        <f t="shared" si="454"/>
        <v>-6432.0925484217405</v>
      </c>
      <c r="BI3607">
        <f t="shared" si="455"/>
        <v>-5518.673404331239</v>
      </c>
      <c r="BJ3607">
        <f t="shared" si="456"/>
        <v>-4605.2542602407375</v>
      </c>
    </row>
    <row r="3608" spans="1:62">
      <c r="A3608">
        <v>3605</v>
      </c>
      <c r="B3608" s="6"/>
      <c r="C3608" s="44"/>
      <c r="F3608" s="44">
        <v>6345.2195869169336</v>
      </c>
      <c r="G3608">
        <v>0.14263243976048834</v>
      </c>
      <c r="H3608" s="45">
        <f t="shared" si="450"/>
        <v>44486.510905737654</v>
      </c>
      <c r="BD3608">
        <f t="shared" si="449"/>
        <v>-5437.6925732143536</v>
      </c>
      <c r="BE3608">
        <f t="shared" si="451"/>
        <v>-2034.6295502604216</v>
      </c>
      <c r="BF3608">
        <f t="shared" si="452"/>
        <v>1368.4334726935103</v>
      </c>
      <c r="BG3608">
        <f t="shared" si="453"/>
        <v>4771.4964956474414</v>
      </c>
      <c r="BH3608">
        <f t="shared" si="454"/>
        <v>8174.5595186013743</v>
      </c>
      <c r="BI3608">
        <f t="shared" si="455"/>
        <v>11577.622541555305</v>
      </c>
      <c r="BJ3608">
        <f t="shared" si="456"/>
        <v>14980.685564509236</v>
      </c>
    </row>
    <row r="3609" spans="1:62">
      <c r="A3609">
        <v>3606</v>
      </c>
      <c r="B3609" s="6"/>
      <c r="C3609" s="44"/>
      <c r="F3609" s="44">
        <v>7477.9742049823471</v>
      </c>
      <c r="G3609">
        <v>0.243322080175564</v>
      </c>
      <c r="H3609" s="45">
        <f t="shared" si="450"/>
        <v>30732.822107992706</v>
      </c>
      <c r="BD3609">
        <f t="shared" si="449"/>
        <v>-5632.0573881144919</v>
      </c>
      <c r="BE3609">
        <f t="shared" si="451"/>
        <v>-4918.8951893120502</v>
      </c>
      <c r="BF3609">
        <f t="shared" si="452"/>
        <v>-4205.7329905096085</v>
      </c>
      <c r="BG3609">
        <f t="shared" si="453"/>
        <v>-3492.5707917071668</v>
      </c>
      <c r="BH3609">
        <f t="shared" si="454"/>
        <v>-2779.4085929047251</v>
      </c>
      <c r="BI3609">
        <f t="shared" si="455"/>
        <v>-2066.2463941022834</v>
      </c>
      <c r="BJ3609">
        <f t="shared" si="456"/>
        <v>-1353.0841952998417</v>
      </c>
    </row>
    <row r="3610" spans="1:62">
      <c r="A3610">
        <v>3607</v>
      </c>
      <c r="B3610" s="6"/>
      <c r="C3610" s="44"/>
      <c r="F3610" s="44">
        <v>9286.2622806336894</v>
      </c>
      <c r="G3610">
        <v>0.45939842460160119</v>
      </c>
      <c r="H3610" s="45">
        <f t="shared" si="450"/>
        <v>20213.96196272747</v>
      </c>
      <c r="BD3610">
        <f t="shared" ref="BD3610:BD3673" si="457">($BD$3*G3609)-F3609</f>
        <v>-6261.3638041045269</v>
      </c>
      <c r="BE3610">
        <f t="shared" si="451"/>
        <v>-5044.7534032267067</v>
      </c>
      <c r="BF3610">
        <f t="shared" si="452"/>
        <v>-3828.143002348887</v>
      </c>
      <c r="BG3610">
        <f t="shared" si="453"/>
        <v>-2611.5326014710672</v>
      </c>
      <c r="BH3610">
        <f t="shared" si="454"/>
        <v>-1394.922200593247</v>
      </c>
      <c r="BI3610">
        <f t="shared" si="455"/>
        <v>-178.31179971542679</v>
      </c>
      <c r="BJ3610">
        <f t="shared" si="456"/>
        <v>1038.2986011623925</v>
      </c>
    </row>
    <row r="3611" spans="1:62">
      <c r="A3611">
        <v>3608</v>
      </c>
      <c r="B3611" s="6"/>
      <c r="C3611" s="44"/>
      <c r="F3611" s="44">
        <v>3428.4628937052767</v>
      </c>
      <c r="G3611">
        <v>0.12034560591191212</v>
      </c>
      <c r="H3611" s="45">
        <f t="shared" si="450"/>
        <v>28488.475900106947</v>
      </c>
      <c r="BD3611">
        <f t="shared" si="457"/>
        <v>-6989.2701576256841</v>
      </c>
      <c r="BE3611">
        <f t="shared" si="451"/>
        <v>-4692.2780346176778</v>
      </c>
      <c r="BF3611">
        <f t="shared" si="452"/>
        <v>-2395.2859116096715</v>
      </c>
      <c r="BG3611">
        <f t="shared" si="453"/>
        <v>-98.293788601666165</v>
      </c>
      <c r="BH3611">
        <f t="shared" si="454"/>
        <v>2198.698334406341</v>
      </c>
      <c r="BI3611">
        <f t="shared" si="455"/>
        <v>4495.6904574143464</v>
      </c>
      <c r="BJ3611">
        <f t="shared" si="456"/>
        <v>6792.6825804223517</v>
      </c>
    </row>
    <row r="3612" spans="1:62">
      <c r="A3612">
        <v>3609</v>
      </c>
      <c r="B3612" s="6"/>
      <c r="C3612" s="44"/>
      <c r="F3612" s="44">
        <v>3110.1360247549856</v>
      </c>
      <c r="G3612">
        <v>0.102262592303064</v>
      </c>
      <c r="H3612" s="45">
        <f t="shared" si="450"/>
        <v>30413.232783477946</v>
      </c>
      <c r="BD3612">
        <f t="shared" si="457"/>
        <v>-2826.7348641457161</v>
      </c>
      <c r="BE3612">
        <f t="shared" si="451"/>
        <v>-2225.0068345861555</v>
      </c>
      <c r="BF3612">
        <f t="shared" si="452"/>
        <v>-1623.2788050265949</v>
      </c>
      <c r="BG3612">
        <f t="shared" si="453"/>
        <v>-1021.5507754670343</v>
      </c>
      <c r="BH3612">
        <f t="shared" si="454"/>
        <v>-419.82274590747375</v>
      </c>
      <c r="BI3612">
        <f t="shared" si="455"/>
        <v>181.90528365208684</v>
      </c>
      <c r="BJ3612">
        <f t="shared" si="456"/>
        <v>783.63331321164787</v>
      </c>
    </row>
    <row r="3613" spans="1:62">
      <c r="A3613">
        <v>3610</v>
      </c>
      <c r="B3613" s="6"/>
      <c r="C3613" s="44"/>
      <c r="F3613" s="44">
        <v>11423.339982625863</v>
      </c>
      <c r="G3613">
        <v>0.14687675770823816</v>
      </c>
      <c r="H3613" s="45">
        <f t="shared" si="450"/>
        <v>77775.001033980065</v>
      </c>
      <c r="BD3613">
        <f t="shared" si="457"/>
        <v>-2598.8230632396653</v>
      </c>
      <c r="BE3613">
        <f t="shared" si="451"/>
        <v>-2087.5101017243455</v>
      </c>
      <c r="BF3613">
        <f t="shared" si="452"/>
        <v>-1576.1971402090255</v>
      </c>
      <c r="BG3613">
        <f t="shared" si="453"/>
        <v>-1064.8841786937055</v>
      </c>
      <c r="BH3613">
        <f t="shared" si="454"/>
        <v>-553.57121717838527</v>
      </c>
      <c r="BI3613">
        <f t="shared" si="455"/>
        <v>-42.258255663065484</v>
      </c>
      <c r="BJ3613">
        <f t="shared" si="456"/>
        <v>469.05470585225476</v>
      </c>
    </row>
    <row r="3614" spans="1:62">
      <c r="A3614">
        <v>3611</v>
      </c>
      <c r="B3614" s="6"/>
      <c r="C3614" s="44"/>
      <c r="F3614" s="44">
        <v>14563.047355572444</v>
      </c>
      <c r="G3614">
        <v>0.20935241665720916</v>
      </c>
      <c r="H3614" s="45">
        <f t="shared" si="450"/>
        <v>69562.356088861314</v>
      </c>
      <c r="BD3614">
        <f t="shared" si="457"/>
        <v>-10688.956194084672</v>
      </c>
      <c r="BE3614">
        <f t="shared" si="451"/>
        <v>-9954.5724055434803</v>
      </c>
      <c r="BF3614">
        <f t="shared" si="452"/>
        <v>-9220.1886170022899</v>
      </c>
      <c r="BG3614">
        <f t="shared" si="453"/>
        <v>-8485.8048284610995</v>
      </c>
      <c r="BH3614">
        <f t="shared" si="454"/>
        <v>-7751.4210399199092</v>
      </c>
      <c r="BI3614">
        <f t="shared" si="455"/>
        <v>-7017.0372513787179</v>
      </c>
      <c r="BJ3614">
        <f t="shared" si="456"/>
        <v>-6282.6534628375275</v>
      </c>
    </row>
    <row r="3615" spans="1:62">
      <c r="A3615">
        <v>3612</v>
      </c>
      <c r="B3615" s="6"/>
      <c r="C3615" s="44"/>
      <c r="F3615" s="44">
        <v>14447.307078895734</v>
      </c>
      <c r="G3615">
        <v>0.18661849390309726</v>
      </c>
      <c r="H3615" s="45">
        <f t="shared" si="450"/>
        <v>77416.266612876978</v>
      </c>
      <c r="BD3615">
        <f t="shared" si="457"/>
        <v>-13516.285272286397</v>
      </c>
      <c r="BE3615">
        <f t="shared" si="451"/>
        <v>-12469.523189000352</v>
      </c>
      <c r="BF3615">
        <f t="shared" si="452"/>
        <v>-11422.761105714306</v>
      </c>
      <c r="BG3615">
        <f t="shared" si="453"/>
        <v>-10375.999022428261</v>
      </c>
      <c r="BH3615">
        <f t="shared" si="454"/>
        <v>-9329.2369391422144</v>
      </c>
      <c r="BI3615">
        <f t="shared" si="455"/>
        <v>-8282.4748558561696</v>
      </c>
      <c r="BJ3615">
        <f t="shared" si="456"/>
        <v>-7235.712772570123</v>
      </c>
    </row>
    <row r="3616" spans="1:62">
      <c r="A3616">
        <v>3613</v>
      </c>
      <c r="B3616" s="6"/>
      <c r="C3616" s="44"/>
      <c r="F3616" s="44">
        <v>16921.647610091248</v>
      </c>
      <c r="G3616">
        <v>0.54440997003796898</v>
      </c>
      <c r="H3616" s="45">
        <f t="shared" si="450"/>
        <v>31082.545400318577</v>
      </c>
      <c r="BD3616">
        <f t="shared" si="457"/>
        <v>-13514.214609380248</v>
      </c>
      <c r="BE3616">
        <f t="shared" si="451"/>
        <v>-12581.122139864761</v>
      </c>
      <c r="BF3616">
        <f t="shared" si="452"/>
        <v>-11648.029670349275</v>
      </c>
      <c r="BG3616">
        <f t="shared" si="453"/>
        <v>-10714.937200833789</v>
      </c>
      <c r="BH3616">
        <f t="shared" si="454"/>
        <v>-9781.8447313183024</v>
      </c>
      <c r="BI3616">
        <f t="shared" si="455"/>
        <v>-8848.7522618028161</v>
      </c>
      <c r="BJ3616">
        <f t="shared" si="456"/>
        <v>-7915.6597922873298</v>
      </c>
    </row>
    <row r="3617" spans="1:62">
      <c r="A3617">
        <v>3614</v>
      </c>
      <c r="B3617" s="6"/>
      <c r="C3617" s="44"/>
      <c r="F3617" s="44">
        <v>7567.2545145903023</v>
      </c>
      <c r="G3617">
        <v>0.12070073311723295</v>
      </c>
      <c r="H3617" s="45">
        <f t="shared" si="450"/>
        <v>62694.35420280719</v>
      </c>
      <c r="BD3617">
        <f t="shared" si="457"/>
        <v>-14199.597759901402</v>
      </c>
      <c r="BE3617">
        <f t="shared" si="451"/>
        <v>-11477.547909711557</v>
      </c>
      <c r="BF3617">
        <f t="shared" si="452"/>
        <v>-8755.498059521713</v>
      </c>
      <c r="BG3617">
        <f t="shared" si="453"/>
        <v>-6033.4482093318675</v>
      </c>
      <c r="BH3617">
        <f t="shared" si="454"/>
        <v>-3311.3983591420238</v>
      </c>
      <c r="BI3617">
        <f t="shared" si="455"/>
        <v>-589.34850895217824</v>
      </c>
      <c r="BJ3617">
        <f t="shared" si="456"/>
        <v>2132.7013412376655</v>
      </c>
    </row>
    <row r="3618" spans="1:62">
      <c r="A3618">
        <v>3615</v>
      </c>
      <c r="B3618" s="6"/>
      <c r="C3618" s="44"/>
      <c r="F3618" s="44">
        <v>12856.206567899659</v>
      </c>
      <c r="G3618">
        <v>0.40186233056688003</v>
      </c>
      <c r="H3618" s="45">
        <f t="shared" si="450"/>
        <v>31991.569226616182</v>
      </c>
      <c r="BD3618">
        <f t="shared" si="457"/>
        <v>-6963.7508490041373</v>
      </c>
      <c r="BE3618">
        <f t="shared" si="451"/>
        <v>-6360.2471834179723</v>
      </c>
      <c r="BF3618">
        <f t="shared" si="452"/>
        <v>-5756.7435178318083</v>
      </c>
      <c r="BG3618">
        <f t="shared" si="453"/>
        <v>-5153.2398522456433</v>
      </c>
      <c r="BH3618">
        <f t="shared" si="454"/>
        <v>-4549.7361866594783</v>
      </c>
      <c r="BI3618">
        <f t="shared" si="455"/>
        <v>-3946.2325210733138</v>
      </c>
      <c r="BJ3618">
        <f t="shared" si="456"/>
        <v>-3342.7288554871493</v>
      </c>
    </row>
    <row r="3619" spans="1:62">
      <c r="A3619">
        <v>3616</v>
      </c>
      <c r="B3619" s="6"/>
      <c r="C3619" s="44"/>
      <c r="F3619" s="44">
        <v>8203.1819415852024</v>
      </c>
      <c r="G3619">
        <v>0.22767216876603147</v>
      </c>
      <c r="H3619" s="45">
        <f t="shared" si="450"/>
        <v>36030.675097645537</v>
      </c>
      <c r="BD3619">
        <f t="shared" si="457"/>
        <v>-10846.894915065259</v>
      </c>
      <c r="BE3619">
        <f t="shared" si="451"/>
        <v>-8837.583262230859</v>
      </c>
      <c r="BF3619">
        <f t="shared" si="452"/>
        <v>-6828.2716093964582</v>
      </c>
      <c r="BG3619">
        <f t="shared" si="453"/>
        <v>-4818.9599565620583</v>
      </c>
      <c r="BH3619">
        <f t="shared" si="454"/>
        <v>-2809.6483037276575</v>
      </c>
      <c r="BI3619">
        <f t="shared" si="455"/>
        <v>-800.33665089325768</v>
      </c>
      <c r="BJ3619">
        <f t="shared" si="456"/>
        <v>1208.9750019411422</v>
      </c>
    </row>
    <row r="3620" spans="1:62">
      <c r="A3620">
        <v>3617</v>
      </c>
      <c r="B3620" s="6"/>
      <c r="C3620" s="44"/>
      <c r="F3620" s="44">
        <v>11340.225045091076</v>
      </c>
      <c r="G3620">
        <v>0.92228973029397299</v>
      </c>
      <c r="H3620" s="45">
        <f t="shared" si="450"/>
        <v>12295.729500833175</v>
      </c>
      <c r="BD3620">
        <f t="shared" si="457"/>
        <v>-7064.8210977550452</v>
      </c>
      <c r="BE3620">
        <f t="shared" si="451"/>
        <v>-5926.4602539248881</v>
      </c>
      <c r="BF3620">
        <f t="shared" si="452"/>
        <v>-4788.09941009473</v>
      </c>
      <c r="BG3620">
        <f t="shared" si="453"/>
        <v>-3649.7385662645729</v>
      </c>
      <c r="BH3620">
        <f t="shared" si="454"/>
        <v>-2511.3777224344158</v>
      </c>
      <c r="BI3620">
        <f t="shared" si="455"/>
        <v>-1373.0168786042586</v>
      </c>
      <c r="BJ3620">
        <f t="shared" si="456"/>
        <v>-234.65603477410059</v>
      </c>
    </row>
    <row r="3621" spans="1:62">
      <c r="A3621">
        <v>3618</v>
      </c>
      <c r="B3621" s="6"/>
      <c r="C3621" s="44"/>
      <c r="F3621" s="44">
        <v>4209.7222160353704</v>
      </c>
      <c r="G3621">
        <v>0.27639553680320539</v>
      </c>
      <c r="H3621" s="45">
        <f t="shared" si="450"/>
        <v>15230.789414058838</v>
      </c>
      <c r="BD3621">
        <f t="shared" si="457"/>
        <v>-6728.7763936212114</v>
      </c>
      <c r="BE3621">
        <f t="shared" si="451"/>
        <v>-2117.3277421513467</v>
      </c>
      <c r="BF3621">
        <f t="shared" si="452"/>
        <v>2494.1209093185189</v>
      </c>
      <c r="BG3621">
        <f t="shared" si="453"/>
        <v>7105.5695607883827</v>
      </c>
      <c r="BH3621">
        <f t="shared" si="454"/>
        <v>11717.018212258248</v>
      </c>
      <c r="BI3621">
        <f t="shared" si="455"/>
        <v>16328.466863728114</v>
      </c>
      <c r="BJ3621">
        <f t="shared" si="456"/>
        <v>20939.915515197979</v>
      </c>
    </row>
    <row r="3622" spans="1:62">
      <c r="A3622">
        <v>3619</v>
      </c>
      <c r="B3622" s="6"/>
      <c r="C3622" s="44"/>
      <c r="F3622" s="44">
        <v>5773.5312666299651</v>
      </c>
      <c r="G3622">
        <v>0.52212892903995556</v>
      </c>
      <c r="H3622" s="45">
        <f t="shared" si="450"/>
        <v>11057.67358503928</v>
      </c>
      <c r="BD3622">
        <f t="shared" si="457"/>
        <v>-2827.7445320193438</v>
      </c>
      <c r="BE3622">
        <f t="shared" si="451"/>
        <v>-1445.7668480033167</v>
      </c>
      <c r="BF3622">
        <f t="shared" si="452"/>
        <v>-63.789163987289612</v>
      </c>
      <c r="BG3622">
        <f t="shared" si="453"/>
        <v>1318.188520028737</v>
      </c>
      <c r="BH3622">
        <f t="shared" si="454"/>
        <v>2700.1662040447645</v>
      </c>
      <c r="BI3622">
        <f t="shared" si="455"/>
        <v>4082.1438880607911</v>
      </c>
      <c r="BJ3622">
        <f t="shared" si="456"/>
        <v>5464.1215720768178</v>
      </c>
    </row>
    <row r="3623" spans="1:62">
      <c r="A3623">
        <v>3620</v>
      </c>
      <c r="B3623" s="6"/>
      <c r="C3623" s="44"/>
      <c r="F3623" s="44">
        <v>8822.4349164505402</v>
      </c>
      <c r="G3623">
        <v>0.13481622065000742</v>
      </c>
      <c r="H3623" s="45">
        <f t="shared" si="450"/>
        <v>65440.455710104899</v>
      </c>
      <c r="BD3623">
        <f t="shared" si="457"/>
        <v>-3162.8866214301875</v>
      </c>
      <c r="BE3623">
        <f t="shared" si="451"/>
        <v>-552.24197623040982</v>
      </c>
      <c r="BF3623">
        <f t="shared" si="452"/>
        <v>2058.4026689693683</v>
      </c>
      <c r="BG3623">
        <f t="shared" si="453"/>
        <v>4669.0473141691455</v>
      </c>
      <c r="BH3623">
        <f t="shared" si="454"/>
        <v>7279.6919593689236</v>
      </c>
      <c r="BI3623">
        <f t="shared" si="455"/>
        <v>9890.3366045687017</v>
      </c>
      <c r="BJ3623">
        <f t="shared" si="456"/>
        <v>12500.98124976848</v>
      </c>
    </row>
    <row r="3624" spans="1:62">
      <c r="A3624">
        <v>3621</v>
      </c>
      <c r="B3624" s="6"/>
      <c r="C3624" s="44"/>
      <c r="F3624" s="44">
        <v>-269.01860040711108</v>
      </c>
      <c r="G3624">
        <v>0.30355969585425679</v>
      </c>
      <c r="H3624" s="45">
        <f t="shared" si="450"/>
        <v>-886.21317019724063</v>
      </c>
      <c r="BD3624">
        <f t="shared" si="457"/>
        <v>-8148.3538132005033</v>
      </c>
      <c r="BE3624">
        <f t="shared" si="451"/>
        <v>-7474.2727099504664</v>
      </c>
      <c r="BF3624">
        <f t="shared" si="452"/>
        <v>-6800.1916067004286</v>
      </c>
      <c r="BG3624">
        <f t="shared" si="453"/>
        <v>-6126.1105034503917</v>
      </c>
      <c r="BH3624">
        <f t="shared" si="454"/>
        <v>-5452.0294002003548</v>
      </c>
      <c r="BI3624">
        <f t="shared" si="455"/>
        <v>-4777.9482969503169</v>
      </c>
      <c r="BJ3624">
        <f t="shared" si="456"/>
        <v>-4103.86719370028</v>
      </c>
    </row>
    <row r="3625" spans="1:62">
      <c r="A3625">
        <v>3622</v>
      </c>
      <c r="B3625" s="6"/>
      <c r="C3625" s="44"/>
      <c r="F3625" s="44">
        <v>9868.89804088456</v>
      </c>
      <c r="G3625">
        <v>0.61966708931068393</v>
      </c>
      <c r="H3625" s="45">
        <f t="shared" si="450"/>
        <v>15926.129063692404</v>
      </c>
      <c r="BD3625">
        <f t="shared" si="457"/>
        <v>1786.817079678395</v>
      </c>
      <c r="BE3625">
        <f t="shared" si="451"/>
        <v>3304.6155589496789</v>
      </c>
      <c r="BF3625">
        <f t="shared" si="452"/>
        <v>4822.4140382209634</v>
      </c>
      <c r="BG3625">
        <f t="shared" si="453"/>
        <v>6340.2125174922467</v>
      </c>
      <c r="BH3625">
        <f t="shared" si="454"/>
        <v>7858.0109967635308</v>
      </c>
      <c r="BI3625">
        <f t="shared" si="455"/>
        <v>9375.8094760348158</v>
      </c>
      <c r="BJ3625">
        <f t="shared" si="456"/>
        <v>10893.607955306099</v>
      </c>
    </row>
    <row r="3626" spans="1:62">
      <c r="A3626">
        <v>3623</v>
      </c>
      <c r="B3626" s="6"/>
      <c r="C3626" s="44"/>
      <c r="F3626" s="44">
        <v>8989.4332328821401</v>
      </c>
      <c r="G3626">
        <v>0.59174722295284887</v>
      </c>
      <c r="H3626" s="45">
        <f t="shared" si="450"/>
        <v>15191.339957667074</v>
      </c>
      <c r="BD3626">
        <f t="shared" si="457"/>
        <v>-6770.5625943311406</v>
      </c>
      <c r="BE3626">
        <f t="shared" si="451"/>
        <v>-3672.2271477777203</v>
      </c>
      <c r="BF3626">
        <f t="shared" si="452"/>
        <v>-573.89170122430187</v>
      </c>
      <c r="BG3626">
        <f t="shared" si="453"/>
        <v>2524.4437453291193</v>
      </c>
      <c r="BH3626">
        <f t="shared" si="454"/>
        <v>5622.7791918825387</v>
      </c>
      <c r="BI3626">
        <f t="shared" si="455"/>
        <v>8721.1146384359563</v>
      </c>
      <c r="BJ3626">
        <f t="shared" si="456"/>
        <v>11819.450084989378</v>
      </c>
    </row>
    <row r="3627" spans="1:62">
      <c r="A3627">
        <v>3624</v>
      </c>
      <c r="B3627" s="6"/>
      <c r="C3627" s="44"/>
      <c r="F3627" s="44">
        <v>14714.056562205427</v>
      </c>
      <c r="G3627">
        <v>9.5946327606927895E-2</v>
      </c>
      <c r="H3627" s="45">
        <f t="shared" si="450"/>
        <v>153357.16258454259</v>
      </c>
      <c r="BD3627">
        <f t="shared" si="457"/>
        <v>-6030.697118117896</v>
      </c>
      <c r="BE3627">
        <f t="shared" si="451"/>
        <v>-3071.961003353651</v>
      </c>
      <c r="BF3627">
        <f t="shared" si="452"/>
        <v>-113.22488858940778</v>
      </c>
      <c r="BG3627">
        <f t="shared" si="453"/>
        <v>2845.5112261748382</v>
      </c>
      <c r="BH3627">
        <f t="shared" si="454"/>
        <v>5804.2473409390823</v>
      </c>
      <c r="BI3627">
        <f t="shared" si="455"/>
        <v>8762.9834557033246</v>
      </c>
      <c r="BJ3627">
        <f t="shared" si="456"/>
        <v>11721.719570467569</v>
      </c>
    </row>
    <row r="3628" spans="1:62">
      <c r="A3628">
        <v>3625</v>
      </c>
      <c r="B3628" s="6"/>
      <c r="C3628" s="44"/>
      <c r="F3628" s="44">
        <v>-2764.0733050769777</v>
      </c>
      <c r="G3628">
        <v>0.36730853353218329</v>
      </c>
      <c r="H3628" s="45">
        <f t="shared" si="450"/>
        <v>-7525.2085174732038</v>
      </c>
      <c r="BD3628">
        <f t="shared" si="457"/>
        <v>-14234.324924170787</v>
      </c>
      <c r="BE3628">
        <f t="shared" si="451"/>
        <v>-13754.593286136149</v>
      </c>
      <c r="BF3628">
        <f t="shared" si="452"/>
        <v>-13274.861648101509</v>
      </c>
      <c r="BG3628">
        <f t="shared" si="453"/>
        <v>-12795.13001006687</v>
      </c>
      <c r="BH3628">
        <f t="shared" si="454"/>
        <v>-12315.39837203223</v>
      </c>
      <c r="BI3628">
        <f t="shared" si="455"/>
        <v>-11835.66673399759</v>
      </c>
      <c r="BJ3628">
        <f t="shared" si="456"/>
        <v>-11355.935095962952</v>
      </c>
    </row>
    <row r="3629" spans="1:62">
      <c r="A3629">
        <v>3626</v>
      </c>
      <c r="B3629" s="6"/>
      <c r="C3629" s="44"/>
      <c r="F3629" s="44">
        <v>4822.7535607337486</v>
      </c>
      <c r="G3629">
        <v>1.0613611080981213</v>
      </c>
      <c r="H3629" s="45">
        <f t="shared" si="450"/>
        <v>4543.9328084818908</v>
      </c>
      <c r="BD3629">
        <f t="shared" si="457"/>
        <v>4600.6159727378945</v>
      </c>
      <c r="BE3629">
        <f t="shared" si="451"/>
        <v>6437.1586403988113</v>
      </c>
      <c r="BF3629">
        <f t="shared" si="452"/>
        <v>8273.701308059728</v>
      </c>
      <c r="BG3629">
        <f t="shared" si="453"/>
        <v>10110.243975720645</v>
      </c>
      <c r="BH3629">
        <f t="shared" si="454"/>
        <v>11946.78664338156</v>
      </c>
      <c r="BI3629">
        <f t="shared" si="455"/>
        <v>13783.329311042477</v>
      </c>
      <c r="BJ3629">
        <f t="shared" si="456"/>
        <v>15619.871978703393</v>
      </c>
    </row>
    <row r="3630" spans="1:62">
      <c r="A3630">
        <v>3627</v>
      </c>
      <c r="B3630" s="6"/>
      <c r="C3630" s="44"/>
      <c r="F3630" s="44">
        <v>6831.6772407455828</v>
      </c>
      <c r="G3630">
        <v>0.48259543439563846</v>
      </c>
      <c r="H3630" s="45">
        <f t="shared" si="450"/>
        <v>14156.116601685209</v>
      </c>
      <c r="BD3630">
        <f t="shared" si="457"/>
        <v>484.05197975685769</v>
      </c>
      <c r="BE3630">
        <f t="shared" si="451"/>
        <v>5790.857520247464</v>
      </c>
      <c r="BF3630">
        <f t="shared" si="452"/>
        <v>11097.663060738072</v>
      </c>
      <c r="BG3630">
        <f t="shared" si="453"/>
        <v>16404.468601228677</v>
      </c>
      <c r="BH3630">
        <f t="shared" si="454"/>
        <v>21711.274141719285</v>
      </c>
      <c r="BI3630">
        <f t="shared" si="455"/>
        <v>27018.079682209893</v>
      </c>
      <c r="BJ3630">
        <f t="shared" si="456"/>
        <v>32324.885222700497</v>
      </c>
    </row>
    <row r="3631" spans="1:62">
      <c r="A3631">
        <v>3628</v>
      </c>
      <c r="B3631" s="6"/>
      <c r="C3631" s="44"/>
      <c r="F3631" s="44">
        <v>-3211.9687347074323</v>
      </c>
      <c r="G3631">
        <v>0.41655438512823117</v>
      </c>
      <c r="H3631" s="45">
        <f t="shared" si="450"/>
        <v>-7710.802837230166</v>
      </c>
      <c r="BD3631">
        <f t="shared" si="457"/>
        <v>-4418.7000687673899</v>
      </c>
      <c r="BE3631">
        <f t="shared" si="451"/>
        <v>-2005.7228967891979</v>
      </c>
      <c r="BF3631">
        <f t="shared" si="452"/>
        <v>407.25427518899414</v>
      </c>
      <c r="BG3631">
        <f t="shared" si="453"/>
        <v>2820.2314471671871</v>
      </c>
      <c r="BH3631">
        <f t="shared" si="454"/>
        <v>5233.2086191453782</v>
      </c>
      <c r="BI3631">
        <f t="shared" si="455"/>
        <v>7646.1857911235711</v>
      </c>
      <c r="BJ3631">
        <f t="shared" si="456"/>
        <v>10059.162963101764</v>
      </c>
    </row>
    <row r="3632" spans="1:62">
      <c r="A3632">
        <v>3629</v>
      </c>
      <c r="B3632" s="6"/>
      <c r="C3632" s="44"/>
      <c r="F3632" s="44">
        <v>11112.800824810958</v>
      </c>
      <c r="G3632">
        <v>0.23562734669686858</v>
      </c>
      <c r="H3632" s="45">
        <f t="shared" si="450"/>
        <v>47162.610709644949</v>
      </c>
      <c r="BD3632">
        <f t="shared" si="457"/>
        <v>5294.7406603485888</v>
      </c>
      <c r="BE3632">
        <f t="shared" si="451"/>
        <v>7377.5125859897444</v>
      </c>
      <c r="BF3632">
        <f t="shared" si="452"/>
        <v>9460.2845116308999</v>
      </c>
      <c r="BG3632">
        <f t="shared" si="453"/>
        <v>11543.056437272056</v>
      </c>
      <c r="BH3632">
        <f t="shared" si="454"/>
        <v>13625.828362913211</v>
      </c>
      <c r="BI3632">
        <f t="shared" si="455"/>
        <v>15708.600288554368</v>
      </c>
      <c r="BJ3632">
        <f t="shared" si="456"/>
        <v>17791.372214195522</v>
      </c>
    </row>
    <row r="3633" spans="1:62">
      <c r="A3633">
        <v>3630</v>
      </c>
      <c r="B3633" s="6"/>
      <c r="C3633" s="44"/>
      <c r="F3633" s="44">
        <v>11190.00118648324</v>
      </c>
      <c r="G3633">
        <v>0.20206441113504958</v>
      </c>
      <c r="H3633" s="45">
        <f t="shared" si="450"/>
        <v>55378.387137180784</v>
      </c>
      <c r="BD3633">
        <f t="shared" si="457"/>
        <v>-9934.6640913266147</v>
      </c>
      <c r="BE3633">
        <f t="shared" si="451"/>
        <v>-8756.527357842273</v>
      </c>
      <c r="BF3633">
        <f t="shared" si="452"/>
        <v>-7578.3906243579295</v>
      </c>
      <c r="BG3633">
        <f t="shared" si="453"/>
        <v>-6400.2538908735869</v>
      </c>
      <c r="BH3633">
        <f t="shared" si="454"/>
        <v>-5222.1171573892434</v>
      </c>
      <c r="BI3633">
        <f t="shared" si="455"/>
        <v>-4043.9804239049008</v>
      </c>
      <c r="BJ3633">
        <f t="shared" si="456"/>
        <v>-2865.8436904205573</v>
      </c>
    </row>
    <row r="3634" spans="1:62">
      <c r="A3634">
        <v>3631</v>
      </c>
      <c r="B3634" s="6"/>
      <c r="C3634" s="44"/>
      <c r="F3634" s="44">
        <v>-591.44080252893764</v>
      </c>
      <c r="G3634">
        <v>0.38138209882078922</v>
      </c>
      <c r="H3634" s="45">
        <f t="shared" si="450"/>
        <v>-1550.78280904541</v>
      </c>
      <c r="BD3634">
        <f t="shared" si="457"/>
        <v>-10179.679130807992</v>
      </c>
      <c r="BE3634">
        <f t="shared" si="451"/>
        <v>-9169.3570751327443</v>
      </c>
      <c r="BF3634">
        <f t="shared" si="452"/>
        <v>-8159.0350194574958</v>
      </c>
      <c r="BG3634">
        <f t="shared" si="453"/>
        <v>-7148.7129637822472</v>
      </c>
      <c r="BH3634">
        <f t="shared" si="454"/>
        <v>-6138.3909081069996</v>
      </c>
      <c r="BI3634">
        <f t="shared" si="455"/>
        <v>-5128.068852431752</v>
      </c>
      <c r="BJ3634">
        <f t="shared" si="456"/>
        <v>-4117.7467967565044</v>
      </c>
    </row>
    <row r="3635" spans="1:62">
      <c r="A3635">
        <v>3632</v>
      </c>
      <c r="B3635" s="6"/>
      <c r="C3635" s="44"/>
      <c r="F3635" s="44">
        <v>-4775.5857404110648</v>
      </c>
      <c r="G3635">
        <v>0.42860797318392851</v>
      </c>
      <c r="H3635" s="45">
        <f t="shared" si="450"/>
        <v>-11142.083300353626</v>
      </c>
      <c r="BD3635">
        <f t="shared" si="457"/>
        <v>2498.3512966328835</v>
      </c>
      <c r="BE3635">
        <f t="shared" si="451"/>
        <v>4405.2617907368294</v>
      </c>
      <c r="BF3635">
        <f t="shared" si="452"/>
        <v>6312.1722848407762</v>
      </c>
      <c r="BG3635">
        <f t="shared" si="453"/>
        <v>8219.0827789447212</v>
      </c>
      <c r="BH3635">
        <f t="shared" si="454"/>
        <v>10125.993273048669</v>
      </c>
      <c r="BI3635">
        <f t="shared" si="455"/>
        <v>12032.903767152615</v>
      </c>
      <c r="BJ3635">
        <f t="shared" si="456"/>
        <v>13939.814261256561</v>
      </c>
    </row>
    <row r="3636" spans="1:62">
      <c r="A3636">
        <v>3633</v>
      </c>
      <c r="B3636" s="6"/>
      <c r="C3636" s="44"/>
      <c r="F3636" s="44">
        <v>3179.4908155630183</v>
      </c>
      <c r="G3636">
        <v>0.11200891646179389</v>
      </c>
      <c r="H3636" s="45">
        <f t="shared" si="450"/>
        <v>28386.051003783603</v>
      </c>
      <c r="BD3636">
        <f t="shared" si="457"/>
        <v>6918.6256063307073</v>
      </c>
      <c r="BE3636">
        <f t="shared" si="451"/>
        <v>9061.6654722503499</v>
      </c>
      <c r="BF3636">
        <f t="shared" si="452"/>
        <v>11204.705338169992</v>
      </c>
      <c r="BG3636">
        <f t="shared" si="453"/>
        <v>13347.745204089635</v>
      </c>
      <c r="BH3636">
        <f t="shared" si="454"/>
        <v>15490.785070009277</v>
      </c>
      <c r="BI3636">
        <f t="shared" si="455"/>
        <v>17633.824935928918</v>
      </c>
      <c r="BJ3636">
        <f t="shared" si="456"/>
        <v>19776.864801848562</v>
      </c>
    </row>
    <row r="3637" spans="1:62">
      <c r="A3637">
        <v>3634</v>
      </c>
      <c r="B3637" s="6"/>
      <c r="C3637" s="44"/>
      <c r="F3637" s="44">
        <v>6901.4900508835672</v>
      </c>
      <c r="G3637">
        <v>0.36060453413353777</v>
      </c>
      <c r="H3637" s="45">
        <f t="shared" si="450"/>
        <v>19138.666870804882</v>
      </c>
      <c r="BD3637">
        <f t="shared" si="457"/>
        <v>-2619.4462332540488</v>
      </c>
      <c r="BE3637">
        <f t="shared" si="451"/>
        <v>-2059.4016509450794</v>
      </c>
      <c r="BF3637">
        <f t="shared" si="452"/>
        <v>-1499.3570686361099</v>
      </c>
      <c r="BG3637">
        <f t="shared" si="453"/>
        <v>-939.3124863271405</v>
      </c>
      <c r="BH3637">
        <f t="shared" si="454"/>
        <v>-379.26790401817107</v>
      </c>
      <c r="BI3637">
        <f t="shared" si="455"/>
        <v>180.77667829079837</v>
      </c>
      <c r="BJ3637">
        <f t="shared" si="456"/>
        <v>740.82126059976827</v>
      </c>
    </row>
    <row r="3638" spans="1:62">
      <c r="A3638">
        <v>3635</v>
      </c>
      <c r="B3638" s="6"/>
      <c r="C3638" s="44"/>
      <c r="F3638" s="44">
        <v>7878.0905643972565</v>
      </c>
      <c r="G3638">
        <v>0.18126017953729967</v>
      </c>
      <c r="H3638" s="45">
        <f t="shared" si="450"/>
        <v>43462.886247313385</v>
      </c>
      <c r="BD3638">
        <f t="shared" si="457"/>
        <v>-5098.4673802158786</v>
      </c>
      <c r="BE3638">
        <f t="shared" si="451"/>
        <v>-3295.4447095481896</v>
      </c>
      <c r="BF3638">
        <f t="shared" si="452"/>
        <v>-1492.4220388805006</v>
      </c>
      <c r="BG3638">
        <f t="shared" si="453"/>
        <v>310.60063178718792</v>
      </c>
      <c r="BH3638">
        <f t="shared" si="454"/>
        <v>2113.6233024548765</v>
      </c>
      <c r="BI3638">
        <f t="shared" si="455"/>
        <v>3916.6459731225659</v>
      </c>
      <c r="BJ3638">
        <f t="shared" si="456"/>
        <v>5719.6686437902554</v>
      </c>
    </row>
    <row r="3639" spans="1:62">
      <c r="A3639">
        <v>3636</v>
      </c>
      <c r="B3639" s="6"/>
      <c r="C3639" s="44"/>
      <c r="F3639" s="44">
        <v>13543.749193978689</v>
      </c>
      <c r="G3639">
        <v>0.16410005546370332</v>
      </c>
      <c r="H3639" s="45">
        <f t="shared" si="450"/>
        <v>82533.483341657862</v>
      </c>
      <c r="BD3639">
        <f t="shared" si="457"/>
        <v>-6971.789666710758</v>
      </c>
      <c r="BE3639">
        <f t="shared" si="451"/>
        <v>-6065.4887690242595</v>
      </c>
      <c r="BF3639">
        <f t="shared" si="452"/>
        <v>-5159.187871337761</v>
      </c>
      <c r="BG3639">
        <f t="shared" si="453"/>
        <v>-4252.8869736512625</v>
      </c>
      <c r="BH3639">
        <f t="shared" si="454"/>
        <v>-3346.5860759647649</v>
      </c>
      <c r="BI3639">
        <f t="shared" si="455"/>
        <v>-2440.2851782782664</v>
      </c>
      <c r="BJ3639">
        <f t="shared" si="456"/>
        <v>-1533.9842805917679</v>
      </c>
    </row>
    <row r="3640" spans="1:62">
      <c r="A3640">
        <v>3637</v>
      </c>
      <c r="B3640" s="6"/>
      <c r="C3640" s="44"/>
      <c r="F3640" s="44">
        <v>14367.937504090331</v>
      </c>
      <c r="G3640">
        <v>0.1989177213035358</v>
      </c>
      <c r="H3640" s="45">
        <f t="shared" si="450"/>
        <v>72230.555477587492</v>
      </c>
      <c r="BD3640">
        <f t="shared" si="457"/>
        <v>-12723.248916660172</v>
      </c>
      <c r="BE3640">
        <f t="shared" si="451"/>
        <v>-11902.748639341655</v>
      </c>
      <c r="BF3640">
        <f t="shared" si="452"/>
        <v>-11082.24836202314</v>
      </c>
      <c r="BG3640">
        <f t="shared" si="453"/>
        <v>-10261.748084704623</v>
      </c>
      <c r="BH3640">
        <f t="shared" si="454"/>
        <v>-9441.2478073861057</v>
      </c>
      <c r="BI3640">
        <f t="shared" si="455"/>
        <v>-8620.7475300675887</v>
      </c>
      <c r="BJ3640">
        <f t="shared" si="456"/>
        <v>-7800.2472527490727</v>
      </c>
    </row>
    <row r="3641" spans="1:62">
      <c r="A3641">
        <v>3638</v>
      </c>
      <c r="B3641" s="6"/>
      <c r="C3641" s="44"/>
      <c r="F3641" s="44">
        <v>8430.8401200737608</v>
      </c>
      <c r="G3641">
        <v>0.25308869157478053</v>
      </c>
      <c r="H3641" s="45">
        <f t="shared" si="450"/>
        <v>33311.800964377289</v>
      </c>
      <c r="BD3641">
        <f t="shared" si="457"/>
        <v>-13373.348897572652</v>
      </c>
      <c r="BE3641">
        <f t="shared" si="451"/>
        <v>-12378.760291054972</v>
      </c>
      <c r="BF3641">
        <f t="shared" si="452"/>
        <v>-11384.171684537294</v>
      </c>
      <c r="BG3641">
        <f t="shared" si="453"/>
        <v>-10389.583078019616</v>
      </c>
      <c r="BH3641">
        <f t="shared" si="454"/>
        <v>-9394.9944715019355</v>
      </c>
      <c r="BI3641">
        <f t="shared" si="455"/>
        <v>-8400.4058649842555</v>
      </c>
      <c r="BJ3641">
        <f t="shared" si="456"/>
        <v>-7405.8172584665772</v>
      </c>
    </row>
    <row r="3642" spans="1:62">
      <c r="A3642">
        <v>3639</v>
      </c>
      <c r="B3642" s="6"/>
      <c r="C3642" s="44"/>
      <c r="F3642" s="44">
        <v>8362.5337658287972</v>
      </c>
      <c r="G3642">
        <v>0.40608388559171171</v>
      </c>
      <c r="H3642" s="45">
        <f t="shared" si="450"/>
        <v>20593.118965170477</v>
      </c>
      <c r="BD3642">
        <f t="shared" si="457"/>
        <v>-7165.3966621998579</v>
      </c>
      <c r="BE3642">
        <f t="shared" si="451"/>
        <v>-5899.9532043259551</v>
      </c>
      <c r="BF3642">
        <f t="shared" si="452"/>
        <v>-4634.5097464520532</v>
      </c>
      <c r="BG3642">
        <f t="shared" si="453"/>
        <v>-3369.0662885781503</v>
      </c>
      <c r="BH3642">
        <f t="shared" si="454"/>
        <v>-2103.6228307042475</v>
      </c>
      <c r="BI3642">
        <f t="shared" si="455"/>
        <v>-838.17937283034462</v>
      </c>
      <c r="BJ3642">
        <f t="shared" si="456"/>
        <v>427.26408504355823</v>
      </c>
    </row>
    <row r="3643" spans="1:62">
      <c r="A3643">
        <v>3640</v>
      </c>
      <c r="B3643" s="6"/>
      <c r="C3643" s="44"/>
      <c r="F3643" s="44">
        <v>8361.2679196264726</v>
      </c>
      <c r="G3643">
        <v>0.9677381553749429</v>
      </c>
      <c r="H3643" s="45">
        <f t="shared" si="450"/>
        <v>8640.010599134599</v>
      </c>
      <c r="BD3643">
        <f t="shared" si="457"/>
        <v>-6332.1143378702382</v>
      </c>
      <c r="BE3643">
        <f t="shared" si="451"/>
        <v>-4301.69490991168</v>
      </c>
      <c r="BF3643">
        <f t="shared" si="452"/>
        <v>-2271.2754819531219</v>
      </c>
      <c r="BG3643">
        <f t="shared" si="453"/>
        <v>-240.8560539945629</v>
      </c>
      <c r="BH3643">
        <f t="shared" si="454"/>
        <v>1789.5633739639961</v>
      </c>
      <c r="BI3643">
        <f t="shared" si="455"/>
        <v>3819.9828019225533</v>
      </c>
      <c r="BJ3643">
        <f t="shared" si="456"/>
        <v>5850.4022298811124</v>
      </c>
    </row>
    <row r="3644" spans="1:62">
      <c r="A3644">
        <v>3641</v>
      </c>
      <c r="B3644" s="6"/>
      <c r="C3644" s="44"/>
      <c r="F3644" s="44">
        <v>-5508.5674706838981</v>
      </c>
      <c r="G3644">
        <v>0.81755690090472477</v>
      </c>
      <c r="H3644" s="45">
        <f t="shared" si="450"/>
        <v>-6737.8398550461843</v>
      </c>
      <c r="BD3644">
        <f t="shared" si="457"/>
        <v>-3522.5771427517584</v>
      </c>
      <c r="BE3644">
        <f t="shared" si="451"/>
        <v>1316.1136341229558</v>
      </c>
      <c r="BF3644">
        <f t="shared" si="452"/>
        <v>6154.8044109976709</v>
      </c>
      <c r="BG3644">
        <f t="shared" si="453"/>
        <v>10993.495187872384</v>
      </c>
      <c r="BH3644">
        <f t="shared" si="454"/>
        <v>15832.185964747099</v>
      </c>
      <c r="BI3644">
        <f t="shared" si="455"/>
        <v>20670.876741621814</v>
      </c>
      <c r="BJ3644">
        <f t="shared" si="456"/>
        <v>25509.567518496529</v>
      </c>
    </row>
    <row r="3645" spans="1:62">
      <c r="A3645">
        <v>3642</v>
      </c>
      <c r="B3645" s="6"/>
      <c r="C3645" s="44"/>
      <c r="F3645" s="44">
        <v>11353.37466022676</v>
      </c>
      <c r="G3645">
        <v>0.43729509670017741</v>
      </c>
      <c r="H3645" s="45">
        <f t="shared" si="450"/>
        <v>25962.730307060756</v>
      </c>
      <c r="BD3645">
        <f t="shared" si="457"/>
        <v>9596.3519752075226</v>
      </c>
      <c r="BE3645">
        <f t="shared" si="451"/>
        <v>13684.136479731147</v>
      </c>
      <c r="BF3645">
        <f t="shared" si="452"/>
        <v>17771.920984254772</v>
      </c>
      <c r="BG3645">
        <f t="shared" si="453"/>
        <v>21859.705488778396</v>
      </c>
      <c r="BH3645">
        <f t="shared" si="454"/>
        <v>25947.489993302017</v>
      </c>
      <c r="BI3645">
        <f t="shared" si="455"/>
        <v>30035.274497825641</v>
      </c>
      <c r="BJ3645">
        <f t="shared" si="456"/>
        <v>34123.05900234927</v>
      </c>
    </row>
    <row r="3646" spans="1:62">
      <c r="A3646">
        <v>3643</v>
      </c>
      <c r="B3646" s="6"/>
      <c r="C3646" s="44"/>
      <c r="F3646" s="44">
        <v>10680.590824411611</v>
      </c>
      <c r="G3646">
        <v>0.20349035562302387</v>
      </c>
      <c r="H3646" s="45">
        <f t="shared" si="450"/>
        <v>52486.963284874015</v>
      </c>
      <c r="BD3646">
        <f t="shared" si="457"/>
        <v>-9166.899176725874</v>
      </c>
      <c r="BE3646">
        <f t="shared" si="451"/>
        <v>-6980.423693224986</v>
      </c>
      <c r="BF3646">
        <f t="shared" si="452"/>
        <v>-4793.9482097240989</v>
      </c>
      <c r="BG3646">
        <f t="shared" si="453"/>
        <v>-2607.4727262232118</v>
      </c>
      <c r="BH3646">
        <f t="shared" si="454"/>
        <v>-420.99724272232561</v>
      </c>
      <c r="BI3646">
        <f t="shared" si="455"/>
        <v>1765.4782407785624</v>
      </c>
      <c r="BJ3646">
        <f t="shared" si="456"/>
        <v>3951.9537242794486</v>
      </c>
    </row>
    <row r="3647" spans="1:62">
      <c r="A3647">
        <v>3644</v>
      </c>
      <c r="B3647" s="6"/>
      <c r="C3647" s="44"/>
      <c r="F3647" s="44">
        <v>7668.0554851908128</v>
      </c>
      <c r="G3647">
        <v>0.53481623509811538</v>
      </c>
      <c r="H3647" s="45">
        <f t="shared" si="450"/>
        <v>14337.73880066311</v>
      </c>
      <c r="BD3647">
        <f t="shared" si="457"/>
        <v>-9663.1390462964919</v>
      </c>
      <c r="BE3647">
        <f t="shared" si="451"/>
        <v>-8645.6872681813729</v>
      </c>
      <c r="BF3647">
        <f t="shared" si="452"/>
        <v>-7628.2354900662522</v>
      </c>
      <c r="BG3647">
        <f t="shared" si="453"/>
        <v>-6610.7837119511332</v>
      </c>
      <c r="BH3647">
        <f t="shared" si="454"/>
        <v>-5593.3319338360143</v>
      </c>
      <c r="BI3647">
        <f t="shared" si="455"/>
        <v>-4575.8801557208944</v>
      </c>
      <c r="BJ3647">
        <f t="shared" si="456"/>
        <v>-3558.4283776057755</v>
      </c>
    </row>
    <row r="3648" spans="1:62">
      <c r="A3648">
        <v>3645</v>
      </c>
      <c r="B3648" s="6"/>
      <c r="C3648" s="44"/>
      <c r="F3648" s="44">
        <v>14039.086077550912</v>
      </c>
      <c r="G3648">
        <v>0.10252648837916833</v>
      </c>
      <c r="H3648" s="45">
        <f t="shared" si="450"/>
        <v>136931.30721137056</v>
      </c>
      <c r="BD3648">
        <f t="shared" si="457"/>
        <v>-4993.9743097002356</v>
      </c>
      <c r="BE3648">
        <f t="shared" si="451"/>
        <v>-2319.8931342096594</v>
      </c>
      <c r="BF3648">
        <f t="shared" si="452"/>
        <v>354.18804128091779</v>
      </c>
      <c r="BG3648">
        <f t="shared" si="453"/>
        <v>3028.269216771494</v>
      </c>
      <c r="BH3648">
        <f t="shared" si="454"/>
        <v>5702.3503922620712</v>
      </c>
      <c r="BI3648">
        <f t="shared" si="455"/>
        <v>8376.4315677526483</v>
      </c>
      <c r="BJ3648">
        <f t="shared" si="456"/>
        <v>11050.512743243224</v>
      </c>
    </row>
    <row r="3649" spans="1:62">
      <c r="A3649">
        <v>3646</v>
      </c>
      <c r="B3649" s="6"/>
      <c r="C3649" s="44"/>
      <c r="F3649" s="44">
        <v>-1132.6929145470804</v>
      </c>
      <c r="G3649">
        <v>1.1290155482041166</v>
      </c>
      <c r="H3649" s="45">
        <f t="shared" si="450"/>
        <v>-1003.2571441100285</v>
      </c>
      <c r="BD3649">
        <f t="shared" si="457"/>
        <v>-13526.453635655071</v>
      </c>
      <c r="BE3649">
        <f t="shared" si="451"/>
        <v>-13013.821193759228</v>
      </c>
      <c r="BF3649">
        <f t="shared" si="452"/>
        <v>-12501.188751863387</v>
      </c>
      <c r="BG3649">
        <f t="shared" si="453"/>
        <v>-11988.556309967546</v>
      </c>
      <c r="BH3649">
        <f t="shared" si="454"/>
        <v>-11475.923868071703</v>
      </c>
      <c r="BI3649">
        <f t="shared" si="455"/>
        <v>-10963.291426175861</v>
      </c>
      <c r="BJ3649">
        <f t="shared" si="456"/>
        <v>-10450.65898428002</v>
      </c>
    </row>
    <row r="3650" spans="1:62">
      <c r="A3650">
        <v>3647</v>
      </c>
      <c r="B3650" s="6"/>
      <c r="C3650" s="44"/>
      <c r="F3650" s="44">
        <v>11358.931069184106</v>
      </c>
      <c r="G3650">
        <v>0.30387734014738577</v>
      </c>
      <c r="H3650" s="45">
        <f t="shared" si="450"/>
        <v>37379.987147691987</v>
      </c>
      <c r="BD3650">
        <f t="shared" si="457"/>
        <v>6777.7706555676632</v>
      </c>
      <c r="BE3650">
        <f t="shared" si="451"/>
        <v>12422.848396588246</v>
      </c>
      <c r="BF3650">
        <f t="shared" si="452"/>
        <v>18067.926137608833</v>
      </c>
      <c r="BG3650">
        <f t="shared" si="453"/>
        <v>23713.00387862941</v>
      </c>
      <c r="BH3650">
        <f t="shared" si="454"/>
        <v>29358.081619649995</v>
      </c>
      <c r="BI3650">
        <f t="shared" si="455"/>
        <v>35003.159360670579</v>
      </c>
      <c r="BJ3650">
        <f t="shared" si="456"/>
        <v>40648.237101691164</v>
      </c>
    </row>
    <row r="3651" spans="1:62">
      <c r="A3651">
        <v>3648</v>
      </c>
      <c r="B3651" s="6"/>
      <c r="C3651" s="44"/>
      <c r="F3651" s="44">
        <v>1168.9492174494953</v>
      </c>
      <c r="G3651">
        <v>1.8094644889943963</v>
      </c>
      <c r="H3651" s="45">
        <f t="shared" si="450"/>
        <v>646.01942981436173</v>
      </c>
      <c r="BD3651">
        <f t="shared" si="457"/>
        <v>-9839.5443684471775</v>
      </c>
      <c r="BE3651">
        <f t="shared" si="451"/>
        <v>-8320.1576677102476</v>
      </c>
      <c r="BF3651">
        <f t="shared" si="452"/>
        <v>-6800.7709669733194</v>
      </c>
      <c r="BG3651">
        <f t="shared" si="453"/>
        <v>-5281.3842662363904</v>
      </c>
      <c r="BH3651">
        <f t="shared" si="454"/>
        <v>-3761.9975654994614</v>
      </c>
      <c r="BI3651">
        <f t="shared" si="455"/>
        <v>-2242.6108647625333</v>
      </c>
      <c r="BJ3651">
        <f t="shared" si="456"/>
        <v>-723.22416402560339</v>
      </c>
    </row>
    <row r="3652" spans="1:62">
      <c r="A3652">
        <v>3649</v>
      </c>
      <c r="B3652" s="6"/>
      <c r="C3652" s="44"/>
      <c r="F3652" s="44">
        <v>2667.0618801635719</v>
      </c>
      <c r="G3652">
        <v>0.89641354007300222</v>
      </c>
      <c r="H3652" s="45">
        <f t="shared" ref="H3652:H3715" si="458">F3652/G3652</f>
        <v>2975.2583611648383</v>
      </c>
      <c r="BD3652">
        <f t="shared" si="457"/>
        <v>7878.3732275224866</v>
      </c>
      <c r="BE3652">
        <f t="shared" si="451"/>
        <v>16925.695672494468</v>
      </c>
      <c r="BF3652">
        <f t="shared" si="452"/>
        <v>25973.01811746645</v>
      </c>
      <c r="BG3652">
        <f t="shared" si="453"/>
        <v>35020.340562438432</v>
      </c>
      <c r="BH3652">
        <f t="shared" si="454"/>
        <v>44067.663007410411</v>
      </c>
      <c r="BI3652">
        <f t="shared" si="455"/>
        <v>53114.985452382396</v>
      </c>
      <c r="BJ3652">
        <f t="shared" si="456"/>
        <v>62162.307897354374</v>
      </c>
    </row>
    <row r="3653" spans="1:62">
      <c r="A3653">
        <v>3650</v>
      </c>
      <c r="B3653" s="6"/>
      <c r="C3653" s="44"/>
      <c r="F3653" s="44">
        <v>7675.5942042918577</v>
      </c>
      <c r="G3653">
        <v>0.89227566227081034</v>
      </c>
      <c r="H3653" s="45">
        <f t="shared" si="458"/>
        <v>8602.2678067423003</v>
      </c>
      <c r="BD3653">
        <f t="shared" si="457"/>
        <v>1815.0058202014388</v>
      </c>
      <c r="BE3653">
        <f t="shared" ref="BE3653:BE3716" si="459">($BE$3*G3652)-F3652</f>
        <v>6297.0735205664496</v>
      </c>
      <c r="BF3653">
        <f t="shared" ref="BF3653:BF3716" si="460">($BF$3*G3652)-F3652</f>
        <v>10779.141220931462</v>
      </c>
      <c r="BG3653">
        <f t="shared" ref="BG3653:BG3716" si="461">($BG$3*G3652)-F3652</f>
        <v>15261.208921296471</v>
      </c>
      <c r="BH3653">
        <f t="shared" ref="BH3653:BH3716" si="462">($BH$3*G3652)-F3652</f>
        <v>19743.276621661484</v>
      </c>
      <c r="BI3653">
        <f t="shared" ref="BI3653:BI3716" si="463">($BI$3*G3652)-F3652</f>
        <v>24225.344322026496</v>
      </c>
      <c r="BJ3653">
        <f t="shared" ref="BJ3653:BJ3716" si="464">($BJ$3*G3652)-F3652</f>
        <v>28707.412022391505</v>
      </c>
    </row>
    <row r="3654" spans="1:62">
      <c r="A3654">
        <v>3651</v>
      </c>
      <c r="B3654" s="6"/>
      <c r="C3654" s="44"/>
      <c r="F3654" s="44">
        <v>6261.2775011773047</v>
      </c>
      <c r="G3654">
        <v>0.25451856098596082</v>
      </c>
      <c r="H3654" s="45">
        <f t="shared" si="458"/>
        <v>24600.475018097699</v>
      </c>
      <c r="BD3654">
        <f t="shared" si="457"/>
        <v>-3214.2158929378056</v>
      </c>
      <c r="BE3654">
        <f t="shared" si="459"/>
        <v>1247.1624184162465</v>
      </c>
      <c r="BF3654">
        <f t="shared" si="460"/>
        <v>5708.5407297702968</v>
      </c>
      <c r="BG3654">
        <f t="shared" si="461"/>
        <v>10169.919041124351</v>
      </c>
      <c r="BH3654">
        <f t="shared" si="462"/>
        <v>14631.297352478399</v>
      </c>
      <c r="BI3654">
        <f t="shared" si="463"/>
        <v>19092.675663832451</v>
      </c>
      <c r="BJ3654">
        <f t="shared" si="464"/>
        <v>23554.053975186504</v>
      </c>
    </row>
    <row r="3655" spans="1:62">
      <c r="A3655">
        <v>3652</v>
      </c>
      <c r="B3655" s="6"/>
      <c r="C3655" s="44"/>
      <c r="F3655" s="44">
        <v>11450.124431853919</v>
      </c>
      <c r="G3655">
        <v>0.19124913791312359</v>
      </c>
      <c r="H3655" s="45">
        <f t="shared" si="458"/>
        <v>59870.201543367097</v>
      </c>
      <c r="BD3655">
        <f t="shared" si="457"/>
        <v>-4988.6846962475011</v>
      </c>
      <c r="BE3655">
        <f t="shared" si="459"/>
        <v>-3716.0918913176965</v>
      </c>
      <c r="BF3655">
        <f t="shared" si="460"/>
        <v>-2443.4990863878925</v>
      </c>
      <c r="BG3655">
        <f t="shared" si="461"/>
        <v>-1170.9062814580884</v>
      </c>
      <c r="BH3655">
        <f t="shared" si="462"/>
        <v>101.6865234717161</v>
      </c>
      <c r="BI3655">
        <f t="shared" si="463"/>
        <v>1374.2793284015197</v>
      </c>
      <c r="BJ3655">
        <f t="shared" si="464"/>
        <v>2646.8721333313242</v>
      </c>
    </row>
    <row r="3656" spans="1:62">
      <c r="A3656">
        <v>3653</v>
      </c>
      <c r="B3656" s="6"/>
      <c r="C3656" s="44"/>
      <c r="F3656" s="44">
        <v>4317.771587644711</v>
      </c>
      <c r="G3656">
        <v>0.27479725680232292</v>
      </c>
      <c r="H3656" s="45">
        <f t="shared" si="458"/>
        <v>15712.571653328861</v>
      </c>
      <c r="BD3656">
        <f t="shared" si="457"/>
        <v>-10493.878742288302</v>
      </c>
      <c r="BE3656">
        <f t="shared" si="459"/>
        <v>-9537.6330527226837</v>
      </c>
      <c r="BF3656">
        <f t="shared" si="460"/>
        <v>-8581.3873631570659</v>
      </c>
      <c r="BG3656">
        <f t="shared" si="461"/>
        <v>-7625.1416735914481</v>
      </c>
      <c r="BH3656">
        <f t="shared" si="462"/>
        <v>-6668.8959840258294</v>
      </c>
      <c r="BI3656">
        <f t="shared" si="463"/>
        <v>-5712.6502944602116</v>
      </c>
      <c r="BJ3656">
        <f t="shared" si="464"/>
        <v>-4756.4046048945938</v>
      </c>
    </row>
    <row r="3657" spans="1:62">
      <c r="A3657">
        <v>3654</v>
      </c>
      <c r="B3657" s="6"/>
      <c r="C3657" s="44"/>
      <c r="F3657" s="44">
        <v>-5590.879455222148</v>
      </c>
      <c r="G3657">
        <v>0.69896249326502247</v>
      </c>
      <c r="H3657" s="45">
        <f t="shared" si="458"/>
        <v>-7998.8261302917717</v>
      </c>
      <c r="BD3657">
        <f t="shared" si="457"/>
        <v>-2943.7853036330962</v>
      </c>
      <c r="BE3657">
        <f t="shared" si="459"/>
        <v>-1569.7990196214819</v>
      </c>
      <c r="BF3657">
        <f t="shared" si="460"/>
        <v>-195.81273560986756</v>
      </c>
      <c r="BG3657">
        <f t="shared" si="461"/>
        <v>1178.1735484017472</v>
      </c>
      <c r="BH3657">
        <f t="shared" si="462"/>
        <v>2552.159832413362</v>
      </c>
      <c r="BI3657">
        <f t="shared" si="463"/>
        <v>3926.1461164249758</v>
      </c>
      <c r="BJ3657">
        <f t="shared" si="464"/>
        <v>5300.1324004365906</v>
      </c>
    </row>
    <row r="3658" spans="1:62">
      <c r="A3658">
        <v>3655</v>
      </c>
      <c r="B3658" s="6"/>
      <c r="C3658" s="44"/>
      <c r="F3658" s="44">
        <v>2299.3932049152863</v>
      </c>
      <c r="G3658">
        <v>0.36235987590715713</v>
      </c>
      <c r="H3658" s="45">
        <f t="shared" si="458"/>
        <v>6345.6065580076274</v>
      </c>
      <c r="BD3658">
        <f t="shared" si="457"/>
        <v>9085.6919215472608</v>
      </c>
      <c r="BE3658">
        <f t="shared" si="459"/>
        <v>12580.504387872374</v>
      </c>
      <c r="BF3658">
        <f t="shared" si="460"/>
        <v>16075.316854197485</v>
      </c>
      <c r="BG3658">
        <f t="shared" si="461"/>
        <v>19570.129320522596</v>
      </c>
      <c r="BH3658">
        <f t="shared" si="462"/>
        <v>23064.94178684771</v>
      </c>
      <c r="BI3658">
        <f t="shared" si="463"/>
        <v>26559.754253172821</v>
      </c>
      <c r="BJ3658">
        <f t="shared" si="464"/>
        <v>30054.566719497936</v>
      </c>
    </row>
    <row r="3659" spans="1:62">
      <c r="A3659">
        <v>3656</v>
      </c>
      <c r="B3659" s="6"/>
      <c r="C3659" s="44"/>
      <c r="F3659" s="44">
        <v>7634.0219153754806</v>
      </c>
      <c r="G3659">
        <v>0.92781934735303384</v>
      </c>
      <c r="H3659" s="45">
        <f t="shared" si="458"/>
        <v>8227.9184381684881</v>
      </c>
      <c r="BD3659">
        <f t="shared" si="457"/>
        <v>-487.59382537950069</v>
      </c>
      <c r="BE3659">
        <f t="shared" si="459"/>
        <v>1324.205554156285</v>
      </c>
      <c r="BF3659">
        <f t="shared" si="460"/>
        <v>3136.0049336920702</v>
      </c>
      <c r="BG3659">
        <f t="shared" si="461"/>
        <v>4947.8043132278563</v>
      </c>
      <c r="BH3659">
        <f t="shared" si="462"/>
        <v>6759.6036927636414</v>
      </c>
      <c r="BI3659">
        <f t="shared" si="463"/>
        <v>8571.4030722994266</v>
      </c>
      <c r="BJ3659">
        <f t="shared" si="464"/>
        <v>10383.202451835214</v>
      </c>
    </row>
    <row r="3660" spans="1:62">
      <c r="A3660">
        <v>3657</v>
      </c>
      <c r="B3660" s="6"/>
      <c r="C3660" s="44"/>
      <c r="F3660" s="44">
        <v>12665.19364421627</v>
      </c>
      <c r="G3660">
        <v>5.8615672009026731E-2</v>
      </c>
      <c r="H3660" s="45">
        <f t="shared" si="458"/>
        <v>216071.79803834454</v>
      </c>
      <c r="BD3660">
        <f t="shared" si="457"/>
        <v>-2994.9251786103114</v>
      </c>
      <c r="BE3660">
        <f t="shared" si="459"/>
        <v>1644.1715581548578</v>
      </c>
      <c r="BF3660">
        <f t="shared" si="460"/>
        <v>6283.2682949200262</v>
      </c>
      <c r="BG3660">
        <f t="shared" si="461"/>
        <v>10922.365031685196</v>
      </c>
      <c r="BH3660">
        <f t="shared" si="462"/>
        <v>15561.461768450365</v>
      </c>
      <c r="BI3660">
        <f t="shared" si="463"/>
        <v>20200.558505215533</v>
      </c>
      <c r="BJ3660">
        <f t="shared" si="464"/>
        <v>24839.655241980705</v>
      </c>
    </row>
    <row r="3661" spans="1:62">
      <c r="A3661">
        <v>3658</v>
      </c>
      <c r="B3661" s="6"/>
      <c r="C3661" s="44"/>
      <c r="F3661" s="44">
        <v>6955.3765412951943</v>
      </c>
      <c r="G3661">
        <v>9.5908091588112754E-3</v>
      </c>
      <c r="H3661" s="45">
        <f t="shared" si="458"/>
        <v>725212.69333204755</v>
      </c>
      <c r="BD3661">
        <f t="shared" si="457"/>
        <v>-12372.115284171135</v>
      </c>
      <c r="BE3661">
        <f t="shared" si="459"/>
        <v>-12079.036924126001</v>
      </c>
      <c r="BF3661">
        <f t="shared" si="460"/>
        <v>-11785.958564080869</v>
      </c>
      <c r="BG3661">
        <f t="shared" si="461"/>
        <v>-11492.880204035735</v>
      </c>
      <c r="BH3661">
        <f t="shared" si="462"/>
        <v>-11199.801843990601</v>
      </c>
      <c r="BI3661">
        <f t="shared" si="463"/>
        <v>-10906.723483945469</v>
      </c>
      <c r="BJ3661">
        <f t="shared" si="464"/>
        <v>-10613.645123900335</v>
      </c>
    </row>
    <row r="3662" spans="1:62">
      <c r="A3662">
        <v>3659</v>
      </c>
      <c r="B3662" s="6"/>
      <c r="C3662" s="44"/>
      <c r="F3662" s="44">
        <v>4045.7117432207633</v>
      </c>
      <c r="G3662">
        <v>0.61980447209078982</v>
      </c>
      <c r="H3662" s="45">
        <f t="shared" si="458"/>
        <v>6527.4000517830109</v>
      </c>
      <c r="BD3662">
        <f t="shared" si="457"/>
        <v>-6907.4224955011377</v>
      </c>
      <c r="BE3662">
        <f t="shared" si="459"/>
        <v>-6859.4684497070812</v>
      </c>
      <c r="BF3662">
        <f t="shared" si="460"/>
        <v>-6811.5144039130255</v>
      </c>
      <c r="BG3662">
        <f t="shared" si="461"/>
        <v>-6763.5603581189689</v>
      </c>
      <c r="BH3662">
        <f t="shared" si="462"/>
        <v>-6715.6063123249123</v>
      </c>
      <c r="BI3662">
        <f t="shared" si="463"/>
        <v>-6667.6522665308557</v>
      </c>
      <c r="BJ3662">
        <f t="shared" si="464"/>
        <v>-6619.6982207368001</v>
      </c>
    </row>
    <row r="3663" spans="1:62">
      <c r="A3663">
        <v>3660</v>
      </c>
      <c r="B3663" s="6"/>
      <c r="C3663" s="44"/>
      <c r="F3663" s="44">
        <v>8442.1520607882667</v>
      </c>
      <c r="G3663">
        <v>1.1493287760685247</v>
      </c>
      <c r="H3663" s="45">
        <f t="shared" si="458"/>
        <v>7345.2890387605967</v>
      </c>
      <c r="BD3663">
        <f t="shared" si="457"/>
        <v>-946.68938276681411</v>
      </c>
      <c r="BE3663">
        <f t="shared" si="459"/>
        <v>2152.3329776871351</v>
      </c>
      <c r="BF3663">
        <f t="shared" si="460"/>
        <v>5251.3553381410838</v>
      </c>
      <c r="BG3663">
        <f t="shared" si="461"/>
        <v>8350.3776985950335</v>
      </c>
      <c r="BH3663">
        <f t="shared" si="462"/>
        <v>11449.400059048981</v>
      </c>
      <c r="BI3663">
        <f t="shared" si="463"/>
        <v>14548.422419502931</v>
      </c>
      <c r="BJ3663">
        <f t="shared" si="464"/>
        <v>17647.444779956881</v>
      </c>
    </row>
    <row r="3664" spans="1:62">
      <c r="A3664">
        <v>3661</v>
      </c>
      <c r="B3664" s="6"/>
      <c r="C3664" s="44"/>
      <c r="F3664" s="44">
        <v>8635.876892823695</v>
      </c>
      <c r="G3664">
        <v>0.30045867493352585</v>
      </c>
      <c r="H3664" s="45">
        <f t="shared" si="458"/>
        <v>28742.311716359382</v>
      </c>
      <c r="BD3664">
        <f t="shared" si="457"/>
        <v>-2695.5081804456431</v>
      </c>
      <c r="BE3664">
        <f t="shared" si="459"/>
        <v>3051.1356998969804</v>
      </c>
      <c r="BF3664">
        <f t="shared" si="460"/>
        <v>8797.7795802396031</v>
      </c>
      <c r="BG3664">
        <f t="shared" si="461"/>
        <v>14544.423460582228</v>
      </c>
      <c r="BH3664">
        <f t="shared" si="462"/>
        <v>20291.067340924852</v>
      </c>
      <c r="BI3664">
        <f t="shared" si="463"/>
        <v>26037.711221267473</v>
      </c>
      <c r="BJ3664">
        <f t="shared" si="464"/>
        <v>31784.355101610094</v>
      </c>
    </row>
    <row r="3665" spans="1:62">
      <c r="A3665">
        <v>3662</v>
      </c>
      <c r="B3665" s="6"/>
      <c r="C3665" s="44"/>
      <c r="F3665" s="44">
        <v>-1026.2185157296335</v>
      </c>
      <c r="G3665">
        <v>0.6918042311679331</v>
      </c>
      <c r="H3665" s="45">
        <f t="shared" si="458"/>
        <v>-1483.3943903423778</v>
      </c>
      <c r="BD3665">
        <f t="shared" si="457"/>
        <v>-7133.583518156066</v>
      </c>
      <c r="BE3665">
        <f t="shared" si="459"/>
        <v>-5631.290143488437</v>
      </c>
      <c r="BF3665">
        <f t="shared" si="460"/>
        <v>-4128.9967688208071</v>
      </c>
      <c r="BG3665">
        <f t="shared" si="461"/>
        <v>-2626.7033941531781</v>
      </c>
      <c r="BH3665">
        <f t="shared" si="462"/>
        <v>-1124.4100194855491</v>
      </c>
      <c r="BI3665">
        <f t="shared" si="463"/>
        <v>377.88335518208078</v>
      </c>
      <c r="BJ3665">
        <f t="shared" si="464"/>
        <v>1880.1767298497089</v>
      </c>
    </row>
    <row r="3666" spans="1:62">
      <c r="A3666">
        <v>3663</v>
      </c>
      <c r="B3666" s="6"/>
      <c r="C3666" s="44"/>
      <c r="F3666" s="44">
        <v>4596.0561053128949</v>
      </c>
      <c r="G3666">
        <v>0.50559751162696642</v>
      </c>
      <c r="H3666" s="45">
        <f t="shared" si="458"/>
        <v>9090.3455804661844</v>
      </c>
      <c r="BD3666">
        <f t="shared" si="457"/>
        <v>4485.2396715692994</v>
      </c>
      <c r="BE3666">
        <f t="shared" si="459"/>
        <v>7944.2608274089644</v>
      </c>
      <c r="BF3666">
        <f t="shared" si="460"/>
        <v>11403.281983248629</v>
      </c>
      <c r="BG3666">
        <f t="shared" si="461"/>
        <v>14862.303139088295</v>
      </c>
      <c r="BH3666">
        <f t="shared" si="462"/>
        <v>18321.324294927963</v>
      </c>
      <c r="BI3666">
        <f t="shared" si="463"/>
        <v>21780.345450767625</v>
      </c>
      <c r="BJ3666">
        <f t="shared" si="464"/>
        <v>25239.366606607291</v>
      </c>
    </row>
    <row r="3667" spans="1:62">
      <c r="A3667">
        <v>3664</v>
      </c>
      <c r="B3667" s="6"/>
      <c r="C3667" s="44"/>
      <c r="F3667" s="44">
        <v>13218.916230126302</v>
      </c>
      <c r="G3667">
        <v>0.32104368030699337</v>
      </c>
      <c r="H3667" s="45">
        <f t="shared" si="458"/>
        <v>41174.821499323407</v>
      </c>
      <c r="BD3667">
        <f t="shared" si="457"/>
        <v>-2068.068547178063</v>
      </c>
      <c r="BE3667">
        <f t="shared" si="459"/>
        <v>459.91901095676894</v>
      </c>
      <c r="BF3667">
        <f t="shared" si="460"/>
        <v>2987.9065690916013</v>
      </c>
      <c r="BG3667">
        <f t="shared" si="461"/>
        <v>5515.8941272264328</v>
      </c>
      <c r="BH3667">
        <f t="shared" si="462"/>
        <v>8043.8816853612661</v>
      </c>
      <c r="BI3667">
        <f t="shared" si="463"/>
        <v>10571.869243496098</v>
      </c>
      <c r="BJ3667">
        <f t="shared" si="464"/>
        <v>13099.856801630929</v>
      </c>
    </row>
    <row r="3668" spans="1:62">
      <c r="A3668">
        <v>3665</v>
      </c>
      <c r="B3668" s="6"/>
      <c r="C3668" s="44"/>
      <c r="F3668" s="44">
        <v>6519.1336001243781</v>
      </c>
      <c r="G3668">
        <v>1.6485710161248601</v>
      </c>
      <c r="H3668" s="45">
        <f t="shared" si="458"/>
        <v>3954.4147849015862</v>
      </c>
      <c r="BD3668">
        <f t="shared" si="457"/>
        <v>-11613.697828591336</v>
      </c>
      <c r="BE3668">
        <f t="shared" si="459"/>
        <v>-10008.479427056369</v>
      </c>
      <c r="BF3668">
        <f t="shared" si="460"/>
        <v>-8403.2610255214022</v>
      </c>
      <c r="BG3668">
        <f t="shared" si="461"/>
        <v>-6798.0426239864346</v>
      </c>
      <c r="BH3668">
        <f t="shared" si="462"/>
        <v>-5192.8242224514679</v>
      </c>
      <c r="BI3668">
        <f t="shared" si="463"/>
        <v>-3587.6058209165003</v>
      </c>
      <c r="BJ3668">
        <f t="shared" si="464"/>
        <v>-1982.3874193815336</v>
      </c>
    </row>
    <row r="3669" spans="1:62">
      <c r="A3669">
        <v>3666</v>
      </c>
      <c r="B3669" s="6"/>
      <c r="C3669" s="44"/>
      <c r="F3669" s="44">
        <v>10946.94427489525</v>
      </c>
      <c r="G3669">
        <v>0.79709036140770451</v>
      </c>
      <c r="H3669" s="45">
        <f t="shared" si="458"/>
        <v>13733.630219241839</v>
      </c>
      <c r="BD3669">
        <f t="shared" si="457"/>
        <v>1723.7214804999221</v>
      </c>
      <c r="BE3669">
        <f t="shared" si="459"/>
        <v>9966.5765611242223</v>
      </c>
      <c r="BF3669">
        <f t="shared" si="460"/>
        <v>18209.431641748524</v>
      </c>
      <c r="BG3669">
        <f t="shared" si="461"/>
        <v>26452.286722372824</v>
      </c>
      <c r="BH3669">
        <f t="shared" si="462"/>
        <v>34695.141802997125</v>
      </c>
      <c r="BI3669">
        <f t="shared" si="463"/>
        <v>42937.996883621425</v>
      </c>
      <c r="BJ3669">
        <f t="shared" si="464"/>
        <v>51180.851964245725</v>
      </c>
    </row>
    <row r="3670" spans="1:62">
      <c r="A3670">
        <v>3667</v>
      </c>
      <c r="B3670" s="6"/>
      <c r="C3670" s="44"/>
      <c r="F3670" s="44">
        <v>-908.89938643944697</v>
      </c>
      <c r="G3670">
        <v>0.34380586616752495</v>
      </c>
      <c r="H3670" s="45">
        <f t="shared" si="458"/>
        <v>-2643.6412984197632</v>
      </c>
      <c r="BD3670">
        <f t="shared" si="457"/>
        <v>-6961.4924678567277</v>
      </c>
      <c r="BE3670">
        <f t="shared" si="459"/>
        <v>-2976.0406608182047</v>
      </c>
      <c r="BF3670">
        <f t="shared" si="460"/>
        <v>1009.4111462203182</v>
      </c>
      <c r="BG3670">
        <f t="shared" si="461"/>
        <v>4994.8629532588402</v>
      </c>
      <c r="BH3670">
        <f t="shared" si="462"/>
        <v>8980.3147602973622</v>
      </c>
      <c r="BI3670">
        <f t="shared" si="463"/>
        <v>12965.766567335886</v>
      </c>
      <c r="BJ3670">
        <f t="shared" si="464"/>
        <v>16951.218374374406</v>
      </c>
    </row>
    <row r="3671" spans="1:62">
      <c r="A3671">
        <v>3668</v>
      </c>
      <c r="B3671" s="6"/>
      <c r="C3671" s="44"/>
      <c r="F3671" s="44">
        <v>8399.713674357512</v>
      </c>
      <c r="G3671">
        <v>0.16101727653621811</v>
      </c>
      <c r="H3671" s="45">
        <f t="shared" si="458"/>
        <v>52166.536753390799</v>
      </c>
      <c r="BD3671">
        <f t="shared" si="457"/>
        <v>2627.9287172770719</v>
      </c>
      <c r="BE3671">
        <f t="shared" si="459"/>
        <v>4346.9580481146968</v>
      </c>
      <c r="BF3671">
        <f t="shared" si="460"/>
        <v>6065.9873789523217</v>
      </c>
      <c r="BG3671">
        <f t="shared" si="461"/>
        <v>7785.0167097899457</v>
      </c>
      <c r="BH3671">
        <f t="shared" si="462"/>
        <v>9504.0460406275706</v>
      </c>
      <c r="BI3671">
        <f t="shared" si="463"/>
        <v>11223.075371465196</v>
      </c>
      <c r="BJ3671">
        <f t="shared" si="464"/>
        <v>12942.10470230282</v>
      </c>
    </row>
    <row r="3672" spans="1:62">
      <c r="A3672">
        <v>3669</v>
      </c>
      <c r="B3672" s="6"/>
      <c r="C3672" s="44"/>
      <c r="F3672" s="44">
        <v>6469.689007435918</v>
      </c>
      <c r="G3672">
        <v>0.23439090587103451</v>
      </c>
      <c r="H3672" s="45">
        <f t="shared" si="458"/>
        <v>27602.133211583052</v>
      </c>
      <c r="BD3672">
        <f t="shared" si="457"/>
        <v>-7594.627291676421</v>
      </c>
      <c r="BE3672">
        <f t="shared" si="459"/>
        <v>-6789.5409089953309</v>
      </c>
      <c r="BF3672">
        <f t="shared" si="460"/>
        <v>-5984.4545263142409</v>
      </c>
      <c r="BG3672">
        <f t="shared" si="461"/>
        <v>-5179.3681436331499</v>
      </c>
      <c r="BH3672">
        <f t="shared" si="462"/>
        <v>-4374.2817609520589</v>
      </c>
      <c r="BI3672">
        <f t="shared" si="463"/>
        <v>-3569.1953782709688</v>
      </c>
      <c r="BJ3672">
        <f t="shared" si="464"/>
        <v>-2764.1089955898778</v>
      </c>
    </row>
    <row r="3673" spans="1:62">
      <c r="A3673">
        <v>3670</v>
      </c>
      <c r="B3673" s="6"/>
      <c r="C3673" s="44"/>
      <c r="F3673" s="44">
        <v>8530.7774699439415</v>
      </c>
      <c r="G3673">
        <v>0.35247678679726935</v>
      </c>
      <c r="H3673" s="45">
        <f t="shared" si="458"/>
        <v>24202.380949558832</v>
      </c>
      <c r="BD3673">
        <f t="shared" si="457"/>
        <v>-5297.7344780807452</v>
      </c>
      <c r="BE3673">
        <f t="shared" si="459"/>
        <v>-4125.7799487255725</v>
      </c>
      <c r="BF3673">
        <f t="shared" si="460"/>
        <v>-2953.8254193704006</v>
      </c>
      <c r="BG3673">
        <f t="shared" si="461"/>
        <v>-1781.8708900152278</v>
      </c>
      <c r="BH3673">
        <f t="shared" si="462"/>
        <v>-609.91636066005503</v>
      </c>
      <c r="BI3673">
        <f t="shared" si="463"/>
        <v>562.03816869511684</v>
      </c>
      <c r="BJ3673">
        <f t="shared" si="464"/>
        <v>1733.9926980502896</v>
      </c>
    </row>
    <row r="3674" spans="1:62">
      <c r="A3674">
        <v>3671</v>
      </c>
      <c r="B3674" s="6"/>
      <c r="C3674" s="44"/>
      <c r="F3674" s="44">
        <v>16868.771256054548</v>
      </c>
      <c r="G3674">
        <v>0.21487507932271832</v>
      </c>
      <c r="H3674" s="45">
        <f t="shared" si="458"/>
        <v>78505.014677479383</v>
      </c>
      <c r="BD3674">
        <f t="shared" ref="BD3674:BD3737" si="465">($BD$3*G3673)-F3673</f>
        <v>-6768.3935359575944</v>
      </c>
      <c r="BE3674">
        <f t="shared" si="459"/>
        <v>-5006.0096019712473</v>
      </c>
      <c r="BF3674">
        <f t="shared" si="460"/>
        <v>-3243.6256679849012</v>
      </c>
      <c r="BG3674">
        <f t="shared" si="461"/>
        <v>-1481.2417339985541</v>
      </c>
      <c r="BH3674">
        <f t="shared" si="462"/>
        <v>281.14219998779299</v>
      </c>
      <c r="BI3674">
        <f t="shared" si="463"/>
        <v>2043.5261339741392</v>
      </c>
      <c r="BJ3674">
        <f t="shared" si="464"/>
        <v>3805.9100679604853</v>
      </c>
    </row>
    <row r="3675" spans="1:62">
      <c r="A3675">
        <v>3672</v>
      </c>
      <c r="B3675" s="6"/>
      <c r="C3675" s="44"/>
      <c r="F3675" s="44">
        <v>-2103.8619334180512</v>
      </c>
      <c r="G3675">
        <v>1.2352688369817457</v>
      </c>
      <c r="H3675" s="45">
        <f t="shared" si="458"/>
        <v>-1703.1611827580989</v>
      </c>
      <c r="BD3675">
        <f t="shared" si="465"/>
        <v>-15794.395859440956</v>
      </c>
      <c r="BE3675">
        <f t="shared" si="459"/>
        <v>-14720.020462827364</v>
      </c>
      <c r="BF3675">
        <f t="shared" si="460"/>
        <v>-13645.645066213772</v>
      </c>
      <c r="BG3675">
        <f t="shared" si="461"/>
        <v>-12571.26966960018</v>
      </c>
      <c r="BH3675">
        <f t="shared" si="462"/>
        <v>-11496.894272986588</v>
      </c>
      <c r="BI3675">
        <f t="shared" si="463"/>
        <v>-10422.518876372998</v>
      </c>
      <c r="BJ3675">
        <f t="shared" si="464"/>
        <v>-9348.1434797594065</v>
      </c>
    </row>
    <row r="3676" spans="1:62">
      <c r="A3676">
        <v>3673</v>
      </c>
      <c r="B3676" s="6"/>
      <c r="C3676" s="44"/>
      <c r="F3676" s="44">
        <v>14880.63522204847</v>
      </c>
      <c r="G3676">
        <v>0.44109246815658842</v>
      </c>
      <c r="H3676" s="45">
        <f t="shared" si="458"/>
        <v>33735.863330964479</v>
      </c>
      <c r="BD3676">
        <f t="shared" si="465"/>
        <v>8280.2061183267797</v>
      </c>
      <c r="BE3676">
        <f t="shared" si="459"/>
        <v>14456.550303235508</v>
      </c>
      <c r="BF3676">
        <f t="shared" si="460"/>
        <v>20632.894488144237</v>
      </c>
      <c r="BG3676">
        <f t="shared" si="461"/>
        <v>26809.238673052965</v>
      </c>
      <c r="BH3676">
        <f t="shared" si="462"/>
        <v>32985.582857961694</v>
      </c>
      <c r="BI3676">
        <f t="shared" si="463"/>
        <v>39161.927042870419</v>
      </c>
      <c r="BJ3676">
        <f t="shared" si="464"/>
        <v>45338.271227779158</v>
      </c>
    </row>
    <row r="3677" spans="1:62">
      <c r="A3677">
        <v>3674</v>
      </c>
      <c r="B3677" s="6"/>
      <c r="C3677" s="44"/>
      <c r="F3677" s="44">
        <v>7145.5362572053527</v>
      </c>
      <c r="G3677">
        <v>0.33567832517178164</v>
      </c>
      <c r="H3677" s="45">
        <f t="shared" si="458"/>
        <v>21286.856259035081</v>
      </c>
      <c r="BD3677">
        <f t="shared" si="465"/>
        <v>-12675.172881265527</v>
      </c>
      <c r="BE3677">
        <f t="shared" si="459"/>
        <v>-10469.710540482585</v>
      </c>
      <c r="BF3677">
        <f t="shared" si="460"/>
        <v>-8264.248199699643</v>
      </c>
      <c r="BG3677">
        <f t="shared" si="461"/>
        <v>-6058.7858589167008</v>
      </c>
      <c r="BH3677">
        <f t="shared" si="462"/>
        <v>-3853.3235181337586</v>
      </c>
      <c r="BI3677">
        <f t="shared" si="463"/>
        <v>-1647.8611773508164</v>
      </c>
      <c r="BJ3677">
        <f t="shared" si="464"/>
        <v>557.60116343212576</v>
      </c>
    </row>
    <row r="3678" spans="1:62">
      <c r="A3678">
        <v>3675</v>
      </c>
      <c r="B3678" s="6"/>
      <c r="C3678" s="44"/>
      <c r="F3678" s="44">
        <v>1398.4218414147617</v>
      </c>
      <c r="G3678">
        <v>0.63096669801654315</v>
      </c>
      <c r="H3678" s="45">
        <f t="shared" si="458"/>
        <v>2216.3164011836593</v>
      </c>
      <c r="BD3678">
        <f t="shared" si="465"/>
        <v>-5467.1446313464448</v>
      </c>
      <c r="BE3678">
        <f t="shared" si="459"/>
        <v>-3788.7530054875365</v>
      </c>
      <c r="BF3678">
        <f t="shared" si="460"/>
        <v>-2110.3613796286281</v>
      </c>
      <c r="BG3678">
        <f t="shared" si="461"/>
        <v>-431.96975376972023</v>
      </c>
      <c r="BH3678">
        <f t="shared" si="462"/>
        <v>1246.4218720891877</v>
      </c>
      <c r="BI3678">
        <f t="shared" si="463"/>
        <v>2924.8134979480965</v>
      </c>
      <c r="BJ3678">
        <f t="shared" si="464"/>
        <v>4603.2051238070053</v>
      </c>
    </row>
    <row r="3679" spans="1:62">
      <c r="A3679">
        <v>3676</v>
      </c>
      <c r="B3679" s="6"/>
      <c r="C3679" s="44"/>
      <c r="F3679" s="44">
        <v>8181.9129493786495</v>
      </c>
      <c r="G3679">
        <v>0.5535617329441731</v>
      </c>
      <c r="H3679" s="45">
        <f t="shared" si="458"/>
        <v>14780.488719591096</v>
      </c>
      <c r="BD3679">
        <f t="shared" si="465"/>
        <v>1756.4116486679541</v>
      </c>
      <c r="BE3679">
        <f t="shared" si="459"/>
        <v>4911.2451387506699</v>
      </c>
      <c r="BF3679">
        <f t="shared" si="460"/>
        <v>8066.0786288333857</v>
      </c>
      <c r="BG3679">
        <f t="shared" si="461"/>
        <v>11220.912118916101</v>
      </c>
      <c r="BH3679">
        <f t="shared" si="462"/>
        <v>14375.745608998817</v>
      </c>
      <c r="BI3679">
        <f t="shared" si="463"/>
        <v>17530.579099081533</v>
      </c>
      <c r="BJ3679">
        <f t="shared" si="464"/>
        <v>20685.412589164247</v>
      </c>
    </row>
    <row r="3680" spans="1:62">
      <c r="A3680">
        <v>3677</v>
      </c>
      <c r="B3680" s="6"/>
      <c r="C3680" s="44"/>
      <c r="F3680" s="44">
        <v>-2034.3826476705326</v>
      </c>
      <c r="G3680">
        <v>0.47322778440363322</v>
      </c>
      <c r="H3680" s="45">
        <f t="shared" si="458"/>
        <v>-4298.9501350481432</v>
      </c>
      <c r="BD3680">
        <f t="shared" si="465"/>
        <v>-5414.1042846577839</v>
      </c>
      <c r="BE3680">
        <f t="shared" si="459"/>
        <v>-2646.2956199369182</v>
      </c>
      <c r="BF3680">
        <f t="shared" si="460"/>
        <v>121.51304478394741</v>
      </c>
      <c r="BG3680">
        <f t="shared" si="461"/>
        <v>2889.321709504813</v>
      </c>
      <c r="BH3680">
        <f t="shared" si="462"/>
        <v>5657.1303742256787</v>
      </c>
      <c r="BI3680">
        <f t="shared" si="463"/>
        <v>8424.9390389465443</v>
      </c>
      <c r="BJ3680">
        <f t="shared" si="464"/>
        <v>11192.74770366741</v>
      </c>
    </row>
    <row r="3681" spans="1:62">
      <c r="A3681">
        <v>3678</v>
      </c>
      <c r="B3681" s="6"/>
      <c r="C3681" s="44"/>
      <c r="F3681" s="44">
        <v>2232.0965068755759</v>
      </c>
      <c r="G3681">
        <v>0.10387458769199043</v>
      </c>
      <c r="H3681" s="45">
        <f t="shared" si="458"/>
        <v>21488.378981529171</v>
      </c>
      <c r="BD3681">
        <f t="shared" si="465"/>
        <v>4400.5215696886989</v>
      </c>
      <c r="BE3681">
        <f t="shared" si="459"/>
        <v>6766.6604917068653</v>
      </c>
      <c r="BF3681">
        <f t="shared" si="460"/>
        <v>9132.7994137250316</v>
      </c>
      <c r="BG3681">
        <f t="shared" si="461"/>
        <v>11498.938335743198</v>
      </c>
      <c r="BH3681">
        <f t="shared" si="462"/>
        <v>13865.077257761362</v>
      </c>
      <c r="BI3681">
        <f t="shared" si="463"/>
        <v>16231.216179779529</v>
      </c>
      <c r="BJ3681">
        <f t="shared" si="464"/>
        <v>18597.355101797697</v>
      </c>
    </row>
    <row r="3682" spans="1:62">
      <c r="A3682">
        <v>3679</v>
      </c>
      <c r="B3682" s="6"/>
      <c r="C3682" s="44"/>
      <c r="F3682" s="44">
        <v>12287.147688268557</v>
      </c>
      <c r="G3682">
        <v>9.3266872822890257E-2</v>
      </c>
      <c r="H3682" s="45">
        <f t="shared" si="458"/>
        <v>131741.82125309718</v>
      </c>
      <c r="BD3682">
        <f t="shared" si="465"/>
        <v>-1712.7235684156237</v>
      </c>
      <c r="BE3682">
        <f t="shared" si="459"/>
        <v>-1193.3506299556716</v>
      </c>
      <c r="BF3682">
        <f t="shared" si="460"/>
        <v>-673.97769149571945</v>
      </c>
      <c r="BG3682">
        <f t="shared" si="461"/>
        <v>-154.60475303576732</v>
      </c>
      <c r="BH3682">
        <f t="shared" si="462"/>
        <v>364.76818542418459</v>
      </c>
      <c r="BI3682">
        <f t="shared" si="463"/>
        <v>884.14112388413696</v>
      </c>
      <c r="BJ3682">
        <f t="shared" si="464"/>
        <v>1403.5140623440893</v>
      </c>
    </row>
    <row r="3683" spans="1:62">
      <c r="A3683">
        <v>3680</v>
      </c>
      <c r="B3683" s="6"/>
      <c r="C3683" s="44"/>
      <c r="F3683" s="44">
        <v>3650.2352766367912</v>
      </c>
      <c r="G3683">
        <v>0.88493910803408937</v>
      </c>
      <c r="H3683" s="45">
        <f t="shared" si="458"/>
        <v>4124.843442331151</v>
      </c>
      <c r="BD3683">
        <f t="shared" si="465"/>
        <v>-11820.813324154105</v>
      </c>
      <c r="BE3683">
        <f t="shared" si="459"/>
        <v>-11354.478960039654</v>
      </c>
      <c r="BF3683">
        <f t="shared" si="460"/>
        <v>-10888.144595925203</v>
      </c>
      <c r="BG3683">
        <f t="shared" si="461"/>
        <v>-10421.810231810752</v>
      </c>
      <c r="BH3683">
        <f t="shared" si="462"/>
        <v>-9955.4758676962992</v>
      </c>
      <c r="BI3683">
        <f t="shared" si="463"/>
        <v>-9489.1415035818482</v>
      </c>
      <c r="BJ3683">
        <f t="shared" si="464"/>
        <v>-9022.8071394673971</v>
      </c>
    </row>
    <row r="3684" spans="1:62">
      <c r="A3684">
        <v>3681</v>
      </c>
      <c r="B3684" s="6"/>
      <c r="C3684" s="44"/>
      <c r="F3684" s="44">
        <v>10132.60417105518</v>
      </c>
      <c r="G3684">
        <v>0.53310567765016703</v>
      </c>
      <c r="H3684" s="45">
        <f t="shared" si="458"/>
        <v>19006.745933972899</v>
      </c>
      <c r="BD3684">
        <f t="shared" si="465"/>
        <v>774.46026353365596</v>
      </c>
      <c r="BE3684">
        <f t="shared" si="459"/>
        <v>5199.1558037041032</v>
      </c>
      <c r="BF3684">
        <f t="shared" si="460"/>
        <v>9623.8513438745485</v>
      </c>
      <c r="BG3684">
        <f t="shared" si="461"/>
        <v>14048.546884044998</v>
      </c>
      <c r="BH3684">
        <f t="shared" si="462"/>
        <v>18473.242424215445</v>
      </c>
      <c r="BI3684">
        <f t="shared" si="463"/>
        <v>22897.937964385888</v>
      </c>
      <c r="BJ3684">
        <f t="shared" si="464"/>
        <v>27322.633504556336</v>
      </c>
    </row>
    <row r="3685" spans="1:62">
      <c r="A3685">
        <v>3682</v>
      </c>
      <c r="B3685" s="6"/>
      <c r="C3685" s="44"/>
      <c r="F3685" s="44">
        <v>14235.496862975466</v>
      </c>
      <c r="G3685">
        <v>0.14473471716769915</v>
      </c>
      <c r="H3685" s="45">
        <f t="shared" si="458"/>
        <v>98355.785961714253</v>
      </c>
      <c r="BD3685">
        <f t="shared" si="465"/>
        <v>-7467.0757828043443</v>
      </c>
      <c r="BE3685">
        <f t="shared" si="459"/>
        <v>-4801.5473945535095</v>
      </c>
      <c r="BF3685">
        <f t="shared" si="460"/>
        <v>-2136.0190063026748</v>
      </c>
      <c r="BG3685">
        <f t="shared" si="461"/>
        <v>529.50938194816081</v>
      </c>
      <c r="BH3685">
        <f t="shared" si="462"/>
        <v>3195.0377701989964</v>
      </c>
      <c r="BI3685">
        <f t="shared" si="463"/>
        <v>5860.5661584498303</v>
      </c>
      <c r="BJ3685">
        <f t="shared" si="464"/>
        <v>8526.0945467006677</v>
      </c>
    </row>
    <row r="3686" spans="1:62">
      <c r="A3686">
        <v>3683</v>
      </c>
      <c r="B3686" s="6"/>
      <c r="C3686" s="44"/>
      <c r="F3686" s="44">
        <v>2779.728180475453</v>
      </c>
      <c r="G3686">
        <v>0.39449818925222946</v>
      </c>
      <c r="H3686" s="45">
        <f t="shared" si="458"/>
        <v>7046.2381227767419</v>
      </c>
      <c r="BD3686">
        <f t="shared" si="465"/>
        <v>-13511.823277136969</v>
      </c>
      <c r="BE3686">
        <f t="shared" si="459"/>
        <v>-12788.149691298475</v>
      </c>
      <c r="BF3686">
        <f t="shared" si="460"/>
        <v>-12064.476105459978</v>
      </c>
      <c r="BG3686">
        <f t="shared" si="461"/>
        <v>-11340.802519621484</v>
      </c>
      <c r="BH3686">
        <f t="shared" si="462"/>
        <v>-10617.128933782988</v>
      </c>
      <c r="BI3686">
        <f t="shared" si="463"/>
        <v>-9893.4553479444912</v>
      </c>
      <c r="BJ3686">
        <f t="shared" si="464"/>
        <v>-9169.7817621059949</v>
      </c>
    </row>
    <row r="3687" spans="1:62">
      <c r="A3687">
        <v>3684</v>
      </c>
      <c r="B3687" s="6"/>
      <c r="C3687" s="44"/>
      <c r="F3687" s="44">
        <v>10231.493712603075</v>
      </c>
      <c r="G3687">
        <v>0.54617698559047945</v>
      </c>
      <c r="H3687" s="45">
        <f t="shared" si="458"/>
        <v>18732.927205897675</v>
      </c>
      <c r="BD3687">
        <f t="shared" si="465"/>
        <v>-807.23723421430577</v>
      </c>
      <c r="BE3687">
        <f t="shared" si="459"/>
        <v>1165.2537120468414</v>
      </c>
      <c r="BF3687">
        <f t="shared" si="460"/>
        <v>3137.7446583079891</v>
      </c>
      <c r="BG3687">
        <f t="shared" si="461"/>
        <v>5110.2356045691358</v>
      </c>
      <c r="BH3687">
        <f t="shared" si="462"/>
        <v>7082.7265508302844</v>
      </c>
      <c r="BI3687">
        <f t="shared" si="463"/>
        <v>9055.2174970914311</v>
      </c>
      <c r="BJ3687">
        <f t="shared" si="464"/>
        <v>11027.708443352578</v>
      </c>
    </row>
    <row r="3688" spans="1:62">
      <c r="A3688">
        <v>3685</v>
      </c>
      <c r="B3688" s="6"/>
      <c r="C3688" s="44"/>
      <c r="F3688" s="44">
        <v>11013.547609418827</v>
      </c>
      <c r="G3688">
        <v>0.31875027360933483</v>
      </c>
      <c r="H3688" s="45">
        <f t="shared" si="458"/>
        <v>34552.276566567591</v>
      </c>
      <c r="BD3688">
        <f t="shared" si="465"/>
        <v>-7500.6087846506771</v>
      </c>
      <c r="BE3688">
        <f t="shared" si="459"/>
        <v>-4769.7238566982796</v>
      </c>
      <c r="BF3688">
        <f t="shared" si="460"/>
        <v>-2038.8389287458831</v>
      </c>
      <c r="BG3688">
        <f t="shared" si="461"/>
        <v>692.04599920651526</v>
      </c>
      <c r="BH3688">
        <f t="shared" si="462"/>
        <v>3422.9309271589118</v>
      </c>
      <c r="BI3688">
        <f t="shared" si="463"/>
        <v>6153.8158551113083</v>
      </c>
      <c r="BJ3688">
        <f t="shared" si="464"/>
        <v>8884.7007830637049</v>
      </c>
    </row>
    <row r="3689" spans="1:62">
      <c r="A3689">
        <v>3686</v>
      </c>
      <c r="B3689" s="6"/>
      <c r="C3689" s="44"/>
      <c r="F3689" s="44">
        <v>8205.5742272206298</v>
      </c>
      <c r="G3689">
        <v>0.22797853047476924</v>
      </c>
      <c r="H3689" s="45">
        <f t="shared" si="458"/>
        <v>35992.749888037171</v>
      </c>
      <c r="BD3689">
        <f t="shared" si="465"/>
        <v>-9419.7962413721525</v>
      </c>
      <c r="BE3689">
        <f t="shared" si="459"/>
        <v>-7826.0448733254789</v>
      </c>
      <c r="BF3689">
        <f t="shared" si="460"/>
        <v>-6232.2935052788043</v>
      </c>
      <c r="BG3689">
        <f t="shared" si="461"/>
        <v>-4638.5421372321307</v>
      </c>
      <c r="BH3689">
        <f t="shared" si="462"/>
        <v>-3044.7907691854562</v>
      </c>
      <c r="BI3689">
        <f t="shared" si="463"/>
        <v>-1451.0394011387816</v>
      </c>
      <c r="BJ3689">
        <f t="shared" si="464"/>
        <v>142.71196690789293</v>
      </c>
    </row>
    <row r="3690" spans="1:62">
      <c r="A3690">
        <v>3687</v>
      </c>
      <c r="B3690" s="6"/>
      <c r="C3690" s="44"/>
      <c r="F3690" s="44">
        <v>8472.8724653472345</v>
      </c>
      <c r="G3690">
        <v>0.31390871139417698</v>
      </c>
      <c r="H3690" s="45">
        <f t="shared" si="458"/>
        <v>26991.517462883658</v>
      </c>
      <c r="BD3690">
        <f t="shared" si="465"/>
        <v>-7065.6815748467834</v>
      </c>
      <c r="BE3690">
        <f t="shared" si="459"/>
        <v>-5925.788922472937</v>
      </c>
      <c r="BF3690">
        <f t="shared" si="460"/>
        <v>-4785.8962700990915</v>
      </c>
      <c r="BG3690">
        <f t="shared" si="461"/>
        <v>-3646.003617725245</v>
      </c>
      <c r="BH3690">
        <f t="shared" si="462"/>
        <v>-2506.1109653513986</v>
      </c>
      <c r="BI3690">
        <f t="shared" si="463"/>
        <v>-1366.2183129775531</v>
      </c>
      <c r="BJ3690">
        <f t="shared" si="464"/>
        <v>-226.32566060370664</v>
      </c>
    </row>
    <row r="3691" spans="1:62">
      <c r="A3691">
        <v>3688</v>
      </c>
      <c r="B3691" s="6"/>
      <c r="C3691" s="44"/>
      <c r="F3691" s="44">
        <v>8732.8272302039877</v>
      </c>
      <c r="G3691">
        <v>0.40805216173152914</v>
      </c>
      <c r="H3691" s="45">
        <f t="shared" si="458"/>
        <v>21401.252215273402</v>
      </c>
      <c r="BD3691">
        <f t="shared" si="465"/>
        <v>-6903.3289083763502</v>
      </c>
      <c r="BE3691">
        <f t="shared" si="459"/>
        <v>-5333.785351405465</v>
      </c>
      <c r="BF3691">
        <f t="shared" si="460"/>
        <v>-3764.2417944345798</v>
      </c>
      <c r="BG3691">
        <f t="shared" si="461"/>
        <v>-2194.6982374636955</v>
      </c>
      <c r="BH3691">
        <f t="shared" si="462"/>
        <v>-625.15468049281026</v>
      </c>
      <c r="BI3691">
        <f t="shared" si="463"/>
        <v>944.38887647807496</v>
      </c>
      <c r="BJ3691">
        <f t="shared" si="464"/>
        <v>2513.9324334489593</v>
      </c>
    </row>
    <row r="3692" spans="1:62">
      <c r="A3692">
        <v>3689</v>
      </c>
      <c r="B3692" s="6"/>
      <c r="C3692" s="44"/>
      <c r="F3692" s="44">
        <v>11349.06345009068</v>
      </c>
      <c r="G3692">
        <v>0.15587126076895252</v>
      </c>
      <c r="H3692" s="45">
        <f t="shared" si="458"/>
        <v>72810.493699113402</v>
      </c>
      <c r="BD3692">
        <f t="shared" si="465"/>
        <v>-6692.5664215463421</v>
      </c>
      <c r="BE3692">
        <f t="shared" si="459"/>
        <v>-4652.3056128886965</v>
      </c>
      <c r="BF3692">
        <f t="shared" si="460"/>
        <v>-2612.0448042310509</v>
      </c>
      <c r="BG3692">
        <f t="shared" si="461"/>
        <v>-571.78399557340526</v>
      </c>
      <c r="BH3692">
        <f t="shared" si="462"/>
        <v>1468.4768130842403</v>
      </c>
      <c r="BI3692">
        <f t="shared" si="463"/>
        <v>3508.737621741886</v>
      </c>
      <c r="BJ3692">
        <f t="shared" si="464"/>
        <v>5548.9984303995316</v>
      </c>
    </row>
    <row r="3693" spans="1:62">
      <c r="A3693">
        <v>3690</v>
      </c>
      <c r="B3693" s="6"/>
      <c r="C3693" s="44"/>
      <c r="F3693" s="44">
        <v>6991.5833086829698</v>
      </c>
      <c r="G3693">
        <v>0.40053244651426034</v>
      </c>
      <c r="H3693" s="45">
        <f t="shared" si="458"/>
        <v>17455.722674976958</v>
      </c>
      <c r="BD3693">
        <f t="shared" si="465"/>
        <v>-10569.707146245917</v>
      </c>
      <c r="BE3693">
        <f t="shared" si="459"/>
        <v>-9790.3508424011543</v>
      </c>
      <c r="BF3693">
        <f t="shared" si="460"/>
        <v>-9010.9945385563915</v>
      </c>
      <c r="BG3693">
        <f t="shared" si="461"/>
        <v>-8231.6382347116305</v>
      </c>
      <c r="BH3693">
        <f t="shared" si="462"/>
        <v>-7452.2819308668668</v>
      </c>
      <c r="BI3693">
        <f t="shared" si="463"/>
        <v>-6672.925627022104</v>
      </c>
      <c r="BJ3693">
        <f t="shared" si="464"/>
        <v>-5893.5693231773412</v>
      </c>
    </row>
    <row r="3694" spans="1:62">
      <c r="A3694">
        <v>3691</v>
      </c>
      <c r="B3694" s="6"/>
      <c r="C3694" s="44"/>
      <c r="F3694" s="44">
        <v>11366.049215523013</v>
      </c>
      <c r="G3694">
        <v>0.40034390250592367</v>
      </c>
      <c r="H3694" s="45">
        <f t="shared" si="458"/>
        <v>28390.713944631232</v>
      </c>
      <c r="BD3694">
        <f t="shared" si="465"/>
        <v>-4988.9210761116683</v>
      </c>
      <c r="BE3694">
        <f t="shared" si="459"/>
        <v>-2986.2588435403663</v>
      </c>
      <c r="BF3694">
        <f t="shared" si="460"/>
        <v>-983.59661096906439</v>
      </c>
      <c r="BG3694">
        <f t="shared" si="461"/>
        <v>1019.0656216022371</v>
      </c>
      <c r="BH3694">
        <f t="shared" si="462"/>
        <v>3021.7278541735395</v>
      </c>
      <c r="BI3694">
        <f t="shared" si="463"/>
        <v>5024.390086744841</v>
      </c>
      <c r="BJ3694">
        <f t="shared" si="464"/>
        <v>7027.0523193161425</v>
      </c>
    </row>
    <row r="3695" spans="1:62">
      <c r="A3695">
        <v>3692</v>
      </c>
      <c r="B3695" s="6"/>
      <c r="C3695" s="44"/>
      <c r="F3695" s="44">
        <v>5876.7345228110771</v>
      </c>
      <c r="G3695">
        <v>0.30859291203289096</v>
      </c>
      <c r="H3695" s="45">
        <f t="shared" si="458"/>
        <v>19043.647127529337</v>
      </c>
      <c r="BD3695">
        <f t="shared" si="465"/>
        <v>-9364.3297029933947</v>
      </c>
      <c r="BE3695">
        <f t="shared" si="459"/>
        <v>-7362.6101904637762</v>
      </c>
      <c r="BF3695">
        <f t="shared" si="460"/>
        <v>-5360.8906779341578</v>
      </c>
      <c r="BG3695">
        <f t="shared" si="461"/>
        <v>-3359.1711654045394</v>
      </c>
      <c r="BH3695">
        <f t="shared" si="462"/>
        <v>-1357.4516528749209</v>
      </c>
      <c r="BI3695">
        <f t="shared" si="463"/>
        <v>644.26785965469753</v>
      </c>
      <c r="BJ3695">
        <f t="shared" si="464"/>
        <v>2645.987372184316</v>
      </c>
    </row>
    <row r="3696" spans="1:62">
      <c r="A3696">
        <v>3693</v>
      </c>
      <c r="B3696" s="6"/>
      <c r="C3696" s="44"/>
      <c r="F3696" s="44">
        <v>9220.0270885074387</v>
      </c>
      <c r="G3696">
        <v>0.25889005780408425</v>
      </c>
      <c r="H3696" s="45">
        <f t="shared" si="458"/>
        <v>35613.677739161074</v>
      </c>
      <c r="BD3696">
        <f t="shared" si="465"/>
        <v>-4333.7699626466219</v>
      </c>
      <c r="BE3696">
        <f t="shared" si="459"/>
        <v>-2790.8054024821677</v>
      </c>
      <c r="BF3696">
        <f t="shared" si="460"/>
        <v>-1247.8408423177125</v>
      </c>
      <c r="BG3696">
        <f t="shared" si="461"/>
        <v>295.12371784674178</v>
      </c>
      <c r="BH3696">
        <f t="shared" si="462"/>
        <v>1838.088278011197</v>
      </c>
      <c r="BI3696">
        <f t="shared" si="463"/>
        <v>3381.0528381756521</v>
      </c>
      <c r="BJ3696">
        <f t="shared" si="464"/>
        <v>4924.0173983401073</v>
      </c>
    </row>
    <row r="3697" spans="1:62">
      <c r="A3697">
        <v>3694</v>
      </c>
      <c r="B3697" s="6"/>
      <c r="C3697" s="44"/>
      <c r="F3697" s="44">
        <v>2151.8836747778259</v>
      </c>
      <c r="G3697">
        <v>0.97181675195403905</v>
      </c>
      <c r="H3697" s="45">
        <f t="shared" si="458"/>
        <v>2214.2895463069735</v>
      </c>
      <c r="BD3697">
        <f t="shared" si="465"/>
        <v>-7925.5767994870175</v>
      </c>
      <c r="BE3697">
        <f t="shared" si="459"/>
        <v>-6631.1265104665963</v>
      </c>
      <c r="BF3697">
        <f t="shared" si="460"/>
        <v>-5336.6762214461751</v>
      </c>
      <c r="BG3697">
        <f t="shared" si="461"/>
        <v>-4042.2259324257539</v>
      </c>
      <c r="BH3697">
        <f t="shared" si="462"/>
        <v>-2747.7756434053326</v>
      </c>
      <c r="BI3697">
        <f t="shared" si="463"/>
        <v>-1453.3253543849114</v>
      </c>
      <c r="BJ3697">
        <f t="shared" si="464"/>
        <v>-158.87506536448927</v>
      </c>
    </row>
    <row r="3698" spans="1:62">
      <c r="A3698">
        <v>3695</v>
      </c>
      <c r="B3698" s="6"/>
      <c r="C3698" s="44"/>
      <c r="F3698" s="44">
        <v>6161.4303219461999</v>
      </c>
      <c r="G3698">
        <v>0.51992791910096869</v>
      </c>
      <c r="H3698" s="45">
        <f t="shared" si="458"/>
        <v>11850.547153921283</v>
      </c>
      <c r="BD3698">
        <f t="shared" si="465"/>
        <v>2707.2000849923697</v>
      </c>
      <c r="BE3698">
        <f t="shared" si="459"/>
        <v>7566.2838447625654</v>
      </c>
      <c r="BF3698">
        <f t="shared" si="460"/>
        <v>12425.367604532759</v>
      </c>
      <c r="BG3698">
        <f t="shared" si="461"/>
        <v>17284.451364302957</v>
      </c>
      <c r="BH3698">
        <f t="shared" si="462"/>
        <v>22143.535124073151</v>
      </c>
      <c r="BI3698">
        <f t="shared" si="463"/>
        <v>27002.618883843345</v>
      </c>
      <c r="BJ3698">
        <f t="shared" si="464"/>
        <v>31861.702643613542</v>
      </c>
    </row>
    <row r="3699" spans="1:62">
      <c r="A3699">
        <v>3696</v>
      </c>
      <c r="B3699" s="6"/>
      <c r="C3699" s="44"/>
      <c r="F3699" s="44">
        <v>4210.7812228477869</v>
      </c>
      <c r="G3699">
        <v>0.38314702906968101</v>
      </c>
      <c r="H3699" s="45">
        <f t="shared" si="458"/>
        <v>10989.987924666886</v>
      </c>
      <c r="BD3699">
        <f t="shared" si="465"/>
        <v>-3561.7907264413566</v>
      </c>
      <c r="BE3699">
        <f t="shared" si="459"/>
        <v>-962.15113093651325</v>
      </c>
      <c r="BF3699">
        <f t="shared" si="460"/>
        <v>1637.4884645683305</v>
      </c>
      <c r="BG3699">
        <f t="shared" si="461"/>
        <v>4237.1280600731734</v>
      </c>
      <c r="BH3699">
        <f t="shared" si="462"/>
        <v>6836.7676555780181</v>
      </c>
      <c r="BI3699">
        <f t="shared" si="463"/>
        <v>9436.407251082861</v>
      </c>
      <c r="BJ3699">
        <f t="shared" si="464"/>
        <v>12036.046846587704</v>
      </c>
    </row>
    <row r="3700" spans="1:62">
      <c r="A3700">
        <v>3697</v>
      </c>
      <c r="B3700" s="6"/>
      <c r="C3700" s="44"/>
      <c r="F3700" s="44">
        <v>11689.108655300246</v>
      </c>
      <c r="G3700">
        <v>0.40672817846965614</v>
      </c>
      <c r="H3700" s="45">
        <f t="shared" si="458"/>
        <v>28739.36273429924</v>
      </c>
      <c r="BD3700">
        <f t="shared" si="465"/>
        <v>-2295.0460774993817</v>
      </c>
      <c r="BE3700">
        <f t="shared" si="459"/>
        <v>-379.3109321509769</v>
      </c>
      <c r="BF3700">
        <f t="shared" si="460"/>
        <v>1536.4242131974279</v>
      </c>
      <c r="BG3700">
        <f t="shared" si="461"/>
        <v>3452.1593585458331</v>
      </c>
      <c r="BH3700">
        <f t="shared" si="462"/>
        <v>5367.8945038942384</v>
      </c>
      <c r="BI3700">
        <f t="shared" si="463"/>
        <v>7283.6296492426427</v>
      </c>
      <c r="BJ3700">
        <f t="shared" si="464"/>
        <v>9199.3647945910488</v>
      </c>
    </row>
    <row r="3701" spans="1:62">
      <c r="A3701">
        <v>3698</v>
      </c>
      <c r="B3701" s="6"/>
      <c r="C3701" s="44"/>
      <c r="F3701" s="44">
        <v>12842.128002014473</v>
      </c>
      <c r="G3701">
        <v>0.18371380008216143</v>
      </c>
      <c r="H3701" s="45">
        <f t="shared" si="458"/>
        <v>69902.903299976111</v>
      </c>
      <c r="BD3701">
        <f t="shared" si="465"/>
        <v>-9655.4677629519647</v>
      </c>
      <c r="BE3701">
        <f t="shared" si="459"/>
        <v>-7621.8268706036852</v>
      </c>
      <c r="BF3701">
        <f t="shared" si="460"/>
        <v>-5588.1859782554038</v>
      </c>
      <c r="BG3701">
        <f t="shared" si="461"/>
        <v>-3554.5450859071234</v>
      </c>
      <c r="BH3701">
        <f t="shared" si="462"/>
        <v>-1520.904193558843</v>
      </c>
      <c r="BI3701">
        <f t="shared" si="463"/>
        <v>512.73669878943838</v>
      </c>
      <c r="BJ3701">
        <f t="shared" si="464"/>
        <v>2546.3775911377197</v>
      </c>
    </row>
    <row r="3702" spans="1:62">
      <c r="A3702">
        <v>3699</v>
      </c>
      <c r="B3702" s="6"/>
      <c r="C3702" s="44"/>
      <c r="F3702" s="44">
        <v>8947.1442276127036</v>
      </c>
      <c r="G3702">
        <v>0.29156783859503399</v>
      </c>
      <c r="H3702" s="45">
        <f t="shared" si="458"/>
        <v>30686.320791504102</v>
      </c>
      <c r="BD3702">
        <f t="shared" si="465"/>
        <v>-11923.559001603666</v>
      </c>
      <c r="BE3702">
        <f t="shared" si="459"/>
        <v>-11004.990001192858</v>
      </c>
      <c r="BF3702">
        <f t="shared" si="460"/>
        <v>-10086.421000782051</v>
      </c>
      <c r="BG3702">
        <f t="shared" si="461"/>
        <v>-9167.8520003712438</v>
      </c>
      <c r="BH3702">
        <f t="shared" si="462"/>
        <v>-8249.2829999604364</v>
      </c>
      <c r="BI3702">
        <f t="shared" si="463"/>
        <v>-7330.71399954963</v>
      </c>
      <c r="BJ3702">
        <f t="shared" si="464"/>
        <v>-6412.1449991388236</v>
      </c>
    </row>
    <row r="3703" spans="1:62">
      <c r="A3703">
        <v>3700</v>
      </c>
      <c r="B3703" s="6"/>
      <c r="C3703" s="44"/>
      <c r="F3703" s="44">
        <v>7780.6822925020624</v>
      </c>
      <c r="G3703">
        <v>0.63988095189648142</v>
      </c>
      <c r="H3703" s="45">
        <f t="shared" si="458"/>
        <v>12159.577917488634</v>
      </c>
      <c r="BD3703">
        <f t="shared" si="465"/>
        <v>-7489.3050346375339</v>
      </c>
      <c r="BE3703">
        <f t="shared" si="459"/>
        <v>-6031.4658416623643</v>
      </c>
      <c r="BF3703">
        <f t="shared" si="460"/>
        <v>-4573.6266486871937</v>
      </c>
      <c r="BG3703">
        <f t="shared" si="461"/>
        <v>-3115.787455712024</v>
      </c>
      <c r="BH3703">
        <f t="shared" si="462"/>
        <v>-1657.9482627368543</v>
      </c>
      <c r="BI3703">
        <f t="shared" si="463"/>
        <v>-200.10906976168371</v>
      </c>
      <c r="BJ3703">
        <f t="shared" si="464"/>
        <v>1257.7301232134869</v>
      </c>
    </row>
    <row r="3704" spans="1:62">
      <c r="A3704">
        <v>3701</v>
      </c>
      <c r="B3704" s="6"/>
      <c r="C3704" s="44"/>
      <c r="F3704" s="44">
        <v>7892.6593641795298</v>
      </c>
      <c r="G3704">
        <v>0.53774377513164495</v>
      </c>
      <c r="H3704" s="45">
        <f t="shared" si="458"/>
        <v>14677.360723045709</v>
      </c>
      <c r="BD3704">
        <f t="shared" si="465"/>
        <v>-4581.2775330196555</v>
      </c>
      <c r="BE3704">
        <f t="shared" si="459"/>
        <v>-1381.8727735372486</v>
      </c>
      <c r="BF3704">
        <f t="shared" si="460"/>
        <v>1817.5319859451592</v>
      </c>
      <c r="BG3704">
        <f t="shared" si="461"/>
        <v>5016.9367454275653</v>
      </c>
      <c r="BH3704">
        <f t="shared" si="462"/>
        <v>8216.3415049099731</v>
      </c>
      <c r="BI3704">
        <f t="shared" si="463"/>
        <v>11415.746264392381</v>
      </c>
      <c r="BJ3704">
        <f t="shared" si="464"/>
        <v>14615.151023874789</v>
      </c>
    </row>
    <row r="3705" spans="1:62">
      <c r="A3705">
        <v>3702</v>
      </c>
      <c r="B3705" s="6"/>
      <c r="C3705" s="44"/>
      <c r="F3705" s="44">
        <v>7886.4570597860748</v>
      </c>
      <c r="G3705">
        <v>0.1034767887266943</v>
      </c>
      <c r="H3705" s="45">
        <f t="shared" si="458"/>
        <v>76214.744937785028</v>
      </c>
      <c r="BD3705">
        <f t="shared" si="465"/>
        <v>-5203.9404885213053</v>
      </c>
      <c r="BE3705">
        <f t="shared" si="459"/>
        <v>-2515.2216128630807</v>
      </c>
      <c r="BF3705">
        <f t="shared" si="460"/>
        <v>173.49726279514471</v>
      </c>
      <c r="BG3705">
        <f t="shared" si="461"/>
        <v>2862.2161384533683</v>
      </c>
      <c r="BH3705">
        <f t="shared" si="462"/>
        <v>5550.9350141115938</v>
      </c>
      <c r="BI3705">
        <f t="shared" si="463"/>
        <v>8239.6538897698192</v>
      </c>
      <c r="BJ3705">
        <f t="shared" si="464"/>
        <v>10928.372765428045</v>
      </c>
    </row>
    <row r="3706" spans="1:62">
      <c r="A3706">
        <v>3703</v>
      </c>
      <c r="B3706" s="6"/>
      <c r="C3706" s="44"/>
      <c r="F3706" s="44">
        <v>8342.938619302382</v>
      </c>
      <c r="G3706">
        <v>8.1139476992670545E-2</v>
      </c>
      <c r="H3706" s="45">
        <f t="shared" si="458"/>
        <v>102822.18876091612</v>
      </c>
      <c r="BD3706">
        <f t="shared" si="465"/>
        <v>-7369.0731161526037</v>
      </c>
      <c r="BE3706">
        <f t="shared" si="459"/>
        <v>-6851.6891725191317</v>
      </c>
      <c r="BF3706">
        <f t="shared" si="460"/>
        <v>-6334.3052288856597</v>
      </c>
      <c r="BG3706">
        <f t="shared" si="461"/>
        <v>-5816.9212852521887</v>
      </c>
      <c r="BH3706">
        <f t="shared" si="462"/>
        <v>-5299.5373416187176</v>
      </c>
      <c r="BI3706">
        <f t="shared" si="463"/>
        <v>-4782.1533979852456</v>
      </c>
      <c r="BJ3706">
        <f t="shared" si="464"/>
        <v>-4264.7694543517737</v>
      </c>
    </row>
    <row r="3707" spans="1:62">
      <c r="A3707">
        <v>3704</v>
      </c>
      <c r="B3707" s="6"/>
      <c r="C3707" s="44"/>
      <c r="F3707" s="44">
        <v>-4698.1342670172162</v>
      </c>
      <c r="G3707">
        <v>0.48088874543854754</v>
      </c>
      <c r="H3707" s="45">
        <f t="shared" si="458"/>
        <v>-9769.6906230000095</v>
      </c>
      <c r="BD3707">
        <f t="shared" si="465"/>
        <v>-7937.2412343390297</v>
      </c>
      <c r="BE3707">
        <f t="shared" si="459"/>
        <v>-7531.5438493756765</v>
      </c>
      <c r="BF3707">
        <f t="shared" si="460"/>
        <v>-7125.8464644123233</v>
      </c>
      <c r="BG3707">
        <f t="shared" si="461"/>
        <v>-6720.149079448971</v>
      </c>
      <c r="BH3707">
        <f t="shared" si="462"/>
        <v>-6314.4516944856186</v>
      </c>
      <c r="BI3707">
        <f t="shared" si="463"/>
        <v>-5908.7543095222654</v>
      </c>
      <c r="BJ3707">
        <f t="shared" si="464"/>
        <v>-5503.0569245589131</v>
      </c>
    </row>
    <row r="3708" spans="1:62">
      <c r="A3708">
        <v>3705</v>
      </c>
      <c r="B3708" s="6"/>
      <c r="C3708" s="44"/>
      <c r="F3708" s="44">
        <v>-1315.5185636475398</v>
      </c>
      <c r="G3708">
        <v>0.71989202830725407</v>
      </c>
      <c r="H3708" s="45">
        <f t="shared" si="458"/>
        <v>-1827.3831518051884</v>
      </c>
      <c r="BD3708">
        <f t="shared" si="465"/>
        <v>7102.5779942099543</v>
      </c>
      <c r="BE3708">
        <f t="shared" si="459"/>
        <v>9507.0217214026925</v>
      </c>
      <c r="BF3708">
        <f t="shared" si="460"/>
        <v>11911.465448595429</v>
      </c>
      <c r="BG3708">
        <f t="shared" si="461"/>
        <v>14315.909175788167</v>
      </c>
      <c r="BH3708">
        <f t="shared" si="462"/>
        <v>16720.352902980907</v>
      </c>
      <c r="BI3708">
        <f t="shared" si="463"/>
        <v>19124.796630173641</v>
      </c>
      <c r="BJ3708">
        <f t="shared" si="464"/>
        <v>21529.24035736638</v>
      </c>
    </row>
    <row r="3709" spans="1:62">
      <c r="A3709">
        <v>3706</v>
      </c>
      <c r="B3709" s="6"/>
      <c r="C3709" s="44"/>
      <c r="F3709" s="44">
        <v>9752.9811158560624</v>
      </c>
      <c r="G3709">
        <v>0.14577793606832223</v>
      </c>
      <c r="H3709" s="45">
        <f t="shared" si="458"/>
        <v>66902.999033304324</v>
      </c>
      <c r="BD3709">
        <f t="shared" si="465"/>
        <v>4914.9787051838102</v>
      </c>
      <c r="BE3709">
        <f t="shared" si="459"/>
        <v>8514.4388467200806</v>
      </c>
      <c r="BF3709">
        <f t="shared" si="460"/>
        <v>12113.898988256351</v>
      </c>
      <c r="BG3709">
        <f t="shared" si="461"/>
        <v>15713.359129792621</v>
      </c>
      <c r="BH3709">
        <f t="shared" si="462"/>
        <v>19312.819271328892</v>
      </c>
      <c r="BI3709">
        <f t="shared" si="463"/>
        <v>22912.279412865162</v>
      </c>
      <c r="BJ3709">
        <f t="shared" si="464"/>
        <v>26511.739554401433</v>
      </c>
    </row>
    <row r="3710" spans="1:62">
      <c r="A3710">
        <v>3707</v>
      </c>
      <c r="B3710" s="6"/>
      <c r="C3710" s="44"/>
      <c r="F3710" s="44">
        <v>10337.145674759626</v>
      </c>
      <c r="G3710">
        <v>8.3629526107294794E-2</v>
      </c>
      <c r="H3710" s="45">
        <f t="shared" si="458"/>
        <v>123606.41218386556</v>
      </c>
      <c r="BD3710">
        <f t="shared" si="465"/>
        <v>-9024.0914355144505</v>
      </c>
      <c r="BE3710">
        <f t="shared" si="459"/>
        <v>-8295.2017551728404</v>
      </c>
      <c r="BF3710">
        <f t="shared" si="460"/>
        <v>-7566.3120748312285</v>
      </c>
      <c r="BG3710">
        <f t="shared" si="461"/>
        <v>-6837.4223944896175</v>
      </c>
      <c r="BH3710">
        <f t="shared" si="462"/>
        <v>-6108.5327141480066</v>
      </c>
      <c r="BI3710">
        <f t="shared" si="463"/>
        <v>-5379.6430338063956</v>
      </c>
      <c r="BJ3710">
        <f t="shared" si="464"/>
        <v>-4650.7533534647846</v>
      </c>
    </row>
    <row r="3711" spans="1:62">
      <c r="A3711">
        <v>3708</v>
      </c>
      <c r="B3711" s="6"/>
      <c r="C3711" s="44"/>
      <c r="F3711" s="44">
        <v>6106.8103900643109</v>
      </c>
      <c r="G3711">
        <v>0.33182371854088899</v>
      </c>
      <c r="H3711" s="45">
        <f t="shared" si="458"/>
        <v>18403.779021335387</v>
      </c>
      <c r="BD3711">
        <f t="shared" si="465"/>
        <v>-9918.9980442231517</v>
      </c>
      <c r="BE3711">
        <f t="shared" si="459"/>
        <v>-9500.8504136866777</v>
      </c>
      <c r="BF3711">
        <f t="shared" si="460"/>
        <v>-9082.7027831502037</v>
      </c>
      <c r="BG3711">
        <f t="shared" si="461"/>
        <v>-8664.5551526137297</v>
      </c>
      <c r="BH3711">
        <f t="shared" si="462"/>
        <v>-8246.4075220772556</v>
      </c>
      <c r="BI3711">
        <f t="shared" si="463"/>
        <v>-7828.2598915407816</v>
      </c>
      <c r="BJ3711">
        <f t="shared" si="464"/>
        <v>-7410.1122610043076</v>
      </c>
    </row>
    <row r="3712" spans="1:62">
      <c r="A3712">
        <v>3709</v>
      </c>
      <c r="B3712" s="6"/>
      <c r="C3712" s="44"/>
      <c r="F3712" s="44">
        <v>5236.2429990626515</v>
      </c>
      <c r="G3712">
        <v>0.45030885514073571</v>
      </c>
      <c r="H3712" s="45">
        <f t="shared" si="458"/>
        <v>11628.114657941071</v>
      </c>
      <c r="BD3712">
        <f t="shared" si="465"/>
        <v>-4447.6917973598665</v>
      </c>
      <c r="BE3712">
        <f t="shared" si="459"/>
        <v>-2788.5732046554213</v>
      </c>
      <c r="BF3712">
        <f t="shared" si="460"/>
        <v>-1129.454611950976</v>
      </c>
      <c r="BG3712">
        <f t="shared" si="461"/>
        <v>529.66398075346842</v>
      </c>
      <c r="BH3712">
        <f t="shared" si="462"/>
        <v>2188.7825734579146</v>
      </c>
      <c r="BI3712">
        <f t="shared" si="463"/>
        <v>3847.901166162359</v>
      </c>
      <c r="BJ3712">
        <f t="shared" si="464"/>
        <v>5507.0197588668034</v>
      </c>
    </row>
    <row r="3713" spans="1:62">
      <c r="A3713">
        <v>3710</v>
      </c>
      <c r="B3713" s="6"/>
      <c r="C3713" s="44"/>
      <c r="F3713" s="44">
        <v>11665.931030351536</v>
      </c>
      <c r="G3713">
        <v>0.25712179184049599</v>
      </c>
      <c r="H3713" s="45">
        <f t="shared" si="458"/>
        <v>45371.226401488479</v>
      </c>
      <c r="BD3713">
        <f t="shared" si="465"/>
        <v>-2984.698723358973</v>
      </c>
      <c r="BE3713">
        <f t="shared" si="459"/>
        <v>-733.15444765529446</v>
      </c>
      <c r="BF3713">
        <f t="shared" si="460"/>
        <v>1518.3898280483845</v>
      </c>
      <c r="BG3713">
        <f t="shared" si="461"/>
        <v>3769.9341037520626</v>
      </c>
      <c r="BH3713">
        <f t="shared" si="462"/>
        <v>6021.4783794557407</v>
      </c>
      <c r="BI3713">
        <f t="shared" si="463"/>
        <v>8273.0226551594205</v>
      </c>
      <c r="BJ3713">
        <f t="shared" si="464"/>
        <v>10524.566930863099</v>
      </c>
    </row>
    <row r="3714" spans="1:62">
      <c r="A3714">
        <v>3711</v>
      </c>
      <c r="B3714" s="6"/>
      <c r="C3714" s="44"/>
      <c r="F3714" s="44">
        <v>9831.8978829152129</v>
      </c>
      <c r="G3714">
        <v>0.30266805295024479</v>
      </c>
      <c r="H3714" s="45">
        <f t="shared" si="458"/>
        <v>32484.095321852372</v>
      </c>
      <c r="BD3714">
        <f t="shared" si="465"/>
        <v>-10380.322071149056</v>
      </c>
      <c r="BE3714">
        <f t="shared" si="459"/>
        <v>-9094.7131119465757</v>
      </c>
      <c r="BF3714">
        <f t="shared" si="460"/>
        <v>-7809.1041527440957</v>
      </c>
      <c r="BG3714">
        <f t="shared" si="461"/>
        <v>-6523.4951935416157</v>
      </c>
      <c r="BH3714">
        <f t="shared" si="462"/>
        <v>-5237.8862343391356</v>
      </c>
      <c r="BI3714">
        <f t="shared" si="463"/>
        <v>-3952.2772751366556</v>
      </c>
      <c r="BJ3714">
        <f t="shared" si="464"/>
        <v>-2666.6683159341756</v>
      </c>
    </row>
    <row r="3715" spans="1:62">
      <c r="A3715">
        <v>3712</v>
      </c>
      <c r="B3715" s="6"/>
      <c r="C3715" s="44"/>
      <c r="F3715" s="44">
        <v>6686.9652934515234</v>
      </c>
      <c r="G3715">
        <v>0.95818014446276667</v>
      </c>
      <c r="H3715" s="45">
        <f t="shared" si="458"/>
        <v>6978.8184738484406</v>
      </c>
      <c r="BD3715">
        <f t="shared" si="465"/>
        <v>-8318.5576181639881</v>
      </c>
      <c r="BE3715">
        <f t="shared" si="459"/>
        <v>-6805.2173534127651</v>
      </c>
      <c r="BF3715">
        <f t="shared" si="460"/>
        <v>-5291.8770886615412</v>
      </c>
      <c r="BG3715">
        <f t="shared" si="461"/>
        <v>-3778.5368239103173</v>
      </c>
      <c r="BH3715">
        <f t="shared" si="462"/>
        <v>-2265.1965591590933</v>
      </c>
      <c r="BI3715">
        <f t="shared" si="463"/>
        <v>-751.85629440786943</v>
      </c>
      <c r="BJ3715">
        <f t="shared" si="464"/>
        <v>761.4839703433554</v>
      </c>
    </row>
    <row r="3716" spans="1:62">
      <c r="A3716">
        <v>3713</v>
      </c>
      <c r="B3716" s="6"/>
      <c r="C3716" s="44"/>
      <c r="F3716" s="44">
        <v>10489.777869345155</v>
      </c>
      <c r="G3716">
        <v>0.1985547719096683</v>
      </c>
      <c r="H3716" s="45">
        <f t="shared" ref="H3716:H3779" si="466">F3716/G3716</f>
        <v>52830.651051375571</v>
      </c>
      <c r="BD3716">
        <f t="shared" si="465"/>
        <v>-1896.0645711376901</v>
      </c>
      <c r="BE3716">
        <f t="shared" si="459"/>
        <v>2894.8361511761432</v>
      </c>
      <c r="BF3716">
        <f t="shared" si="460"/>
        <v>7685.7368734899774</v>
      </c>
      <c r="BG3716">
        <f t="shared" si="461"/>
        <v>12476.63759580381</v>
      </c>
      <c r="BH3716">
        <f t="shared" si="462"/>
        <v>17267.538318117644</v>
      </c>
      <c r="BI3716">
        <f t="shared" si="463"/>
        <v>22058.439040431476</v>
      </c>
      <c r="BJ3716">
        <f t="shared" si="464"/>
        <v>26849.339762745309</v>
      </c>
    </row>
    <row r="3717" spans="1:62">
      <c r="A3717">
        <v>3714</v>
      </c>
      <c r="B3717" s="6"/>
      <c r="C3717" s="44"/>
      <c r="F3717" s="44">
        <v>8092.4390482229428</v>
      </c>
      <c r="G3717">
        <v>0.85919007480993503</v>
      </c>
      <c r="H3717" s="45">
        <f t="shared" si="466"/>
        <v>9418.6831127129863</v>
      </c>
      <c r="BD3717">
        <f t="shared" si="465"/>
        <v>-9497.0040097968122</v>
      </c>
      <c r="BE3717">
        <f t="shared" ref="BE3717:BE3780" si="467">($BE$3*G3716)-F3716</f>
        <v>-8504.2301502484715</v>
      </c>
      <c r="BF3717">
        <f t="shared" ref="BF3717:BF3780" si="468">($BF$3*G3716)-F3716</f>
        <v>-7511.45629070013</v>
      </c>
      <c r="BG3717">
        <f t="shared" ref="BG3717:BG3780" si="469">($BG$3*G3716)-F3716</f>
        <v>-6518.6824311517885</v>
      </c>
      <c r="BH3717">
        <f t="shared" ref="BH3717:BH3780" si="470">($BH$3*G3716)-F3716</f>
        <v>-5525.9085716034469</v>
      </c>
      <c r="BI3717">
        <f t="shared" ref="BI3717:BI3780" si="471">($BI$3*G3716)-F3716</f>
        <v>-4533.1347120551054</v>
      </c>
      <c r="BJ3717">
        <f t="shared" ref="BJ3717:BJ3780" si="472">($BJ$3*G3716)-F3716</f>
        <v>-3540.3608525067639</v>
      </c>
    </row>
    <row r="3718" spans="1:62">
      <c r="A3718">
        <v>3715</v>
      </c>
      <c r="B3718" s="6"/>
      <c r="C3718" s="44"/>
      <c r="F3718" s="44">
        <v>9642.2595244468721</v>
      </c>
      <c r="G3718">
        <v>0.46834471903615604</v>
      </c>
      <c r="H3718" s="45">
        <f t="shared" si="466"/>
        <v>20587.953984600161</v>
      </c>
      <c r="BD3718">
        <f t="shared" si="465"/>
        <v>-3796.488674173268</v>
      </c>
      <c r="BE3718">
        <f t="shared" si="467"/>
        <v>499.46169987640678</v>
      </c>
      <c r="BF3718">
        <f t="shared" si="468"/>
        <v>4795.4120739260834</v>
      </c>
      <c r="BG3718">
        <f t="shared" si="469"/>
        <v>9091.3624479757564</v>
      </c>
      <c r="BH3718">
        <f t="shared" si="470"/>
        <v>13387.312822025433</v>
      </c>
      <c r="BI3718">
        <f t="shared" si="471"/>
        <v>17683.26319607511</v>
      </c>
      <c r="BJ3718">
        <f t="shared" si="472"/>
        <v>21979.213570124783</v>
      </c>
    </row>
    <row r="3719" spans="1:62">
      <c r="A3719">
        <v>3716</v>
      </c>
      <c r="B3719" s="6"/>
      <c r="C3719" s="44"/>
      <c r="F3719" s="44">
        <v>6578.3702265408429</v>
      </c>
      <c r="G3719">
        <v>0.3066929265703715</v>
      </c>
      <c r="H3719" s="45">
        <f t="shared" si="466"/>
        <v>21449.370548268638</v>
      </c>
      <c r="BD3719">
        <f t="shared" si="465"/>
        <v>-7300.5359292660924</v>
      </c>
      <c r="BE3719">
        <f t="shared" si="467"/>
        <v>-4958.8123340853117</v>
      </c>
      <c r="BF3719">
        <f t="shared" si="468"/>
        <v>-2617.0887389045311</v>
      </c>
      <c r="BG3719">
        <f t="shared" si="469"/>
        <v>-275.36514372375132</v>
      </c>
      <c r="BH3719">
        <f t="shared" si="470"/>
        <v>2066.3584514570284</v>
      </c>
      <c r="BI3719">
        <f t="shared" si="471"/>
        <v>4408.08204663781</v>
      </c>
      <c r="BJ3719">
        <f t="shared" si="472"/>
        <v>6749.8056418185879</v>
      </c>
    </row>
    <row r="3720" spans="1:62">
      <c r="A3720">
        <v>3717</v>
      </c>
      <c r="B3720" s="6"/>
      <c r="C3720" s="44"/>
      <c r="F3720" s="44">
        <v>6122.1488854368272</v>
      </c>
      <c r="G3720">
        <v>0.25668041062817881</v>
      </c>
      <c r="H3720" s="45">
        <f t="shared" si="466"/>
        <v>23851.250940630711</v>
      </c>
      <c r="BD3720">
        <f t="shared" si="465"/>
        <v>-5044.9055936889854</v>
      </c>
      <c r="BE3720">
        <f t="shared" si="467"/>
        <v>-3511.4409608371279</v>
      </c>
      <c r="BF3720">
        <f t="shared" si="468"/>
        <v>-1977.9763279852705</v>
      </c>
      <c r="BG3720">
        <f t="shared" si="469"/>
        <v>-444.51169513341301</v>
      </c>
      <c r="BH3720">
        <f t="shared" si="470"/>
        <v>1088.9529377184444</v>
      </c>
      <c r="BI3720">
        <f t="shared" si="471"/>
        <v>2622.4175705703019</v>
      </c>
      <c r="BJ3720">
        <f t="shared" si="472"/>
        <v>4155.8822034221594</v>
      </c>
    </row>
    <row r="3721" spans="1:62">
      <c r="A3721">
        <v>3718</v>
      </c>
      <c r="B3721" s="6"/>
      <c r="C3721" s="44"/>
      <c r="F3721" s="44">
        <v>3364.5873197894616</v>
      </c>
      <c r="G3721">
        <v>0.46015130570609841</v>
      </c>
      <c r="H3721" s="45">
        <f t="shared" si="466"/>
        <v>7311.9151854334741</v>
      </c>
      <c r="BD3721">
        <f t="shared" si="465"/>
        <v>-4838.746832295933</v>
      </c>
      <c r="BE3721">
        <f t="shared" si="467"/>
        <v>-3555.3447791550389</v>
      </c>
      <c r="BF3721">
        <f t="shared" si="468"/>
        <v>-2271.9427260141451</v>
      </c>
      <c r="BG3721">
        <f t="shared" si="469"/>
        <v>-988.54067287325051</v>
      </c>
      <c r="BH3721">
        <f t="shared" si="470"/>
        <v>294.86138026764274</v>
      </c>
      <c r="BI3721">
        <f t="shared" si="471"/>
        <v>1578.2634334085369</v>
      </c>
      <c r="BJ3721">
        <f t="shared" si="472"/>
        <v>2861.6654865494311</v>
      </c>
    </row>
    <row r="3722" spans="1:62">
      <c r="A3722">
        <v>3719</v>
      </c>
      <c r="B3722" s="6"/>
      <c r="C3722" s="44"/>
      <c r="F3722" s="44">
        <v>5423.9909130976739</v>
      </c>
      <c r="G3722">
        <v>0.39044834602850287</v>
      </c>
      <c r="H3722" s="45">
        <f t="shared" si="466"/>
        <v>13891.699038473378</v>
      </c>
      <c r="BD3722">
        <f t="shared" si="465"/>
        <v>-1063.8307912589694</v>
      </c>
      <c r="BE3722">
        <f t="shared" si="467"/>
        <v>1236.9257372715228</v>
      </c>
      <c r="BF3722">
        <f t="shared" si="468"/>
        <v>3537.6822658020146</v>
      </c>
      <c r="BG3722">
        <f t="shared" si="469"/>
        <v>5838.4387943325073</v>
      </c>
      <c r="BH3722">
        <f t="shared" si="470"/>
        <v>8139.1953228629991</v>
      </c>
      <c r="BI3722">
        <f t="shared" si="471"/>
        <v>10439.951851393491</v>
      </c>
      <c r="BJ3722">
        <f t="shared" si="472"/>
        <v>12740.708379923983</v>
      </c>
    </row>
    <row r="3723" spans="1:62">
      <c r="A3723">
        <v>3720</v>
      </c>
      <c r="B3723" s="6"/>
      <c r="C3723" s="44"/>
      <c r="F3723" s="44">
        <v>7772.7076497703165</v>
      </c>
      <c r="G3723">
        <v>0.93328002946582789</v>
      </c>
      <c r="H3723" s="45">
        <f t="shared" si="466"/>
        <v>8328.3766976339393</v>
      </c>
      <c r="BD3723">
        <f t="shared" si="465"/>
        <v>-3471.7491829551595</v>
      </c>
      <c r="BE3723">
        <f t="shared" si="467"/>
        <v>-1519.5074528126452</v>
      </c>
      <c r="BF3723">
        <f t="shared" si="468"/>
        <v>432.73427732986875</v>
      </c>
      <c r="BG3723">
        <f t="shared" si="469"/>
        <v>2384.9760074723836</v>
      </c>
      <c r="BH3723">
        <f t="shared" si="470"/>
        <v>4337.2177376148975</v>
      </c>
      <c r="BI3723">
        <f t="shared" si="471"/>
        <v>6289.4594677574114</v>
      </c>
      <c r="BJ3723">
        <f t="shared" si="472"/>
        <v>8241.7011978999271</v>
      </c>
    </row>
    <row r="3724" spans="1:62">
      <c r="A3724">
        <v>3721</v>
      </c>
      <c r="B3724" s="6"/>
      <c r="C3724" s="44"/>
      <c r="F3724" s="44">
        <v>12309.448157145403</v>
      </c>
      <c r="G3724">
        <v>0.38428565462597675</v>
      </c>
      <c r="H3724" s="45">
        <f t="shared" si="466"/>
        <v>32032.026199692846</v>
      </c>
      <c r="BD3724">
        <f t="shared" si="465"/>
        <v>-3106.3075024411773</v>
      </c>
      <c r="BE3724">
        <f t="shared" si="467"/>
        <v>1560.0926448879618</v>
      </c>
      <c r="BF3724">
        <f t="shared" si="468"/>
        <v>6226.4927922171009</v>
      </c>
      <c r="BG3724">
        <f t="shared" si="469"/>
        <v>10892.89293954624</v>
      </c>
      <c r="BH3724">
        <f t="shared" si="470"/>
        <v>15559.293086875379</v>
      </c>
      <c r="BI3724">
        <f t="shared" si="471"/>
        <v>20225.693234204518</v>
      </c>
      <c r="BJ3724">
        <f t="shared" si="472"/>
        <v>24892.093381533661</v>
      </c>
    </row>
    <row r="3725" spans="1:62">
      <c r="A3725">
        <v>3722</v>
      </c>
      <c r="B3725" s="6"/>
      <c r="C3725" s="44"/>
      <c r="F3725" s="44">
        <v>-3090.824441317458</v>
      </c>
      <c r="G3725">
        <v>0.84588471571976065</v>
      </c>
      <c r="H3725" s="45">
        <f t="shared" si="466"/>
        <v>-3653.9547102319789</v>
      </c>
      <c r="BD3725">
        <f t="shared" si="465"/>
        <v>-10388.019884015519</v>
      </c>
      <c r="BE3725">
        <f t="shared" si="467"/>
        <v>-8466.5916108856363</v>
      </c>
      <c r="BF3725">
        <f t="shared" si="468"/>
        <v>-6545.1633377557519</v>
      </c>
      <c r="BG3725">
        <f t="shared" si="469"/>
        <v>-4623.7350646258683</v>
      </c>
      <c r="BH3725">
        <f t="shared" si="470"/>
        <v>-2702.3067914959847</v>
      </c>
      <c r="BI3725">
        <f t="shared" si="471"/>
        <v>-780.87851836610025</v>
      </c>
      <c r="BJ3725">
        <f t="shared" si="472"/>
        <v>1140.5497547637824</v>
      </c>
    </row>
    <row r="3726" spans="1:62">
      <c r="A3726">
        <v>3723</v>
      </c>
      <c r="B3726" s="6"/>
      <c r="C3726" s="44"/>
      <c r="F3726" s="44">
        <v>10367.288431272002</v>
      </c>
      <c r="G3726">
        <v>0.52438607627073885</v>
      </c>
      <c r="H3726" s="45">
        <f t="shared" si="466"/>
        <v>19770.335064959665</v>
      </c>
      <c r="BD3726">
        <f t="shared" si="465"/>
        <v>7320.248019916261</v>
      </c>
      <c r="BE3726">
        <f t="shared" si="467"/>
        <v>11549.671598515064</v>
      </c>
      <c r="BF3726">
        <f t="shared" si="468"/>
        <v>15779.095177113868</v>
      </c>
      <c r="BG3726">
        <f t="shared" si="469"/>
        <v>20008.51875571267</v>
      </c>
      <c r="BH3726">
        <f t="shared" si="470"/>
        <v>24237.942334311476</v>
      </c>
      <c r="BI3726">
        <f t="shared" si="471"/>
        <v>28467.365912910278</v>
      </c>
      <c r="BJ3726">
        <f t="shared" si="472"/>
        <v>32696.78949150908</v>
      </c>
    </row>
    <row r="3727" spans="1:62">
      <c r="A3727">
        <v>3724</v>
      </c>
      <c r="B3727" s="6"/>
      <c r="C3727" s="44"/>
      <c r="F3727" s="44">
        <v>7458.1491644134803</v>
      </c>
      <c r="G3727">
        <v>0.61360295693216571</v>
      </c>
      <c r="H3727" s="45">
        <f t="shared" si="466"/>
        <v>12154.682568190401</v>
      </c>
      <c r="BD3727">
        <f t="shared" si="465"/>
        <v>-7745.3580499183072</v>
      </c>
      <c r="BE3727">
        <f t="shared" si="467"/>
        <v>-5123.4276685646128</v>
      </c>
      <c r="BF3727">
        <f t="shared" si="468"/>
        <v>-2501.4972872109192</v>
      </c>
      <c r="BG3727">
        <f t="shared" si="469"/>
        <v>120.4330941427761</v>
      </c>
      <c r="BH3727">
        <f t="shared" si="470"/>
        <v>2742.3634754964696</v>
      </c>
      <c r="BI3727">
        <f t="shared" si="471"/>
        <v>5364.2938568501631</v>
      </c>
      <c r="BJ3727">
        <f t="shared" si="472"/>
        <v>7986.2242382038567</v>
      </c>
    </row>
    <row r="3728" spans="1:62">
      <c r="A3728">
        <v>3725</v>
      </c>
      <c r="B3728" s="6"/>
      <c r="C3728" s="44"/>
      <c r="F3728" s="44">
        <v>8957.0886218838314</v>
      </c>
      <c r="G3728">
        <v>0.5146599801217242</v>
      </c>
      <c r="H3728" s="45">
        <f t="shared" si="466"/>
        <v>17403.895713370515</v>
      </c>
      <c r="BD3728">
        <f t="shared" si="465"/>
        <v>-4390.1343797526515</v>
      </c>
      <c r="BE3728">
        <f t="shared" si="467"/>
        <v>-1322.1195950918236</v>
      </c>
      <c r="BF3728">
        <f t="shared" si="468"/>
        <v>1745.8951895690061</v>
      </c>
      <c r="BG3728">
        <f t="shared" si="469"/>
        <v>4813.9099742298331</v>
      </c>
      <c r="BH3728">
        <f t="shared" si="470"/>
        <v>7881.9247588906619</v>
      </c>
      <c r="BI3728">
        <f t="shared" si="471"/>
        <v>10949.939543551493</v>
      </c>
      <c r="BJ3728">
        <f t="shared" si="472"/>
        <v>14017.95432821232</v>
      </c>
    </row>
    <row r="3729" spans="1:62">
      <c r="A3729">
        <v>3726</v>
      </c>
      <c r="B3729" s="6"/>
      <c r="C3729" s="44"/>
      <c r="F3729" s="44">
        <v>2004.3766121318222</v>
      </c>
      <c r="G3729">
        <v>0.41348990657773399</v>
      </c>
      <c r="H3729" s="45">
        <f t="shared" si="466"/>
        <v>4847.4620063186712</v>
      </c>
      <c r="BD3729">
        <f t="shared" si="465"/>
        <v>-6383.7887212752103</v>
      </c>
      <c r="BE3729">
        <f t="shared" si="467"/>
        <v>-3810.4888206665892</v>
      </c>
      <c r="BF3729">
        <f t="shared" si="468"/>
        <v>-1237.1889200579681</v>
      </c>
      <c r="BG3729">
        <f t="shared" si="469"/>
        <v>1336.110980550653</v>
      </c>
      <c r="BH3729">
        <f t="shared" si="470"/>
        <v>3909.4108811592741</v>
      </c>
      <c r="BI3729">
        <f t="shared" si="471"/>
        <v>6482.7107817678952</v>
      </c>
      <c r="BJ3729">
        <f t="shared" si="472"/>
        <v>9056.0106823765163</v>
      </c>
    </row>
    <row r="3730" spans="1:62">
      <c r="A3730">
        <v>3727</v>
      </c>
      <c r="B3730" s="6"/>
      <c r="C3730" s="44"/>
      <c r="F3730" s="44">
        <v>-774.1603296546964</v>
      </c>
      <c r="G3730">
        <v>0.35122069190323213</v>
      </c>
      <c r="H3730" s="45">
        <f t="shared" si="466"/>
        <v>-2204.1990904909217</v>
      </c>
      <c r="BD3730">
        <f t="shared" si="465"/>
        <v>63.072920756847907</v>
      </c>
      <c r="BE3730">
        <f t="shared" si="467"/>
        <v>2130.522453645518</v>
      </c>
      <c r="BF3730">
        <f t="shared" si="468"/>
        <v>4197.9719865341876</v>
      </c>
      <c r="BG3730">
        <f t="shared" si="469"/>
        <v>6265.4215194228582</v>
      </c>
      <c r="BH3730">
        <f t="shared" si="470"/>
        <v>8332.8710523115278</v>
      </c>
      <c r="BI3730">
        <f t="shared" si="471"/>
        <v>10400.320585200197</v>
      </c>
      <c r="BJ3730">
        <f t="shared" si="472"/>
        <v>12467.770118088867</v>
      </c>
    </row>
    <row r="3731" spans="1:62">
      <c r="A3731">
        <v>3728</v>
      </c>
      <c r="B3731" s="6"/>
      <c r="C3731" s="44"/>
      <c r="F3731" s="44">
        <v>8911.6299155320066</v>
      </c>
      <c r="G3731">
        <v>0.15550988263729959</v>
      </c>
      <c r="H3731" s="45">
        <f t="shared" si="466"/>
        <v>57305.875127671927</v>
      </c>
      <c r="BD3731">
        <f t="shared" si="465"/>
        <v>2530.2637891708573</v>
      </c>
      <c r="BE3731">
        <f t="shared" si="467"/>
        <v>4286.3672486870182</v>
      </c>
      <c r="BF3731">
        <f t="shared" si="468"/>
        <v>6042.4707082031782</v>
      </c>
      <c r="BG3731">
        <f t="shared" si="469"/>
        <v>7798.5741677193391</v>
      </c>
      <c r="BH3731">
        <f t="shared" si="470"/>
        <v>9554.6776272355</v>
      </c>
      <c r="BI3731">
        <f t="shared" si="471"/>
        <v>11310.78108675166</v>
      </c>
      <c r="BJ3731">
        <f t="shared" si="472"/>
        <v>13066.88454626782</v>
      </c>
    </row>
    <row r="3732" spans="1:62">
      <c r="A3732">
        <v>3729</v>
      </c>
      <c r="B3732" s="6"/>
      <c r="C3732" s="44"/>
      <c r="F3732" s="44">
        <v>9032.3403172566686</v>
      </c>
      <c r="G3732">
        <v>0.26412976867682225</v>
      </c>
      <c r="H3732" s="45">
        <f t="shared" si="466"/>
        <v>34196.601021175498</v>
      </c>
      <c r="BD3732">
        <f t="shared" si="465"/>
        <v>-8134.0805023455086</v>
      </c>
      <c r="BE3732">
        <f t="shared" si="467"/>
        <v>-7356.5310891590107</v>
      </c>
      <c r="BF3732">
        <f t="shared" si="468"/>
        <v>-6578.9816759725127</v>
      </c>
      <c r="BG3732">
        <f t="shared" si="469"/>
        <v>-5801.4322627860147</v>
      </c>
      <c r="BH3732">
        <f t="shared" si="470"/>
        <v>-5023.8828495995167</v>
      </c>
      <c r="BI3732">
        <f t="shared" si="471"/>
        <v>-4246.3334364130187</v>
      </c>
      <c r="BJ3732">
        <f t="shared" si="472"/>
        <v>-3468.7840232265207</v>
      </c>
    </row>
    <row r="3733" spans="1:62">
      <c r="A3733">
        <v>3730</v>
      </c>
      <c r="B3733" s="6"/>
      <c r="C3733" s="44"/>
      <c r="F3733" s="44">
        <v>12572.957464265386</v>
      </c>
      <c r="G3733">
        <v>0.63826677404535825</v>
      </c>
      <c r="H3733" s="45">
        <f t="shared" si="466"/>
        <v>19698.593089183571</v>
      </c>
      <c r="BD3733">
        <f t="shared" si="465"/>
        <v>-7711.6914738725573</v>
      </c>
      <c r="BE3733">
        <f t="shared" si="467"/>
        <v>-6391.0426304884459</v>
      </c>
      <c r="BF3733">
        <f t="shared" si="468"/>
        <v>-5070.3937871043345</v>
      </c>
      <c r="BG3733">
        <f t="shared" si="469"/>
        <v>-3749.744943720224</v>
      </c>
      <c r="BH3733">
        <f t="shared" si="470"/>
        <v>-2429.0961003361126</v>
      </c>
      <c r="BI3733">
        <f t="shared" si="471"/>
        <v>-1108.4472569520012</v>
      </c>
      <c r="BJ3733">
        <f t="shared" si="472"/>
        <v>212.20158643211107</v>
      </c>
    </row>
    <row r="3734" spans="1:62">
      <c r="A3734">
        <v>3731</v>
      </c>
      <c r="B3734" s="6"/>
      <c r="C3734" s="44"/>
      <c r="F3734" s="44">
        <v>7957.9612246682336</v>
      </c>
      <c r="G3734">
        <v>0.42040495767084618</v>
      </c>
      <c r="H3734" s="45">
        <f t="shared" si="466"/>
        <v>18929.27540330977</v>
      </c>
      <c r="BD3734">
        <f t="shared" si="465"/>
        <v>-9381.6235940385959</v>
      </c>
      <c r="BE3734">
        <f t="shared" si="467"/>
        <v>-6190.2897238118039</v>
      </c>
      <c r="BF3734">
        <f t="shared" si="468"/>
        <v>-2998.9558535850119</v>
      </c>
      <c r="BG3734">
        <f t="shared" si="469"/>
        <v>192.37801664177823</v>
      </c>
      <c r="BH3734">
        <f t="shared" si="470"/>
        <v>3383.7118868685702</v>
      </c>
      <c r="BI3734">
        <f t="shared" si="471"/>
        <v>6575.0457570953622</v>
      </c>
      <c r="BJ3734">
        <f t="shared" si="472"/>
        <v>9766.3796273221524</v>
      </c>
    </row>
    <row r="3735" spans="1:62">
      <c r="A3735">
        <v>3732</v>
      </c>
      <c r="B3735" s="6"/>
      <c r="C3735" s="44"/>
      <c r="F3735" s="44">
        <v>5375.4132793203062</v>
      </c>
      <c r="G3735">
        <v>0.43633187337043466</v>
      </c>
      <c r="H3735" s="45">
        <f t="shared" si="466"/>
        <v>12319.552174353115</v>
      </c>
      <c r="BD3735">
        <f t="shared" si="465"/>
        <v>-5855.936436314003</v>
      </c>
      <c r="BE3735">
        <f t="shared" si="467"/>
        <v>-3753.9116479597715</v>
      </c>
      <c r="BF3735">
        <f t="shared" si="468"/>
        <v>-1651.8868596055408</v>
      </c>
      <c r="BG3735">
        <f t="shared" si="469"/>
        <v>450.13792874869068</v>
      </c>
      <c r="BH3735">
        <f t="shared" si="470"/>
        <v>2552.1627171029213</v>
      </c>
      <c r="BI3735">
        <f t="shared" si="471"/>
        <v>4654.1875054571519</v>
      </c>
      <c r="BJ3735">
        <f t="shared" si="472"/>
        <v>6756.2122938113826</v>
      </c>
    </row>
    <row r="3736" spans="1:62">
      <c r="A3736">
        <v>3733</v>
      </c>
      <c r="B3736" s="6"/>
      <c r="C3736" s="44"/>
      <c r="F3736" s="44">
        <v>9653.3038369883052</v>
      </c>
      <c r="G3736">
        <v>0.49964673508235169</v>
      </c>
      <c r="H3736" s="45">
        <f t="shared" si="466"/>
        <v>19320.258012688202</v>
      </c>
      <c r="BD3736">
        <f t="shared" si="465"/>
        <v>-3193.753912468133</v>
      </c>
      <c r="BE3736">
        <f t="shared" si="467"/>
        <v>-1012.0945456159598</v>
      </c>
      <c r="BF3736">
        <f t="shared" si="468"/>
        <v>1169.5648212362139</v>
      </c>
      <c r="BG3736">
        <f t="shared" si="469"/>
        <v>3351.2241880883867</v>
      </c>
      <c r="BH3736">
        <f t="shared" si="470"/>
        <v>5532.8835549405612</v>
      </c>
      <c r="BI3736">
        <f t="shared" si="471"/>
        <v>7714.542921792734</v>
      </c>
      <c r="BJ3736">
        <f t="shared" si="472"/>
        <v>9896.2022886449067</v>
      </c>
    </row>
    <row r="3737" spans="1:62">
      <c r="A3737">
        <v>3734</v>
      </c>
      <c r="B3737" s="6"/>
      <c r="C3737" s="44"/>
      <c r="F3737" s="44">
        <v>14895.423144979966</v>
      </c>
      <c r="G3737">
        <v>0.2846503322435483</v>
      </c>
      <c r="H3737" s="45">
        <f t="shared" si="466"/>
        <v>52328.845104720851</v>
      </c>
      <c r="BD3737">
        <f t="shared" si="465"/>
        <v>-7155.0701615765465</v>
      </c>
      <c r="BE3737">
        <f t="shared" si="467"/>
        <v>-4656.8364861647879</v>
      </c>
      <c r="BF3737">
        <f t="shared" si="468"/>
        <v>-2158.6028107530301</v>
      </c>
      <c r="BG3737">
        <f t="shared" si="469"/>
        <v>339.63086465872948</v>
      </c>
      <c r="BH3737">
        <f t="shared" si="470"/>
        <v>2837.8645400704863</v>
      </c>
      <c r="BI3737">
        <f t="shared" si="471"/>
        <v>5336.098215482245</v>
      </c>
      <c r="BJ3737">
        <f t="shared" si="472"/>
        <v>7834.3318908940037</v>
      </c>
    </row>
    <row r="3738" spans="1:62">
      <c r="A3738">
        <v>3735</v>
      </c>
      <c r="B3738" s="6"/>
      <c r="C3738" s="44"/>
      <c r="F3738" s="44">
        <v>5894.7177916687015</v>
      </c>
      <c r="G3738">
        <v>0.39901261275713118</v>
      </c>
      <c r="H3738" s="45">
        <f t="shared" si="466"/>
        <v>14773.261804775746</v>
      </c>
      <c r="BD3738">
        <f t="shared" ref="BD3738:BD3801" si="473">($BD$3*G3737)-F3737</f>
        <v>-13472.171483762224</v>
      </c>
      <c r="BE3738">
        <f t="shared" si="467"/>
        <v>-12048.919822544483</v>
      </c>
      <c r="BF3738">
        <f t="shared" si="468"/>
        <v>-10625.668161326743</v>
      </c>
      <c r="BG3738">
        <f t="shared" si="469"/>
        <v>-9202.4165001090005</v>
      </c>
      <c r="BH3738">
        <f t="shared" si="470"/>
        <v>-7779.164838891259</v>
      </c>
      <c r="BI3738">
        <f t="shared" si="471"/>
        <v>-6355.9131776735176</v>
      </c>
      <c r="BJ3738">
        <f t="shared" si="472"/>
        <v>-4932.6615164557752</v>
      </c>
    </row>
    <row r="3739" spans="1:62">
      <c r="A3739">
        <v>3736</v>
      </c>
      <c r="B3739" s="6"/>
      <c r="C3739" s="44"/>
      <c r="F3739" s="44">
        <v>10107.364674979017</v>
      </c>
      <c r="G3739">
        <v>7.5769348330245734E-2</v>
      </c>
      <c r="H3739" s="45">
        <f t="shared" si="466"/>
        <v>133396.48416831298</v>
      </c>
      <c r="BD3739">
        <f t="shared" si="473"/>
        <v>-3899.6547278830458</v>
      </c>
      <c r="BE3739">
        <f t="shared" si="467"/>
        <v>-1904.5916640973896</v>
      </c>
      <c r="BF3739">
        <f t="shared" si="468"/>
        <v>90.471399688266501</v>
      </c>
      <c r="BG3739">
        <f t="shared" si="469"/>
        <v>2085.5344634739222</v>
      </c>
      <c r="BH3739">
        <f t="shared" si="470"/>
        <v>4080.5975272595788</v>
      </c>
      <c r="BI3739">
        <f t="shared" si="471"/>
        <v>6075.6605910452345</v>
      </c>
      <c r="BJ3739">
        <f t="shared" si="472"/>
        <v>8070.7236548308902</v>
      </c>
    </row>
    <row r="3740" spans="1:62">
      <c r="A3740">
        <v>3737</v>
      </c>
      <c r="B3740" s="6"/>
      <c r="C3740" s="44"/>
      <c r="F3740" s="44">
        <v>12608.495800635452</v>
      </c>
      <c r="G3740">
        <v>0.27780316338196531</v>
      </c>
      <c r="H3740" s="45">
        <f t="shared" si="466"/>
        <v>45386.437098628019</v>
      </c>
      <c r="BD3740">
        <f t="shared" si="473"/>
        <v>-9728.5179333277883</v>
      </c>
      <c r="BE3740">
        <f t="shared" si="467"/>
        <v>-9349.6711916765598</v>
      </c>
      <c r="BF3740">
        <f t="shared" si="468"/>
        <v>-8970.8244500253313</v>
      </c>
      <c r="BG3740">
        <f t="shared" si="469"/>
        <v>-8591.9777083741028</v>
      </c>
      <c r="BH3740">
        <f t="shared" si="470"/>
        <v>-8213.1309667228743</v>
      </c>
      <c r="BI3740">
        <f t="shared" si="471"/>
        <v>-7834.2842250716449</v>
      </c>
      <c r="BJ3740">
        <f t="shared" si="472"/>
        <v>-7455.4374834204164</v>
      </c>
    </row>
    <row r="3741" spans="1:62">
      <c r="A3741">
        <v>3738</v>
      </c>
      <c r="B3741" s="6"/>
      <c r="C3741" s="44"/>
      <c r="F3741" s="44">
        <v>1690.5337559207801</v>
      </c>
      <c r="G3741">
        <v>0.3015810303622608</v>
      </c>
      <c r="H3741" s="45">
        <f t="shared" si="466"/>
        <v>5605.5705953723336</v>
      </c>
      <c r="BD3741">
        <f t="shared" si="473"/>
        <v>-11219.479983725625</v>
      </c>
      <c r="BE3741">
        <f t="shared" si="467"/>
        <v>-9830.4641668157983</v>
      </c>
      <c r="BF3741">
        <f t="shared" si="468"/>
        <v>-8441.4483499059716</v>
      </c>
      <c r="BG3741">
        <f t="shared" si="469"/>
        <v>-7052.4325329961457</v>
      </c>
      <c r="BH3741">
        <f t="shared" si="470"/>
        <v>-5663.416716086319</v>
      </c>
      <c r="BI3741">
        <f t="shared" si="471"/>
        <v>-4274.4008991764931</v>
      </c>
      <c r="BJ3741">
        <f t="shared" si="472"/>
        <v>-2885.3850822666664</v>
      </c>
    </row>
    <row r="3742" spans="1:62">
      <c r="A3742">
        <v>3739</v>
      </c>
      <c r="B3742" s="6"/>
      <c r="C3742" s="44"/>
      <c r="F3742" s="44">
        <v>7707.2092445886519</v>
      </c>
      <c r="G3742">
        <v>1.1488458969006032</v>
      </c>
      <c r="H3742" s="45">
        <f t="shared" si="466"/>
        <v>6708.6536718122343</v>
      </c>
      <c r="BD3742">
        <f t="shared" si="473"/>
        <v>-182.6286041094761</v>
      </c>
      <c r="BE3742">
        <f t="shared" si="467"/>
        <v>1325.2765477018279</v>
      </c>
      <c r="BF3742">
        <f t="shared" si="468"/>
        <v>2833.1816995131321</v>
      </c>
      <c r="BG3742">
        <f t="shared" si="469"/>
        <v>4341.0868513244359</v>
      </c>
      <c r="BH3742">
        <f t="shared" si="470"/>
        <v>5848.9920031357397</v>
      </c>
      <c r="BI3742">
        <f t="shared" si="471"/>
        <v>7356.8971549470443</v>
      </c>
      <c r="BJ3742">
        <f t="shared" si="472"/>
        <v>8864.8023067583472</v>
      </c>
    </row>
    <row r="3743" spans="1:62">
      <c r="A3743">
        <v>3740</v>
      </c>
      <c r="B3743" s="6"/>
      <c r="C3743" s="44"/>
      <c r="F3743" s="44">
        <v>9716.3177617667352</v>
      </c>
      <c r="G3743">
        <v>0.27891625641858031</v>
      </c>
      <c r="H3743" s="45">
        <f t="shared" si="466"/>
        <v>34835.967922877484</v>
      </c>
      <c r="BD3743">
        <f t="shared" si="473"/>
        <v>-1962.9797600856355</v>
      </c>
      <c r="BE3743">
        <f t="shared" si="467"/>
        <v>3781.249724417381</v>
      </c>
      <c r="BF3743">
        <f t="shared" si="468"/>
        <v>9525.4792089203984</v>
      </c>
      <c r="BG3743">
        <f t="shared" si="469"/>
        <v>15269.708693423414</v>
      </c>
      <c r="BH3743">
        <f t="shared" si="470"/>
        <v>21013.938177926429</v>
      </c>
      <c r="BI3743">
        <f t="shared" si="471"/>
        <v>26758.167662429449</v>
      </c>
      <c r="BJ3743">
        <f t="shared" si="472"/>
        <v>32502.397146932461</v>
      </c>
    </row>
    <row r="3744" spans="1:62">
      <c r="A3744">
        <v>3741</v>
      </c>
      <c r="B3744" s="6"/>
      <c r="C3744" s="44"/>
      <c r="F3744" s="44">
        <v>2984.8352714657703</v>
      </c>
      <c r="G3744">
        <v>0.55415448945904355</v>
      </c>
      <c r="H3744" s="45">
        <f t="shared" si="466"/>
        <v>5386.2872686992341</v>
      </c>
      <c r="BD3744">
        <f t="shared" si="473"/>
        <v>-8321.7364796738329</v>
      </c>
      <c r="BE3744">
        <f t="shared" si="467"/>
        <v>-6927.1551975809325</v>
      </c>
      <c r="BF3744">
        <f t="shared" si="468"/>
        <v>-5532.5739154880303</v>
      </c>
      <c r="BG3744">
        <f t="shared" si="469"/>
        <v>-4137.9926333951289</v>
      </c>
      <c r="BH3744">
        <f t="shared" si="470"/>
        <v>-2743.4113513022276</v>
      </c>
      <c r="BI3744">
        <f t="shared" si="471"/>
        <v>-1348.8300692093253</v>
      </c>
      <c r="BJ3744">
        <f t="shared" si="472"/>
        <v>45.751212883575135</v>
      </c>
    </row>
    <row r="3745" spans="1:62">
      <c r="A3745">
        <v>3742</v>
      </c>
      <c r="B3745" s="6"/>
      <c r="C3745" s="44"/>
      <c r="F3745" s="44">
        <v>-7215.0787955501219</v>
      </c>
      <c r="G3745">
        <v>0.30473655499428443</v>
      </c>
      <c r="H3745" s="45">
        <f t="shared" si="466"/>
        <v>-23676.44667928154</v>
      </c>
      <c r="BD3745">
        <f t="shared" si="473"/>
        <v>-214.06282417055263</v>
      </c>
      <c r="BE3745">
        <f t="shared" si="467"/>
        <v>2556.7096231246651</v>
      </c>
      <c r="BF3745">
        <f t="shared" si="468"/>
        <v>5327.4820704198828</v>
      </c>
      <c r="BG3745">
        <f t="shared" si="469"/>
        <v>8098.2545177151005</v>
      </c>
      <c r="BH3745">
        <f t="shared" si="470"/>
        <v>10869.026965010318</v>
      </c>
      <c r="BI3745">
        <f t="shared" si="471"/>
        <v>13639.799412305536</v>
      </c>
      <c r="BJ3745">
        <f t="shared" si="472"/>
        <v>16410.571859600754</v>
      </c>
    </row>
    <row r="3746" spans="1:62">
      <c r="A3746">
        <v>3743</v>
      </c>
      <c r="B3746" s="6"/>
      <c r="C3746" s="44"/>
      <c r="F3746" s="44">
        <v>4400.6138229713724</v>
      </c>
      <c r="G3746">
        <v>0.38607409572758922</v>
      </c>
      <c r="H3746" s="45">
        <f t="shared" si="466"/>
        <v>11398.365939776519</v>
      </c>
      <c r="BD3746">
        <f t="shared" si="473"/>
        <v>8738.761570521543</v>
      </c>
      <c r="BE3746">
        <f t="shared" si="467"/>
        <v>10262.444345492966</v>
      </c>
      <c r="BF3746">
        <f t="shared" si="468"/>
        <v>11786.127120464389</v>
      </c>
      <c r="BG3746">
        <f t="shared" si="469"/>
        <v>13309.80989543581</v>
      </c>
      <c r="BH3746">
        <f t="shared" si="470"/>
        <v>14833.492670407231</v>
      </c>
      <c r="BI3746">
        <f t="shared" si="471"/>
        <v>16357.175445378654</v>
      </c>
      <c r="BJ3746">
        <f t="shared" si="472"/>
        <v>17880.858220350077</v>
      </c>
    </row>
    <row r="3747" spans="1:62">
      <c r="A3747">
        <v>3744</v>
      </c>
      <c r="B3747" s="6"/>
      <c r="C3747" s="44"/>
      <c r="F3747" s="44">
        <v>8236.7292094490094</v>
      </c>
      <c r="G3747">
        <v>0.47490480243834998</v>
      </c>
      <c r="H3747" s="45">
        <f t="shared" si="466"/>
        <v>17343.958551605225</v>
      </c>
      <c r="BD3747">
        <f t="shared" si="473"/>
        <v>-2470.2433443334266</v>
      </c>
      <c r="BE3747">
        <f t="shared" si="467"/>
        <v>-539.87286569548041</v>
      </c>
      <c r="BF3747">
        <f t="shared" si="468"/>
        <v>1390.4976129424658</v>
      </c>
      <c r="BG3747">
        <f t="shared" si="469"/>
        <v>3320.8680915804116</v>
      </c>
      <c r="BH3747">
        <f t="shared" si="470"/>
        <v>5251.2385702183583</v>
      </c>
      <c r="BI3747">
        <f t="shared" si="471"/>
        <v>7181.6090488563041</v>
      </c>
      <c r="BJ3747">
        <f t="shared" si="472"/>
        <v>9111.9795274942499</v>
      </c>
    </row>
    <row r="3748" spans="1:62">
      <c r="A3748">
        <v>3745</v>
      </c>
      <c r="B3748" s="6"/>
      <c r="C3748" s="44"/>
      <c r="F3748" s="44">
        <v>2571.877140214754</v>
      </c>
      <c r="G3748">
        <v>0.11070636868955042</v>
      </c>
      <c r="H3748" s="45">
        <f t="shared" si="466"/>
        <v>23231.519294314217</v>
      </c>
      <c r="BD3748">
        <f t="shared" si="473"/>
        <v>-5862.205197257259</v>
      </c>
      <c r="BE3748">
        <f t="shared" si="467"/>
        <v>-3487.6811850655095</v>
      </c>
      <c r="BF3748">
        <f t="shared" si="468"/>
        <v>-1113.1571728737599</v>
      </c>
      <c r="BG3748">
        <f t="shared" si="469"/>
        <v>1261.3668393179905</v>
      </c>
      <c r="BH3748">
        <f t="shared" si="470"/>
        <v>3635.890851509741</v>
      </c>
      <c r="BI3748">
        <f t="shared" si="471"/>
        <v>6010.4148637014896</v>
      </c>
      <c r="BJ3748">
        <f t="shared" si="472"/>
        <v>8384.9388758932382</v>
      </c>
    </row>
    <row r="3749" spans="1:62">
      <c r="A3749">
        <v>3746</v>
      </c>
      <c r="B3749" s="6"/>
      <c r="C3749" s="44"/>
      <c r="F3749" s="44">
        <v>-4114.6623138950235</v>
      </c>
      <c r="G3749">
        <v>0.19983150819344608</v>
      </c>
      <c r="H3749" s="45">
        <f t="shared" si="466"/>
        <v>-20590.658355597465</v>
      </c>
      <c r="BD3749">
        <f t="shared" si="473"/>
        <v>-2018.3452967670019</v>
      </c>
      <c r="BE3749">
        <f t="shared" si="467"/>
        <v>-1464.8134533192499</v>
      </c>
      <c r="BF3749">
        <f t="shared" si="468"/>
        <v>-911.28160987149772</v>
      </c>
      <c r="BG3749">
        <f t="shared" si="469"/>
        <v>-357.74976642374577</v>
      </c>
      <c r="BH3749">
        <f t="shared" si="470"/>
        <v>195.78207702400641</v>
      </c>
      <c r="BI3749">
        <f t="shared" si="471"/>
        <v>749.31392047175859</v>
      </c>
      <c r="BJ3749">
        <f t="shared" si="472"/>
        <v>1302.8457639195103</v>
      </c>
    </row>
    <row r="3750" spans="1:62">
      <c r="A3750">
        <v>3747</v>
      </c>
      <c r="B3750" s="6"/>
      <c r="C3750" s="44"/>
      <c r="F3750" s="44">
        <v>2710.1714532129918</v>
      </c>
      <c r="G3750">
        <v>0.19825940906401751</v>
      </c>
      <c r="H3750" s="45">
        <f t="shared" si="466"/>
        <v>13669.825134694533</v>
      </c>
      <c r="BD3750">
        <f t="shared" si="473"/>
        <v>5113.819854862254</v>
      </c>
      <c r="BE3750">
        <f t="shared" si="467"/>
        <v>6112.9773958294845</v>
      </c>
      <c r="BF3750">
        <f t="shared" si="468"/>
        <v>7112.134936796715</v>
      </c>
      <c r="BG3750">
        <f t="shared" si="469"/>
        <v>8111.2924777639455</v>
      </c>
      <c r="BH3750">
        <f t="shared" si="470"/>
        <v>9110.4500187311751</v>
      </c>
      <c r="BI3750">
        <f t="shared" si="471"/>
        <v>10109.607559698406</v>
      </c>
      <c r="BJ3750">
        <f t="shared" si="472"/>
        <v>11108.765100665636</v>
      </c>
    </row>
    <row r="3751" spans="1:62">
      <c r="A3751">
        <v>3748</v>
      </c>
      <c r="B3751" s="6"/>
      <c r="C3751" s="44"/>
      <c r="F3751" s="44">
        <v>6749.5312949705694</v>
      </c>
      <c r="G3751">
        <v>0.76876516066486023</v>
      </c>
      <c r="H3751" s="45">
        <f t="shared" si="466"/>
        <v>8779.7049610485628</v>
      </c>
      <c r="BD3751">
        <f t="shared" si="473"/>
        <v>-1718.8744078929042</v>
      </c>
      <c r="BE3751">
        <f t="shared" si="467"/>
        <v>-727.57736257281658</v>
      </c>
      <c r="BF3751">
        <f t="shared" si="468"/>
        <v>263.71968274727078</v>
      </c>
      <c r="BG3751">
        <f t="shared" si="469"/>
        <v>1255.0167280673586</v>
      </c>
      <c r="BH3751">
        <f t="shared" si="470"/>
        <v>2246.3137733874464</v>
      </c>
      <c r="BI3751">
        <f t="shared" si="471"/>
        <v>3237.6108187075333</v>
      </c>
      <c r="BJ3751">
        <f t="shared" si="472"/>
        <v>4228.9078640276211</v>
      </c>
    </row>
    <row r="3752" spans="1:62">
      <c r="A3752">
        <v>3749</v>
      </c>
      <c r="B3752" s="6"/>
      <c r="C3752" s="44"/>
      <c r="F3752" s="44">
        <v>3245.784545988532</v>
      </c>
      <c r="G3752">
        <v>0.90115233244397341</v>
      </c>
      <c r="H3752" s="45">
        <f t="shared" si="466"/>
        <v>3601.8156188818716</v>
      </c>
      <c r="BD3752">
        <f t="shared" si="473"/>
        <v>-2905.7054916462685</v>
      </c>
      <c r="BE3752">
        <f t="shared" si="467"/>
        <v>938.12031167803252</v>
      </c>
      <c r="BF3752">
        <f t="shared" si="468"/>
        <v>4781.9461150023344</v>
      </c>
      <c r="BG3752">
        <f t="shared" si="469"/>
        <v>8625.7719183266345</v>
      </c>
      <c r="BH3752">
        <f t="shared" si="470"/>
        <v>12469.597721650935</v>
      </c>
      <c r="BI3752">
        <f t="shared" si="471"/>
        <v>16313.423524975238</v>
      </c>
      <c r="BJ3752">
        <f t="shared" si="472"/>
        <v>20157.249328299538</v>
      </c>
    </row>
    <row r="3753" spans="1:62">
      <c r="A3753">
        <v>3750</v>
      </c>
      <c r="B3753" s="6"/>
      <c r="C3753" s="44"/>
      <c r="F3753" s="44">
        <v>3166.9043787008632</v>
      </c>
      <c r="G3753">
        <v>0.46740948134230909</v>
      </c>
      <c r="H3753" s="45">
        <f t="shared" si="466"/>
        <v>6775.4388926945385</v>
      </c>
      <c r="BD3753">
        <f t="shared" si="473"/>
        <v>1259.9771162313355</v>
      </c>
      <c r="BE3753">
        <f t="shared" si="467"/>
        <v>5765.738778451203</v>
      </c>
      <c r="BF3753">
        <f t="shared" si="468"/>
        <v>10271.500440671069</v>
      </c>
      <c r="BG3753">
        <f t="shared" si="469"/>
        <v>14777.262102890938</v>
      </c>
      <c r="BH3753">
        <f t="shared" si="470"/>
        <v>19283.023765110804</v>
      </c>
      <c r="BI3753">
        <f t="shared" si="471"/>
        <v>23788.785427330669</v>
      </c>
      <c r="BJ3753">
        <f t="shared" si="472"/>
        <v>28294.547089550539</v>
      </c>
    </row>
    <row r="3754" spans="1:62">
      <c r="A3754">
        <v>3751</v>
      </c>
      <c r="B3754" s="6"/>
      <c r="C3754" s="44"/>
      <c r="F3754" s="44">
        <v>7829.7135661898719</v>
      </c>
      <c r="G3754">
        <v>0.3957570645386479</v>
      </c>
      <c r="H3754" s="45">
        <f t="shared" si="466"/>
        <v>19784.140999017483</v>
      </c>
      <c r="BD3754">
        <f t="shared" si="473"/>
        <v>-829.85697198931757</v>
      </c>
      <c r="BE3754">
        <f t="shared" si="467"/>
        <v>1507.190434722228</v>
      </c>
      <c r="BF3754">
        <f t="shared" si="468"/>
        <v>3844.2378414337727</v>
      </c>
      <c r="BG3754">
        <f t="shared" si="469"/>
        <v>6181.2852481453192</v>
      </c>
      <c r="BH3754">
        <f t="shared" si="470"/>
        <v>8518.3326548568639</v>
      </c>
      <c r="BI3754">
        <f t="shared" si="471"/>
        <v>10855.380061568409</v>
      </c>
      <c r="BJ3754">
        <f t="shared" si="472"/>
        <v>13192.427468279955</v>
      </c>
    </row>
    <row r="3755" spans="1:62">
      <c r="A3755">
        <v>3752</v>
      </c>
      <c r="B3755" s="6"/>
      <c r="C3755" s="44"/>
      <c r="F3755" s="44">
        <v>9062.3341025094742</v>
      </c>
      <c r="G3755">
        <v>0.84424266513396695</v>
      </c>
      <c r="H3755" s="45">
        <f t="shared" si="466"/>
        <v>10734.276383759207</v>
      </c>
      <c r="BD3755">
        <f t="shared" si="473"/>
        <v>-5850.9282434966326</v>
      </c>
      <c r="BE3755">
        <f t="shared" si="467"/>
        <v>-3872.1429208033928</v>
      </c>
      <c r="BF3755">
        <f t="shared" si="468"/>
        <v>-1893.357598110153</v>
      </c>
      <c r="BG3755">
        <f t="shared" si="469"/>
        <v>85.427724583086274</v>
      </c>
      <c r="BH3755">
        <f t="shared" si="470"/>
        <v>2064.2130472763256</v>
      </c>
      <c r="BI3755">
        <f t="shared" si="471"/>
        <v>4042.9983699695658</v>
      </c>
      <c r="BJ3755">
        <f t="shared" si="472"/>
        <v>6021.7836926628042</v>
      </c>
    </row>
    <row r="3756" spans="1:62">
      <c r="A3756">
        <v>3753</v>
      </c>
      <c r="B3756" s="6"/>
      <c r="C3756" s="44"/>
      <c r="F3756" s="44">
        <v>5233.8059847158002</v>
      </c>
      <c r="G3756">
        <v>0.50001827230244178</v>
      </c>
      <c r="H3756" s="45">
        <f t="shared" si="466"/>
        <v>10467.229448667173</v>
      </c>
      <c r="BD3756">
        <f t="shared" si="473"/>
        <v>-4841.1207768396398</v>
      </c>
      <c r="BE3756">
        <f t="shared" si="467"/>
        <v>-619.90745116980543</v>
      </c>
      <c r="BF3756">
        <f t="shared" si="468"/>
        <v>3601.3058745000308</v>
      </c>
      <c r="BG3756">
        <f t="shared" si="469"/>
        <v>7822.5192001698633</v>
      </c>
      <c r="BH3756">
        <f t="shared" si="470"/>
        <v>12043.7325258397</v>
      </c>
      <c r="BI3756">
        <f t="shared" si="471"/>
        <v>16264.945851509536</v>
      </c>
      <c r="BJ3756">
        <f t="shared" si="472"/>
        <v>20486.159177179368</v>
      </c>
    </row>
    <row r="3757" spans="1:62">
      <c r="A3757">
        <v>3754</v>
      </c>
      <c r="B3757" s="6"/>
      <c r="C3757" s="44"/>
      <c r="F3757" s="44">
        <v>15793.419107998559</v>
      </c>
      <c r="G3757">
        <v>0.20230733108458221</v>
      </c>
      <c r="H3757" s="45">
        <f t="shared" si="466"/>
        <v>78066.469580361008</v>
      </c>
      <c r="BD3757">
        <f t="shared" si="473"/>
        <v>-2733.7146232035911</v>
      </c>
      <c r="BE3757">
        <f t="shared" si="467"/>
        <v>-233.62326169138214</v>
      </c>
      <c r="BF3757">
        <f t="shared" si="468"/>
        <v>2266.4680998208269</v>
      </c>
      <c r="BG3757">
        <f t="shared" si="469"/>
        <v>4766.5594613330359</v>
      </c>
      <c r="BH3757">
        <f t="shared" si="470"/>
        <v>7266.650822845244</v>
      </c>
      <c r="BI3757">
        <f t="shared" si="471"/>
        <v>9766.7421843574539</v>
      </c>
      <c r="BJ3757">
        <f t="shared" si="472"/>
        <v>12266.833545869664</v>
      </c>
    </row>
    <row r="3758" spans="1:62">
      <c r="A3758">
        <v>3755</v>
      </c>
      <c r="B3758" s="6"/>
      <c r="C3758" s="44"/>
      <c r="F3758" s="44">
        <v>794.31878991515987</v>
      </c>
      <c r="G3758">
        <v>0.43893068688534154</v>
      </c>
      <c r="H3758" s="45">
        <f t="shared" si="466"/>
        <v>1809.6679353901122</v>
      </c>
      <c r="BD3758">
        <f t="shared" si="473"/>
        <v>-14781.882452575648</v>
      </c>
      <c r="BE3758">
        <f t="shared" si="467"/>
        <v>-13770.345797152737</v>
      </c>
      <c r="BF3758">
        <f t="shared" si="468"/>
        <v>-12758.809141729827</v>
      </c>
      <c r="BG3758">
        <f t="shared" si="469"/>
        <v>-11747.272486306916</v>
      </c>
      <c r="BH3758">
        <f t="shared" si="470"/>
        <v>-10735.735830884005</v>
      </c>
      <c r="BI3758">
        <f t="shared" si="471"/>
        <v>-9724.1991754610935</v>
      </c>
      <c r="BJ3758">
        <f t="shared" si="472"/>
        <v>-8712.6625200381823</v>
      </c>
    </row>
    <row r="3759" spans="1:62">
      <c r="A3759">
        <v>3756</v>
      </c>
      <c r="B3759" s="6"/>
      <c r="C3759" s="44"/>
      <c r="F3759" s="44">
        <v>8271.889546884966</v>
      </c>
      <c r="G3759">
        <v>0.31085112580804619</v>
      </c>
      <c r="H3759" s="45">
        <f t="shared" si="466"/>
        <v>26610.453880076806</v>
      </c>
      <c r="BD3759">
        <f t="shared" si="473"/>
        <v>1400.3346445115476</v>
      </c>
      <c r="BE3759">
        <f t="shared" si="467"/>
        <v>3594.9880789382551</v>
      </c>
      <c r="BF3759">
        <f t="shared" si="468"/>
        <v>5789.6415133649634</v>
      </c>
      <c r="BG3759">
        <f t="shared" si="469"/>
        <v>7984.29494779167</v>
      </c>
      <c r="BH3759">
        <f t="shared" si="470"/>
        <v>10178.948382218379</v>
      </c>
      <c r="BI3759">
        <f t="shared" si="471"/>
        <v>12373.601816645087</v>
      </c>
      <c r="BJ3759">
        <f t="shared" si="472"/>
        <v>14568.255251071794</v>
      </c>
    </row>
    <row r="3760" spans="1:62">
      <c r="A3760">
        <v>3757</v>
      </c>
      <c r="B3760" s="6"/>
      <c r="C3760" s="44"/>
      <c r="F3760" s="44">
        <v>2786.563000420465</v>
      </c>
      <c r="G3760">
        <v>0.35340060465792789</v>
      </c>
      <c r="H3760" s="45">
        <f t="shared" si="466"/>
        <v>7884.9978287889544</v>
      </c>
      <c r="BD3760">
        <f t="shared" si="473"/>
        <v>-6717.6339178447352</v>
      </c>
      <c r="BE3760">
        <f t="shared" si="467"/>
        <v>-5163.3782888045043</v>
      </c>
      <c r="BF3760">
        <f t="shared" si="468"/>
        <v>-3609.1226597642735</v>
      </c>
      <c r="BG3760">
        <f t="shared" si="469"/>
        <v>-2054.8670307240418</v>
      </c>
      <c r="BH3760">
        <f t="shared" si="470"/>
        <v>-500.61140168381098</v>
      </c>
      <c r="BI3760">
        <f t="shared" si="471"/>
        <v>1053.6442273564189</v>
      </c>
      <c r="BJ3760">
        <f t="shared" si="472"/>
        <v>2607.8998563966506</v>
      </c>
    </row>
    <row r="3761" spans="1:62">
      <c r="A3761">
        <v>3758</v>
      </c>
      <c r="B3761" s="6"/>
      <c r="C3761" s="44"/>
      <c r="F3761" s="44">
        <v>8281.9284218121938</v>
      </c>
      <c r="G3761">
        <v>0.98850844590605647</v>
      </c>
      <c r="H3761" s="45">
        <f t="shared" si="466"/>
        <v>8378.2070412368248</v>
      </c>
      <c r="BD3761">
        <f t="shared" si="473"/>
        <v>-1019.5599771308255</v>
      </c>
      <c r="BE3761">
        <f t="shared" si="467"/>
        <v>747.44304615881401</v>
      </c>
      <c r="BF3761">
        <f t="shared" si="468"/>
        <v>2514.4460694484533</v>
      </c>
      <c r="BG3761">
        <f t="shared" si="469"/>
        <v>4281.449092738093</v>
      </c>
      <c r="BH3761">
        <f t="shared" si="470"/>
        <v>6048.4521160277327</v>
      </c>
      <c r="BI3761">
        <f t="shared" si="471"/>
        <v>7815.4551393173715</v>
      </c>
      <c r="BJ3761">
        <f t="shared" si="472"/>
        <v>9582.4581626070103</v>
      </c>
    </row>
    <row r="3762" spans="1:62">
      <c r="A3762">
        <v>3759</v>
      </c>
      <c r="B3762" s="6"/>
      <c r="C3762" s="44"/>
      <c r="F3762" s="44">
        <v>-1350.5291996436354</v>
      </c>
      <c r="G3762">
        <v>0.5285420113378354</v>
      </c>
      <c r="H3762" s="45">
        <f t="shared" si="466"/>
        <v>-2555.1974501046789</v>
      </c>
      <c r="BD3762">
        <f t="shared" si="473"/>
        <v>-3339.3861922819115</v>
      </c>
      <c r="BE3762">
        <f t="shared" si="467"/>
        <v>1603.1560372483709</v>
      </c>
      <c r="BF3762">
        <f t="shared" si="468"/>
        <v>6545.6982667786524</v>
      </c>
      <c r="BG3762">
        <f t="shared" si="469"/>
        <v>11488.240496308936</v>
      </c>
      <c r="BH3762">
        <f t="shared" si="470"/>
        <v>16430.782725839217</v>
      </c>
      <c r="BI3762">
        <f t="shared" si="471"/>
        <v>21373.324955369499</v>
      </c>
      <c r="BJ3762">
        <f t="shared" si="472"/>
        <v>26315.86718489978</v>
      </c>
    </row>
    <row r="3763" spans="1:62">
      <c r="A3763">
        <v>3760</v>
      </c>
      <c r="B3763" s="6"/>
      <c r="C3763" s="44"/>
      <c r="F3763" s="44">
        <v>11287.145645493036</v>
      </c>
      <c r="G3763">
        <v>0.27543509403846933</v>
      </c>
      <c r="H3763" s="45">
        <f t="shared" si="466"/>
        <v>40979.330120934363</v>
      </c>
      <c r="BD3763">
        <f t="shared" si="473"/>
        <v>3993.2392563328126</v>
      </c>
      <c r="BE3763">
        <f t="shared" si="467"/>
        <v>6635.9493130219898</v>
      </c>
      <c r="BF3763">
        <f t="shared" si="468"/>
        <v>9278.6593697111675</v>
      </c>
      <c r="BG3763">
        <f t="shared" si="469"/>
        <v>11921.369426400344</v>
      </c>
      <c r="BH3763">
        <f t="shared" si="470"/>
        <v>14564.079483089521</v>
      </c>
      <c r="BI3763">
        <f t="shared" si="471"/>
        <v>17206.7895397787</v>
      </c>
      <c r="BJ3763">
        <f t="shared" si="472"/>
        <v>19849.499596467875</v>
      </c>
    </row>
    <row r="3764" spans="1:62">
      <c r="A3764">
        <v>3761</v>
      </c>
      <c r="B3764" s="6"/>
      <c r="C3764" s="44"/>
      <c r="F3764" s="44">
        <v>13294.640573251756</v>
      </c>
      <c r="G3764">
        <v>0.64754452572219456</v>
      </c>
      <c r="H3764" s="45">
        <f t="shared" si="466"/>
        <v>20530.851617384127</v>
      </c>
      <c r="BD3764">
        <f t="shared" si="473"/>
        <v>-9909.9701753006884</v>
      </c>
      <c r="BE3764">
        <f t="shared" si="467"/>
        <v>-8532.7947051083429</v>
      </c>
      <c r="BF3764">
        <f t="shared" si="468"/>
        <v>-7155.6192349159955</v>
      </c>
      <c r="BG3764">
        <f t="shared" si="469"/>
        <v>-5778.4437647236491</v>
      </c>
      <c r="BH3764">
        <f t="shared" si="470"/>
        <v>-4401.2682945313027</v>
      </c>
      <c r="BI3764">
        <f t="shared" si="471"/>
        <v>-3024.0928243389553</v>
      </c>
      <c r="BJ3764">
        <f t="shared" si="472"/>
        <v>-1646.9173541466098</v>
      </c>
    </row>
    <row r="3765" spans="1:62">
      <c r="A3765">
        <v>3762</v>
      </c>
      <c r="B3765" s="6"/>
      <c r="C3765" s="44"/>
      <c r="F3765" s="44">
        <v>12620.108190132065</v>
      </c>
      <c r="G3765">
        <v>0.50895419592157687</v>
      </c>
      <c r="H3765" s="45">
        <f t="shared" si="466"/>
        <v>24796.157083017068</v>
      </c>
      <c r="BD3765">
        <f t="shared" si="473"/>
        <v>-10056.917944640783</v>
      </c>
      <c r="BE3765">
        <f t="shared" si="467"/>
        <v>-6819.1953160298108</v>
      </c>
      <c r="BF3765">
        <f t="shared" si="468"/>
        <v>-3581.4726874188382</v>
      </c>
      <c r="BG3765">
        <f t="shared" si="469"/>
        <v>-343.75005880786557</v>
      </c>
      <c r="BH3765">
        <f t="shared" si="470"/>
        <v>2893.9725698031089</v>
      </c>
      <c r="BI3765">
        <f t="shared" si="471"/>
        <v>6131.6951984140796</v>
      </c>
      <c r="BJ3765">
        <f t="shared" si="472"/>
        <v>9369.4178270250522</v>
      </c>
    </row>
    <row r="3766" spans="1:62">
      <c r="A3766">
        <v>3763</v>
      </c>
      <c r="B3766" s="6"/>
      <c r="C3766" s="44"/>
      <c r="F3766" s="44">
        <v>8304.3142113963258</v>
      </c>
      <c r="G3766">
        <v>0.28696107788445779</v>
      </c>
      <c r="H3766" s="45">
        <f t="shared" si="466"/>
        <v>28938.817321908657</v>
      </c>
      <c r="BD3766">
        <f t="shared" si="473"/>
        <v>-10075.33721052418</v>
      </c>
      <c r="BE3766">
        <f t="shared" si="467"/>
        <v>-7530.5662309162963</v>
      </c>
      <c r="BF3766">
        <f t="shared" si="468"/>
        <v>-4985.7952513084119</v>
      </c>
      <c r="BG3766">
        <f t="shared" si="469"/>
        <v>-2441.0242717005276</v>
      </c>
      <c r="BH3766">
        <f t="shared" si="470"/>
        <v>103.74670790735763</v>
      </c>
      <c r="BI3766">
        <f t="shared" si="471"/>
        <v>2648.5176875152411</v>
      </c>
      <c r="BJ3766">
        <f t="shared" si="472"/>
        <v>5193.2886671231245</v>
      </c>
    </row>
    <row r="3767" spans="1:62">
      <c r="A3767">
        <v>3764</v>
      </c>
      <c r="B3767" s="6"/>
      <c r="C3767" s="44"/>
      <c r="F3767" s="44">
        <v>13195.910290499689</v>
      </c>
      <c r="G3767">
        <v>0.32097549868029773</v>
      </c>
      <c r="H3767" s="45">
        <f t="shared" si="466"/>
        <v>41111.892791677703</v>
      </c>
      <c r="BD3767">
        <f t="shared" si="473"/>
        <v>-6869.5088219740373</v>
      </c>
      <c r="BE3767">
        <f t="shared" si="467"/>
        <v>-5434.7034325517479</v>
      </c>
      <c r="BF3767">
        <f t="shared" si="468"/>
        <v>-3999.8980431294585</v>
      </c>
      <c r="BG3767">
        <f t="shared" si="469"/>
        <v>-2565.09265370717</v>
      </c>
      <c r="BH3767">
        <f t="shared" si="470"/>
        <v>-1130.2872642848806</v>
      </c>
      <c r="BI3767">
        <f t="shared" si="471"/>
        <v>304.51812513740879</v>
      </c>
      <c r="BJ3767">
        <f t="shared" si="472"/>
        <v>1739.3235145596973</v>
      </c>
    </row>
    <row r="3768" spans="1:62">
      <c r="A3768">
        <v>3765</v>
      </c>
      <c r="B3768" s="6"/>
      <c r="C3768" s="44"/>
      <c r="F3768" s="44">
        <v>3453.0983460789321</v>
      </c>
      <c r="G3768">
        <v>0.41205609530963461</v>
      </c>
      <c r="H3768" s="45">
        <f t="shared" si="466"/>
        <v>8380.1656749771973</v>
      </c>
      <c r="BD3768">
        <f t="shared" si="473"/>
        <v>-11591.0327970982</v>
      </c>
      <c r="BE3768">
        <f t="shared" si="467"/>
        <v>-9986.1553036967125</v>
      </c>
      <c r="BF3768">
        <f t="shared" si="468"/>
        <v>-8381.2778102952234</v>
      </c>
      <c r="BG3768">
        <f t="shared" si="469"/>
        <v>-6776.4003168937343</v>
      </c>
      <c r="BH3768">
        <f t="shared" si="470"/>
        <v>-5171.5228234922452</v>
      </c>
      <c r="BI3768">
        <f t="shared" si="471"/>
        <v>-3566.6453300907579</v>
      </c>
      <c r="BJ3768">
        <f t="shared" si="472"/>
        <v>-1961.7678366892687</v>
      </c>
    </row>
    <row r="3769" spans="1:62">
      <c r="A3769">
        <v>3766</v>
      </c>
      <c r="B3769" s="6"/>
      <c r="C3769" s="44"/>
      <c r="F3769" s="44">
        <v>8552.9071264515005</v>
      </c>
      <c r="G3769">
        <v>0.62642084840165602</v>
      </c>
      <c r="H3769" s="45">
        <f t="shared" si="466"/>
        <v>13653.611862176473</v>
      </c>
      <c r="BD3769">
        <f t="shared" si="473"/>
        <v>-1392.8178695307593</v>
      </c>
      <c r="BE3769">
        <f t="shared" si="467"/>
        <v>667.46260701741357</v>
      </c>
      <c r="BF3769">
        <f t="shared" si="468"/>
        <v>2727.7430835655869</v>
      </c>
      <c r="BG3769">
        <f t="shared" si="469"/>
        <v>4788.0235601137592</v>
      </c>
      <c r="BH3769">
        <f t="shared" si="470"/>
        <v>6848.3040366619334</v>
      </c>
      <c r="BI3769">
        <f t="shared" si="471"/>
        <v>8908.5845132101058</v>
      </c>
      <c r="BJ3769">
        <f t="shared" si="472"/>
        <v>10968.86498975828</v>
      </c>
    </row>
    <row r="3770" spans="1:62">
      <c r="A3770">
        <v>3767</v>
      </c>
      <c r="B3770" s="6"/>
      <c r="C3770" s="44"/>
      <c r="F3770" s="44">
        <v>16254.318975238046</v>
      </c>
      <c r="G3770">
        <v>0.15590576727962535</v>
      </c>
      <c r="H3770" s="45">
        <f t="shared" si="466"/>
        <v>104257.32966045479</v>
      </c>
      <c r="BD3770">
        <f t="shared" si="473"/>
        <v>-5420.802884443221</v>
      </c>
      <c r="BE3770">
        <f t="shared" si="467"/>
        <v>-2288.6986424349407</v>
      </c>
      <c r="BF3770">
        <f t="shared" si="468"/>
        <v>843.40559957333971</v>
      </c>
      <c r="BG3770">
        <f t="shared" si="469"/>
        <v>3975.5098415816192</v>
      </c>
      <c r="BH3770">
        <f t="shared" si="470"/>
        <v>7107.6140835899005</v>
      </c>
      <c r="BI3770">
        <f t="shared" si="471"/>
        <v>10239.71832559818</v>
      </c>
      <c r="BJ3770">
        <f t="shared" si="472"/>
        <v>13371.822567606461</v>
      </c>
    </row>
    <row r="3771" spans="1:62">
      <c r="A3771">
        <v>3768</v>
      </c>
      <c r="B3771" s="6"/>
      <c r="C3771" s="44"/>
      <c r="F3771" s="44">
        <v>1586.8790332608187</v>
      </c>
      <c r="G3771">
        <v>0.37388205918735284</v>
      </c>
      <c r="H3771" s="45">
        <f t="shared" si="466"/>
        <v>4244.3305161792514</v>
      </c>
      <c r="BD3771">
        <f t="shared" si="473"/>
        <v>-15474.790138839919</v>
      </c>
      <c r="BE3771">
        <f t="shared" si="467"/>
        <v>-14695.261302441791</v>
      </c>
      <c r="BF3771">
        <f t="shared" si="468"/>
        <v>-13915.732466043666</v>
      </c>
      <c r="BG3771">
        <f t="shared" si="469"/>
        <v>-13136.203629645539</v>
      </c>
      <c r="BH3771">
        <f t="shared" si="470"/>
        <v>-12356.674793247412</v>
      </c>
      <c r="BI3771">
        <f t="shared" si="471"/>
        <v>-11577.145956849286</v>
      </c>
      <c r="BJ3771">
        <f t="shared" si="472"/>
        <v>-10797.617120451159</v>
      </c>
    </row>
    <row r="3772" spans="1:62">
      <c r="A3772">
        <v>3769</v>
      </c>
      <c r="B3772" s="6"/>
      <c r="C3772" s="44"/>
      <c r="F3772" s="44">
        <v>8488.0291500327585</v>
      </c>
      <c r="G3772">
        <v>0.28673289857815654</v>
      </c>
      <c r="H3772" s="45">
        <f t="shared" si="466"/>
        <v>29602.56458928491</v>
      </c>
      <c r="BD3772">
        <f t="shared" si="473"/>
        <v>282.53126267594553</v>
      </c>
      <c r="BE3772">
        <f t="shared" si="467"/>
        <v>2151.9415586127097</v>
      </c>
      <c r="BF3772">
        <f t="shared" si="468"/>
        <v>4021.3518545494744</v>
      </c>
      <c r="BG3772">
        <f t="shared" si="469"/>
        <v>5890.7621504862382</v>
      </c>
      <c r="BH3772">
        <f t="shared" si="470"/>
        <v>7760.1724464230028</v>
      </c>
      <c r="BI3772">
        <f t="shared" si="471"/>
        <v>9629.5827423597675</v>
      </c>
      <c r="BJ3772">
        <f t="shared" si="472"/>
        <v>11498.99303829653</v>
      </c>
    </row>
    <row r="3773" spans="1:62">
      <c r="A3773">
        <v>3770</v>
      </c>
      <c r="B3773" s="6"/>
      <c r="C3773" s="44"/>
      <c r="F3773" s="44">
        <v>10544.329519240478</v>
      </c>
      <c r="G3773">
        <v>0.42129741907097085</v>
      </c>
      <c r="H3773" s="45">
        <f t="shared" si="466"/>
        <v>25028.231937647364</v>
      </c>
      <c r="BD3773">
        <f t="shared" si="473"/>
        <v>-7054.3646571419758</v>
      </c>
      <c r="BE3773">
        <f t="shared" si="467"/>
        <v>-5620.7001642511932</v>
      </c>
      <c r="BF3773">
        <f t="shared" si="468"/>
        <v>-4187.0356713604106</v>
      </c>
      <c r="BG3773">
        <f t="shared" si="469"/>
        <v>-2753.3711784696279</v>
      </c>
      <c r="BH3773">
        <f t="shared" si="470"/>
        <v>-1319.7066855788453</v>
      </c>
      <c r="BI3773">
        <f t="shared" si="471"/>
        <v>113.95780731193736</v>
      </c>
      <c r="BJ3773">
        <f t="shared" si="472"/>
        <v>1547.62230020272</v>
      </c>
    </row>
    <row r="3774" spans="1:62">
      <c r="A3774">
        <v>3771</v>
      </c>
      <c r="B3774" s="6"/>
      <c r="C3774" s="44"/>
      <c r="F3774" s="44">
        <v>85.062802772168652</v>
      </c>
      <c r="G3774">
        <v>0.35872130955441239</v>
      </c>
      <c r="H3774" s="45">
        <f t="shared" si="466"/>
        <v>237.12782181195166</v>
      </c>
      <c r="BD3774">
        <f t="shared" si="473"/>
        <v>-8437.8424238856242</v>
      </c>
      <c r="BE3774">
        <f t="shared" si="467"/>
        <v>-6331.3553285307698</v>
      </c>
      <c r="BF3774">
        <f t="shared" si="468"/>
        <v>-4224.8682331759155</v>
      </c>
      <c r="BG3774">
        <f t="shared" si="469"/>
        <v>-2118.3811378210612</v>
      </c>
      <c r="BH3774">
        <f t="shared" si="470"/>
        <v>-11.894042466206884</v>
      </c>
      <c r="BI3774">
        <f t="shared" si="471"/>
        <v>2094.5930528886474</v>
      </c>
      <c r="BJ3774">
        <f t="shared" si="472"/>
        <v>4201.0801482435018</v>
      </c>
    </row>
    <row r="3775" spans="1:62">
      <c r="A3775">
        <v>3772</v>
      </c>
      <c r="B3775" s="6"/>
      <c r="C3775" s="44"/>
      <c r="F3775" s="44">
        <v>11636.186511968514</v>
      </c>
      <c r="G3775">
        <v>0.58317038041629399</v>
      </c>
      <c r="H3775" s="45">
        <f t="shared" si="466"/>
        <v>19953.322224050655</v>
      </c>
      <c r="BD3775">
        <f t="shared" si="473"/>
        <v>1708.5437449998933</v>
      </c>
      <c r="BE3775">
        <f t="shared" si="467"/>
        <v>3502.1502927719553</v>
      </c>
      <c r="BF3775">
        <f t="shared" si="468"/>
        <v>5295.756840544017</v>
      </c>
      <c r="BG3775">
        <f t="shared" si="469"/>
        <v>7089.3633883160792</v>
      </c>
      <c r="BH3775">
        <f t="shared" si="470"/>
        <v>8882.9699360881405</v>
      </c>
      <c r="BI3775">
        <f t="shared" si="471"/>
        <v>10676.576483860203</v>
      </c>
      <c r="BJ3775">
        <f t="shared" si="472"/>
        <v>12470.183031632265</v>
      </c>
    </row>
    <row r="3776" spans="1:62">
      <c r="A3776">
        <v>3773</v>
      </c>
      <c r="B3776" s="6"/>
      <c r="C3776" s="44"/>
      <c r="F3776" s="44">
        <v>-1696.989325009301</v>
      </c>
      <c r="G3776">
        <v>0.55989721030389994</v>
      </c>
      <c r="H3776" s="45">
        <f t="shared" si="466"/>
        <v>-3030.8944102225701</v>
      </c>
      <c r="BD3776">
        <f t="shared" si="473"/>
        <v>-8720.3346098870425</v>
      </c>
      <c r="BE3776">
        <f t="shared" si="467"/>
        <v>-5804.4827078055732</v>
      </c>
      <c r="BF3776">
        <f t="shared" si="468"/>
        <v>-2888.630805724104</v>
      </c>
      <c r="BG3776">
        <f t="shared" si="469"/>
        <v>27.22109635736706</v>
      </c>
      <c r="BH3776">
        <f t="shared" si="470"/>
        <v>2943.0729984388363</v>
      </c>
      <c r="BI3776">
        <f t="shared" si="471"/>
        <v>5858.9249005203055</v>
      </c>
      <c r="BJ3776">
        <f t="shared" si="472"/>
        <v>8774.7768026017766</v>
      </c>
    </row>
    <row r="3777" spans="1:62">
      <c r="A3777">
        <v>3774</v>
      </c>
      <c r="B3777" s="6"/>
      <c r="C3777" s="44"/>
      <c r="F3777" s="44">
        <v>8427.7606399242723</v>
      </c>
      <c r="G3777">
        <v>0.27810391313605365</v>
      </c>
      <c r="H3777" s="45">
        <f t="shared" si="466"/>
        <v>30304.358341772968</v>
      </c>
      <c r="BD3777">
        <f t="shared" si="473"/>
        <v>4496.4753765288006</v>
      </c>
      <c r="BE3777">
        <f t="shared" si="467"/>
        <v>7295.9614280483001</v>
      </c>
      <c r="BF3777">
        <f t="shared" si="468"/>
        <v>10095.4474795678</v>
      </c>
      <c r="BG3777">
        <f t="shared" si="469"/>
        <v>12894.933531087299</v>
      </c>
      <c r="BH3777">
        <f t="shared" si="470"/>
        <v>15694.419582606799</v>
      </c>
      <c r="BI3777">
        <f t="shared" si="471"/>
        <v>18493.905634126299</v>
      </c>
      <c r="BJ3777">
        <f t="shared" si="472"/>
        <v>21293.391685645798</v>
      </c>
    </row>
    <row r="3778" spans="1:62">
      <c r="A3778">
        <v>3775</v>
      </c>
      <c r="B3778" s="6"/>
      <c r="C3778" s="44"/>
      <c r="F3778" s="44">
        <v>8154.6003149973567</v>
      </c>
      <c r="G3778">
        <v>0.34127756897103101</v>
      </c>
      <c r="H3778" s="45">
        <f t="shared" si="466"/>
        <v>23894.334279231669</v>
      </c>
      <c r="BD3778">
        <f t="shared" si="473"/>
        <v>-7037.2410742440043</v>
      </c>
      <c r="BE3778">
        <f t="shared" si="467"/>
        <v>-5646.7215085637363</v>
      </c>
      <c r="BF3778">
        <f t="shared" si="468"/>
        <v>-4256.2019428834674</v>
      </c>
      <c r="BG3778">
        <f t="shared" si="469"/>
        <v>-2865.6823772031994</v>
      </c>
      <c r="BH3778">
        <f t="shared" si="470"/>
        <v>-1475.1628115229314</v>
      </c>
      <c r="BI3778">
        <f t="shared" si="471"/>
        <v>-84.643245842662509</v>
      </c>
      <c r="BJ3778">
        <f t="shared" si="472"/>
        <v>1305.8763198376055</v>
      </c>
    </row>
    <row r="3779" spans="1:62">
      <c r="A3779">
        <v>3776</v>
      </c>
      <c r="B3779" s="6"/>
      <c r="C3779" s="44"/>
      <c r="F3779" s="44">
        <v>8766.5921458898029</v>
      </c>
      <c r="G3779">
        <v>0.33261943047209286</v>
      </c>
      <c r="H3779" s="45">
        <f t="shared" si="466"/>
        <v>26356.22378839149</v>
      </c>
      <c r="BD3779">
        <f t="shared" si="473"/>
        <v>-6448.2124701422017</v>
      </c>
      <c r="BE3779">
        <f t="shared" si="467"/>
        <v>-4741.8246252870467</v>
      </c>
      <c r="BF3779">
        <f t="shared" si="468"/>
        <v>-3035.4367804318917</v>
      </c>
      <c r="BG3779">
        <f t="shared" si="469"/>
        <v>-1329.0489355767368</v>
      </c>
      <c r="BH3779">
        <f t="shared" si="470"/>
        <v>377.33890927841821</v>
      </c>
      <c r="BI3779">
        <f t="shared" si="471"/>
        <v>2083.7267541335732</v>
      </c>
      <c r="BJ3779">
        <f t="shared" si="472"/>
        <v>3790.1145989887282</v>
      </c>
    </row>
    <row r="3780" spans="1:62">
      <c r="A3780">
        <v>3777</v>
      </c>
      <c r="B3780" s="6"/>
      <c r="C3780" s="44"/>
      <c r="F3780" s="44">
        <v>1337.7751873285888</v>
      </c>
      <c r="G3780">
        <v>0.47061225296254072</v>
      </c>
      <c r="H3780" s="45">
        <f t="shared" ref="H3780:H3843" si="474">F3780/G3780</f>
        <v>2842.6271923588688</v>
      </c>
      <c r="BD3780">
        <f t="shared" si="473"/>
        <v>-7103.4949935293389</v>
      </c>
      <c r="BE3780">
        <f t="shared" si="467"/>
        <v>-5440.397841168874</v>
      </c>
      <c r="BF3780">
        <f t="shared" si="468"/>
        <v>-3777.3006888084101</v>
      </c>
      <c r="BG3780">
        <f t="shared" si="469"/>
        <v>-2114.2035364479452</v>
      </c>
      <c r="BH3780">
        <f t="shared" si="470"/>
        <v>-451.10638408748127</v>
      </c>
      <c r="BI3780">
        <f t="shared" si="471"/>
        <v>1211.9907682729827</v>
      </c>
      <c r="BJ3780">
        <f t="shared" si="472"/>
        <v>2875.0879206334466</v>
      </c>
    </row>
    <row r="3781" spans="1:62">
      <c r="A3781">
        <v>3778</v>
      </c>
      <c r="B3781" s="6"/>
      <c r="C3781" s="44"/>
      <c r="F3781" s="44">
        <v>8298.1867622079844</v>
      </c>
      <c r="G3781">
        <v>8.6684094752514262E-2</v>
      </c>
      <c r="H3781" s="45">
        <f t="shared" si="474"/>
        <v>95729.058322631856</v>
      </c>
      <c r="BD3781">
        <f t="shared" si="473"/>
        <v>1015.2860774841147</v>
      </c>
      <c r="BE3781">
        <f t="shared" ref="BE3781:BE3844" si="475">($BE$3*G3780)-F3780</f>
        <v>3368.3473422968182</v>
      </c>
      <c r="BF3781">
        <f t="shared" ref="BF3781:BF3844" si="476">($BF$3*G3780)-F3780</f>
        <v>5721.4086071095217</v>
      </c>
      <c r="BG3781">
        <f t="shared" ref="BG3781:BG3844" si="477">($BG$3*G3780)-F3780</f>
        <v>8074.4698719222251</v>
      </c>
      <c r="BH3781">
        <f t="shared" ref="BH3781:BH3844" si="478">($BH$3*G3780)-F3780</f>
        <v>10427.53113673493</v>
      </c>
      <c r="BI3781">
        <f t="shared" ref="BI3781:BI3844" si="479">($BI$3*G3780)-F3780</f>
        <v>12780.592401547632</v>
      </c>
      <c r="BJ3781">
        <f t="shared" ref="BJ3781:BJ3844" si="480">($BJ$3*G3780)-F3780</f>
        <v>15133.653666360337</v>
      </c>
    </row>
    <row r="3782" spans="1:62">
      <c r="A3782">
        <v>3779</v>
      </c>
      <c r="B3782" s="6"/>
      <c r="C3782" s="44"/>
      <c r="F3782" s="44">
        <v>928.95883766481347</v>
      </c>
      <c r="G3782">
        <v>0.39222772868654943</v>
      </c>
      <c r="H3782" s="45">
        <f t="shared" si="474"/>
        <v>2368.417043781204</v>
      </c>
      <c r="BD3782">
        <f t="shared" si="473"/>
        <v>-7864.766288445413</v>
      </c>
      <c r="BE3782">
        <f t="shared" si="475"/>
        <v>-7431.3458146828416</v>
      </c>
      <c r="BF3782">
        <f t="shared" si="476"/>
        <v>-6997.9253409202702</v>
      </c>
      <c r="BG3782">
        <f t="shared" si="477"/>
        <v>-6564.5048671576988</v>
      </c>
      <c r="BH3782">
        <f t="shared" si="478"/>
        <v>-6131.0843933951273</v>
      </c>
      <c r="BI3782">
        <f t="shared" si="479"/>
        <v>-5697.6639196325559</v>
      </c>
      <c r="BJ3782">
        <f t="shared" si="480"/>
        <v>-5264.2434458699854</v>
      </c>
    </row>
    <row r="3783" spans="1:62">
      <c r="A3783">
        <v>3780</v>
      </c>
      <c r="B3783" s="6"/>
      <c r="C3783" s="44"/>
      <c r="F3783" s="44">
        <v>-7604.5286335270393</v>
      </c>
      <c r="G3783">
        <v>0.63031867700365485</v>
      </c>
      <c r="H3783" s="45">
        <f t="shared" si="474"/>
        <v>-12064.577666771162</v>
      </c>
      <c r="BD3783">
        <f t="shared" si="473"/>
        <v>1032.1798057679337</v>
      </c>
      <c r="BE3783">
        <f t="shared" si="475"/>
        <v>2993.3184492006808</v>
      </c>
      <c r="BF3783">
        <f t="shared" si="476"/>
        <v>4954.4570926334281</v>
      </c>
      <c r="BG3783">
        <f t="shared" si="477"/>
        <v>6915.595736066175</v>
      </c>
      <c r="BH3783">
        <f t="shared" si="478"/>
        <v>8876.7343794989229</v>
      </c>
      <c r="BI3783">
        <f t="shared" si="479"/>
        <v>10837.87302293167</v>
      </c>
      <c r="BJ3783">
        <f t="shared" si="480"/>
        <v>12799.011666364417</v>
      </c>
    </row>
    <row r="3784" spans="1:62">
      <c r="A3784">
        <v>3781</v>
      </c>
      <c r="B3784" s="6"/>
      <c r="C3784" s="44"/>
      <c r="F3784" s="44">
        <v>11911.052974232764</v>
      </c>
      <c r="G3784">
        <v>0.26522573644371761</v>
      </c>
      <c r="H3784" s="45">
        <f t="shared" si="474"/>
        <v>44909.114529918013</v>
      </c>
      <c r="BD3784">
        <f t="shared" si="473"/>
        <v>10756.122018545313</v>
      </c>
      <c r="BE3784">
        <f t="shared" si="475"/>
        <v>13907.715403563587</v>
      </c>
      <c r="BF3784">
        <f t="shared" si="476"/>
        <v>17059.30878858186</v>
      </c>
      <c r="BG3784">
        <f t="shared" si="477"/>
        <v>20210.902173600138</v>
      </c>
      <c r="BH3784">
        <f t="shared" si="478"/>
        <v>23362.495558618411</v>
      </c>
      <c r="BI3784">
        <f t="shared" si="479"/>
        <v>26514.088943636685</v>
      </c>
      <c r="BJ3784">
        <f t="shared" si="480"/>
        <v>29665.682328654959</v>
      </c>
    </row>
    <row r="3785" spans="1:62">
      <c r="A3785">
        <v>3782</v>
      </c>
      <c r="B3785" s="6"/>
      <c r="C3785" s="44"/>
      <c r="F3785" s="44">
        <v>10423.414404296698</v>
      </c>
      <c r="G3785">
        <v>0.57910424386684056</v>
      </c>
      <c r="H3785" s="45">
        <f t="shared" si="474"/>
        <v>17999.202241545758</v>
      </c>
      <c r="BD3785">
        <f t="shared" si="473"/>
        <v>-10584.924292014175</v>
      </c>
      <c r="BE3785">
        <f t="shared" si="475"/>
        <v>-9258.7956097955866</v>
      </c>
      <c r="BF3785">
        <f t="shared" si="476"/>
        <v>-7932.666927577</v>
      </c>
      <c r="BG3785">
        <f t="shared" si="477"/>
        <v>-6606.5382453584116</v>
      </c>
      <c r="BH3785">
        <f t="shared" si="478"/>
        <v>-5280.4095631398231</v>
      </c>
      <c r="BI3785">
        <f t="shared" si="479"/>
        <v>-3954.2808809212356</v>
      </c>
      <c r="BJ3785">
        <f t="shared" si="480"/>
        <v>-2628.1521987026481</v>
      </c>
    </row>
    <row r="3786" spans="1:62">
      <c r="A3786">
        <v>3783</v>
      </c>
      <c r="B3786" s="6"/>
      <c r="C3786" s="44"/>
      <c r="F3786" s="44">
        <v>11435.031735336648</v>
      </c>
      <c r="G3786">
        <v>0.77883836151097974</v>
      </c>
      <c r="H3786" s="45">
        <f t="shared" si="474"/>
        <v>14682.162949899126</v>
      </c>
      <c r="BD3786">
        <f t="shared" si="473"/>
        <v>-7527.8931849624951</v>
      </c>
      <c r="BE3786">
        <f t="shared" si="475"/>
        <v>-4632.3719656282929</v>
      </c>
      <c r="BF3786">
        <f t="shared" si="476"/>
        <v>-1736.8507462940906</v>
      </c>
      <c r="BG3786">
        <f t="shared" si="477"/>
        <v>1158.6704730401125</v>
      </c>
      <c r="BH3786">
        <f t="shared" si="478"/>
        <v>4054.1916923743156</v>
      </c>
      <c r="BI3786">
        <f t="shared" si="479"/>
        <v>6949.7129117085169</v>
      </c>
      <c r="BJ3786">
        <f t="shared" si="480"/>
        <v>9845.2341310427219</v>
      </c>
    </row>
    <row r="3787" spans="1:62">
      <c r="A3787">
        <v>3784</v>
      </c>
      <c r="B3787" s="6"/>
      <c r="C3787" s="44"/>
      <c r="F3787" s="44">
        <v>5738.5325651273015</v>
      </c>
      <c r="G3787">
        <v>0.48858553733953869</v>
      </c>
      <c r="H3787" s="45">
        <f t="shared" si="474"/>
        <v>11745.195317026655</v>
      </c>
      <c r="BD3787">
        <f t="shared" si="473"/>
        <v>-7540.8399277817498</v>
      </c>
      <c r="BE3787">
        <f t="shared" si="475"/>
        <v>-3646.6481202268506</v>
      </c>
      <c r="BF3787">
        <f t="shared" si="476"/>
        <v>247.54368732804869</v>
      </c>
      <c r="BG3787">
        <f t="shared" si="477"/>
        <v>4141.735494882947</v>
      </c>
      <c r="BH3787">
        <f t="shared" si="478"/>
        <v>8035.9273024378454</v>
      </c>
      <c r="BI3787">
        <f t="shared" si="479"/>
        <v>11930.119109992746</v>
      </c>
      <c r="BJ3787">
        <f t="shared" si="480"/>
        <v>15824.310917547642</v>
      </c>
    </row>
    <row r="3788" spans="1:62">
      <c r="A3788">
        <v>3785</v>
      </c>
      <c r="B3788" s="6"/>
      <c r="C3788" s="44"/>
      <c r="F3788" s="44">
        <v>14197.412586900236</v>
      </c>
      <c r="G3788">
        <v>0.29746270348415038</v>
      </c>
      <c r="H3788" s="45">
        <f t="shared" si="474"/>
        <v>47728.378787012247</v>
      </c>
      <c r="BD3788">
        <f t="shared" si="473"/>
        <v>-3295.6048784296081</v>
      </c>
      <c r="BE3788">
        <f t="shared" si="475"/>
        <v>-852.67719173191472</v>
      </c>
      <c r="BF3788">
        <f t="shared" si="476"/>
        <v>1590.2504949657787</v>
      </c>
      <c r="BG3788">
        <f t="shared" si="477"/>
        <v>4033.1781816634721</v>
      </c>
      <c r="BH3788">
        <f t="shared" si="478"/>
        <v>6476.1058683611664</v>
      </c>
      <c r="BI3788">
        <f t="shared" si="479"/>
        <v>8919.0335550588588</v>
      </c>
      <c r="BJ3788">
        <f t="shared" si="480"/>
        <v>11361.961241756551</v>
      </c>
    </row>
    <row r="3789" spans="1:62">
      <c r="A3789">
        <v>3786</v>
      </c>
      <c r="B3789" s="6"/>
      <c r="C3789" s="44"/>
      <c r="F3789" s="44">
        <v>10531.648756804372</v>
      </c>
      <c r="G3789">
        <v>0.5312300739899003</v>
      </c>
      <c r="H3789" s="45">
        <f t="shared" si="474"/>
        <v>19825.023605505812</v>
      </c>
      <c r="BD3789">
        <f t="shared" si="473"/>
        <v>-12710.099069479485</v>
      </c>
      <c r="BE3789">
        <f t="shared" si="475"/>
        <v>-11222.785552058733</v>
      </c>
      <c r="BF3789">
        <f t="shared" si="476"/>
        <v>-9735.47203463798</v>
      </c>
      <c r="BG3789">
        <f t="shared" si="477"/>
        <v>-8248.158517217229</v>
      </c>
      <c r="BH3789">
        <f t="shared" si="478"/>
        <v>-6760.8449997964772</v>
      </c>
      <c r="BI3789">
        <f t="shared" si="479"/>
        <v>-5273.5314823757253</v>
      </c>
      <c r="BJ3789">
        <f t="shared" si="480"/>
        <v>-3786.2179649549726</v>
      </c>
    </row>
    <row r="3790" spans="1:62">
      <c r="A3790">
        <v>3787</v>
      </c>
      <c r="B3790" s="6"/>
      <c r="C3790" s="44"/>
      <c r="F3790" s="44">
        <v>2692.2540835539367</v>
      </c>
      <c r="G3790">
        <v>0.43119898362660969</v>
      </c>
      <c r="H3790" s="45">
        <f t="shared" si="474"/>
        <v>6243.6466359699352</v>
      </c>
      <c r="BD3790">
        <f t="shared" si="473"/>
        <v>-7875.4983868548707</v>
      </c>
      <c r="BE3790">
        <f t="shared" si="475"/>
        <v>-5219.3480169053691</v>
      </c>
      <c r="BF3790">
        <f t="shared" si="476"/>
        <v>-2563.1976469558676</v>
      </c>
      <c r="BG3790">
        <f t="shared" si="477"/>
        <v>92.95272299363387</v>
      </c>
      <c r="BH3790">
        <f t="shared" si="478"/>
        <v>2749.1030929431345</v>
      </c>
      <c r="BI3790">
        <f t="shared" si="479"/>
        <v>5405.2534628926369</v>
      </c>
      <c r="BJ3790">
        <f t="shared" si="480"/>
        <v>8061.4038328421393</v>
      </c>
    </row>
    <row r="3791" spans="1:62">
      <c r="A3791">
        <v>3788</v>
      </c>
      <c r="B3791" s="6"/>
      <c r="C3791" s="44"/>
      <c r="F3791" s="44">
        <v>2847.3541129611913</v>
      </c>
      <c r="G3791">
        <v>0.40173091573074515</v>
      </c>
      <c r="H3791" s="45">
        <f t="shared" si="474"/>
        <v>7087.7146902719151</v>
      </c>
      <c r="BD3791">
        <f t="shared" si="473"/>
        <v>-536.25916542088817</v>
      </c>
      <c r="BE3791">
        <f t="shared" si="475"/>
        <v>1619.7357527121603</v>
      </c>
      <c r="BF3791">
        <f t="shared" si="476"/>
        <v>3775.7306708452088</v>
      </c>
      <c r="BG3791">
        <f t="shared" si="477"/>
        <v>5931.7255889782573</v>
      </c>
      <c r="BH3791">
        <f t="shared" si="478"/>
        <v>8087.7205071113058</v>
      </c>
      <c r="BI3791">
        <f t="shared" si="479"/>
        <v>10243.715425244354</v>
      </c>
      <c r="BJ3791">
        <f t="shared" si="480"/>
        <v>12399.710343377403</v>
      </c>
    </row>
    <row r="3792" spans="1:62">
      <c r="A3792">
        <v>3789</v>
      </c>
      <c r="B3792" s="6"/>
      <c r="C3792" s="44"/>
      <c r="F3792" s="44">
        <v>9934.7515491387021</v>
      </c>
      <c r="G3792">
        <v>0.29245663817126477</v>
      </c>
      <c r="H3792" s="45">
        <f t="shared" si="474"/>
        <v>33969.998462886106</v>
      </c>
      <c r="BD3792">
        <f t="shared" si="473"/>
        <v>-838.69953430746546</v>
      </c>
      <c r="BE3792">
        <f t="shared" si="475"/>
        <v>1169.9550443462604</v>
      </c>
      <c r="BF3792">
        <f t="shared" si="476"/>
        <v>3178.6096229999857</v>
      </c>
      <c r="BG3792">
        <f t="shared" si="477"/>
        <v>5187.264201653712</v>
      </c>
      <c r="BH3792">
        <f t="shared" si="478"/>
        <v>7195.9187803074383</v>
      </c>
      <c r="BI3792">
        <f t="shared" si="479"/>
        <v>9204.5733589611627</v>
      </c>
      <c r="BJ3792">
        <f t="shared" si="480"/>
        <v>11213.227937614889</v>
      </c>
    </row>
    <row r="3793" spans="1:62">
      <c r="A3793">
        <v>3790</v>
      </c>
      <c r="B3793" s="6"/>
      <c r="C3793" s="44"/>
      <c r="F3793" s="44">
        <v>9835.8765840259821</v>
      </c>
      <c r="G3793">
        <v>0.76998986062215113</v>
      </c>
      <c r="H3793" s="45">
        <f t="shared" si="474"/>
        <v>12774.033902314768</v>
      </c>
      <c r="BD3793">
        <f t="shared" si="473"/>
        <v>-8472.4683582823782</v>
      </c>
      <c r="BE3793">
        <f t="shared" si="475"/>
        <v>-7010.1851674260542</v>
      </c>
      <c r="BF3793">
        <f t="shared" si="476"/>
        <v>-5547.9019765697303</v>
      </c>
      <c r="BG3793">
        <f t="shared" si="477"/>
        <v>-4085.6187857134064</v>
      </c>
      <c r="BH3793">
        <f t="shared" si="478"/>
        <v>-2623.3355948570825</v>
      </c>
      <c r="BI3793">
        <f t="shared" si="479"/>
        <v>-1161.0524040007585</v>
      </c>
      <c r="BJ3793">
        <f t="shared" si="480"/>
        <v>301.23078685556538</v>
      </c>
    </row>
    <row r="3794" spans="1:62">
      <c r="A3794">
        <v>3791</v>
      </c>
      <c r="B3794" s="6"/>
      <c r="C3794" s="44"/>
      <c r="F3794" s="44">
        <v>9295.9762399266256</v>
      </c>
      <c r="G3794">
        <v>0.14596790018563777</v>
      </c>
      <c r="H3794" s="45">
        <f t="shared" si="474"/>
        <v>63685.072047376656</v>
      </c>
      <c r="BD3794">
        <f t="shared" si="473"/>
        <v>-5985.9272809152262</v>
      </c>
      <c r="BE3794">
        <f t="shared" si="475"/>
        <v>-2135.9779778044704</v>
      </c>
      <c r="BF3794">
        <f t="shared" si="476"/>
        <v>1713.9713253062855</v>
      </c>
      <c r="BG3794">
        <f t="shared" si="477"/>
        <v>5563.9206284170414</v>
      </c>
      <c r="BH3794">
        <f t="shared" si="478"/>
        <v>9413.8699315277972</v>
      </c>
      <c r="BI3794">
        <f t="shared" si="479"/>
        <v>13263.819234638553</v>
      </c>
      <c r="BJ3794">
        <f t="shared" si="480"/>
        <v>17113.768537749311</v>
      </c>
    </row>
    <row r="3795" spans="1:62">
      <c r="A3795">
        <v>3792</v>
      </c>
      <c r="B3795" s="6"/>
      <c r="C3795" s="44"/>
      <c r="F3795" s="44">
        <v>9877.3830855289052</v>
      </c>
      <c r="G3795">
        <v>8.0228772654521663E-2</v>
      </c>
      <c r="H3795" s="45">
        <f t="shared" si="474"/>
        <v>123115.22111976643</v>
      </c>
      <c r="BD3795">
        <f t="shared" si="473"/>
        <v>-8566.1367389984371</v>
      </c>
      <c r="BE3795">
        <f t="shared" si="475"/>
        <v>-7836.2972380702477</v>
      </c>
      <c r="BF3795">
        <f t="shared" si="476"/>
        <v>-7106.4577371420592</v>
      </c>
      <c r="BG3795">
        <f t="shared" si="477"/>
        <v>-6376.6182362138697</v>
      </c>
      <c r="BH3795">
        <f t="shared" si="478"/>
        <v>-5646.7787352856813</v>
      </c>
      <c r="BI3795">
        <f t="shared" si="479"/>
        <v>-4916.9392343574928</v>
      </c>
      <c r="BJ3795">
        <f t="shared" si="480"/>
        <v>-4187.0997334293033</v>
      </c>
    </row>
    <row r="3796" spans="1:62">
      <c r="A3796">
        <v>3793</v>
      </c>
      <c r="B3796" s="6"/>
      <c r="C3796" s="44"/>
      <c r="F3796" s="44">
        <v>10707.551934335694</v>
      </c>
      <c r="G3796">
        <v>0.48896073766284687</v>
      </c>
      <c r="H3796" s="45">
        <f t="shared" si="474"/>
        <v>21898.592483143038</v>
      </c>
      <c r="BD3796">
        <f t="shared" si="473"/>
        <v>-9476.2392222562976</v>
      </c>
      <c r="BE3796">
        <f t="shared" si="475"/>
        <v>-9075.0953589836881</v>
      </c>
      <c r="BF3796">
        <f t="shared" si="476"/>
        <v>-8673.9514957110805</v>
      </c>
      <c r="BG3796">
        <f t="shared" si="477"/>
        <v>-8272.807632438471</v>
      </c>
      <c r="BH3796">
        <f t="shared" si="478"/>
        <v>-7871.6637691658634</v>
      </c>
      <c r="BI3796">
        <f t="shared" si="479"/>
        <v>-7470.5199058932558</v>
      </c>
      <c r="BJ3796">
        <f t="shared" si="480"/>
        <v>-7069.3760426206472</v>
      </c>
    </row>
    <row r="3797" spans="1:62">
      <c r="A3797">
        <v>3794</v>
      </c>
      <c r="B3797" s="6"/>
      <c r="C3797" s="44"/>
      <c r="F3797" s="44">
        <v>9185.563773756774</v>
      </c>
      <c r="G3797">
        <v>0.30723799350201109</v>
      </c>
      <c r="H3797" s="45">
        <f t="shared" si="474"/>
        <v>29897.22615050423</v>
      </c>
      <c r="BD3797">
        <f t="shared" si="473"/>
        <v>-8262.7482460214596</v>
      </c>
      <c r="BE3797">
        <f t="shared" si="475"/>
        <v>-5817.9445577072247</v>
      </c>
      <c r="BF3797">
        <f t="shared" si="476"/>
        <v>-3373.1408693929907</v>
      </c>
      <c r="BG3797">
        <f t="shared" si="477"/>
        <v>-928.33718107875575</v>
      </c>
      <c r="BH3797">
        <f t="shared" si="478"/>
        <v>1516.4665072354783</v>
      </c>
      <c r="BI3797">
        <f t="shared" si="479"/>
        <v>3961.2701955497123</v>
      </c>
      <c r="BJ3797">
        <f t="shared" si="480"/>
        <v>6406.0738838639481</v>
      </c>
    </row>
    <row r="3798" spans="1:62">
      <c r="A3798">
        <v>3795</v>
      </c>
      <c r="B3798" s="6"/>
      <c r="C3798" s="44"/>
      <c r="F3798" s="44">
        <v>9606.5304988883945</v>
      </c>
      <c r="G3798">
        <v>0.24948765820081853</v>
      </c>
      <c r="H3798" s="45">
        <f t="shared" si="474"/>
        <v>38505.032946983978</v>
      </c>
      <c r="BD3798">
        <f t="shared" si="473"/>
        <v>-7649.3738062467182</v>
      </c>
      <c r="BE3798">
        <f t="shared" si="475"/>
        <v>-6113.1838387366633</v>
      </c>
      <c r="BF3798">
        <f t="shared" si="476"/>
        <v>-4576.9938712266076</v>
      </c>
      <c r="BG3798">
        <f t="shared" si="477"/>
        <v>-3040.8039037165527</v>
      </c>
      <c r="BH3798">
        <f t="shared" si="478"/>
        <v>-1504.6139362064969</v>
      </c>
      <c r="BI3798">
        <f t="shared" si="479"/>
        <v>31.576031303558921</v>
      </c>
      <c r="BJ3798">
        <f t="shared" si="480"/>
        <v>1567.7659988136147</v>
      </c>
    </row>
    <row r="3799" spans="1:62">
      <c r="A3799">
        <v>3796</v>
      </c>
      <c r="B3799" s="6"/>
      <c r="C3799" s="44"/>
      <c r="F3799" s="44">
        <v>12136.653694449498</v>
      </c>
      <c r="G3799">
        <v>0.28427987642496966</v>
      </c>
      <c r="H3799" s="45">
        <f t="shared" si="474"/>
        <v>42692.623364963154</v>
      </c>
      <c r="BD3799">
        <f t="shared" si="473"/>
        <v>-8359.0922078843014</v>
      </c>
      <c r="BE3799">
        <f t="shared" si="475"/>
        <v>-7111.6539168802092</v>
      </c>
      <c r="BF3799">
        <f t="shared" si="476"/>
        <v>-5864.215625876117</v>
      </c>
      <c r="BG3799">
        <f t="shared" si="477"/>
        <v>-4616.7773348720239</v>
      </c>
      <c r="BH3799">
        <f t="shared" si="478"/>
        <v>-3369.3390438679317</v>
      </c>
      <c r="BI3799">
        <f t="shared" si="479"/>
        <v>-2121.9007528638385</v>
      </c>
      <c r="BJ3799">
        <f t="shared" si="480"/>
        <v>-874.46246185974633</v>
      </c>
    </row>
    <row r="3800" spans="1:62">
      <c r="A3800">
        <v>3797</v>
      </c>
      <c r="B3800" s="6"/>
      <c r="C3800" s="44"/>
      <c r="F3800" s="44">
        <v>15857.45425140708</v>
      </c>
      <c r="G3800">
        <v>0.79133745095836883</v>
      </c>
      <c r="H3800" s="45">
        <f t="shared" si="474"/>
        <v>20038.801692252171</v>
      </c>
      <c r="BD3800">
        <f t="shared" si="473"/>
        <v>-10715.254312324651</v>
      </c>
      <c r="BE3800">
        <f t="shared" si="475"/>
        <v>-9293.8549301998028</v>
      </c>
      <c r="BF3800">
        <f t="shared" si="476"/>
        <v>-7872.4555480749532</v>
      </c>
      <c r="BG3800">
        <f t="shared" si="477"/>
        <v>-6451.0561659501054</v>
      </c>
      <c r="BH3800">
        <f t="shared" si="478"/>
        <v>-5029.6567838252568</v>
      </c>
      <c r="BI3800">
        <f t="shared" si="479"/>
        <v>-3608.2574017004081</v>
      </c>
      <c r="BJ3800">
        <f t="shared" si="480"/>
        <v>-2186.8580195755603</v>
      </c>
    </row>
    <row r="3801" spans="1:62">
      <c r="A3801">
        <v>3798</v>
      </c>
      <c r="B3801" s="6"/>
      <c r="C3801" s="44"/>
      <c r="F3801" s="44">
        <v>14638.473998984817</v>
      </c>
      <c r="G3801">
        <v>0.3572946122419598</v>
      </c>
      <c r="H3801" s="45">
        <f t="shared" si="474"/>
        <v>40970.318323948435</v>
      </c>
      <c r="BD3801">
        <f t="shared" si="473"/>
        <v>-11900.766996615235</v>
      </c>
      <c r="BE3801">
        <f t="shared" si="475"/>
        <v>-7944.0797418233915</v>
      </c>
      <c r="BF3801">
        <f t="shared" si="476"/>
        <v>-3987.3924870315477</v>
      </c>
      <c r="BG3801">
        <f t="shared" si="477"/>
        <v>-30.705232239703037</v>
      </c>
      <c r="BH3801">
        <f t="shared" si="478"/>
        <v>3925.9820225521416</v>
      </c>
      <c r="BI3801">
        <f t="shared" si="479"/>
        <v>7882.6692773439845</v>
      </c>
      <c r="BJ3801">
        <f t="shared" si="480"/>
        <v>11839.356532135827</v>
      </c>
    </row>
    <row r="3802" spans="1:62">
      <c r="A3802">
        <v>3799</v>
      </c>
      <c r="B3802" s="6"/>
      <c r="C3802" s="44"/>
      <c r="F3802" s="44">
        <v>10035.751077059809</v>
      </c>
      <c r="G3802">
        <v>0.17209134994754116</v>
      </c>
      <c r="H3802" s="45">
        <f t="shared" si="474"/>
        <v>58316.417879916808</v>
      </c>
      <c r="BD3802">
        <f t="shared" ref="BD3802:BD3865" si="481">($BD$3*G3801)-F3801</f>
        <v>-12852.000937775018</v>
      </c>
      <c r="BE3802">
        <f t="shared" si="475"/>
        <v>-11065.527876565218</v>
      </c>
      <c r="BF3802">
        <f t="shared" si="476"/>
        <v>-9279.0548153554191</v>
      </c>
      <c r="BG3802">
        <f t="shared" si="477"/>
        <v>-7492.5817541456208</v>
      </c>
      <c r="BH3802">
        <f t="shared" si="478"/>
        <v>-5706.1086929358225</v>
      </c>
      <c r="BI3802">
        <f t="shared" si="479"/>
        <v>-3919.6356317260233</v>
      </c>
      <c r="BJ3802">
        <f t="shared" si="480"/>
        <v>-2133.1625705162242</v>
      </c>
    </row>
    <row r="3803" spans="1:62">
      <c r="A3803">
        <v>3800</v>
      </c>
      <c r="B3803" s="6"/>
      <c r="C3803" s="44"/>
      <c r="F3803" s="44">
        <v>12469.353539509535</v>
      </c>
      <c r="G3803">
        <v>0.21686320843810236</v>
      </c>
      <c r="H3803" s="45">
        <f t="shared" si="474"/>
        <v>57498.704502790613</v>
      </c>
      <c r="BD3803">
        <f t="shared" si="481"/>
        <v>-9175.2943273221026</v>
      </c>
      <c r="BE3803">
        <f t="shared" si="475"/>
        <v>-8314.8375775843979</v>
      </c>
      <c r="BF3803">
        <f t="shared" si="476"/>
        <v>-7454.3808278466913</v>
      </c>
      <c r="BG3803">
        <f t="shared" si="477"/>
        <v>-6593.9240781089866</v>
      </c>
      <c r="BH3803">
        <f t="shared" si="478"/>
        <v>-5733.46732837128</v>
      </c>
      <c r="BI3803">
        <f t="shared" si="479"/>
        <v>-4873.0105786335744</v>
      </c>
      <c r="BJ3803">
        <f t="shared" si="480"/>
        <v>-4012.5538288958687</v>
      </c>
    </row>
    <row r="3804" spans="1:62">
      <c r="A3804">
        <v>3801</v>
      </c>
      <c r="B3804" s="6"/>
      <c r="C3804" s="44"/>
      <c r="F3804" s="44">
        <v>10167.202597294807</v>
      </c>
      <c r="G3804">
        <v>0.14083781470853651</v>
      </c>
      <c r="H3804" s="45">
        <f t="shared" si="474"/>
        <v>72190.85739391658</v>
      </c>
      <c r="BD3804">
        <f t="shared" si="481"/>
        <v>-11385.037497319023</v>
      </c>
      <c r="BE3804">
        <f t="shared" si="475"/>
        <v>-10300.721455128511</v>
      </c>
      <c r="BF3804">
        <f t="shared" si="476"/>
        <v>-9216.4054129380002</v>
      </c>
      <c r="BG3804">
        <f t="shared" si="477"/>
        <v>-8132.0893707474879</v>
      </c>
      <c r="BH3804">
        <f t="shared" si="478"/>
        <v>-7047.7733285569757</v>
      </c>
      <c r="BI3804">
        <f t="shared" si="479"/>
        <v>-5963.4572863664644</v>
      </c>
      <c r="BJ3804">
        <f t="shared" si="480"/>
        <v>-4879.1412441759521</v>
      </c>
    </row>
    <row r="3805" spans="1:62">
      <c r="A3805">
        <v>3802</v>
      </c>
      <c r="B3805" s="6"/>
      <c r="C3805" s="44"/>
      <c r="F3805" s="44">
        <v>7941.5910992206227</v>
      </c>
      <c r="G3805">
        <v>0.12050663850519339</v>
      </c>
      <c r="H3805" s="45">
        <f t="shared" si="474"/>
        <v>65901.689713785934</v>
      </c>
      <c r="BD3805">
        <f t="shared" si="481"/>
        <v>-9463.0135237521245</v>
      </c>
      <c r="BE3805">
        <f t="shared" si="475"/>
        <v>-8758.8244502094421</v>
      </c>
      <c r="BF3805">
        <f t="shared" si="476"/>
        <v>-8054.6353766667589</v>
      </c>
      <c r="BG3805">
        <f t="shared" si="477"/>
        <v>-7350.4463031240766</v>
      </c>
      <c r="BH3805">
        <f t="shared" si="478"/>
        <v>-6646.2572295813934</v>
      </c>
      <c r="BI3805">
        <f t="shared" si="479"/>
        <v>-5942.0681560387111</v>
      </c>
      <c r="BJ3805">
        <f t="shared" si="480"/>
        <v>-5237.8790824960288</v>
      </c>
    </row>
    <row r="3806" spans="1:62">
      <c r="A3806">
        <v>3803</v>
      </c>
      <c r="B3806" s="6"/>
      <c r="C3806" s="44"/>
      <c r="F3806" s="44">
        <v>13376.789473299244</v>
      </c>
      <c r="G3806">
        <v>0.24630231942972891</v>
      </c>
      <c r="H3806" s="45">
        <f t="shared" si="474"/>
        <v>54310.448656232402</v>
      </c>
      <c r="BD3806">
        <f t="shared" si="481"/>
        <v>-7339.0579066946557</v>
      </c>
      <c r="BE3806">
        <f t="shared" si="475"/>
        <v>-6736.5247141686887</v>
      </c>
      <c r="BF3806">
        <f t="shared" si="476"/>
        <v>-6133.9915216427216</v>
      </c>
      <c r="BG3806">
        <f t="shared" si="477"/>
        <v>-5531.4583291167546</v>
      </c>
      <c r="BH3806">
        <f t="shared" si="478"/>
        <v>-4928.9251365907876</v>
      </c>
      <c r="BI3806">
        <f t="shared" si="479"/>
        <v>-4326.3919440648206</v>
      </c>
      <c r="BJ3806">
        <f t="shared" si="480"/>
        <v>-3723.8587515388544</v>
      </c>
    </row>
    <row r="3807" spans="1:62">
      <c r="A3807">
        <v>3804</v>
      </c>
      <c r="B3807" s="6"/>
      <c r="C3807" s="44"/>
      <c r="F3807" s="44">
        <v>9240.378151749992</v>
      </c>
      <c r="G3807">
        <v>0.60290363278893455</v>
      </c>
      <c r="H3807" s="45">
        <f t="shared" si="474"/>
        <v>15326.459568680155</v>
      </c>
      <c r="BD3807">
        <f t="shared" si="481"/>
        <v>-12145.2778761506</v>
      </c>
      <c r="BE3807">
        <f t="shared" si="475"/>
        <v>-10913.766279001955</v>
      </c>
      <c r="BF3807">
        <f t="shared" si="476"/>
        <v>-9682.2546818533119</v>
      </c>
      <c r="BG3807">
        <f t="shared" si="477"/>
        <v>-8450.7430847046671</v>
      </c>
      <c r="BH3807">
        <f t="shared" si="478"/>
        <v>-7219.2314875560214</v>
      </c>
      <c r="BI3807">
        <f t="shared" si="479"/>
        <v>-5987.7198904073775</v>
      </c>
      <c r="BJ3807">
        <f t="shared" si="480"/>
        <v>-4756.2082932587327</v>
      </c>
    </row>
    <row r="3808" spans="1:62">
      <c r="A3808">
        <v>3805</v>
      </c>
      <c r="B3808" s="6"/>
      <c r="C3808" s="44"/>
      <c r="F3808" s="44">
        <v>-9268.1650181251971</v>
      </c>
      <c r="G3808">
        <v>0.22462243908301982</v>
      </c>
      <c r="H3808" s="45">
        <f t="shared" si="474"/>
        <v>-41261.082623627415</v>
      </c>
      <c r="BD3808">
        <f t="shared" si="481"/>
        <v>-6225.8599878053192</v>
      </c>
      <c r="BE3808">
        <f t="shared" si="475"/>
        <v>-3211.3418238606464</v>
      </c>
      <c r="BF3808">
        <f t="shared" si="476"/>
        <v>-196.82365991597362</v>
      </c>
      <c r="BG3808">
        <f t="shared" si="477"/>
        <v>2817.6945040286992</v>
      </c>
      <c r="BH3808">
        <f t="shared" si="478"/>
        <v>5832.2126679733719</v>
      </c>
      <c r="BI3808">
        <f t="shared" si="479"/>
        <v>8846.7308319180447</v>
      </c>
      <c r="BJ3808">
        <f t="shared" si="480"/>
        <v>11861.248995862716</v>
      </c>
    </row>
    <row r="3809" spans="1:62">
      <c r="A3809">
        <v>3806</v>
      </c>
      <c r="B3809" s="6"/>
      <c r="C3809" s="44"/>
      <c r="F3809" s="44">
        <v>187.00861595489187</v>
      </c>
      <c r="G3809">
        <v>0.30307276873640721</v>
      </c>
      <c r="H3809" s="45">
        <f t="shared" si="474"/>
        <v>617.04196234647418</v>
      </c>
      <c r="BD3809">
        <f t="shared" si="481"/>
        <v>10391.277213540296</v>
      </c>
      <c r="BE3809">
        <f t="shared" si="475"/>
        <v>11514.389408955394</v>
      </c>
      <c r="BF3809">
        <f t="shared" si="476"/>
        <v>12637.501604370495</v>
      </c>
      <c r="BG3809">
        <f t="shared" si="477"/>
        <v>13760.613799785593</v>
      </c>
      <c r="BH3809">
        <f t="shared" si="478"/>
        <v>14883.725995200693</v>
      </c>
      <c r="BI3809">
        <f t="shared" si="479"/>
        <v>16006.838190615792</v>
      </c>
      <c r="BJ3809">
        <f t="shared" si="480"/>
        <v>17129.950386030891</v>
      </c>
    </row>
    <row r="3810" spans="1:62">
      <c r="A3810">
        <v>3807</v>
      </c>
      <c r="B3810" s="6"/>
      <c r="C3810" s="44"/>
      <c r="F3810" s="44">
        <v>8758.6523843980649</v>
      </c>
      <c r="G3810">
        <v>0.36972117536569904</v>
      </c>
      <c r="H3810" s="45">
        <f t="shared" si="474"/>
        <v>23689.8856976063</v>
      </c>
      <c r="BD3810">
        <f t="shared" si="481"/>
        <v>1328.3552277271442</v>
      </c>
      <c r="BE3810">
        <f t="shared" si="475"/>
        <v>2843.7190714091803</v>
      </c>
      <c r="BF3810">
        <f t="shared" si="476"/>
        <v>4359.0829150912159</v>
      </c>
      <c r="BG3810">
        <f t="shared" si="477"/>
        <v>5874.4467587732524</v>
      </c>
      <c r="BH3810">
        <f t="shared" si="478"/>
        <v>7389.8106024552881</v>
      </c>
      <c r="BI3810">
        <f t="shared" si="479"/>
        <v>8905.1744461373237</v>
      </c>
      <c r="BJ3810">
        <f t="shared" si="480"/>
        <v>10420.53828981936</v>
      </c>
    </row>
    <row r="3811" spans="1:62">
      <c r="A3811">
        <v>3808</v>
      </c>
      <c r="B3811" s="6"/>
      <c r="C3811" s="44"/>
      <c r="F3811" s="44">
        <v>7310.1884068307845</v>
      </c>
      <c r="G3811">
        <v>0.39570691169057071</v>
      </c>
      <c r="H3811" s="45">
        <f t="shared" si="474"/>
        <v>18473.744559071798</v>
      </c>
      <c r="BD3811">
        <f t="shared" si="481"/>
        <v>-6910.0465075695702</v>
      </c>
      <c r="BE3811">
        <f t="shared" si="475"/>
        <v>-5061.4406307410745</v>
      </c>
      <c r="BF3811">
        <f t="shared" si="476"/>
        <v>-3212.8347539125789</v>
      </c>
      <c r="BG3811">
        <f t="shared" si="477"/>
        <v>-1364.2288770840842</v>
      </c>
      <c r="BH3811">
        <f t="shared" si="478"/>
        <v>484.37699974441057</v>
      </c>
      <c r="BI3811">
        <f t="shared" si="479"/>
        <v>2332.9828765729071</v>
      </c>
      <c r="BJ3811">
        <f t="shared" si="480"/>
        <v>4181.5887534014018</v>
      </c>
    </row>
    <row r="3812" spans="1:62">
      <c r="A3812">
        <v>3809</v>
      </c>
      <c r="B3812" s="6"/>
      <c r="C3812" s="44"/>
      <c r="F3812" s="44">
        <v>5545.5996985596285</v>
      </c>
      <c r="G3812">
        <v>0.37772494299349457</v>
      </c>
      <c r="H3812" s="45">
        <f t="shared" si="474"/>
        <v>14681.581932636995</v>
      </c>
      <c r="BD3812">
        <f t="shared" si="481"/>
        <v>-5331.6538483779314</v>
      </c>
      <c r="BE3812">
        <f t="shared" si="475"/>
        <v>-3353.1192899250773</v>
      </c>
      <c r="BF3812">
        <f t="shared" si="476"/>
        <v>-1374.5847314722241</v>
      </c>
      <c r="BG3812">
        <f t="shared" si="477"/>
        <v>603.94982698062995</v>
      </c>
      <c r="BH3812">
        <f t="shared" si="478"/>
        <v>2582.4843854334831</v>
      </c>
      <c r="BI3812">
        <f t="shared" si="479"/>
        <v>4561.0189438863363</v>
      </c>
      <c r="BJ3812">
        <f t="shared" si="480"/>
        <v>6539.5535023391894</v>
      </c>
    </row>
    <row r="3813" spans="1:62">
      <c r="A3813">
        <v>3810</v>
      </c>
      <c r="B3813" s="6"/>
      <c r="C3813" s="44"/>
      <c r="F3813" s="44">
        <v>9058.1748420588774</v>
      </c>
      <c r="G3813">
        <v>0.36476216738759693</v>
      </c>
      <c r="H3813" s="45">
        <f t="shared" si="474"/>
        <v>24833.098528098297</v>
      </c>
      <c r="BD3813">
        <f t="shared" si="481"/>
        <v>-3656.9749835921557</v>
      </c>
      <c r="BE3813">
        <f t="shared" si="475"/>
        <v>-1768.3502686246829</v>
      </c>
      <c r="BF3813">
        <f t="shared" si="476"/>
        <v>120.27444634278982</v>
      </c>
      <c r="BG3813">
        <f t="shared" si="477"/>
        <v>2008.8991613102626</v>
      </c>
      <c r="BH3813">
        <f t="shared" si="478"/>
        <v>3897.5238762777353</v>
      </c>
      <c r="BI3813">
        <f t="shared" si="479"/>
        <v>5786.1485912452081</v>
      </c>
      <c r="BJ3813">
        <f t="shared" si="480"/>
        <v>7674.7733062126808</v>
      </c>
    </row>
    <row r="3814" spans="1:62">
      <c r="A3814">
        <v>3811</v>
      </c>
      <c r="B3814" s="6"/>
      <c r="C3814" s="44"/>
      <c r="F3814" s="44">
        <v>346.96465252153939</v>
      </c>
      <c r="G3814">
        <v>0.29464037549917865</v>
      </c>
      <c r="H3814" s="45">
        <f t="shared" si="474"/>
        <v>1177.5869207799954</v>
      </c>
      <c r="BD3814">
        <f t="shared" si="481"/>
        <v>-7234.3640051208931</v>
      </c>
      <c r="BE3814">
        <f t="shared" si="475"/>
        <v>-5410.5531681829079</v>
      </c>
      <c r="BF3814">
        <f t="shared" si="476"/>
        <v>-3586.7423312449237</v>
      </c>
      <c r="BG3814">
        <f t="shared" si="477"/>
        <v>-1762.9314943069385</v>
      </c>
      <c r="BH3814">
        <f t="shared" si="478"/>
        <v>60.879342631045802</v>
      </c>
      <c r="BI3814">
        <f t="shared" si="479"/>
        <v>1884.6901795690301</v>
      </c>
      <c r="BJ3814">
        <f t="shared" si="480"/>
        <v>3708.5010165070144</v>
      </c>
    </row>
    <row r="3815" spans="1:62">
      <c r="A3815">
        <v>3812</v>
      </c>
      <c r="B3815" s="6"/>
      <c r="C3815" s="44"/>
      <c r="F3815" s="44">
        <v>-4805.4950785064975</v>
      </c>
      <c r="G3815">
        <v>1.1579925318028188</v>
      </c>
      <c r="H3815" s="45">
        <f t="shared" si="474"/>
        <v>-4149.8498017297834</v>
      </c>
      <c r="BD3815">
        <f t="shared" si="481"/>
        <v>1126.2372249743539</v>
      </c>
      <c r="BE3815">
        <f t="shared" si="475"/>
        <v>2599.4391024702472</v>
      </c>
      <c r="BF3815">
        <f t="shared" si="476"/>
        <v>4072.6409799661405</v>
      </c>
      <c r="BG3815">
        <f t="shared" si="477"/>
        <v>5545.8428574620339</v>
      </c>
      <c r="BH3815">
        <f t="shared" si="478"/>
        <v>7019.0447349579272</v>
      </c>
      <c r="BI3815">
        <f t="shared" si="479"/>
        <v>8492.2466124538205</v>
      </c>
      <c r="BJ3815">
        <f t="shared" si="480"/>
        <v>9965.4484899497129</v>
      </c>
    </row>
    <row r="3816" spans="1:62">
      <c r="A3816">
        <v>3813</v>
      </c>
      <c r="B3816" s="6"/>
      <c r="C3816" s="44"/>
      <c r="F3816" s="44">
        <v>12535.120278100614</v>
      </c>
      <c r="G3816">
        <v>0.71272432324536616</v>
      </c>
      <c r="H3816" s="45">
        <f t="shared" si="474"/>
        <v>17587.613989406684</v>
      </c>
      <c r="BD3816">
        <f t="shared" si="481"/>
        <v>10595.457737520592</v>
      </c>
      <c r="BE3816">
        <f t="shared" si="475"/>
        <v>16385.420396534686</v>
      </c>
      <c r="BF3816">
        <f t="shared" si="476"/>
        <v>22175.38305554878</v>
      </c>
      <c r="BG3816">
        <f t="shared" si="477"/>
        <v>27965.345714562874</v>
      </c>
      <c r="BH3816">
        <f t="shared" si="478"/>
        <v>33755.308373576969</v>
      </c>
      <c r="BI3816">
        <f t="shared" si="479"/>
        <v>39545.271032591059</v>
      </c>
      <c r="BJ3816">
        <f t="shared" si="480"/>
        <v>45335.233691605157</v>
      </c>
    </row>
    <row r="3817" spans="1:62">
      <c r="A3817">
        <v>3814</v>
      </c>
      <c r="B3817" s="6"/>
      <c r="C3817" s="44"/>
      <c r="F3817" s="44">
        <v>2268.9480060635615</v>
      </c>
      <c r="G3817">
        <v>0.46403850813480929</v>
      </c>
      <c r="H3817" s="45">
        <f t="shared" si="474"/>
        <v>4889.5683575562271</v>
      </c>
      <c r="BD3817">
        <f t="shared" si="481"/>
        <v>-8971.4986618737839</v>
      </c>
      <c r="BE3817">
        <f t="shared" si="475"/>
        <v>-5407.8770456469529</v>
      </c>
      <c r="BF3817">
        <f t="shared" si="476"/>
        <v>-1844.2554294201218</v>
      </c>
      <c r="BG3817">
        <f t="shared" si="477"/>
        <v>1719.3661868067084</v>
      </c>
      <c r="BH3817">
        <f t="shared" si="478"/>
        <v>5282.9878030335385</v>
      </c>
      <c r="BI3817">
        <f t="shared" si="479"/>
        <v>8846.6094192603705</v>
      </c>
      <c r="BJ3817">
        <f t="shared" si="480"/>
        <v>12410.231035487202</v>
      </c>
    </row>
    <row r="3818" spans="1:62">
      <c r="A3818">
        <v>3815</v>
      </c>
      <c r="B3818" s="6"/>
      <c r="C3818" s="44"/>
      <c r="F3818" s="44">
        <v>8510.3784810679408</v>
      </c>
      <c r="G3818">
        <v>0.47687244008841745</v>
      </c>
      <c r="H3818" s="45">
        <f t="shared" si="474"/>
        <v>17846.23678292254</v>
      </c>
      <c r="BD3818">
        <f t="shared" si="481"/>
        <v>51.244534610485061</v>
      </c>
      <c r="BE3818">
        <f t="shared" si="475"/>
        <v>2371.4370752845316</v>
      </c>
      <c r="BF3818">
        <f t="shared" si="476"/>
        <v>4691.6296159585781</v>
      </c>
      <c r="BG3818">
        <f t="shared" si="477"/>
        <v>7011.8221566326247</v>
      </c>
      <c r="BH3818">
        <f t="shared" si="478"/>
        <v>9332.0146973066712</v>
      </c>
      <c r="BI3818">
        <f t="shared" si="479"/>
        <v>11652.207237980718</v>
      </c>
      <c r="BJ3818">
        <f t="shared" si="480"/>
        <v>13972.399778654764</v>
      </c>
    </row>
    <row r="3819" spans="1:62">
      <c r="A3819">
        <v>3816</v>
      </c>
      <c r="B3819" s="6"/>
      <c r="C3819" s="44"/>
      <c r="F3819" s="44">
        <v>11885.137337586908</v>
      </c>
      <c r="G3819">
        <v>0.30501652398191847</v>
      </c>
      <c r="H3819" s="45">
        <f t="shared" si="474"/>
        <v>38965.552365587464</v>
      </c>
      <c r="BD3819">
        <f t="shared" si="481"/>
        <v>-6126.0162806258541</v>
      </c>
      <c r="BE3819">
        <f t="shared" si="475"/>
        <v>-3741.6540801837664</v>
      </c>
      <c r="BF3819">
        <f t="shared" si="476"/>
        <v>-1357.2918797416787</v>
      </c>
      <c r="BG3819">
        <f t="shared" si="477"/>
        <v>1027.070320700408</v>
      </c>
      <c r="BH3819">
        <f t="shared" si="478"/>
        <v>3411.4325211424948</v>
      </c>
      <c r="BI3819">
        <f t="shared" si="479"/>
        <v>5795.7947215845834</v>
      </c>
      <c r="BJ3819">
        <f t="shared" si="480"/>
        <v>8180.1569220266701</v>
      </c>
    </row>
    <row r="3820" spans="1:62">
      <c r="A3820">
        <v>3817</v>
      </c>
      <c r="B3820" s="6"/>
      <c r="C3820" s="44"/>
      <c r="F3820" s="44">
        <v>4962.1821389998404</v>
      </c>
      <c r="G3820">
        <v>9.4758574416156094E-2</v>
      </c>
      <c r="H3820" s="45">
        <f t="shared" si="474"/>
        <v>52366.576529604281</v>
      </c>
      <c r="BD3820">
        <f t="shared" si="481"/>
        <v>-10360.054717677316</v>
      </c>
      <c r="BE3820">
        <f t="shared" si="475"/>
        <v>-8834.9720977677243</v>
      </c>
      <c r="BF3820">
        <f t="shared" si="476"/>
        <v>-7309.8894778581307</v>
      </c>
      <c r="BG3820">
        <f t="shared" si="477"/>
        <v>-5784.8068579485389</v>
      </c>
      <c r="BH3820">
        <f t="shared" si="478"/>
        <v>-4259.7242380389462</v>
      </c>
      <c r="BI3820">
        <f t="shared" si="479"/>
        <v>-2734.6416181293534</v>
      </c>
      <c r="BJ3820">
        <f t="shared" si="480"/>
        <v>-1209.5589982197616</v>
      </c>
    </row>
    <row r="3821" spans="1:62">
      <c r="A3821">
        <v>3818</v>
      </c>
      <c r="B3821" s="6"/>
      <c r="C3821" s="44"/>
      <c r="F3821" s="44">
        <v>13503.438275779406</v>
      </c>
      <c r="G3821">
        <v>0.56287361334351438</v>
      </c>
      <c r="H3821" s="45">
        <f t="shared" si="474"/>
        <v>23990.178177953487</v>
      </c>
      <c r="BD3821">
        <f t="shared" si="481"/>
        <v>-4488.38926691906</v>
      </c>
      <c r="BE3821">
        <f t="shared" si="475"/>
        <v>-4014.5963948382796</v>
      </c>
      <c r="BF3821">
        <f t="shared" si="476"/>
        <v>-3540.8035227574992</v>
      </c>
      <c r="BG3821">
        <f t="shared" si="477"/>
        <v>-3067.0106506767188</v>
      </c>
      <c r="BH3821">
        <f t="shared" si="478"/>
        <v>-2593.2177785959379</v>
      </c>
      <c r="BI3821">
        <f t="shared" si="479"/>
        <v>-2119.4249065151575</v>
      </c>
      <c r="BJ3821">
        <f t="shared" si="480"/>
        <v>-1645.6320344343771</v>
      </c>
    </row>
    <row r="3822" spans="1:62">
      <c r="A3822">
        <v>3819</v>
      </c>
      <c r="B3822" s="6"/>
      <c r="C3822" s="44"/>
      <c r="F3822" s="44">
        <v>6254.8895267926237</v>
      </c>
      <c r="G3822">
        <v>0.66363569425472946</v>
      </c>
      <c r="H3822" s="45">
        <f t="shared" si="474"/>
        <v>9425.1855060583148</v>
      </c>
      <c r="BD3822">
        <f t="shared" si="481"/>
        <v>-10689.070209061834</v>
      </c>
      <c r="BE3822">
        <f t="shared" si="475"/>
        <v>-7874.7021423442629</v>
      </c>
      <c r="BF3822">
        <f t="shared" si="476"/>
        <v>-5060.3340756266916</v>
      </c>
      <c r="BG3822">
        <f t="shared" si="477"/>
        <v>-2245.9660089091194</v>
      </c>
      <c r="BH3822">
        <f t="shared" si="478"/>
        <v>568.40205780845281</v>
      </c>
      <c r="BI3822">
        <f t="shared" si="479"/>
        <v>3382.7701245260232</v>
      </c>
      <c r="BJ3822">
        <f t="shared" si="480"/>
        <v>6197.1381912435954</v>
      </c>
    </row>
    <row r="3823" spans="1:62">
      <c r="A3823">
        <v>3820</v>
      </c>
      <c r="B3823" s="6"/>
      <c r="C3823" s="44"/>
      <c r="F3823" s="44">
        <v>390.84551346266016</v>
      </c>
      <c r="G3823">
        <v>0.68639486119074089</v>
      </c>
      <c r="H3823" s="45">
        <f t="shared" si="474"/>
        <v>569.41788984933692</v>
      </c>
      <c r="BD3823">
        <f t="shared" si="481"/>
        <v>-2936.7110555189765</v>
      </c>
      <c r="BE3823">
        <f t="shared" si="475"/>
        <v>381.46741575467058</v>
      </c>
      <c r="BF3823">
        <f t="shared" si="476"/>
        <v>3699.6458870283186</v>
      </c>
      <c r="BG3823">
        <f t="shared" si="477"/>
        <v>7017.8243583019648</v>
      </c>
      <c r="BH3823">
        <f t="shared" si="478"/>
        <v>10336.002829575613</v>
      </c>
      <c r="BI3823">
        <f t="shared" si="479"/>
        <v>13654.181300849261</v>
      </c>
      <c r="BJ3823">
        <f t="shared" si="480"/>
        <v>16972.359772122909</v>
      </c>
    </row>
    <row r="3824" spans="1:62">
      <c r="A3824">
        <v>3821</v>
      </c>
      <c r="B3824" s="6"/>
      <c r="C3824" s="44"/>
      <c r="F3824" s="44">
        <v>8243.1671385476275</v>
      </c>
      <c r="G3824">
        <v>0.52183936001040898</v>
      </c>
      <c r="H3824" s="45">
        <f t="shared" si="474"/>
        <v>15796.369094089037</v>
      </c>
      <c r="BD3824">
        <f t="shared" si="481"/>
        <v>3041.1287924910444</v>
      </c>
      <c r="BE3824">
        <f t="shared" si="475"/>
        <v>6473.1030984447489</v>
      </c>
      <c r="BF3824">
        <f t="shared" si="476"/>
        <v>9905.0774043984529</v>
      </c>
      <c r="BG3824">
        <f t="shared" si="477"/>
        <v>13337.051710352158</v>
      </c>
      <c r="BH3824">
        <f t="shared" si="478"/>
        <v>16769.026016305863</v>
      </c>
      <c r="BI3824">
        <f t="shared" si="479"/>
        <v>20201.000322259566</v>
      </c>
      <c r="BJ3824">
        <f t="shared" si="480"/>
        <v>23632.974628213273</v>
      </c>
    </row>
    <row r="3825" spans="1:62">
      <c r="A3825">
        <v>3822</v>
      </c>
      <c r="B3825" s="6"/>
      <c r="C3825" s="44"/>
      <c r="F3825" s="44">
        <v>7792.5875458324335</v>
      </c>
      <c r="G3825">
        <v>0.26434652675743475</v>
      </c>
      <c r="H3825" s="45">
        <f t="shared" si="474"/>
        <v>29478.683307925348</v>
      </c>
      <c r="BD3825">
        <f t="shared" si="481"/>
        <v>-5633.9703384955828</v>
      </c>
      <c r="BE3825">
        <f t="shared" si="475"/>
        <v>-3024.7735384435373</v>
      </c>
      <c r="BF3825">
        <f t="shared" si="476"/>
        <v>-415.57673839149265</v>
      </c>
      <c r="BG3825">
        <f t="shared" si="477"/>
        <v>2193.6200616605529</v>
      </c>
      <c r="BH3825">
        <f t="shared" si="478"/>
        <v>4802.8168617125975</v>
      </c>
      <c r="BI3825">
        <f t="shared" si="479"/>
        <v>7412.0136617646422</v>
      </c>
      <c r="BJ3825">
        <f t="shared" si="480"/>
        <v>10021.210461816687</v>
      </c>
    </row>
    <row r="3826" spans="1:62">
      <c r="A3826">
        <v>3823</v>
      </c>
      <c r="B3826" s="6"/>
      <c r="C3826" s="44"/>
      <c r="F3826" s="44">
        <v>9390.4080639558342</v>
      </c>
      <c r="G3826">
        <v>0.18788062779744763</v>
      </c>
      <c r="H3826" s="45">
        <f t="shared" si="474"/>
        <v>49980.714744468205</v>
      </c>
      <c r="BD3826">
        <f t="shared" si="481"/>
        <v>-6470.8549120452599</v>
      </c>
      <c r="BE3826">
        <f t="shared" si="475"/>
        <v>-5149.1222782580862</v>
      </c>
      <c r="BF3826">
        <f t="shared" si="476"/>
        <v>-3827.3896444709121</v>
      </c>
      <c r="BG3826">
        <f t="shared" si="477"/>
        <v>-2505.6570106837389</v>
      </c>
      <c r="BH3826">
        <f t="shared" si="478"/>
        <v>-1183.9243768965644</v>
      </c>
      <c r="BI3826">
        <f t="shared" si="479"/>
        <v>137.8082568906093</v>
      </c>
      <c r="BJ3826">
        <f t="shared" si="480"/>
        <v>1459.540890677783</v>
      </c>
    </row>
    <row r="3827" spans="1:62">
      <c r="A3827">
        <v>3824</v>
      </c>
      <c r="B3827" s="6"/>
      <c r="C3827" s="44"/>
      <c r="F3827" s="44">
        <v>10177.172386443926</v>
      </c>
      <c r="G3827">
        <v>0.16785732469417436</v>
      </c>
      <c r="H3827" s="45">
        <f t="shared" si="474"/>
        <v>60629.897473858255</v>
      </c>
      <c r="BD3827">
        <f t="shared" si="481"/>
        <v>-8451.0049249685962</v>
      </c>
      <c r="BE3827">
        <f t="shared" si="475"/>
        <v>-7511.6017859813583</v>
      </c>
      <c r="BF3827">
        <f t="shared" si="476"/>
        <v>-6572.1986469941203</v>
      </c>
      <c r="BG3827">
        <f t="shared" si="477"/>
        <v>-5632.7955080068814</v>
      </c>
      <c r="BH3827">
        <f t="shared" si="478"/>
        <v>-4693.3923690196434</v>
      </c>
      <c r="BI3827">
        <f t="shared" si="479"/>
        <v>-3753.9892300324054</v>
      </c>
      <c r="BJ3827">
        <f t="shared" si="480"/>
        <v>-2814.5860910451674</v>
      </c>
    </row>
    <row r="3828" spans="1:62">
      <c r="A3828">
        <v>3825</v>
      </c>
      <c r="B3828" s="6"/>
      <c r="C3828" s="44"/>
      <c r="F3828" s="44">
        <v>10049.029740153805</v>
      </c>
      <c r="G3828">
        <v>0.20058781878289356</v>
      </c>
      <c r="H3828" s="45">
        <f t="shared" si="474"/>
        <v>50097.906249383879</v>
      </c>
      <c r="BD3828">
        <f t="shared" si="481"/>
        <v>-9337.8857629730555</v>
      </c>
      <c r="BE3828">
        <f t="shared" si="475"/>
        <v>-8498.5991395021829</v>
      </c>
      <c r="BF3828">
        <f t="shared" si="476"/>
        <v>-7659.3125160313111</v>
      </c>
      <c r="BG3828">
        <f t="shared" si="477"/>
        <v>-6820.0258925604394</v>
      </c>
      <c r="BH3828">
        <f t="shared" si="478"/>
        <v>-5980.7392690895676</v>
      </c>
      <c r="BI3828">
        <f t="shared" si="479"/>
        <v>-5141.4526456186959</v>
      </c>
      <c r="BJ3828">
        <f t="shared" si="480"/>
        <v>-4302.1660221478242</v>
      </c>
    </row>
    <row r="3829" spans="1:62">
      <c r="A3829">
        <v>3826</v>
      </c>
      <c r="B3829" s="6"/>
      <c r="C3829" s="44"/>
      <c r="F3829" s="44">
        <v>3458.6658114659822</v>
      </c>
      <c r="G3829">
        <v>0.54599399796308301</v>
      </c>
      <c r="H3829" s="45">
        <f t="shared" si="474"/>
        <v>6334.6224031199654</v>
      </c>
      <c r="BD3829">
        <f t="shared" si="481"/>
        <v>-9046.0906462393359</v>
      </c>
      <c r="BE3829">
        <f t="shared" si="475"/>
        <v>-8043.151552324869</v>
      </c>
      <c r="BF3829">
        <f t="shared" si="476"/>
        <v>-7040.2124584104013</v>
      </c>
      <c r="BG3829">
        <f t="shared" si="477"/>
        <v>-6037.2733644959335</v>
      </c>
      <c r="BH3829">
        <f t="shared" si="478"/>
        <v>-5034.3342705814657</v>
      </c>
      <c r="BI3829">
        <f t="shared" si="479"/>
        <v>-4031.3951766669979</v>
      </c>
      <c r="BJ3829">
        <f t="shared" si="480"/>
        <v>-3028.4560827525302</v>
      </c>
    </row>
    <row r="3830" spans="1:62">
      <c r="A3830">
        <v>3827</v>
      </c>
      <c r="B3830" s="6"/>
      <c r="C3830" s="44"/>
      <c r="F3830" s="44">
        <v>8547.5868076839251</v>
      </c>
      <c r="G3830">
        <v>0.4873578310636324</v>
      </c>
      <c r="H3830" s="45">
        <f t="shared" si="474"/>
        <v>17538.626165151127</v>
      </c>
      <c r="BD3830">
        <f t="shared" si="481"/>
        <v>-728.69582165056727</v>
      </c>
      <c r="BE3830">
        <f t="shared" si="475"/>
        <v>2001.2741681648477</v>
      </c>
      <c r="BF3830">
        <f t="shared" si="476"/>
        <v>4731.2441579802626</v>
      </c>
      <c r="BG3830">
        <f t="shared" si="477"/>
        <v>7461.2141477956775</v>
      </c>
      <c r="BH3830">
        <f t="shared" si="478"/>
        <v>10191.184137611093</v>
      </c>
      <c r="BI3830">
        <f t="shared" si="479"/>
        <v>12921.154127426507</v>
      </c>
      <c r="BJ3830">
        <f t="shared" si="480"/>
        <v>15651.124117241923</v>
      </c>
    </row>
    <row r="3831" spans="1:62">
      <c r="A3831">
        <v>3828</v>
      </c>
      <c r="B3831" s="6"/>
      <c r="C3831" s="44"/>
      <c r="F3831" s="44">
        <v>11789.165911825799</v>
      </c>
      <c r="G3831">
        <v>7.0656017392575876E-2</v>
      </c>
      <c r="H3831" s="45">
        <f t="shared" si="474"/>
        <v>166852.96379391654</v>
      </c>
      <c r="BD3831">
        <f t="shared" si="481"/>
        <v>-6110.7976523657635</v>
      </c>
      <c r="BE3831">
        <f t="shared" si="475"/>
        <v>-3674.0084970476009</v>
      </c>
      <c r="BF3831">
        <f t="shared" si="476"/>
        <v>-1237.2193417294393</v>
      </c>
      <c r="BG3831">
        <f t="shared" si="477"/>
        <v>1199.5698135887233</v>
      </c>
      <c r="BH3831">
        <f t="shared" si="478"/>
        <v>3636.3589689068849</v>
      </c>
      <c r="BI3831">
        <f t="shared" si="479"/>
        <v>6073.1481242250466</v>
      </c>
      <c r="BJ3831">
        <f t="shared" si="480"/>
        <v>8509.93727954321</v>
      </c>
    </row>
    <row r="3832" spans="1:62">
      <c r="A3832">
        <v>3829</v>
      </c>
      <c r="B3832" s="6"/>
      <c r="C3832" s="44"/>
      <c r="F3832" s="44">
        <v>5811.1539862324862</v>
      </c>
      <c r="G3832">
        <v>0.24628584296157463</v>
      </c>
      <c r="H3832" s="45">
        <f t="shared" si="474"/>
        <v>23595.160470263567</v>
      </c>
      <c r="BD3832">
        <f t="shared" si="481"/>
        <v>-11435.88582486292</v>
      </c>
      <c r="BE3832">
        <f t="shared" si="475"/>
        <v>-11082.605737900041</v>
      </c>
      <c r="BF3832">
        <f t="shared" si="476"/>
        <v>-10729.32565093716</v>
      </c>
      <c r="BG3832">
        <f t="shared" si="477"/>
        <v>-10376.045563974281</v>
      </c>
      <c r="BH3832">
        <f t="shared" si="478"/>
        <v>-10022.765477011402</v>
      </c>
      <c r="BI3832">
        <f t="shared" si="479"/>
        <v>-9669.4853900485232</v>
      </c>
      <c r="BJ3832">
        <f t="shared" si="480"/>
        <v>-9316.2053030856441</v>
      </c>
    </row>
    <row r="3833" spans="1:62">
      <c r="A3833">
        <v>3830</v>
      </c>
      <c r="B3833" s="6"/>
      <c r="C3833" s="44"/>
      <c r="F3833" s="44">
        <v>11322.096424386418</v>
      </c>
      <c r="G3833">
        <v>0.22020415521737036</v>
      </c>
      <c r="H3833" s="45">
        <f t="shared" si="474"/>
        <v>51416.361390683232</v>
      </c>
      <c r="BD3833">
        <f t="shared" si="481"/>
        <v>-4579.7247714246132</v>
      </c>
      <c r="BE3833">
        <f t="shared" si="475"/>
        <v>-3348.2955566167398</v>
      </c>
      <c r="BF3833">
        <f t="shared" si="476"/>
        <v>-2116.8663418088668</v>
      </c>
      <c r="BG3833">
        <f t="shared" si="477"/>
        <v>-885.43712700099331</v>
      </c>
      <c r="BH3833">
        <f t="shared" si="478"/>
        <v>345.99208780687968</v>
      </c>
      <c r="BI3833">
        <f t="shared" si="479"/>
        <v>1577.4213026147527</v>
      </c>
      <c r="BJ3833">
        <f t="shared" si="480"/>
        <v>2808.8505174226266</v>
      </c>
    </row>
    <row r="3834" spans="1:62">
      <c r="A3834">
        <v>3831</v>
      </c>
      <c r="B3834" s="6"/>
      <c r="C3834" s="44"/>
      <c r="F3834" s="44">
        <v>4210.2973135047941</v>
      </c>
      <c r="G3834">
        <v>0.36952500892580442</v>
      </c>
      <c r="H3834" s="45">
        <f t="shared" si="474"/>
        <v>11393.808840554455</v>
      </c>
      <c r="BD3834">
        <f t="shared" si="481"/>
        <v>-10221.075648299566</v>
      </c>
      <c r="BE3834">
        <f t="shared" si="475"/>
        <v>-9120.0548722127151</v>
      </c>
      <c r="BF3834">
        <f t="shared" si="476"/>
        <v>-8019.0340961258626</v>
      </c>
      <c r="BG3834">
        <f t="shared" si="477"/>
        <v>-6918.013320039011</v>
      </c>
      <c r="BH3834">
        <f t="shared" si="478"/>
        <v>-5816.9925439521594</v>
      </c>
      <c r="BI3834">
        <f t="shared" si="479"/>
        <v>-4715.9717678653078</v>
      </c>
      <c r="BJ3834">
        <f t="shared" si="480"/>
        <v>-3614.9509917784553</v>
      </c>
    </row>
    <row r="3835" spans="1:62">
      <c r="A3835">
        <v>3832</v>
      </c>
      <c r="B3835" s="6"/>
      <c r="C3835" s="44"/>
      <c r="F3835" s="44">
        <v>10042.1745979553</v>
      </c>
      <c r="G3835">
        <v>0.4233525373160445</v>
      </c>
      <c r="H3835" s="45">
        <f t="shared" si="474"/>
        <v>23720.596223705954</v>
      </c>
      <c r="BD3835">
        <f t="shared" si="481"/>
        <v>-2362.6722688757718</v>
      </c>
      <c r="BE3835">
        <f t="shared" si="475"/>
        <v>-515.04722424674992</v>
      </c>
      <c r="BF3835">
        <f t="shared" si="476"/>
        <v>1332.577820382272</v>
      </c>
      <c r="BG3835">
        <f t="shared" si="477"/>
        <v>3180.2028650112943</v>
      </c>
      <c r="BH3835">
        <f t="shared" si="478"/>
        <v>5027.8279096403166</v>
      </c>
      <c r="BI3835">
        <f t="shared" si="479"/>
        <v>6875.4529542693381</v>
      </c>
      <c r="BJ3835">
        <f t="shared" si="480"/>
        <v>8723.0779988983613</v>
      </c>
    </row>
    <row r="3836" spans="1:62">
      <c r="A3836">
        <v>3833</v>
      </c>
      <c r="B3836" s="6"/>
      <c r="C3836" s="44"/>
      <c r="F3836" s="44">
        <v>8959.2939426185621</v>
      </c>
      <c r="G3836">
        <v>0.22727903900526591</v>
      </c>
      <c r="H3836" s="45">
        <f t="shared" si="474"/>
        <v>39419.798595729633</v>
      </c>
      <c r="BD3836">
        <f t="shared" si="481"/>
        <v>-7925.4119113750767</v>
      </c>
      <c r="BE3836">
        <f t="shared" si="475"/>
        <v>-5808.6492247948545</v>
      </c>
      <c r="BF3836">
        <f t="shared" si="476"/>
        <v>-3691.8865382146323</v>
      </c>
      <c r="BG3836">
        <f t="shared" si="477"/>
        <v>-1575.1238516344092</v>
      </c>
      <c r="BH3836">
        <f t="shared" si="478"/>
        <v>541.63883494581205</v>
      </c>
      <c r="BI3836">
        <f t="shared" si="479"/>
        <v>2658.4015215260351</v>
      </c>
      <c r="BJ3836">
        <f t="shared" si="480"/>
        <v>4775.1642081062582</v>
      </c>
    </row>
    <row r="3837" spans="1:62">
      <c r="A3837">
        <v>3834</v>
      </c>
      <c r="B3837" s="6"/>
      <c r="C3837" s="44"/>
      <c r="F3837" s="44">
        <v>9224.1085556402686</v>
      </c>
      <c r="G3837">
        <v>0.41928018965073655</v>
      </c>
      <c r="H3837" s="45">
        <f t="shared" si="474"/>
        <v>21999.867352006346</v>
      </c>
      <c r="BD3837">
        <f t="shared" si="481"/>
        <v>-7822.8987475922331</v>
      </c>
      <c r="BE3837">
        <f t="shared" si="475"/>
        <v>-6686.5035525659032</v>
      </c>
      <c r="BF3837">
        <f t="shared" si="476"/>
        <v>-5550.1083575395733</v>
      </c>
      <c r="BG3837">
        <f t="shared" si="477"/>
        <v>-4413.7131625132442</v>
      </c>
      <c r="BH3837">
        <f t="shared" si="478"/>
        <v>-3277.3179674869143</v>
      </c>
      <c r="BI3837">
        <f t="shared" si="479"/>
        <v>-2140.9227724605844</v>
      </c>
      <c r="BJ3837">
        <f t="shared" si="480"/>
        <v>-1004.5275774342554</v>
      </c>
    </row>
    <row r="3838" spans="1:62">
      <c r="A3838">
        <v>3835</v>
      </c>
      <c r="B3838" s="6"/>
      <c r="C3838" s="44"/>
      <c r="F3838" s="44">
        <v>4418.5332375925136</v>
      </c>
      <c r="G3838">
        <v>0.18605214938491432</v>
      </c>
      <c r="H3838" s="45">
        <f t="shared" si="474"/>
        <v>23748.896490581377</v>
      </c>
      <c r="BD3838">
        <f t="shared" si="481"/>
        <v>-7127.7076073865865</v>
      </c>
      <c r="BE3838">
        <f t="shared" si="475"/>
        <v>-5031.3066591329034</v>
      </c>
      <c r="BF3838">
        <f t="shared" si="476"/>
        <v>-2934.9057108792204</v>
      </c>
      <c r="BG3838">
        <f t="shared" si="477"/>
        <v>-838.50476262553821</v>
      </c>
      <c r="BH3838">
        <f t="shared" si="478"/>
        <v>1257.8961856281458</v>
      </c>
      <c r="BI3838">
        <f t="shared" si="479"/>
        <v>3354.2971338818279</v>
      </c>
      <c r="BJ3838">
        <f t="shared" si="480"/>
        <v>5450.69808213551</v>
      </c>
    </row>
    <row r="3839" spans="1:62">
      <c r="A3839">
        <v>3836</v>
      </c>
      <c r="B3839" s="6"/>
      <c r="C3839" s="44"/>
      <c r="F3839" s="44">
        <v>-4094.2454413829983</v>
      </c>
      <c r="G3839">
        <v>1.1813528535009876</v>
      </c>
      <c r="H3839" s="45">
        <f t="shared" si="474"/>
        <v>-3465.726120057639</v>
      </c>
      <c r="BD3839">
        <f t="shared" si="481"/>
        <v>-3488.2724906679418</v>
      </c>
      <c r="BE3839">
        <f t="shared" si="475"/>
        <v>-2558.0117437433701</v>
      </c>
      <c r="BF3839">
        <f t="shared" si="476"/>
        <v>-1627.7509968187987</v>
      </c>
      <c r="BG3839">
        <f t="shared" si="477"/>
        <v>-697.49024989422696</v>
      </c>
      <c r="BH3839">
        <f t="shared" si="478"/>
        <v>232.77049703034481</v>
      </c>
      <c r="BI3839">
        <f t="shared" si="479"/>
        <v>1163.0312439549161</v>
      </c>
      <c r="BJ3839">
        <f t="shared" si="480"/>
        <v>2093.2919908794875</v>
      </c>
    </row>
    <row r="3840" spans="1:62">
      <c r="A3840">
        <v>3837</v>
      </c>
      <c r="B3840" s="6"/>
      <c r="C3840" s="44"/>
      <c r="F3840" s="44">
        <v>-3294.6783188433401</v>
      </c>
      <c r="G3840">
        <v>0.49552705301565325</v>
      </c>
      <c r="H3840" s="45">
        <f t="shared" si="474"/>
        <v>-6648.836423345113</v>
      </c>
      <c r="BD3840">
        <f t="shared" si="481"/>
        <v>10001.009708887937</v>
      </c>
      <c r="BE3840">
        <f t="shared" si="475"/>
        <v>15907.773976392875</v>
      </c>
      <c r="BF3840">
        <f t="shared" si="476"/>
        <v>21814.538243897812</v>
      </c>
      <c r="BG3840">
        <f t="shared" si="477"/>
        <v>27721.302511402751</v>
      </c>
      <c r="BH3840">
        <f t="shared" si="478"/>
        <v>33628.066778907683</v>
      </c>
      <c r="BI3840">
        <f t="shared" si="479"/>
        <v>39534.831046412626</v>
      </c>
      <c r="BJ3840">
        <f t="shared" si="480"/>
        <v>45441.595313917562</v>
      </c>
    </row>
    <row r="3841" spans="1:62">
      <c r="A3841">
        <v>3838</v>
      </c>
      <c r="B3841" s="6"/>
      <c r="C3841" s="44"/>
      <c r="F3841" s="44">
        <v>9881.2953860712478</v>
      </c>
      <c r="G3841">
        <v>0.27253585645834288</v>
      </c>
      <c r="H3841" s="45">
        <f t="shared" si="474"/>
        <v>36256.863645322221</v>
      </c>
      <c r="BD3841">
        <f t="shared" si="481"/>
        <v>5772.3135839216066</v>
      </c>
      <c r="BE3841">
        <f t="shared" si="475"/>
        <v>8249.948848999873</v>
      </c>
      <c r="BF3841">
        <f t="shared" si="476"/>
        <v>10727.584114078138</v>
      </c>
      <c r="BG3841">
        <f t="shared" si="477"/>
        <v>13205.219379156406</v>
      </c>
      <c r="BH3841">
        <f t="shared" si="478"/>
        <v>15682.854644234671</v>
      </c>
      <c r="BI3841">
        <f t="shared" si="479"/>
        <v>18160.489909312935</v>
      </c>
      <c r="BJ3841">
        <f t="shared" si="480"/>
        <v>20638.125174391203</v>
      </c>
    </row>
    <row r="3842" spans="1:62">
      <c r="A3842">
        <v>3839</v>
      </c>
      <c r="B3842" s="6"/>
      <c r="C3842" s="44"/>
      <c r="F3842" s="44">
        <v>9624.3537958384622</v>
      </c>
      <c r="G3842">
        <v>1.3156419535900321</v>
      </c>
      <c r="H3842" s="45">
        <f t="shared" si="474"/>
        <v>7315.32904493977</v>
      </c>
      <c r="BD3842">
        <f t="shared" si="481"/>
        <v>-8518.6161037795337</v>
      </c>
      <c r="BE3842">
        <f t="shared" si="475"/>
        <v>-7155.9368214878195</v>
      </c>
      <c r="BF3842">
        <f t="shared" si="476"/>
        <v>-5793.2575391961045</v>
      </c>
      <c r="BG3842">
        <f t="shared" si="477"/>
        <v>-4430.5782569043904</v>
      </c>
      <c r="BH3842">
        <f t="shared" si="478"/>
        <v>-3067.8989746126754</v>
      </c>
      <c r="BI3842">
        <f t="shared" si="479"/>
        <v>-1705.2196923209613</v>
      </c>
      <c r="BJ3842">
        <f t="shared" si="480"/>
        <v>-342.54041002924714</v>
      </c>
    </row>
    <row r="3843" spans="1:62">
      <c r="A3843">
        <v>3840</v>
      </c>
      <c r="B3843" s="6"/>
      <c r="C3843" s="44"/>
      <c r="F3843" s="44">
        <v>13221.499417023928</v>
      </c>
      <c r="G3843">
        <v>0.32089447906129465</v>
      </c>
      <c r="H3843" s="45">
        <f t="shared" si="474"/>
        <v>41202.015864219546</v>
      </c>
      <c r="BD3843">
        <f t="shared" si="481"/>
        <v>-3046.1440278883019</v>
      </c>
      <c r="BE3843">
        <f t="shared" si="475"/>
        <v>3532.0657400618584</v>
      </c>
      <c r="BF3843">
        <f t="shared" si="476"/>
        <v>10110.275508012019</v>
      </c>
      <c r="BG3843">
        <f t="shared" si="477"/>
        <v>16688.485275962179</v>
      </c>
      <c r="BH3843">
        <f t="shared" si="478"/>
        <v>23266.695043912339</v>
      </c>
      <c r="BI3843">
        <f t="shared" si="479"/>
        <v>29844.9048118625</v>
      </c>
      <c r="BJ3843">
        <f t="shared" si="480"/>
        <v>36423.11457981266</v>
      </c>
    </row>
    <row r="3844" spans="1:62">
      <c r="A3844">
        <v>3841</v>
      </c>
      <c r="B3844" s="6"/>
      <c r="C3844" s="44"/>
      <c r="F3844" s="44">
        <v>7962.2868132217991</v>
      </c>
      <c r="G3844">
        <v>0.15231413748849398</v>
      </c>
      <c r="H3844" s="45">
        <f t="shared" ref="H3844:H3907" si="482">F3844/G3844</f>
        <v>52275.428561733352</v>
      </c>
      <c r="BD3844">
        <f t="shared" si="481"/>
        <v>-11617.027021717455</v>
      </c>
      <c r="BE3844">
        <f t="shared" si="475"/>
        <v>-10012.554626410982</v>
      </c>
      <c r="BF3844">
        <f t="shared" si="476"/>
        <v>-8408.0822311045085</v>
      </c>
      <c r="BG3844">
        <f t="shared" si="477"/>
        <v>-6803.6098357980354</v>
      </c>
      <c r="BH3844">
        <f t="shared" si="478"/>
        <v>-5199.1374404915614</v>
      </c>
      <c r="BI3844">
        <f t="shared" si="479"/>
        <v>-3594.6650451850892</v>
      </c>
      <c r="BJ3844">
        <f t="shared" si="480"/>
        <v>-1990.1926498786161</v>
      </c>
    </row>
    <row r="3845" spans="1:62">
      <c r="A3845">
        <v>3842</v>
      </c>
      <c r="B3845" s="6"/>
      <c r="C3845" s="44"/>
      <c r="F3845" s="44">
        <v>7140.5364763312591</v>
      </c>
      <c r="G3845">
        <v>0.38676241414659263</v>
      </c>
      <c r="H3845" s="45">
        <f t="shared" si="482"/>
        <v>18462.332985709458</v>
      </c>
      <c r="BD3845">
        <f t="shared" si="481"/>
        <v>-7200.7161257793296</v>
      </c>
      <c r="BE3845">
        <f t="shared" ref="BE3845:BE3908" si="483">($BE$3*G3844)-F3844</f>
        <v>-6439.1454383368591</v>
      </c>
      <c r="BF3845">
        <f t="shared" ref="BF3845:BF3908" si="484">($BF$3*G3844)-F3844</f>
        <v>-5677.5747508943896</v>
      </c>
      <c r="BG3845">
        <f t="shared" ref="BG3845:BG3908" si="485">($BG$3*G3844)-F3844</f>
        <v>-4916.0040634519191</v>
      </c>
      <c r="BH3845">
        <f t="shared" ref="BH3845:BH3908" si="486">($BH$3*G3844)-F3844</f>
        <v>-4154.4333760094496</v>
      </c>
      <c r="BI3845">
        <f t="shared" ref="BI3845:BI3908" si="487">($BI$3*G3844)-F3844</f>
        <v>-3392.8626885669792</v>
      </c>
      <c r="BJ3845">
        <f t="shared" ref="BJ3845:BJ3908" si="488">($BJ$3*G3844)-F3844</f>
        <v>-2631.2920011245096</v>
      </c>
    </row>
    <row r="3846" spans="1:62">
      <c r="A3846">
        <v>3843</v>
      </c>
      <c r="B3846" s="6"/>
      <c r="C3846" s="44"/>
      <c r="F3846" s="44">
        <v>3372.1211117237126</v>
      </c>
      <c r="G3846">
        <v>1.0286527071877467</v>
      </c>
      <c r="H3846" s="45">
        <f t="shared" si="482"/>
        <v>3278.1920352329785</v>
      </c>
      <c r="BD3846">
        <f t="shared" si="481"/>
        <v>-5206.7244055982956</v>
      </c>
      <c r="BE3846">
        <f t="shared" si="483"/>
        <v>-3272.9123348653329</v>
      </c>
      <c r="BF3846">
        <f t="shared" si="484"/>
        <v>-1339.1002641323694</v>
      </c>
      <c r="BG3846">
        <f t="shared" si="485"/>
        <v>594.71180660059326</v>
      </c>
      <c r="BH3846">
        <f t="shared" si="486"/>
        <v>2528.5238773335568</v>
      </c>
      <c r="BI3846">
        <f t="shared" si="487"/>
        <v>4462.3359480665204</v>
      </c>
      <c r="BJ3846">
        <f t="shared" si="488"/>
        <v>6396.1480187994821</v>
      </c>
    </row>
    <row r="3847" spans="1:62">
      <c r="A3847">
        <v>3844</v>
      </c>
      <c r="B3847" s="6"/>
      <c r="C3847" s="44"/>
      <c r="F3847" s="44">
        <v>3209.3635290981365</v>
      </c>
      <c r="G3847">
        <v>0.25013553789836696</v>
      </c>
      <c r="H3847" s="45">
        <f t="shared" si="482"/>
        <v>12830.498041434397</v>
      </c>
      <c r="BD3847">
        <f t="shared" si="481"/>
        <v>1771.1424242150206</v>
      </c>
      <c r="BE3847">
        <f t="shared" si="483"/>
        <v>6914.4059601537538</v>
      </c>
      <c r="BF3847">
        <f t="shared" si="484"/>
        <v>12057.669496092489</v>
      </c>
      <c r="BG3847">
        <f t="shared" si="485"/>
        <v>17200.933032031222</v>
      </c>
      <c r="BH3847">
        <f t="shared" si="486"/>
        <v>22344.196567969957</v>
      </c>
      <c r="BI3847">
        <f t="shared" si="487"/>
        <v>27487.460103908692</v>
      </c>
      <c r="BJ3847">
        <f t="shared" si="488"/>
        <v>32630.723639847427</v>
      </c>
    </row>
    <row r="3848" spans="1:62">
      <c r="A3848">
        <v>3845</v>
      </c>
      <c r="B3848" s="6"/>
      <c r="C3848" s="44"/>
      <c r="F3848" s="44">
        <v>5443.0345885232564</v>
      </c>
      <c r="G3848">
        <v>0.48093905243931356</v>
      </c>
      <c r="H3848" s="45">
        <f t="shared" si="482"/>
        <v>11317.514269045714</v>
      </c>
      <c r="BD3848">
        <f t="shared" si="481"/>
        <v>-1958.6858396063017</v>
      </c>
      <c r="BE3848">
        <f t="shared" si="483"/>
        <v>-708.00815011446684</v>
      </c>
      <c r="BF3848">
        <f t="shared" si="484"/>
        <v>542.66953937736798</v>
      </c>
      <c r="BG3848">
        <f t="shared" si="485"/>
        <v>1793.3472288692028</v>
      </c>
      <c r="BH3848">
        <f t="shared" si="486"/>
        <v>3044.0249183610376</v>
      </c>
      <c r="BI3848">
        <f t="shared" si="487"/>
        <v>4294.7026078528725</v>
      </c>
      <c r="BJ3848">
        <f t="shared" si="488"/>
        <v>5545.3802973447073</v>
      </c>
    </row>
    <row r="3849" spans="1:62">
      <c r="A3849">
        <v>3846</v>
      </c>
      <c r="B3849" s="6"/>
      <c r="C3849" s="44"/>
      <c r="F3849" s="44">
        <v>6977.1911032948192</v>
      </c>
      <c r="G3849">
        <v>0.61060110514397703</v>
      </c>
      <c r="H3849" s="45">
        <f t="shared" si="482"/>
        <v>11426.75806597112</v>
      </c>
      <c r="BD3849">
        <f t="shared" si="481"/>
        <v>-3038.3393263266885</v>
      </c>
      <c r="BE3849">
        <f t="shared" si="483"/>
        <v>-633.64406413012057</v>
      </c>
      <c r="BF3849">
        <f t="shared" si="484"/>
        <v>1771.0511980664469</v>
      </c>
      <c r="BG3849">
        <f t="shared" si="485"/>
        <v>4175.7464602630153</v>
      </c>
      <c r="BH3849">
        <f t="shared" si="486"/>
        <v>6580.4417224595818</v>
      </c>
      <c r="BI3849">
        <f t="shared" si="487"/>
        <v>8985.1369846561502</v>
      </c>
      <c r="BJ3849">
        <f t="shared" si="488"/>
        <v>11389.832246852719</v>
      </c>
    </row>
    <row r="3850" spans="1:62">
      <c r="A3850">
        <v>3847</v>
      </c>
      <c r="B3850" s="6"/>
      <c r="C3850" s="44"/>
      <c r="F3850" s="44">
        <v>11383.41921184244</v>
      </c>
      <c r="G3850">
        <v>0.14505079080446492</v>
      </c>
      <c r="H3850" s="45">
        <f t="shared" si="482"/>
        <v>78478.849709877191</v>
      </c>
      <c r="BD3850">
        <f t="shared" si="481"/>
        <v>-3924.1855775749341</v>
      </c>
      <c r="BE3850">
        <f t="shared" si="483"/>
        <v>-871.18005185504899</v>
      </c>
      <c r="BF3850">
        <f t="shared" si="484"/>
        <v>2181.8254738648357</v>
      </c>
      <c r="BG3850">
        <f t="shared" si="485"/>
        <v>5234.8309995847212</v>
      </c>
      <c r="BH3850">
        <f t="shared" si="486"/>
        <v>8287.8365253046068</v>
      </c>
      <c r="BI3850">
        <f t="shared" si="487"/>
        <v>11340.842051024491</v>
      </c>
      <c r="BJ3850">
        <f t="shared" si="488"/>
        <v>14393.847576744378</v>
      </c>
    </row>
    <row r="3851" spans="1:62">
      <c r="A3851">
        <v>3848</v>
      </c>
      <c r="B3851" s="6"/>
      <c r="C3851" s="44"/>
      <c r="F3851" s="44">
        <v>4066.4854109310454</v>
      </c>
      <c r="G3851">
        <v>0.60807531764688338</v>
      </c>
      <c r="H3851" s="45">
        <f t="shared" si="482"/>
        <v>6687.4699447881585</v>
      </c>
      <c r="BD3851">
        <f t="shared" si="481"/>
        <v>-10658.165257820116</v>
      </c>
      <c r="BE3851">
        <f t="shared" si="483"/>
        <v>-9932.9113037977913</v>
      </c>
      <c r="BF3851">
        <f t="shared" si="484"/>
        <v>-9207.6573497754653</v>
      </c>
      <c r="BG3851">
        <f t="shared" si="485"/>
        <v>-8482.403395753141</v>
      </c>
      <c r="BH3851">
        <f t="shared" si="486"/>
        <v>-7757.1494417308168</v>
      </c>
      <c r="BI3851">
        <f t="shared" si="487"/>
        <v>-7031.8954877084925</v>
      </c>
      <c r="BJ3851">
        <f t="shared" si="488"/>
        <v>-6306.6415336861673</v>
      </c>
    </row>
    <row r="3852" spans="1:62">
      <c r="A3852">
        <v>3849</v>
      </c>
      <c r="B3852" s="6"/>
      <c r="C3852" s="44"/>
      <c r="F3852" s="44">
        <v>8748.3117395213667</v>
      </c>
      <c r="G3852">
        <v>0.57766001576677883</v>
      </c>
      <c r="H3852" s="45">
        <f t="shared" si="482"/>
        <v>15144.395493444297</v>
      </c>
      <c r="BD3852">
        <f t="shared" si="481"/>
        <v>-1026.1088226966285</v>
      </c>
      <c r="BE3852">
        <f t="shared" si="483"/>
        <v>2014.2677655377884</v>
      </c>
      <c r="BF3852">
        <f t="shared" si="484"/>
        <v>5054.6443537722062</v>
      </c>
      <c r="BG3852">
        <f t="shared" si="485"/>
        <v>8095.0209420066221</v>
      </c>
      <c r="BH3852">
        <f t="shared" si="486"/>
        <v>11135.39753024104</v>
      </c>
      <c r="BI3852">
        <f t="shared" si="487"/>
        <v>14175.774118475458</v>
      </c>
      <c r="BJ3852">
        <f t="shared" si="488"/>
        <v>17216.150706709872</v>
      </c>
    </row>
    <row r="3853" spans="1:62">
      <c r="A3853">
        <v>3850</v>
      </c>
      <c r="B3853" s="6"/>
      <c r="C3853" s="44"/>
      <c r="F3853" s="44">
        <v>8794.5033135602007</v>
      </c>
      <c r="G3853">
        <v>1.157937160206215</v>
      </c>
      <c r="H3853" s="45">
        <f t="shared" si="482"/>
        <v>7594.9745942983673</v>
      </c>
      <c r="BD3853">
        <f t="shared" si="481"/>
        <v>-5860.0116606874726</v>
      </c>
      <c r="BE3853">
        <f t="shared" si="483"/>
        <v>-2971.7115818535785</v>
      </c>
      <c r="BF3853">
        <f t="shared" si="484"/>
        <v>-83.41150301968446</v>
      </c>
      <c r="BG3853">
        <f t="shared" si="485"/>
        <v>2804.8885758142096</v>
      </c>
      <c r="BH3853">
        <f t="shared" si="486"/>
        <v>5693.1886546481037</v>
      </c>
      <c r="BI3853">
        <f t="shared" si="487"/>
        <v>8581.4887334819978</v>
      </c>
      <c r="BJ3853">
        <f t="shared" si="488"/>
        <v>11469.788812315892</v>
      </c>
    </row>
    <row r="3854" spans="1:62">
      <c r="A3854">
        <v>3851</v>
      </c>
      <c r="B3854" s="6"/>
      <c r="C3854" s="44"/>
      <c r="F3854" s="44">
        <v>3457.1761509135176</v>
      </c>
      <c r="G3854">
        <v>0.54570719994984529</v>
      </c>
      <c r="H3854" s="45">
        <f t="shared" si="482"/>
        <v>6335.2218025183811</v>
      </c>
      <c r="BD3854">
        <f t="shared" si="481"/>
        <v>-3004.8175125291264</v>
      </c>
      <c r="BE3854">
        <f t="shared" si="483"/>
        <v>2784.868288501948</v>
      </c>
      <c r="BF3854">
        <f t="shared" si="484"/>
        <v>8574.554089533025</v>
      </c>
      <c r="BG3854">
        <f t="shared" si="485"/>
        <v>14364.239890564097</v>
      </c>
      <c r="BH3854">
        <f t="shared" si="486"/>
        <v>20153.92569159517</v>
      </c>
      <c r="BI3854">
        <f t="shared" si="487"/>
        <v>25943.611492626253</v>
      </c>
      <c r="BJ3854">
        <f t="shared" si="488"/>
        <v>31733.297293657328</v>
      </c>
    </row>
    <row r="3855" spans="1:62">
      <c r="A3855">
        <v>3852</v>
      </c>
      <c r="B3855" s="6"/>
      <c r="C3855" s="44"/>
      <c r="F3855" s="44">
        <v>11505.142321638023</v>
      </c>
      <c r="G3855">
        <v>0.13285091168522634</v>
      </c>
      <c r="H3855" s="45">
        <f t="shared" si="482"/>
        <v>86601.907173192929</v>
      </c>
      <c r="BD3855">
        <f t="shared" si="481"/>
        <v>-728.64015116429118</v>
      </c>
      <c r="BE3855">
        <f t="shared" si="483"/>
        <v>1999.8958485849353</v>
      </c>
      <c r="BF3855">
        <f t="shared" si="484"/>
        <v>4728.4318483341613</v>
      </c>
      <c r="BG3855">
        <f t="shared" si="485"/>
        <v>7456.9678480833882</v>
      </c>
      <c r="BH3855">
        <f t="shared" si="486"/>
        <v>10185.503847832615</v>
      </c>
      <c r="BI3855">
        <f t="shared" si="487"/>
        <v>12914.03984758184</v>
      </c>
      <c r="BJ3855">
        <f t="shared" si="488"/>
        <v>15642.575847331067</v>
      </c>
    </row>
    <row r="3856" spans="1:62">
      <c r="A3856">
        <v>3853</v>
      </c>
      <c r="B3856" s="6"/>
      <c r="C3856" s="44"/>
      <c r="F3856" s="44">
        <v>6709.462321215251</v>
      </c>
      <c r="G3856">
        <v>0.32175114471011668</v>
      </c>
      <c r="H3856" s="45">
        <f t="shared" si="482"/>
        <v>20852.955557501358</v>
      </c>
      <c r="BD3856">
        <f t="shared" si="481"/>
        <v>-10840.887763211891</v>
      </c>
      <c r="BE3856">
        <f t="shared" si="483"/>
        <v>-10176.63320478576</v>
      </c>
      <c r="BF3856">
        <f t="shared" si="484"/>
        <v>-9512.378646359628</v>
      </c>
      <c r="BG3856">
        <f t="shared" si="485"/>
        <v>-8848.1240879334964</v>
      </c>
      <c r="BH3856">
        <f t="shared" si="486"/>
        <v>-8183.8695295073649</v>
      </c>
      <c r="BI3856">
        <f t="shared" si="487"/>
        <v>-7519.6149710812324</v>
      </c>
      <c r="BJ3856">
        <f t="shared" si="488"/>
        <v>-6855.3604126551008</v>
      </c>
    </row>
    <row r="3857" spans="1:62">
      <c r="A3857">
        <v>3854</v>
      </c>
      <c r="B3857" s="6"/>
      <c r="C3857" s="44"/>
      <c r="F3857" s="44">
        <v>-1673.4111827804445</v>
      </c>
      <c r="G3857">
        <v>0.51658952413767878</v>
      </c>
      <c r="H3857" s="45">
        <f t="shared" si="482"/>
        <v>-3239.3440141353999</v>
      </c>
      <c r="BD3857">
        <f t="shared" si="481"/>
        <v>-5100.7065976646682</v>
      </c>
      <c r="BE3857">
        <f t="shared" si="483"/>
        <v>-3491.9508741140844</v>
      </c>
      <c r="BF3857">
        <f t="shared" si="484"/>
        <v>-1883.1951505635006</v>
      </c>
      <c r="BG3857">
        <f t="shared" si="485"/>
        <v>-274.4394270129178</v>
      </c>
      <c r="BH3857">
        <f t="shared" si="486"/>
        <v>1334.3162965376659</v>
      </c>
      <c r="BI3857">
        <f t="shared" si="487"/>
        <v>2943.0720200882497</v>
      </c>
      <c r="BJ3857">
        <f t="shared" si="488"/>
        <v>4551.8277436388325</v>
      </c>
    </row>
    <row r="3858" spans="1:62">
      <c r="A3858">
        <v>3855</v>
      </c>
      <c r="B3858" s="6"/>
      <c r="C3858" s="44"/>
      <c r="F3858" s="44">
        <v>1913.6532424432007</v>
      </c>
      <c r="G3858">
        <v>0.22040214177496331</v>
      </c>
      <c r="H3858" s="45">
        <f t="shared" si="482"/>
        <v>8682.5528419641832</v>
      </c>
      <c r="BD3858">
        <f t="shared" si="481"/>
        <v>4256.3588034688382</v>
      </c>
      <c r="BE3858">
        <f t="shared" si="483"/>
        <v>6839.306424157232</v>
      </c>
      <c r="BF3858">
        <f t="shared" si="484"/>
        <v>9422.2540448456275</v>
      </c>
      <c r="BG3858">
        <f t="shared" si="485"/>
        <v>12005.201665534019</v>
      </c>
      <c r="BH3858">
        <f t="shared" si="486"/>
        <v>14588.149286222413</v>
      </c>
      <c r="BI3858">
        <f t="shared" si="487"/>
        <v>17171.096906910811</v>
      </c>
      <c r="BJ3858">
        <f t="shared" si="488"/>
        <v>19754.044527599202</v>
      </c>
    </row>
    <row r="3859" spans="1:62">
      <c r="A3859">
        <v>3856</v>
      </c>
      <c r="B3859" s="6"/>
      <c r="C3859" s="44"/>
      <c r="F3859" s="44">
        <v>10107.617490488496</v>
      </c>
      <c r="G3859">
        <v>0.92355886823024669</v>
      </c>
      <c r="H3859" s="45">
        <f t="shared" si="482"/>
        <v>10944.204899311982</v>
      </c>
      <c r="BD3859">
        <f t="shared" si="481"/>
        <v>-811.64253356838412</v>
      </c>
      <c r="BE3859">
        <f t="shared" si="483"/>
        <v>290.36817530643248</v>
      </c>
      <c r="BF3859">
        <f t="shared" si="484"/>
        <v>1392.3788841812488</v>
      </c>
      <c r="BG3859">
        <f t="shared" si="485"/>
        <v>2494.3895930560657</v>
      </c>
      <c r="BH3859">
        <f t="shared" si="486"/>
        <v>3596.4003019308821</v>
      </c>
      <c r="BI3859">
        <f t="shared" si="487"/>
        <v>4698.4110108056984</v>
      </c>
      <c r="BJ3859">
        <f t="shared" si="488"/>
        <v>5800.4217196805148</v>
      </c>
    </row>
    <row r="3860" spans="1:62">
      <c r="A3860">
        <v>3857</v>
      </c>
      <c r="B3860" s="6"/>
      <c r="C3860" s="44"/>
      <c r="F3860" s="44">
        <v>-2547.3347792115237</v>
      </c>
      <c r="G3860">
        <v>0.64603849002883074</v>
      </c>
      <c r="H3860" s="45">
        <f t="shared" si="482"/>
        <v>-3943.0077596426863</v>
      </c>
      <c r="BD3860">
        <f t="shared" si="481"/>
        <v>-5489.8231493372623</v>
      </c>
      <c r="BE3860">
        <f t="shared" si="483"/>
        <v>-872.02880818602898</v>
      </c>
      <c r="BF3860">
        <f t="shared" si="484"/>
        <v>3745.7655329652043</v>
      </c>
      <c r="BG3860">
        <f t="shared" si="485"/>
        <v>8363.5598741164376</v>
      </c>
      <c r="BH3860">
        <f t="shared" si="486"/>
        <v>12981.354215267673</v>
      </c>
      <c r="BI3860">
        <f t="shared" si="487"/>
        <v>17599.148556418906</v>
      </c>
      <c r="BJ3860">
        <f t="shared" si="488"/>
        <v>22216.942897570138</v>
      </c>
    </row>
    <row r="3861" spans="1:62">
      <c r="A3861">
        <v>3858</v>
      </c>
      <c r="B3861" s="6"/>
      <c r="C3861" s="44"/>
      <c r="F3861" s="44">
        <v>8645.4050051636223</v>
      </c>
      <c r="G3861">
        <v>0.65744774616504653</v>
      </c>
      <c r="H3861" s="45">
        <f t="shared" si="482"/>
        <v>13149.950023546462</v>
      </c>
      <c r="BD3861">
        <f t="shared" si="481"/>
        <v>5777.5272293556773</v>
      </c>
      <c r="BE3861">
        <f t="shared" si="483"/>
        <v>9007.7196794998308</v>
      </c>
      <c r="BF3861">
        <f t="shared" si="484"/>
        <v>12237.912129643984</v>
      </c>
      <c r="BG3861">
        <f t="shared" si="485"/>
        <v>15468.104579788138</v>
      </c>
      <c r="BH3861">
        <f t="shared" si="486"/>
        <v>18698.297029932291</v>
      </c>
      <c r="BI3861">
        <f t="shared" si="487"/>
        <v>21928.489480076445</v>
      </c>
      <c r="BJ3861">
        <f t="shared" si="488"/>
        <v>25158.681930220599</v>
      </c>
    </row>
    <row r="3862" spans="1:62">
      <c r="A3862">
        <v>3859</v>
      </c>
      <c r="B3862" s="6"/>
      <c r="C3862" s="44"/>
      <c r="F3862" s="44">
        <v>9093.4804496717006</v>
      </c>
      <c r="G3862">
        <v>0.25006910359131851</v>
      </c>
      <c r="H3862" s="45">
        <f t="shared" si="482"/>
        <v>36363.870302558214</v>
      </c>
      <c r="BD3862">
        <f t="shared" si="481"/>
        <v>-5358.1662743383895</v>
      </c>
      <c r="BE3862">
        <f t="shared" si="483"/>
        <v>-2070.9275435131567</v>
      </c>
      <c r="BF3862">
        <f t="shared" si="484"/>
        <v>1216.3111873120761</v>
      </c>
      <c r="BG3862">
        <f t="shared" si="485"/>
        <v>4503.5499181373089</v>
      </c>
      <c r="BH3862">
        <f t="shared" si="486"/>
        <v>7790.7886489625416</v>
      </c>
      <c r="BI3862">
        <f t="shared" si="487"/>
        <v>11078.027379787774</v>
      </c>
      <c r="BJ3862">
        <f t="shared" si="488"/>
        <v>14365.266110613007</v>
      </c>
    </row>
    <row r="3863" spans="1:62">
      <c r="A3863">
        <v>3860</v>
      </c>
      <c r="B3863" s="6"/>
      <c r="C3863" s="44"/>
      <c r="F3863" s="44">
        <v>4932.4704713023348</v>
      </c>
      <c r="G3863">
        <v>0.27157826921529971</v>
      </c>
      <c r="H3863" s="45">
        <f t="shared" si="482"/>
        <v>18162.242824340297</v>
      </c>
      <c r="BD3863">
        <f t="shared" si="481"/>
        <v>-7843.134931715108</v>
      </c>
      <c r="BE3863">
        <f t="shared" si="483"/>
        <v>-6592.7894137585154</v>
      </c>
      <c r="BF3863">
        <f t="shared" si="484"/>
        <v>-5342.4438958019236</v>
      </c>
      <c r="BG3863">
        <f t="shared" si="485"/>
        <v>-4092.0983778453301</v>
      </c>
      <c r="BH3863">
        <f t="shared" si="486"/>
        <v>-2841.7528598887375</v>
      </c>
      <c r="BI3863">
        <f t="shared" si="487"/>
        <v>-1591.4073419321458</v>
      </c>
      <c r="BJ3863">
        <f t="shared" si="488"/>
        <v>-341.06182397555312</v>
      </c>
    </row>
    <row r="3864" spans="1:62">
      <c r="A3864">
        <v>3861</v>
      </c>
      <c r="B3864" s="6"/>
      <c r="C3864" s="44"/>
      <c r="F3864" s="44">
        <v>5889.3755336443937</v>
      </c>
      <c r="G3864">
        <v>0.54098163791217502</v>
      </c>
      <c r="H3864" s="45">
        <f t="shared" si="482"/>
        <v>10886.461056928696</v>
      </c>
      <c r="BD3864">
        <f t="shared" si="481"/>
        <v>-3574.5791252258359</v>
      </c>
      <c r="BE3864">
        <f t="shared" si="483"/>
        <v>-2216.6877791493375</v>
      </c>
      <c r="BF3864">
        <f t="shared" si="484"/>
        <v>-858.79643307283914</v>
      </c>
      <c r="BG3864">
        <f t="shared" si="485"/>
        <v>499.09491300365971</v>
      </c>
      <c r="BH3864">
        <f t="shared" si="486"/>
        <v>1856.9862590801577</v>
      </c>
      <c r="BI3864">
        <f t="shared" si="487"/>
        <v>3214.8776051566565</v>
      </c>
      <c r="BJ3864">
        <f t="shared" si="488"/>
        <v>4572.7689512331544</v>
      </c>
    </row>
    <row r="3865" spans="1:62">
      <c r="A3865">
        <v>3862</v>
      </c>
      <c r="B3865" s="6"/>
      <c r="C3865" s="44"/>
      <c r="F3865" s="44">
        <v>10602.447704380924</v>
      </c>
      <c r="G3865">
        <v>0.24872625485317812</v>
      </c>
      <c r="H3865" s="45">
        <f t="shared" si="482"/>
        <v>42626.974424712404</v>
      </c>
      <c r="BD3865">
        <f t="shared" si="481"/>
        <v>-3184.4673440835186</v>
      </c>
      <c r="BE3865">
        <f t="shared" si="483"/>
        <v>-479.55915452264344</v>
      </c>
      <c r="BF3865">
        <f t="shared" si="484"/>
        <v>2225.3490350382317</v>
      </c>
      <c r="BG3865">
        <f t="shared" si="485"/>
        <v>4930.2572245991068</v>
      </c>
      <c r="BH3865">
        <f t="shared" si="486"/>
        <v>7635.1654141599811</v>
      </c>
      <c r="BI3865">
        <f t="shared" si="487"/>
        <v>10340.073603720857</v>
      </c>
      <c r="BJ3865">
        <f t="shared" si="488"/>
        <v>13044.981793281731</v>
      </c>
    </row>
    <row r="3866" spans="1:62">
      <c r="A3866">
        <v>3863</v>
      </c>
      <c r="B3866" s="6"/>
      <c r="C3866" s="44"/>
      <c r="F3866" s="44">
        <v>5319.1400804368095</v>
      </c>
      <c r="G3866">
        <v>0.56036732238379638</v>
      </c>
      <c r="H3866" s="45">
        <f t="shared" si="482"/>
        <v>9492.2381587299678</v>
      </c>
      <c r="BD3866">
        <f t="shared" ref="BD3866:BD3929" si="489">($BD$3*G3865)-F3865</f>
        <v>-9358.8164301150337</v>
      </c>
      <c r="BE3866">
        <f t="shared" si="483"/>
        <v>-8115.1851558491426</v>
      </c>
      <c r="BF3866">
        <f t="shared" si="484"/>
        <v>-6871.5538815832515</v>
      </c>
      <c r="BG3866">
        <f t="shared" si="485"/>
        <v>-5627.9226073173613</v>
      </c>
      <c r="BH3866">
        <f t="shared" si="486"/>
        <v>-4384.2913330514712</v>
      </c>
      <c r="BI3866">
        <f t="shared" si="487"/>
        <v>-3140.6600587855801</v>
      </c>
      <c r="BJ3866">
        <f t="shared" si="488"/>
        <v>-1897.028784519689</v>
      </c>
    </row>
    <row r="3867" spans="1:62">
      <c r="A3867">
        <v>3864</v>
      </c>
      <c r="B3867" s="6"/>
      <c r="C3867" s="44"/>
      <c r="F3867" s="44">
        <v>13525.651892732523</v>
      </c>
      <c r="G3867">
        <v>0.16072853668448683</v>
      </c>
      <c r="H3867" s="45">
        <f t="shared" si="482"/>
        <v>84152.1497783784</v>
      </c>
      <c r="BD3867">
        <f t="shared" si="489"/>
        <v>-2517.3034685178277</v>
      </c>
      <c r="BE3867">
        <f t="shared" si="483"/>
        <v>284.53314340115412</v>
      </c>
      <c r="BF3867">
        <f t="shared" si="484"/>
        <v>3086.3697553201364</v>
      </c>
      <c r="BG3867">
        <f t="shared" si="485"/>
        <v>5888.2063672391178</v>
      </c>
      <c r="BH3867">
        <f t="shared" si="486"/>
        <v>8690.0429791581009</v>
      </c>
      <c r="BI3867">
        <f t="shared" si="487"/>
        <v>11491.879591077082</v>
      </c>
      <c r="BJ3867">
        <f t="shared" si="488"/>
        <v>14293.716202996064</v>
      </c>
    </row>
    <row r="3868" spans="1:62">
      <c r="A3868">
        <v>3865</v>
      </c>
      <c r="B3868" s="6"/>
      <c r="C3868" s="44"/>
      <c r="F3868" s="44">
        <v>14723.201717169235</v>
      </c>
      <c r="G3868">
        <v>0.30879464187874994</v>
      </c>
      <c r="H3868" s="45">
        <f t="shared" si="482"/>
        <v>47679.589346470551</v>
      </c>
      <c r="BD3868">
        <f t="shared" si="489"/>
        <v>-12722.009209310088</v>
      </c>
      <c r="BE3868">
        <f t="shared" si="483"/>
        <v>-11918.366525887655</v>
      </c>
      <c r="BF3868">
        <f t="shared" si="484"/>
        <v>-11114.723842465221</v>
      </c>
      <c r="BG3868">
        <f t="shared" si="485"/>
        <v>-10311.081159042787</v>
      </c>
      <c r="BH3868">
        <f t="shared" si="486"/>
        <v>-9507.4384756203526</v>
      </c>
      <c r="BI3868">
        <f t="shared" si="487"/>
        <v>-8703.7957921979178</v>
      </c>
      <c r="BJ3868">
        <f t="shared" si="488"/>
        <v>-7900.1531087754838</v>
      </c>
    </row>
    <row r="3869" spans="1:62">
      <c r="A3869">
        <v>3866</v>
      </c>
      <c r="B3869" s="6"/>
      <c r="C3869" s="44"/>
      <c r="F3869" s="44">
        <v>3495.7169600380821</v>
      </c>
      <c r="G3869">
        <v>0.44903335471928241</v>
      </c>
      <c r="H3869" s="45">
        <f t="shared" si="482"/>
        <v>7784.982837685774</v>
      </c>
      <c r="BD3869">
        <f t="shared" si="489"/>
        <v>-13179.228507775486</v>
      </c>
      <c r="BE3869">
        <f t="shared" si="483"/>
        <v>-11635.255298381735</v>
      </c>
      <c r="BF3869">
        <f t="shared" si="484"/>
        <v>-10091.282088987986</v>
      </c>
      <c r="BG3869">
        <f t="shared" si="485"/>
        <v>-8547.3088795942349</v>
      </c>
      <c r="BH3869">
        <f t="shared" si="486"/>
        <v>-7003.3356702004867</v>
      </c>
      <c r="BI3869">
        <f t="shared" si="487"/>
        <v>-5459.3624608067366</v>
      </c>
      <c r="BJ3869">
        <f t="shared" si="488"/>
        <v>-3915.3892514129875</v>
      </c>
    </row>
    <row r="3870" spans="1:62">
      <c r="A3870">
        <v>3867</v>
      </c>
      <c r="B3870" s="6"/>
      <c r="C3870" s="44"/>
      <c r="F3870" s="44">
        <v>9424.468076065139</v>
      </c>
      <c r="G3870">
        <v>0.83654726395403856</v>
      </c>
      <c r="H3870" s="45">
        <f t="shared" si="482"/>
        <v>11265.912258823593</v>
      </c>
      <c r="BD3870">
        <f t="shared" si="489"/>
        <v>-1250.5501864416701</v>
      </c>
      <c r="BE3870">
        <f t="shared" si="483"/>
        <v>994.61658715474186</v>
      </c>
      <c r="BF3870">
        <f t="shared" si="484"/>
        <v>3239.7833607511539</v>
      </c>
      <c r="BG3870">
        <f t="shared" si="485"/>
        <v>5484.9501343475658</v>
      </c>
      <c r="BH3870">
        <f t="shared" si="486"/>
        <v>7730.1169079439787</v>
      </c>
      <c r="BI3870">
        <f t="shared" si="487"/>
        <v>9975.2836815403898</v>
      </c>
      <c r="BJ3870">
        <f t="shared" si="488"/>
        <v>12220.450455136803</v>
      </c>
    </row>
    <row r="3871" spans="1:62">
      <c r="A3871">
        <v>3868</v>
      </c>
      <c r="B3871" s="6"/>
      <c r="C3871" s="44"/>
      <c r="F3871" s="44">
        <v>1397.2897270294307</v>
      </c>
      <c r="G3871">
        <v>0.43731337597894715</v>
      </c>
      <c r="H3871" s="45">
        <f t="shared" si="482"/>
        <v>3195.168050603369</v>
      </c>
      <c r="BD3871">
        <f t="shared" si="489"/>
        <v>-5241.7317562949465</v>
      </c>
      <c r="BE3871">
        <f t="shared" si="483"/>
        <v>-1058.995436524754</v>
      </c>
      <c r="BF3871">
        <f t="shared" si="484"/>
        <v>3123.7408832454385</v>
      </c>
      <c r="BG3871">
        <f t="shared" si="485"/>
        <v>7306.4772030156309</v>
      </c>
      <c r="BH3871">
        <f t="shared" si="486"/>
        <v>11489.213522785823</v>
      </c>
      <c r="BI3871">
        <f t="shared" si="487"/>
        <v>15671.949842556016</v>
      </c>
      <c r="BJ3871">
        <f t="shared" si="488"/>
        <v>19854.686162326212</v>
      </c>
    </row>
    <row r="3872" spans="1:62">
      <c r="A3872">
        <v>3869</v>
      </c>
      <c r="B3872" s="6"/>
      <c r="C3872" s="44"/>
      <c r="F3872" s="44">
        <v>9879.7039513257441</v>
      </c>
      <c r="G3872">
        <v>0.28803962557881846</v>
      </c>
      <c r="H3872" s="45">
        <f t="shared" si="482"/>
        <v>34299.808338774157</v>
      </c>
      <c r="BD3872">
        <f t="shared" si="489"/>
        <v>789.2771528653052</v>
      </c>
      <c r="BE3872">
        <f t="shared" si="483"/>
        <v>2975.844032760041</v>
      </c>
      <c r="BF3872">
        <f t="shared" si="484"/>
        <v>5162.4109126547764</v>
      </c>
      <c r="BG3872">
        <f t="shared" si="485"/>
        <v>7348.9777925495127</v>
      </c>
      <c r="BH3872">
        <f t="shared" si="486"/>
        <v>9535.5446724442481</v>
      </c>
      <c r="BI3872">
        <f t="shared" si="487"/>
        <v>11722.111552338984</v>
      </c>
      <c r="BJ3872">
        <f t="shared" si="488"/>
        <v>13908.678432233719</v>
      </c>
    </row>
    <row r="3873" spans="1:62">
      <c r="A3873">
        <v>3870</v>
      </c>
      <c r="B3873" s="6"/>
      <c r="C3873" s="44"/>
      <c r="F3873" s="44">
        <v>12008.318816424524</v>
      </c>
      <c r="G3873">
        <v>0.60209335663351204</v>
      </c>
      <c r="H3873" s="45">
        <f t="shared" si="482"/>
        <v>19944.28054075651</v>
      </c>
      <c r="BD3873">
        <f t="shared" si="489"/>
        <v>-8439.5058234316512</v>
      </c>
      <c r="BE3873">
        <f t="shared" si="483"/>
        <v>-6999.30769553756</v>
      </c>
      <c r="BF3873">
        <f t="shared" si="484"/>
        <v>-5559.109567643467</v>
      </c>
      <c r="BG3873">
        <f t="shared" si="485"/>
        <v>-4118.9114397493749</v>
      </c>
      <c r="BH3873">
        <f t="shared" si="486"/>
        <v>-2678.7133118552829</v>
      </c>
      <c r="BI3873">
        <f t="shared" si="487"/>
        <v>-1238.5151839611899</v>
      </c>
      <c r="BJ3873">
        <f t="shared" si="488"/>
        <v>201.68294393290125</v>
      </c>
    </row>
    <row r="3874" spans="1:62">
      <c r="A3874">
        <v>3871</v>
      </c>
      <c r="B3874" s="6"/>
      <c r="C3874" s="44"/>
      <c r="F3874" s="44">
        <v>9135.7816507907919</v>
      </c>
      <c r="G3874">
        <v>0.16180746299626492</v>
      </c>
      <c r="H3874" s="45">
        <f t="shared" si="482"/>
        <v>56460.817576762063</v>
      </c>
      <c r="BD3874">
        <f t="shared" si="489"/>
        <v>-8997.8520332569642</v>
      </c>
      <c r="BE3874">
        <f t="shared" si="483"/>
        <v>-5987.3852500894036</v>
      </c>
      <c r="BF3874">
        <f t="shared" si="484"/>
        <v>-2976.918466921843</v>
      </c>
      <c r="BG3874">
        <f t="shared" si="485"/>
        <v>33.548316245716705</v>
      </c>
      <c r="BH3874">
        <f t="shared" si="486"/>
        <v>3044.0150994132764</v>
      </c>
      <c r="BI3874">
        <f t="shared" si="487"/>
        <v>6054.4818825808379</v>
      </c>
      <c r="BJ3874">
        <f t="shared" si="488"/>
        <v>9064.9486657483994</v>
      </c>
    </row>
    <row r="3875" spans="1:62">
      <c r="A3875">
        <v>3872</v>
      </c>
      <c r="B3875" s="6"/>
      <c r="C3875" s="44"/>
      <c r="F3875" s="44">
        <v>3109.7262823989295</v>
      </c>
      <c r="G3875">
        <v>0.59949791539939401</v>
      </c>
      <c r="H3875" s="45">
        <f t="shared" si="482"/>
        <v>5187.2178409948028</v>
      </c>
      <c r="BD3875">
        <f t="shared" si="489"/>
        <v>-8326.7443358094679</v>
      </c>
      <c r="BE3875">
        <f t="shared" si="483"/>
        <v>-7517.707020828143</v>
      </c>
      <c r="BF3875">
        <f t="shared" si="484"/>
        <v>-6708.669705846818</v>
      </c>
      <c r="BG3875">
        <f t="shared" si="485"/>
        <v>-5899.632390865494</v>
      </c>
      <c r="BH3875">
        <f t="shared" si="486"/>
        <v>-5090.5950758841691</v>
      </c>
      <c r="BI3875">
        <f t="shared" si="487"/>
        <v>-4281.5577609028442</v>
      </c>
      <c r="BJ3875">
        <f t="shared" si="488"/>
        <v>-3472.5204459215201</v>
      </c>
    </row>
    <row r="3876" spans="1:62">
      <c r="A3876">
        <v>3873</v>
      </c>
      <c r="B3876" s="6"/>
      <c r="C3876" s="44"/>
      <c r="F3876" s="44">
        <v>7075.1059986366199</v>
      </c>
      <c r="G3876">
        <v>0.27384341286615488</v>
      </c>
      <c r="H3876" s="45">
        <f t="shared" si="482"/>
        <v>25836.319831781697</v>
      </c>
      <c r="BD3876">
        <f t="shared" si="489"/>
        <v>-112.23670540195963</v>
      </c>
      <c r="BE3876">
        <f t="shared" si="483"/>
        <v>2885.2528715950102</v>
      </c>
      <c r="BF3876">
        <f t="shared" si="484"/>
        <v>5882.7424485919801</v>
      </c>
      <c r="BG3876">
        <f t="shared" si="485"/>
        <v>8880.2320255889499</v>
      </c>
      <c r="BH3876">
        <f t="shared" si="486"/>
        <v>11877.721602585922</v>
      </c>
      <c r="BI3876">
        <f t="shared" si="487"/>
        <v>14875.21117958289</v>
      </c>
      <c r="BJ3876">
        <f t="shared" si="488"/>
        <v>17872.700756579859</v>
      </c>
    </row>
    <row r="3877" spans="1:62">
      <c r="A3877">
        <v>3874</v>
      </c>
      <c r="B3877" s="6"/>
      <c r="C3877" s="44"/>
      <c r="F3877" s="44">
        <v>10702.978188324798</v>
      </c>
      <c r="G3877">
        <v>0.28807508646672986</v>
      </c>
      <c r="H3877" s="45">
        <f t="shared" si="482"/>
        <v>37153.432181858938</v>
      </c>
      <c r="BD3877">
        <f t="shared" si="489"/>
        <v>-5705.8889343058454</v>
      </c>
      <c r="BE3877">
        <f t="shared" si="483"/>
        <v>-4336.6718699750709</v>
      </c>
      <c r="BF3877">
        <f t="shared" si="484"/>
        <v>-2967.4548056442964</v>
      </c>
      <c r="BG3877">
        <f t="shared" si="485"/>
        <v>-1598.2377413135227</v>
      </c>
      <c r="BH3877">
        <f t="shared" si="486"/>
        <v>-229.02067698274823</v>
      </c>
      <c r="BI3877">
        <f t="shared" si="487"/>
        <v>1140.1963873480272</v>
      </c>
      <c r="BJ3877">
        <f t="shared" si="488"/>
        <v>2509.4134516788017</v>
      </c>
    </row>
    <row r="3878" spans="1:62">
      <c r="A3878">
        <v>3875</v>
      </c>
      <c r="B3878" s="6"/>
      <c r="C3878" s="44"/>
      <c r="F3878" s="44">
        <v>4811.0223118466056</v>
      </c>
      <c r="G3878">
        <v>0.34278056501786658</v>
      </c>
      <c r="H3878" s="45">
        <f t="shared" si="482"/>
        <v>14035.283218568249</v>
      </c>
      <c r="BD3878">
        <f t="shared" si="489"/>
        <v>-9262.602755991149</v>
      </c>
      <c r="BE3878">
        <f t="shared" si="483"/>
        <v>-7822.2273236574993</v>
      </c>
      <c r="BF3878">
        <f t="shared" si="484"/>
        <v>-6381.8518913238504</v>
      </c>
      <c r="BG3878">
        <f t="shared" si="485"/>
        <v>-4941.4764589902006</v>
      </c>
      <c r="BH3878">
        <f t="shared" si="486"/>
        <v>-3501.1010266565518</v>
      </c>
      <c r="BI3878">
        <f t="shared" si="487"/>
        <v>-2060.7255943229029</v>
      </c>
      <c r="BJ3878">
        <f t="shared" si="488"/>
        <v>-620.35016198925223</v>
      </c>
    </row>
    <row r="3879" spans="1:62">
      <c r="A3879">
        <v>3876</v>
      </c>
      <c r="B3879" s="6"/>
      <c r="C3879" s="44"/>
      <c r="F3879" s="44">
        <v>-877.07333389233463</v>
      </c>
      <c r="G3879">
        <v>0.30856063378744203</v>
      </c>
      <c r="H3879" s="45">
        <f t="shared" si="482"/>
        <v>-2842.4667240491981</v>
      </c>
      <c r="BD3879">
        <f t="shared" si="489"/>
        <v>-3097.1194867572726</v>
      </c>
      <c r="BE3879">
        <f t="shared" si="483"/>
        <v>-1383.2166616679397</v>
      </c>
      <c r="BF3879">
        <f t="shared" si="484"/>
        <v>330.68616342139285</v>
      </c>
      <c r="BG3879">
        <f t="shared" si="485"/>
        <v>2044.5889885107263</v>
      </c>
      <c r="BH3879">
        <f t="shared" si="486"/>
        <v>3758.4918136000597</v>
      </c>
      <c r="BI3879">
        <f t="shared" si="487"/>
        <v>5472.3946386893913</v>
      </c>
      <c r="BJ3879">
        <f t="shared" si="488"/>
        <v>7186.2974637787247</v>
      </c>
    </row>
    <row r="3880" spans="1:62">
      <c r="A3880">
        <v>3877</v>
      </c>
      <c r="B3880" s="6"/>
      <c r="C3880" s="44"/>
      <c r="F3880" s="44">
        <v>3021.9198777082202</v>
      </c>
      <c r="G3880">
        <v>0.27231891124378382</v>
      </c>
      <c r="H3880" s="45">
        <f t="shared" si="482"/>
        <v>11096.988688394666</v>
      </c>
      <c r="BD3880">
        <f t="shared" si="489"/>
        <v>2419.8765028295447</v>
      </c>
      <c r="BE3880">
        <f t="shared" si="483"/>
        <v>3962.6796717667548</v>
      </c>
      <c r="BF3880">
        <f t="shared" si="484"/>
        <v>5505.4828407039649</v>
      </c>
      <c r="BG3880">
        <f t="shared" si="485"/>
        <v>7048.286009641175</v>
      </c>
      <c r="BH3880">
        <f t="shared" si="486"/>
        <v>8591.0891785783861</v>
      </c>
      <c r="BI3880">
        <f t="shared" si="487"/>
        <v>10133.892347515595</v>
      </c>
      <c r="BJ3880">
        <f t="shared" si="488"/>
        <v>11676.695516452806</v>
      </c>
    </row>
    <row r="3881" spans="1:62">
      <c r="A3881">
        <v>3878</v>
      </c>
      <c r="B3881" s="6"/>
      <c r="C3881" s="44"/>
      <c r="F3881" s="44">
        <v>4483.4446267810108</v>
      </c>
      <c r="G3881">
        <v>0.26732433683202306</v>
      </c>
      <c r="H3881" s="45">
        <f t="shared" si="482"/>
        <v>16771.554284630078</v>
      </c>
      <c r="BD3881">
        <f t="shared" si="489"/>
        <v>-1660.3253214893011</v>
      </c>
      <c r="BE3881">
        <f t="shared" si="483"/>
        <v>-298.73076527038211</v>
      </c>
      <c r="BF3881">
        <f t="shared" si="484"/>
        <v>1062.8637909485374</v>
      </c>
      <c r="BG3881">
        <f t="shared" si="485"/>
        <v>2424.4583471674559</v>
      </c>
      <c r="BH3881">
        <f t="shared" si="486"/>
        <v>3786.0529033863759</v>
      </c>
      <c r="BI3881">
        <f t="shared" si="487"/>
        <v>5147.6474596052949</v>
      </c>
      <c r="BJ3881">
        <f t="shared" si="488"/>
        <v>6509.242015824213</v>
      </c>
    </row>
    <row r="3882" spans="1:62">
      <c r="A3882">
        <v>3879</v>
      </c>
      <c r="B3882" s="6"/>
      <c r="C3882" s="44"/>
      <c r="F3882" s="44">
        <v>14819.066511180619</v>
      </c>
      <c r="G3882">
        <v>0.15563911316105816</v>
      </c>
      <c r="H3882" s="45">
        <f t="shared" si="482"/>
        <v>95214.282645298692</v>
      </c>
      <c r="BD3882">
        <f t="shared" si="489"/>
        <v>-3146.8229426208954</v>
      </c>
      <c r="BE3882">
        <f t="shared" si="483"/>
        <v>-1810.2012584607801</v>
      </c>
      <c r="BF3882">
        <f t="shared" si="484"/>
        <v>-473.57957430066517</v>
      </c>
      <c r="BG3882">
        <f t="shared" si="485"/>
        <v>863.04210985945065</v>
      </c>
      <c r="BH3882">
        <f t="shared" si="486"/>
        <v>2199.663794019566</v>
      </c>
      <c r="BI3882">
        <f t="shared" si="487"/>
        <v>3536.2854781796805</v>
      </c>
      <c r="BJ3882">
        <f t="shared" si="488"/>
        <v>4872.9071623397958</v>
      </c>
    </row>
    <row r="3883" spans="1:62">
      <c r="A3883">
        <v>3880</v>
      </c>
      <c r="B3883" s="6"/>
      <c r="C3883" s="44"/>
      <c r="F3883" s="44">
        <v>2967.4176454939079</v>
      </c>
      <c r="G3883">
        <v>0.25249088192058089</v>
      </c>
      <c r="H3883" s="45">
        <f t="shared" si="482"/>
        <v>11752.57349066287</v>
      </c>
      <c r="BD3883">
        <f t="shared" si="489"/>
        <v>-14040.870945375329</v>
      </c>
      <c r="BE3883">
        <f t="shared" si="483"/>
        <v>-13262.675379570037</v>
      </c>
      <c r="BF3883">
        <f t="shared" si="484"/>
        <v>-12484.479813764747</v>
      </c>
      <c r="BG3883">
        <f t="shared" si="485"/>
        <v>-11706.284247959456</v>
      </c>
      <c r="BH3883">
        <f t="shared" si="486"/>
        <v>-10928.088682154164</v>
      </c>
      <c r="BI3883">
        <f t="shared" si="487"/>
        <v>-10149.893116348874</v>
      </c>
      <c r="BJ3883">
        <f t="shared" si="488"/>
        <v>-9371.6975505435839</v>
      </c>
    </row>
    <row r="3884" spans="1:62">
      <c r="A3884">
        <v>3881</v>
      </c>
      <c r="B3884" s="6"/>
      <c r="C3884" s="44"/>
      <c r="F3884" s="44">
        <v>10204.130752755864</v>
      </c>
      <c r="G3884">
        <v>0.35115938128341462</v>
      </c>
      <c r="H3884" s="45">
        <f t="shared" si="482"/>
        <v>29058.402812597189</v>
      </c>
      <c r="BD3884">
        <f t="shared" si="489"/>
        <v>-1704.9632358910035</v>
      </c>
      <c r="BE3884">
        <f t="shared" si="483"/>
        <v>-442.50882628809904</v>
      </c>
      <c r="BF3884">
        <f t="shared" si="484"/>
        <v>819.94558331480539</v>
      </c>
      <c r="BG3884">
        <f t="shared" si="485"/>
        <v>2082.3999929177098</v>
      </c>
      <c r="BH3884">
        <f t="shared" si="486"/>
        <v>3344.8544025206147</v>
      </c>
      <c r="BI3884">
        <f t="shared" si="487"/>
        <v>4607.3088121235187</v>
      </c>
      <c r="BJ3884">
        <f t="shared" si="488"/>
        <v>5869.7632217264236</v>
      </c>
    </row>
    <row r="3885" spans="1:62">
      <c r="A3885">
        <v>3882</v>
      </c>
      <c r="B3885" s="6"/>
      <c r="C3885" s="44"/>
      <c r="F3885" s="44">
        <v>-3871.7136745234093</v>
      </c>
      <c r="G3885">
        <v>0.37339017682341336</v>
      </c>
      <c r="H3885" s="45">
        <f t="shared" si="482"/>
        <v>-10369.082838390928</v>
      </c>
      <c r="BD3885">
        <f t="shared" si="489"/>
        <v>-8448.33384633879</v>
      </c>
      <c r="BE3885">
        <f t="shared" si="483"/>
        <v>-6692.5369399217179</v>
      </c>
      <c r="BF3885">
        <f t="shared" si="484"/>
        <v>-4936.7400335046441</v>
      </c>
      <c r="BG3885">
        <f t="shared" si="485"/>
        <v>-3180.9431270875712</v>
      </c>
      <c r="BH3885">
        <f t="shared" si="486"/>
        <v>-1425.1462206704982</v>
      </c>
      <c r="BI3885">
        <f t="shared" si="487"/>
        <v>330.65068574657562</v>
      </c>
      <c r="BJ3885">
        <f t="shared" si="488"/>
        <v>2086.4475921636476</v>
      </c>
    </row>
    <row r="3886" spans="1:62">
      <c r="A3886">
        <v>3883</v>
      </c>
      <c r="B3886" s="6"/>
      <c r="C3886" s="44"/>
      <c r="F3886" s="44">
        <v>16495.635137105732</v>
      </c>
      <c r="G3886">
        <v>0.3441257872246446</v>
      </c>
      <c r="H3886" s="45">
        <f t="shared" si="482"/>
        <v>47934.899822945888</v>
      </c>
      <c r="BD3886">
        <f t="shared" si="489"/>
        <v>5738.6645586404757</v>
      </c>
      <c r="BE3886">
        <f t="shared" si="483"/>
        <v>7605.615442757543</v>
      </c>
      <c r="BF3886">
        <f t="shared" si="484"/>
        <v>9472.5663268746102</v>
      </c>
      <c r="BG3886">
        <f t="shared" si="485"/>
        <v>11339.517210991677</v>
      </c>
      <c r="BH3886">
        <f t="shared" si="486"/>
        <v>13206.468095108743</v>
      </c>
      <c r="BI3886">
        <f t="shared" si="487"/>
        <v>15073.418979225809</v>
      </c>
      <c r="BJ3886">
        <f t="shared" si="488"/>
        <v>16940.369863342879</v>
      </c>
    </row>
    <row r="3887" spans="1:62">
      <c r="A3887">
        <v>3884</v>
      </c>
      <c r="B3887" s="6"/>
      <c r="C3887" s="44"/>
      <c r="F3887" s="44">
        <v>8433.4248885309935</v>
      </c>
      <c r="G3887">
        <v>0.22589261729716004</v>
      </c>
      <c r="H3887" s="45">
        <f t="shared" si="482"/>
        <v>37333.778276768055</v>
      </c>
      <c r="BD3887">
        <f t="shared" si="489"/>
        <v>-14775.006200982509</v>
      </c>
      <c r="BE3887">
        <f t="shared" si="483"/>
        <v>-13054.377264859286</v>
      </c>
      <c r="BF3887">
        <f t="shared" si="484"/>
        <v>-11333.748328736063</v>
      </c>
      <c r="BG3887">
        <f t="shared" si="485"/>
        <v>-9613.1193926128399</v>
      </c>
      <c r="BH3887">
        <f t="shared" si="486"/>
        <v>-7892.4904564896169</v>
      </c>
      <c r="BI3887">
        <f t="shared" si="487"/>
        <v>-6171.861520366394</v>
      </c>
      <c r="BJ3887">
        <f t="shared" si="488"/>
        <v>-4451.232584243171</v>
      </c>
    </row>
    <row r="3888" spans="1:62">
      <c r="A3888">
        <v>3885</v>
      </c>
      <c r="B3888" s="6"/>
      <c r="C3888" s="44"/>
      <c r="F3888" s="44">
        <v>-6748.1512838802955</v>
      </c>
      <c r="G3888">
        <v>0.33680462605952233</v>
      </c>
      <c r="H3888" s="45">
        <f t="shared" si="482"/>
        <v>-20035.803435454352</v>
      </c>
      <c r="BD3888">
        <f t="shared" si="489"/>
        <v>-7303.9618020451935</v>
      </c>
      <c r="BE3888">
        <f t="shared" si="483"/>
        <v>-6174.4987155593935</v>
      </c>
      <c r="BF3888">
        <f t="shared" si="484"/>
        <v>-5045.0356290735926</v>
      </c>
      <c r="BG3888">
        <f t="shared" si="485"/>
        <v>-3915.5725425877927</v>
      </c>
      <c r="BH3888">
        <f t="shared" si="486"/>
        <v>-2786.1094561019927</v>
      </c>
      <c r="BI3888">
        <f t="shared" si="487"/>
        <v>-1656.6463696161927</v>
      </c>
      <c r="BJ3888">
        <f t="shared" si="488"/>
        <v>-527.18328313039183</v>
      </c>
    </row>
    <row r="3889" spans="1:62">
      <c r="A3889">
        <v>3886</v>
      </c>
      <c r="B3889" s="6"/>
      <c r="C3889" s="44"/>
      <c r="F3889" s="44">
        <v>10462.784159962908</v>
      </c>
      <c r="G3889">
        <v>0.49999061112461174</v>
      </c>
      <c r="H3889" s="45">
        <f t="shared" si="482"/>
        <v>20925.961262411161</v>
      </c>
      <c r="BD3889">
        <f t="shared" si="489"/>
        <v>8432.1744141779072</v>
      </c>
      <c r="BE3889">
        <f t="shared" si="483"/>
        <v>10116.197544475519</v>
      </c>
      <c r="BF3889">
        <f t="shared" si="484"/>
        <v>11800.220674773131</v>
      </c>
      <c r="BG3889">
        <f t="shared" si="485"/>
        <v>13484.243805070742</v>
      </c>
      <c r="BH3889">
        <f t="shared" si="486"/>
        <v>15168.266935368354</v>
      </c>
      <c r="BI3889">
        <f t="shared" si="487"/>
        <v>16852.290065665966</v>
      </c>
      <c r="BJ3889">
        <f t="shared" si="488"/>
        <v>18536.313195963579</v>
      </c>
    </row>
    <row r="3890" spans="1:62">
      <c r="A3890">
        <v>3887</v>
      </c>
      <c r="B3890" s="6"/>
      <c r="C3890" s="44"/>
      <c r="F3890" s="44">
        <v>7103.4903819389147</v>
      </c>
      <c r="G3890">
        <v>0.13113164674348177</v>
      </c>
      <c r="H3890" s="45">
        <f t="shared" si="482"/>
        <v>54170.679300891279</v>
      </c>
      <c r="BD3890">
        <f t="shared" si="489"/>
        <v>-7962.8311043398498</v>
      </c>
      <c r="BE3890">
        <f t="shared" si="483"/>
        <v>-5462.8780487167905</v>
      </c>
      <c r="BF3890">
        <f t="shared" si="484"/>
        <v>-2962.9249930937322</v>
      </c>
      <c r="BG3890">
        <f t="shared" si="485"/>
        <v>-462.97193747067286</v>
      </c>
      <c r="BH3890">
        <f t="shared" si="486"/>
        <v>2036.9811181523855</v>
      </c>
      <c r="BI3890">
        <f t="shared" si="487"/>
        <v>4536.9341737754439</v>
      </c>
      <c r="BJ3890">
        <f t="shared" si="488"/>
        <v>7036.8872293985023</v>
      </c>
    </row>
    <row r="3891" spans="1:62">
      <c r="A3891">
        <v>3888</v>
      </c>
      <c r="B3891" s="6"/>
      <c r="C3891" s="44"/>
      <c r="F3891" s="44">
        <v>11433.7933233802</v>
      </c>
      <c r="G3891">
        <v>0.19366746640930099</v>
      </c>
      <c r="H3891" s="45">
        <f t="shared" si="482"/>
        <v>59038.275944684356</v>
      </c>
      <c r="BD3891">
        <f t="shared" si="489"/>
        <v>-6447.832148221506</v>
      </c>
      <c r="BE3891">
        <f t="shared" si="483"/>
        <v>-5792.1739145040974</v>
      </c>
      <c r="BF3891">
        <f t="shared" si="484"/>
        <v>-5136.5156807866879</v>
      </c>
      <c r="BG3891">
        <f t="shared" si="485"/>
        <v>-4480.8574470692793</v>
      </c>
      <c r="BH3891">
        <f t="shared" si="486"/>
        <v>-3825.1992133518706</v>
      </c>
      <c r="BI3891">
        <f t="shared" si="487"/>
        <v>-3169.5409796344616</v>
      </c>
      <c r="BJ3891">
        <f t="shared" si="488"/>
        <v>-2513.8827459170525</v>
      </c>
    </row>
    <row r="3892" spans="1:62">
      <c r="A3892">
        <v>3889</v>
      </c>
      <c r="B3892" s="6"/>
      <c r="C3892" s="44"/>
      <c r="F3892" s="44">
        <v>10640.940322628849</v>
      </c>
      <c r="G3892">
        <v>0.20827178346911701</v>
      </c>
      <c r="H3892" s="45">
        <f t="shared" si="482"/>
        <v>51091.608019992353</v>
      </c>
      <c r="BD3892">
        <f t="shared" si="489"/>
        <v>-10465.455991333694</v>
      </c>
      <c r="BE3892">
        <f t="shared" si="483"/>
        <v>-9497.1186592871891</v>
      </c>
      <c r="BF3892">
        <f t="shared" si="484"/>
        <v>-8528.7813272406856</v>
      </c>
      <c r="BG3892">
        <f t="shared" si="485"/>
        <v>-7560.4439951941804</v>
      </c>
      <c r="BH3892">
        <f t="shared" si="486"/>
        <v>-6592.1066631476751</v>
      </c>
      <c r="BI3892">
        <f t="shared" si="487"/>
        <v>-5623.7693311011699</v>
      </c>
      <c r="BJ3892">
        <f t="shared" si="488"/>
        <v>-4655.4319990546646</v>
      </c>
    </row>
    <row r="3893" spans="1:62">
      <c r="A3893">
        <v>3890</v>
      </c>
      <c r="B3893" s="6"/>
      <c r="C3893" s="44"/>
      <c r="F3893" s="44">
        <v>8515.2092019053434</v>
      </c>
      <c r="G3893">
        <v>0.57571276395386661</v>
      </c>
      <c r="H3893" s="45">
        <f t="shared" si="482"/>
        <v>14790.725054321863</v>
      </c>
      <c r="BD3893">
        <f t="shared" si="489"/>
        <v>-9599.5814052832629</v>
      </c>
      <c r="BE3893">
        <f t="shared" si="483"/>
        <v>-8558.222487937679</v>
      </c>
      <c r="BF3893">
        <f t="shared" si="484"/>
        <v>-7516.8635705920933</v>
      </c>
      <c r="BG3893">
        <f t="shared" si="485"/>
        <v>-6475.5046532465085</v>
      </c>
      <c r="BH3893">
        <f t="shared" si="486"/>
        <v>-5434.1457359009237</v>
      </c>
      <c r="BI3893">
        <f t="shared" si="487"/>
        <v>-4392.786818555338</v>
      </c>
      <c r="BJ3893">
        <f t="shared" si="488"/>
        <v>-3351.4279012097531</v>
      </c>
    </row>
    <row r="3894" spans="1:62">
      <c r="A3894">
        <v>3891</v>
      </c>
      <c r="B3894" s="6"/>
      <c r="C3894" s="44"/>
      <c r="F3894" s="44">
        <v>1847.1643763762331</v>
      </c>
      <c r="G3894">
        <v>0.69075083421543937</v>
      </c>
      <c r="H3894" s="45">
        <f t="shared" si="482"/>
        <v>2674.1399139593627</v>
      </c>
      <c r="BD3894">
        <f t="shared" si="489"/>
        <v>-5636.6453821360101</v>
      </c>
      <c r="BE3894">
        <f t="shared" si="483"/>
        <v>-2758.0815623666776</v>
      </c>
      <c r="BF3894">
        <f t="shared" si="484"/>
        <v>120.48225740265661</v>
      </c>
      <c r="BG3894">
        <f t="shared" si="485"/>
        <v>2999.0460771719881</v>
      </c>
      <c r="BH3894">
        <f t="shared" si="486"/>
        <v>5877.6098969413215</v>
      </c>
      <c r="BI3894">
        <f t="shared" si="487"/>
        <v>8756.1737167106567</v>
      </c>
      <c r="BJ3894">
        <f t="shared" si="488"/>
        <v>11634.737536479986</v>
      </c>
    </row>
    <row r="3895" spans="1:62">
      <c r="A3895">
        <v>3892</v>
      </c>
      <c r="B3895" s="6"/>
      <c r="C3895" s="44"/>
      <c r="F3895" s="44">
        <v>12089.560178948654</v>
      </c>
      <c r="G3895">
        <v>0.40616473529779995</v>
      </c>
      <c r="H3895" s="45">
        <f t="shared" si="482"/>
        <v>29765.164546066731</v>
      </c>
      <c r="BD3895">
        <f t="shared" si="489"/>
        <v>1606.5897947009639</v>
      </c>
      <c r="BE3895">
        <f t="shared" si="483"/>
        <v>5060.343965778161</v>
      </c>
      <c r="BF3895">
        <f t="shared" si="484"/>
        <v>8514.0981368553566</v>
      </c>
      <c r="BG3895">
        <f t="shared" si="485"/>
        <v>11967.852307932555</v>
      </c>
      <c r="BH3895">
        <f t="shared" si="486"/>
        <v>15421.606479009752</v>
      </c>
      <c r="BI3895">
        <f t="shared" si="487"/>
        <v>18875.360650086946</v>
      </c>
      <c r="BJ3895">
        <f t="shared" si="488"/>
        <v>22329.114821164145</v>
      </c>
    </row>
    <row r="3896" spans="1:62">
      <c r="A3896">
        <v>3893</v>
      </c>
      <c r="B3896" s="6"/>
      <c r="C3896" s="44"/>
      <c r="F3896" s="44">
        <v>2213.7796966662499</v>
      </c>
      <c r="G3896">
        <v>0.52904138821731728</v>
      </c>
      <c r="H3896" s="45">
        <f t="shared" si="482"/>
        <v>4184.5113557672794</v>
      </c>
      <c r="BD3896">
        <f t="shared" si="489"/>
        <v>-10058.736502459655</v>
      </c>
      <c r="BE3896">
        <f t="shared" si="483"/>
        <v>-8027.912825970654</v>
      </c>
      <c r="BF3896">
        <f t="shared" si="484"/>
        <v>-5997.0891494816542</v>
      </c>
      <c r="BG3896">
        <f t="shared" si="485"/>
        <v>-3966.2654729926544</v>
      </c>
      <c r="BH3896">
        <f t="shared" si="486"/>
        <v>-1935.4417965036555</v>
      </c>
      <c r="BI3896">
        <f t="shared" si="487"/>
        <v>95.381879985345222</v>
      </c>
      <c r="BJ3896">
        <f t="shared" si="488"/>
        <v>2126.2055564743441</v>
      </c>
    </row>
    <row r="3897" spans="1:62">
      <c r="A3897">
        <v>3894</v>
      </c>
      <c r="B3897" s="6"/>
      <c r="C3897" s="44"/>
      <c r="F3897" s="44">
        <v>6963.8669603959443</v>
      </c>
      <c r="G3897">
        <v>0.1602710096629707</v>
      </c>
      <c r="H3897" s="45">
        <f t="shared" si="482"/>
        <v>43450.571472907424</v>
      </c>
      <c r="BD3897">
        <f t="shared" si="489"/>
        <v>431.42724442033659</v>
      </c>
      <c r="BE3897">
        <f t="shared" si="483"/>
        <v>3076.6341855069231</v>
      </c>
      <c r="BF3897">
        <f t="shared" si="484"/>
        <v>5721.8411265935092</v>
      </c>
      <c r="BG3897">
        <f t="shared" si="485"/>
        <v>8367.0480676800962</v>
      </c>
      <c r="BH3897">
        <f t="shared" si="486"/>
        <v>11012.255008766682</v>
      </c>
      <c r="BI3897">
        <f t="shared" si="487"/>
        <v>13657.461949853268</v>
      </c>
      <c r="BJ3897">
        <f t="shared" si="488"/>
        <v>16302.668890939854</v>
      </c>
    </row>
    <row r="3898" spans="1:62">
      <c r="A3898">
        <v>3895</v>
      </c>
      <c r="B3898" s="6"/>
      <c r="C3898" s="44"/>
      <c r="F3898" s="44">
        <v>-2981.0458287357906</v>
      </c>
      <c r="G3898">
        <v>0.47498202759209818</v>
      </c>
      <c r="H3898" s="45">
        <f t="shared" si="482"/>
        <v>-6276.1234227073382</v>
      </c>
      <c r="BD3898">
        <f t="shared" si="489"/>
        <v>-6162.5119120810905</v>
      </c>
      <c r="BE3898">
        <f t="shared" si="483"/>
        <v>-5361.1568637662367</v>
      </c>
      <c r="BF3898">
        <f t="shared" si="484"/>
        <v>-4559.8018154513838</v>
      </c>
      <c r="BG3898">
        <f t="shared" si="485"/>
        <v>-3758.4467671365301</v>
      </c>
      <c r="BH3898">
        <f t="shared" si="486"/>
        <v>-2957.0917188216767</v>
      </c>
      <c r="BI3898">
        <f t="shared" si="487"/>
        <v>-2155.7366705068234</v>
      </c>
      <c r="BJ3898">
        <f t="shared" si="488"/>
        <v>-1354.3816221919697</v>
      </c>
    </row>
    <row r="3899" spans="1:62">
      <c r="A3899">
        <v>3896</v>
      </c>
      <c r="B3899" s="6"/>
      <c r="C3899" s="44"/>
      <c r="F3899" s="44">
        <v>-5997.1899649786283</v>
      </c>
      <c r="G3899">
        <v>0.46363202825699901</v>
      </c>
      <c r="H3899" s="45">
        <f t="shared" si="482"/>
        <v>-12935.236565784202</v>
      </c>
      <c r="BD3899">
        <f t="shared" si="489"/>
        <v>5355.9559666962814</v>
      </c>
      <c r="BE3899">
        <f t="shared" si="483"/>
        <v>7730.8661046567722</v>
      </c>
      <c r="BF3899">
        <f t="shared" si="484"/>
        <v>10105.776242617263</v>
      </c>
      <c r="BG3899">
        <f t="shared" si="485"/>
        <v>12480.686380577754</v>
      </c>
      <c r="BH3899">
        <f t="shared" si="486"/>
        <v>14855.596518538245</v>
      </c>
      <c r="BI3899">
        <f t="shared" si="487"/>
        <v>17230.506656498736</v>
      </c>
      <c r="BJ3899">
        <f t="shared" si="488"/>
        <v>19605.416794459226</v>
      </c>
    </row>
    <row r="3900" spans="1:62">
      <c r="A3900">
        <v>3897</v>
      </c>
      <c r="B3900" s="6"/>
      <c r="C3900" s="44"/>
      <c r="F3900" s="44">
        <v>9117.495756826931</v>
      </c>
      <c r="G3900">
        <v>1.876828050220869E-2</v>
      </c>
      <c r="H3900" s="45">
        <f t="shared" si="482"/>
        <v>485792.81174713717</v>
      </c>
      <c r="BD3900">
        <f t="shared" si="489"/>
        <v>8315.3501062636242</v>
      </c>
      <c r="BE3900">
        <f t="shared" si="483"/>
        <v>10633.510247548618</v>
      </c>
      <c r="BF3900">
        <f t="shared" si="484"/>
        <v>12951.670388833612</v>
      </c>
      <c r="BG3900">
        <f t="shared" si="485"/>
        <v>15269.830530118608</v>
      </c>
      <c r="BH3900">
        <f t="shared" si="486"/>
        <v>17587.990671403604</v>
      </c>
      <c r="BI3900">
        <f t="shared" si="487"/>
        <v>19906.150812688596</v>
      </c>
      <c r="BJ3900">
        <f t="shared" si="488"/>
        <v>22224.310953973596</v>
      </c>
    </row>
    <row r="3901" spans="1:62">
      <c r="A3901">
        <v>3898</v>
      </c>
      <c r="B3901" s="6"/>
      <c r="C3901" s="44"/>
      <c r="F3901" s="44">
        <v>1915.7086125345741</v>
      </c>
      <c r="G3901">
        <v>0.51746276598785457</v>
      </c>
      <c r="H3901" s="45">
        <f t="shared" si="482"/>
        <v>3702.1187580084516</v>
      </c>
      <c r="BD3901">
        <f t="shared" si="489"/>
        <v>-9023.6543543158878</v>
      </c>
      <c r="BE3901">
        <f t="shared" si="483"/>
        <v>-8929.8129518048445</v>
      </c>
      <c r="BF3901">
        <f t="shared" si="484"/>
        <v>-8835.9715492938012</v>
      </c>
      <c r="BG3901">
        <f t="shared" si="485"/>
        <v>-8742.1301467827579</v>
      </c>
      <c r="BH3901">
        <f t="shared" si="486"/>
        <v>-8648.2887442717147</v>
      </c>
      <c r="BI3901">
        <f t="shared" si="487"/>
        <v>-8554.4473417606696</v>
      </c>
      <c r="BJ3901">
        <f t="shared" si="488"/>
        <v>-8460.6059392496263</v>
      </c>
    </row>
    <row r="3902" spans="1:62">
      <c r="A3902">
        <v>3899</v>
      </c>
      <c r="B3902" s="6"/>
      <c r="C3902" s="44"/>
      <c r="F3902" s="44">
        <v>6736.1036549293822</v>
      </c>
      <c r="G3902">
        <v>0.5154220786399657</v>
      </c>
      <c r="H3902" s="45">
        <f t="shared" si="482"/>
        <v>13069.101876085342</v>
      </c>
      <c r="BD3902">
        <f t="shared" si="489"/>
        <v>671.60521740469858</v>
      </c>
      <c r="BE3902">
        <f t="shared" si="483"/>
        <v>3258.9190473439712</v>
      </c>
      <c r="BF3902">
        <f t="shared" si="484"/>
        <v>5846.2328772832443</v>
      </c>
      <c r="BG3902">
        <f t="shared" si="485"/>
        <v>8433.5467072225165</v>
      </c>
      <c r="BH3902">
        <f t="shared" si="486"/>
        <v>11020.86053716179</v>
      </c>
      <c r="BI3902">
        <f t="shared" si="487"/>
        <v>13608.174367101063</v>
      </c>
      <c r="BJ3902">
        <f t="shared" si="488"/>
        <v>16195.488197040337</v>
      </c>
    </row>
    <row r="3903" spans="1:62">
      <c r="A3903">
        <v>3900</v>
      </c>
      <c r="B3903" s="6"/>
      <c r="C3903" s="44"/>
      <c r="F3903" s="44">
        <v>13505.344937195718</v>
      </c>
      <c r="G3903">
        <v>0.21582232209154917</v>
      </c>
      <c r="H3903" s="45">
        <f t="shared" si="482"/>
        <v>62576.219208071154</v>
      </c>
      <c r="BD3903">
        <f t="shared" si="489"/>
        <v>-4158.9932617295535</v>
      </c>
      <c r="BE3903">
        <f t="shared" si="483"/>
        <v>-1581.8828685297249</v>
      </c>
      <c r="BF3903">
        <f t="shared" si="484"/>
        <v>995.22752467010287</v>
      </c>
      <c r="BG3903">
        <f t="shared" si="485"/>
        <v>3572.3379178699324</v>
      </c>
      <c r="BH3903">
        <f t="shared" si="486"/>
        <v>6149.4483110697602</v>
      </c>
      <c r="BI3903">
        <f t="shared" si="487"/>
        <v>8726.5587042695879</v>
      </c>
      <c r="BJ3903">
        <f t="shared" si="488"/>
        <v>11303.669097469417</v>
      </c>
    </row>
    <row r="3904" spans="1:62">
      <c r="A3904">
        <v>3901</v>
      </c>
      <c r="B3904" s="6"/>
      <c r="C3904" s="44"/>
      <c r="F3904" s="44">
        <v>5611.8472373123568</v>
      </c>
      <c r="G3904">
        <v>0.13658798587689347</v>
      </c>
      <c r="H3904" s="45">
        <f t="shared" si="482"/>
        <v>41085.950578188524</v>
      </c>
      <c r="BD3904">
        <f t="shared" si="489"/>
        <v>-12426.233326737973</v>
      </c>
      <c r="BE3904">
        <f t="shared" si="483"/>
        <v>-11347.121716280226</v>
      </c>
      <c r="BF3904">
        <f t="shared" si="484"/>
        <v>-10268.010105822479</v>
      </c>
      <c r="BG3904">
        <f t="shared" si="485"/>
        <v>-9188.8984953647341</v>
      </c>
      <c r="BH3904">
        <f t="shared" si="486"/>
        <v>-8109.7868849069882</v>
      </c>
      <c r="BI3904">
        <f t="shared" si="487"/>
        <v>-7030.6752744492424</v>
      </c>
      <c r="BJ3904">
        <f t="shared" si="488"/>
        <v>-5951.5636639914965</v>
      </c>
    </row>
    <row r="3905" spans="1:62">
      <c r="A3905">
        <v>3902</v>
      </c>
      <c r="B3905" s="6"/>
      <c r="C3905" s="44"/>
      <c r="F3905" s="44">
        <v>-5261.4245242563393</v>
      </c>
      <c r="G3905">
        <v>0.28710946281676808</v>
      </c>
      <c r="H3905" s="45">
        <f t="shared" si="482"/>
        <v>-18325.500220848367</v>
      </c>
      <c r="BD3905">
        <f t="shared" si="489"/>
        <v>-4928.9073079278896</v>
      </c>
      <c r="BE3905">
        <f t="shared" si="483"/>
        <v>-4245.9673785434225</v>
      </c>
      <c r="BF3905">
        <f t="shared" si="484"/>
        <v>-3563.0274491589548</v>
      </c>
      <c r="BG3905">
        <f t="shared" si="485"/>
        <v>-2880.0875197744872</v>
      </c>
      <c r="BH3905">
        <f t="shared" si="486"/>
        <v>-2197.14759039002</v>
      </c>
      <c r="BI3905">
        <f t="shared" si="487"/>
        <v>-1514.2076610055528</v>
      </c>
      <c r="BJ3905">
        <f t="shared" si="488"/>
        <v>-831.26773162108566</v>
      </c>
    </row>
    <row r="3906" spans="1:62">
      <c r="A3906">
        <v>3903</v>
      </c>
      <c r="B3906" s="6"/>
      <c r="C3906" s="44"/>
      <c r="F3906" s="44">
        <v>13014.943807143047</v>
      </c>
      <c r="G3906">
        <v>3.0542613702602139E-3</v>
      </c>
      <c r="H3906" s="45">
        <f t="shared" si="482"/>
        <v>4261241.0103049604</v>
      </c>
      <c r="BD3906">
        <f t="shared" si="489"/>
        <v>6696.9718383401796</v>
      </c>
      <c r="BE3906">
        <f t="shared" si="483"/>
        <v>8132.5191524240199</v>
      </c>
      <c r="BF3906">
        <f t="shared" si="484"/>
        <v>9568.0664665078602</v>
      </c>
      <c r="BG3906">
        <f t="shared" si="485"/>
        <v>11003.613780591701</v>
      </c>
      <c r="BH3906">
        <f t="shared" si="486"/>
        <v>12439.161094675541</v>
      </c>
      <c r="BI3906">
        <f t="shared" si="487"/>
        <v>13874.708408759381</v>
      </c>
      <c r="BJ3906">
        <f t="shared" si="488"/>
        <v>15310.255722843222</v>
      </c>
    </row>
    <row r="3907" spans="1:62">
      <c r="A3907">
        <v>3904</v>
      </c>
      <c r="B3907" s="6"/>
      <c r="C3907" s="44"/>
      <c r="F3907" s="44">
        <v>5353.0246852881246</v>
      </c>
      <c r="G3907">
        <v>1.068729153232221</v>
      </c>
      <c r="H3907" s="45">
        <f t="shared" si="482"/>
        <v>5008.7757680219111</v>
      </c>
      <c r="BD3907">
        <f t="shared" si="489"/>
        <v>-12999.672500291746</v>
      </c>
      <c r="BE3907">
        <f t="shared" si="483"/>
        <v>-12984.401193440444</v>
      </c>
      <c r="BF3907">
        <f t="shared" si="484"/>
        <v>-12969.129886589144</v>
      </c>
      <c r="BG3907">
        <f t="shared" si="485"/>
        <v>-12953.858579737842</v>
      </c>
      <c r="BH3907">
        <f t="shared" si="486"/>
        <v>-12938.587272886542</v>
      </c>
      <c r="BI3907">
        <f t="shared" si="487"/>
        <v>-12923.315966035241</v>
      </c>
      <c r="BJ3907">
        <f t="shared" si="488"/>
        <v>-12908.044659183939</v>
      </c>
    </row>
    <row r="3908" spans="1:62">
      <c r="A3908">
        <v>3905</v>
      </c>
      <c r="B3908" s="6"/>
      <c r="C3908" s="44"/>
      <c r="F3908" s="44">
        <v>-1374.3575017395888</v>
      </c>
      <c r="G3908">
        <v>0.38775851987755416</v>
      </c>
      <c r="H3908" s="45">
        <f t="shared" ref="H3908:H3971" si="490">F3908/G3908</f>
        <v>-3544.3644208606465</v>
      </c>
      <c r="BD3908">
        <f t="shared" si="489"/>
        <v>-9.3789191270197989</v>
      </c>
      <c r="BE3908">
        <f t="shared" si="483"/>
        <v>5334.266847034085</v>
      </c>
      <c r="BF3908">
        <f t="shared" si="484"/>
        <v>10677.912613195189</v>
      </c>
      <c r="BG3908">
        <f t="shared" si="485"/>
        <v>16021.558379356295</v>
      </c>
      <c r="BH3908">
        <f t="shared" si="486"/>
        <v>21365.2041455174</v>
      </c>
      <c r="BI3908">
        <f t="shared" si="487"/>
        <v>26708.849911678502</v>
      </c>
      <c r="BJ3908">
        <f t="shared" si="488"/>
        <v>32052.495677839608</v>
      </c>
    </row>
    <row r="3909" spans="1:62">
      <c r="A3909">
        <v>3906</v>
      </c>
      <c r="B3909" s="6"/>
      <c r="C3909" s="44"/>
      <c r="F3909" s="44">
        <v>12186.510132457608</v>
      </c>
      <c r="G3909">
        <v>0.75856444264477219</v>
      </c>
      <c r="H3909" s="45">
        <f t="shared" si="490"/>
        <v>16065.227220470211</v>
      </c>
      <c r="BD3909">
        <f t="shared" si="489"/>
        <v>3313.1501011273594</v>
      </c>
      <c r="BE3909">
        <f t="shared" ref="BE3909:BE3972" si="491">($BE$3*G3908)-F3908</f>
        <v>5251.9427005151301</v>
      </c>
      <c r="BF3909">
        <f t="shared" ref="BF3909:BF3972" si="492">($BF$3*G3908)-F3908</f>
        <v>7190.7352999029008</v>
      </c>
      <c r="BG3909">
        <f t="shared" ref="BG3909:BG3972" si="493">($BG$3*G3908)-F3908</f>
        <v>9129.5278992906715</v>
      </c>
      <c r="BH3909">
        <f t="shared" ref="BH3909:BH3972" si="494">($BH$3*G3908)-F3908</f>
        <v>11068.320498678442</v>
      </c>
      <c r="BI3909">
        <f t="shared" ref="BI3909:BI3972" si="495">($BI$3*G3908)-F3908</f>
        <v>13007.113098066213</v>
      </c>
      <c r="BJ3909">
        <f t="shared" ref="BJ3909:BJ3972" si="496">($BJ$3*G3908)-F3908</f>
        <v>14945.905697453985</v>
      </c>
    </row>
    <row r="3910" spans="1:62">
      <c r="A3910">
        <v>3907</v>
      </c>
      <c r="B3910" s="6"/>
      <c r="C3910" s="44"/>
      <c r="F3910" s="44">
        <v>5766.4780605952183</v>
      </c>
      <c r="G3910">
        <v>2.6413385173899275</v>
      </c>
      <c r="H3910" s="45">
        <f t="shared" si="490"/>
        <v>2183.1650970256692</v>
      </c>
      <c r="BD3910">
        <f t="shared" si="489"/>
        <v>-8393.6879192337474</v>
      </c>
      <c r="BE3910">
        <f t="shared" si="491"/>
        <v>-4600.8657060098858</v>
      </c>
      <c r="BF3910">
        <f t="shared" si="492"/>
        <v>-808.04349278602604</v>
      </c>
      <c r="BG3910">
        <f t="shared" si="493"/>
        <v>2984.7787204378365</v>
      </c>
      <c r="BH3910">
        <f t="shared" si="494"/>
        <v>6777.6009336616971</v>
      </c>
      <c r="BI3910">
        <f t="shared" si="495"/>
        <v>10570.423146885556</v>
      </c>
      <c r="BJ3910">
        <f t="shared" si="496"/>
        <v>14363.245360109418</v>
      </c>
    </row>
    <row r="3911" spans="1:62">
      <c r="A3911">
        <v>3908</v>
      </c>
      <c r="B3911" s="6"/>
      <c r="C3911" s="44"/>
      <c r="F3911" s="44">
        <v>11181.069214374676</v>
      </c>
      <c r="G3911">
        <v>0.48595849596800811</v>
      </c>
      <c r="H3911" s="45">
        <f t="shared" si="490"/>
        <v>23008.280145617115</v>
      </c>
      <c r="BD3911">
        <f t="shared" si="489"/>
        <v>7440.2145263544189</v>
      </c>
      <c r="BE3911">
        <f t="shared" si="491"/>
        <v>20646.907113304056</v>
      </c>
      <c r="BF3911">
        <f t="shared" si="492"/>
        <v>33853.599700253697</v>
      </c>
      <c r="BG3911">
        <f t="shared" si="493"/>
        <v>47060.29228720333</v>
      </c>
      <c r="BH3911">
        <f t="shared" si="494"/>
        <v>60266.984874152964</v>
      </c>
      <c r="BI3911">
        <f t="shared" si="495"/>
        <v>73473.677461102605</v>
      </c>
      <c r="BJ3911">
        <f t="shared" si="496"/>
        <v>86680.370048052253</v>
      </c>
    </row>
    <row r="3912" spans="1:62">
      <c r="A3912">
        <v>3909</v>
      </c>
      <c r="B3912" s="6"/>
      <c r="C3912" s="44"/>
      <c r="F3912" s="44">
        <v>7848.4158640948626</v>
      </c>
      <c r="G3912">
        <v>0.28419409096691695</v>
      </c>
      <c r="H3912" s="45">
        <f t="shared" si="490"/>
        <v>27616.393561851</v>
      </c>
      <c r="BD3912">
        <f t="shared" si="489"/>
        <v>-8751.2767345346365</v>
      </c>
      <c r="BE3912">
        <f t="shared" si="491"/>
        <v>-6321.4842546945956</v>
      </c>
      <c r="BF3912">
        <f t="shared" si="492"/>
        <v>-3891.6917748545548</v>
      </c>
      <c r="BG3912">
        <f t="shared" si="493"/>
        <v>-1461.8992950145148</v>
      </c>
      <c r="BH3912">
        <f t="shared" si="494"/>
        <v>967.89318482552699</v>
      </c>
      <c r="BI3912">
        <f t="shared" si="495"/>
        <v>3397.6856646655669</v>
      </c>
      <c r="BJ3912">
        <f t="shared" si="496"/>
        <v>5827.4781445056087</v>
      </c>
    </row>
    <row r="3913" spans="1:62">
      <c r="A3913">
        <v>3910</v>
      </c>
      <c r="B3913" s="6"/>
      <c r="C3913" s="44"/>
      <c r="F3913" s="44">
        <v>8737.0090007325434</v>
      </c>
      <c r="G3913">
        <v>1.0350310523320916</v>
      </c>
      <c r="H3913" s="45">
        <f t="shared" si="490"/>
        <v>8441.3013320196096</v>
      </c>
      <c r="BD3913">
        <f t="shared" si="489"/>
        <v>-6427.4454092602782</v>
      </c>
      <c r="BE3913">
        <f t="shared" si="491"/>
        <v>-5006.4749544256938</v>
      </c>
      <c r="BF3913">
        <f t="shared" si="492"/>
        <v>-3585.5044995911085</v>
      </c>
      <c r="BG3913">
        <f t="shared" si="493"/>
        <v>-2164.5340447565241</v>
      </c>
      <c r="BH3913">
        <f t="shared" si="494"/>
        <v>-743.56358992193873</v>
      </c>
      <c r="BI3913">
        <f t="shared" si="495"/>
        <v>677.40686491264569</v>
      </c>
      <c r="BJ3913">
        <f t="shared" si="496"/>
        <v>2098.377319747231</v>
      </c>
    </row>
    <row r="3914" spans="1:62">
      <c r="A3914">
        <v>3911</v>
      </c>
      <c r="B3914" s="6"/>
      <c r="C3914" s="44"/>
      <c r="F3914" s="44">
        <v>15720.556924137431</v>
      </c>
      <c r="G3914">
        <v>0.25071147644653546</v>
      </c>
      <c r="H3914" s="45">
        <f t="shared" si="490"/>
        <v>62703.778650076514</v>
      </c>
      <c r="BD3914">
        <f t="shared" si="489"/>
        <v>-3561.8537390720858</v>
      </c>
      <c r="BE3914">
        <f t="shared" si="491"/>
        <v>1613.3015225883719</v>
      </c>
      <c r="BF3914">
        <f t="shared" si="492"/>
        <v>6788.4567842488304</v>
      </c>
      <c r="BG3914">
        <f t="shared" si="493"/>
        <v>11963.612045909287</v>
      </c>
      <c r="BH3914">
        <f t="shared" si="494"/>
        <v>17138.767307569746</v>
      </c>
      <c r="BI3914">
        <f t="shared" si="495"/>
        <v>22313.922569230206</v>
      </c>
      <c r="BJ3914">
        <f t="shared" si="496"/>
        <v>27489.077830890667</v>
      </c>
    </row>
    <row r="3915" spans="1:62">
      <c r="A3915">
        <v>3912</v>
      </c>
      <c r="B3915" s="6"/>
      <c r="C3915" s="44"/>
      <c r="F3915" s="44">
        <v>8698.4402486571926</v>
      </c>
      <c r="G3915">
        <v>0.35991781313650062</v>
      </c>
      <c r="H3915" s="45">
        <f t="shared" si="490"/>
        <v>24167.851468241352</v>
      </c>
      <c r="BD3915">
        <f t="shared" si="489"/>
        <v>-14466.999541904754</v>
      </c>
      <c r="BE3915">
        <f t="shared" si="491"/>
        <v>-13213.442159672075</v>
      </c>
      <c r="BF3915">
        <f t="shared" si="492"/>
        <v>-11959.884777439398</v>
      </c>
      <c r="BG3915">
        <f t="shared" si="493"/>
        <v>-10706.327395206721</v>
      </c>
      <c r="BH3915">
        <f t="shared" si="494"/>
        <v>-9452.7700129740442</v>
      </c>
      <c r="BI3915">
        <f t="shared" si="495"/>
        <v>-8199.2126307413673</v>
      </c>
      <c r="BJ3915">
        <f t="shared" si="496"/>
        <v>-6945.6552485086886</v>
      </c>
    </row>
    <row r="3916" spans="1:62">
      <c r="A3916">
        <v>3913</v>
      </c>
      <c r="B3916" s="6"/>
      <c r="C3916" s="44"/>
      <c r="F3916" s="44">
        <v>-210.20331001921477</v>
      </c>
      <c r="G3916">
        <v>0.69012675930080292</v>
      </c>
      <c r="H3916" s="45">
        <f t="shared" si="490"/>
        <v>-304.58652296308691</v>
      </c>
      <c r="BD3916">
        <f t="shared" si="489"/>
        <v>-6898.8511829746894</v>
      </c>
      <c r="BE3916">
        <f t="shared" si="491"/>
        <v>-5099.2621172921863</v>
      </c>
      <c r="BF3916">
        <f t="shared" si="492"/>
        <v>-3299.6730516096832</v>
      </c>
      <c r="BG3916">
        <f t="shared" si="493"/>
        <v>-1500.08398592718</v>
      </c>
      <c r="BH3916">
        <f t="shared" si="494"/>
        <v>299.5050797553231</v>
      </c>
      <c r="BI3916">
        <f t="shared" si="495"/>
        <v>2099.0941454378262</v>
      </c>
      <c r="BJ3916">
        <f t="shared" si="496"/>
        <v>3898.6832111203294</v>
      </c>
    </row>
    <row r="3917" spans="1:62">
      <c r="A3917">
        <v>3914</v>
      </c>
      <c r="B3917" s="6"/>
      <c r="C3917" s="44"/>
      <c r="F3917" s="44">
        <v>12371.419192364221</v>
      </c>
      <c r="G3917">
        <v>0.31200161791886583</v>
      </c>
      <c r="H3917" s="45">
        <f t="shared" si="490"/>
        <v>39651.77897116333</v>
      </c>
      <c r="BD3917">
        <f t="shared" si="489"/>
        <v>3660.8371065232295</v>
      </c>
      <c r="BE3917">
        <f t="shared" si="491"/>
        <v>7111.4709030272443</v>
      </c>
      <c r="BF3917">
        <f t="shared" si="492"/>
        <v>10562.104699531259</v>
      </c>
      <c r="BG3917">
        <f t="shared" si="493"/>
        <v>14012.738496035274</v>
      </c>
      <c r="BH3917">
        <f t="shared" si="494"/>
        <v>17463.372292539287</v>
      </c>
      <c r="BI3917">
        <f t="shared" si="495"/>
        <v>20914.006089043301</v>
      </c>
      <c r="BJ3917">
        <f t="shared" si="496"/>
        <v>24364.639885547316</v>
      </c>
    </row>
    <row r="3918" spans="1:62">
      <c r="A3918">
        <v>3915</v>
      </c>
      <c r="B3918" s="6"/>
      <c r="C3918" s="44"/>
      <c r="F3918" s="44">
        <v>8737.49800941793</v>
      </c>
      <c r="G3918">
        <v>0.20516004234706564</v>
      </c>
      <c r="H3918" s="45">
        <f t="shared" si="490"/>
        <v>42588.692756442593</v>
      </c>
      <c r="BD3918">
        <f t="shared" si="489"/>
        <v>-10811.411102769893</v>
      </c>
      <c r="BE3918">
        <f t="shared" si="491"/>
        <v>-9251.4030131755626</v>
      </c>
      <c r="BF3918">
        <f t="shared" si="492"/>
        <v>-7691.3949235812333</v>
      </c>
      <c r="BG3918">
        <f t="shared" si="493"/>
        <v>-6131.386833986905</v>
      </c>
      <c r="BH3918">
        <f t="shared" si="494"/>
        <v>-4571.3787443925758</v>
      </c>
      <c r="BI3918">
        <f t="shared" si="495"/>
        <v>-3011.3706547982456</v>
      </c>
      <c r="BJ3918">
        <f t="shared" si="496"/>
        <v>-1451.3625652039173</v>
      </c>
    </row>
    <row r="3919" spans="1:62">
      <c r="A3919">
        <v>3916</v>
      </c>
      <c r="B3919" s="6"/>
      <c r="C3919" s="44"/>
      <c r="F3919" s="44">
        <v>11239.342448189273</v>
      </c>
      <c r="G3919">
        <v>0.27606742601896261</v>
      </c>
      <c r="H3919" s="45">
        <f t="shared" si="490"/>
        <v>40712.309345099122</v>
      </c>
      <c r="BD3919">
        <f t="shared" si="489"/>
        <v>-7711.697797682602</v>
      </c>
      <c r="BE3919">
        <f t="shared" si="491"/>
        <v>-6685.8975859472739</v>
      </c>
      <c r="BF3919">
        <f t="shared" si="492"/>
        <v>-5660.0973742119459</v>
      </c>
      <c r="BG3919">
        <f t="shared" si="493"/>
        <v>-4634.2971624766169</v>
      </c>
      <c r="BH3919">
        <f t="shared" si="494"/>
        <v>-3608.4969507412889</v>
      </c>
      <c r="BI3919">
        <f t="shared" si="495"/>
        <v>-2582.6967390059608</v>
      </c>
      <c r="BJ3919">
        <f t="shared" si="496"/>
        <v>-1556.8965272706328</v>
      </c>
    </row>
    <row r="3920" spans="1:62">
      <c r="A3920">
        <v>3917</v>
      </c>
      <c r="B3920" s="6"/>
      <c r="C3920" s="44"/>
      <c r="F3920" s="44">
        <v>8713.7193894407646</v>
      </c>
      <c r="G3920">
        <v>0.56007165503024314</v>
      </c>
      <c r="H3920" s="45">
        <f t="shared" si="490"/>
        <v>15558.222436681312</v>
      </c>
      <c r="BD3920">
        <f t="shared" si="489"/>
        <v>-9859.0053180944597</v>
      </c>
      <c r="BE3920">
        <f t="shared" si="491"/>
        <v>-8478.6681879996468</v>
      </c>
      <c r="BF3920">
        <f t="shared" si="492"/>
        <v>-7098.331057904833</v>
      </c>
      <c r="BG3920">
        <f t="shared" si="493"/>
        <v>-5717.9939278100201</v>
      </c>
      <c r="BH3920">
        <f t="shared" si="494"/>
        <v>-4337.6567977152072</v>
      </c>
      <c r="BI3920">
        <f t="shared" si="495"/>
        <v>-2957.3196676203934</v>
      </c>
      <c r="BJ3920">
        <f t="shared" si="496"/>
        <v>-1576.9825375255805</v>
      </c>
    </row>
    <row r="3921" spans="1:62">
      <c r="A3921">
        <v>3918</v>
      </c>
      <c r="B3921" s="6"/>
      <c r="C3921" s="44"/>
      <c r="F3921" s="44">
        <v>3489.6936511281201</v>
      </c>
      <c r="G3921">
        <v>0.50385804838092874</v>
      </c>
      <c r="H3921" s="45">
        <f t="shared" si="490"/>
        <v>6925.9460325020518</v>
      </c>
      <c r="BD3921">
        <f t="shared" si="489"/>
        <v>-5913.3611142895488</v>
      </c>
      <c r="BE3921">
        <f t="shared" si="491"/>
        <v>-3113.002839138333</v>
      </c>
      <c r="BF3921">
        <f t="shared" si="492"/>
        <v>-312.64456398711809</v>
      </c>
      <c r="BG3921">
        <f t="shared" si="493"/>
        <v>2487.7137111640986</v>
      </c>
      <c r="BH3921">
        <f t="shared" si="494"/>
        <v>5288.0719863153136</v>
      </c>
      <c r="BI3921">
        <f t="shared" si="495"/>
        <v>8088.4302614665285</v>
      </c>
      <c r="BJ3921">
        <f t="shared" si="496"/>
        <v>10888.788536617747</v>
      </c>
    </row>
    <row r="3922" spans="1:62">
      <c r="A3922">
        <v>3919</v>
      </c>
      <c r="B3922" s="6"/>
      <c r="C3922" s="44"/>
      <c r="F3922" s="44">
        <v>8401.8069442245906</v>
      </c>
      <c r="G3922">
        <v>0.29634382312514251</v>
      </c>
      <c r="H3922" s="45">
        <f t="shared" si="490"/>
        <v>28351.550761618561</v>
      </c>
      <c r="BD3922">
        <f t="shared" si="489"/>
        <v>-970.4034092234765</v>
      </c>
      <c r="BE3922">
        <f t="shared" si="491"/>
        <v>1548.8868326811671</v>
      </c>
      <c r="BF3922">
        <f t="shared" si="492"/>
        <v>4068.1770745858112</v>
      </c>
      <c r="BG3922">
        <f t="shared" si="493"/>
        <v>6587.4673164904543</v>
      </c>
      <c r="BH3922">
        <f t="shared" si="494"/>
        <v>9106.7575583950984</v>
      </c>
      <c r="BI3922">
        <f t="shared" si="495"/>
        <v>11626.047800299742</v>
      </c>
      <c r="BJ3922">
        <f t="shared" si="496"/>
        <v>14145.338042204385</v>
      </c>
    </row>
    <row r="3923" spans="1:62">
      <c r="A3923">
        <v>3920</v>
      </c>
      <c r="B3923" s="6"/>
      <c r="C3923" s="44"/>
      <c r="F3923" s="44">
        <v>5810.5021335824676</v>
      </c>
      <c r="G3923">
        <v>0.28878127706083756</v>
      </c>
      <c r="H3923" s="45">
        <f t="shared" si="490"/>
        <v>20120.771653622021</v>
      </c>
      <c r="BD3923">
        <f t="shared" si="489"/>
        <v>-6920.0878285988783</v>
      </c>
      <c r="BE3923">
        <f t="shared" si="491"/>
        <v>-5438.3687129731652</v>
      </c>
      <c r="BF3923">
        <f t="shared" si="492"/>
        <v>-3956.649597347453</v>
      </c>
      <c r="BG3923">
        <f t="shared" si="493"/>
        <v>-2474.9304817217399</v>
      </c>
      <c r="BH3923">
        <f t="shared" si="494"/>
        <v>-993.21136609602763</v>
      </c>
      <c r="BI3923">
        <f t="shared" si="495"/>
        <v>488.50774952968459</v>
      </c>
      <c r="BJ3923">
        <f t="shared" si="496"/>
        <v>1970.2268651553968</v>
      </c>
    </row>
    <row r="3924" spans="1:62">
      <c r="A3924">
        <v>3921</v>
      </c>
      <c r="B3924" s="6"/>
      <c r="C3924" s="44"/>
      <c r="F3924" s="44">
        <v>1443.8098123847631</v>
      </c>
      <c r="G3924">
        <v>0.60017530585093226</v>
      </c>
      <c r="H3924" s="45">
        <f t="shared" si="490"/>
        <v>2405.6468140383095</v>
      </c>
      <c r="BD3924">
        <f t="shared" si="489"/>
        <v>-4366.5957482782796</v>
      </c>
      <c r="BE3924">
        <f t="shared" si="491"/>
        <v>-2922.6893629740921</v>
      </c>
      <c r="BF3924">
        <f t="shared" si="492"/>
        <v>-1478.7829776699045</v>
      </c>
      <c r="BG3924">
        <f t="shared" si="493"/>
        <v>-34.876592365716533</v>
      </c>
      <c r="BH3924">
        <f t="shared" si="494"/>
        <v>1409.0297929384715</v>
      </c>
      <c r="BI3924">
        <f t="shared" si="495"/>
        <v>2852.9361782426586</v>
      </c>
      <c r="BJ3924">
        <f t="shared" si="496"/>
        <v>4296.8425635468466</v>
      </c>
    </row>
    <row r="3925" spans="1:62">
      <c r="A3925">
        <v>3922</v>
      </c>
      <c r="B3925" s="6"/>
      <c r="C3925" s="44"/>
      <c r="F3925" s="44">
        <v>4691.5282071324036</v>
      </c>
      <c r="G3925">
        <v>0.27993908707047765</v>
      </c>
      <c r="H3925" s="45">
        <f t="shared" si="490"/>
        <v>16759.103761566748</v>
      </c>
      <c r="BD3925">
        <f t="shared" si="489"/>
        <v>1557.0667168698983</v>
      </c>
      <c r="BE3925">
        <f t="shared" si="491"/>
        <v>4557.9432461245597</v>
      </c>
      <c r="BF3925">
        <f t="shared" si="492"/>
        <v>7558.819775379221</v>
      </c>
      <c r="BG3925">
        <f t="shared" si="493"/>
        <v>10559.696304633882</v>
      </c>
      <c r="BH3925">
        <f t="shared" si="494"/>
        <v>13560.572833888544</v>
      </c>
      <c r="BI3925">
        <f t="shared" si="495"/>
        <v>16561.449363143205</v>
      </c>
      <c r="BJ3925">
        <f t="shared" si="496"/>
        <v>19562.325892397865</v>
      </c>
    </row>
    <row r="3926" spans="1:62">
      <c r="A3926">
        <v>3923</v>
      </c>
      <c r="B3926" s="6"/>
      <c r="C3926" s="44"/>
      <c r="F3926" s="44">
        <v>8377.9016871500498</v>
      </c>
      <c r="G3926">
        <v>0.34196305173463148</v>
      </c>
      <c r="H3926" s="45">
        <f t="shared" si="490"/>
        <v>24499.435376578134</v>
      </c>
      <c r="BD3926">
        <f t="shared" si="489"/>
        <v>-3291.8327717800153</v>
      </c>
      <c r="BE3926">
        <f t="shared" si="491"/>
        <v>-1892.1373364276269</v>
      </c>
      <c r="BF3926">
        <f t="shared" si="492"/>
        <v>-492.441901075239</v>
      </c>
      <c r="BG3926">
        <f t="shared" si="493"/>
        <v>907.25353427714981</v>
      </c>
      <c r="BH3926">
        <f t="shared" si="494"/>
        <v>2306.9489696295377</v>
      </c>
      <c r="BI3926">
        <f t="shared" si="495"/>
        <v>3706.6444049819256</v>
      </c>
      <c r="BJ3926">
        <f t="shared" si="496"/>
        <v>5106.3398403343144</v>
      </c>
    </row>
    <row r="3927" spans="1:62">
      <c r="A3927">
        <v>3924</v>
      </c>
      <c r="B3927" s="6"/>
      <c r="C3927" s="44"/>
      <c r="F3927" s="44">
        <v>6542.0938159266316</v>
      </c>
      <c r="G3927">
        <v>0.44684687411735702</v>
      </c>
      <c r="H3927" s="45">
        <f t="shared" si="490"/>
        <v>14640.571960694655</v>
      </c>
      <c r="BD3927">
        <f t="shared" si="489"/>
        <v>-6668.0864284768923</v>
      </c>
      <c r="BE3927">
        <f t="shared" si="491"/>
        <v>-4958.2711698037347</v>
      </c>
      <c r="BF3927">
        <f t="shared" si="492"/>
        <v>-3248.455911130578</v>
      </c>
      <c r="BG3927">
        <f t="shared" si="493"/>
        <v>-1538.6406524574204</v>
      </c>
      <c r="BH3927">
        <f t="shared" si="494"/>
        <v>171.17460621573809</v>
      </c>
      <c r="BI3927">
        <f t="shared" si="495"/>
        <v>1880.9898648888939</v>
      </c>
      <c r="BJ3927">
        <f t="shared" si="496"/>
        <v>3590.8051235620514</v>
      </c>
    </row>
    <row r="3928" spans="1:62">
      <c r="A3928">
        <v>3925</v>
      </c>
      <c r="B3928" s="6"/>
      <c r="C3928" s="44"/>
      <c r="F3928" s="44">
        <v>-424.5124875348265</v>
      </c>
      <c r="G3928">
        <v>0.22728600642242824</v>
      </c>
      <c r="H3928" s="45">
        <f t="shared" si="490"/>
        <v>-1867.745816017542</v>
      </c>
      <c r="BD3928">
        <f t="shared" si="489"/>
        <v>-4307.8594453398464</v>
      </c>
      <c r="BE3928">
        <f t="shared" si="491"/>
        <v>-2073.6250747530612</v>
      </c>
      <c r="BF3928">
        <f t="shared" si="492"/>
        <v>160.60929583372399</v>
      </c>
      <c r="BG3928">
        <f t="shared" si="493"/>
        <v>2394.8436664205092</v>
      </c>
      <c r="BH3928">
        <f t="shared" si="494"/>
        <v>4629.0780370072935</v>
      </c>
      <c r="BI3928">
        <f t="shared" si="495"/>
        <v>6863.3124075940796</v>
      </c>
      <c r="BJ3928">
        <f t="shared" si="496"/>
        <v>9097.5467781808638</v>
      </c>
    </row>
    <row r="3929" spans="1:62">
      <c r="A3929">
        <v>3926</v>
      </c>
      <c r="B3929" s="6"/>
      <c r="C3929" s="44"/>
      <c r="F3929" s="44">
        <v>9732.2656045756412</v>
      </c>
      <c r="G3929">
        <v>0.17079861307121558</v>
      </c>
      <c r="H3929" s="45">
        <f t="shared" si="490"/>
        <v>56980.940474719842</v>
      </c>
      <c r="BD3929">
        <f t="shared" si="489"/>
        <v>1560.9425196469676</v>
      </c>
      <c r="BE3929">
        <f t="shared" si="491"/>
        <v>2697.3725517591088</v>
      </c>
      <c r="BF3929">
        <f t="shared" si="492"/>
        <v>3833.8025838712501</v>
      </c>
      <c r="BG3929">
        <f t="shared" si="493"/>
        <v>4970.232615983391</v>
      </c>
      <c r="BH3929">
        <f t="shared" si="494"/>
        <v>6106.6626480955329</v>
      </c>
      <c r="BI3929">
        <f t="shared" si="495"/>
        <v>7243.0926802076738</v>
      </c>
      <c r="BJ3929">
        <f t="shared" si="496"/>
        <v>8379.5227123198147</v>
      </c>
    </row>
    <row r="3930" spans="1:62">
      <c r="A3930">
        <v>3927</v>
      </c>
      <c r="B3930" s="6"/>
      <c r="C3930" s="44"/>
      <c r="F3930" s="44">
        <v>5224.2863816613644</v>
      </c>
      <c r="G3930">
        <v>0.56650356703577653</v>
      </c>
      <c r="H3930" s="45">
        <f t="shared" si="490"/>
        <v>9221.9832065619339</v>
      </c>
      <c r="BD3930">
        <f t="shared" ref="BD3930:BD3993" si="497">($BD$3*G3929)-F3929</f>
        <v>-8878.2725392195625</v>
      </c>
      <c r="BE3930">
        <f t="shared" si="491"/>
        <v>-8024.2794738634857</v>
      </c>
      <c r="BF3930">
        <f t="shared" si="492"/>
        <v>-7170.286408507407</v>
      </c>
      <c r="BG3930">
        <f t="shared" si="493"/>
        <v>-6316.2933431513302</v>
      </c>
      <c r="BH3930">
        <f t="shared" si="494"/>
        <v>-5462.3002777952515</v>
      </c>
      <c r="BI3930">
        <f t="shared" si="495"/>
        <v>-4608.3072124391738</v>
      </c>
      <c r="BJ3930">
        <f t="shared" si="496"/>
        <v>-3754.314147083096</v>
      </c>
    </row>
    <row r="3931" spans="1:62">
      <c r="A3931">
        <v>3928</v>
      </c>
      <c r="B3931" s="6"/>
      <c r="C3931" s="44"/>
      <c r="F3931" s="44">
        <v>13040.44750391191</v>
      </c>
      <c r="G3931">
        <v>0.3355047343914066</v>
      </c>
      <c r="H3931" s="45">
        <f t="shared" si="490"/>
        <v>38868.147501902793</v>
      </c>
      <c r="BD3931">
        <f t="shared" si="497"/>
        <v>-2391.7685464824817</v>
      </c>
      <c r="BE3931">
        <f t="shared" si="491"/>
        <v>440.74928869640098</v>
      </c>
      <c r="BF3931">
        <f t="shared" si="492"/>
        <v>3273.2671238752828</v>
      </c>
      <c r="BG3931">
        <f t="shared" si="493"/>
        <v>6105.7849590541664</v>
      </c>
      <c r="BH3931">
        <f t="shared" si="494"/>
        <v>8938.3027942330482</v>
      </c>
      <c r="BI3931">
        <f t="shared" si="495"/>
        <v>11770.82062941193</v>
      </c>
      <c r="BJ3931">
        <f t="shared" si="496"/>
        <v>14603.338464590815</v>
      </c>
    </row>
    <row r="3932" spans="1:62">
      <c r="A3932">
        <v>3929</v>
      </c>
      <c r="B3932" s="6"/>
      <c r="C3932" s="44"/>
      <c r="F3932" s="44">
        <v>11604.435692693598</v>
      </c>
      <c r="G3932">
        <v>9.7170051665109725E-3</v>
      </c>
      <c r="H3932" s="45">
        <f t="shared" si="490"/>
        <v>1194239.9426407153</v>
      </c>
      <c r="BD3932">
        <f t="shared" si="497"/>
        <v>-11362.923831954877</v>
      </c>
      <c r="BE3932">
        <f t="shared" si="491"/>
        <v>-9685.4001599978437</v>
      </c>
      <c r="BF3932">
        <f t="shared" si="492"/>
        <v>-8007.8764880408107</v>
      </c>
      <c r="BG3932">
        <f t="shared" si="493"/>
        <v>-6330.3528160837777</v>
      </c>
      <c r="BH3932">
        <f t="shared" si="494"/>
        <v>-4652.8291441267447</v>
      </c>
      <c r="BI3932">
        <f t="shared" si="495"/>
        <v>-2975.3054721697117</v>
      </c>
      <c r="BJ3932">
        <f t="shared" si="496"/>
        <v>-1297.7818002126787</v>
      </c>
    </row>
    <row r="3933" spans="1:62">
      <c r="A3933">
        <v>3930</v>
      </c>
      <c r="B3933" s="6"/>
      <c r="C3933" s="44"/>
      <c r="F3933" s="44">
        <v>12349.594219988305</v>
      </c>
      <c r="G3933">
        <v>0.61459520567804304</v>
      </c>
      <c r="H3933" s="45">
        <f t="shared" si="490"/>
        <v>20093.86683445374</v>
      </c>
      <c r="BD3933">
        <f t="shared" si="497"/>
        <v>-11555.850666861043</v>
      </c>
      <c r="BE3933">
        <f t="shared" si="491"/>
        <v>-11507.265641028489</v>
      </c>
      <c r="BF3933">
        <f t="shared" si="492"/>
        <v>-11458.680615195934</v>
      </c>
      <c r="BG3933">
        <f t="shared" si="493"/>
        <v>-11410.095589363378</v>
      </c>
      <c r="BH3933">
        <f t="shared" si="494"/>
        <v>-11361.510563530823</v>
      </c>
      <c r="BI3933">
        <f t="shared" si="495"/>
        <v>-11312.925537698269</v>
      </c>
      <c r="BJ3933">
        <f t="shared" si="496"/>
        <v>-11264.340511865714</v>
      </c>
    </row>
    <row r="3934" spans="1:62">
      <c r="A3934">
        <v>3931</v>
      </c>
      <c r="B3934" s="6"/>
      <c r="C3934" s="44"/>
      <c r="F3934" s="44">
        <v>3858.9100578845464</v>
      </c>
      <c r="G3934">
        <v>0.817126794086942</v>
      </c>
      <c r="H3934" s="45">
        <f t="shared" si="490"/>
        <v>4722.535212171686</v>
      </c>
      <c r="BD3934">
        <f t="shared" si="497"/>
        <v>-9276.6181915980887</v>
      </c>
      <c r="BE3934">
        <f t="shared" si="491"/>
        <v>-6203.6421632078745</v>
      </c>
      <c r="BF3934">
        <f t="shared" si="492"/>
        <v>-3130.6661348176585</v>
      </c>
      <c r="BG3934">
        <f t="shared" si="493"/>
        <v>-57.690106427444334</v>
      </c>
      <c r="BH3934">
        <f t="shared" si="494"/>
        <v>3015.2859219627717</v>
      </c>
      <c r="BI3934">
        <f t="shared" si="495"/>
        <v>6088.2619503529877</v>
      </c>
      <c r="BJ3934">
        <f t="shared" si="496"/>
        <v>9161.2379787432019</v>
      </c>
    </row>
    <row r="3935" spans="1:62">
      <c r="A3935">
        <v>3932</v>
      </c>
      <c r="B3935" s="6"/>
      <c r="C3935" s="44"/>
      <c r="F3935" s="44">
        <v>12906.334890684226</v>
      </c>
      <c r="G3935">
        <v>0.44819108420578591</v>
      </c>
      <c r="H3935" s="45">
        <f t="shared" si="490"/>
        <v>28796.500746003934</v>
      </c>
      <c r="BD3935">
        <f t="shared" si="497"/>
        <v>226.72391255016373</v>
      </c>
      <c r="BE3935">
        <f t="shared" si="491"/>
        <v>4312.3578829848739</v>
      </c>
      <c r="BF3935">
        <f t="shared" si="492"/>
        <v>8397.991853419584</v>
      </c>
      <c r="BG3935">
        <f t="shared" si="493"/>
        <v>12483.625823854294</v>
      </c>
      <c r="BH3935">
        <f t="shared" si="494"/>
        <v>16569.259794289002</v>
      </c>
      <c r="BI3935">
        <f t="shared" si="495"/>
        <v>20654.893764723714</v>
      </c>
      <c r="BJ3935">
        <f t="shared" si="496"/>
        <v>24740.527735158423</v>
      </c>
    </row>
    <row r="3936" spans="1:62">
      <c r="A3936">
        <v>3933</v>
      </c>
      <c r="B3936" s="6"/>
      <c r="C3936" s="44"/>
      <c r="F3936" s="44">
        <v>6615.381394551343</v>
      </c>
      <c r="G3936">
        <v>0.23260599753294375</v>
      </c>
      <c r="H3936" s="45">
        <f t="shared" si="490"/>
        <v>28440.287287151368</v>
      </c>
      <c r="BD3936">
        <f t="shared" si="497"/>
        <v>-10665.379469655296</v>
      </c>
      <c r="BE3936">
        <f t="shared" si="491"/>
        <v>-8424.4240486263661</v>
      </c>
      <c r="BF3936">
        <f t="shared" si="492"/>
        <v>-6183.4686275974373</v>
      </c>
      <c r="BG3936">
        <f t="shared" si="493"/>
        <v>-3942.5132065685084</v>
      </c>
      <c r="BH3936">
        <f t="shared" si="494"/>
        <v>-1701.5577855395786</v>
      </c>
      <c r="BI3936">
        <f t="shared" si="495"/>
        <v>539.39763548935116</v>
      </c>
      <c r="BJ3936">
        <f t="shared" si="496"/>
        <v>2780.3530565182809</v>
      </c>
    </row>
    <row r="3937" spans="1:62">
      <c r="A3937">
        <v>3934</v>
      </c>
      <c r="B3937" s="6"/>
      <c r="C3937" s="44"/>
      <c r="F3937" s="44">
        <v>8385.0019690531772</v>
      </c>
      <c r="G3937">
        <v>0.25076252474683702</v>
      </c>
      <c r="H3937" s="45">
        <f t="shared" si="490"/>
        <v>33438.01860951291</v>
      </c>
      <c r="BD3937">
        <f t="shared" si="497"/>
        <v>-5452.3514068866243</v>
      </c>
      <c r="BE3937">
        <f t="shared" si="491"/>
        <v>-4289.3214192219057</v>
      </c>
      <c r="BF3937">
        <f t="shared" si="492"/>
        <v>-3126.2914315571866</v>
      </c>
      <c r="BG3937">
        <f t="shared" si="493"/>
        <v>-1963.2614438924675</v>
      </c>
      <c r="BH3937">
        <f t="shared" si="494"/>
        <v>-800.23145622774882</v>
      </c>
      <c r="BI3937">
        <f t="shared" si="495"/>
        <v>362.79853143696982</v>
      </c>
      <c r="BJ3937">
        <f t="shared" si="496"/>
        <v>1525.8285191016885</v>
      </c>
    </row>
    <row r="3938" spans="1:62">
      <c r="A3938">
        <v>3935</v>
      </c>
      <c r="B3938" s="6"/>
      <c r="C3938" s="44"/>
      <c r="F3938" s="44">
        <v>13993.555169962758</v>
      </c>
      <c r="G3938">
        <v>0.70020865453095293</v>
      </c>
      <c r="H3938" s="45">
        <f t="shared" si="490"/>
        <v>19984.8360619544</v>
      </c>
      <c r="BD3938">
        <f t="shared" si="497"/>
        <v>-7131.1893453189923</v>
      </c>
      <c r="BE3938">
        <f t="shared" si="491"/>
        <v>-5877.3767215848075</v>
      </c>
      <c r="BF3938">
        <f t="shared" si="492"/>
        <v>-4623.5640978506217</v>
      </c>
      <c r="BG3938">
        <f t="shared" si="493"/>
        <v>-3369.7514741164368</v>
      </c>
      <c r="BH3938">
        <f t="shared" si="494"/>
        <v>-2115.938850382252</v>
      </c>
      <c r="BI3938">
        <f t="shared" si="495"/>
        <v>-862.12622664806622</v>
      </c>
      <c r="BJ3938">
        <f t="shared" si="496"/>
        <v>391.68639708611954</v>
      </c>
    </row>
    <row r="3939" spans="1:62">
      <c r="A3939">
        <v>3936</v>
      </c>
      <c r="B3939" s="6"/>
      <c r="C3939" s="44"/>
      <c r="F3939" s="44">
        <v>14468.453505561056</v>
      </c>
      <c r="G3939">
        <v>0.28549420820523075</v>
      </c>
      <c r="H3939" s="45">
        <f t="shared" si="490"/>
        <v>50678.623557785955</v>
      </c>
      <c r="BD3939">
        <f t="shared" si="497"/>
        <v>-10492.511897307993</v>
      </c>
      <c r="BE3939">
        <f t="shared" si="491"/>
        <v>-6991.4686246532283</v>
      </c>
      <c r="BF3939">
        <f t="shared" si="492"/>
        <v>-3490.4253519984632</v>
      </c>
      <c r="BG3939">
        <f t="shared" si="493"/>
        <v>10.617920656301067</v>
      </c>
      <c r="BH3939">
        <f t="shared" si="494"/>
        <v>3511.6611933110653</v>
      </c>
      <c r="BI3939">
        <f t="shared" si="495"/>
        <v>7012.7044659658313</v>
      </c>
      <c r="BJ3939">
        <f t="shared" si="496"/>
        <v>10513.747738620594</v>
      </c>
    </row>
    <row r="3940" spans="1:62">
      <c r="A3940">
        <v>3937</v>
      </c>
      <c r="B3940" s="6"/>
      <c r="C3940" s="44"/>
      <c r="F3940" s="44">
        <v>4369.6839116384836</v>
      </c>
      <c r="G3940">
        <v>1.5723307022313975</v>
      </c>
      <c r="H3940" s="45">
        <f t="shared" si="490"/>
        <v>2779.1125018656567</v>
      </c>
      <c r="BD3940">
        <f t="shared" si="497"/>
        <v>-13040.982464534902</v>
      </c>
      <c r="BE3940">
        <f t="shared" si="491"/>
        <v>-11613.511423508749</v>
      </c>
      <c r="BF3940">
        <f t="shared" si="492"/>
        <v>-10186.040382482595</v>
      </c>
      <c r="BG3940">
        <f t="shared" si="493"/>
        <v>-8758.5693414564412</v>
      </c>
      <c r="BH3940">
        <f t="shared" si="494"/>
        <v>-7331.0983004302871</v>
      </c>
      <c r="BI3940">
        <f t="shared" si="495"/>
        <v>-5903.6272594041329</v>
      </c>
      <c r="BJ3940">
        <f t="shared" si="496"/>
        <v>-4476.1562183779788</v>
      </c>
    </row>
    <row r="3941" spans="1:62">
      <c r="A3941">
        <v>3938</v>
      </c>
      <c r="B3941" s="6"/>
      <c r="C3941" s="44"/>
      <c r="F3941" s="44">
        <v>11901.888339097546</v>
      </c>
      <c r="G3941">
        <v>0.12028090364029165</v>
      </c>
      <c r="H3941" s="45">
        <f t="shared" si="490"/>
        <v>98950.772557304401</v>
      </c>
      <c r="BD3941">
        <f t="shared" si="497"/>
        <v>3491.9695995185039</v>
      </c>
      <c r="BE3941">
        <f t="shared" si="491"/>
        <v>11353.623110675491</v>
      </c>
      <c r="BF3941">
        <f t="shared" si="492"/>
        <v>19215.27662183248</v>
      </c>
      <c r="BG3941">
        <f t="shared" si="493"/>
        <v>27076.930132989466</v>
      </c>
      <c r="BH3941">
        <f t="shared" si="494"/>
        <v>34938.583644146449</v>
      </c>
      <c r="BI3941">
        <f t="shared" si="495"/>
        <v>42800.237155303446</v>
      </c>
      <c r="BJ3941">
        <f t="shared" si="496"/>
        <v>50661.890666460429</v>
      </c>
    </row>
    <row r="3942" spans="1:62">
      <c r="A3942">
        <v>3939</v>
      </c>
      <c r="B3942" s="6"/>
      <c r="C3942" s="44"/>
      <c r="F3942" s="44">
        <v>12698.589517937258</v>
      </c>
      <c r="G3942">
        <v>0.28798118714513077</v>
      </c>
      <c r="H3942" s="45">
        <f t="shared" si="490"/>
        <v>44095.205120248662</v>
      </c>
      <c r="BD3942">
        <f t="shared" si="497"/>
        <v>-11300.483820896088</v>
      </c>
      <c r="BE3942">
        <f t="shared" si="491"/>
        <v>-10699.07930269463</v>
      </c>
      <c r="BF3942">
        <f t="shared" si="492"/>
        <v>-10097.674784493171</v>
      </c>
      <c r="BG3942">
        <f t="shared" si="493"/>
        <v>-9496.2702662917127</v>
      </c>
      <c r="BH3942">
        <f t="shared" si="494"/>
        <v>-8894.8657480902548</v>
      </c>
      <c r="BI3942">
        <f t="shared" si="495"/>
        <v>-8293.4612298887969</v>
      </c>
      <c r="BJ3942">
        <f t="shared" si="496"/>
        <v>-7692.0567116873381</v>
      </c>
    </row>
    <row r="3943" spans="1:62">
      <c r="A3943">
        <v>3940</v>
      </c>
      <c r="B3943" s="6"/>
      <c r="C3943" s="44"/>
      <c r="F3943" s="44">
        <v>8745.6338448367296</v>
      </c>
      <c r="G3943">
        <v>0.14953740833037443</v>
      </c>
      <c r="H3943" s="45">
        <f t="shared" si="490"/>
        <v>58484.588856287497</v>
      </c>
      <c r="BD3943">
        <f t="shared" si="497"/>
        <v>-11258.683582211605</v>
      </c>
      <c r="BE3943">
        <f t="shared" si="491"/>
        <v>-9818.7776464859508</v>
      </c>
      <c r="BF3943">
        <f t="shared" si="492"/>
        <v>-8378.871710760297</v>
      </c>
      <c r="BG3943">
        <f t="shared" si="493"/>
        <v>-6938.9657750346432</v>
      </c>
      <c r="BH3943">
        <f t="shared" si="494"/>
        <v>-5499.0598393089895</v>
      </c>
      <c r="BI3943">
        <f t="shared" si="495"/>
        <v>-4059.1539035833357</v>
      </c>
      <c r="BJ3943">
        <f t="shared" si="496"/>
        <v>-2619.2479678576819</v>
      </c>
    </row>
    <row r="3944" spans="1:62">
      <c r="A3944">
        <v>3941</v>
      </c>
      <c r="B3944" s="6"/>
      <c r="C3944" s="44"/>
      <c r="F3944" s="44">
        <v>11505.852606669212</v>
      </c>
      <c r="G3944">
        <v>0.48574046846147212</v>
      </c>
      <c r="H3944" s="45">
        <f t="shared" si="490"/>
        <v>23687.243196171603</v>
      </c>
      <c r="BD3944">
        <f t="shared" si="497"/>
        <v>-7997.9468031848573</v>
      </c>
      <c r="BE3944">
        <f t="shared" si="491"/>
        <v>-7250.2597615329851</v>
      </c>
      <c r="BF3944">
        <f t="shared" si="492"/>
        <v>-6502.5727198811128</v>
      </c>
      <c r="BG3944">
        <f t="shared" si="493"/>
        <v>-5754.8856782292405</v>
      </c>
      <c r="BH3944">
        <f t="shared" si="494"/>
        <v>-5007.1986365773682</v>
      </c>
      <c r="BI3944">
        <f t="shared" si="495"/>
        <v>-4259.5115949254969</v>
      </c>
      <c r="BJ3944">
        <f t="shared" si="496"/>
        <v>-3511.8245532736246</v>
      </c>
    </row>
    <row r="3945" spans="1:62">
      <c r="A3945">
        <v>3942</v>
      </c>
      <c r="B3945" s="6"/>
      <c r="C3945" s="44"/>
      <c r="F3945" s="44">
        <v>5600.0958632548936</v>
      </c>
      <c r="G3945">
        <v>0.19149391270066207</v>
      </c>
      <c r="H3945" s="45">
        <f t="shared" si="490"/>
        <v>29244.250035293848</v>
      </c>
      <c r="BD3945">
        <f t="shared" si="497"/>
        <v>-9077.1502643618514</v>
      </c>
      <c r="BE3945">
        <f t="shared" si="491"/>
        <v>-6648.4479220544908</v>
      </c>
      <c r="BF3945">
        <f t="shared" si="492"/>
        <v>-4219.7455797471303</v>
      </c>
      <c r="BG3945">
        <f t="shared" si="493"/>
        <v>-1791.0432374397697</v>
      </c>
      <c r="BH3945">
        <f t="shared" si="494"/>
        <v>637.65910486759094</v>
      </c>
      <c r="BI3945">
        <f t="shared" si="495"/>
        <v>3066.3614471749515</v>
      </c>
      <c r="BJ3945">
        <f t="shared" si="496"/>
        <v>5495.0637894823103</v>
      </c>
    </row>
    <row r="3946" spans="1:62">
      <c r="A3946">
        <v>3943</v>
      </c>
      <c r="B3946" s="6"/>
      <c r="C3946" s="44"/>
      <c r="F3946" s="44">
        <v>-1501.0011727188539</v>
      </c>
      <c r="G3946">
        <v>0.3197520820218962</v>
      </c>
      <c r="H3946" s="45">
        <f t="shared" si="490"/>
        <v>-4694.2655172955756</v>
      </c>
      <c r="BD3946">
        <f t="shared" si="497"/>
        <v>-4642.6262997515832</v>
      </c>
      <c r="BE3946">
        <f t="shared" si="491"/>
        <v>-3685.1567362482729</v>
      </c>
      <c r="BF3946">
        <f t="shared" si="492"/>
        <v>-2727.6871727449625</v>
      </c>
      <c r="BG3946">
        <f t="shared" si="493"/>
        <v>-1770.2176092416521</v>
      </c>
      <c r="BH3946">
        <f t="shared" si="494"/>
        <v>-812.74804573834172</v>
      </c>
      <c r="BI3946">
        <f t="shared" si="495"/>
        <v>144.72151776496867</v>
      </c>
      <c r="BJ3946">
        <f t="shared" si="496"/>
        <v>1102.191081268279</v>
      </c>
    </row>
    <row r="3947" spans="1:62">
      <c r="A3947">
        <v>3944</v>
      </c>
      <c r="B3947" s="6"/>
      <c r="C3947" s="44"/>
      <c r="F3947" s="44">
        <v>-1885.8623763625255</v>
      </c>
      <c r="G3947">
        <v>0.34184547547030064</v>
      </c>
      <c r="H3947" s="45">
        <f t="shared" si="490"/>
        <v>-5516.7100683957078</v>
      </c>
      <c r="BD3947">
        <f t="shared" si="497"/>
        <v>3099.7615828283351</v>
      </c>
      <c r="BE3947">
        <f t="shared" si="491"/>
        <v>4698.5219929378163</v>
      </c>
      <c r="BF3947">
        <f t="shared" si="492"/>
        <v>6297.2824030472966</v>
      </c>
      <c r="BG3947">
        <f t="shared" si="493"/>
        <v>7896.0428131567778</v>
      </c>
      <c r="BH3947">
        <f t="shared" si="494"/>
        <v>9494.803223266259</v>
      </c>
      <c r="BI3947">
        <f t="shared" si="495"/>
        <v>11093.563633375739</v>
      </c>
      <c r="BJ3947">
        <f t="shared" si="496"/>
        <v>12692.324043485221</v>
      </c>
    </row>
    <row r="3948" spans="1:62">
      <c r="A3948">
        <v>3945</v>
      </c>
      <c r="B3948" s="6"/>
      <c r="C3948" s="44"/>
      <c r="F3948" s="44">
        <v>8993.3870769752648</v>
      </c>
      <c r="G3948">
        <v>0.6855985818949355</v>
      </c>
      <c r="H3948" s="45">
        <f t="shared" si="490"/>
        <v>13117.569543563402</v>
      </c>
      <c r="BD3948">
        <f t="shared" si="497"/>
        <v>3595.089753714029</v>
      </c>
      <c r="BE3948">
        <f t="shared" si="491"/>
        <v>5304.3171310655325</v>
      </c>
      <c r="BF3948">
        <f t="shared" si="492"/>
        <v>7013.5445084170351</v>
      </c>
      <c r="BG3948">
        <f t="shared" si="493"/>
        <v>8722.7718857685395</v>
      </c>
      <c r="BH3948">
        <f t="shared" si="494"/>
        <v>10431.999263120042</v>
      </c>
      <c r="BI3948">
        <f t="shared" si="495"/>
        <v>12141.226640471545</v>
      </c>
      <c r="BJ3948">
        <f t="shared" si="496"/>
        <v>13850.454017823047</v>
      </c>
    </row>
    <row r="3949" spans="1:62">
      <c r="A3949">
        <v>3946</v>
      </c>
      <c r="B3949" s="6"/>
      <c r="C3949" s="44"/>
      <c r="F3949" s="44">
        <v>7713.5955274749294</v>
      </c>
      <c r="G3949">
        <v>0.48850302849513394</v>
      </c>
      <c r="H3949" s="45">
        <f t="shared" si="490"/>
        <v>15790.271661645933</v>
      </c>
      <c r="BD3949">
        <f t="shared" si="497"/>
        <v>-5565.3941675005872</v>
      </c>
      <c r="BE3949">
        <f t="shared" si="491"/>
        <v>-2137.4012580259096</v>
      </c>
      <c r="BF3949">
        <f t="shared" si="492"/>
        <v>1290.5916514487672</v>
      </c>
      <c r="BG3949">
        <f t="shared" si="493"/>
        <v>4718.5845609234457</v>
      </c>
      <c r="BH3949">
        <f t="shared" si="494"/>
        <v>8146.5774703981224</v>
      </c>
      <c r="BI3949">
        <f t="shared" si="495"/>
        <v>11574.570379872799</v>
      </c>
      <c r="BJ3949">
        <f t="shared" si="496"/>
        <v>15002.563289347479</v>
      </c>
    </row>
    <row r="3950" spans="1:62">
      <c r="A3950">
        <v>3947</v>
      </c>
      <c r="B3950" s="6"/>
      <c r="C3950" s="44"/>
      <c r="F3950" s="44">
        <v>8357.7477384185349</v>
      </c>
      <c r="G3950">
        <v>8.2996517654976287E-2</v>
      </c>
      <c r="H3950" s="45">
        <f t="shared" si="490"/>
        <v>100699.98084934619</v>
      </c>
      <c r="BD3950">
        <f t="shared" si="497"/>
        <v>-5271.0803849992599</v>
      </c>
      <c r="BE3950">
        <f t="shared" si="491"/>
        <v>-2828.5652425235903</v>
      </c>
      <c r="BF3950">
        <f t="shared" si="492"/>
        <v>-386.05010004792075</v>
      </c>
      <c r="BG3950">
        <f t="shared" si="493"/>
        <v>2056.4650424277488</v>
      </c>
      <c r="BH3950">
        <f t="shared" si="494"/>
        <v>4498.9801849034184</v>
      </c>
      <c r="BI3950">
        <f t="shared" si="495"/>
        <v>6941.4953273790879</v>
      </c>
      <c r="BJ3950">
        <f t="shared" si="496"/>
        <v>9384.0104698547584</v>
      </c>
    </row>
    <row r="3951" spans="1:62">
      <c r="A3951">
        <v>3948</v>
      </c>
      <c r="B3951" s="6"/>
      <c r="C3951" s="44"/>
      <c r="F3951" s="44">
        <v>10562.388785603242</v>
      </c>
      <c r="G3951">
        <v>0.44330742433167281</v>
      </c>
      <c r="H3951" s="45">
        <f t="shared" si="490"/>
        <v>23826.329553417756</v>
      </c>
      <c r="BD3951">
        <f t="shared" si="497"/>
        <v>-7942.765150143654</v>
      </c>
      <c r="BE3951">
        <f t="shared" si="491"/>
        <v>-7527.7825618687721</v>
      </c>
      <c r="BF3951">
        <f t="shared" si="492"/>
        <v>-7112.7999735938902</v>
      </c>
      <c r="BG3951">
        <f t="shared" si="493"/>
        <v>-6697.8173853190092</v>
      </c>
      <c r="BH3951">
        <f t="shared" si="494"/>
        <v>-6282.8347970441282</v>
      </c>
      <c r="BI3951">
        <f t="shared" si="495"/>
        <v>-5867.8522087692463</v>
      </c>
      <c r="BJ3951">
        <f t="shared" si="496"/>
        <v>-5452.8696204943644</v>
      </c>
    </row>
    <row r="3952" spans="1:62">
      <c r="A3952">
        <v>3949</v>
      </c>
      <c r="B3952" s="6"/>
      <c r="C3952" s="44"/>
      <c r="F3952" s="44">
        <v>13227.409591922424</v>
      </c>
      <c r="G3952">
        <v>0.34876836656960997</v>
      </c>
      <c r="H3952" s="45">
        <f t="shared" si="490"/>
        <v>37926.058839635021</v>
      </c>
      <c r="BD3952">
        <f t="shared" si="497"/>
        <v>-8345.8516639448771</v>
      </c>
      <c r="BE3952">
        <f t="shared" si="491"/>
        <v>-6129.3145422865136</v>
      </c>
      <c r="BF3952">
        <f t="shared" si="492"/>
        <v>-3912.7774206281492</v>
      </c>
      <c r="BG3952">
        <f t="shared" si="493"/>
        <v>-1696.2402989697857</v>
      </c>
      <c r="BH3952">
        <f t="shared" si="494"/>
        <v>520.29682268857869</v>
      </c>
      <c r="BI3952">
        <f t="shared" si="495"/>
        <v>2736.8339443469431</v>
      </c>
      <c r="BJ3952">
        <f t="shared" si="496"/>
        <v>4953.3710660053075</v>
      </c>
    </row>
    <row r="3953" spans="1:62">
      <c r="A3953">
        <v>3950</v>
      </c>
      <c r="B3953" s="6"/>
      <c r="C3953" s="44"/>
      <c r="F3953" s="44">
        <v>2469.5083254640231</v>
      </c>
      <c r="G3953">
        <v>0.60970289842198522</v>
      </c>
      <c r="H3953" s="45">
        <f t="shared" si="490"/>
        <v>4050.3470327195928</v>
      </c>
      <c r="BD3953">
        <f t="shared" si="497"/>
        <v>-11483.567759074374</v>
      </c>
      <c r="BE3953">
        <f t="shared" si="491"/>
        <v>-9739.7259262263251</v>
      </c>
      <c r="BF3953">
        <f t="shared" si="492"/>
        <v>-7995.884093378274</v>
      </c>
      <c r="BG3953">
        <f t="shared" si="493"/>
        <v>-6252.0422605302247</v>
      </c>
      <c r="BH3953">
        <f t="shared" si="494"/>
        <v>-4508.2004276821754</v>
      </c>
      <c r="BI3953">
        <f t="shared" si="495"/>
        <v>-2764.3585948341242</v>
      </c>
      <c r="BJ3953">
        <f t="shared" si="496"/>
        <v>-1020.5167619860749</v>
      </c>
    </row>
    <row r="3954" spans="1:62">
      <c r="A3954">
        <v>3951</v>
      </c>
      <c r="B3954" s="6"/>
      <c r="C3954" s="44"/>
      <c r="F3954" s="44">
        <v>7791.8872985476701</v>
      </c>
      <c r="G3954">
        <v>0.27206263585374302</v>
      </c>
      <c r="H3954" s="45">
        <f t="shared" si="490"/>
        <v>28640.049281653206</v>
      </c>
      <c r="BD3954">
        <f t="shared" si="497"/>
        <v>579.00616664590279</v>
      </c>
      <c r="BE3954">
        <f t="shared" si="491"/>
        <v>3627.5206587558287</v>
      </c>
      <c r="BF3954">
        <f t="shared" si="492"/>
        <v>6676.035150865755</v>
      </c>
      <c r="BG3954">
        <f t="shared" si="493"/>
        <v>9724.5496429756804</v>
      </c>
      <c r="BH3954">
        <f t="shared" si="494"/>
        <v>12773.064135085608</v>
      </c>
      <c r="BI3954">
        <f t="shared" si="495"/>
        <v>15821.578627195533</v>
      </c>
      <c r="BJ3954">
        <f t="shared" si="496"/>
        <v>18870.09311930546</v>
      </c>
    </row>
    <row r="3955" spans="1:62">
      <c r="A3955">
        <v>3952</v>
      </c>
      <c r="B3955" s="6"/>
      <c r="C3955" s="44"/>
      <c r="F3955" s="44">
        <v>11029.126694110895</v>
      </c>
      <c r="G3955">
        <v>1.0492118733135323</v>
      </c>
      <c r="H3955" s="45">
        <f t="shared" si="490"/>
        <v>10511.820324030112</v>
      </c>
      <c r="BD3955">
        <f t="shared" si="497"/>
        <v>-6431.5741192789555</v>
      </c>
      <c r="BE3955">
        <f t="shared" si="491"/>
        <v>-5071.2609400102401</v>
      </c>
      <c r="BF3955">
        <f t="shared" si="492"/>
        <v>-3710.9477607415247</v>
      </c>
      <c r="BG3955">
        <f t="shared" si="493"/>
        <v>-2350.6345814728102</v>
      </c>
      <c r="BH3955">
        <f t="shared" si="494"/>
        <v>-990.32140220409474</v>
      </c>
      <c r="BI3955">
        <f t="shared" si="495"/>
        <v>369.99177706462069</v>
      </c>
      <c r="BJ3955">
        <f t="shared" si="496"/>
        <v>1730.3049563333352</v>
      </c>
    </row>
    <row r="3956" spans="1:62">
      <c r="A3956">
        <v>3953</v>
      </c>
      <c r="B3956" s="6"/>
      <c r="C3956" s="44"/>
      <c r="F3956" s="44">
        <v>11553.867471117819</v>
      </c>
      <c r="G3956">
        <v>1.539811291470361E-2</v>
      </c>
      <c r="H3956" s="45">
        <f t="shared" si="490"/>
        <v>750343.08003320766</v>
      </c>
      <c r="BD3956">
        <f t="shared" si="497"/>
        <v>-5783.0673275432337</v>
      </c>
      <c r="BE3956">
        <f t="shared" si="491"/>
        <v>-537.00796097557213</v>
      </c>
      <c r="BF3956">
        <f t="shared" si="492"/>
        <v>4709.0514055920885</v>
      </c>
      <c r="BG3956">
        <f t="shared" si="493"/>
        <v>9955.1107721597509</v>
      </c>
      <c r="BH3956">
        <f t="shared" si="494"/>
        <v>15201.170138727412</v>
      </c>
      <c r="BI3956">
        <f t="shared" si="495"/>
        <v>20447.229505295072</v>
      </c>
      <c r="BJ3956">
        <f t="shared" si="496"/>
        <v>25693.288871862733</v>
      </c>
    </row>
    <row r="3957" spans="1:62">
      <c r="A3957">
        <v>3954</v>
      </c>
      <c r="B3957" s="6"/>
      <c r="C3957" s="44"/>
      <c r="F3957" s="44">
        <v>15708.124378779597</v>
      </c>
      <c r="G3957">
        <v>9.9986576225936652E-2</v>
      </c>
      <c r="H3957" s="45">
        <f t="shared" si="490"/>
        <v>157102.332850006</v>
      </c>
      <c r="BD3957">
        <f t="shared" si="497"/>
        <v>-11476.876906544301</v>
      </c>
      <c r="BE3957">
        <f t="shared" si="491"/>
        <v>-11399.886341970783</v>
      </c>
      <c r="BF3957">
        <f t="shared" si="492"/>
        <v>-11322.895777397265</v>
      </c>
      <c r="BG3957">
        <f t="shared" si="493"/>
        <v>-11245.905212823747</v>
      </c>
      <c r="BH3957">
        <f t="shared" si="494"/>
        <v>-11168.914648250229</v>
      </c>
      <c r="BI3957">
        <f t="shared" si="495"/>
        <v>-11091.924083676711</v>
      </c>
      <c r="BJ3957">
        <f t="shared" si="496"/>
        <v>-11014.933519103193</v>
      </c>
    </row>
    <row r="3958" spans="1:62">
      <c r="A3958">
        <v>3955</v>
      </c>
      <c r="B3958" s="6"/>
      <c r="C3958" s="44"/>
      <c r="F3958" s="44">
        <v>7477.6274023497499</v>
      </c>
      <c r="G3958">
        <v>0.73977018361406</v>
      </c>
      <c r="H3958" s="45">
        <f t="shared" si="490"/>
        <v>10108.041075430592</v>
      </c>
      <c r="BD3958">
        <f t="shared" si="497"/>
        <v>-15208.191497649914</v>
      </c>
      <c r="BE3958">
        <f t="shared" si="491"/>
        <v>-14708.25861652023</v>
      </c>
      <c r="BF3958">
        <f t="shared" si="492"/>
        <v>-14208.325735390548</v>
      </c>
      <c r="BG3958">
        <f t="shared" si="493"/>
        <v>-13708.392854260865</v>
      </c>
      <c r="BH3958">
        <f t="shared" si="494"/>
        <v>-13208.459973131181</v>
      </c>
      <c r="BI3958">
        <f t="shared" si="495"/>
        <v>-12708.527092001497</v>
      </c>
      <c r="BJ3958">
        <f t="shared" si="496"/>
        <v>-12208.594210871815</v>
      </c>
    </row>
    <row r="3959" spans="1:62">
      <c r="A3959">
        <v>3956</v>
      </c>
      <c r="B3959" s="6"/>
      <c r="C3959" s="44"/>
      <c r="F3959" s="44">
        <v>11954.147082585743</v>
      </c>
      <c r="G3959">
        <v>0.28996582006049287</v>
      </c>
      <c r="H3959" s="45">
        <f t="shared" si="490"/>
        <v>41226.055816136744</v>
      </c>
      <c r="BD3959">
        <f t="shared" si="497"/>
        <v>-3778.77648427945</v>
      </c>
      <c r="BE3959">
        <f t="shared" si="491"/>
        <v>-79.92556620915002</v>
      </c>
      <c r="BF3959">
        <f t="shared" si="492"/>
        <v>3618.9253518611495</v>
      </c>
      <c r="BG3959">
        <f t="shared" si="493"/>
        <v>7317.7762699314499</v>
      </c>
      <c r="BH3959">
        <f t="shared" si="494"/>
        <v>11016.627188001748</v>
      </c>
      <c r="BI3959">
        <f t="shared" si="495"/>
        <v>14715.478106072049</v>
      </c>
      <c r="BJ3959">
        <f t="shared" si="496"/>
        <v>18414.329024142349</v>
      </c>
    </row>
    <row r="3960" spans="1:62">
      <c r="A3960">
        <v>3957</v>
      </c>
      <c r="B3960" s="6"/>
      <c r="C3960" s="44"/>
      <c r="F3960" s="44">
        <v>16604.136087610219</v>
      </c>
      <c r="G3960">
        <v>0.32867535765084099</v>
      </c>
      <c r="H3960" s="45">
        <f t="shared" si="490"/>
        <v>50518.347971949741</v>
      </c>
      <c r="BD3960">
        <f t="shared" si="497"/>
        <v>-10504.317982283279</v>
      </c>
      <c r="BE3960">
        <f t="shared" si="491"/>
        <v>-9054.4888819808148</v>
      </c>
      <c r="BF3960">
        <f t="shared" si="492"/>
        <v>-7604.6597816783496</v>
      </c>
      <c r="BG3960">
        <f t="shared" si="493"/>
        <v>-6154.8306813758854</v>
      </c>
      <c r="BH3960">
        <f t="shared" si="494"/>
        <v>-4705.0015810734212</v>
      </c>
      <c r="BI3960">
        <f t="shared" si="495"/>
        <v>-3255.1724807709561</v>
      </c>
      <c r="BJ3960">
        <f t="shared" si="496"/>
        <v>-1805.3433804684919</v>
      </c>
    </row>
    <row r="3961" spans="1:62">
      <c r="A3961">
        <v>3958</v>
      </c>
      <c r="B3961" s="6"/>
      <c r="C3961" s="44"/>
      <c r="F3961" s="44">
        <v>6329.529518141062</v>
      </c>
      <c r="G3961">
        <v>0.24858611893619198</v>
      </c>
      <c r="H3961" s="45">
        <f t="shared" si="490"/>
        <v>25462.119708163387</v>
      </c>
      <c r="BD3961">
        <f t="shared" si="497"/>
        <v>-14960.759299356014</v>
      </c>
      <c r="BE3961">
        <f t="shared" si="491"/>
        <v>-13317.382511101809</v>
      </c>
      <c r="BF3961">
        <f t="shared" si="492"/>
        <v>-11674.005722847603</v>
      </c>
      <c r="BG3961">
        <f t="shared" si="493"/>
        <v>-10030.628934593398</v>
      </c>
      <c r="BH3961">
        <f t="shared" si="494"/>
        <v>-8387.252146339195</v>
      </c>
      <c r="BI3961">
        <f t="shared" si="495"/>
        <v>-6743.8753580849898</v>
      </c>
      <c r="BJ3961">
        <f t="shared" si="496"/>
        <v>-5100.4985698307846</v>
      </c>
    </row>
    <row r="3962" spans="1:62">
      <c r="A3962">
        <v>3959</v>
      </c>
      <c r="B3962" s="6"/>
      <c r="C3962" s="44"/>
      <c r="F3962" s="44">
        <v>13372.863983140964</v>
      </c>
      <c r="G3962">
        <v>0.26202331903158971</v>
      </c>
      <c r="H3962" s="45">
        <f t="shared" si="490"/>
        <v>51036.923097400817</v>
      </c>
      <c r="BD3962">
        <f t="shared" si="497"/>
        <v>-5086.598923460102</v>
      </c>
      <c r="BE3962">
        <f t="shared" si="491"/>
        <v>-3843.668328779142</v>
      </c>
      <c r="BF3962">
        <f t="shared" si="492"/>
        <v>-2600.7377340981825</v>
      </c>
      <c r="BG3962">
        <f t="shared" si="493"/>
        <v>-1357.8071394172221</v>
      </c>
      <c r="BH3962">
        <f t="shared" si="494"/>
        <v>-114.87654473626208</v>
      </c>
      <c r="BI3962">
        <f t="shared" si="495"/>
        <v>1128.054049944697</v>
      </c>
      <c r="BJ3962">
        <f t="shared" si="496"/>
        <v>2370.9846446256579</v>
      </c>
    </row>
    <row r="3963" spans="1:62">
      <c r="A3963">
        <v>3960</v>
      </c>
      <c r="B3963" s="6"/>
      <c r="C3963" s="44"/>
      <c r="F3963" s="44">
        <v>3980.4486381387396</v>
      </c>
      <c r="G3963">
        <v>0.5493081415879022</v>
      </c>
      <c r="H3963" s="45">
        <f t="shared" si="490"/>
        <v>7246.2946327945047</v>
      </c>
      <c r="BD3963">
        <f t="shared" si="497"/>
        <v>-12062.747387983016</v>
      </c>
      <c r="BE3963">
        <f t="shared" si="491"/>
        <v>-10752.630792825066</v>
      </c>
      <c r="BF3963">
        <f t="shared" si="492"/>
        <v>-9442.5141976671184</v>
      </c>
      <c r="BG3963">
        <f t="shared" si="493"/>
        <v>-8132.3976025091697</v>
      </c>
      <c r="BH3963">
        <f t="shared" si="494"/>
        <v>-6822.281007351221</v>
      </c>
      <c r="BI3963">
        <f t="shared" si="495"/>
        <v>-5512.1644121932723</v>
      </c>
      <c r="BJ3963">
        <f t="shared" si="496"/>
        <v>-4202.0478170353235</v>
      </c>
    </row>
    <row r="3964" spans="1:62">
      <c r="A3964">
        <v>3961</v>
      </c>
      <c r="B3964" s="6"/>
      <c r="C3964" s="44"/>
      <c r="F3964" s="44">
        <v>5909.4075657395297</v>
      </c>
      <c r="G3964">
        <v>0.21944639312151892</v>
      </c>
      <c r="H3964" s="45">
        <f t="shared" si="490"/>
        <v>26928.706740999758</v>
      </c>
      <c r="BD3964">
        <f t="shared" si="497"/>
        <v>-1233.9079301992288</v>
      </c>
      <c r="BE3964">
        <f t="shared" si="491"/>
        <v>1512.6327777402821</v>
      </c>
      <c r="BF3964">
        <f t="shared" si="492"/>
        <v>4259.1734856797939</v>
      </c>
      <c r="BG3964">
        <f t="shared" si="493"/>
        <v>7005.7141936193038</v>
      </c>
      <c r="BH3964">
        <f t="shared" si="494"/>
        <v>9752.2549015588156</v>
      </c>
      <c r="BI3964">
        <f t="shared" si="495"/>
        <v>12498.795609498327</v>
      </c>
      <c r="BJ3964">
        <f t="shared" si="496"/>
        <v>15245.336317437836</v>
      </c>
    </row>
    <row r="3965" spans="1:62">
      <c r="A3965">
        <v>3962</v>
      </c>
      <c r="B3965" s="6"/>
      <c r="C3965" s="44"/>
      <c r="F3965" s="44">
        <v>18661.497951362653</v>
      </c>
      <c r="G3965">
        <v>0.40183190609713826</v>
      </c>
      <c r="H3965" s="45">
        <f t="shared" si="490"/>
        <v>46441.055745462509</v>
      </c>
      <c r="BD3965">
        <f t="shared" si="497"/>
        <v>-4812.1756001319354</v>
      </c>
      <c r="BE3965">
        <f t="shared" si="491"/>
        <v>-3714.9436345243403</v>
      </c>
      <c r="BF3965">
        <f t="shared" si="492"/>
        <v>-2617.711668916746</v>
      </c>
      <c r="BG3965">
        <f t="shared" si="493"/>
        <v>-1520.4797033091509</v>
      </c>
      <c r="BH3965">
        <f t="shared" si="494"/>
        <v>-423.24773770155662</v>
      </c>
      <c r="BI3965">
        <f t="shared" si="495"/>
        <v>673.98422790603763</v>
      </c>
      <c r="BJ3965">
        <f t="shared" si="496"/>
        <v>1771.2161935136328</v>
      </c>
    </row>
    <row r="3966" spans="1:62">
      <c r="A3966">
        <v>3963</v>
      </c>
      <c r="B3966" s="6"/>
      <c r="C3966" s="44"/>
      <c r="F3966" s="44">
        <v>6119.9135009175534</v>
      </c>
      <c r="G3966">
        <v>0.53048945840420547</v>
      </c>
      <c r="H3966" s="45">
        <f t="shared" si="490"/>
        <v>11536.352709679099</v>
      </c>
      <c r="BD3966">
        <f t="shared" si="497"/>
        <v>-16652.33842087696</v>
      </c>
      <c r="BE3966">
        <f t="shared" si="491"/>
        <v>-14643.178890391271</v>
      </c>
      <c r="BF3966">
        <f t="shared" si="492"/>
        <v>-12634.019359905578</v>
      </c>
      <c r="BG3966">
        <f t="shared" si="493"/>
        <v>-10624.859829419889</v>
      </c>
      <c r="BH3966">
        <f t="shared" si="494"/>
        <v>-8615.7002989341963</v>
      </c>
      <c r="BI3966">
        <f t="shared" si="495"/>
        <v>-6606.5407684485053</v>
      </c>
      <c r="BJ3966">
        <f t="shared" si="496"/>
        <v>-4597.3812379628143</v>
      </c>
    </row>
    <row r="3967" spans="1:62">
      <c r="A3967">
        <v>3964</v>
      </c>
      <c r="B3967" s="6"/>
      <c r="C3967" s="44"/>
      <c r="F3967" s="44">
        <v>7642.4670185003088</v>
      </c>
      <c r="G3967">
        <v>0.28893337657408402</v>
      </c>
      <c r="H3967" s="45">
        <f t="shared" si="490"/>
        <v>26450.620240270997</v>
      </c>
      <c r="BD3967">
        <f t="shared" si="497"/>
        <v>-3467.466208896526</v>
      </c>
      <c r="BE3967">
        <f t="shared" si="491"/>
        <v>-815.01891687549869</v>
      </c>
      <c r="BF3967">
        <f t="shared" si="492"/>
        <v>1837.4283751455287</v>
      </c>
      <c r="BG3967">
        <f t="shared" si="493"/>
        <v>4489.875667166556</v>
      </c>
      <c r="BH3967">
        <f t="shared" si="494"/>
        <v>7142.3229591875843</v>
      </c>
      <c r="BI3967">
        <f t="shared" si="495"/>
        <v>9794.7702512086107</v>
      </c>
      <c r="BJ3967">
        <f t="shared" si="496"/>
        <v>12447.217543229637</v>
      </c>
    </row>
    <row r="3968" spans="1:62">
      <c r="A3968">
        <v>3965</v>
      </c>
      <c r="B3968" s="6"/>
      <c r="C3968" s="44"/>
      <c r="F3968" s="44">
        <v>4178.8578253916803</v>
      </c>
      <c r="G3968">
        <v>0.32945683644851886</v>
      </c>
      <c r="H3968" s="45">
        <f t="shared" si="490"/>
        <v>12684.08289971749</v>
      </c>
      <c r="BD3968">
        <f t="shared" si="497"/>
        <v>-6197.8001356298882</v>
      </c>
      <c r="BE3968">
        <f t="shared" si="491"/>
        <v>-4753.1332527594686</v>
      </c>
      <c r="BF3968">
        <f t="shared" si="492"/>
        <v>-3308.4663698890481</v>
      </c>
      <c r="BG3968">
        <f t="shared" si="493"/>
        <v>-1863.7994870186285</v>
      </c>
      <c r="BH3968">
        <f t="shared" si="494"/>
        <v>-419.13260414820797</v>
      </c>
      <c r="BI3968">
        <f t="shared" si="495"/>
        <v>1025.5342787222125</v>
      </c>
      <c r="BJ3968">
        <f t="shared" si="496"/>
        <v>2470.2011615926313</v>
      </c>
    </row>
    <row r="3969" spans="1:62">
      <c r="A3969">
        <v>3966</v>
      </c>
      <c r="B3969" s="6"/>
      <c r="C3969" s="44"/>
      <c r="F3969" s="44">
        <v>9454.4811112310381</v>
      </c>
      <c r="G3969">
        <v>0.26266831052935835</v>
      </c>
      <c r="H3969" s="45">
        <f t="shared" si="490"/>
        <v>35993.992165165706</v>
      </c>
      <c r="BD3969">
        <f t="shared" si="497"/>
        <v>-2531.5736431490859</v>
      </c>
      <c r="BE3969">
        <f t="shared" si="491"/>
        <v>-884.28946090649151</v>
      </c>
      <c r="BF3969">
        <f t="shared" si="492"/>
        <v>762.99472133610288</v>
      </c>
      <c r="BG3969">
        <f t="shared" si="493"/>
        <v>2410.2789035786973</v>
      </c>
      <c r="BH3969">
        <f t="shared" si="494"/>
        <v>4057.5630858212917</v>
      </c>
      <c r="BI3969">
        <f t="shared" si="495"/>
        <v>5704.8472680638861</v>
      </c>
      <c r="BJ3969">
        <f t="shared" si="496"/>
        <v>7352.1314503064805</v>
      </c>
    </row>
    <row r="3970" spans="1:62">
      <c r="A3970">
        <v>3967</v>
      </c>
      <c r="B3970" s="6"/>
      <c r="C3970" s="44"/>
      <c r="F3970" s="44">
        <v>13883.025322113272</v>
      </c>
      <c r="G3970">
        <v>0.26746676020162408</v>
      </c>
      <c r="H3970" s="45">
        <f t="shared" si="490"/>
        <v>51905.609921950119</v>
      </c>
      <c r="BD3970">
        <f t="shared" si="497"/>
        <v>-8141.1395585842465</v>
      </c>
      <c r="BE3970">
        <f t="shared" si="491"/>
        <v>-6827.7980059374549</v>
      </c>
      <c r="BF3970">
        <f t="shared" si="492"/>
        <v>-5514.4564532906625</v>
      </c>
      <c r="BG3970">
        <f t="shared" si="493"/>
        <v>-4201.1149006438709</v>
      </c>
      <c r="BH3970">
        <f t="shared" si="494"/>
        <v>-2887.7733479970793</v>
      </c>
      <c r="BI3970">
        <f t="shared" si="495"/>
        <v>-1574.4317953502878</v>
      </c>
      <c r="BJ3970">
        <f t="shared" si="496"/>
        <v>-261.09024270349619</v>
      </c>
    </row>
    <row r="3971" spans="1:62">
      <c r="A3971">
        <v>3968</v>
      </c>
      <c r="B3971" s="6"/>
      <c r="C3971" s="44"/>
      <c r="F3971" s="44">
        <v>4421.8734811815229</v>
      </c>
      <c r="G3971">
        <v>0.84347417708231731</v>
      </c>
      <c r="H3971" s="45">
        <f t="shared" si="490"/>
        <v>5242.4527049273001</v>
      </c>
      <c r="BD3971">
        <f t="shared" si="497"/>
        <v>-12545.691521105151</v>
      </c>
      <c r="BE3971">
        <f t="shared" si="491"/>
        <v>-11208.35772009703</v>
      </c>
      <c r="BF3971">
        <f t="shared" si="492"/>
        <v>-9871.0239190889115</v>
      </c>
      <c r="BG3971">
        <f t="shared" si="493"/>
        <v>-8533.6901180807909</v>
      </c>
      <c r="BH3971">
        <f t="shared" si="494"/>
        <v>-7196.3563170726693</v>
      </c>
      <c r="BI3971">
        <f t="shared" si="495"/>
        <v>-5859.0225160645496</v>
      </c>
      <c r="BJ3971">
        <f t="shared" si="496"/>
        <v>-4521.6887150564289</v>
      </c>
    </row>
    <row r="3972" spans="1:62">
      <c r="A3972">
        <v>3969</v>
      </c>
      <c r="B3972" s="6"/>
      <c r="C3972" s="44"/>
      <c r="F3972" s="44">
        <v>10950.544863985902</v>
      </c>
      <c r="G3972">
        <v>6.248442861028547E-2</v>
      </c>
      <c r="H3972" s="45">
        <f t="shared" ref="H3972:H4035" si="498">F3972/G3972</f>
        <v>175252.38059364041</v>
      </c>
      <c r="BD3972">
        <f t="shared" si="497"/>
        <v>-204.50259576993631</v>
      </c>
      <c r="BE3972">
        <f t="shared" si="491"/>
        <v>4012.8682896416503</v>
      </c>
      <c r="BF3972">
        <f t="shared" si="492"/>
        <v>8230.239175053237</v>
      </c>
      <c r="BG3972">
        <f t="shared" si="493"/>
        <v>12447.610060464824</v>
      </c>
      <c r="BH3972">
        <f t="shared" si="494"/>
        <v>16664.98094587641</v>
      </c>
      <c r="BI3972">
        <f t="shared" si="495"/>
        <v>20882.351831287997</v>
      </c>
      <c r="BJ3972">
        <f t="shared" si="496"/>
        <v>25099.722716699584</v>
      </c>
    </row>
    <row r="3973" spans="1:62">
      <c r="A3973">
        <v>3970</v>
      </c>
      <c r="B3973" s="6"/>
      <c r="C3973" s="44"/>
      <c r="F3973" s="44">
        <v>7503.8853032999978</v>
      </c>
      <c r="G3973">
        <v>0.25733991280415047</v>
      </c>
      <c r="H3973" s="45">
        <f t="shared" si="498"/>
        <v>29159.430503929867</v>
      </c>
      <c r="BD3973">
        <f t="shared" si="497"/>
        <v>-10638.122720934474</v>
      </c>
      <c r="BE3973">
        <f t="shared" ref="BE3973:BE4036" si="499">($BE$3*G3972)-F3972</f>
        <v>-10325.700577883048</v>
      </c>
      <c r="BF3973">
        <f t="shared" ref="BF3973:BF4036" si="500">($BF$3*G3972)-F3972</f>
        <v>-10013.27843483162</v>
      </c>
      <c r="BG3973">
        <f t="shared" ref="BG3973:BG4036" si="501">($BG$3*G3972)-F3972</f>
        <v>-9700.8562917801937</v>
      </c>
      <c r="BH3973">
        <f t="shared" ref="BH3973:BH4036" si="502">($BH$3*G3972)-F3972</f>
        <v>-9388.4341487287656</v>
      </c>
      <c r="BI3973">
        <f t="shared" ref="BI3973:BI4036" si="503">($BI$3*G3972)-F3972</f>
        <v>-9076.0120056773376</v>
      </c>
      <c r="BJ3973">
        <f t="shared" ref="BJ3973:BJ4036" si="504">($BJ$3*G3972)-F3972</f>
        <v>-8763.5898626259113</v>
      </c>
    </row>
    <row r="3974" spans="1:62">
      <c r="A3974">
        <v>3971</v>
      </c>
      <c r="B3974" s="6"/>
      <c r="C3974" s="44"/>
      <c r="F3974" s="44">
        <v>5616.984833273611</v>
      </c>
      <c r="G3974">
        <v>0.2955280272955596</v>
      </c>
      <c r="H3974" s="45">
        <f t="shared" si="498"/>
        <v>19006.60619121592</v>
      </c>
      <c r="BD3974">
        <f t="shared" si="497"/>
        <v>-6217.1857392792454</v>
      </c>
      <c r="BE3974">
        <f t="shared" si="499"/>
        <v>-4930.4861752584929</v>
      </c>
      <c r="BF3974">
        <f t="shared" si="500"/>
        <v>-3643.7866112377405</v>
      </c>
      <c r="BG3974">
        <f t="shared" si="501"/>
        <v>-2357.0870472169881</v>
      </c>
      <c r="BH3974">
        <f t="shared" si="502"/>
        <v>-1070.3874831962357</v>
      </c>
      <c r="BI3974">
        <f t="shared" si="503"/>
        <v>216.31208082451667</v>
      </c>
      <c r="BJ3974">
        <f t="shared" si="504"/>
        <v>1503.0116448452682</v>
      </c>
    </row>
    <row r="3975" spans="1:62">
      <c r="A3975">
        <v>3972</v>
      </c>
      <c r="B3975" s="6"/>
      <c r="C3975" s="44"/>
      <c r="F3975" s="44">
        <v>4818.0366892632392</v>
      </c>
      <c r="G3975">
        <v>0.3726891614887986</v>
      </c>
      <c r="H3975" s="45">
        <f t="shared" si="498"/>
        <v>12927.761757321854</v>
      </c>
      <c r="BD3975">
        <f t="shared" si="497"/>
        <v>-4139.3446967958134</v>
      </c>
      <c r="BE3975">
        <f t="shared" si="499"/>
        <v>-2661.704560318015</v>
      </c>
      <c r="BF3975">
        <f t="shared" si="500"/>
        <v>-1184.0644238402174</v>
      </c>
      <c r="BG3975">
        <f t="shared" si="501"/>
        <v>293.57571263758109</v>
      </c>
      <c r="BH3975">
        <f t="shared" si="502"/>
        <v>1771.2158491153787</v>
      </c>
      <c r="BI3975">
        <f t="shared" si="503"/>
        <v>3248.8559855931762</v>
      </c>
      <c r="BJ3975">
        <f t="shared" si="504"/>
        <v>4726.4961220709756</v>
      </c>
    </row>
    <row r="3976" spans="1:62">
      <c r="A3976">
        <v>3973</v>
      </c>
      <c r="B3976" s="6"/>
      <c r="C3976" s="44"/>
      <c r="F3976" s="44">
        <v>11929.551902007319</v>
      </c>
      <c r="G3976">
        <v>0.12887814551655197</v>
      </c>
      <c r="H3976" s="45">
        <f t="shared" si="498"/>
        <v>92564.583810489363</v>
      </c>
      <c r="BD3976">
        <f t="shared" si="497"/>
        <v>-2954.5908818192461</v>
      </c>
      <c r="BE3976">
        <f t="shared" si="499"/>
        <v>-1091.145074375253</v>
      </c>
      <c r="BF3976">
        <f t="shared" si="500"/>
        <v>772.30073306873965</v>
      </c>
      <c r="BG3976">
        <f t="shared" si="501"/>
        <v>2635.7465405127332</v>
      </c>
      <c r="BH3976">
        <f t="shared" si="502"/>
        <v>4499.1923479567267</v>
      </c>
      <c r="BI3976">
        <f t="shared" si="503"/>
        <v>6362.6381554007185</v>
      </c>
      <c r="BJ3976">
        <f t="shared" si="504"/>
        <v>8226.083962844712</v>
      </c>
    </row>
    <row r="3977" spans="1:62">
      <c r="A3977">
        <v>3974</v>
      </c>
      <c r="B3977" s="6"/>
      <c r="C3977" s="44"/>
      <c r="F3977" s="44">
        <v>8926.3246306048713</v>
      </c>
      <c r="G3977">
        <v>0.19963288112509137</v>
      </c>
      <c r="H3977" s="45">
        <f t="shared" si="498"/>
        <v>44713.699368049362</v>
      </c>
      <c r="BD3977">
        <f t="shared" si="497"/>
        <v>-11285.161174424558</v>
      </c>
      <c r="BE3977">
        <f t="shared" si="499"/>
        <v>-10640.7704468418</v>
      </c>
      <c r="BF3977">
        <f t="shared" si="500"/>
        <v>-9996.3797192590391</v>
      </c>
      <c r="BG3977">
        <f t="shared" si="501"/>
        <v>-9351.9889916762804</v>
      </c>
      <c r="BH3977">
        <f t="shared" si="502"/>
        <v>-8707.5982640935199</v>
      </c>
      <c r="BI3977">
        <f t="shared" si="503"/>
        <v>-8063.2075365107594</v>
      </c>
      <c r="BJ3977">
        <f t="shared" si="504"/>
        <v>-7418.8168089279998</v>
      </c>
    </row>
    <row r="3978" spans="1:62">
      <c r="A3978">
        <v>3975</v>
      </c>
      <c r="B3978" s="6"/>
      <c r="C3978" s="44"/>
      <c r="F3978" s="44">
        <v>381.65948213867887</v>
      </c>
      <c r="G3978">
        <v>0.33260465647715343</v>
      </c>
      <c r="H3978" s="45">
        <f t="shared" si="498"/>
        <v>1147.4868878298312</v>
      </c>
      <c r="BD3978">
        <f t="shared" si="497"/>
        <v>-7928.1602249794141</v>
      </c>
      <c r="BE3978">
        <f t="shared" si="499"/>
        <v>-6929.9958193539578</v>
      </c>
      <c r="BF3978">
        <f t="shared" si="500"/>
        <v>-5931.8314137285015</v>
      </c>
      <c r="BG3978">
        <f t="shared" si="501"/>
        <v>-4933.6670081030443</v>
      </c>
      <c r="BH3978">
        <f t="shared" si="502"/>
        <v>-3935.5026024775871</v>
      </c>
      <c r="BI3978">
        <f t="shared" si="503"/>
        <v>-2937.3381968521307</v>
      </c>
      <c r="BJ3978">
        <f t="shared" si="504"/>
        <v>-1939.1737912266735</v>
      </c>
    </row>
    <row r="3979" spans="1:62">
      <c r="A3979">
        <v>3976</v>
      </c>
      <c r="B3979" s="6"/>
      <c r="C3979" s="44"/>
      <c r="F3979" s="44">
        <v>13869.959907856177</v>
      </c>
      <c r="G3979">
        <v>0.64575678942151882</v>
      </c>
      <c r="H3979" s="45">
        <f t="shared" si="498"/>
        <v>21478.612590788478</v>
      </c>
      <c r="BD3979">
        <f t="shared" si="497"/>
        <v>1281.3638002470882</v>
      </c>
      <c r="BE3979">
        <f t="shared" si="499"/>
        <v>2944.3870826328553</v>
      </c>
      <c r="BF3979">
        <f t="shared" si="500"/>
        <v>4607.4103650186225</v>
      </c>
      <c r="BG3979">
        <f t="shared" si="501"/>
        <v>6270.4336474043894</v>
      </c>
      <c r="BH3979">
        <f t="shared" si="502"/>
        <v>7933.4569297901562</v>
      </c>
      <c r="BI3979">
        <f t="shared" si="503"/>
        <v>9596.480212175924</v>
      </c>
      <c r="BJ3979">
        <f t="shared" si="504"/>
        <v>11259.503494561692</v>
      </c>
    </row>
    <row r="3980" spans="1:62">
      <c r="A3980">
        <v>3977</v>
      </c>
      <c r="B3980" s="6"/>
      <c r="C3980" s="44"/>
      <c r="F3980" s="44">
        <v>2689.287274194503</v>
      </c>
      <c r="G3980">
        <v>0.51641157498459123</v>
      </c>
      <c r="H3980" s="45">
        <f t="shared" si="498"/>
        <v>5207.6432916414515</v>
      </c>
      <c r="BD3980">
        <f t="shared" si="497"/>
        <v>-10641.175960748584</v>
      </c>
      <c r="BE3980">
        <f t="shared" si="499"/>
        <v>-7412.3920136409888</v>
      </c>
      <c r="BF3980">
        <f t="shared" si="500"/>
        <v>-4183.6080665333939</v>
      </c>
      <c r="BG3980">
        <f t="shared" si="501"/>
        <v>-954.82411942580075</v>
      </c>
      <c r="BH3980">
        <f t="shared" si="502"/>
        <v>2273.9598276817942</v>
      </c>
      <c r="BI3980">
        <f t="shared" si="503"/>
        <v>5502.7437747893891</v>
      </c>
      <c r="BJ3980">
        <f t="shared" si="504"/>
        <v>8731.5277218969823</v>
      </c>
    </row>
    <row r="3981" spans="1:62">
      <c r="A3981">
        <v>3978</v>
      </c>
      <c r="B3981" s="6"/>
      <c r="C3981" s="44"/>
      <c r="F3981" s="44">
        <v>9555.2469358713024</v>
      </c>
      <c r="G3981">
        <v>0.19589055314109238</v>
      </c>
      <c r="H3981" s="45">
        <f t="shared" si="498"/>
        <v>48778.497904332464</v>
      </c>
      <c r="BD3981">
        <f t="shared" si="497"/>
        <v>-107.22939927154675</v>
      </c>
      <c r="BE3981">
        <f t="shared" si="499"/>
        <v>2474.8284756514095</v>
      </c>
      <c r="BF3981">
        <f t="shared" si="500"/>
        <v>5056.8863505743657</v>
      </c>
      <c r="BG3981">
        <f t="shared" si="501"/>
        <v>7638.9442254973219</v>
      </c>
      <c r="BH3981">
        <f t="shared" si="502"/>
        <v>10221.002100420277</v>
      </c>
      <c r="BI3981">
        <f t="shared" si="503"/>
        <v>12803.059975343234</v>
      </c>
      <c r="BJ3981">
        <f t="shared" si="504"/>
        <v>15385.11785026619</v>
      </c>
    </row>
    <row r="3982" spans="1:62">
      <c r="A3982">
        <v>3979</v>
      </c>
      <c r="B3982" s="6"/>
      <c r="C3982" s="44"/>
      <c r="F3982" s="44">
        <v>12842.27126747583</v>
      </c>
      <c r="G3982">
        <v>0.58263075544406995</v>
      </c>
      <c r="H3982" s="45">
        <f t="shared" si="498"/>
        <v>22041.869824890549</v>
      </c>
      <c r="BD3982">
        <f t="shared" si="497"/>
        <v>-8575.7941701658401</v>
      </c>
      <c r="BE3982">
        <f t="shared" si="499"/>
        <v>-7596.3414044603787</v>
      </c>
      <c r="BF3982">
        <f t="shared" si="500"/>
        <v>-6616.8886387549173</v>
      </c>
      <c r="BG3982">
        <f t="shared" si="501"/>
        <v>-5637.435873049455</v>
      </c>
      <c r="BH3982">
        <f t="shared" si="502"/>
        <v>-4657.9831073439927</v>
      </c>
      <c r="BI3982">
        <f t="shared" si="503"/>
        <v>-3678.5303416385314</v>
      </c>
      <c r="BJ3982">
        <f t="shared" si="504"/>
        <v>-2699.0775759330691</v>
      </c>
    </row>
    <row r="3983" spans="1:62">
      <c r="A3983">
        <v>3980</v>
      </c>
      <c r="B3983" s="6"/>
      <c r="C3983" s="44"/>
      <c r="F3983" s="44">
        <v>5491.5508320154422</v>
      </c>
      <c r="G3983">
        <v>0.10284162430152488</v>
      </c>
      <c r="H3983" s="45">
        <f t="shared" si="498"/>
        <v>53398.133968737951</v>
      </c>
      <c r="BD3983">
        <f t="shared" si="497"/>
        <v>-9929.1174902554794</v>
      </c>
      <c r="BE3983">
        <f t="shared" si="499"/>
        <v>-7015.9637130351302</v>
      </c>
      <c r="BF3983">
        <f t="shared" si="500"/>
        <v>-4102.8099358147811</v>
      </c>
      <c r="BG3983">
        <f t="shared" si="501"/>
        <v>-1189.656158594431</v>
      </c>
      <c r="BH3983">
        <f t="shared" si="502"/>
        <v>1723.4976186259191</v>
      </c>
      <c r="BI3983">
        <f t="shared" si="503"/>
        <v>4636.6513958462674</v>
      </c>
      <c r="BJ3983">
        <f t="shared" si="504"/>
        <v>7549.8051730666193</v>
      </c>
    </row>
    <row r="3984" spans="1:62">
      <c r="A3984">
        <v>3981</v>
      </c>
      <c r="B3984" s="6"/>
      <c r="C3984" s="44"/>
      <c r="F3984" s="44">
        <v>5812.9655546026443</v>
      </c>
      <c r="G3984">
        <v>0.43064202941401142</v>
      </c>
      <c r="H3984" s="45">
        <f t="shared" si="498"/>
        <v>13498.370241549657</v>
      </c>
      <c r="BD3984">
        <f t="shared" si="497"/>
        <v>-4977.3427105078181</v>
      </c>
      <c r="BE3984">
        <f t="shared" si="499"/>
        <v>-4463.134589000194</v>
      </c>
      <c r="BF3984">
        <f t="shared" si="500"/>
        <v>-3948.9264674925689</v>
      </c>
      <c r="BG3984">
        <f t="shared" si="501"/>
        <v>-3434.7183459849448</v>
      </c>
      <c r="BH3984">
        <f t="shared" si="502"/>
        <v>-2920.5102244773202</v>
      </c>
      <c r="BI3984">
        <f t="shared" si="503"/>
        <v>-2406.3021029696956</v>
      </c>
      <c r="BJ3984">
        <f t="shared" si="504"/>
        <v>-1892.0939814620715</v>
      </c>
    </row>
    <row r="3985" spans="1:62">
      <c r="A3985">
        <v>3982</v>
      </c>
      <c r="B3985" s="6"/>
      <c r="C3985" s="44"/>
      <c r="F3985" s="44">
        <v>6357.7116842249216</v>
      </c>
      <c r="G3985">
        <v>0.58140099166274251</v>
      </c>
      <c r="H3985" s="45">
        <f t="shared" si="498"/>
        <v>10935.157963942527</v>
      </c>
      <c r="BD3985">
        <f t="shared" si="497"/>
        <v>-3659.755407532587</v>
      </c>
      <c r="BE3985">
        <f t="shared" si="499"/>
        <v>-1506.5452604625298</v>
      </c>
      <c r="BF3985">
        <f t="shared" si="500"/>
        <v>646.66488660752657</v>
      </c>
      <c r="BG3985">
        <f t="shared" si="501"/>
        <v>2799.8750336775847</v>
      </c>
      <c r="BH3985">
        <f t="shared" si="502"/>
        <v>4953.0851807476411</v>
      </c>
      <c r="BI3985">
        <f t="shared" si="503"/>
        <v>7106.2953278176974</v>
      </c>
      <c r="BJ3985">
        <f t="shared" si="504"/>
        <v>9259.5054748877556</v>
      </c>
    </row>
    <row r="3986" spans="1:62">
      <c r="A3986">
        <v>3983</v>
      </c>
      <c r="B3986" s="6"/>
      <c r="C3986" s="44"/>
      <c r="F3986" s="44">
        <v>-1720.4978051335092</v>
      </c>
      <c r="G3986">
        <v>1.043533463267055</v>
      </c>
      <c r="H3986" s="45">
        <f t="shared" si="498"/>
        <v>-1648.723175342207</v>
      </c>
      <c r="BD3986">
        <f t="shared" si="497"/>
        <v>-3450.7067259112091</v>
      </c>
      <c r="BE3986">
        <f t="shared" si="499"/>
        <v>-543.70176759749666</v>
      </c>
      <c r="BF3986">
        <f t="shared" si="500"/>
        <v>2363.3031907162167</v>
      </c>
      <c r="BG3986">
        <f t="shared" si="501"/>
        <v>5270.3081490299282</v>
      </c>
      <c r="BH3986">
        <f t="shared" si="502"/>
        <v>8177.3131073436416</v>
      </c>
      <c r="BI3986">
        <f t="shared" si="503"/>
        <v>11084.318065657355</v>
      </c>
      <c r="BJ3986">
        <f t="shared" si="504"/>
        <v>13991.323023971067</v>
      </c>
    </row>
    <row r="3987" spans="1:62">
      <c r="A3987">
        <v>3984</v>
      </c>
      <c r="B3987" s="6"/>
      <c r="C3987" s="44"/>
      <c r="F3987" s="44">
        <v>1199.6292384578737</v>
      </c>
      <c r="G3987">
        <v>0.72635482208367819</v>
      </c>
      <c r="H3987" s="45">
        <f t="shared" si="498"/>
        <v>1651.5746877215238</v>
      </c>
      <c r="BD3987">
        <f t="shared" si="497"/>
        <v>6938.1651214687845</v>
      </c>
      <c r="BE3987">
        <f t="shared" si="499"/>
        <v>12155.83243780406</v>
      </c>
      <c r="BF3987">
        <f t="shared" si="500"/>
        <v>17373.499754139331</v>
      </c>
      <c r="BG3987">
        <f t="shared" si="501"/>
        <v>22591.16707047461</v>
      </c>
      <c r="BH3987">
        <f t="shared" si="502"/>
        <v>27808.834386809885</v>
      </c>
      <c r="BI3987">
        <f t="shared" si="503"/>
        <v>33026.501703145157</v>
      </c>
      <c r="BJ3987">
        <f t="shared" si="504"/>
        <v>38244.16901948044</v>
      </c>
    </row>
    <row r="3988" spans="1:62">
      <c r="A3988">
        <v>3985</v>
      </c>
      <c r="B3988" s="6"/>
      <c r="C3988" s="44"/>
      <c r="F3988" s="44">
        <v>12200.92755371633</v>
      </c>
      <c r="G3988">
        <v>0.13395692434293238</v>
      </c>
      <c r="H3988" s="45">
        <f t="shared" si="498"/>
        <v>91080.977064550345</v>
      </c>
      <c r="BD3988">
        <f t="shared" si="497"/>
        <v>2432.1448719605173</v>
      </c>
      <c r="BE3988">
        <f t="shared" si="499"/>
        <v>6063.9189823789084</v>
      </c>
      <c r="BF3988">
        <f t="shared" si="500"/>
        <v>9695.693092797299</v>
      </c>
      <c r="BG3988">
        <f t="shared" si="501"/>
        <v>13327.46720321569</v>
      </c>
      <c r="BH3988">
        <f t="shared" si="502"/>
        <v>16959.24131363408</v>
      </c>
      <c r="BI3988">
        <f t="shared" si="503"/>
        <v>20591.015424052472</v>
      </c>
      <c r="BJ3988">
        <f t="shared" si="504"/>
        <v>24222.789534470863</v>
      </c>
    </row>
    <row r="3989" spans="1:62">
      <c r="A3989">
        <v>3986</v>
      </c>
      <c r="B3989" s="6"/>
      <c r="C3989" s="44"/>
      <c r="F3989" s="44">
        <v>6783.7542958443246</v>
      </c>
      <c r="G3989">
        <v>0.46515496738333084</v>
      </c>
      <c r="H3989" s="45">
        <f t="shared" si="498"/>
        <v>14583.858652537794</v>
      </c>
      <c r="BD3989">
        <f t="shared" si="497"/>
        <v>-11531.142932001669</v>
      </c>
      <c r="BE3989">
        <f t="shared" si="499"/>
        <v>-10861.358310287007</v>
      </c>
      <c r="BF3989">
        <f t="shared" si="500"/>
        <v>-10191.573688572345</v>
      </c>
      <c r="BG3989">
        <f t="shared" si="501"/>
        <v>-9521.7890668576838</v>
      </c>
      <c r="BH3989">
        <f t="shared" si="502"/>
        <v>-8852.0044451430203</v>
      </c>
      <c r="BI3989">
        <f t="shared" si="503"/>
        <v>-8182.2198234283587</v>
      </c>
      <c r="BJ3989">
        <f t="shared" si="504"/>
        <v>-7512.4352017136971</v>
      </c>
    </row>
    <row r="3990" spans="1:62">
      <c r="A3990">
        <v>3987</v>
      </c>
      <c r="B3990" s="6"/>
      <c r="C3990" s="44"/>
      <c r="F3990" s="44">
        <v>8524.8563054100705</v>
      </c>
      <c r="G3990">
        <v>0.2797108117232856</v>
      </c>
      <c r="H3990" s="45">
        <f t="shared" si="498"/>
        <v>30477.392893355885</v>
      </c>
      <c r="BD3990">
        <f t="shared" si="497"/>
        <v>-4457.9794589276698</v>
      </c>
      <c r="BE3990">
        <f t="shared" si="499"/>
        <v>-2132.204622011016</v>
      </c>
      <c r="BF3990">
        <f t="shared" si="500"/>
        <v>193.57021490563784</v>
      </c>
      <c r="BG3990">
        <f t="shared" si="501"/>
        <v>2519.3450518222926</v>
      </c>
      <c r="BH3990">
        <f t="shared" si="502"/>
        <v>4845.1198887389473</v>
      </c>
      <c r="BI3990">
        <f t="shared" si="503"/>
        <v>7170.8947256556003</v>
      </c>
      <c r="BJ3990">
        <f t="shared" si="504"/>
        <v>9496.669562572255</v>
      </c>
    </row>
    <row r="3991" spans="1:62">
      <c r="A3991">
        <v>3988</v>
      </c>
      <c r="B3991" s="6"/>
      <c r="C3991" s="44"/>
      <c r="F3991" s="44">
        <v>13049.243196059379</v>
      </c>
      <c r="G3991">
        <v>0.22071885649386225</v>
      </c>
      <c r="H3991" s="45">
        <f t="shared" si="498"/>
        <v>59121.5603566805</v>
      </c>
      <c r="BD3991">
        <f t="shared" si="497"/>
        <v>-7126.3022467936426</v>
      </c>
      <c r="BE3991">
        <f t="shared" si="499"/>
        <v>-5727.7481881772146</v>
      </c>
      <c r="BF3991">
        <f t="shared" si="500"/>
        <v>-4329.1941295607867</v>
      </c>
      <c r="BG3991">
        <f t="shared" si="501"/>
        <v>-2930.6400709443587</v>
      </c>
      <c r="BH3991">
        <f t="shared" si="502"/>
        <v>-1532.0860123279308</v>
      </c>
      <c r="BI3991">
        <f t="shared" si="503"/>
        <v>-133.53195371150287</v>
      </c>
      <c r="BJ3991">
        <f t="shared" si="504"/>
        <v>1265.0221049049251</v>
      </c>
    </row>
    <row r="3992" spans="1:62">
      <c r="A3992">
        <v>3989</v>
      </c>
      <c r="B3992" s="6"/>
      <c r="C3992" s="44"/>
      <c r="F3992" s="44">
        <v>7517.2994529229727</v>
      </c>
      <c r="G3992">
        <v>0.28952425246677826</v>
      </c>
      <c r="H3992" s="45">
        <f t="shared" si="498"/>
        <v>25964.316940203662</v>
      </c>
      <c r="BD3992">
        <f t="shared" si="497"/>
        <v>-11945.648913590067</v>
      </c>
      <c r="BE3992">
        <f t="shared" si="499"/>
        <v>-10842.054631120756</v>
      </c>
      <c r="BF3992">
        <f t="shared" si="500"/>
        <v>-9738.4603486514443</v>
      </c>
      <c r="BG3992">
        <f t="shared" si="501"/>
        <v>-8634.8660661821341</v>
      </c>
      <c r="BH3992">
        <f t="shared" si="502"/>
        <v>-7531.2717837128221</v>
      </c>
      <c r="BI3992">
        <f t="shared" si="503"/>
        <v>-6427.677501243511</v>
      </c>
      <c r="BJ3992">
        <f t="shared" si="504"/>
        <v>-5324.0832187741998</v>
      </c>
    </row>
    <row r="3993" spans="1:62">
      <c r="A3993">
        <v>3990</v>
      </c>
      <c r="B3993" s="6"/>
      <c r="C3993" s="44"/>
      <c r="F3993" s="44">
        <v>804.76386445617027</v>
      </c>
      <c r="G3993">
        <v>0.1455030499775285</v>
      </c>
      <c r="H3993" s="45">
        <f t="shared" si="498"/>
        <v>5530.9071842855392</v>
      </c>
      <c r="BD3993">
        <f t="shared" si="497"/>
        <v>-6069.6781905890812</v>
      </c>
      <c r="BE3993">
        <f t="shared" si="499"/>
        <v>-4622.0569282551896</v>
      </c>
      <c r="BF3993">
        <f t="shared" si="500"/>
        <v>-3174.435665921299</v>
      </c>
      <c r="BG3993">
        <f t="shared" si="501"/>
        <v>-1726.8144035874075</v>
      </c>
      <c r="BH3993">
        <f t="shared" si="502"/>
        <v>-279.19314125351593</v>
      </c>
      <c r="BI3993">
        <f t="shared" si="503"/>
        <v>1168.4281210803747</v>
      </c>
      <c r="BJ3993">
        <f t="shared" si="504"/>
        <v>2616.0493834142671</v>
      </c>
    </row>
    <row r="3994" spans="1:62">
      <c r="A3994">
        <v>3991</v>
      </c>
      <c r="B3994" s="6"/>
      <c r="C3994" s="44"/>
      <c r="F3994" s="44">
        <v>7536.2261034157018</v>
      </c>
      <c r="G3994">
        <v>0.24761654854468595</v>
      </c>
      <c r="H3994" s="45">
        <f t="shared" si="498"/>
        <v>30435.066427136157</v>
      </c>
      <c r="BD3994">
        <f t="shared" ref="BD3994:BD4057" si="505">($BD$3*G3993)-F3993</f>
        <v>-77.248614568527728</v>
      </c>
      <c r="BE3994">
        <f t="shared" si="499"/>
        <v>650.26663531911481</v>
      </c>
      <c r="BF3994">
        <f t="shared" si="500"/>
        <v>1377.7818852067571</v>
      </c>
      <c r="BG3994">
        <f t="shared" si="501"/>
        <v>2105.2971350943999</v>
      </c>
      <c r="BH3994">
        <f t="shared" si="502"/>
        <v>2832.8123849820422</v>
      </c>
      <c r="BI3994">
        <f t="shared" si="503"/>
        <v>3560.3276348696845</v>
      </c>
      <c r="BJ3994">
        <f t="shared" si="504"/>
        <v>4287.8428847573268</v>
      </c>
    </row>
    <row r="3995" spans="1:62">
      <c r="A3995">
        <v>3992</v>
      </c>
      <c r="B3995" s="6"/>
      <c r="C3995" s="44"/>
      <c r="F3995" s="44">
        <v>6388.826470166965</v>
      </c>
      <c r="G3995">
        <v>0.61187530919662336</v>
      </c>
      <c r="H3995" s="45">
        <f t="shared" si="498"/>
        <v>10441.386299040782</v>
      </c>
      <c r="BD3995">
        <f t="shared" si="505"/>
        <v>-6298.1433606922719</v>
      </c>
      <c r="BE3995">
        <f t="shared" si="499"/>
        <v>-5060.0606179688421</v>
      </c>
      <c r="BF3995">
        <f t="shared" si="500"/>
        <v>-3821.9778752454126</v>
      </c>
      <c r="BG3995">
        <f t="shared" si="501"/>
        <v>-2583.8951325219823</v>
      </c>
      <c r="BH3995">
        <f t="shared" si="502"/>
        <v>-1345.8123897985533</v>
      </c>
      <c r="BI3995">
        <f t="shared" si="503"/>
        <v>-107.72964707512347</v>
      </c>
      <c r="BJ3995">
        <f t="shared" si="504"/>
        <v>1130.3530956483064</v>
      </c>
    </row>
    <row r="3996" spans="1:62">
      <c r="A3996">
        <v>3993</v>
      </c>
      <c r="B3996" s="6"/>
      <c r="C3996" s="44"/>
      <c r="F3996" s="44">
        <v>12376.332321914771</v>
      </c>
      <c r="G3996">
        <v>0.21493266612373496</v>
      </c>
      <c r="H3996" s="45">
        <f t="shared" si="498"/>
        <v>57582.370074867162</v>
      </c>
      <c r="BD3996">
        <f t="shared" si="505"/>
        <v>-3329.449924183848</v>
      </c>
      <c r="BE3996">
        <f t="shared" si="499"/>
        <v>-270.07337820073099</v>
      </c>
      <c r="BF3996">
        <f t="shared" si="500"/>
        <v>2789.3031677823856</v>
      </c>
      <c r="BG3996">
        <f t="shared" si="501"/>
        <v>5848.679713765503</v>
      </c>
      <c r="BH3996">
        <f t="shared" si="502"/>
        <v>8908.0562597486187</v>
      </c>
      <c r="BI3996">
        <f t="shared" si="503"/>
        <v>11967.432805731736</v>
      </c>
      <c r="BJ3996">
        <f t="shared" si="504"/>
        <v>15026.809351714852</v>
      </c>
    </row>
    <row r="3997" spans="1:62">
      <c r="A3997">
        <v>3994</v>
      </c>
      <c r="B3997" s="6"/>
      <c r="C3997" s="44"/>
      <c r="F3997" s="44">
        <v>10630.387251094193</v>
      </c>
      <c r="G3997">
        <v>0.62193642850433051</v>
      </c>
      <c r="H3997" s="45">
        <f t="shared" si="498"/>
        <v>17092.40167304362</v>
      </c>
      <c r="BD3997">
        <f t="shared" si="505"/>
        <v>-11301.668991296097</v>
      </c>
      <c r="BE3997">
        <f t="shared" si="499"/>
        <v>-10227.005660677421</v>
      </c>
      <c r="BF3997">
        <f t="shared" si="500"/>
        <v>-9152.3423300587474</v>
      </c>
      <c r="BG3997">
        <f t="shared" si="501"/>
        <v>-8077.6789994400724</v>
      </c>
      <c r="BH3997">
        <f t="shared" si="502"/>
        <v>-7003.0156688213974</v>
      </c>
      <c r="BI3997">
        <f t="shared" si="503"/>
        <v>-5928.3523382027224</v>
      </c>
      <c r="BJ3997">
        <f t="shared" si="504"/>
        <v>-4853.6890075840474</v>
      </c>
    </row>
    <row r="3998" spans="1:62">
      <c r="A3998">
        <v>3995</v>
      </c>
      <c r="B3998" s="6"/>
      <c r="C3998" s="44"/>
      <c r="F3998" s="44">
        <v>11895.64221392949</v>
      </c>
      <c r="G3998">
        <v>1.0510940267509499</v>
      </c>
      <c r="H3998" s="45">
        <f t="shared" si="498"/>
        <v>11317.3911288415</v>
      </c>
      <c r="BD3998">
        <f t="shared" si="505"/>
        <v>-7520.7051085725398</v>
      </c>
      <c r="BE3998">
        <f t="shared" si="499"/>
        <v>-4411.0229660508876</v>
      </c>
      <c r="BF3998">
        <f t="shared" si="500"/>
        <v>-1301.3408235292354</v>
      </c>
      <c r="BG3998">
        <f t="shared" si="501"/>
        <v>1808.3413189924177</v>
      </c>
      <c r="BH3998">
        <f t="shared" si="502"/>
        <v>4918.0234615140707</v>
      </c>
      <c r="BI3998">
        <f t="shared" si="503"/>
        <v>8027.705604035722</v>
      </c>
      <c r="BJ3998">
        <f t="shared" si="504"/>
        <v>11137.387746557373</v>
      </c>
    </row>
    <row r="3999" spans="1:62">
      <c r="A3999">
        <v>3996</v>
      </c>
      <c r="B3999" s="6"/>
      <c r="C3999" s="44"/>
      <c r="F3999" s="44">
        <v>12267.634163864626</v>
      </c>
      <c r="G3999">
        <v>0.3410749348616724</v>
      </c>
      <c r="H3999" s="45">
        <f t="shared" si="498"/>
        <v>35967.562872481183</v>
      </c>
      <c r="BD3999">
        <f t="shared" si="505"/>
        <v>-6640.1720801747406</v>
      </c>
      <c r="BE3999">
        <f t="shared" si="499"/>
        <v>-1384.7019464199911</v>
      </c>
      <c r="BF3999">
        <f t="shared" si="500"/>
        <v>3870.7681873347574</v>
      </c>
      <c r="BG3999">
        <f t="shared" si="501"/>
        <v>9126.2383210895077</v>
      </c>
      <c r="BH3999">
        <f t="shared" si="502"/>
        <v>14381.708454844256</v>
      </c>
      <c r="BI3999">
        <f t="shared" si="503"/>
        <v>19637.178588599003</v>
      </c>
      <c r="BJ3999">
        <f t="shared" si="504"/>
        <v>24892.648722353755</v>
      </c>
    </row>
    <row r="4000" spans="1:62">
      <c r="A4000">
        <v>3997</v>
      </c>
      <c r="B4000" s="6"/>
      <c r="C4000" s="44"/>
      <c r="F4000" s="44">
        <v>5436.1013523669262</v>
      </c>
      <c r="G4000">
        <v>0.66385840426944664</v>
      </c>
      <c r="H4000" s="45">
        <f t="shared" si="498"/>
        <v>8188.6458277939091</v>
      </c>
      <c r="BD4000">
        <f t="shared" si="505"/>
        <v>-10562.259489556265</v>
      </c>
      <c r="BE4000">
        <f t="shared" si="499"/>
        <v>-8856.8848152479022</v>
      </c>
      <c r="BF4000">
        <f t="shared" si="500"/>
        <v>-7151.5101409395402</v>
      </c>
      <c r="BG4000">
        <f t="shared" si="501"/>
        <v>-5446.1354666311781</v>
      </c>
      <c r="BH4000">
        <f t="shared" si="502"/>
        <v>-3740.760792322817</v>
      </c>
      <c r="BI4000">
        <f t="shared" si="503"/>
        <v>-2035.386118014454</v>
      </c>
      <c r="BJ4000">
        <f t="shared" si="504"/>
        <v>-330.0114437060929</v>
      </c>
    </row>
    <row r="4001" spans="1:62">
      <c r="A4001">
        <v>3998</v>
      </c>
      <c r="B4001" s="6"/>
      <c r="C4001" s="44"/>
      <c r="F4001" s="44">
        <v>8866.4521706477881</v>
      </c>
      <c r="G4001">
        <v>0.38783133650492196</v>
      </c>
      <c r="H4001" s="45">
        <f t="shared" si="498"/>
        <v>22861.618791691588</v>
      </c>
      <c r="BD4001">
        <f t="shared" si="505"/>
        <v>-2116.8093310196932</v>
      </c>
      <c r="BE4001">
        <f t="shared" si="499"/>
        <v>1202.4826903275398</v>
      </c>
      <c r="BF4001">
        <f t="shared" si="500"/>
        <v>4521.7747116747742</v>
      </c>
      <c r="BG4001">
        <f t="shared" si="501"/>
        <v>7841.0667330220058</v>
      </c>
      <c r="BH4001">
        <f t="shared" si="502"/>
        <v>11160.358754369239</v>
      </c>
      <c r="BI4001">
        <f t="shared" si="503"/>
        <v>14479.650775716475</v>
      </c>
      <c r="BJ4001">
        <f t="shared" si="504"/>
        <v>17798.942797063704</v>
      </c>
    </row>
    <row r="4002" spans="1:62">
      <c r="A4002">
        <v>3999</v>
      </c>
      <c r="B4002" s="6"/>
      <c r="C4002" s="44"/>
      <c r="F4002" s="44">
        <v>12084.797781190893</v>
      </c>
      <c r="G4002">
        <v>0.1534584542774633</v>
      </c>
      <c r="H4002" s="45">
        <f t="shared" si="498"/>
        <v>78749.638383172816</v>
      </c>
      <c r="BD4002">
        <f t="shared" si="505"/>
        <v>-6927.2954881231781</v>
      </c>
      <c r="BE4002">
        <f t="shared" si="499"/>
        <v>-4988.1388055985681</v>
      </c>
      <c r="BF4002">
        <f t="shared" si="500"/>
        <v>-3048.982123073959</v>
      </c>
      <c r="BG4002">
        <f t="shared" si="501"/>
        <v>-1109.825440549349</v>
      </c>
      <c r="BH4002">
        <f t="shared" si="502"/>
        <v>829.33124197526013</v>
      </c>
      <c r="BI4002">
        <f t="shared" si="503"/>
        <v>2768.4879244998701</v>
      </c>
      <c r="BJ4002">
        <f t="shared" si="504"/>
        <v>4707.6446070244801</v>
      </c>
    </row>
    <row r="4003" spans="1:62">
      <c r="A4003">
        <v>4000</v>
      </c>
      <c r="B4003" s="6"/>
      <c r="C4003" s="44"/>
      <c r="F4003" s="44">
        <v>-2250.4578826554207</v>
      </c>
      <c r="G4003">
        <v>0.96062432510124474</v>
      </c>
      <c r="H4003" s="45">
        <f t="shared" si="498"/>
        <v>-2342.7034105327639</v>
      </c>
      <c r="BD4003">
        <f t="shared" si="505"/>
        <v>-11317.505509803577</v>
      </c>
      <c r="BE4003">
        <f t="shared" si="499"/>
        <v>-10550.21323841626</v>
      </c>
      <c r="BF4003">
        <f t="shared" si="500"/>
        <v>-9782.9209670289438</v>
      </c>
      <c r="BG4003">
        <f t="shared" si="501"/>
        <v>-9015.6286956416261</v>
      </c>
      <c r="BH4003">
        <f t="shared" si="502"/>
        <v>-8248.3364242543103</v>
      </c>
      <c r="BI4003">
        <f t="shared" si="503"/>
        <v>-7481.0441528669944</v>
      </c>
      <c r="BJ4003">
        <f t="shared" si="504"/>
        <v>-6713.7518814796776</v>
      </c>
    </row>
    <row r="4004" spans="1:62">
      <c r="A4004">
        <v>4001</v>
      </c>
      <c r="B4004" s="6"/>
      <c r="C4004" s="44"/>
      <c r="F4004" s="44">
        <v>-3404.4929161677828</v>
      </c>
      <c r="G4004">
        <v>0.37601266278793233</v>
      </c>
      <c r="H4004" s="45">
        <f t="shared" si="498"/>
        <v>-9054.1975127254827</v>
      </c>
      <c r="BD4004">
        <f t="shared" si="505"/>
        <v>7053.5795081616443</v>
      </c>
      <c r="BE4004">
        <f t="shared" si="499"/>
        <v>11856.701133667868</v>
      </c>
      <c r="BF4004">
        <f t="shared" si="500"/>
        <v>16659.822759174094</v>
      </c>
      <c r="BG4004">
        <f t="shared" si="501"/>
        <v>21462.944384680315</v>
      </c>
      <c r="BH4004">
        <f t="shared" si="502"/>
        <v>26266.06601018654</v>
      </c>
      <c r="BI4004">
        <f t="shared" si="503"/>
        <v>31069.187635692764</v>
      </c>
      <c r="BJ4004">
        <f t="shared" si="504"/>
        <v>35872.309261198985</v>
      </c>
    </row>
    <row r="4005" spans="1:62">
      <c r="A4005">
        <v>4002</v>
      </c>
      <c r="B4005" s="6"/>
      <c r="C4005" s="44"/>
      <c r="F4005" s="44">
        <v>10750.38881797556</v>
      </c>
      <c r="G4005">
        <v>0.32937999983866639</v>
      </c>
      <c r="H4005" s="45">
        <f t="shared" si="498"/>
        <v>32638.256188114661</v>
      </c>
      <c r="BD4005">
        <f t="shared" si="505"/>
        <v>5284.5562301074442</v>
      </c>
      <c r="BE4005">
        <f t="shared" si="499"/>
        <v>7164.6195440471056</v>
      </c>
      <c r="BF4005">
        <f t="shared" si="500"/>
        <v>9044.6828579867688</v>
      </c>
      <c r="BG4005">
        <f t="shared" si="501"/>
        <v>10924.746171926428</v>
      </c>
      <c r="BH4005">
        <f t="shared" si="502"/>
        <v>12804.809485866092</v>
      </c>
      <c r="BI4005">
        <f t="shared" si="503"/>
        <v>14684.872799805753</v>
      </c>
      <c r="BJ4005">
        <f t="shared" si="504"/>
        <v>16564.936113745414</v>
      </c>
    </row>
    <row r="4006" spans="1:62">
      <c r="A4006">
        <v>4003</v>
      </c>
      <c r="B4006" s="6"/>
      <c r="C4006" s="44"/>
      <c r="F4006" s="44">
        <v>9244.9492291714851</v>
      </c>
      <c r="G4006">
        <v>0.26755924530865283</v>
      </c>
      <c r="H4006" s="45">
        <f t="shared" si="498"/>
        <v>34552.905165009841</v>
      </c>
      <c r="BD4006">
        <f t="shared" si="505"/>
        <v>-9103.4888187822271</v>
      </c>
      <c r="BE4006">
        <f t="shared" si="499"/>
        <v>-7456.5888195888956</v>
      </c>
      <c r="BF4006">
        <f t="shared" si="500"/>
        <v>-5809.6888203955632</v>
      </c>
      <c r="BG4006">
        <f t="shared" si="501"/>
        <v>-4162.7888212022317</v>
      </c>
      <c r="BH4006">
        <f t="shared" si="502"/>
        <v>-2515.8888220088993</v>
      </c>
      <c r="BI4006">
        <f t="shared" si="503"/>
        <v>-868.98882281556689</v>
      </c>
      <c r="BJ4006">
        <f t="shared" si="504"/>
        <v>777.9111763777637</v>
      </c>
    </row>
    <row r="4007" spans="1:62">
      <c r="A4007">
        <v>4004</v>
      </c>
      <c r="B4007" s="6"/>
      <c r="C4007" s="44"/>
      <c r="F4007" s="44">
        <v>932.94879771699925</v>
      </c>
      <c r="G4007">
        <v>0.2426667754013927</v>
      </c>
      <c r="H4007" s="45">
        <f t="shared" si="498"/>
        <v>3844.5674986772206</v>
      </c>
      <c r="BD4007">
        <f t="shared" si="505"/>
        <v>-7907.1530026282207</v>
      </c>
      <c r="BE4007">
        <f t="shared" si="499"/>
        <v>-6569.3567760849564</v>
      </c>
      <c r="BF4007">
        <f t="shared" si="500"/>
        <v>-5231.560549541693</v>
      </c>
      <c r="BG4007">
        <f t="shared" si="501"/>
        <v>-3893.7643229984287</v>
      </c>
      <c r="BH4007">
        <f t="shared" si="502"/>
        <v>-2555.9680964551644</v>
      </c>
      <c r="BI4007">
        <f t="shared" si="503"/>
        <v>-1218.1718699119001</v>
      </c>
      <c r="BJ4007">
        <f t="shared" si="504"/>
        <v>119.62435663136421</v>
      </c>
    </row>
    <row r="4008" spans="1:62">
      <c r="A4008">
        <v>4005</v>
      </c>
      <c r="B4008" s="6"/>
      <c r="C4008" s="44"/>
      <c r="F4008" s="44">
        <v>14424.484549003611</v>
      </c>
      <c r="G4008">
        <v>0.20376183646637092</v>
      </c>
      <c r="H4008" s="45">
        <f t="shared" si="498"/>
        <v>70790.903729336205</v>
      </c>
      <c r="BD4008">
        <f t="shared" si="505"/>
        <v>280.38507928996432</v>
      </c>
      <c r="BE4008">
        <f t="shared" si="499"/>
        <v>1493.7189562969279</v>
      </c>
      <c r="BF4008">
        <f t="shared" si="500"/>
        <v>2707.052833303891</v>
      </c>
      <c r="BG4008">
        <f t="shared" si="501"/>
        <v>3920.3867103108551</v>
      </c>
      <c r="BH4008">
        <f t="shared" si="502"/>
        <v>5133.7205873178182</v>
      </c>
      <c r="BI4008">
        <f t="shared" si="503"/>
        <v>6347.0544643247813</v>
      </c>
      <c r="BJ4008">
        <f t="shared" si="504"/>
        <v>7560.3883413317453</v>
      </c>
    </row>
    <row r="4009" spans="1:62">
      <c r="A4009">
        <v>4006</v>
      </c>
      <c r="B4009" s="6"/>
      <c r="C4009" s="44"/>
      <c r="F4009" s="44">
        <v>6747.9347722911089</v>
      </c>
      <c r="G4009">
        <v>0.12644169423633134</v>
      </c>
      <c r="H4009" s="45">
        <f t="shared" si="498"/>
        <v>53367.955981976869</v>
      </c>
      <c r="BD4009">
        <f t="shared" si="505"/>
        <v>-13405.675366671756</v>
      </c>
      <c r="BE4009">
        <f t="shared" si="499"/>
        <v>-12386.866184339902</v>
      </c>
      <c r="BF4009">
        <f t="shared" si="500"/>
        <v>-11368.057002008049</v>
      </c>
      <c r="BG4009">
        <f t="shared" si="501"/>
        <v>-10349.247819676193</v>
      </c>
      <c r="BH4009">
        <f t="shared" si="502"/>
        <v>-9330.4386373443376</v>
      </c>
      <c r="BI4009">
        <f t="shared" si="503"/>
        <v>-8311.629455012484</v>
      </c>
      <c r="BJ4009">
        <f t="shared" si="504"/>
        <v>-7292.8202726806294</v>
      </c>
    </row>
    <row r="4010" spans="1:62">
      <c r="A4010">
        <v>4007</v>
      </c>
      <c r="B4010" s="6"/>
      <c r="C4010" s="44"/>
      <c r="F4010" s="44">
        <v>5571.5286793234754</v>
      </c>
      <c r="G4010">
        <v>0.61983049146467462</v>
      </c>
      <c r="H4010" s="45">
        <f t="shared" si="498"/>
        <v>8988.7941236285697</v>
      </c>
      <c r="BD4010">
        <f t="shared" si="505"/>
        <v>-6115.7263011094519</v>
      </c>
      <c r="BE4010">
        <f t="shared" si="499"/>
        <v>-5483.5178299277959</v>
      </c>
      <c r="BF4010">
        <f t="shared" si="500"/>
        <v>-4851.309358746139</v>
      </c>
      <c r="BG4010">
        <f t="shared" si="501"/>
        <v>-4219.100887564482</v>
      </c>
      <c r="BH4010">
        <f t="shared" si="502"/>
        <v>-3586.8924163828256</v>
      </c>
      <c r="BI4010">
        <f t="shared" si="503"/>
        <v>-2954.6839452011686</v>
      </c>
      <c r="BJ4010">
        <f t="shared" si="504"/>
        <v>-2322.4754740195121</v>
      </c>
    </row>
    <row r="4011" spans="1:62">
      <c r="A4011">
        <v>4008</v>
      </c>
      <c r="B4011" s="6"/>
      <c r="C4011" s="44"/>
      <c r="F4011" s="44">
        <v>10996.50500407336</v>
      </c>
      <c r="G4011">
        <v>0.29327101170027348</v>
      </c>
      <c r="H4011" s="45">
        <f t="shared" si="498"/>
        <v>37496.051656520081</v>
      </c>
      <c r="BD4011">
        <f t="shared" si="505"/>
        <v>-2472.3762220001022</v>
      </c>
      <c r="BE4011">
        <f t="shared" si="499"/>
        <v>626.77623532327107</v>
      </c>
      <c r="BF4011">
        <f t="shared" si="500"/>
        <v>3725.928692646643</v>
      </c>
      <c r="BG4011">
        <f t="shared" si="501"/>
        <v>6825.0811499700176</v>
      </c>
      <c r="BH4011">
        <f t="shared" si="502"/>
        <v>9924.2336072933904</v>
      </c>
      <c r="BI4011">
        <f t="shared" si="503"/>
        <v>13023.386064616761</v>
      </c>
      <c r="BJ4011">
        <f t="shared" si="504"/>
        <v>16122.538521940138</v>
      </c>
    </row>
    <row r="4012" spans="1:62">
      <c r="A4012">
        <v>4009</v>
      </c>
      <c r="B4012" s="6"/>
      <c r="C4012" s="44"/>
      <c r="F4012" s="44">
        <v>15016.296739168516</v>
      </c>
      <c r="G4012">
        <v>4.946753386427627E-2</v>
      </c>
      <c r="H4012" s="45">
        <f t="shared" si="498"/>
        <v>303558.62858190236</v>
      </c>
      <c r="BD4012">
        <f t="shared" si="505"/>
        <v>-9530.1499455719932</v>
      </c>
      <c r="BE4012">
        <f t="shared" si="499"/>
        <v>-8063.7948870706259</v>
      </c>
      <c r="BF4012">
        <f t="shared" si="500"/>
        <v>-6597.4398285692587</v>
      </c>
      <c r="BG4012">
        <f t="shared" si="501"/>
        <v>-5131.0847700678905</v>
      </c>
      <c r="BH4012">
        <f t="shared" si="502"/>
        <v>-3664.7297115665233</v>
      </c>
      <c r="BI4012">
        <f t="shared" si="503"/>
        <v>-2198.374653065157</v>
      </c>
      <c r="BJ4012">
        <f t="shared" si="504"/>
        <v>-732.0195945637879</v>
      </c>
    </row>
    <row r="4013" spans="1:62">
      <c r="A4013">
        <v>4010</v>
      </c>
      <c r="B4013" s="6"/>
      <c r="C4013" s="44"/>
      <c r="F4013" s="44">
        <v>772.40676567141054</v>
      </c>
      <c r="G4013">
        <v>0.48582439360126095</v>
      </c>
      <c r="H4013" s="45">
        <f t="shared" si="498"/>
        <v>1589.8888072412462</v>
      </c>
      <c r="BD4013">
        <f t="shared" si="505"/>
        <v>-14768.959069847135</v>
      </c>
      <c r="BE4013">
        <f t="shared" si="499"/>
        <v>-14521.621400525753</v>
      </c>
      <c r="BF4013">
        <f t="shared" si="500"/>
        <v>-14274.283731204372</v>
      </c>
      <c r="BG4013">
        <f t="shared" si="501"/>
        <v>-14026.946061882991</v>
      </c>
      <c r="BH4013">
        <f t="shared" si="502"/>
        <v>-13779.608392561609</v>
      </c>
      <c r="BI4013">
        <f t="shared" si="503"/>
        <v>-13532.270723240228</v>
      </c>
      <c r="BJ4013">
        <f t="shared" si="504"/>
        <v>-13284.933053918847</v>
      </c>
    </row>
    <row r="4014" spans="1:62">
      <c r="A4014">
        <v>4011</v>
      </c>
      <c r="B4014" s="6"/>
      <c r="C4014" s="44"/>
      <c r="F4014" s="44">
        <v>9832.3188691088217</v>
      </c>
      <c r="G4014">
        <v>0.13048775858066719</v>
      </c>
      <c r="H4014" s="45">
        <f t="shared" si="498"/>
        <v>75350.507787521754</v>
      </c>
      <c r="BD4014">
        <f t="shared" si="505"/>
        <v>1656.715202334894</v>
      </c>
      <c r="BE4014">
        <f t="shared" si="499"/>
        <v>4085.8371703411985</v>
      </c>
      <c r="BF4014">
        <f t="shared" si="500"/>
        <v>6514.9591383475035</v>
      </c>
      <c r="BG4014">
        <f t="shared" si="501"/>
        <v>8944.0811063538076</v>
      </c>
      <c r="BH4014">
        <f t="shared" si="502"/>
        <v>11373.203074360114</v>
      </c>
      <c r="BI4014">
        <f t="shared" si="503"/>
        <v>13802.325042366418</v>
      </c>
      <c r="BJ4014">
        <f t="shared" si="504"/>
        <v>16231.447010372722</v>
      </c>
    </row>
    <row r="4015" spans="1:62">
      <c r="A4015">
        <v>4012</v>
      </c>
      <c r="B4015" s="6"/>
      <c r="C4015" s="44"/>
      <c r="F4015" s="44">
        <v>757.4433713030885</v>
      </c>
      <c r="G4015">
        <v>0.83642386525629497</v>
      </c>
      <c r="H4015" s="45">
        <f t="shared" si="498"/>
        <v>905.57360061814416</v>
      </c>
      <c r="BD4015">
        <f t="shared" si="505"/>
        <v>-9179.8800762054852</v>
      </c>
      <c r="BE4015">
        <f t="shared" si="499"/>
        <v>-8527.4412833021488</v>
      </c>
      <c r="BF4015">
        <f t="shared" si="500"/>
        <v>-7875.0024903988142</v>
      </c>
      <c r="BG4015">
        <f t="shared" si="501"/>
        <v>-7222.5636974954778</v>
      </c>
      <c r="BH4015">
        <f t="shared" si="502"/>
        <v>-6570.1249045921413</v>
      </c>
      <c r="BI4015">
        <f t="shared" si="503"/>
        <v>-5917.6861116888058</v>
      </c>
      <c r="BJ4015">
        <f t="shared" si="504"/>
        <v>-5265.2473187854703</v>
      </c>
    </row>
    <row r="4016" spans="1:62">
      <c r="A4016">
        <v>4013</v>
      </c>
      <c r="B4016" s="6"/>
      <c r="C4016" s="44"/>
      <c r="F4016" s="44">
        <v>12143.797519470949</v>
      </c>
      <c r="G4016">
        <v>0.50952718816956732</v>
      </c>
      <c r="H4016" s="45">
        <f t="shared" si="498"/>
        <v>23833.46326051118</v>
      </c>
      <c r="BD4016">
        <f t="shared" si="505"/>
        <v>3424.6759549783865</v>
      </c>
      <c r="BE4016">
        <f t="shared" si="499"/>
        <v>7606.7952812598614</v>
      </c>
      <c r="BF4016">
        <f t="shared" si="500"/>
        <v>11788.914607541335</v>
      </c>
      <c r="BG4016">
        <f t="shared" si="501"/>
        <v>15971.033933822811</v>
      </c>
      <c r="BH4016">
        <f t="shared" si="502"/>
        <v>20153.153260104285</v>
      </c>
      <c r="BI4016">
        <f t="shared" si="503"/>
        <v>24335.272586385759</v>
      </c>
      <c r="BJ4016">
        <f t="shared" si="504"/>
        <v>28517.391912667237</v>
      </c>
    </row>
    <row r="4017" spans="1:62">
      <c r="A4017">
        <v>4014</v>
      </c>
      <c r="B4017" s="6"/>
      <c r="C4017" s="44"/>
      <c r="F4017" s="44">
        <v>3578.1575448875556</v>
      </c>
      <c r="G4017">
        <v>0.48448078866241762</v>
      </c>
      <c r="H4017" s="45">
        <f t="shared" si="498"/>
        <v>7385.5509415891156</v>
      </c>
      <c r="BD4017">
        <f t="shared" si="505"/>
        <v>-9596.1615786231123</v>
      </c>
      <c r="BE4017">
        <f t="shared" si="499"/>
        <v>-7048.5256377752758</v>
      </c>
      <c r="BF4017">
        <f t="shared" si="500"/>
        <v>-4500.8896969274392</v>
      </c>
      <c r="BG4017">
        <f t="shared" si="501"/>
        <v>-1953.2537560796027</v>
      </c>
      <c r="BH4017">
        <f t="shared" si="502"/>
        <v>594.38218476823386</v>
      </c>
      <c r="BI4017">
        <f t="shared" si="503"/>
        <v>3142.0181256160704</v>
      </c>
      <c r="BJ4017">
        <f t="shared" si="504"/>
        <v>5689.6540664639087</v>
      </c>
    </row>
    <row r="4018" spans="1:62">
      <c r="A4018">
        <v>4015</v>
      </c>
      <c r="B4018" s="6"/>
      <c r="C4018" s="44"/>
      <c r="F4018" s="44">
        <v>11558.832244068466</v>
      </c>
      <c r="G4018">
        <v>0.45094291153955091</v>
      </c>
      <c r="H4018" s="45">
        <f t="shared" si="498"/>
        <v>25632.584409866424</v>
      </c>
      <c r="BD4018">
        <f t="shared" si="505"/>
        <v>-1155.7536015754677</v>
      </c>
      <c r="BE4018">
        <f t="shared" si="499"/>
        <v>1266.6503417366202</v>
      </c>
      <c r="BF4018">
        <f t="shared" si="500"/>
        <v>3689.0542850487091</v>
      </c>
      <c r="BG4018">
        <f t="shared" si="501"/>
        <v>6111.4582283607961</v>
      </c>
      <c r="BH4018">
        <f t="shared" si="502"/>
        <v>8533.8621716728849</v>
      </c>
      <c r="BI4018">
        <f t="shared" si="503"/>
        <v>10956.266114984974</v>
      </c>
      <c r="BJ4018">
        <f t="shared" si="504"/>
        <v>13378.670058297062</v>
      </c>
    </row>
    <row r="4019" spans="1:62">
      <c r="A4019">
        <v>4016</v>
      </c>
      <c r="B4019" s="6"/>
      <c r="C4019" s="44"/>
      <c r="F4019" s="44">
        <v>5029.2856980477845</v>
      </c>
      <c r="G4019">
        <v>0.23918817127144809</v>
      </c>
      <c r="H4019" s="45">
        <f t="shared" si="498"/>
        <v>21026.481666353753</v>
      </c>
      <c r="BD4019">
        <f t="shared" si="505"/>
        <v>-9304.1176863707115</v>
      </c>
      <c r="BE4019">
        <f t="shared" si="499"/>
        <v>-7049.4031286729569</v>
      </c>
      <c r="BF4019">
        <f t="shared" si="500"/>
        <v>-4794.6885709752023</v>
      </c>
      <c r="BG4019">
        <f t="shared" si="501"/>
        <v>-2539.9740132774477</v>
      </c>
      <c r="BH4019">
        <f t="shared" si="502"/>
        <v>-285.25945557969317</v>
      </c>
      <c r="BI4019">
        <f t="shared" si="503"/>
        <v>1969.4551021180614</v>
      </c>
      <c r="BJ4019">
        <f t="shared" si="504"/>
        <v>4224.169659815816</v>
      </c>
    </row>
    <row r="4020" spans="1:62">
      <c r="A4020">
        <v>4017</v>
      </c>
      <c r="B4020" s="6"/>
      <c r="C4020" s="44"/>
      <c r="F4020" s="44">
        <v>6951.5909361013073</v>
      </c>
      <c r="G4020">
        <v>0.380685648247022</v>
      </c>
      <c r="H4020" s="45">
        <f t="shared" si="498"/>
        <v>18260.711871098723</v>
      </c>
      <c r="BD4020">
        <f t="shared" si="505"/>
        <v>-3833.3448416905439</v>
      </c>
      <c r="BE4020">
        <f t="shared" si="499"/>
        <v>-2637.4039853333038</v>
      </c>
      <c r="BF4020">
        <f t="shared" si="500"/>
        <v>-1441.4631289760632</v>
      </c>
      <c r="BG4020">
        <f t="shared" si="501"/>
        <v>-245.52227261882308</v>
      </c>
      <c r="BH4020">
        <f t="shared" si="502"/>
        <v>950.41858373841751</v>
      </c>
      <c r="BI4020">
        <f t="shared" si="503"/>
        <v>2146.3594400956581</v>
      </c>
      <c r="BJ4020">
        <f t="shared" si="504"/>
        <v>3342.3002964528987</v>
      </c>
    </row>
    <row r="4021" spans="1:62">
      <c r="A4021">
        <v>4018</v>
      </c>
      <c r="B4021" s="6"/>
      <c r="C4021" s="44"/>
      <c r="F4021" s="44">
        <v>6908.3580163154766</v>
      </c>
      <c r="G4021">
        <v>0.27063823403922971</v>
      </c>
      <c r="H4021" s="45">
        <f t="shared" si="498"/>
        <v>25526.171646959876</v>
      </c>
      <c r="BD4021">
        <f t="shared" si="505"/>
        <v>-5048.1626948661979</v>
      </c>
      <c r="BE4021">
        <f t="shared" si="499"/>
        <v>-3144.7344536310875</v>
      </c>
      <c r="BF4021">
        <f t="shared" si="500"/>
        <v>-1241.3062123959771</v>
      </c>
      <c r="BG4021">
        <f t="shared" si="501"/>
        <v>662.12202883913233</v>
      </c>
      <c r="BH4021">
        <f t="shared" si="502"/>
        <v>2565.5502700742436</v>
      </c>
      <c r="BI4021">
        <f t="shared" si="503"/>
        <v>4468.9785113093531</v>
      </c>
      <c r="BJ4021">
        <f t="shared" si="504"/>
        <v>6372.4067525444625</v>
      </c>
    </row>
    <row r="4022" spans="1:62">
      <c r="A4022">
        <v>4019</v>
      </c>
      <c r="B4022" s="6"/>
      <c r="C4022" s="44"/>
      <c r="F4022" s="44">
        <v>10280.983756500704</v>
      </c>
      <c r="G4022">
        <v>0.24762597579947254</v>
      </c>
      <c r="H4022" s="45">
        <f t="shared" si="498"/>
        <v>41518.195832678888</v>
      </c>
      <c r="BD4022">
        <f t="shared" si="505"/>
        <v>-5555.1668461193276</v>
      </c>
      <c r="BE4022">
        <f t="shared" si="499"/>
        <v>-4201.9756759231796</v>
      </c>
      <c r="BF4022">
        <f t="shared" si="500"/>
        <v>-2848.784505727031</v>
      </c>
      <c r="BG4022">
        <f t="shared" si="501"/>
        <v>-1495.5933355308825</v>
      </c>
      <c r="BH4022">
        <f t="shared" si="502"/>
        <v>-142.40216533473358</v>
      </c>
      <c r="BI4022">
        <f t="shared" si="503"/>
        <v>1210.7890048614145</v>
      </c>
      <c r="BJ4022">
        <f t="shared" si="504"/>
        <v>2563.9801750575625</v>
      </c>
    </row>
    <row r="4023" spans="1:62">
      <c r="A4023">
        <v>4020</v>
      </c>
      <c r="B4023" s="6"/>
      <c r="C4023" s="44"/>
      <c r="F4023" s="44">
        <v>9326.6500886803642</v>
      </c>
      <c r="G4023">
        <v>0.45787467174799179</v>
      </c>
      <c r="H4023" s="45">
        <f t="shared" si="498"/>
        <v>20369.438766015934</v>
      </c>
      <c r="BD4023">
        <f t="shared" si="505"/>
        <v>-9042.8538775033412</v>
      </c>
      <c r="BE4023">
        <f t="shared" si="499"/>
        <v>-7804.7239985059787</v>
      </c>
      <c r="BF4023">
        <f t="shared" si="500"/>
        <v>-6566.5941195086161</v>
      </c>
      <c r="BG4023">
        <f t="shared" si="501"/>
        <v>-5328.4642405112527</v>
      </c>
      <c r="BH4023">
        <f t="shared" si="502"/>
        <v>-4090.3343615138901</v>
      </c>
      <c r="BI4023">
        <f t="shared" si="503"/>
        <v>-2852.2044825165276</v>
      </c>
      <c r="BJ4023">
        <f t="shared" si="504"/>
        <v>-1614.0746035191642</v>
      </c>
    </row>
    <row r="4024" spans="1:62">
      <c r="A4024">
        <v>4021</v>
      </c>
      <c r="B4024" s="6"/>
      <c r="C4024" s="44"/>
      <c r="F4024" s="44">
        <v>3294.1942922714079</v>
      </c>
      <c r="G4024">
        <v>0.30093857013241898</v>
      </c>
      <c r="H4024" s="45">
        <f t="shared" si="498"/>
        <v>10946.401090501282</v>
      </c>
      <c r="BD4024">
        <f t="shared" si="505"/>
        <v>-7037.2767299404059</v>
      </c>
      <c r="BE4024">
        <f t="shared" si="499"/>
        <v>-4747.9033712004466</v>
      </c>
      <c r="BF4024">
        <f t="shared" si="500"/>
        <v>-2458.5300124604873</v>
      </c>
      <c r="BG4024">
        <f t="shared" si="501"/>
        <v>-169.15665372052899</v>
      </c>
      <c r="BH4024">
        <f t="shared" si="502"/>
        <v>2120.2167050194312</v>
      </c>
      <c r="BI4024">
        <f t="shared" si="503"/>
        <v>4409.5900637593895</v>
      </c>
      <c r="BJ4024">
        <f t="shared" si="504"/>
        <v>6698.9634224993479</v>
      </c>
    </row>
    <row r="4025" spans="1:62">
      <c r="A4025">
        <v>4022</v>
      </c>
      <c r="B4025" s="6"/>
      <c r="C4025" s="44"/>
      <c r="F4025" s="44">
        <v>6883.8857481824598</v>
      </c>
      <c r="G4025">
        <v>0.16423172486238968</v>
      </c>
      <c r="H4025" s="45">
        <f t="shared" si="498"/>
        <v>41915.688055705992</v>
      </c>
      <c r="BD4025">
        <f t="shared" si="505"/>
        <v>-1789.5014416093129</v>
      </c>
      <c r="BE4025">
        <f t="shared" si="499"/>
        <v>-284.80859094721791</v>
      </c>
      <c r="BF4025">
        <f t="shared" si="500"/>
        <v>1219.8842597148769</v>
      </c>
      <c r="BG4025">
        <f t="shared" si="501"/>
        <v>2724.5771103769721</v>
      </c>
      <c r="BH4025">
        <f t="shared" si="502"/>
        <v>4229.2699610390664</v>
      </c>
      <c r="BI4025">
        <f t="shared" si="503"/>
        <v>5733.9628117011616</v>
      </c>
      <c r="BJ4025">
        <f t="shared" si="504"/>
        <v>7238.6556623632569</v>
      </c>
    </row>
    <row r="4026" spans="1:62">
      <c r="A4026">
        <v>4023</v>
      </c>
      <c r="B4026" s="6"/>
      <c r="C4026" s="44"/>
      <c r="F4026" s="44">
        <v>9336.4618383727557</v>
      </c>
      <c r="G4026">
        <v>0.37227097185365476</v>
      </c>
      <c r="H4026" s="45">
        <f t="shared" si="498"/>
        <v>25079.747131191998</v>
      </c>
      <c r="BD4026">
        <f t="shared" si="505"/>
        <v>-6062.7271238705116</v>
      </c>
      <c r="BE4026">
        <f t="shared" si="499"/>
        <v>-5241.5684995585634</v>
      </c>
      <c r="BF4026">
        <f t="shared" si="500"/>
        <v>-4420.4098752466143</v>
      </c>
      <c r="BG4026">
        <f t="shared" si="501"/>
        <v>-3599.2512509346661</v>
      </c>
      <c r="BH4026">
        <f t="shared" si="502"/>
        <v>-2778.0926266227179</v>
      </c>
      <c r="BI4026">
        <f t="shared" si="503"/>
        <v>-1956.9340023107688</v>
      </c>
      <c r="BJ4026">
        <f t="shared" si="504"/>
        <v>-1135.7753779988207</v>
      </c>
    </row>
    <row r="4027" spans="1:62">
      <c r="A4027">
        <v>4024</v>
      </c>
      <c r="B4027" s="6"/>
      <c r="C4027" s="44"/>
      <c r="F4027" s="44">
        <v>8851.3429618188529</v>
      </c>
      <c r="G4027">
        <v>0.15294271905658974</v>
      </c>
      <c r="H4027" s="45">
        <f t="shared" si="498"/>
        <v>57873.581798580439</v>
      </c>
      <c r="BD4027">
        <f t="shared" si="505"/>
        <v>-7475.106979104482</v>
      </c>
      <c r="BE4027">
        <f t="shared" si="499"/>
        <v>-5613.7521198362083</v>
      </c>
      <c r="BF4027">
        <f t="shared" si="500"/>
        <v>-3752.3972605679346</v>
      </c>
      <c r="BG4027">
        <f t="shared" si="501"/>
        <v>-1891.04240129966</v>
      </c>
      <c r="BH4027">
        <f t="shared" si="502"/>
        <v>-29.687542031386329</v>
      </c>
      <c r="BI4027">
        <f t="shared" si="503"/>
        <v>1831.6673172368864</v>
      </c>
      <c r="BJ4027">
        <f t="shared" si="504"/>
        <v>3693.022176505161</v>
      </c>
    </row>
    <row r="4028" spans="1:62">
      <c r="A4028">
        <v>4025</v>
      </c>
      <c r="B4028" s="6"/>
      <c r="C4028" s="44"/>
      <c r="F4028" s="44">
        <v>19111.141797531363</v>
      </c>
      <c r="G4028">
        <v>0.30807279144131616</v>
      </c>
      <c r="H4028" s="45">
        <f t="shared" si="498"/>
        <v>62034.500703940896</v>
      </c>
      <c r="BD4028">
        <f t="shared" si="505"/>
        <v>-8086.6293665359044</v>
      </c>
      <c r="BE4028">
        <f t="shared" si="499"/>
        <v>-7321.9157712529559</v>
      </c>
      <c r="BF4028">
        <f t="shared" si="500"/>
        <v>-6557.2021759700074</v>
      </c>
      <c r="BG4028">
        <f t="shared" si="501"/>
        <v>-5792.4885806870579</v>
      </c>
      <c r="BH4028">
        <f t="shared" si="502"/>
        <v>-5027.7749854041094</v>
      </c>
      <c r="BI4028">
        <f t="shared" si="503"/>
        <v>-4263.0613901211609</v>
      </c>
      <c r="BJ4028">
        <f t="shared" si="504"/>
        <v>-3498.3477948382124</v>
      </c>
    </row>
    <row r="4029" spans="1:62">
      <c r="A4029">
        <v>4026</v>
      </c>
      <c r="B4029" s="6"/>
      <c r="C4029" s="44"/>
      <c r="F4029" s="44">
        <v>9529.5134325329891</v>
      </c>
      <c r="G4029">
        <v>0.21770073844725957</v>
      </c>
      <c r="H4029" s="45">
        <f t="shared" si="498"/>
        <v>43773.454791664015</v>
      </c>
      <c r="BD4029">
        <f t="shared" si="505"/>
        <v>-17570.777840324783</v>
      </c>
      <c r="BE4029">
        <f t="shared" si="499"/>
        <v>-16030.413883118203</v>
      </c>
      <c r="BF4029">
        <f t="shared" si="500"/>
        <v>-14490.049925911622</v>
      </c>
      <c r="BG4029">
        <f t="shared" si="501"/>
        <v>-12949.68596870504</v>
      </c>
      <c r="BH4029">
        <f t="shared" si="502"/>
        <v>-11409.32201149846</v>
      </c>
      <c r="BI4029">
        <f t="shared" si="503"/>
        <v>-9868.9580542918793</v>
      </c>
      <c r="BJ4029">
        <f t="shared" si="504"/>
        <v>-8328.5940970852971</v>
      </c>
    </row>
    <row r="4030" spans="1:62">
      <c r="A4030">
        <v>4027</v>
      </c>
      <c r="B4030" s="6"/>
      <c r="C4030" s="44"/>
      <c r="F4030" s="44">
        <v>11779.867219569611</v>
      </c>
      <c r="G4030">
        <v>0.28893109956988372</v>
      </c>
      <c r="H4030" s="45">
        <f t="shared" si="498"/>
        <v>40770.506314846927</v>
      </c>
      <c r="BD4030">
        <f t="shared" si="505"/>
        <v>-8441.0097402966912</v>
      </c>
      <c r="BE4030">
        <f t="shared" si="499"/>
        <v>-7352.5060480603934</v>
      </c>
      <c r="BF4030">
        <f t="shared" si="500"/>
        <v>-6264.0023558240955</v>
      </c>
      <c r="BG4030">
        <f t="shared" si="501"/>
        <v>-5175.4986635877976</v>
      </c>
      <c r="BH4030">
        <f t="shared" si="502"/>
        <v>-4086.9949713514998</v>
      </c>
      <c r="BI4030">
        <f t="shared" si="503"/>
        <v>-2998.4912791152019</v>
      </c>
      <c r="BJ4030">
        <f t="shared" si="504"/>
        <v>-1909.987586878904</v>
      </c>
    </row>
    <row r="4031" spans="1:62">
      <c r="A4031">
        <v>4028</v>
      </c>
      <c r="B4031" s="6"/>
      <c r="C4031" s="44"/>
      <c r="F4031" s="44">
        <v>5950.999544429309</v>
      </c>
      <c r="G4031">
        <v>0.18216374746388286</v>
      </c>
      <c r="H4031" s="45">
        <f t="shared" si="498"/>
        <v>32668.40755792641</v>
      </c>
      <c r="BD4031">
        <f t="shared" si="505"/>
        <v>-10335.211721720192</v>
      </c>
      <c r="BE4031">
        <f t="shared" si="499"/>
        <v>-8890.5562238707735</v>
      </c>
      <c r="BF4031">
        <f t="shared" si="500"/>
        <v>-7445.9007260213548</v>
      </c>
      <c r="BG4031">
        <f t="shared" si="501"/>
        <v>-6001.2452281719361</v>
      </c>
      <c r="BH4031">
        <f t="shared" si="502"/>
        <v>-4556.5897303225174</v>
      </c>
      <c r="BI4031">
        <f t="shared" si="503"/>
        <v>-3111.9342324730987</v>
      </c>
      <c r="BJ4031">
        <f t="shared" si="504"/>
        <v>-1667.2787346236801</v>
      </c>
    </row>
    <row r="4032" spans="1:62">
      <c r="A4032">
        <v>4029</v>
      </c>
      <c r="B4032" s="6"/>
      <c r="C4032" s="44"/>
      <c r="F4032" s="44">
        <v>1359.1362097882993</v>
      </c>
      <c r="G4032">
        <v>1.3905675161903446</v>
      </c>
      <c r="H4032" s="45">
        <f t="shared" si="498"/>
        <v>977.39677790823441</v>
      </c>
      <c r="BD4032">
        <f t="shared" si="505"/>
        <v>-5040.1808071098949</v>
      </c>
      <c r="BE4032">
        <f t="shared" si="499"/>
        <v>-4129.3620697904807</v>
      </c>
      <c r="BF4032">
        <f t="shared" si="500"/>
        <v>-3218.5433324710662</v>
      </c>
      <c r="BG4032">
        <f t="shared" si="501"/>
        <v>-2307.7245951516516</v>
      </c>
      <c r="BH4032">
        <f t="shared" si="502"/>
        <v>-1396.9058578322374</v>
      </c>
      <c r="BI4032">
        <f t="shared" si="503"/>
        <v>-486.08712051282328</v>
      </c>
      <c r="BJ4032">
        <f t="shared" si="504"/>
        <v>424.73161680659086</v>
      </c>
    </row>
    <row r="4033" spans="1:62">
      <c r="A4033">
        <v>4030</v>
      </c>
      <c r="B4033" s="6"/>
      <c r="C4033" s="44"/>
      <c r="F4033" s="44">
        <v>8524.5287159755717</v>
      </c>
      <c r="G4033">
        <v>0.53750426057932366</v>
      </c>
      <c r="H4033" s="45">
        <f t="shared" si="498"/>
        <v>15859.462596236557</v>
      </c>
      <c r="BD4033">
        <f t="shared" si="505"/>
        <v>5593.7013711634236</v>
      </c>
      <c r="BE4033">
        <f t="shared" si="499"/>
        <v>12546.538952115146</v>
      </c>
      <c r="BF4033">
        <f t="shared" si="500"/>
        <v>19499.376533066868</v>
      </c>
      <c r="BG4033">
        <f t="shared" si="501"/>
        <v>26452.214114018592</v>
      </c>
      <c r="BH4033">
        <f t="shared" si="502"/>
        <v>33405.051694970316</v>
      </c>
      <c r="BI4033">
        <f t="shared" si="503"/>
        <v>40357.889275922033</v>
      </c>
      <c r="BJ4033">
        <f t="shared" si="504"/>
        <v>47310.726856873764</v>
      </c>
    </row>
    <row r="4034" spans="1:62">
      <c r="A4034">
        <v>4031</v>
      </c>
      <c r="B4034" s="6"/>
      <c r="C4034" s="44"/>
      <c r="F4034" s="44">
        <v>4904.473726970431</v>
      </c>
      <c r="G4034">
        <v>0.18622673556624747</v>
      </c>
      <c r="H4034" s="45">
        <f t="shared" si="498"/>
        <v>26336.034469259841</v>
      </c>
      <c r="BD4034">
        <f t="shared" si="505"/>
        <v>-5837.0074130789535</v>
      </c>
      <c r="BE4034">
        <f t="shared" si="499"/>
        <v>-3149.4861101823353</v>
      </c>
      <c r="BF4034">
        <f t="shared" si="500"/>
        <v>-461.96480728571714</v>
      </c>
      <c r="BG4034">
        <f t="shared" si="501"/>
        <v>2225.556495610901</v>
      </c>
      <c r="BH4034">
        <f t="shared" si="502"/>
        <v>4913.0777985075201</v>
      </c>
      <c r="BI4034">
        <f t="shared" si="503"/>
        <v>7600.5991014041374</v>
      </c>
      <c r="BJ4034">
        <f t="shared" si="504"/>
        <v>10288.120404300756</v>
      </c>
    </row>
    <row r="4035" spans="1:62">
      <c r="A4035">
        <v>4032</v>
      </c>
      <c r="B4035" s="6"/>
      <c r="C4035" s="44"/>
      <c r="F4035" s="44">
        <v>11905.869665497206</v>
      </c>
      <c r="G4035">
        <v>0.44674506982139661</v>
      </c>
      <c r="H4035" s="45">
        <f t="shared" si="498"/>
        <v>26650.254182451376</v>
      </c>
      <c r="BD4035">
        <f t="shared" si="505"/>
        <v>-3973.3400491391935</v>
      </c>
      <c r="BE4035">
        <f t="shared" si="499"/>
        <v>-3042.206371307956</v>
      </c>
      <c r="BF4035">
        <f t="shared" si="500"/>
        <v>-2111.072693476719</v>
      </c>
      <c r="BG4035">
        <f t="shared" si="501"/>
        <v>-1179.9390156454815</v>
      </c>
      <c r="BH4035">
        <f t="shared" si="502"/>
        <v>-248.80533781424401</v>
      </c>
      <c r="BI4035">
        <f t="shared" si="503"/>
        <v>682.32834001699302</v>
      </c>
      <c r="BJ4035">
        <f t="shared" si="504"/>
        <v>1613.4620178482301</v>
      </c>
    </row>
    <row r="4036" spans="1:62">
      <c r="A4036">
        <v>4033</v>
      </c>
      <c r="B4036" s="6"/>
      <c r="C4036" s="44"/>
      <c r="F4036" s="44">
        <v>14422.148241799412</v>
      </c>
      <c r="G4036">
        <v>0.27247024333238201</v>
      </c>
      <c r="H4036" s="45">
        <f t="shared" ref="H4036:H4099" si="506">F4036/G4036</f>
        <v>52931.094659779301</v>
      </c>
      <c r="BD4036">
        <f t="shared" si="505"/>
        <v>-9672.1443163902222</v>
      </c>
      <c r="BE4036">
        <f t="shared" si="499"/>
        <v>-7438.4189672832399</v>
      </c>
      <c r="BF4036">
        <f t="shared" si="500"/>
        <v>-5204.6936181762576</v>
      </c>
      <c r="BG4036">
        <f t="shared" si="501"/>
        <v>-2970.9682690692734</v>
      </c>
      <c r="BH4036">
        <f t="shared" si="502"/>
        <v>-737.24291996229113</v>
      </c>
      <c r="BI4036">
        <f t="shared" si="503"/>
        <v>1496.4824291446912</v>
      </c>
      <c r="BJ4036">
        <f t="shared" si="504"/>
        <v>3730.2077782516753</v>
      </c>
    </row>
    <row r="4037" spans="1:62">
      <c r="A4037">
        <v>4034</v>
      </c>
      <c r="B4037" s="6"/>
      <c r="C4037" s="44"/>
      <c r="F4037" s="44">
        <v>14689.102107878316</v>
      </c>
      <c r="G4037">
        <v>0.50323756076563964</v>
      </c>
      <c r="H4037" s="45">
        <f t="shared" si="506"/>
        <v>29189.200594506314</v>
      </c>
      <c r="BD4037">
        <f t="shared" si="505"/>
        <v>-13059.797025137503</v>
      </c>
      <c r="BE4037">
        <f t="shared" ref="BE4037:BE4100" si="507">($BE$3*G4036)-F4036</f>
        <v>-11697.445808475592</v>
      </c>
      <c r="BF4037">
        <f t="shared" ref="BF4037:BF4100" si="508">($BF$3*G4036)-F4036</f>
        <v>-10335.094591813682</v>
      </c>
      <c r="BG4037">
        <f t="shared" ref="BG4037:BG4100" si="509">($BG$3*G4036)-F4036</f>
        <v>-8972.743375151771</v>
      </c>
      <c r="BH4037">
        <f t="shared" ref="BH4037:BH4100" si="510">($BH$3*G4036)-F4036</f>
        <v>-7610.3921584898617</v>
      </c>
      <c r="BI4037">
        <f t="shared" ref="BI4037:BI4100" si="511">($BI$3*G4036)-F4036</f>
        <v>-6248.0409418279514</v>
      </c>
      <c r="BJ4037">
        <f t="shared" ref="BJ4037:BJ4100" si="512">($BJ$3*G4036)-F4036</f>
        <v>-4885.6897251660412</v>
      </c>
    </row>
    <row r="4038" spans="1:62">
      <c r="A4038">
        <v>4035</v>
      </c>
      <c r="B4038" s="6"/>
      <c r="C4038" s="44"/>
      <c r="F4038" s="44">
        <v>8195.9191832421693</v>
      </c>
      <c r="G4038">
        <v>1.182989175784642</v>
      </c>
      <c r="H4038" s="45">
        <f t="shared" si="506"/>
        <v>6928.1438503493127</v>
      </c>
      <c r="BD4038">
        <f t="shared" si="505"/>
        <v>-12172.914304050119</v>
      </c>
      <c r="BE4038">
        <f t="shared" si="507"/>
        <v>-9656.726500221921</v>
      </c>
      <c r="BF4038">
        <f t="shared" si="508"/>
        <v>-7140.5386963937217</v>
      </c>
      <c r="BG4038">
        <f t="shared" si="509"/>
        <v>-4624.3508925655242</v>
      </c>
      <c r="BH4038">
        <f t="shared" si="510"/>
        <v>-2108.1630887373249</v>
      </c>
      <c r="BI4038">
        <f t="shared" si="511"/>
        <v>408.02471509087263</v>
      </c>
      <c r="BJ4038">
        <f t="shared" si="512"/>
        <v>2924.2125189190701</v>
      </c>
    </row>
    <row r="4039" spans="1:62">
      <c r="A4039">
        <v>4036</v>
      </c>
      <c r="B4039" s="6"/>
      <c r="C4039" s="44"/>
      <c r="F4039" s="44">
        <v>6317.9180446950213</v>
      </c>
      <c r="G4039">
        <v>1.3504920353756686</v>
      </c>
      <c r="H4039" s="45">
        <f t="shared" si="506"/>
        <v>4678.2342133084521</v>
      </c>
      <c r="BD4039">
        <f t="shared" si="505"/>
        <v>-2280.973304318959</v>
      </c>
      <c r="BE4039">
        <f t="shared" si="507"/>
        <v>3633.9725746042513</v>
      </c>
      <c r="BF4039">
        <f t="shared" si="508"/>
        <v>9548.9184535274599</v>
      </c>
      <c r="BG4039">
        <f t="shared" si="509"/>
        <v>15463.864332450672</v>
      </c>
      <c r="BH4039">
        <f t="shared" si="510"/>
        <v>21378.810211373879</v>
      </c>
      <c r="BI4039">
        <f t="shared" si="511"/>
        <v>27293.756090297087</v>
      </c>
      <c r="BJ4039">
        <f t="shared" si="512"/>
        <v>33208.701969220303</v>
      </c>
    </row>
    <row r="4040" spans="1:62">
      <c r="A4040">
        <v>4037</v>
      </c>
      <c r="B4040" s="6"/>
      <c r="C4040" s="44"/>
      <c r="F4040" s="44">
        <v>16237.167716409907</v>
      </c>
      <c r="G4040">
        <v>0.13937043906612345</v>
      </c>
      <c r="H4040" s="45">
        <f t="shared" si="506"/>
        <v>116503.670543122</v>
      </c>
      <c r="BD4040">
        <f t="shared" si="505"/>
        <v>434.54213218332188</v>
      </c>
      <c r="BE4040">
        <f t="shared" si="507"/>
        <v>7187.0023090616651</v>
      </c>
      <c r="BF4040">
        <f t="shared" si="508"/>
        <v>13939.462485940008</v>
      </c>
      <c r="BG4040">
        <f t="shared" si="509"/>
        <v>20691.922662818353</v>
      </c>
      <c r="BH4040">
        <f t="shared" si="510"/>
        <v>27444.3828396967</v>
      </c>
      <c r="BI4040">
        <f t="shared" si="511"/>
        <v>34196.84301657504</v>
      </c>
      <c r="BJ4040">
        <f t="shared" si="512"/>
        <v>40949.303193453386</v>
      </c>
    </row>
    <row r="4041" spans="1:62">
      <c r="A4041">
        <v>4038</v>
      </c>
      <c r="B4041" s="6"/>
      <c r="C4041" s="44"/>
      <c r="F4041" s="44">
        <v>5765.2492291044873</v>
      </c>
      <c r="G4041">
        <v>0.30641637915079212</v>
      </c>
      <c r="H4041" s="45">
        <f t="shared" si="506"/>
        <v>18815.081769069926</v>
      </c>
      <c r="BD4041">
        <f t="shared" si="505"/>
        <v>-15540.31552107929</v>
      </c>
      <c r="BE4041">
        <f t="shared" si="507"/>
        <v>-14843.463325748673</v>
      </c>
      <c r="BF4041">
        <f t="shared" si="508"/>
        <v>-14146.611130418056</v>
      </c>
      <c r="BG4041">
        <f t="shared" si="509"/>
        <v>-13449.758935087439</v>
      </c>
      <c r="BH4041">
        <f t="shared" si="510"/>
        <v>-12752.906739756821</v>
      </c>
      <c r="BI4041">
        <f t="shared" si="511"/>
        <v>-12056.054544426202</v>
      </c>
      <c r="BJ4041">
        <f t="shared" si="512"/>
        <v>-11359.202349095587</v>
      </c>
    </row>
    <row r="4042" spans="1:62">
      <c r="A4042">
        <v>4039</v>
      </c>
      <c r="B4042" s="6"/>
      <c r="C4042" s="44"/>
      <c r="F4042" s="44">
        <v>12158.004097602658</v>
      </c>
      <c r="G4042">
        <v>0.24002948862340734</v>
      </c>
      <c r="H4042" s="45">
        <f t="shared" si="506"/>
        <v>50652.126817125696</v>
      </c>
      <c r="BD4042">
        <f t="shared" si="505"/>
        <v>-4233.1673333505269</v>
      </c>
      <c r="BE4042">
        <f t="shared" si="507"/>
        <v>-2701.085437596566</v>
      </c>
      <c r="BF4042">
        <f t="shared" si="508"/>
        <v>-1169.003541842606</v>
      </c>
      <c r="BG4042">
        <f t="shared" si="509"/>
        <v>363.07835391135541</v>
      </c>
      <c r="BH4042">
        <f t="shared" si="510"/>
        <v>1895.1602496653159</v>
      </c>
      <c r="BI4042">
        <f t="shared" si="511"/>
        <v>3427.2421454192754</v>
      </c>
      <c r="BJ4042">
        <f t="shared" si="512"/>
        <v>4959.3240411732368</v>
      </c>
    </row>
    <row r="4043" spans="1:62">
      <c r="A4043">
        <v>4040</v>
      </c>
      <c r="B4043" s="6"/>
      <c r="C4043" s="44"/>
      <c r="F4043" s="44">
        <v>3291.6685328067833</v>
      </c>
      <c r="G4043">
        <v>0.85010494906572287</v>
      </c>
      <c r="H4043" s="45">
        <f t="shared" si="506"/>
        <v>3872.0731321754715</v>
      </c>
      <c r="BD4043">
        <f t="shared" si="505"/>
        <v>-10957.85665448562</v>
      </c>
      <c r="BE4043">
        <f t="shared" si="507"/>
        <v>-9757.7092113685831</v>
      </c>
      <c r="BF4043">
        <f t="shared" si="508"/>
        <v>-8557.5617682515476</v>
      </c>
      <c r="BG4043">
        <f t="shared" si="509"/>
        <v>-7357.4143251345104</v>
      </c>
      <c r="BH4043">
        <f t="shared" si="510"/>
        <v>-6157.266882017474</v>
      </c>
      <c r="BI4043">
        <f t="shared" si="511"/>
        <v>-4957.1194389004377</v>
      </c>
      <c r="BJ4043">
        <f t="shared" si="512"/>
        <v>-3756.9719957834004</v>
      </c>
    </row>
    <row r="4044" spans="1:62">
      <c r="A4044">
        <v>4041</v>
      </c>
      <c r="B4044" s="6"/>
      <c r="C4044" s="44"/>
      <c r="F4044" s="44">
        <v>9644.6840315003265</v>
      </c>
      <c r="G4044">
        <v>0.60359290262845189</v>
      </c>
      <c r="H4044" s="45">
        <f t="shared" si="506"/>
        <v>15978.78966021775</v>
      </c>
      <c r="BD4044">
        <f t="shared" si="505"/>
        <v>958.85621252183137</v>
      </c>
      <c r="BE4044">
        <f t="shared" si="507"/>
        <v>5209.3809578504461</v>
      </c>
      <c r="BF4044">
        <f t="shared" si="508"/>
        <v>9459.9057031790599</v>
      </c>
      <c r="BG4044">
        <f t="shared" si="509"/>
        <v>13710.430448507675</v>
      </c>
      <c r="BH4044">
        <f t="shared" si="510"/>
        <v>17960.955193836289</v>
      </c>
      <c r="BI4044">
        <f t="shared" si="511"/>
        <v>22211.479939164903</v>
      </c>
      <c r="BJ4044">
        <f t="shared" si="512"/>
        <v>26462.004684493517</v>
      </c>
    </row>
    <row r="4045" spans="1:62">
      <c r="A4045">
        <v>4042</v>
      </c>
      <c r="B4045" s="6"/>
      <c r="C4045" s="44"/>
      <c r="F4045" s="44">
        <v>14566.049955419929</v>
      </c>
      <c r="G4045">
        <v>0.37734813617189733</v>
      </c>
      <c r="H4045" s="45">
        <f t="shared" si="506"/>
        <v>38601.091562790985</v>
      </c>
      <c r="BD4045">
        <f t="shared" si="505"/>
        <v>-6626.719518358067</v>
      </c>
      <c r="BE4045">
        <f t="shared" si="507"/>
        <v>-3608.7550052158076</v>
      </c>
      <c r="BF4045">
        <f t="shared" si="508"/>
        <v>-590.79049207354728</v>
      </c>
      <c r="BG4045">
        <f t="shared" si="509"/>
        <v>2427.1740210687112</v>
      </c>
      <c r="BH4045">
        <f t="shared" si="510"/>
        <v>5445.1385342109716</v>
      </c>
      <c r="BI4045">
        <f t="shared" si="511"/>
        <v>8463.1030473532319</v>
      </c>
      <c r="BJ4045">
        <f t="shared" si="512"/>
        <v>11481.06756049549</v>
      </c>
    </row>
    <row r="4046" spans="1:62">
      <c r="A4046">
        <v>4043</v>
      </c>
      <c r="B4046" s="6"/>
      <c r="C4046" s="44"/>
      <c r="F4046" s="44">
        <v>-3212.2211798671742</v>
      </c>
      <c r="G4046">
        <v>0.42080369546126661</v>
      </c>
      <c r="H4046" s="45">
        <f t="shared" si="506"/>
        <v>-7633.5384278079537</v>
      </c>
      <c r="BD4046">
        <f t="shared" si="505"/>
        <v>-12679.309274560443</v>
      </c>
      <c r="BE4046">
        <f t="shared" si="507"/>
        <v>-10792.568593700955</v>
      </c>
      <c r="BF4046">
        <f t="shared" si="508"/>
        <v>-8905.8279128414688</v>
      </c>
      <c r="BG4046">
        <f t="shared" si="509"/>
        <v>-7019.0872319819819</v>
      </c>
      <c r="BH4046">
        <f t="shared" si="510"/>
        <v>-5132.3465511224949</v>
      </c>
      <c r="BI4046">
        <f t="shared" si="511"/>
        <v>-3245.6058702630089</v>
      </c>
      <c r="BJ4046">
        <f t="shared" si="512"/>
        <v>-1358.8651894035229</v>
      </c>
    </row>
    <row r="4047" spans="1:62">
      <c r="A4047">
        <v>4044</v>
      </c>
      <c r="B4047" s="6"/>
      <c r="C4047" s="44"/>
      <c r="F4047" s="44">
        <v>13733.32059781572</v>
      </c>
      <c r="G4047">
        <v>0.29374943008110588</v>
      </c>
      <c r="H4047" s="45">
        <f t="shared" si="506"/>
        <v>46751.820400209363</v>
      </c>
      <c r="BD4047">
        <f t="shared" si="505"/>
        <v>5316.2396571735071</v>
      </c>
      <c r="BE4047">
        <f t="shared" si="507"/>
        <v>7420.25813447984</v>
      </c>
      <c r="BF4047">
        <f t="shared" si="508"/>
        <v>9524.2766117861738</v>
      </c>
      <c r="BG4047">
        <f t="shared" si="509"/>
        <v>11628.295089092506</v>
      </c>
      <c r="BH4047">
        <f t="shared" si="510"/>
        <v>13732.31356639884</v>
      </c>
      <c r="BI4047">
        <f t="shared" si="511"/>
        <v>15836.332043705173</v>
      </c>
      <c r="BJ4047">
        <f t="shared" si="512"/>
        <v>17940.350521011504</v>
      </c>
    </row>
    <row r="4048" spans="1:62">
      <c r="A4048">
        <v>4045</v>
      </c>
      <c r="B4048" s="6"/>
      <c r="C4048" s="44"/>
      <c r="F4048" s="44">
        <v>1533.4691112583932</v>
      </c>
      <c r="G4048">
        <v>0.12242390566263062</v>
      </c>
      <c r="H4048" s="45">
        <f t="shared" si="506"/>
        <v>12525.896008286543</v>
      </c>
      <c r="BD4048">
        <f t="shared" si="505"/>
        <v>-12264.573447410192</v>
      </c>
      <c r="BE4048">
        <f t="shared" si="507"/>
        <v>-10795.826297004662</v>
      </c>
      <c r="BF4048">
        <f t="shared" si="508"/>
        <v>-9327.0791465991315</v>
      </c>
      <c r="BG4048">
        <f t="shared" si="509"/>
        <v>-7858.3319961936031</v>
      </c>
      <c r="BH4048">
        <f t="shared" si="510"/>
        <v>-6389.5848457880729</v>
      </c>
      <c r="BI4048">
        <f t="shared" si="511"/>
        <v>-4920.8376953825446</v>
      </c>
      <c r="BJ4048">
        <f t="shared" si="512"/>
        <v>-3452.0905449770144</v>
      </c>
    </row>
    <row r="4049" spans="1:62">
      <c r="A4049">
        <v>4046</v>
      </c>
      <c r="B4049" s="6"/>
      <c r="C4049" s="44"/>
      <c r="F4049" s="44">
        <v>3395.0713394459526</v>
      </c>
      <c r="G4049">
        <v>0.82781428924304645</v>
      </c>
      <c r="H4049" s="45">
        <f t="shared" si="506"/>
        <v>4101.2475667101689</v>
      </c>
      <c r="BD4049">
        <f t="shared" si="505"/>
        <v>-921.34958294524017</v>
      </c>
      <c r="BE4049">
        <f t="shared" si="507"/>
        <v>-309.2300546320871</v>
      </c>
      <c r="BF4049">
        <f t="shared" si="508"/>
        <v>302.88947368106597</v>
      </c>
      <c r="BG4049">
        <f t="shared" si="509"/>
        <v>915.00900199421903</v>
      </c>
      <c r="BH4049">
        <f t="shared" si="510"/>
        <v>1527.1285303073723</v>
      </c>
      <c r="BI4049">
        <f t="shared" si="511"/>
        <v>2139.2480586205252</v>
      </c>
      <c r="BJ4049">
        <f t="shared" si="512"/>
        <v>2751.3675869336785</v>
      </c>
    </row>
    <row r="4050" spans="1:62">
      <c r="A4050">
        <v>4047</v>
      </c>
      <c r="B4050" s="6"/>
      <c r="C4050" s="44"/>
      <c r="F4050" s="44">
        <v>14837.792791619766</v>
      </c>
      <c r="G4050">
        <v>0.20343423081746614</v>
      </c>
      <c r="H4050" s="45">
        <f t="shared" si="506"/>
        <v>72936.559063814377</v>
      </c>
      <c r="BD4050">
        <f t="shared" si="505"/>
        <v>744.00010676927923</v>
      </c>
      <c r="BE4050">
        <f t="shared" si="507"/>
        <v>4883.0715529845111</v>
      </c>
      <c r="BF4050">
        <f t="shared" si="508"/>
        <v>9022.1429991997447</v>
      </c>
      <c r="BG4050">
        <f t="shared" si="509"/>
        <v>13161.214445414975</v>
      </c>
      <c r="BH4050">
        <f t="shared" si="510"/>
        <v>17300.28589163021</v>
      </c>
      <c r="BI4050">
        <f t="shared" si="511"/>
        <v>21439.357337845442</v>
      </c>
      <c r="BJ4050">
        <f t="shared" si="512"/>
        <v>25578.428784060674</v>
      </c>
    </row>
    <row r="4051" spans="1:62">
      <c r="A4051">
        <v>4048</v>
      </c>
      <c r="B4051" s="6"/>
      <c r="C4051" s="44"/>
      <c r="F4051" s="44">
        <v>3874.9290117799101</v>
      </c>
      <c r="G4051">
        <v>0.41366078163230213</v>
      </c>
      <c r="H4051" s="45">
        <f t="shared" si="506"/>
        <v>9367.4072666242882</v>
      </c>
      <c r="BD4051">
        <f t="shared" si="505"/>
        <v>-13820.621637532435</v>
      </c>
      <c r="BE4051">
        <f t="shared" si="507"/>
        <v>-12803.450483445104</v>
      </c>
      <c r="BF4051">
        <f t="shared" si="508"/>
        <v>-11786.279329357774</v>
      </c>
      <c r="BG4051">
        <f t="shared" si="509"/>
        <v>-10769.108175270443</v>
      </c>
      <c r="BH4051">
        <f t="shared" si="510"/>
        <v>-9751.9370211831119</v>
      </c>
      <c r="BI4051">
        <f t="shared" si="511"/>
        <v>-8734.7658670957826</v>
      </c>
      <c r="BJ4051">
        <f t="shared" si="512"/>
        <v>-7717.5947130084505</v>
      </c>
    </row>
    <row r="4052" spans="1:62">
      <c r="A4052">
        <v>4049</v>
      </c>
      <c r="B4052" s="6"/>
      <c r="C4052" s="44"/>
      <c r="F4052" s="44">
        <v>7331.9576929361683</v>
      </c>
      <c r="G4052">
        <v>0.60655672841204122</v>
      </c>
      <c r="H4052" s="45">
        <f t="shared" si="506"/>
        <v>12087.835068833796</v>
      </c>
      <c r="BD4052">
        <f t="shared" si="505"/>
        <v>-1806.6251036183994</v>
      </c>
      <c r="BE4052">
        <f t="shared" si="507"/>
        <v>261.67880454311126</v>
      </c>
      <c r="BF4052">
        <f t="shared" si="508"/>
        <v>2329.9827127046219</v>
      </c>
      <c r="BG4052">
        <f t="shared" si="509"/>
        <v>4398.2866208661326</v>
      </c>
      <c r="BH4052">
        <f t="shared" si="510"/>
        <v>6466.5905290276423</v>
      </c>
      <c r="BI4052">
        <f t="shared" si="511"/>
        <v>8534.8944371891539</v>
      </c>
      <c r="BJ4052">
        <f t="shared" si="512"/>
        <v>10603.198345350665</v>
      </c>
    </row>
    <row r="4053" spans="1:62">
      <c r="A4053">
        <v>4050</v>
      </c>
      <c r="B4053" s="6"/>
      <c r="C4053" s="44"/>
      <c r="F4053" s="44">
        <v>5914.8512542582212</v>
      </c>
      <c r="G4053">
        <v>0.94752764594874694</v>
      </c>
      <c r="H4053" s="45">
        <f t="shared" si="506"/>
        <v>6242.4049362018968</v>
      </c>
      <c r="BD4053">
        <f t="shared" si="505"/>
        <v>-4299.1740508759622</v>
      </c>
      <c r="BE4053">
        <f t="shared" si="507"/>
        <v>-1266.390408815756</v>
      </c>
      <c r="BF4053">
        <f t="shared" si="508"/>
        <v>1766.3932332444492</v>
      </c>
      <c r="BG4053">
        <f t="shared" si="509"/>
        <v>4799.1768753046563</v>
      </c>
      <c r="BH4053">
        <f t="shared" si="510"/>
        <v>7831.9605173648615</v>
      </c>
      <c r="BI4053">
        <f t="shared" si="511"/>
        <v>10864.744159425067</v>
      </c>
      <c r="BJ4053">
        <f t="shared" si="512"/>
        <v>13897.527801485274</v>
      </c>
    </row>
    <row r="4054" spans="1:62">
      <c r="A4054">
        <v>4051</v>
      </c>
      <c r="B4054" s="6"/>
      <c r="C4054" s="44"/>
      <c r="F4054" s="44">
        <v>13353.542595481598</v>
      </c>
      <c r="G4054">
        <v>0.11758134512400353</v>
      </c>
      <c r="H4054" s="45">
        <f t="shared" si="506"/>
        <v>113568.54764162374</v>
      </c>
      <c r="BD4054">
        <f t="shared" si="505"/>
        <v>-1177.2130245144863</v>
      </c>
      <c r="BE4054">
        <f t="shared" si="507"/>
        <v>3560.4252052292486</v>
      </c>
      <c r="BF4054">
        <f t="shared" si="508"/>
        <v>8298.0634349729826</v>
      </c>
      <c r="BG4054">
        <f t="shared" si="509"/>
        <v>13035.701664716718</v>
      </c>
      <c r="BH4054">
        <f t="shared" si="510"/>
        <v>17773.339894460452</v>
      </c>
      <c r="BI4054">
        <f t="shared" si="511"/>
        <v>22510.978124204186</v>
      </c>
      <c r="BJ4054">
        <f t="shared" si="512"/>
        <v>27248.61635394792</v>
      </c>
    </row>
    <row r="4055" spans="1:62">
      <c r="A4055">
        <v>4052</v>
      </c>
      <c r="B4055" s="6"/>
      <c r="C4055" s="44"/>
      <c r="F4055" s="44">
        <v>9570.8423796593142</v>
      </c>
      <c r="G4055">
        <v>0.60986520892614138</v>
      </c>
      <c r="H4055" s="45">
        <f t="shared" si="506"/>
        <v>15693.373289012139</v>
      </c>
      <c r="BD4055">
        <f t="shared" si="505"/>
        <v>-12765.63586986158</v>
      </c>
      <c r="BE4055">
        <f t="shared" si="507"/>
        <v>-12177.729144241563</v>
      </c>
      <c r="BF4055">
        <f t="shared" si="508"/>
        <v>-11589.822418621545</v>
      </c>
      <c r="BG4055">
        <f t="shared" si="509"/>
        <v>-11001.915693001527</v>
      </c>
      <c r="BH4055">
        <f t="shared" si="510"/>
        <v>-10414.008967381509</v>
      </c>
      <c r="BI4055">
        <f t="shared" si="511"/>
        <v>-9826.1022417614913</v>
      </c>
      <c r="BJ4055">
        <f t="shared" si="512"/>
        <v>-9238.1955161414735</v>
      </c>
    </row>
    <row r="4056" spans="1:62">
      <c r="A4056">
        <v>4053</v>
      </c>
      <c r="B4056" s="6"/>
      <c r="C4056" s="44"/>
      <c r="F4056" s="44">
        <v>8468.5465373124989</v>
      </c>
      <c r="G4056">
        <v>0.47510247471414324</v>
      </c>
      <c r="H4056" s="45">
        <f t="shared" si="506"/>
        <v>17824.673597854446</v>
      </c>
      <c r="BD4056">
        <f t="shared" si="505"/>
        <v>-6521.5163350286075</v>
      </c>
      <c r="BE4056">
        <f t="shared" si="507"/>
        <v>-3472.1902903979008</v>
      </c>
      <c r="BF4056">
        <f t="shared" si="508"/>
        <v>-422.86424576719401</v>
      </c>
      <c r="BG4056">
        <f t="shared" si="509"/>
        <v>2626.4617988635127</v>
      </c>
      <c r="BH4056">
        <f t="shared" si="510"/>
        <v>5675.7878434942195</v>
      </c>
      <c r="BI4056">
        <f t="shared" si="511"/>
        <v>8725.1138881249262</v>
      </c>
      <c r="BJ4056">
        <f t="shared" si="512"/>
        <v>11774.439932755633</v>
      </c>
    </row>
    <row r="4057" spans="1:62">
      <c r="A4057">
        <v>4054</v>
      </c>
      <c r="B4057" s="6"/>
      <c r="C4057" s="44"/>
      <c r="F4057" s="44">
        <v>15884.510864752941</v>
      </c>
      <c r="G4057">
        <v>0.38715270329636287</v>
      </c>
      <c r="H4057" s="45">
        <f t="shared" si="506"/>
        <v>41029.058378015383</v>
      </c>
      <c r="BD4057">
        <f t="shared" si="505"/>
        <v>-6093.0341637417823</v>
      </c>
      <c r="BE4057">
        <f t="shared" si="507"/>
        <v>-3717.5217901710666</v>
      </c>
      <c r="BF4057">
        <f t="shared" si="508"/>
        <v>-1342.0094166003501</v>
      </c>
      <c r="BG4057">
        <f t="shared" si="509"/>
        <v>1033.5029569703656</v>
      </c>
      <c r="BH4057">
        <f t="shared" si="510"/>
        <v>3409.0153305410822</v>
      </c>
      <c r="BI4057">
        <f t="shared" si="511"/>
        <v>5784.5277041117988</v>
      </c>
      <c r="BJ4057">
        <f t="shared" si="512"/>
        <v>8160.0400776825136</v>
      </c>
    </row>
    <row r="4058" spans="1:62">
      <c r="A4058">
        <v>4055</v>
      </c>
      <c r="B4058" s="6"/>
      <c r="C4058" s="44"/>
      <c r="F4058" s="44">
        <v>-7212.8425856202084</v>
      </c>
      <c r="G4058">
        <v>0.35594276465082597</v>
      </c>
      <c r="H4058" s="45">
        <f t="shared" si="506"/>
        <v>-20264.051701390501</v>
      </c>
      <c r="BD4058">
        <f t="shared" ref="BD4058:BD4121" si="513">($BD$3*G4057)-F4057</f>
        <v>-13948.747348271127</v>
      </c>
      <c r="BE4058">
        <f t="shared" si="507"/>
        <v>-12012.983831789312</v>
      </c>
      <c r="BF4058">
        <f t="shared" si="508"/>
        <v>-10077.220315307499</v>
      </c>
      <c r="BG4058">
        <f t="shared" si="509"/>
        <v>-8141.456798825684</v>
      </c>
      <c r="BH4058">
        <f t="shared" si="510"/>
        <v>-6205.6932823438692</v>
      </c>
      <c r="BI4058">
        <f t="shared" si="511"/>
        <v>-4269.9297658620562</v>
      </c>
      <c r="BJ4058">
        <f t="shared" si="512"/>
        <v>-2334.1662493802414</v>
      </c>
    </row>
    <row r="4059" spans="1:62">
      <c r="A4059">
        <v>4056</v>
      </c>
      <c r="B4059" s="6"/>
      <c r="C4059" s="44"/>
      <c r="F4059" s="44">
        <v>7201.9730601838128</v>
      </c>
      <c r="G4059">
        <v>0.31669798093327106</v>
      </c>
      <c r="H4059" s="45">
        <f t="shared" si="506"/>
        <v>22740.824046179452</v>
      </c>
      <c r="BD4059">
        <f t="shared" si="513"/>
        <v>8992.5564088743376</v>
      </c>
      <c r="BE4059">
        <f t="shared" si="507"/>
        <v>10772.270232128469</v>
      </c>
      <c r="BF4059">
        <f t="shared" si="508"/>
        <v>12551.984055382598</v>
      </c>
      <c r="BG4059">
        <f t="shared" si="509"/>
        <v>14331.697878636729</v>
      </c>
      <c r="BH4059">
        <f t="shared" si="510"/>
        <v>16111.411701890858</v>
      </c>
      <c r="BI4059">
        <f t="shared" si="511"/>
        <v>17891.125525144987</v>
      </c>
      <c r="BJ4059">
        <f t="shared" si="512"/>
        <v>19670.839348399117</v>
      </c>
    </row>
    <row r="4060" spans="1:62">
      <c r="A4060">
        <v>4057</v>
      </c>
      <c r="B4060" s="6"/>
      <c r="C4060" s="44"/>
      <c r="F4060" s="44">
        <v>13993.695848117832</v>
      </c>
      <c r="G4060">
        <v>0.44136942096403864</v>
      </c>
      <c r="H4060" s="45">
        <f t="shared" si="506"/>
        <v>31705.177530316476</v>
      </c>
      <c r="BD4060">
        <f t="shared" si="513"/>
        <v>-5618.4831555174569</v>
      </c>
      <c r="BE4060">
        <f t="shared" si="507"/>
        <v>-4034.9932508511019</v>
      </c>
      <c r="BF4060">
        <f t="shared" si="508"/>
        <v>-2451.503346184747</v>
      </c>
      <c r="BG4060">
        <f t="shared" si="509"/>
        <v>-868.01344151839112</v>
      </c>
      <c r="BH4060">
        <f t="shared" si="510"/>
        <v>715.47646314796384</v>
      </c>
      <c r="BI4060">
        <f t="shared" si="511"/>
        <v>2298.9663678143188</v>
      </c>
      <c r="BJ4060">
        <f t="shared" si="512"/>
        <v>3882.4562724806747</v>
      </c>
    </row>
    <row r="4061" spans="1:62">
      <c r="A4061">
        <v>4058</v>
      </c>
      <c r="B4061" s="6"/>
      <c r="C4061" s="44"/>
      <c r="F4061" s="44">
        <v>7481.5321105979747</v>
      </c>
      <c r="G4061">
        <v>0.37786437868097789</v>
      </c>
      <c r="H4061" s="45">
        <f t="shared" si="506"/>
        <v>19799.516791484752</v>
      </c>
      <c r="BD4061">
        <f t="shared" si="513"/>
        <v>-11786.848743297638</v>
      </c>
      <c r="BE4061">
        <f t="shared" si="507"/>
        <v>-9580.0016384774462</v>
      </c>
      <c r="BF4061">
        <f t="shared" si="508"/>
        <v>-7373.1545336572517</v>
      </c>
      <c r="BG4061">
        <f t="shared" si="509"/>
        <v>-5166.307428837059</v>
      </c>
      <c r="BH4061">
        <f t="shared" si="510"/>
        <v>-2959.4603240168653</v>
      </c>
      <c r="BI4061">
        <f t="shared" si="511"/>
        <v>-752.61321919667171</v>
      </c>
      <c r="BJ4061">
        <f t="shared" si="512"/>
        <v>1454.2338856235201</v>
      </c>
    </row>
    <row r="4062" spans="1:62">
      <c r="A4062">
        <v>4059</v>
      </c>
      <c r="B4062" s="6"/>
      <c r="C4062" s="44"/>
      <c r="F4062" s="44">
        <v>8517.9536825439791</v>
      </c>
      <c r="G4062">
        <v>0.58317298022887432</v>
      </c>
      <c r="H4062" s="45">
        <f t="shared" si="506"/>
        <v>14606.221432277247</v>
      </c>
      <c r="BD4062">
        <f t="shared" si="513"/>
        <v>-5592.2102171930856</v>
      </c>
      <c r="BE4062">
        <f t="shared" si="507"/>
        <v>-3702.888323788196</v>
      </c>
      <c r="BF4062">
        <f t="shared" si="508"/>
        <v>-1813.5664303833064</v>
      </c>
      <c r="BG4062">
        <f t="shared" si="509"/>
        <v>75.755463021582727</v>
      </c>
      <c r="BH4062">
        <f t="shared" si="510"/>
        <v>1965.0773564264728</v>
      </c>
      <c r="BI4062">
        <f t="shared" si="511"/>
        <v>3854.3992498313619</v>
      </c>
      <c r="BJ4062">
        <f t="shared" si="512"/>
        <v>5743.721143236251</v>
      </c>
    </row>
    <row r="4063" spans="1:62">
      <c r="A4063">
        <v>4060</v>
      </c>
      <c r="B4063" s="6"/>
      <c r="C4063" s="44"/>
      <c r="F4063" s="44">
        <v>13306.672251154399</v>
      </c>
      <c r="G4063">
        <v>5.31456561146193E-2</v>
      </c>
      <c r="H4063" s="45">
        <f t="shared" si="506"/>
        <v>250381.18303508914</v>
      </c>
      <c r="BD4063">
        <f t="shared" si="513"/>
        <v>-5602.0887813996069</v>
      </c>
      <c r="BE4063">
        <f t="shared" si="507"/>
        <v>-2686.2238802552356</v>
      </c>
      <c r="BF4063">
        <f t="shared" si="508"/>
        <v>229.64102088913569</v>
      </c>
      <c r="BG4063">
        <f t="shared" si="509"/>
        <v>3145.5059220335079</v>
      </c>
      <c r="BH4063">
        <f t="shared" si="510"/>
        <v>6061.3708231778783</v>
      </c>
      <c r="BI4063">
        <f t="shared" si="511"/>
        <v>8977.2357243222505</v>
      </c>
      <c r="BJ4063">
        <f t="shared" si="512"/>
        <v>11893.100625466621</v>
      </c>
    </row>
    <row r="4064" spans="1:62">
      <c r="A4064">
        <v>4061</v>
      </c>
      <c r="B4064" s="6"/>
      <c r="C4064" s="44"/>
      <c r="F4064" s="44">
        <v>16320.374791639724</v>
      </c>
      <c r="G4064">
        <v>0.24190681863933072</v>
      </c>
      <c r="H4064" s="45">
        <f t="shared" si="506"/>
        <v>67465.542655796206</v>
      </c>
      <c r="BD4064">
        <f t="shared" si="513"/>
        <v>-13040.943970581302</v>
      </c>
      <c r="BE4064">
        <f t="shared" si="507"/>
        <v>-12775.215690008206</v>
      </c>
      <c r="BF4064">
        <f t="shared" si="508"/>
        <v>-12509.487409435111</v>
      </c>
      <c r="BG4064">
        <f t="shared" si="509"/>
        <v>-12243.759128862013</v>
      </c>
      <c r="BH4064">
        <f t="shared" si="510"/>
        <v>-11978.030848288918</v>
      </c>
      <c r="BI4064">
        <f t="shared" si="511"/>
        <v>-11712.30256771582</v>
      </c>
      <c r="BJ4064">
        <f t="shared" si="512"/>
        <v>-11446.574287142725</v>
      </c>
    </row>
    <row r="4065" spans="1:62">
      <c r="A4065">
        <v>4062</v>
      </c>
      <c r="B4065" s="6"/>
      <c r="C4065" s="44"/>
      <c r="F4065" s="44">
        <v>7323.5310597945536</v>
      </c>
      <c r="G4065">
        <v>0.23790417467221481</v>
      </c>
      <c r="H4065" s="45">
        <f t="shared" si="506"/>
        <v>30783.53320148728</v>
      </c>
      <c r="BD4065">
        <f t="shared" si="513"/>
        <v>-15110.840698443071</v>
      </c>
      <c r="BE4065">
        <f t="shared" si="507"/>
        <v>-13901.306605246416</v>
      </c>
      <c r="BF4065">
        <f t="shared" si="508"/>
        <v>-12691.772512049763</v>
      </c>
      <c r="BG4065">
        <f t="shared" si="509"/>
        <v>-11482.23841885311</v>
      </c>
      <c r="BH4065">
        <f t="shared" si="510"/>
        <v>-10272.704325656456</v>
      </c>
      <c r="BI4065">
        <f t="shared" si="511"/>
        <v>-9063.1702324598027</v>
      </c>
      <c r="BJ4065">
        <f t="shared" si="512"/>
        <v>-7853.6361392631497</v>
      </c>
    </row>
    <row r="4066" spans="1:62">
      <c r="A4066">
        <v>4063</v>
      </c>
      <c r="B4066" s="6"/>
      <c r="C4066" s="44"/>
      <c r="F4066" s="44">
        <v>12592.082246096697</v>
      </c>
      <c r="G4066">
        <v>0.13632689705087486</v>
      </c>
      <c r="H4066" s="45">
        <f t="shared" si="506"/>
        <v>92366.822090856716</v>
      </c>
      <c r="BD4066">
        <f t="shared" si="513"/>
        <v>-6134.0101864334792</v>
      </c>
      <c r="BE4066">
        <f t="shared" si="507"/>
        <v>-4944.4893130724049</v>
      </c>
      <c r="BF4066">
        <f t="shared" si="508"/>
        <v>-3754.9684397113315</v>
      </c>
      <c r="BG4066">
        <f t="shared" si="509"/>
        <v>-2565.4475663502571</v>
      </c>
      <c r="BH4066">
        <f t="shared" si="510"/>
        <v>-1375.9266929891837</v>
      </c>
      <c r="BI4066">
        <f t="shared" si="511"/>
        <v>-186.40581962810938</v>
      </c>
      <c r="BJ4066">
        <f t="shared" si="512"/>
        <v>1003.115053732965</v>
      </c>
    </row>
    <row r="4067" spans="1:62">
      <c r="A4067">
        <v>4064</v>
      </c>
      <c r="B4067" s="6"/>
      <c r="C4067" s="44"/>
      <c r="F4067" s="44">
        <v>10615.803518253033</v>
      </c>
      <c r="G4067">
        <v>0.26039388475243985</v>
      </c>
      <c r="H4067" s="45">
        <f t="shared" si="506"/>
        <v>40768.25202076319</v>
      </c>
      <c r="BD4067">
        <f t="shared" si="513"/>
        <v>-11910.447760842322</v>
      </c>
      <c r="BE4067">
        <f t="shared" si="507"/>
        <v>-11228.813275587949</v>
      </c>
      <c r="BF4067">
        <f t="shared" si="508"/>
        <v>-10547.178790333575</v>
      </c>
      <c r="BG4067">
        <f t="shared" si="509"/>
        <v>-9865.5443050792001</v>
      </c>
      <c r="BH4067">
        <f t="shared" si="510"/>
        <v>-9183.9098198248248</v>
      </c>
      <c r="BI4067">
        <f t="shared" si="511"/>
        <v>-8502.2753345704514</v>
      </c>
      <c r="BJ4067">
        <f t="shared" si="512"/>
        <v>-7820.640849316077</v>
      </c>
    </row>
    <row r="4068" spans="1:62">
      <c r="A4068">
        <v>4065</v>
      </c>
      <c r="B4068" s="6"/>
      <c r="C4068" s="44"/>
      <c r="F4068" s="44">
        <v>1626.0610846625004</v>
      </c>
      <c r="G4068">
        <v>0.65989949697055739</v>
      </c>
      <c r="H4068" s="45">
        <f t="shared" si="506"/>
        <v>2464.1041433238888</v>
      </c>
      <c r="BD4068">
        <f t="shared" si="513"/>
        <v>-9313.8340944908341</v>
      </c>
      <c r="BE4068">
        <f t="shared" si="507"/>
        <v>-8011.8646707286343</v>
      </c>
      <c r="BF4068">
        <f t="shared" si="508"/>
        <v>-6709.8952469664346</v>
      </c>
      <c r="BG4068">
        <f t="shared" si="509"/>
        <v>-5407.9258232042357</v>
      </c>
      <c r="BH4068">
        <f t="shared" si="510"/>
        <v>-4105.9563994420369</v>
      </c>
      <c r="BI4068">
        <f t="shared" si="511"/>
        <v>-2803.9869756798371</v>
      </c>
      <c r="BJ4068">
        <f t="shared" si="512"/>
        <v>-1502.0175519176373</v>
      </c>
    </row>
    <row r="4069" spans="1:62">
      <c r="A4069">
        <v>4066</v>
      </c>
      <c r="B4069" s="6"/>
      <c r="C4069" s="44"/>
      <c r="F4069" s="44">
        <v>15123.642710357337</v>
      </c>
      <c r="G4069">
        <v>0.38430787790664311</v>
      </c>
      <c r="H4069" s="45">
        <f t="shared" si="506"/>
        <v>39352.934404407926</v>
      </c>
      <c r="BD4069">
        <f t="shared" si="513"/>
        <v>1673.4364001902863</v>
      </c>
      <c r="BE4069">
        <f t="shared" si="507"/>
        <v>4972.9338850430731</v>
      </c>
      <c r="BF4069">
        <f t="shared" si="508"/>
        <v>8272.4313698958595</v>
      </c>
      <c r="BG4069">
        <f t="shared" si="509"/>
        <v>11571.928854748647</v>
      </c>
      <c r="BH4069">
        <f t="shared" si="510"/>
        <v>14871.426339601434</v>
      </c>
      <c r="BI4069">
        <f t="shared" si="511"/>
        <v>18170.923824454221</v>
      </c>
      <c r="BJ4069">
        <f t="shared" si="512"/>
        <v>21470.421309307007</v>
      </c>
    </row>
    <row r="4070" spans="1:62">
      <c r="A4070">
        <v>4067</v>
      </c>
      <c r="B4070" s="6"/>
      <c r="C4070" s="44"/>
      <c r="F4070" s="44">
        <v>15185.540439178174</v>
      </c>
      <c r="G4070">
        <v>0.21384250281186379</v>
      </c>
      <c r="H4070" s="45">
        <f t="shared" si="506"/>
        <v>71012.732452623037</v>
      </c>
      <c r="BD4070">
        <f t="shared" si="513"/>
        <v>-13202.103320824121</v>
      </c>
      <c r="BE4070">
        <f t="shared" si="507"/>
        <v>-11280.563931290906</v>
      </c>
      <c r="BF4070">
        <f t="shared" si="508"/>
        <v>-9359.0245417576898</v>
      </c>
      <c r="BG4070">
        <f t="shared" si="509"/>
        <v>-7437.4851522244744</v>
      </c>
      <c r="BH4070">
        <f t="shared" si="510"/>
        <v>-5515.945762691259</v>
      </c>
      <c r="BI4070">
        <f t="shared" si="511"/>
        <v>-3594.4063731580427</v>
      </c>
      <c r="BJ4070">
        <f t="shared" si="512"/>
        <v>-1672.8669836248282</v>
      </c>
    </row>
    <row r="4071" spans="1:62">
      <c r="A4071">
        <v>4068</v>
      </c>
      <c r="B4071" s="6"/>
      <c r="C4071" s="44"/>
      <c r="F4071" s="44">
        <v>4948.821393838447</v>
      </c>
      <c r="G4071">
        <v>0.36602285266800472</v>
      </c>
      <c r="H4071" s="45">
        <f t="shared" si="506"/>
        <v>13520.525720636349</v>
      </c>
      <c r="BD4071">
        <f t="shared" si="513"/>
        <v>-14116.327925118854</v>
      </c>
      <c r="BE4071">
        <f t="shared" si="507"/>
        <v>-13047.115411059536</v>
      </c>
      <c r="BF4071">
        <f t="shared" si="508"/>
        <v>-11977.902897000218</v>
      </c>
      <c r="BG4071">
        <f t="shared" si="509"/>
        <v>-10908.690382940898</v>
      </c>
      <c r="BH4071">
        <f t="shared" si="510"/>
        <v>-9839.4778688815786</v>
      </c>
      <c r="BI4071">
        <f t="shared" si="511"/>
        <v>-8770.2653548222606</v>
      </c>
      <c r="BJ4071">
        <f t="shared" si="512"/>
        <v>-7701.0528407629417</v>
      </c>
    </row>
    <row r="4072" spans="1:62">
      <c r="A4072">
        <v>4069</v>
      </c>
      <c r="B4072" s="6"/>
      <c r="C4072" s="44"/>
      <c r="F4072" s="44">
        <v>11225.365760337809</v>
      </c>
      <c r="G4072">
        <v>0.70102573139518309</v>
      </c>
      <c r="H4072" s="45">
        <f t="shared" si="506"/>
        <v>16012.772795082798</v>
      </c>
      <c r="BD4072">
        <f t="shared" si="513"/>
        <v>-3118.7071304984233</v>
      </c>
      <c r="BE4072">
        <f t="shared" si="507"/>
        <v>-1288.5928671583997</v>
      </c>
      <c r="BF4072">
        <f t="shared" si="508"/>
        <v>541.52139618162346</v>
      </c>
      <c r="BG4072">
        <f t="shared" si="509"/>
        <v>2371.6356595216475</v>
      </c>
      <c r="BH4072">
        <f t="shared" si="510"/>
        <v>4201.7499228616707</v>
      </c>
      <c r="BI4072">
        <f t="shared" si="511"/>
        <v>6031.8641862016939</v>
      </c>
      <c r="BJ4072">
        <f t="shared" si="512"/>
        <v>7861.9784495417189</v>
      </c>
    </row>
    <row r="4073" spans="1:62">
      <c r="A4073">
        <v>4070</v>
      </c>
      <c r="B4073" s="6"/>
      <c r="C4073" s="44"/>
      <c r="F4073" s="44">
        <v>2622.9478150009454</v>
      </c>
      <c r="G4073">
        <v>0.53249053028841953</v>
      </c>
      <c r="H4073" s="45">
        <f t="shared" si="506"/>
        <v>4925.8111943892136</v>
      </c>
      <c r="BD4073">
        <f t="shared" si="513"/>
        <v>-7720.2371033618929</v>
      </c>
      <c r="BE4073">
        <f t="shared" si="507"/>
        <v>-4215.1084463859779</v>
      </c>
      <c r="BF4073">
        <f t="shared" si="508"/>
        <v>-709.97978941006295</v>
      </c>
      <c r="BG4073">
        <f t="shared" si="509"/>
        <v>2795.1488675658529</v>
      </c>
      <c r="BH4073">
        <f t="shared" si="510"/>
        <v>6300.2775245417688</v>
      </c>
      <c r="BI4073">
        <f t="shared" si="511"/>
        <v>9805.4061815176829</v>
      </c>
      <c r="BJ4073">
        <f t="shared" si="512"/>
        <v>13310.534838493601</v>
      </c>
    </row>
    <row r="4074" spans="1:62">
      <c r="A4074">
        <v>4071</v>
      </c>
      <c r="B4074" s="6"/>
      <c r="C4074" s="44"/>
      <c r="F4074" s="44">
        <v>11812.175472673516</v>
      </c>
      <c r="G4074">
        <v>7.3796498479571149E-2</v>
      </c>
      <c r="H4074" s="45">
        <f t="shared" si="506"/>
        <v>160064.17263745167</v>
      </c>
      <c r="BD4074">
        <f t="shared" si="513"/>
        <v>39.504836441152293</v>
      </c>
      <c r="BE4074">
        <f t="shared" si="507"/>
        <v>2701.95748788325</v>
      </c>
      <c r="BF4074">
        <f t="shared" si="508"/>
        <v>5364.4101393253477</v>
      </c>
      <c r="BG4074">
        <f t="shared" si="509"/>
        <v>8026.8627907674454</v>
      </c>
      <c r="BH4074">
        <f t="shared" si="510"/>
        <v>10689.315442209543</v>
      </c>
      <c r="BI4074">
        <f t="shared" si="511"/>
        <v>13351.768093651641</v>
      </c>
      <c r="BJ4074">
        <f t="shared" si="512"/>
        <v>16014.220745093739</v>
      </c>
    </row>
    <row r="4075" spans="1:62">
      <c r="A4075">
        <v>4072</v>
      </c>
      <c r="B4075" s="6"/>
      <c r="C4075" s="44"/>
      <c r="F4075" s="44">
        <v>3294.0417058861385</v>
      </c>
      <c r="G4075">
        <v>0.35058409440788907</v>
      </c>
      <c r="H4075" s="45">
        <f t="shared" si="506"/>
        <v>9395.8675206002554</v>
      </c>
      <c r="BD4075">
        <f t="shared" si="513"/>
        <v>-11443.19298027566</v>
      </c>
      <c r="BE4075">
        <f t="shared" si="507"/>
        <v>-11074.210487877805</v>
      </c>
      <c r="BF4075">
        <f t="shared" si="508"/>
        <v>-10705.227995479949</v>
      </c>
      <c r="BG4075">
        <f t="shared" si="509"/>
        <v>-10336.245503082093</v>
      </c>
      <c r="BH4075">
        <f t="shared" si="510"/>
        <v>-9967.2630106842371</v>
      </c>
      <c r="BI4075">
        <f t="shared" si="511"/>
        <v>-9598.2805182863813</v>
      </c>
      <c r="BJ4075">
        <f t="shared" si="512"/>
        <v>-9229.2980258885254</v>
      </c>
    </row>
    <row r="4076" spans="1:62">
      <c r="A4076">
        <v>4073</v>
      </c>
      <c r="B4076" s="6"/>
      <c r="C4076" s="44"/>
      <c r="F4076" s="44">
        <v>9066.8954240815438</v>
      </c>
      <c r="G4076">
        <v>0.16944540398764207</v>
      </c>
      <c r="H4076" s="45">
        <f t="shared" si="506"/>
        <v>53509.243748758199</v>
      </c>
      <c r="BD4076">
        <f t="shared" si="513"/>
        <v>-1541.1212338466933</v>
      </c>
      <c r="BE4076">
        <f t="shared" si="507"/>
        <v>211.799238192752</v>
      </c>
      <c r="BF4076">
        <f t="shared" si="508"/>
        <v>1964.7197102321979</v>
      </c>
      <c r="BG4076">
        <f t="shared" si="509"/>
        <v>3717.6401822716425</v>
      </c>
      <c r="BH4076">
        <f t="shared" si="510"/>
        <v>5470.560654311088</v>
      </c>
      <c r="BI4076">
        <f t="shared" si="511"/>
        <v>7223.4811263505344</v>
      </c>
      <c r="BJ4076">
        <f t="shared" si="512"/>
        <v>8976.401598389979</v>
      </c>
    </row>
    <row r="4077" spans="1:62">
      <c r="A4077">
        <v>4074</v>
      </c>
      <c r="B4077" s="6"/>
      <c r="C4077" s="44"/>
      <c r="F4077" s="44">
        <v>14228.998539922235</v>
      </c>
      <c r="G4077">
        <v>0.24528929163239255</v>
      </c>
      <c r="H4077" s="45">
        <f t="shared" si="506"/>
        <v>58009.049009961651</v>
      </c>
      <c r="BD4077">
        <f t="shared" si="513"/>
        <v>-8219.6684041433327</v>
      </c>
      <c r="BE4077">
        <f t="shared" si="507"/>
        <v>-7372.4413842051235</v>
      </c>
      <c r="BF4077">
        <f t="shared" si="508"/>
        <v>-6525.2143642669125</v>
      </c>
      <c r="BG4077">
        <f t="shared" si="509"/>
        <v>-5677.9873443287024</v>
      </c>
      <c r="BH4077">
        <f t="shared" si="510"/>
        <v>-4830.7603243904923</v>
      </c>
      <c r="BI4077">
        <f t="shared" si="511"/>
        <v>-3983.5333044522813</v>
      </c>
      <c r="BJ4077">
        <f t="shared" si="512"/>
        <v>-3136.3062845140712</v>
      </c>
    </row>
    <row r="4078" spans="1:62">
      <c r="A4078">
        <v>4075</v>
      </c>
      <c r="B4078" s="6"/>
      <c r="C4078" s="44"/>
      <c r="F4078" s="44">
        <v>11217.933722970381</v>
      </c>
      <c r="G4078">
        <v>9.1447768349201652E-2</v>
      </c>
      <c r="H4078" s="45">
        <f t="shared" si="506"/>
        <v>122670.39344397861</v>
      </c>
      <c r="BD4078">
        <f t="shared" si="513"/>
        <v>-13002.552081760272</v>
      </c>
      <c r="BE4078">
        <f t="shared" si="507"/>
        <v>-11776.105623598309</v>
      </c>
      <c r="BF4078">
        <f t="shared" si="508"/>
        <v>-10549.659165436347</v>
      </c>
      <c r="BG4078">
        <f t="shared" si="509"/>
        <v>-9323.2127072743842</v>
      </c>
      <c r="BH4078">
        <f t="shared" si="510"/>
        <v>-8096.7662491124211</v>
      </c>
      <c r="BI4078">
        <f t="shared" si="511"/>
        <v>-6870.3197909504588</v>
      </c>
      <c r="BJ4078">
        <f t="shared" si="512"/>
        <v>-5643.8733327884966</v>
      </c>
    </row>
    <row r="4079" spans="1:62">
      <c r="A4079">
        <v>4076</v>
      </c>
      <c r="B4079" s="6"/>
      <c r="C4079" s="44"/>
      <c r="F4079" s="44">
        <v>5920.9398761161028</v>
      </c>
      <c r="G4079">
        <v>0.76902568209859368</v>
      </c>
      <c r="H4079" s="45">
        <f t="shared" si="506"/>
        <v>7699.2745677341409</v>
      </c>
      <c r="BD4079">
        <f t="shared" si="513"/>
        <v>-10760.694881224374</v>
      </c>
      <c r="BE4079">
        <f t="shared" si="507"/>
        <v>-10303.456039478366</v>
      </c>
      <c r="BF4079">
        <f t="shared" si="508"/>
        <v>-9846.217197732356</v>
      </c>
      <c r="BG4079">
        <f t="shared" si="509"/>
        <v>-9388.9783559863481</v>
      </c>
      <c r="BH4079">
        <f t="shared" si="510"/>
        <v>-8931.7395142403402</v>
      </c>
      <c r="BI4079">
        <f t="shared" si="511"/>
        <v>-8474.5006724943323</v>
      </c>
      <c r="BJ4079">
        <f t="shared" si="512"/>
        <v>-8017.2618307483235</v>
      </c>
    </row>
    <row r="4080" spans="1:62">
      <c r="A4080">
        <v>4077</v>
      </c>
      <c r="B4080" s="6"/>
      <c r="C4080" s="44"/>
      <c r="F4080" s="44">
        <v>9079.363410919148</v>
      </c>
      <c r="G4080">
        <v>0.11236838120672221</v>
      </c>
      <c r="H4080" s="45">
        <f t="shared" si="506"/>
        <v>80799.984065054712</v>
      </c>
      <c r="BD4080">
        <f t="shared" si="513"/>
        <v>-2075.8114656231346</v>
      </c>
      <c r="BE4080">
        <f t="shared" si="507"/>
        <v>1769.3169448698336</v>
      </c>
      <c r="BF4080">
        <f t="shared" si="508"/>
        <v>5614.4453553628027</v>
      </c>
      <c r="BG4080">
        <f t="shared" si="509"/>
        <v>9459.57376585577</v>
      </c>
      <c r="BH4080">
        <f t="shared" si="510"/>
        <v>13304.702176348739</v>
      </c>
      <c r="BI4080">
        <f t="shared" si="511"/>
        <v>17149.830586841708</v>
      </c>
      <c r="BJ4080">
        <f t="shared" si="512"/>
        <v>20994.958997334677</v>
      </c>
    </row>
    <row r="4081" spans="1:62">
      <c r="A4081">
        <v>4078</v>
      </c>
      <c r="B4081" s="6"/>
      <c r="C4081" s="44"/>
      <c r="F4081" s="44">
        <v>8594.2283000860298</v>
      </c>
      <c r="G4081">
        <v>0.58921084566031556</v>
      </c>
      <c r="H4081" s="45">
        <f t="shared" si="506"/>
        <v>14585.998142065202</v>
      </c>
      <c r="BD4081">
        <f t="shared" si="513"/>
        <v>-8517.5215048855371</v>
      </c>
      <c r="BE4081">
        <f t="shared" si="507"/>
        <v>-7955.6795988519261</v>
      </c>
      <c r="BF4081">
        <f t="shared" si="508"/>
        <v>-7393.8376928183152</v>
      </c>
      <c r="BG4081">
        <f t="shared" si="509"/>
        <v>-6831.9957867847043</v>
      </c>
      <c r="BH4081">
        <f t="shared" si="510"/>
        <v>-6270.1538807510933</v>
      </c>
      <c r="BI4081">
        <f t="shared" si="511"/>
        <v>-5708.3119747174815</v>
      </c>
      <c r="BJ4081">
        <f t="shared" si="512"/>
        <v>-5146.4700686838705</v>
      </c>
    </row>
    <row r="4082" spans="1:62">
      <c r="A4082">
        <v>4079</v>
      </c>
      <c r="B4082" s="6"/>
      <c r="C4082" s="44"/>
      <c r="F4082" s="44">
        <v>7594.8935870246241</v>
      </c>
      <c r="G4082">
        <v>0.38694285918665727</v>
      </c>
      <c r="H4082" s="45">
        <f t="shared" si="506"/>
        <v>19627.946108086529</v>
      </c>
      <c r="BD4082">
        <f t="shared" si="513"/>
        <v>-5648.1740717844514</v>
      </c>
      <c r="BE4082">
        <f t="shared" si="507"/>
        <v>-2702.1198434828739</v>
      </c>
      <c r="BF4082">
        <f t="shared" si="508"/>
        <v>243.93438481870362</v>
      </c>
      <c r="BG4082">
        <f t="shared" si="509"/>
        <v>3189.988613120282</v>
      </c>
      <c r="BH4082">
        <f t="shared" si="510"/>
        <v>6136.0428414218586</v>
      </c>
      <c r="BI4082">
        <f t="shared" si="511"/>
        <v>9082.097069723437</v>
      </c>
      <c r="BJ4082">
        <f t="shared" si="512"/>
        <v>12028.151298025015</v>
      </c>
    </row>
    <row r="4083" spans="1:62">
      <c r="A4083">
        <v>4080</v>
      </c>
      <c r="B4083" s="6"/>
      <c r="C4083" s="44"/>
      <c r="F4083" s="44">
        <v>9456.0766004475427</v>
      </c>
      <c r="G4083">
        <v>0.64014578217287266</v>
      </c>
      <c r="H4083" s="45">
        <f t="shared" si="506"/>
        <v>14771.754909249577</v>
      </c>
      <c r="BD4083">
        <f t="shared" si="513"/>
        <v>-5660.1792910913373</v>
      </c>
      <c r="BE4083">
        <f t="shared" si="507"/>
        <v>-3725.4649951580514</v>
      </c>
      <c r="BF4083">
        <f t="shared" si="508"/>
        <v>-1790.7506992247654</v>
      </c>
      <c r="BG4083">
        <f t="shared" si="509"/>
        <v>143.96359670852144</v>
      </c>
      <c r="BH4083">
        <f t="shared" si="510"/>
        <v>2078.6778926418083</v>
      </c>
      <c r="BI4083">
        <f t="shared" si="511"/>
        <v>4013.3921885750933</v>
      </c>
      <c r="BJ4083">
        <f t="shared" si="512"/>
        <v>5948.1064845083802</v>
      </c>
    </row>
    <row r="4084" spans="1:62">
      <c r="A4084">
        <v>4081</v>
      </c>
      <c r="B4084" s="6"/>
      <c r="C4084" s="44"/>
      <c r="F4084" s="44">
        <v>9426.4341063580941</v>
      </c>
      <c r="G4084">
        <v>0.56136336637636575</v>
      </c>
      <c r="H4084" s="45">
        <f t="shared" si="506"/>
        <v>16792.036443714333</v>
      </c>
      <c r="BD4084">
        <f t="shared" si="513"/>
        <v>-6255.3476895831791</v>
      </c>
      <c r="BE4084">
        <f t="shared" si="507"/>
        <v>-3054.6187787188164</v>
      </c>
      <c r="BF4084">
        <f t="shared" si="508"/>
        <v>146.11013214554805</v>
      </c>
      <c r="BG4084">
        <f t="shared" si="509"/>
        <v>3346.8390430099098</v>
      </c>
      <c r="BH4084">
        <f t="shared" si="510"/>
        <v>6547.5679538742734</v>
      </c>
      <c r="BI4084">
        <f t="shared" si="511"/>
        <v>9748.2968647386388</v>
      </c>
      <c r="BJ4084">
        <f t="shared" si="512"/>
        <v>12949.025775602999</v>
      </c>
    </row>
    <row r="4085" spans="1:62">
      <c r="A4085">
        <v>4082</v>
      </c>
      <c r="B4085" s="6"/>
      <c r="C4085" s="44"/>
      <c r="F4085" s="44">
        <v>2323.279636139534</v>
      </c>
      <c r="G4085">
        <v>0.48450409041403031</v>
      </c>
      <c r="H4085" s="45">
        <f t="shared" si="506"/>
        <v>4795.1703238546206</v>
      </c>
      <c r="BD4085">
        <f t="shared" si="513"/>
        <v>-6619.6172744762653</v>
      </c>
      <c r="BE4085">
        <f t="shared" si="507"/>
        <v>-3812.8004425944364</v>
      </c>
      <c r="BF4085">
        <f t="shared" si="508"/>
        <v>-1005.9836107126084</v>
      </c>
      <c r="BG4085">
        <f t="shared" si="509"/>
        <v>1800.8332211692214</v>
      </c>
      <c r="BH4085">
        <f t="shared" si="510"/>
        <v>4607.6500530510493</v>
      </c>
      <c r="BI4085">
        <f t="shared" si="511"/>
        <v>7414.4668849328773</v>
      </c>
      <c r="BJ4085">
        <f t="shared" si="512"/>
        <v>10221.283716814705</v>
      </c>
    </row>
    <row r="4086" spans="1:62">
      <c r="A4086">
        <v>4083</v>
      </c>
      <c r="B4086" s="6"/>
      <c r="C4086" s="44"/>
      <c r="F4086" s="44">
        <v>9960.784261623081</v>
      </c>
      <c r="G4086">
        <v>0.51035971878026309</v>
      </c>
      <c r="H4086" s="45">
        <f t="shared" si="506"/>
        <v>19517.183459205811</v>
      </c>
      <c r="BD4086">
        <f t="shared" si="513"/>
        <v>99.240815930617373</v>
      </c>
      <c r="BE4086">
        <f t="shared" si="507"/>
        <v>2521.7612680007687</v>
      </c>
      <c r="BF4086">
        <f t="shared" si="508"/>
        <v>4944.2817200709205</v>
      </c>
      <c r="BG4086">
        <f t="shared" si="509"/>
        <v>7366.8021721410714</v>
      </c>
      <c r="BH4086">
        <f t="shared" si="510"/>
        <v>9789.3226242112232</v>
      </c>
      <c r="BI4086">
        <f t="shared" si="511"/>
        <v>12211.843076281375</v>
      </c>
      <c r="BJ4086">
        <f t="shared" si="512"/>
        <v>14634.363528351525</v>
      </c>
    </row>
    <row r="4087" spans="1:62">
      <c r="A4087">
        <v>4084</v>
      </c>
      <c r="B4087" s="6"/>
      <c r="C4087" s="44"/>
      <c r="F4087" s="44">
        <v>5105.9034527299646</v>
      </c>
      <c r="G4087">
        <v>0.21458654391071086</v>
      </c>
      <c r="H4087" s="45">
        <f t="shared" si="506"/>
        <v>23794.14552132646</v>
      </c>
      <c r="BD4087">
        <f t="shared" si="513"/>
        <v>-7408.9856677217649</v>
      </c>
      <c r="BE4087">
        <f t="shared" si="507"/>
        <v>-4857.1870738204498</v>
      </c>
      <c r="BF4087">
        <f t="shared" si="508"/>
        <v>-2305.3884799191346</v>
      </c>
      <c r="BG4087">
        <f t="shared" si="509"/>
        <v>246.41011398218143</v>
      </c>
      <c r="BH4087">
        <f t="shared" si="510"/>
        <v>2798.2087078834957</v>
      </c>
      <c r="BI4087">
        <f t="shared" si="511"/>
        <v>5350.0073017848117</v>
      </c>
      <c r="BJ4087">
        <f t="shared" si="512"/>
        <v>7901.8058956861278</v>
      </c>
    </row>
    <row r="4088" spans="1:62">
      <c r="A4088">
        <v>4085</v>
      </c>
      <c r="B4088" s="6"/>
      <c r="C4088" s="44"/>
      <c r="F4088" s="44">
        <v>13969.309550803366</v>
      </c>
      <c r="G4088">
        <v>0.27186041438584674</v>
      </c>
      <c r="H4088" s="45">
        <f t="shared" si="506"/>
        <v>51384.125130394925</v>
      </c>
      <c r="BD4088">
        <f t="shared" si="513"/>
        <v>-4032.9707331764102</v>
      </c>
      <c r="BE4088">
        <f t="shared" si="507"/>
        <v>-2960.0380136228559</v>
      </c>
      <c r="BF4088">
        <f t="shared" si="508"/>
        <v>-1887.1052940693016</v>
      </c>
      <c r="BG4088">
        <f t="shared" si="509"/>
        <v>-814.17257451574733</v>
      </c>
      <c r="BH4088">
        <f t="shared" si="510"/>
        <v>258.76014503780698</v>
      </c>
      <c r="BI4088">
        <f t="shared" si="511"/>
        <v>1331.6928645913613</v>
      </c>
      <c r="BJ4088">
        <f t="shared" si="512"/>
        <v>2404.6255841449156</v>
      </c>
    </row>
    <row r="4089" spans="1:62">
      <c r="A4089">
        <v>4086</v>
      </c>
      <c r="B4089" s="6"/>
      <c r="C4089" s="44"/>
      <c r="F4089" s="44">
        <v>9314.2488889231045</v>
      </c>
      <c r="G4089">
        <v>0.22349526733736269</v>
      </c>
      <c r="H4089" s="45">
        <f t="shared" si="506"/>
        <v>41675.374158430786</v>
      </c>
      <c r="BD4089">
        <f t="shared" si="513"/>
        <v>-12610.007478874131</v>
      </c>
      <c r="BE4089">
        <f t="shared" si="507"/>
        <v>-11250.705406944899</v>
      </c>
      <c r="BF4089">
        <f t="shared" si="508"/>
        <v>-9891.4033350156642</v>
      </c>
      <c r="BG4089">
        <f t="shared" si="509"/>
        <v>-8532.1012630864316</v>
      </c>
      <c r="BH4089">
        <f t="shared" si="510"/>
        <v>-7172.7991911571971</v>
      </c>
      <c r="BI4089">
        <f t="shared" si="511"/>
        <v>-5813.4971192279636</v>
      </c>
      <c r="BJ4089">
        <f t="shared" si="512"/>
        <v>-4454.1950472987301</v>
      </c>
    </row>
    <row r="4090" spans="1:62">
      <c r="A4090">
        <v>4087</v>
      </c>
      <c r="B4090" s="6"/>
      <c r="C4090" s="44"/>
      <c r="F4090" s="44">
        <v>12212.840984124621</v>
      </c>
      <c r="G4090">
        <v>0.30226257194844131</v>
      </c>
      <c r="H4090" s="45">
        <f t="shared" si="506"/>
        <v>40404.741167251887</v>
      </c>
      <c r="BD4090">
        <f t="shared" si="513"/>
        <v>-8196.7725522362907</v>
      </c>
      <c r="BE4090">
        <f t="shared" si="507"/>
        <v>-7079.296215549477</v>
      </c>
      <c r="BF4090">
        <f t="shared" si="508"/>
        <v>-5961.8198788626642</v>
      </c>
      <c r="BG4090">
        <f t="shared" si="509"/>
        <v>-4844.3435421758504</v>
      </c>
      <c r="BH4090">
        <f t="shared" si="510"/>
        <v>-3726.8672054890376</v>
      </c>
      <c r="BI4090">
        <f t="shared" si="511"/>
        <v>-2609.3908688022238</v>
      </c>
      <c r="BJ4090">
        <f t="shared" si="512"/>
        <v>-1491.9145321154101</v>
      </c>
    </row>
    <row r="4091" spans="1:62">
      <c r="A4091">
        <v>4088</v>
      </c>
      <c r="B4091" s="6"/>
      <c r="C4091" s="44"/>
      <c r="F4091" s="44">
        <v>1143.9269171970082</v>
      </c>
      <c r="G4091">
        <v>0.36464447943407308</v>
      </c>
      <c r="H4091" s="45">
        <f t="shared" si="506"/>
        <v>3137.1019766222121</v>
      </c>
      <c r="BD4091">
        <f t="shared" si="513"/>
        <v>-10701.528124382414</v>
      </c>
      <c r="BE4091">
        <f t="shared" si="507"/>
        <v>-9190.2152646402083</v>
      </c>
      <c r="BF4091">
        <f t="shared" si="508"/>
        <v>-7678.9024048980018</v>
      </c>
      <c r="BG4091">
        <f t="shared" si="509"/>
        <v>-6167.5895451557953</v>
      </c>
      <c r="BH4091">
        <f t="shared" si="510"/>
        <v>-4656.2766854135889</v>
      </c>
      <c r="BI4091">
        <f t="shared" si="511"/>
        <v>-3144.9638256713824</v>
      </c>
      <c r="BJ4091">
        <f t="shared" si="512"/>
        <v>-1633.6509659291751</v>
      </c>
    </row>
    <row r="4092" spans="1:62">
      <c r="A4092">
        <v>4089</v>
      </c>
      <c r="B4092" s="6"/>
      <c r="C4092" s="44"/>
      <c r="F4092" s="44">
        <v>2338.9116779153064</v>
      </c>
      <c r="G4092">
        <v>0.62598247288238351</v>
      </c>
      <c r="H4092" s="45">
        <f t="shared" si="506"/>
        <v>3736.3852491677781</v>
      </c>
      <c r="BD4092">
        <f t="shared" si="513"/>
        <v>679.29547997335726</v>
      </c>
      <c r="BE4092">
        <f t="shared" si="507"/>
        <v>2502.5178771437227</v>
      </c>
      <c r="BF4092">
        <f t="shared" si="508"/>
        <v>4325.7402743140883</v>
      </c>
      <c r="BG4092">
        <f t="shared" si="509"/>
        <v>6148.9626714844535</v>
      </c>
      <c r="BH4092">
        <f t="shared" si="510"/>
        <v>7972.1850686548187</v>
      </c>
      <c r="BI4092">
        <f t="shared" si="511"/>
        <v>9795.4074658251848</v>
      </c>
      <c r="BJ4092">
        <f t="shared" si="512"/>
        <v>11618.629862995549</v>
      </c>
    </row>
    <row r="4093" spans="1:62">
      <c r="A4093">
        <v>4090</v>
      </c>
      <c r="B4093" s="6"/>
      <c r="C4093" s="44"/>
      <c r="F4093" s="44">
        <v>18007.812251068743</v>
      </c>
      <c r="G4093">
        <v>0.25399838920791318</v>
      </c>
      <c r="H4093" s="45">
        <f t="shared" si="506"/>
        <v>70897.348236048259</v>
      </c>
      <c r="BD4093">
        <f t="shared" si="513"/>
        <v>791.00068649661125</v>
      </c>
      <c r="BE4093">
        <f t="shared" si="507"/>
        <v>3920.9130509085289</v>
      </c>
      <c r="BF4093">
        <f t="shared" si="508"/>
        <v>7050.8254153204471</v>
      </c>
      <c r="BG4093">
        <f t="shared" si="509"/>
        <v>10180.737779732364</v>
      </c>
      <c r="BH4093">
        <f t="shared" si="510"/>
        <v>13310.650144144282</v>
      </c>
      <c r="BI4093">
        <f t="shared" si="511"/>
        <v>16440.562508556199</v>
      </c>
      <c r="BJ4093">
        <f t="shared" si="512"/>
        <v>19570.474872968116</v>
      </c>
    </row>
    <row r="4094" spans="1:62">
      <c r="A4094">
        <v>4091</v>
      </c>
      <c r="B4094" s="6"/>
      <c r="C4094" s="44"/>
      <c r="F4094" s="44">
        <v>7069.4891993625261</v>
      </c>
      <c r="G4094">
        <v>0.31533338347613427</v>
      </c>
      <c r="H4094" s="45">
        <f t="shared" si="506"/>
        <v>22419.095375918467</v>
      </c>
      <c r="BD4094">
        <f t="shared" si="513"/>
        <v>-16737.820305029178</v>
      </c>
      <c r="BE4094">
        <f t="shared" si="507"/>
        <v>-15467.828358989611</v>
      </c>
      <c r="BF4094">
        <f t="shared" si="508"/>
        <v>-14197.836412950044</v>
      </c>
      <c r="BG4094">
        <f t="shared" si="509"/>
        <v>-12927.844466910479</v>
      </c>
      <c r="BH4094">
        <f t="shared" si="510"/>
        <v>-11657.852520870914</v>
      </c>
      <c r="BI4094">
        <f t="shared" si="511"/>
        <v>-10387.860574831348</v>
      </c>
      <c r="BJ4094">
        <f t="shared" si="512"/>
        <v>-9117.8686287917808</v>
      </c>
    </row>
    <row r="4095" spans="1:62">
      <c r="A4095">
        <v>4092</v>
      </c>
      <c r="B4095" s="6"/>
      <c r="C4095" s="44"/>
      <c r="F4095" s="44">
        <v>4334.1802615082161</v>
      </c>
      <c r="G4095">
        <v>0.57873937339316051</v>
      </c>
      <c r="H4095" s="45">
        <f t="shared" si="506"/>
        <v>7489.0018906037631</v>
      </c>
      <c r="BD4095">
        <f t="shared" si="513"/>
        <v>-5492.8222819818548</v>
      </c>
      <c r="BE4095">
        <f t="shared" si="507"/>
        <v>-3916.1553646011835</v>
      </c>
      <c r="BF4095">
        <f t="shared" si="508"/>
        <v>-2339.4884472205122</v>
      </c>
      <c r="BG4095">
        <f t="shared" si="509"/>
        <v>-762.82152983984088</v>
      </c>
      <c r="BH4095">
        <f t="shared" si="510"/>
        <v>813.84538754083042</v>
      </c>
      <c r="BI4095">
        <f t="shared" si="511"/>
        <v>2390.5123049215017</v>
      </c>
      <c r="BJ4095">
        <f t="shared" si="512"/>
        <v>3967.179222302173</v>
      </c>
    </row>
    <row r="4096" spans="1:62">
      <c r="A4096">
        <v>4093</v>
      </c>
      <c r="B4096" s="6"/>
      <c r="C4096" s="44"/>
      <c r="F4096" s="44">
        <v>15865.369768773569</v>
      </c>
      <c r="G4096">
        <v>0.27730809641719656</v>
      </c>
      <c r="H4096" s="45">
        <f t="shared" si="506"/>
        <v>57212.068359175821</v>
      </c>
      <c r="BD4096">
        <f t="shared" si="513"/>
        <v>-1440.4833945424134</v>
      </c>
      <c r="BE4096">
        <f t="shared" si="507"/>
        <v>1453.2134724233892</v>
      </c>
      <c r="BF4096">
        <f t="shared" si="508"/>
        <v>4346.910339389191</v>
      </c>
      <c r="BG4096">
        <f t="shared" si="509"/>
        <v>7240.6072063549946</v>
      </c>
      <c r="BH4096">
        <f t="shared" si="510"/>
        <v>10134.304073320796</v>
      </c>
      <c r="BI4096">
        <f t="shared" si="511"/>
        <v>13028.000940286598</v>
      </c>
      <c r="BJ4096">
        <f t="shared" si="512"/>
        <v>15921.697807252403</v>
      </c>
    </row>
    <row r="4097" spans="1:62">
      <c r="A4097">
        <v>4094</v>
      </c>
      <c r="B4097" s="6"/>
      <c r="C4097" s="44"/>
      <c r="F4097" s="44">
        <v>1488.0226644136965</v>
      </c>
      <c r="G4097">
        <v>0.40044868857024873</v>
      </c>
      <c r="H4097" s="45">
        <f t="shared" si="506"/>
        <v>3715.8884693229807</v>
      </c>
      <c r="BD4097">
        <f t="shared" si="513"/>
        <v>-14478.829286687587</v>
      </c>
      <c r="BE4097">
        <f t="shared" si="507"/>
        <v>-13092.288804601603</v>
      </c>
      <c r="BF4097">
        <f t="shared" si="508"/>
        <v>-11705.748322515621</v>
      </c>
      <c r="BG4097">
        <f t="shared" si="509"/>
        <v>-10319.207840429637</v>
      </c>
      <c r="BH4097">
        <f t="shared" si="510"/>
        <v>-8932.667358343655</v>
      </c>
      <c r="BI4097">
        <f t="shared" si="511"/>
        <v>-7546.1268762576728</v>
      </c>
      <c r="BJ4097">
        <f t="shared" si="512"/>
        <v>-6159.5863941716907</v>
      </c>
    </row>
    <row r="4098" spans="1:62">
      <c r="A4098">
        <v>4095</v>
      </c>
      <c r="B4098" s="6"/>
      <c r="C4098" s="44"/>
      <c r="F4098" s="44">
        <v>9195.8484098758072</v>
      </c>
      <c r="G4098">
        <v>9.6699144834181183E-2</v>
      </c>
      <c r="H4098" s="45">
        <f t="shared" si="506"/>
        <v>95097.515346643078</v>
      </c>
      <c r="BD4098">
        <f t="shared" si="513"/>
        <v>514.2207784375471</v>
      </c>
      <c r="BE4098">
        <f t="shared" si="507"/>
        <v>2516.4642212887907</v>
      </c>
      <c r="BF4098">
        <f t="shared" si="508"/>
        <v>4518.7076641400345</v>
      </c>
      <c r="BG4098">
        <f t="shared" si="509"/>
        <v>6520.9511069912778</v>
      </c>
      <c r="BH4098">
        <f t="shared" si="510"/>
        <v>8523.1945498425212</v>
      </c>
      <c r="BI4098">
        <f t="shared" si="511"/>
        <v>10525.437992693765</v>
      </c>
      <c r="BJ4098">
        <f t="shared" si="512"/>
        <v>12527.68143554501</v>
      </c>
    </row>
    <row r="4099" spans="1:62">
      <c r="A4099">
        <v>4096</v>
      </c>
      <c r="B4099" s="6"/>
      <c r="C4099" s="44"/>
      <c r="F4099" s="44">
        <v>13325.563953203544</v>
      </c>
      <c r="G4099">
        <v>0.79076785922482884</v>
      </c>
      <c r="H4099" s="45">
        <f t="shared" si="506"/>
        <v>16851.423332084185</v>
      </c>
      <c r="BD4099">
        <f t="shared" si="513"/>
        <v>-8712.3526857049019</v>
      </c>
      <c r="BE4099">
        <f t="shared" si="507"/>
        <v>-8228.8569615339948</v>
      </c>
      <c r="BF4099">
        <f t="shared" si="508"/>
        <v>-7745.3612373630895</v>
      </c>
      <c r="BG4099">
        <f t="shared" si="509"/>
        <v>-7261.8655131921832</v>
      </c>
      <c r="BH4099">
        <f t="shared" si="510"/>
        <v>-6778.369789021277</v>
      </c>
      <c r="BI4099">
        <f t="shared" si="511"/>
        <v>-6294.8740648503717</v>
      </c>
      <c r="BJ4099">
        <f t="shared" si="512"/>
        <v>-5811.3783406794664</v>
      </c>
    </row>
    <row r="4100" spans="1:62">
      <c r="A4100">
        <v>4097</v>
      </c>
      <c r="B4100" s="6"/>
      <c r="C4100" s="44"/>
      <c r="F4100" s="44">
        <v>10693.0533711803</v>
      </c>
      <c r="G4100">
        <v>0.19681601087056677</v>
      </c>
      <c r="H4100" s="45">
        <f t="shared" ref="H4100:H4163" si="514">F4100/G4100</f>
        <v>54330.200698013505</v>
      </c>
      <c r="BD4100">
        <f t="shared" si="513"/>
        <v>-9371.7246570793995</v>
      </c>
      <c r="BE4100">
        <f t="shared" si="507"/>
        <v>-5417.8853609552552</v>
      </c>
      <c r="BF4100">
        <f t="shared" si="508"/>
        <v>-1464.0460648311109</v>
      </c>
      <c r="BG4100">
        <f t="shared" si="509"/>
        <v>2489.7932312930334</v>
      </c>
      <c r="BH4100">
        <f t="shared" si="510"/>
        <v>6443.6325274171777</v>
      </c>
      <c r="BI4100">
        <f t="shared" si="511"/>
        <v>10397.471823541322</v>
      </c>
      <c r="BJ4100">
        <f t="shared" si="512"/>
        <v>14351.311119665466</v>
      </c>
    </row>
    <row r="4101" spans="1:62">
      <c r="A4101">
        <v>4098</v>
      </c>
      <c r="B4101" s="6"/>
      <c r="C4101" s="44"/>
      <c r="F4101" s="44">
        <v>2903.2865846730274</v>
      </c>
      <c r="G4101">
        <v>0.47232094378992251</v>
      </c>
      <c r="H4101" s="45">
        <f t="shared" si="514"/>
        <v>6146.8512519833175</v>
      </c>
      <c r="BD4101">
        <f t="shared" si="513"/>
        <v>-9708.973316827467</v>
      </c>
      <c r="BE4101">
        <f t="shared" ref="BE4101:BE4164" si="515">($BE$3*G4100)-F4100</f>
        <v>-8724.8932624746321</v>
      </c>
      <c r="BF4101">
        <f t="shared" ref="BF4101:BF4164" si="516">($BF$3*G4100)-F4100</f>
        <v>-7740.8132081217991</v>
      </c>
      <c r="BG4101">
        <f t="shared" ref="BG4101:BG4164" si="517">($BG$3*G4100)-F4100</f>
        <v>-6756.7331537689643</v>
      </c>
      <c r="BH4101">
        <f t="shared" ref="BH4101:BH4164" si="518">($BH$3*G4100)-F4100</f>
        <v>-5772.6530994161303</v>
      </c>
      <c r="BI4101">
        <f t="shared" ref="BI4101:BI4164" si="519">($BI$3*G4100)-F4100</f>
        <v>-4788.5730450632973</v>
      </c>
      <c r="BJ4101">
        <f t="shared" ref="BJ4101:BJ4164" si="520">($BJ$3*G4100)-F4100</f>
        <v>-3804.4929907104633</v>
      </c>
    </row>
    <row r="4102" spans="1:62">
      <c r="A4102">
        <v>4099</v>
      </c>
      <c r="B4102" s="6"/>
      <c r="C4102" s="44"/>
      <c r="F4102" s="44">
        <v>8088.622624245605</v>
      </c>
      <c r="G4102">
        <v>0.26334560652778016</v>
      </c>
      <c r="H4102" s="45">
        <f t="shared" si="514"/>
        <v>30714.856917092107</v>
      </c>
      <c r="BD4102">
        <f t="shared" si="513"/>
        <v>-541.68186572341483</v>
      </c>
      <c r="BE4102">
        <f t="shared" si="515"/>
        <v>1819.9228532261977</v>
      </c>
      <c r="BF4102">
        <f t="shared" si="516"/>
        <v>4181.5275721758098</v>
      </c>
      <c r="BG4102">
        <f t="shared" si="517"/>
        <v>6543.1322911254229</v>
      </c>
      <c r="BH4102">
        <f t="shared" si="518"/>
        <v>8904.7370100750359</v>
      </c>
      <c r="BI4102">
        <f t="shared" si="519"/>
        <v>11266.341729024647</v>
      </c>
      <c r="BJ4102">
        <f t="shared" si="520"/>
        <v>13627.94644797426</v>
      </c>
    </row>
    <row r="4103" spans="1:62">
      <c r="A4103">
        <v>4100</v>
      </c>
      <c r="B4103" s="6"/>
      <c r="C4103" s="44"/>
      <c r="F4103" s="44">
        <v>10122.822652487641</v>
      </c>
      <c r="G4103">
        <v>5.2608863329561828E-2</v>
      </c>
      <c r="H4103" s="45">
        <f t="shared" si="514"/>
        <v>192416.67680737464</v>
      </c>
      <c r="BD4103">
        <f t="shared" si="513"/>
        <v>-6771.8945916067041</v>
      </c>
      <c r="BE4103">
        <f t="shared" si="515"/>
        <v>-5455.1665589678032</v>
      </c>
      <c r="BF4103">
        <f t="shared" si="516"/>
        <v>-4138.4385263289023</v>
      </c>
      <c r="BG4103">
        <f t="shared" si="517"/>
        <v>-2821.7104936900014</v>
      </c>
      <c r="BH4103">
        <f t="shared" si="518"/>
        <v>-1504.9824610511014</v>
      </c>
      <c r="BI4103">
        <f t="shared" si="519"/>
        <v>-188.25442841220047</v>
      </c>
      <c r="BJ4103">
        <f t="shared" si="520"/>
        <v>1128.4736042267014</v>
      </c>
    </row>
    <row r="4104" spans="1:62">
      <c r="A4104">
        <v>4101</v>
      </c>
      <c r="B4104" s="6"/>
      <c r="C4104" s="44"/>
      <c r="F4104" s="44">
        <v>14865.527081579678</v>
      </c>
      <c r="G4104">
        <v>0.26645378527078378</v>
      </c>
      <c r="H4104" s="45">
        <f t="shared" si="514"/>
        <v>55790.264215884861</v>
      </c>
      <c r="BD4104">
        <f t="shared" si="513"/>
        <v>-9859.7783358398319</v>
      </c>
      <c r="BE4104">
        <f t="shared" si="515"/>
        <v>-9596.734019192023</v>
      </c>
      <c r="BF4104">
        <f t="shared" si="516"/>
        <v>-9333.689702544214</v>
      </c>
      <c r="BG4104">
        <f t="shared" si="517"/>
        <v>-9070.6453858964051</v>
      </c>
      <c r="BH4104">
        <f t="shared" si="518"/>
        <v>-8807.6010692485943</v>
      </c>
      <c r="BI4104">
        <f t="shared" si="519"/>
        <v>-8544.5567526007853</v>
      </c>
      <c r="BJ4104">
        <f t="shared" si="520"/>
        <v>-8281.5124359529764</v>
      </c>
    </row>
    <row r="4105" spans="1:62">
      <c r="A4105">
        <v>4102</v>
      </c>
      <c r="B4105" s="6"/>
      <c r="C4105" s="44"/>
      <c r="F4105" s="44">
        <v>9063.6973074549715</v>
      </c>
      <c r="G4105">
        <v>0.39612230110394631</v>
      </c>
      <c r="H4105" s="45">
        <f t="shared" si="514"/>
        <v>22881.057901045995</v>
      </c>
      <c r="BD4105">
        <f t="shared" si="513"/>
        <v>-13533.258155225758</v>
      </c>
      <c r="BE4105">
        <f t="shared" si="515"/>
        <v>-12200.98922887184</v>
      </c>
      <c r="BF4105">
        <f t="shared" si="516"/>
        <v>-10868.720302517921</v>
      </c>
      <c r="BG4105">
        <f t="shared" si="517"/>
        <v>-9536.451376164001</v>
      </c>
      <c r="BH4105">
        <f t="shared" si="518"/>
        <v>-8204.1824498100832</v>
      </c>
      <c r="BI4105">
        <f t="shared" si="519"/>
        <v>-6871.9135234561636</v>
      </c>
      <c r="BJ4105">
        <f t="shared" si="520"/>
        <v>-5539.6445971022458</v>
      </c>
    </row>
    <row r="4106" spans="1:62">
      <c r="A4106">
        <v>4103</v>
      </c>
      <c r="B4106" s="6"/>
      <c r="C4106" s="44"/>
      <c r="F4106" s="44">
        <v>9074.739566216278</v>
      </c>
      <c r="G4106">
        <v>0.1687023020285725</v>
      </c>
      <c r="H4106" s="45">
        <f t="shared" si="514"/>
        <v>53791.438866550394</v>
      </c>
      <c r="BD4106">
        <f t="shared" si="513"/>
        <v>-7083.0858019352399</v>
      </c>
      <c r="BE4106">
        <f t="shared" si="515"/>
        <v>-5102.4742964155084</v>
      </c>
      <c r="BF4106">
        <f t="shared" si="516"/>
        <v>-3121.8627908957769</v>
      </c>
      <c r="BG4106">
        <f t="shared" si="517"/>
        <v>-1141.2512853760454</v>
      </c>
      <c r="BH4106">
        <f t="shared" si="518"/>
        <v>839.36022014368609</v>
      </c>
      <c r="BI4106">
        <f t="shared" si="519"/>
        <v>2819.9717256634176</v>
      </c>
      <c r="BJ4106">
        <f t="shared" si="520"/>
        <v>4800.5832311831491</v>
      </c>
    </row>
    <row r="4107" spans="1:62">
      <c r="A4107">
        <v>4104</v>
      </c>
      <c r="B4107" s="6"/>
      <c r="C4107" s="44"/>
      <c r="F4107" s="44">
        <v>9653.6096215579328</v>
      </c>
      <c r="G4107">
        <v>0.22946107104154834</v>
      </c>
      <c r="H4107" s="45">
        <f t="shared" si="514"/>
        <v>42070.794744133142</v>
      </c>
      <c r="BD4107">
        <f t="shared" si="513"/>
        <v>-8231.2280560734162</v>
      </c>
      <c r="BE4107">
        <f t="shared" si="515"/>
        <v>-7387.7165459305525</v>
      </c>
      <c r="BF4107">
        <f t="shared" si="516"/>
        <v>-6544.2050357876906</v>
      </c>
      <c r="BG4107">
        <f t="shared" si="517"/>
        <v>-5700.6935256448278</v>
      </c>
      <c r="BH4107">
        <f t="shared" si="518"/>
        <v>-4857.182015501965</v>
      </c>
      <c r="BI4107">
        <f t="shared" si="519"/>
        <v>-4013.6705053591031</v>
      </c>
      <c r="BJ4107">
        <f t="shared" si="520"/>
        <v>-3170.1589952162403</v>
      </c>
    </row>
    <row r="4108" spans="1:62">
      <c r="A4108">
        <v>4105</v>
      </c>
      <c r="B4108" s="6"/>
      <c r="C4108" s="44"/>
      <c r="F4108" s="44">
        <v>10208.283597557853</v>
      </c>
      <c r="G4108">
        <v>6.3382599010653351E-2</v>
      </c>
      <c r="H4108" s="45">
        <f t="shared" si="514"/>
        <v>161058.14145996197</v>
      </c>
      <c r="BD4108">
        <f t="shared" si="513"/>
        <v>-8506.304266350191</v>
      </c>
      <c r="BE4108">
        <f t="shared" si="515"/>
        <v>-7358.9989111424493</v>
      </c>
      <c r="BF4108">
        <f t="shared" si="516"/>
        <v>-6211.6935559347075</v>
      </c>
      <c r="BG4108">
        <f t="shared" si="517"/>
        <v>-5064.3882007269658</v>
      </c>
      <c r="BH4108">
        <f t="shared" si="518"/>
        <v>-3917.0828455192241</v>
      </c>
      <c r="BI4108">
        <f t="shared" si="519"/>
        <v>-2769.7774903114823</v>
      </c>
      <c r="BJ4108">
        <f t="shared" si="520"/>
        <v>-1622.4721351037406</v>
      </c>
    </row>
    <row r="4109" spans="1:62">
      <c r="A4109">
        <v>4106</v>
      </c>
      <c r="B4109" s="6"/>
      <c r="C4109" s="44"/>
      <c r="F4109" s="44">
        <v>-649.60998108211425</v>
      </c>
      <c r="G4109">
        <v>0.70711103232485062</v>
      </c>
      <c r="H4109" s="45">
        <f t="shared" si="514"/>
        <v>-918.68172236871555</v>
      </c>
      <c r="BD4109">
        <f t="shared" si="513"/>
        <v>-9891.3706025045867</v>
      </c>
      <c r="BE4109">
        <f t="shared" si="515"/>
        <v>-9574.4576074513188</v>
      </c>
      <c r="BF4109">
        <f t="shared" si="516"/>
        <v>-9257.5446123980528</v>
      </c>
      <c r="BG4109">
        <f t="shared" si="517"/>
        <v>-8940.6316173447849</v>
      </c>
      <c r="BH4109">
        <f t="shared" si="518"/>
        <v>-8623.7186222915188</v>
      </c>
      <c r="BI4109">
        <f t="shared" si="519"/>
        <v>-8306.8056272382528</v>
      </c>
      <c r="BJ4109">
        <f t="shared" si="520"/>
        <v>-7989.8926321849849</v>
      </c>
    </row>
    <row r="4110" spans="1:62">
      <c r="A4110">
        <v>4107</v>
      </c>
      <c r="B4110" s="6"/>
      <c r="C4110" s="44"/>
      <c r="F4110" s="44">
        <v>5088.1060857365901</v>
      </c>
      <c r="G4110">
        <v>-0.11530790346761588</v>
      </c>
      <c r="H4110" s="45">
        <f t="shared" si="514"/>
        <v>-44126.256160451136</v>
      </c>
      <c r="BD4110">
        <f t="shared" si="513"/>
        <v>4185.165142706368</v>
      </c>
      <c r="BE4110">
        <f t="shared" si="515"/>
        <v>7720.7203043306208</v>
      </c>
      <c r="BF4110">
        <f t="shared" si="516"/>
        <v>11256.275465954874</v>
      </c>
      <c r="BG4110">
        <f t="shared" si="517"/>
        <v>14791.830627579127</v>
      </c>
      <c r="BH4110">
        <f t="shared" si="518"/>
        <v>18327.385789203381</v>
      </c>
      <c r="BI4110">
        <f t="shared" si="519"/>
        <v>21862.940950827633</v>
      </c>
      <c r="BJ4110">
        <f t="shared" si="520"/>
        <v>25398.496112451885</v>
      </c>
    </row>
    <row r="4111" spans="1:62">
      <c r="A4111">
        <v>4108</v>
      </c>
      <c r="B4111" s="6"/>
      <c r="C4111" s="44"/>
      <c r="F4111" s="44">
        <v>-2331.2988083140517</v>
      </c>
      <c r="G4111">
        <v>0.25350677328498961</v>
      </c>
      <c r="H4111" s="45">
        <f t="shared" si="514"/>
        <v>-9196.1992892916933</v>
      </c>
      <c r="BD4111">
        <f t="shared" si="513"/>
        <v>-5664.6456030746695</v>
      </c>
      <c r="BE4111">
        <f t="shared" si="515"/>
        <v>-6241.1851204127488</v>
      </c>
      <c r="BF4111">
        <f t="shared" si="516"/>
        <v>-6817.7246377508282</v>
      </c>
      <c r="BG4111">
        <f t="shared" si="517"/>
        <v>-7394.2641550889075</v>
      </c>
      <c r="BH4111">
        <f t="shared" si="518"/>
        <v>-7970.8036724269878</v>
      </c>
      <c r="BI4111">
        <f t="shared" si="519"/>
        <v>-8547.3431897650662</v>
      </c>
      <c r="BJ4111">
        <f t="shared" si="520"/>
        <v>-9123.8827071031465</v>
      </c>
    </row>
    <row r="4112" spans="1:62">
      <c r="A4112">
        <v>4109</v>
      </c>
      <c r="B4112" s="6"/>
      <c r="C4112" s="44"/>
      <c r="F4112" s="44">
        <v>9499.40721304826</v>
      </c>
      <c r="G4112">
        <v>8.6755801296726887E-2</v>
      </c>
      <c r="H4112" s="45">
        <f t="shared" si="514"/>
        <v>109495.93077421848</v>
      </c>
      <c r="BD4112">
        <f t="shared" si="513"/>
        <v>3598.8326747389997</v>
      </c>
      <c r="BE4112">
        <f t="shared" si="515"/>
        <v>4866.3665411639477</v>
      </c>
      <c r="BF4112">
        <f t="shared" si="516"/>
        <v>6133.9004075888952</v>
      </c>
      <c r="BG4112">
        <f t="shared" si="517"/>
        <v>7401.4342740138436</v>
      </c>
      <c r="BH4112">
        <f t="shared" si="518"/>
        <v>8668.968140438792</v>
      </c>
      <c r="BI4112">
        <f t="shared" si="519"/>
        <v>9936.5020068637386</v>
      </c>
      <c r="BJ4112">
        <f t="shared" si="520"/>
        <v>11204.035873288687</v>
      </c>
    </row>
    <row r="4113" spans="1:62">
      <c r="A4113">
        <v>4110</v>
      </c>
      <c r="B4113" s="6"/>
      <c r="C4113" s="44"/>
      <c r="F4113" s="44">
        <v>10642.633332123751</v>
      </c>
      <c r="G4113">
        <v>0.28487181448580579</v>
      </c>
      <c r="H4113" s="45">
        <f t="shared" si="514"/>
        <v>37359.376361377574</v>
      </c>
      <c r="BD4113">
        <f t="shared" si="513"/>
        <v>-9065.6282065646265</v>
      </c>
      <c r="BE4113">
        <f t="shared" si="515"/>
        <v>-8631.8492000809911</v>
      </c>
      <c r="BF4113">
        <f t="shared" si="516"/>
        <v>-8198.0701935973575</v>
      </c>
      <c r="BG4113">
        <f t="shared" si="517"/>
        <v>-7764.2911871137221</v>
      </c>
      <c r="BH4113">
        <f t="shared" si="518"/>
        <v>-7330.5121806300876</v>
      </c>
      <c r="BI4113">
        <f t="shared" si="519"/>
        <v>-6896.7331741464532</v>
      </c>
      <c r="BJ4113">
        <f t="shared" si="520"/>
        <v>-6462.9541676628196</v>
      </c>
    </row>
    <row r="4114" spans="1:62">
      <c r="A4114">
        <v>4111</v>
      </c>
      <c r="B4114" s="6"/>
      <c r="C4114" s="44"/>
      <c r="F4114" s="44">
        <v>4448.9015262316098</v>
      </c>
      <c r="G4114">
        <v>0.37205743927875723</v>
      </c>
      <c r="H4114" s="45">
        <f t="shared" si="514"/>
        <v>11957.566376997913</v>
      </c>
      <c r="BD4114">
        <f t="shared" si="513"/>
        <v>-9218.274259694721</v>
      </c>
      <c r="BE4114">
        <f t="shared" si="515"/>
        <v>-7793.915187265693</v>
      </c>
      <c r="BF4114">
        <f t="shared" si="516"/>
        <v>-6369.5561148366642</v>
      </c>
      <c r="BG4114">
        <f t="shared" si="517"/>
        <v>-4945.1970424076353</v>
      </c>
      <c r="BH4114">
        <f t="shared" si="518"/>
        <v>-3520.8379699786065</v>
      </c>
      <c r="BI4114">
        <f t="shared" si="519"/>
        <v>-2096.4788975495776</v>
      </c>
      <c r="BJ4114">
        <f t="shared" si="520"/>
        <v>-672.11982512054783</v>
      </c>
    </row>
    <row r="4115" spans="1:62">
      <c r="A4115">
        <v>4112</v>
      </c>
      <c r="B4115" s="6"/>
      <c r="C4115" s="44"/>
      <c r="F4115" s="44">
        <v>10836.609336221652</v>
      </c>
      <c r="G4115">
        <v>0.61016663153954376</v>
      </c>
      <c r="H4115" s="45">
        <f t="shared" si="514"/>
        <v>17760.081879402729</v>
      </c>
      <c r="BD4115">
        <f t="shared" si="513"/>
        <v>-2588.6143298378238</v>
      </c>
      <c r="BE4115">
        <f t="shared" si="515"/>
        <v>-728.32713344403737</v>
      </c>
      <c r="BF4115">
        <f t="shared" si="516"/>
        <v>1131.960062949749</v>
      </c>
      <c r="BG4115">
        <f t="shared" si="517"/>
        <v>2992.247259343535</v>
      </c>
      <c r="BH4115">
        <f t="shared" si="518"/>
        <v>4852.534455737321</v>
      </c>
      <c r="BI4115">
        <f t="shared" si="519"/>
        <v>6712.8216521311078</v>
      </c>
      <c r="BJ4115">
        <f t="shared" si="520"/>
        <v>8573.1088485248929</v>
      </c>
    </row>
    <row r="4116" spans="1:62">
      <c r="A4116">
        <v>4113</v>
      </c>
      <c r="B4116" s="6"/>
      <c r="C4116" s="44"/>
      <c r="F4116" s="44">
        <v>11822.233152779323</v>
      </c>
      <c r="G4116">
        <v>1.3691446817800665</v>
      </c>
      <c r="H4116" s="45">
        <f t="shared" si="514"/>
        <v>8634.7581158544035</v>
      </c>
      <c r="BD4116">
        <f t="shared" si="513"/>
        <v>-7785.7761785239336</v>
      </c>
      <c r="BE4116">
        <f t="shared" si="515"/>
        <v>-4734.9430208262147</v>
      </c>
      <c r="BF4116">
        <f t="shared" si="516"/>
        <v>-1684.1098631284967</v>
      </c>
      <c r="BG4116">
        <f t="shared" si="517"/>
        <v>1366.7232945692231</v>
      </c>
      <c r="BH4116">
        <f t="shared" si="518"/>
        <v>4417.5564522669411</v>
      </c>
      <c r="BI4116">
        <f t="shared" si="519"/>
        <v>7468.389609964659</v>
      </c>
      <c r="BJ4116">
        <f t="shared" si="520"/>
        <v>10519.222767662381</v>
      </c>
    </row>
    <row r="4117" spans="1:62">
      <c r="A4117">
        <v>4114</v>
      </c>
      <c r="B4117" s="6"/>
      <c r="C4117" s="44"/>
      <c r="F4117" s="44">
        <v>9624.5194746993329</v>
      </c>
      <c r="G4117">
        <v>0.56124630393147257</v>
      </c>
      <c r="H4117" s="45">
        <f t="shared" si="514"/>
        <v>17148.47725014947</v>
      </c>
      <c r="BD4117">
        <f t="shared" si="513"/>
        <v>-4976.5097438789908</v>
      </c>
      <c r="BE4117">
        <f t="shared" si="515"/>
        <v>1869.2136650213415</v>
      </c>
      <c r="BF4117">
        <f t="shared" si="516"/>
        <v>8714.9370739216738</v>
      </c>
      <c r="BG4117">
        <f t="shared" si="517"/>
        <v>15560.660482822006</v>
      </c>
      <c r="BH4117">
        <f t="shared" si="518"/>
        <v>22406.38389172234</v>
      </c>
      <c r="BI4117">
        <f t="shared" si="519"/>
        <v>29252.107300622672</v>
      </c>
      <c r="BJ4117">
        <f t="shared" si="520"/>
        <v>36097.830709523005</v>
      </c>
    </row>
    <row r="4118" spans="1:62">
      <c r="A4118">
        <v>4115</v>
      </c>
      <c r="B4118" s="6"/>
      <c r="C4118" s="44"/>
      <c r="F4118" s="44">
        <v>16758.416633665027</v>
      </c>
      <c r="G4118">
        <v>0.16198186052189989</v>
      </c>
      <c r="H4118" s="45">
        <f t="shared" si="514"/>
        <v>103458.60073263755</v>
      </c>
      <c r="BD4118">
        <f t="shared" si="513"/>
        <v>-6818.2879550419702</v>
      </c>
      <c r="BE4118">
        <f t="shared" si="515"/>
        <v>-4012.0564353846075</v>
      </c>
      <c r="BF4118">
        <f t="shared" si="516"/>
        <v>-1205.8249157272439</v>
      </c>
      <c r="BG4118">
        <f t="shared" si="517"/>
        <v>1600.4066039301179</v>
      </c>
      <c r="BH4118">
        <f t="shared" si="518"/>
        <v>4406.6381235874815</v>
      </c>
      <c r="BI4118">
        <f t="shared" si="519"/>
        <v>7212.8696432448451</v>
      </c>
      <c r="BJ4118">
        <f t="shared" si="520"/>
        <v>10019.101162902207</v>
      </c>
    </row>
    <row r="4119" spans="1:62">
      <c r="A4119">
        <v>4116</v>
      </c>
      <c r="B4119" s="6"/>
      <c r="C4119" s="44"/>
      <c r="F4119" s="44">
        <v>15101.779547753908</v>
      </c>
      <c r="G4119">
        <v>0.12639020788350397</v>
      </c>
      <c r="H4119" s="45">
        <f t="shared" si="514"/>
        <v>119485.36046141706</v>
      </c>
      <c r="BD4119">
        <f t="shared" si="513"/>
        <v>-15948.507331055527</v>
      </c>
      <c r="BE4119">
        <f t="shared" si="515"/>
        <v>-15138.598028446027</v>
      </c>
      <c r="BF4119">
        <f t="shared" si="516"/>
        <v>-14328.688725836528</v>
      </c>
      <c r="BG4119">
        <f t="shared" si="517"/>
        <v>-13518.779423227028</v>
      </c>
      <c r="BH4119">
        <f t="shared" si="518"/>
        <v>-12708.87012061753</v>
      </c>
      <c r="BI4119">
        <f t="shared" si="519"/>
        <v>-11898.96081800803</v>
      </c>
      <c r="BJ4119">
        <f t="shared" si="520"/>
        <v>-11089.051515398531</v>
      </c>
    </row>
    <row r="4120" spans="1:62">
      <c r="A4120">
        <v>4117</v>
      </c>
      <c r="B4120" s="6"/>
      <c r="C4120" s="44"/>
      <c r="F4120" s="44">
        <v>4197.5776450580852</v>
      </c>
      <c r="G4120">
        <v>1.113900269153377</v>
      </c>
      <c r="H4120" s="45">
        <f t="shared" si="514"/>
        <v>3768.3603831503387</v>
      </c>
      <c r="BD4120">
        <f t="shared" si="513"/>
        <v>-14469.828508336388</v>
      </c>
      <c r="BE4120">
        <f t="shared" si="515"/>
        <v>-13837.877468918869</v>
      </c>
      <c r="BF4120">
        <f t="shared" si="516"/>
        <v>-13205.926429501347</v>
      </c>
      <c r="BG4120">
        <f t="shared" si="517"/>
        <v>-12573.975390083828</v>
      </c>
      <c r="BH4120">
        <f t="shared" si="518"/>
        <v>-11942.024350666308</v>
      </c>
      <c r="BI4120">
        <f t="shared" si="519"/>
        <v>-11310.073311248789</v>
      </c>
      <c r="BJ4120">
        <f t="shared" si="520"/>
        <v>-10678.122271831267</v>
      </c>
    </row>
    <row r="4121" spans="1:62">
      <c r="A4121">
        <v>4118</v>
      </c>
      <c r="B4121" s="6"/>
      <c r="C4121" s="44"/>
      <c r="F4121" s="44">
        <v>6885.952023180831</v>
      </c>
      <c r="G4121">
        <v>0.33539159149111963</v>
      </c>
      <c r="H4121" s="45">
        <f t="shared" si="514"/>
        <v>20531.081272987591</v>
      </c>
      <c r="BD4121">
        <f t="shared" si="513"/>
        <v>1371.9237007088004</v>
      </c>
      <c r="BE4121">
        <f t="shared" si="515"/>
        <v>6941.425046475686</v>
      </c>
      <c r="BF4121">
        <f t="shared" si="516"/>
        <v>12510.926392242571</v>
      </c>
      <c r="BG4121">
        <f t="shared" si="517"/>
        <v>18080.427738009457</v>
      </c>
      <c r="BH4121">
        <f t="shared" si="518"/>
        <v>23649.92908377634</v>
      </c>
      <c r="BI4121">
        <f t="shared" si="519"/>
        <v>29219.430429543227</v>
      </c>
      <c r="BJ4121">
        <f t="shared" si="520"/>
        <v>34788.931775310106</v>
      </c>
    </row>
    <row r="4122" spans="1:62">
      <c r="A4122">
        <v>4119</v>
      </c>
      <c r="B4122" s="6"/>
      <c r="C4122" s="44"/>
      <c r="F4122" s="44">
        <v>2773.2475440376184</v>
      </c>
      <c r="G4122">
        <v>0.4005242050249338</v>
      </c>
      <c r="H4122" s="45">
        <f t="shared" si="514"/>
        <v>6924.0448123852484</v>
      </c>
      <c r="BD4122">
        <f t="shared" ref="BD4122:BD4185" si="521">($BD$3*G4121)-F4121</f>
        <v>-5208.9940657252328</v>
      </c>
      <c r="BE4122">
        <f t="shared" si="515"/>
        <v>-3532.0361082696345</v>
      </c>
      <c r="BF4122">
        <f t="shared" si="516"/>
        <v>-1855.0781508140362</v>
      </c>
      <c r="BG4122">
        <f t="shared" si="517"/>
        <v>-178.12019335843797</v>
      </c>
      <c r="BH4122">
        <f t="shared" si="518"/>
        <v>1498.8377640971594</v>
      </c>
      <c r="BI4122">
        <f t="shared" si="519"/>
        <v>3175.7957215527586</v>
      </c>
      <c r="BJ4122">
        <f t="shared" si="520"/>
        <v>4852.7536790083559</v>
      </c>
    </row>
    <row r="4123" spans="1:62">
      <c r="A4123">
        <v>4120</v>
      </c>
      <c r="B4123" s="6"/>
      <c r="C4123" s="44"/>
      <c r="F4123" s="44">
        <v>12162.87195799789</v>
      </c>
      <c r="G4123">
        <v>0.28082214642446512</v>
      </c>
      <c r="H4123" s="45">
        <f t="shared" si="514"/>
        <v>43311.655127133752</v>
      </c>
      <c r="BD4123">
        <f t="shared" si="521"/>
        <v>-770.62651891294945</v>
      </c>
      <c r="BE4123">
        <f t="shared" si="515"/>
        <v>1231.9945062117195</v>
      </c>
      <c r="BF4123">
        <f t="shared" si="516"/>
        <v>3234.6155313363888</v>
      </c>
      <c r="BG4123">
        <f t="shared" si="517"/>
        <v>5237.2365564610573</v>
      </c>
      <c r="BH4123">
        <f t="shared" si="518"/>
        <v>7239.8575815857275</v>
      </c>
      <c r="BI4123">
        <f t="shared" si="519"/>
        <v>9242.478606710396</v>
      </c>
      <c r="BJ4123">
        <f t="shared" si="520"/>
        <v>11245.099631835064</v>
      </c>
    </row>
    <row r="4124" spans="1:62">
      <c r="A4124">
        <v>4121</v>
      </c>
      <c r="B4124" s="6"/>
      <c r="C4124" s="44"/>
      <c r="F4124" s="44">
        <v>10525.546218699368</v>
      </c>
      <c r="G4124">
        <v>0.20949711831884255</v>
      </c>
      <c r="H4124" s="45">
        <f t="shared" si="514"/>
        <v>50241.961813909504</v>
      </c>
      <c r="BD4124">
        <f t="shared" si="521"/>
        <v>-10758.761225875563</v>
      </c>
      <c r="BE4124">
        <f t="shared" si="515"/>
        <v>-9354.6504937532391</v>
      </c>
      <c r="BF4124">
        <f t="shared" si="516"/>
        <v>-7950.5397616309128</v>
      </c>
      <c r="BG4124">
        <f t="shared" si="517"/>
        <v>-6546.4290295085875</v>
      </c>
      <c r="BH4124">
        <f t="shared" si="518"/>
        <v>-5142.3182973862613</v>
      </c>
      <c r="BI4124">
        <f t="shared" si="519"/>
        <v>-3738.207565263936</v>
      </c>
      <c r="BJ4124">
        <f t="shared" si="520"/>
        <v>-2334.0968331416097</v>
      </c>
    </row>
    <row r="4125" spans="1:62">
      <c r="A4125">
        <v>4122</v>
      </c>
      <c r="B4125" s="6"/>
      <c r="C4125" s="44"/>
      <c r="F4125" s="44">
        <v>12069.099445508155</v>
      </c>
      <c r="G4125">
        <v>0.33969735251193622</v>
      </c>
      <c r="H4125" s="45">
        <f t="shared" si="514"/>
        <v>35528.977062263308</v>
      </c>
      <c r="BD4125">
        <f t="shared" si="521"/>
        <v>-9478.0606271051547</v>
      </c>
      <c r="BE4125">
        <f t="shared" si="515"/>
        <v>-8430.5750355109431</v>
      </c>
      <c r="BF4125">
        <f t="shared" si="516"/>
        <v>-7383.0894439167296</v>
      </c>
      <c r="BG4125">
        <f t="shared" si="517"/>
        <v>-6335.603852322517</v>
      </c>
      <c r="BH4125">
        <f t="shared" si="518"/>
        <v>-5288.1182607283044</v>
      </c>
      <c r="BI4125">
        <f t="shared" si="519"/>
        <v>-4240.6326691340919</v>
      </c>
      <c r="BJ4125">
        <f t="shared" si="520"/>
        <v>-3193.1470775398793</v>
      </c>
    </row>
    <row r="4126" spans="1:62">
      <c r="A4126">
        <v>4123</v>
      </c>
      <c r="B4126" s="6"/>
      <c r="C4126" s="44"/>
      <c r="F4126" s="44">
        <v>4866.320091840902</v>
      </c>
      <c r="G4126">
        <v>0.83650674953023696</v>
      </c>
      <c r="H4126" s="45">
        <f t="shared" si="514"/>
        <v>5817.4307554287107</v>
      </c>
      <c r="BD4126">
        <f t="shared" si="521"/>
        <v>-10370.612682948473</v>
      </c>
      <c r="BE4126">
        <f t="shared" si="515"/>
        <v>-8672.125920388793</v>
      </c>
      <c r="BF4126">
        <f t="shared" si="516"/>
        <v>-6973.6391578291114</v>
      </c>
      <c r="BG4126">
        <f t="shared" si="517"/>
        <v>-5275.1523952694297</v>
      </c>
      <c r="BH4126">
        <f t="shared" si="518"/>
        <v>-3576.6656327097498</v>
      </c>
      <c r="BI4126">
        <f t="shared" si="519"/>
        <v>-1878.1788701500682</v>
      </c>
      <c r="BJ4126">
        <f t="shared" si="520"/>
        <v>-179.69210759038651</v>
      </c>
    </row>
    <row r="4127" spans="1:62">
      <c r="A4127">
        <v>4124</v>
      </c>
      <c r="B4127" s="6"/>
      <c r="C4127" s="44"/>
      <c r="F4127" s="44">
        <v>6075.2618553213833</v>
      </c>
      <c r="G4127">
        <v>0.22993492292212547</v>
      </c>
      <c r="H4127" s="45">
        <f t="shared" si="514"/>
        <v>26421.65782437041</v>
      </c>
      <c r="BD4127">
        <f t="shared" si="521"/>
        <v>-683.78634418971706</v>
      </c>
      <c r="BE4127">
        <f t="shared" si="515"/>
        <v>3498.7474034614679</v>
      </c>
      <c r="BF4127">
        <f t="shared" si="516"/>
        <v>7681.2811511126529</v>
      </c>
      <c r="BG4127">
        <f t="shared" si="517"/>
        <v>11863.814898763838</v>
      </c>
      <c r="BH4127">
        <f t="shared" si="518"/>
        <v>16046.348646415023</v>
      </c>
      <c r="BI4127">
        <f t="shared" si="519"/>
        <v>20228.882394066208</v>
      </c>
      <c r="BJ4127">
        <f t="shared" si="520"/>
        <v>24411.416141717393</v>
      </c>
    </row>
    <row r="4128" spans="1:62">
      <c r="A4128">
        <v>4125</v>
      </c>
      <c r="B4128" s="6"/>
      <c r="C4128" s="44"/>
      <c r="F4128" s="44">
        <v>10450.315212795769</v>
      </c>
      <c r="G4128">
        <v>0.54303928393173884</v>
      </c>
      <c r="H4128" s="45">
        <f t="shared" si="514"/>
        <v>19244.123808378834</v>
      </c>
      <c r="BD4128">
        <f t="shared" si="521"/>
        <v>-4925.5872407107563</v>
      </c>
      <c r="BE4128">
        <f t="shared" si="515"/>
        <v>-3775.9126261001288</v>
      </c>
      <c r="BF4128">
        <f t="shared" si="516"/>
        <v>-2626.2380114895013</v>
      </c>
      <c r="BG4128">
        <f t="shared" si="517"/>
        <v>-1476.5633968788743</v>
      </c>
      <c r="BH4128">
        <f t="shared" si="518"/>
        <v>-326.88878226824636</v>
      </c>
      <c r="BI4128">
        <f t="shared" si="519"/>
        <v>822.78583234238067</v>
      </c>
      <c r="BJ4128">
        <f t="shared" si="520"/>
        <v>1972.4604469530086</v>
      </c>
    </row>
    <row r="4129" spans="1:62">
      <c r="A4129">
        <v>4126</v>
      </c>
      <c r="B4129" s="6"/>
      <c r="C4129" s="44"/>
      <c r="F4129" s="44">
        <v>7809.8274740271117</v>
      </c>
      <c r="G4129">
        <v>1.1187295841206231</v>
      </c>
      <c r="H4129" s="45">
        <f t="shared" si="514"/>
        <v>6980.9787681319103</v>
      </c>
      <c r="BD4129">
        <f t="shared" si="521"/>
        <v>-7735.118793137075</v>
      </c>
      <c r="BE4129">
        <f t="shared" si="515"/>
        <v>-5019.9223734783809</v>
      </c>
      <c r="BF4129">
        <f t="shared" si="516"/>
        <v>-2304.7259538196868</v>
      </c>
      <c r="BG4129">
        <f t="shared" si="517"/>
        <v>410.47046583900737</v>
      </c>
      <c r="BH4129">
        <f t="shared" si="518"/>
        <v>3125.6668854977015</v>
      </c>
      <c r="BI4129">
        <f t="shared" si="519"/>
        <v>5840.8633051563957</v>
      </c>
      <c r="BJ4129">
        <f t="shared" si="520"/>
        <v>8556.0597248150916</v>
      </c>
    </row>
    <row r="4130" spans="1:62">
      <c r="A4130">
        <v>4127</v>
      </c>
      <c r="B4130" s="6"/>
      <c r="C4130" s="44"/>
      <c r="F4130" s="44">
        <v>6031.4732745949987</v>
      </c>
      <c r="G4130">
        <v>0.23267063873309368</v>
      </c>
      <c r="H4130" s="45">
        <f t="shared" si="514"/>
        <v>25922.795018042463</v>
      </c>
      <c r="BD4130">
        <f t="shared" si="521"/>
        <v>-2216.1795534239964</v>
      </c>
      <c r="BE4130">
        <f t="shared" si="515"/>
        <v>3377.468367179119</v>
      </c>
      <c r="BF4130">
        <f t="shared" si="516"/>
        <v>8971.1162877822353</v>
      </c>
      <c r="BG4130">
        <f t="shared" si="517"/>
        <v>14564.76420838535</v>
      </c>
      <c r="BH4130">
        <f t="shared" si="518"/>
        <v>20158.412128988464</v>
      </c>
      <c r="BI4130">
        <f t="shared" si="519"/>
        <v>25752.060049591582</v>
      </c>
      <c r="BJ4130">
        <f t="shared" si="520"/>
        <v>31345.707970194697</v>
      </c>
    </row>
    <row r="4131" spans="1:62">
      <c r="A4131">
        <v>4128</v>
      </c>
      <c r="B4131" s="6"/>
      <c r="C4131" s="44"/>
      <c r="F4131" s="44">
        <v>12455.419272934156</v>
      </c>
      <c r="G4131">
        <v>0.65155133416525324</v>
      </c>
      <c r="H4131" s="45">
        <f t="shared" si="514"/>
        <v>19116.558619117313</v>
      </c>
      <c r="BD4131">
        <f t="shared" si="521"/>
        <v>-4868.1200809295306</v>
      </c>
      <c r="BE4131">
        <f t="shared" si="515"/>
        <v>-3704.766887264062</v>
      </c>
      <c r="BF4131">
        <f t="shared" si="516"/>
        <v>-2541.4136935985935</v>
      </c>
      <c r="BG4131">
        <f t="shared" si="517"/>
        <v>-1378.0604999331254</v>
      </c>
      <c r="BH4131">
        <f t="shared" si="518"/>
        <v>-214.70730626765635</v>
      </c>
      <c r="BI4131">
        <f t="shared" si="519"/>
        <v>948.64588739781175</v>
      </c>
      <c r="BJ4131">
        <f t="shared" si="520"/>
        <v>2111.9990810632798</v>
      </c>
    </row>
    <row r="4132" spans="1:62">
      <c r="A4132">
        <v>4129</v>
      </c>
      <c r="B4132" s="6"/>
      <c r="C4132" s="44"/>
      <c r="F4132" s="44">
        <v>11006.827282365453</v>
      </c>
      <c r="G4132">
        <v>0.2179577815390159</v>
      </c>
      <c r="H4132" s="45">
        <f t="shared" si="514"/>
        <v>50499.813333781603</v>
      </c>
      <c r="BD4132">
        <f t="shared" si="521"/>
        <v>-9197.6626021078901</v>
      </c>
      <c r="BE4132">
        <f t="shared" si="515"/>
        <v>-5939.9059312816235</v>
      </c>
      <c r="BF4132">
        <f t="shared" si="516"/>
        <v>-2682.1492604553569</v>
      </c>
      <c r="BG4132">
        <f t="shared" si="517"/>
        <v>575.60741037090884</v>
      </c>
      <c r="BH4132">
        <f t="shared" si="518"/>
        <v>3833.3640811971745</v>
      </c>
      <c r="BI4132">
        <f t="shared" si="519"/>
        <v>7091.120752023442</v>
      </c>
      <c r="BJ4132">
        <f t="shared" si="520"/>
        <v>10348.877422849706</v>
      </c>
    </row>
    <row r="4133" spans="1:62">
      <c r="A4133">
        <v>4130</v>
      </c>
      <c r="B4133" s="6"/>
      <c r="C4133" s="44"/>
      <c r="F4133" s="44">
        <v>10665.795666097867</v>
      </c>
      <c r="G4133">
        <v>0.1417355087518466</v>
      </c>
      <c r="H4133" s="45">
        <f t="shared" si="514"/>
        <v>75251.401430898724</v>
      </c>
      <c r="BD4133">
        <f t="shared" si="521"/>
        <v>-9917.0383746703737</v>
      </c>
      <c r="BE4133">
        <f t="shared" si="515"/>
        <v>-8827.2494669752941</v>
      </c>
      <c r="BF4133">
        <f t="shared" si="516"/>
        <v>-7737.4605592802145</v>
      </c>
      <c r="BG4133">
        <f t="shared" si="517"/>
        <v>-6647.6716515851349</v>
      </c>
      <c r="BH4133">
        <f t="shared" si="518"/>
        <v>-5557.8827438900562</v>
      </c>
      <c r="BI4133">
        <f t="shared" si="519"/>
        <v>-4468.0938361949766</v>
      </c>
      <c r="BJ4133">
        <f t="shared" si="520"/>
        <v>-3378.304928499897</v>
      </c>
    </row>
    <row r="4134" spans="1:62">
      <c r="A4134">
        <v>4131</v>
      </c>
      <c r="B4134" s="6"/>
      <c r="C4134" s="44"/>
      <c r="F4134" s="44">
        <v>10766.898126516124</v>
      </c>
      <c r="G4134">
        <v>6.9009178370396107E-2</v>
      </c>
      <c r="H4134" s="45">
        <f t="shared" si="514"/>
        <v>156021.24790888629</v>
      </c>
      <c r="BD4134">
        <f t="shared" si="521"/>
        <v>-9957.1181223386338</v>
      </c>
      <c r="BE4134">
        <f t="shared" si="515"/>
        <v>-9248.4405785794006</v>
      </c>
      <c r="BF4134">
        <f t="shared" si="516"/>
        <v>-8539.7630348201674</v>
      </c>
      <c r="BG4134">
        <f t="shared" si="517"/>
        <v>-7831.0854910609351</v>
      </c>
      <c r="BH4134">
        <f t="shared" si="518"/>
        <v>-7122.4079473017027</v>
      </c>
      <c r="BI4134">
        <f t="shared" si="519"/>
        <v>-6413.7304035424695</v>
      </c>
      <c r="BJ4134">
        <f t="shared" si="520"/>
        <v>-5705.0528597832363</v>
      </c>
    </row>
    <row r="4135" spans="1:62">
      <c r="A4135">
        <v>4132</v>
      </c>
      <c r="B4135" s="6"/>
      <c r="C4135" s="44"/>
      <c r="F4135" s="44">
        <v>7057.7678374972129</v>
      </c>
      <c r="G4135">
        <v>0.4671082251794223</v>
      </c>
      <c r="H4135" s="45">
        <f t="shared" si="514"/>
        <v>15109.491670343063</v>
      </c>
      <c r="BD4135">
        <f t="shared" si="521"/>
        <v>-10421.852234664144</v>
      </c>
      <c r="BE4135">
        <f t="shared" si="515"/>
        <v>-10076.806342812162</v>
      </c>
      <c r="BF4135">
        <f t="shared" si="516"/>
        <v>-9731.7604509601824</v>
      </c>
      <c r="BG4135">
        <f t="shared" si="517"/>
        <v>-9386.7145591082008</v>
      </c>
      <c r="BH4135">
        <f t="shared" si="518"/>
        <v>-9041.6686672562209</v>
      </c>
      <c r="BI4135">
        <f t="shared" si="519"/>
        <v>-8696.6227754042411</v>
      </c>
      <c r="BJ4135">
        <f t="shared" si="520"/>
        <v>-8351.5768835522595</v>
      </c>
    </row>
    <row r="4136" spans="1:62">
      <c r="A4136">
        <v>4133</v>
      </c>
      <c r="B4136" s="6"/>
      <c r="C4136" s="44"/>
      <c r="F4136" s="44">
        <v>5232.3496374547176</v>
      </c>
      <c r="G4136">
        <v>0.28393376476379295</v>
      </c>
      <c r="H4136" s="45">
        <f t="shared" si="514"/>
        <v>18428.06417126035</v>
      </c>
      <c r="BD4136">
        <f t="shared" si="521"/>
        <v>-4722.2267116001012</v>
      </c>
      <c r="BE4136">
        <f t="shared" si="515"/>
        <v>-2386.6855857029896</v>
      </c>
      <c r="BF4136">
        <f t="shared" si="516"/>
        <v>-51.144459805878796</v>
      </c>
      <c r="BG4136">
        <f t="shared" si="517"/>
        <v>2284.3966660912338</v>
      </c>
      <c r="BH4136">
        <f t="shared" si="518"/>
        <v>4619.9377919883445</v>
      </c>
      <c r="BI4136">
        <f t="shared" si="519"/>
        <v>6955.4789178854553</v>
      </c>
      <c r="BJ4136">
        <f t="shared" si="520"/>
        <v>9291.0200437825679</v>
      </c>
    </row>
    <row r="4137" spans="1:62">
      <c r="A4137">
        <v>4134</v>
      </c>
      <c r="B4137" s="6"/>
      <c r="C4137" s="44"/>
      <c r="F4137" s="44">
        <v>10810.450092043391</v>
      </c>
      <c r="G4137">
        <v>0.13928221221932358</v>
      </c>
      <c r="H4137" s="45">
        <f t="shared" si="514"/>
        <v>77615.439328465684</v>
      </c>
      <c r="BD4137">
        <f t="shared" si="521"/>
        <v>-3812.6808136357531</v>
      </c>
      <c r="BE4137">
        <f t="shared" si="515"/>
        <v>-2393.0119898167882</v>
      </c>
      <c r="BF4137">
        <f t="shared" si="516"/>
        <v>-973.34316599782323</v>
      </c>
      <c r="BG4137">
        <f t="shared" si="517"/>
        <v>446.32565782114125</v>
      </c>
      <c r="BH4137">
        <f t="shared" si="518"/>
        <v>1865.9944816401057</v>
      </c>
      <c r="BI4137">
        <f t="shared" si="519"/>
        <v>3285.6633054590711</v>
      </c>
      <c r="BJ4137">
        <f t="shared" si="520"/>
        <v>4705.3321292780365</v>
      </c>
    </row>
    <row r="4138" spans="1:62">
      <c r="A4138">
        <v>4135</v>
      </c>
      <c r="B4138" s="6"/>
      <c r="C4138" s="44"/>
      <c r="F4138" s="44">
        <v>-4008.6555693524679</v>
      </c>
      <c r="G4138">
        <v>0.34826758928037194</v>
      </c>
      <c r="H4138" s="45">
        <f t="shared" si="514"/>
        <v>-11510.274549623135</v>
      </c>
      <c r="BD4138">
        <f t="shared" si="521"/>
        <v>-10114.039030946773</v>
      </c>
      <c r="BE4138">
        <f t="shared" si="515"/>
        <v>-9417.6279698501548</v>
      </c>
      <c r="BF4138">
        <f t="shared" si="516"/>
        <v>-8721.2169087535367</v>
      </c>
      <c r="BG4138">
        <f t="shared" si="517"/>
        <v>-8024.8058476569195</v>
      </c>
      <c r="BH4138">
        <f t="shared" si="518"/>
        <v>-7328.3947865603022</v>
      </c>
      <c r="BI4138">
        <f t="shared" si="519"/>
        <v>-6631.9837254636841</v>
      </c>
      <c r="BJ4138">
        <f t="shared" si="520"/>
        <v>-5935.572664367066</v>
      </c>
    </row>
    <row r="4139" spans="1:62">
      <c r="A4139">
        <v>4136</v>
      </c>
      <c r="B4139" s="6"/>
      <c r="C4139" s="44"/>
      <c r="F4139" s="44">
        <v>12000.030897407374</v>
      </c>
      <c r="G4139">
        <v>0.29203954801234389</v>
      </c>
      <c r="H4139" s="45">
        <f t="shared" si="514"/>
        <v>41090.431001831843</v>
      </c>
      <c r="BD4139">
        <f t="shared" si="521"/>
        <v>5749.9935157543277</v>
      </c>
      <c r="BE4139">
        <f t="shared" si="515"/>
        <v>7491.3314621561876</v>
      </c>
      <c r="BF4139">
        <f t="shared" si="516"/>
        <v>9232.6694085580457</v>
      </c>
      <c r="BG4139">
        <f t="shared" si="517"/>
        <v>10974.007354959907</v>
      </c>
      <c r="BH4139">
        <f t="shared" si="518"/>
        <v>12715.345301361765</v>
      </c>
      <c r="BI4139">
        <f t="shared" si="519"/>
        <v>14456.683247763625</v>
      </c>
      <c r="BJ4139">
        <f t="shared" si="520"/>
        <v>16198.021194165485</v>
      </c>
    </row>
    <row r="4140" spans="1:62">
      <c r="A4140">
        <v>4137</v>
      </c>
      <c r="B4140" s="6"/>
      <c r="C4140" s="44"/>
      <c r="F4140" s="44">
        <v>4818.6311343417074</v>
      </c>
      <c r="G4140">
        <v>0.40434440272578698</v>
      </c>
      <c r="H4140" s="45">
        <f t="shared" si="514"/>
        <v>11917.145635893825</v>
      </c>
      <c r="BD4140">
        <f t="shared" si="521"/>
        <v>-10539.833157345654</v>
      </c>
      <c r="BE4140">
        <f t="shared" si="515"/>
        <v>-9079.6354172839347</v>
      </c>
      <c r="BF4140">
        <f t="shared" si="516"/>
        <v>-7619.4376772222158</v>
      </c>
      <c r="BG4140">
        <f t="shared" si="517"/>
        <v>-6159.2399371604961</v>
      </c>
      <c r="BH4140">
        <f t="shared" si="518"/>
        <v>-4699.0421970987773</v>
      </c>
      <c r="BI4140">
        <f t="shared" si="519"/>
        <v>-3238.8444570370575</v>
      </c>
      <c r="BJ4140">
        <f t="shared" si="520"/>
        <v>-1778.6467169753378</v>
      </c>
    </row>
    <row r="4141" spans="1:62">
      <c r="A4141">
        <v>4138</v>
      </c>
      <c r="B4141" s="6"/>
      <c r="C4141" s="44"/>
      <c r="F4141" s="44">
        <v>10048.720811373962</v>
      </c>
      <c r="G4141">
        <v>0.4230658578399451</v>
      </c>
      <c r="H4141" s="45">
        <f t="shared" si="514"/>
        <v>23752.14313601172</v>
      </c>
      <c r="BD4141">
        <f t="shared" si="521"/>
        <v>-2796.9091207127722</v>
      </c>
      <c r="BE4141">
        <f t="shared" si="515"/>
        <v>-775.18710708383742</v>
      </c>
      <c r="BF4141">
        <f t="shared" si="516"/>
        <v>1246.5349065450973</v>
      </c>
      <c r="BG4141">
        <f t="shared" si="517"/>
        <v>3268.2569201740325</v>
      </c>
      <c r="BH4141">
        <f t="shared" si="518"/>
        <v>5289.9789338029677</v>
      </c>
      <c r="BI4141">
        <f t="shared" si="519"/>
        <v>7311.700947431902</v>
      </c>
      <c r="BJ4141">
        <f t="shared" si="520"/>
        <v>9333.4229610608363</v>
      </c>
    </row>
    <row r="4142" spans="1:62">
      <c r="A4142">
        <v>4139</v>
      </c>
      <c r="B4142" s="6"/>
      <c r="C4142" s="44"/>
      <c r="F4142" s="44">
        <v>9645.2062412511041</v>
      </c>
      <c r="G4142">
        <v>0.24213157218993864</v>
      </c>
      <c r="H4142" s="45">
        <f t="shared" si="514"/>
        <v>39834.566611928582</v>
      </c>
      <c r="BD4142">
        <f t="shared" si="521"/>
        <v>-7933.3915221742354</v>
      </c>
      <c r="BE4142">
        <f t="shared" si="515"/>
        <v>-5818.0622329745102</v>
      </c>
      <c r="BF4142">
        <f t="shared" si="516"/>
        <v>-3702.7329437747849</v>
      </c>
      <c r="BG4142">
        <f t="shared" si="517"/>
        <v>-1587.4036545750587</v>
      </c>
      <c r="BH4142">
        <f t="shared" si="518"/>
        <v>527.92563462466569</v>
      </c>
      <c r="BI4142">
        <f t="shared" si="519"/>
        <v>2643.2549238243919</v>
      </c>
      <c r="BJ4142">
        <f t="shared" si="520"/>
        <v>4758.5842130241163</v>
      </c>
    </row>
    <row r="4143" spans="1:62">
      <c r="A4143">
        <v>4140</v>
      </c>
      <c r="B4143" s="6"/>
      <c r="C4143" s="44"/>
      <c r="F4143" s="44">
        <v>12244.853168246649</v>
      </c>
      <c r="G4143">
        <v>0.32080782280803621</v>
      </c>
      <c r="H4143" s="45">
        <f t="shared" si="514"/>
        <v>38168.811037920605</v>
      </c>
      <c r="BD4143">
        <f t="shared" si="521"/>
        <v>-8434.5483803014104</v>
      </c>
      <c r="BE4143">
        <f t="shared" si="515"/>
        <v>-7223.8905193517176</v>
      </c>
      <c r="BF4143">
        <f t="shared" si="516"/>
        <v>-6013.2326584020248</v>
      </c>
      <c r="BG4143">
        <f t="shared" si="517"/>
        <v>-4802.574797452331</v>
      </c>
      <c r="BH4143">
        <f t="shared" si="518"/>
        <v>-3591.9169365026382</v>
      </c>
      <c r="BI4143">
        <f t="shared" si="519"/>
        <v>-2381.2590755529445</v>
      </c>
      <c r="BJ4143">
        <f t="shared" si="520"/>
        <v>-1170.6012146032517</v>
      </c>
    </row>
    <row r="4144" spans="1:62">
      <c r="A4144">
        <v>4141</v>
      </c>
      <c r="B4144" s="6"/>
      <c r="C4144" s="44"/>
      <c r="F4144" s="44">
        <v>11536.426054751279</v>
      </c>
      <c r="G4144">
        <v>0.34670035841976876</v>
      </c>
      <c r="H4144" s="45">
        <f t="shared" si="514"/>
        <v>33274.918166607451</v>
      </c>
      <c r="BD4144">
        <f t="shared" si="521"/>
        <v>-10640.814054206468</v>
      </c>
      <c r="BE4144">
        <f t="shared" si="515"/>
        <v>-9036.7749401662877</v>
      </c>
      <c r="BF4144">
        <f t="shared" si="516"/>
        <v>-7432.7358261261061</v>
      </c>
      <c r="BG4144">
        <f t="shared" si="517"/>
        <v>-5828.6967120859244</v>
      </c>
      <c r="BH4144">
        <f t="shared" si="518"/>
        <v>-4224.6575980457437</v>
      </c>
      <c r="BI4144">
        <f t="shared" si="519"/>
        <v>-2620.618484005563</v>
      </c>
      <c r="BJ4144">
        <f t="shared" si="520"/>
        <v>-1016.5793699653823</v>
      </c>
    </row>
    <row r="4145" spans="1:62">
      <c r="A4145">
        <v>4142</v>
      </c>
      <c r="B4145" s="6"/>
      <c r="C4145" s="44"/>
      <c r="F4145" s="44">
        <v>5372.988684157026</v>
      </c>
      <c r="G4145">
        <v>0.17431630671581555</v>
      </c>
      <c r="H4145" s="45">
        <f t="shared" si="514"/>
        <v>30823.213188634749</v>
      </c>
      <c r="BD4145">
        <f t="shared" si="521"/>
        <v>-9802.9242626524356</v>
      </c>
      <c r="BE4145">
        <f t="shared" si="515"/>
        <v>-8069.4224705535908</v>
      </c>
      <c r="BF4145">
        <f t="shared" si="516"/>
        <v>-6335.9206784547468</v>
      </c>
      <c r="BG4145">
        <f t="shared" si="517"/>
        <v>-4602.4188863559029</v>
      </c>
      <c r="BH4145">
        <f t="shared" si="518"/>
        <v>-2868.9170942570599</v>
      </c>
      <c r="BI4145">
        <f t="shared" si="519"/>
        <v>-1135.4153021582151</v>
      </c>
      <c r="BJ4145">
        <f t="shared" si="520"/>
        <v>598.08648994062787</v>
      </c>
    </row>
    <row r="4146" spans="1:62">
      <c r="A4146">
        <v>4143</v>
      </c>
      <c r="B4146" s="6"/>
      <c r="C4146" s="44"/>
      <c r="F4146" s="44">
        <v>-1801.4735453444337</v>
      </c>
      <c r="G4146">
        <v>0.58582481074217441</v>
      </c>
      <c r="H4146" s="45">
        <f t="shared" si="514"/>
        <v>-3075.1062643833206</v>
      </c>
      <c r="BD4146">
        <f t="shared" si="521"/>
        <v>-4501.4071505779484</v>
      </c>
      <c r="BE4146">
        <f t="shared" si="515"/>
        <v>-3629.8256169988708</v>
      </c>
      <c r="BF4146">
        <f t="shared" si="516"/>
        <v>-2758.2440834197928</v>
      </c>
      <c r="BG4146">
        <f t="shared" si="517"/>
        <v>-1886.6625498407152</v>
      </c>
      <c r="BH4146">
        <f t="shared" si="518"/>
        <v>-1015.0810162616372</v>
      </c>
      <c r="BI4146">
        <f t="shared" si="519"/>
        <v>-143.49948268255957</v>
      </c>
      <c r="BJ4146">
        <f t="shared" si="520"/>
        <v>728.08205089651801</v>
      </c>
    </row>
    <row r="4147" spans="1:62">
      <c r="A4147">
        <v>4144</v>
      </c>
      <c r="B4147" s="6"/>
      <c r="C4147" s="44"/>
      <c r="F4147" s="44">
        <v>11665.25268214161</v>
      </c>
      <c r="G4147">
        <v>0.27092491640142935</v>
      </c>
      <c r="H4147" s="45">
        <f t="shared" si="514"/>
        <v>43057.142314873723</v>
      </c>
      <c r="BD4147">
        <f t="shared" si="521"/>
        <v>4730.5975990553052</v>
      </c>
      <c r="BE4147">
        <f t="shared" si="515"/>
        <v>7659.7216527661776</v>
      </c>
      <c r="BF4147">
        <f t="shared" si="516"/>
        <v>10588.84570647705</v>
      </c>
      <c r="BG4147">
        <f t="shared" si="517"/>
        <v>13517.969760187922</v>
      </c>
      <c r="BH4147">
        <f t="shared" si="518"/>
        <v>16447.093813898791</v>
      </c>
      <c r="BI4147">
        <f t="shared" si="519"/>
        <v>19376.217867609666</v>
      </c>
      <c r="BJ4147">
        <f t="shared" si="520"/>
        <v>22305.341921320538</v>
      </c>
    </row>
    <row r="4148" spans="1:62">
      <c r="A4148">
        <v>4145</v>
      </c>
      <c r="B4148" s="6"/>
      <c r="C4148" s="44"/>
      <c r="F4148" s="44">
        <v>10567.700328605235</v>
      </c>
      <c r="G4148">
        <v>0.45932004953875705</v>
      </c>
      <c r="H4148" s="45">
        <f t="shared" si="514"/>
        <v>23007.269852942791</v>
      </c>
      <c r="BD4148">
        <f t="shared" si="521"/>
        <v>-10310.628100134463</v>
      </c>
      <c r="BE4148">
        <f t="shared" si="515"/>
        <v>-8956.0035181273161</v>
      </c>
      <c r="BF4148">
        <f t="shared" si="516"/>
        <v>-7601.3789361201707</v>
      </c>
      <c r="BG4148">
        <f t="shared" si="517"/>
        <v>-6246.7543541130235</v>
      </c>
      <c r="BH4148">
        <f t="shared" si="518"/>
        <v>-4892.1297721058763</v>
      </c>
      <c r="BI4148">
        <f t="shared" si="519"/>
        <v>-3537.5051900987301</v>
      </c>
      <c r="BJ4148">
        <f t="shared" si="520"/>
        <v>-2182.8806080915838</v>
      </c>
    </row>
    <row r="4149" spans="1:62">
      <c r="A4149">
        <v>4146</v>
      </c>
      <c r="B4149" s="6"/>
      <c r="C4149" s="44"/>
      <c r="F4149" s="44">
        <v>13040.142268190102</v>
      </c>
      <c r="G4149">
        <v>0.71221948140915803</v>
      </c>
      <c r="H4149" s="45">
        <f t="shared" si="514"/>
        <v>18309.162566558272</v>
      </c>
      <c r="BD4149">
        <f t="shared" si="521"/>
        <v>-8271.1000809114503</v>
      </c>
      <c r="BE4149">
        <f t="shared" si="515"/>
        <v>-5974.4998332176647</v>
      </c>
      <c r="BF4149">
        <f t="shared" si="516"/>
        <v>-3677.8995855238791</v>
      </c>
      <c r="BG4149">
        <f t="shared" si="517"/>
        <v>-1381.2993378300944</v>
      </c>
      <c r="BH4149">
        <f t="shared" si="518"/>
        <v>915.30090986369032</v>
      </c>
      <c r="BI4149">
        <f t="shared" si="519"/>
        <v>3211.9011575574768</v>
      </c>
      <c r="BJ4149">
        <f t="shared" si="520"/>
        <v>5508.5014052512615</v>
      </c>
    </row>
    <row r="4150" spans="1:62">
      <c r="A4150">
        <v>4147</v>
      </c>
      <c r="B4150" s="6"/>
      <c r="C4150" s="44"/>
      <c r="F4150" s="44">
        <v>13096.660859272793</v>
      </c>
      <c r="G4150">
        <v>0.30863214973970443</v>
      </c>
      <c r="H4150" s="45">
        <f t="shared" si="514"/>
        <v>42434.532080725592</v>
      </c>
      <c r="BD4150">
        <f t="shared" si="521"/>
        <v>-9479.0448611443117</v>
      </c>
      <c r="BE4150">
        <f t="shared" si="515"/>
        <v>-5917.947454098522</v>
      </c>
      <c r="BF4150">
        <f t="shared" si="516"/>
        <v>-2356.8500470527324</v>
      </c>
      <c r="BG4150">
        <f t="shared" si="517"/>
        <v>1204.2473599930581</v>
      </c>
      <c r="BH4150">
        <f t="shared" si="518"/>
        <v>4765.3447670388487</v>
      </c>
      <c r="BI4150">
        <f t="shared" si="519"/>
        <v>8326.4421740846374</v>
      </c>
      <c r="BJ4150">
        <f t="shared" si="520"/>
        <v>11887.53958113043</v>
      </c>
    </row>
    <row r="4151" spans="1:62">
      <c r="A4151">
        <v>4148</v>
      </c>
      <c r="B4151" s="6"/>
      <c r="C4151" s="44"/>
      <c r="F4151" s="44">
        <v>-14298.183005685052</v>
      </c>
      <c r="G4151">
        <v>0.79152903338022185</v>
      </c>
      <c r="H4151" s="45">
        <f t="shared" si="514"/>
        <v>-18064.003217449539</v>
      </c>
      <c r="BD4151">
        <f t="shared" si="521"/>
        <v>-11553.50011057427</v>
      </c>
      <c r="BE4151">
        <f t="shared" si="515"/>
        <v>-10010.339361875749</v>
      </c>
      <c r="BF4151">
        <f t="shared" si="516"/>
        <v>-8467.1786131772278</v>
      </c>
      <c r="BG4151">
        <f t="shared" si="517"/>
        <v>-6924.0178644787047</v>
      </c>
      <c r="BH4151">
        <f t="shared" si="518"/>
        <v>-5380.8571157801825</v>
      </c>
      <c r="BI4151">
        <f t="shared" si="519"/>
        <v>-3837.6963670816604</v>
      </c>
      <c r="BJ4151">
        <f t="shared" si="520"/>
        <v>-2294.5356183831391</v>
      </c>
    </row>
    <row r="4152" spans="1:62">
      <c r="A4152">
        <v>4149</v>
      </c>
      <c r="B4152" s="6"/>
      <c r="C4152" s="44"/>
      <c r="F4152" s="44">
        <v>9239.2899177058716</v>
      </c>
      <c r="G4152">
        <v>0.1819280616504928</v>
      </c>
      <c r="H4152" s="45">
        <f t="shared" si="514"/>
        <v>50785.402943806082</v>
      </c>
      <c r="BD4152">
        <f t="shared" si="521"/>
        <v>18255.82817258616</v>
      </c>
      <c r="BE4152">
        <f t="shared" si="515"/>
        <v>22213.473339487271</v>
      </c>
      <c r="BF4152">
        <f t="shared" si="516"/>
        <v>26171.118506388382</v>
      </c>
      <c r="BG4152">
        <f t="shared" si="517"/>
        <v>30128.76367328949</v>
      </c>
      <c r="BH4152">
        <f t="shared" si="518"/>
        <v>34086.408840190597</v>
      </c>
      <c r="BI4152">
        <f t="shared" si="519"/>
        <v>38044.054007091705</v>
      </c>
      <c r="BJ4152">
        <f t="shared" si="520"/>
        <v>42001.69917399282</v>
      </c>
    </row>
    <row r="4153" spans="1:62">
      <c r="A4153">
        <v>4150</v>
      </c>
      <c r="B4153" s="6"/>
      <c r="C4153" s="44"/>
      <c r="F4153" s="44">
        <v>5205.3205631594828</v>
      </c>
      <c r="G4153">
        <v>0.54534490744677111</v>
      </c>
      <c r="H4153" s="45">
        <f t="shared" si="514"/>
        <v>9545.0062741578877</v>
      </c>
      <c r="BD4153">
        <f t="shared" si="521"/>
        <v>-8329.6496094534068</v>
      </c>
      <c r="BE4153">
        <f t="shared" si="515"/>
        <v>-7420.0093012009438</v>
      </c>
      <c r="BF4153">
        <f t="shared" si="516"/>
        <v>-6510.368992948479</v>
      </c>
      <c r="BG4153">
        <f t="shared" si="517"/>
        <v>-5600.728684696016</v>
      </c>
      <c r="BH4153">
        <f t="shared" si="518"/>
        <v>-4691.0883764435512</v>
      </c>
      <c r="BI4153">
        <f t="shared" si="519"/>
        <v>-3781.4480681910873</v>
      </c>
      <c r="BJ4153">
        <f t="shared" si="520"/>
        <v>-2871.8077599386233</v>
      </c>
    </row>
    <row r="4154" spans="1:62">
      <c r="A4154">
        <v>4151</v>
      </c>
      <c r="B4154" s="6"/>
      <c r="C4154" s="44"/>
      <c r="F4154" s="44">
        <v>11999.913730995728</v>
      </c>
      <c r="G4154">
        <v>0.32526235647625601</v>
      </c>
      <c r="H4154" s="45">
        <f t="shared" si="514"/>
        <v>36893.029556193709</v>
      </c>
      <c r="BD4154">
        <f t="shared" si="521"/>
        <v>-2478.5960259256271</v>
      </c>
      <c r="BE4154">
        <f t="shared" si="515"/>
        <v>248.12851130822855</v>
      </c>
      <c r="BF4154">
        <f t="shared" si="516"/>
        <v>2974.8530485420843</v>
      </c>
      <c r="BG4154">
        <f t="shared" si="517"/>
        <v>5701.57758577594</v>
      </c>
      <c r="BH4154">
        <f t="shared" si="518"/>
        <v>8428.3021230097947</v>
      </c>
      <c r="BI4154">
        <f t="shared" si="519"/>
        <v>11155.026660243651</v>
      </c>
      <c r="BJ4154">
        <f t="shared" si="520"/>
        <v>13881.751197477504</v>
      </c>
    </row>
    <row r="4155" spans="1:62">
      <c r="A4155">
        <v>4152</v>
      </c>
      <c r="B4155" s="6"/>
      <c r="C4155" s="44"/>
      <c r="F4155" s="44">
        <v>11283.763116045251</v>
      </c>
      <c r="G4155">
        <v>0.31461311901297684</v>
      </c>
      <c r="H4155" s="45">
        <f t="shared" si="514"/>
        <v>35865.520012151275</v>
      </c>
      <c r="BD4155">
        <f t="shared" si="521"/>
        <v>-10373.601948614447</v>
      </c>
      <c r="BE4155">
        <f t="shared" si="515"/>
        <v>-8747.2901662331678</v>
      </c>
      <c r="BF4155">
        <f t="shared" si="516"/>
        <v>-7120.9783838518879</v>
      </c>
      <c r="BG4155">
        <f t="shared" si="517"/>
        <v>-5494.6666014706079</v>
      </c>
      <c r="BH4155">
        <f t="shared" si="518"/>
        <v>-3868.3548190893271</v>
      </c>
      <c r="BI4155">
        <f t="shared" si="519"/>
        <v>-2242.043036708048</v>
      </c>
      <c r="BJ4155">
        <f t="shared" si="520"/>
        <v>-615.73125432676716</v>
      </c>
    </row>
    <row r="4156" spans="1:62">
      <c r="A4156">
        <v>4153</v>
      </c>
      <c r="B4156" s="6"/>
      <c r="C4156" s="44"/>
      <c r="F4156" s="44">
        <v>7180.8856675017996</v>
      </c>
      <c r="G4156">
        <v>0.81818956046771785</v>
      </c>
      <c r="H4156" s="45">
        <f t="shared" si="514"/>
        <v>8776.5549873269574</v>
      </c>
      <c r="BD4156">
        <f t="shared" si="521"/>
        <v>-9710.6975209803677</v>
      </c>
      <c r="BE4156">
        <f t="shared" si="515"/>
        <v>-8137.6319259154825</v>
      </c>
      <c r="BF4156">
        <f t="shared" si="516"/>
        <v>-6564.5663308505982</v>
      </c>
      <c r="BG4156">
        <f t="shared" si="517"/>
        <v>-4991.5007357857139</v>
      </c>
      <c r="BH4156">
        <f t="shared" si="518"/>
        <v>-3418.4351407208305</v>
      </c>
      <c r="BI4156">
        <f t="shared" si="519"/>
        <v>-1845.3695456559453</v>
      </c>
      <c r="BJ4156">
        <f t="shared" si="520"/>
        <v>-272.30395059106195</v>
      </c>
    </row>
    <row r="4157" spans="1:62">
      <c r="A4157">
        <v>4154</v>
      </c>
      <c r="B4157" s="6"/>
      <c r="C4157" s="44"/>
      <c r="F4157" s="44">
        <v>9538.5698402852522</v>
      </c>
      <c r="G4157">
        <v>0.41052192977386426</v>
      </c>
      <c r="H4157" s="45">
        <f t="shared" si="514"/>
        <v>23235.226058543492</v>
      </c>
      <c r="BD4157">
        <f t="shared" si="521"/>
        <v>-3089.9378651632105</v>
      </c>
      <c r="BE4157">
        <f t="shared" si="515"/>
        <v>1001.0099371753786</v>
      </c>
      <c r="BF4157">
        <f t="shared" si="516"/>
        <v>5091.9577395139677</v>
      </c>
      <c r="BG4157">
        <f t="shared" si="517"/>
        <v>9182.9055418525568</v>
      </c>
      <c r="BH4157">
        <f t="shared" si="518"/>
        <v>13273.853344191146</v>
      </c>
      <c r="BI4157">
        <f t="shared" si="519"/>
        <v>17364.801146529735</v>
      </c>
      <c r="BJ4157">
        <f t="shared" si="520"/>
        <v>21455.748948868324</v>
      </c>
    </row>
    <row r="4158" spans="1:62">
      <c r="A4158">
        <v>4155</v>
      </c>
      <c r="B4158" s="6"/>
      <c r="C4158" s="44"/>
      <c r="F4158" s="44">
        <v>11312.840887492262</v>
      </c>
      <c r="G4158">
        <v>0.27605829524004477</v>
      </c>
      <c r="H4158" s="45">
        <f t="shared" si="514"/>
        <v>40979.898385792942</v>
      </c>
      <c r="BD4158">
        <f t="shared" si="521"/>
        <v>-7485.9601914159311</v>
      </c>
      <c r="BE4158">
        <f t="shared" si="515"/>
        <v>-5433.3505425466101</v>
      </c>
      <c r="BF4158">
        <f t="shared" si="516"/>
        <v>-3380.7408936772881</v>
      </c>
      <c r="BG4158">
        <f t="shared" si="517"/>
        <v>-1328.131244807968</v>
      </c>
      <c r="BH4158">
        <f t="shared" si="518"/>
        <v>724.47840406135401</v>
      </c>
      <c r="BI4158">
        <f t="shared" si="519"/>
        <v>2777.088052930676</v>
      </c>
      <c r="BJ4158">
        <f t="shared" si="520"/>
        <v>4829.6977017999961</v>
      </c>
    </row>
    <row r="4159" spans="1:62">
      <c r="A4159">
        <v>4156</v>
      </c>
      <c r="B4159" s="6"/>
      <c r="C4159" s="44"/>
      <c r="F4159" s="44">
        <v>1274.8563799550902</v>
      </c>
      <c r="G4159">
        <v>0.39066123007509201</v>
      </c>
      <c r="H4159" s="45">
        <f t="shared" si="514"/>
        <v>3263.3296621475342</v>
      </c>
      <c r="BD4159">
        <f t="shared" si="521"/>
        <v>-9932.5494112920387</v>
      </c>
      <c r="BE4159">
        <f t="shared" si="515"/>
        <v>-8552.2579350918149</v>
      </c>
      <c r="BF4159">
        <f t="shared" si="516"/>
        <v>-7171.9664588915912</v>
      </c>
      <c r="BG4159">
        <f t="shared" si="517"/>
        <v>-5791.6749826913674</v>
      </c>
      <c r="BH4159">
        <f t="shared" si="518"/>
        <v>-4411.3835064911436</v>
      </c>
      <c r="BI4159">
        <f t="shared" si="519"/>
        <v>-3031.0920302909199</v>
      </c>
      <c r="BJ4159">
        <f t="shared" si="520"/>
        <v>-1650.8005540906961</v>
      </c>
    </row>
    <row r="4160" spans="1:62">
      <c r="A4160">
        <v>4157</v>
      </c>
      <c r="B4160" s="6"/>
      <c r="C4160" s="44"/>
      <c r="F4160" s="44">
        <v>7958.3665599228225</v>
      </c>
      <c r="G4160">
        <v>0.10065248465208043</v>
      </c>
      <c r="H4160" s="45">
        <f t="shared" si="514"/>
        <v>79067.760596591761</v>
      </c>
      <c r="BD4160">
        <f t="shared" si="521"/>
        <v>678.44977042036976</v>
      </c>
      <c r="BE4160">
        <f t="shared" si="515"/>
        <v>2631.7559207958298</v>
      </c>
      <c r="BF4160">
        <f t="shared" si="516"/>
        <v>4585.06207117129</v>
      </c>
      <c r="BG4160">
        <f t="shared" si="517"/>
        <v>6538.3682215467497</v>
      </c>
      <c r="BH4160">
        <f t="shared" si="518"/>
        <v>8491.6743719222104</v>
      </c>
      <c r="BI4160">
        <f t="shared" si="519"/>
        <v>10444.98052229767</v>
      </c>
      <c r="BJ4160">
        <f t="shared" si="520"/>
        <v>12398.28667267313</v>
      </c>
    </row>
    <row r="4161" spans="1:62">
      <c r="A4161">
        <v>4158</v>
      </c>
      <c r="B4161" s="6"/>
      <c r="C4161" s="44"/>
      <c r="F4161" s="44">
        <v>7503.6077262613744</v>
      </c>
      <c r="G4161">
        <v>0.15892846318567244</v>
      </c>
      <c r="H4161" s="45">
        <f t="shared" si="514"/>
        <v>47213.743692311953</v>
      </c>
      <c r="BD4161">
        <f t="shared" si="521"/>
        <v>-7455.1041366624204</v>
      </c>
      <c r="BE4161">
        <f t="shared" si="515"/>
        <v>-6951.8417134020183</v>
      </c>
      <c r="BF4161">
        <f t="shared" si="516"/>
        <v>-6448.5792901416162</v>
      </c>
      <c r="BG4161">
        <f t="shared" si="517"/>
        <v>-5945.3168668812141</v>
      </c>
      <c r="BH4161">
        <f t="shared" si="518"/>
        <v>-5442.0544436208111</v>
      </c>
      <c r="BI4161">
        <f t="shared" si="519"/>
        <v>-4938.7920203604099</v>
      </c>
      <c r="BJ4161">
        <f t="shared" si="520"/>
        <v>-4435.5295971000069</v>
      </c>
    </row>
    <row r="4162" spans="1:62">
      <c r="A4162">
        <v>4159</v>
      </c>
      <c r="B4162" s="6"/>
      <c r="C4162" s="44"/>
      <c r="F4162" s="44">
        <v>10874.151336134273</v>
      </c>
      <c r="G4162">
        <v>0.33345505500836836</v>
      </c>
      <c r="H4162" s="45">
        <f t="shared" si="514"/>
        <v>32610.545777635238</v>
      </c>
      <c r="BD4162">
        <f t="shared" si="521"/>
        <v>-6708.9654103330122</v>
      </c>
      <c r="BE4162">
        <f t="shared" si="515"/>
        <v>-5914.32309440465</v>
      </c>
      <c r="BF4162">
        <f t="shared" si="516"/>
        <v>-5119.6807784762877</v>
      </c>
      <c r="BG4162">
        <f t="shared" si="517"/>
        <v>-4325.0384625479255</v>
      </c>
      <c r="BH4162">
        <f t="shared" si="518"/>
        <v>-3530.3961466195633</v>
      </c>
      <c r="BI4162">
        <f t="shared" si="519"/>
        <v>-2735.7538306912011</v>
      </c>
      <c r="BJ4162">
        <f t="shared" si="520"/>
        <v>-1941.1115147628389</v>
      </c>
    </row>
    <row r="4163" spans="1:62">
      <c r="A4163">
        <v>4160</v>
      </c>
      <c r="B4163" s="6"/>
      <c r="C4163" s="44"/>
      <c r="F4163" s="44">
        <v>4707.4681333694862</v>
      </c>
      <c r="G4163">
        <v>0.50013680620197487</v>
      </c>
      <c r="H4163" s="45">
        <f t="shared" si="514"/>
        <v>9412.3609280386099</v>
      </c>
      <c r="BD4163">
        <f t="shared" si="521"/>
        <v>-9206.876061092431</v>
      </c>
      <c r="BE4163">
        <f t="shared" si="515"/>
        <v>-7539.6007860505897</v>
      </c>
      <c r="BF4163">
        <f t="shared" si="516"/>
        <v>-5872.3255110087475</v>
      </c>
      <c r="BG4163">
        <f t="shared" si="517"/>
        <v>-4205.0502359669063</v>
      </c>
      <c r="BH4163">
        <f t="shared" si="518"/>
        <v>-2537.7749609250641</v>
      </c>
      <c r="BI4163">
        <f t="shared" si="519"/>
        <v>-870.4996858832219</v>
      </c>
      <c r="BJ4163">
        <f t="shared" si="520"/>
        <v>796.77558915862028</v>
      </c>
    </row>
    <row r="4164" spans="1:62">
      <c r="A4164">
        <v>4161</v>
      </c>
      <c r="B4164" s="6"/>
      <c r="C4164" s="44"/>
      <c r="F4164" s="44">
        <v>11141.580540295885</v>
      </c>
      <c r="G4164">
        <v>0.10314099539588462</v>
      </c>
      <c r="H4164" s="45">
        <f t="shared" ref="H4164:H4227" si="522">F4164/G4164</f>
        <v>108022.81379514823</v>
      </c>
      <c r="BD4164">
        <f t="shared" si="521"/>
        <v>-2206.784102359612</v>
      </c>
      <c r="BE4164">
        <f t="shared" si="515"/>
        <v>293.89992865026215</v>
      </c>
      <c r="BF4164">
        <f t="shared" si="516"/>
        <v>2794.5839596601372</v>
      </c>
      <c r="BG4164">
        <f t="shared" si="517"/>
        <v>5295.2679906700105</v>
      </c>
      <c r="BH4164">
        <f t="shared" si="518"/>
        <v>7795.9520216798865</v>
      </c>
      <c r="BI4164">
        <f t="shared" si="519"/>
        <v>10296.636052689761</v>
      </c>
      <c r="BJ4164">
        <f t="shared" si="520"/>
        <v>12797.320083699633</v>
      </c>
    </row>
    <row r="4165" spans="1:62">
      <c r="A4165">
        <v>4162</v>
      </c>
      <c r="B4165" s="6"/>
      <c r="C4165" s="44"/>
      <c r="F4165" s="44">
        <v>2927.4402279360111</v>
      </c>
      <c r="G4165">
        <v>0.27870623721964183</v>
      </c>
      <c r="H4165" s="45">
        <f t="shared" si="522"/>
        <v>10503.676764251832</v>
      </c>
      <c r="BD4165">
        <f t="shared" si="521"/>
        <v>-10625.875563316462</v>
      </c>
      <c r="BE4165">
        <f t="shared" ref="BE4165:BE4228" si="523">($BE$3*G4164)-F4164</f>
        <v>-10110.170586337039</v>
      </c>
      <c r="BF4165">
        <f t="shared" ref="BF4165:BF4228" si="524">($BF$3*G4164)-F4164</f>
        <v>-9594.4656093576159</v>
      </c>
      <c r="BG4165">
        <f t="shared" ref="BG4165:BG4228" si="525">($BG$3*G4164)-F4164</f>
        <v>-9078.7606323781929</v>
      </c>
      <c r="BH4165">
        <f t="shared" ref="BH4165:BH4228" si="526">($BH$3*G4164)-F4164</f>
        <v>-8563.0556553987699</v>
      </c>
      <c r="BI4165">
        <f t="shared" ref="BI4165:BI4228" si="527">($BI$3*G4164)-F4164</f>
        <v>-8047.3506784193469</v>
      </c>
      <c r="BJ4165">
        <f t="shared" ref="BJ4165:BJ4228" si="528">($BJ$3*G4164)-F4164</f>
        <v>-7531.6457014399239</v>
      </c>
    </row>
    <row r="4166" spans="1:62">
      <c r="A4166">
        <v>4163</v>
      </c>
      <c r="B4166" s="6"/>
      <c r="C4166" s="44"/>
      <c r="F4166" s="44">
        <v>11624.447878263587</v>
      </c>
      <c r="G4166">
        <v>0.42067570602647475</v>
      </c>
      <c r="H4166" s="45">
        <f t="shared" si="522"/>
        <v>27632.800543827972</v>
      </c>
      <c r="BD4166">
        <f t="shared" si="521"/>
        <v>-1533.9090418378019</v>
      </c>
      <c r="BE4166">
        <f t="shared" si="523"/>
        <v>-140.37785573959263</v>
      </c>
      <c r="BF4166">
        <f t="shared" si="524"/>
        <v>1253.1533303586166</v>
      </c>
      <c r="BG4166">
        <f t="shared" si="525"/>
        <v>2646.6845164568258</v>
      </c>
      <c r="BH4166">
        <f t="shared" si="526"/>
        <v>4040.215702555035</v>
      </c>
      <c r="BI4166">
        <f t="shared" si="527"/>
        <v>5433.7468886532442</v>
      </c>
      <c r="BJ4166">
        <f t="shared" si="528"/>
        <v>6827.2780747514535</v>
      </c>
    </row>
    <row r="4167" spans="1:62">
      <c r="A4167">
        <v>4164</v>
      </c>
      <c r="B4167" s="6"/>
      <c r="C4167" s="44"/>
      <c r="F4167" s="44">
        <v>-8205.7569476473764</v>
      </c>
      <c r="G4167">
        <v>1.3526204800249388</v>
      </c>
      <c r="H4167" s="45">
        <f t="shared" si="522"/>
        <v>-6066.5626972438595</v>
      </c>
      <c r="BD4167">
        <f t="shared" si="521"/>
        <v>-9521.0693481312137</v>
      </c>
      <c r="BE4167">
        <f t="shared" si="523"/>
        <v>-7417.6908179988395</v>
      </c>
      <c r="BF4167">
        <f t="shared" si="524"/>
        <v>-5314.3122878664653</v>
      </c>
      <c r="BG4167">
        <f t="shared" si="525"/>
        <v>-3210.9337577340921</v>
      </c>
      <c r="BH4167">
        <f t="shared" si="526"/>
        <v>-1107.5552276017188</v>
      </c>
      <c r="BI4167">
        <f t="shared" si="527"/>
        <v>995.82330253065629</v>
      </c>
      <c r="BJ4167">
        <f t="shared" si="528"/>
        <v>3099.2018326630296</v>
      </c>
    </row>
    <row r="4168" spans="1:62">
      <c r="A4168">
        <v>4165</v>
      </c>
      <c r="B4168" s="6"/>
      <c r="C4168" s="44"/>
      <c r="F4168" s="44">
        <v>13158.967214607703</v>
      </c>
      <c r="G4168">
        <v>0.25938664283613022</v>
      </c>
      <c r="H4168" s="45">
        <f t="shared" si="522"/>
        <v>50731.090355030326</v>
      </c>
      <c r="BD4168">
        <f t="shared" si="521"/>
        <v>14968.859347772071</v>
      </c>
      <c r="BE4168">
        <f t="shared" si="523"/>
        <v>21731.961747896763</v>
      </c>
      <c r="BF4168">
        <f t="shared" si="524"/>
        <v>28495.064148021458</v>
      </c>
      <c r="BG4168">
        <f t="shared" si="525"/>
        <v>35258.166548146153</v>
      </c>
      <c r="BH4168">
        <f t="shared" si="526"/>
        <v>42021.268948270852</v>
      </c>
      <c r="BI4168">
        <f t="shared" si="527"/>
        <v>48784.371348395536</v>
      </c>
      <c r="BJ4168">
        <f t="shared" si="528"/>
        <v>55547.473748520235</v>
      </c>
    </row>
    <row r="4169" spans="1:62">
      <c r="A4169">
        <v>4166</v>
      </c>
      <c r="B4169" s="6"/>
      <c r="C4169" s="44"/>
      <c r="F4169" s="44">
        <v>12770.839507358276</v>
      </c>
      <c r="G4169">
        <v>0.49413816377746134</v>
      </c>
      <c r="H4169" s="45">
        <f t="shared" si="522"/>
        <v>25844.673501295714</v>
      </c>
      <c r="BD4169">
        <f t="shared" si="521"/>
        <v>-11862.034000427051</v>
      </c>
      <c r="BE4169">
        <f t="shared" si="523"/>
        <v>-10565.100786246401</v>
      </c>
      <c r="BF4169">
        <f t="shared" si="524"/>
        <v>-9268.1675720657495</v>
      </c>
      <c r="BG4169">
        <f t="shared" si="525"/>
        <v>-7971.2343578850987</v>
      </c>
      <c r="BH4169">
        <f t="shared" si="526"/>
        <v>-6674.301143704447</v>
      </c>
      <c r="BI4169">
        <f t="shared" si="527"/>
        <v>-5377.3679295237962</v>
      </c>
      <c r="BJ4169">
        <f t="shared" si="528"/>
        <v>-4080.4347153431445</v>
      </c>
    </row>
    <row r="4170" spans="1:62">
      <c r="A4170">
        <v>4167</v>
      </c>
      <c r="B4170" s="6"/>
      <c r="C4170" s="44"/>
      <c r="F4170" s="44">
        <v>249.48049345042818</v>
      </c>
      <c r="G4170">
        <v>0.60224058959000537</v>
      </c>
      <c r="H4170" s="45">
        <f t="shared" si="522"/>
        <v>414.2538675785205</v>
      </c>
      <c r="BD4170">
        <f t="shared" si="521"/>
        <v>-10300.14868847097</v>
      </c>
      <c r="BE4170">
        <f t="shared" si="523"/>
        <v>-7829.4578695836626</v>
      </c>
      <c r="BF4170">
        <f t="shared" si="524"/>
        <v>-5358.7670506963559</v>
      </c>
      <c r="BG4170">
        <f t="shared" si="525"/>
        <v>-2888.0762318090492</v>
      </c>
      <c r="BH4170">
        <f t="shared" si="526"/>
        <v>-417.38541292174341</v>
      </c>
      <c r="BI4170">
        <f t="shared" si="527"/>
        <v>2053.3054059655642</v>
      </c>
      <c r="BJ4170">
        <f t="shared" si="528"/>
        <v>4523.9962248528718</v>
      </c>
    </row>
    <row r="4171" spans="1:62">
      <c r="A4171">
        <v>4168</v>
      </c>
      <c r="B4171" s="6"/>
      <c r="C4171" s="44"/>
      <c r="F4171" s="44">
        <v>-8164.1617230809788</v>
      </c>
      <c r="G4171">
        <v>0.71703153959154786</v>
      </c>
      <c r="H4171" s="45">
        <f t="shared" si="522"/>
        <v>-11386.056640871946</v>
      </c>
      <c r="BD4171">
        <f t="shared" si="521"/>
        <v>2761.7224544995988</v>
      </c>
      <c r="BE4171">
        <f t="shared" si="523"/>
        <v>5772.9254024496258</v>
      </c>
      <c r="BF4171">
        <f t="shared" si="524"/>
        <v>8784.1283503996528</v>
      </c>
      <c r="BG4171">
        <f t="shared" si="525"/>
        <v>11795.33129834968</v>
      </c>
      <c r="BH4171">
        <f t="shared" si="526"/>
        <v>14806.534246299707</v>
      </c>
      <c r="BI4171">
        <f t="shared" si="527"/>
        <v>17817.737194249734</v>
      </c>
      <c r="BJ4171">
        <f t="shared" si="528"/>
        <v>20828.940142199761</v>
      </c>
    </row>
    <row r="4172" spans="1:62">
      <c r="A4172">
        <v>4169</v>
      </c>
      <c r="B4172" s="6"/>
      <c r="C4172" s="44"/>
      <c r="F4172" s="44">
        <v>8934.1359859271779</v>
      </c>
      <c r="G4172">
        <v>0.14341333613757712</v>
      </c>
      <c r="H4172" s="45">
        <f t="shared" si="522"/>
        <v>62296.409989072548</v>
      </c>
      <c r="BD4172">
        <f t="shared" si="521"/>
        <v>11749.319421038719</v>
      </c>
      <c r="BE4172">
        <f t="shared" si="523"/>
        <v>15334.477118996458</v>
      </c>
      <c r="BF4172">
        <f t="shared" si="524"/>
        <v>18919.634816954196</v>
      </c>
      <c r="BG4172">
        <f t="shared" si="525"/>
        <v>22504.792514911936</v>
      </c>
      <c r="BH4172">
        <f t="shared" si="526"/>
        <v>26089.950212869677</v>
      </c>
      <c r="BI4172">
        <f t="shared" si="527"/>
        <v>29675.107910827413</v>
      </c>
      <c r="BJ4172">
        <f t="shared" si="528"/>
        <v>33260.26560878515</v>
      </c>
    </row>
    <row r="4173" spans="1:62">
      <c r="A4173">
        <v>4170</v>
      </c>
      <c r="B4173" s="6"/>
      <c r="C4173" s="44"/>
      <c r="F4173" s="44">
        <v>7686.6588296460686</v>
      </c>
      <c r="G4173">
        <v>0.22826015236234998</v>
      </c>
      <c r="H4173" s="45">
        <f t="shared" si="522"/>
        <v>33674.992109196246</v>
      </c>
      <c r="BD4173">
        <f t="shared" si="521"/>
        <v>-8217.0693052392926</v>
      </c>
      <c r="BE4173">
        <f t="shared" si="523"/>
        <v>-7500.0026245514073</v>
      </c>
      <c r="BF4173">
        <f t="shared" si="524"/>
        <v>-6782.9359438635211</v>
      </c>
      <c r="BG4173">
        <f t="shared" si="525"/>
        <v>-6065.8692631756358</v>
      </c>
      <c r="BH4173">
        <f t="shared" si="526"/>
        <v>-5348.8025824877495</v>
      </c>
      <c r="BI4173">
        <f t="shared" si="527"/>
        <v>-4631.7359017998642</v>
      </c>
      <c r="BJ4173">
        <f t="shared" si="528"/>
        <v>-3914.6692211119789</v>
      </c>
    </row>
    <row r="4174" spans="1:62">
      <c r="A4174">
        <v>4171</v>
      </c>
      <c r="B4174" s="6"/>
      <c r="C4174" s="44"/>
      <c r="F4174" s="44">
        <v>3875.4182865602597</v>
      </c>
      <c r="G4174">
        <v>0.46173537249903518</v>
      </c>
      <c r="H4174" s="45">
        <f t="shared" si="522"/>
        <v>8393.1587601475294</v>
      </c>
      <c r="BD4174">
        <f t="shared" si="521"/>
        <v>-6545.3580678343187</v>
      </c>
      <c r="BE4174">
        <f t="shared" si="523"/>
        <v>-5404.0573060225688</v>
      </c>
      <c r="BF4174">
        <f t="shared" si="524"/>
        <v>-4262.7565442108189</v>
      </c>
      <c r="BG4174">
        <f t="shared" si="525"/>
        <v>-3121.455782399069</v>
      </c>
      <c r="BH4174">
        <f t="shared" si="526"/>
        <v>-1980.1550205873191</v>
      </c>
      <c r="BI4174">
        <f t="shared" si="527"/>
        <v>-838.85425877556918</v>
      </c>
      <c r="BJ4174">
        <f t="shared" si="528"/>
        <v>302.44650303618073</v>
      </c>
    </row>
    <row r="4175" spans="1:62">
      <c r="A4175">
        <v>4172</v>
      </c>
      <c r="B4175" s="6"/>
      <c r="C4175" s="44"/>
      <c r="F4175" s="44">
        <v>15977.091670375103</v>
      </c>
      <c r="G4175">
        <v>0.3825554252582517</v>
      </c>
      <c r="H4175" s="45">
        <f t="shared" si="522"/>
        <v>41764.122570185609</v>
      </c>
      <c r="BD4175">
        <f t="shared" si="521"/>
        <v>-1566.7414240650837</v>
      </c>
      <c r="BE4175">
        <f t="shared" si="523"/>
        <v>741.93543843009229</v>
      </c>
      <c r="BF4175">
        <f t="shared" si="524"/>
        <v>3050.6123009252678</v>
      </c>
      <c r="BG4175">
        <f t="shared" si="525"/>
        <v>5359.2891634204443</v>
      </c>
      <c r="BH4175">
        <f t="shared" si="526"/>
        <v>7667.966025915619</v>
      </c>
      <c r="BI4175">
        <f t="shared" si="527"/>
        <v>9976.6428884107954</v>
      </c>
      <c r="BJ4175">
        <f t="shared" si="528"/>
        <v>12285.319750905972</v>
      </c>
    </row>
    <row r="4176" spans="1:62">
      <c r="A4176">
        <v>4173</v>
      </c>
      <c r="B4176" s="6"/>
      <c r="C4176" s="44"/>
      <c r="F4176" s="44">
        <v>11023.863063320827</v>
      </c>
      <c r="G4176">
        <v>0.59169183778826451</v>
      </c>
      <c r="H4176" s="45">
        <f t="shared" si="522"/>
        <v>18631.088616209185</v>
      </c>
      <c r="BD4176">
        <f t="shared" si="521"/>
        <v>-14064.314544083843</v>
      </c>
      <c r="BE4176">
        <f t="shared" si="523"/>
        <v>-12151.537417792586</v>
      </c>
      <c r="BF4176">
        <f t="shared" si="524"/>
        <v>-10238.760291501327</v>
      </c>
      <c r="BG4176">
        <f t="shared" si="525"/>
        <v>-8325.9831652100693</v>
      </c>
      <c r="BH4176">
        <f t="shared" si="526"/>
        <v>-6413.20603891881</v>
      </c>
      <c r="BI4176">
        <f t="shared" si="527"/>
        <v>-4500.4289126275507</v>
      </c>
      <c r="BJ4176">
        <f t="shared" si="528"/>
        <v>-2587.6517863362933</v>
      </c>
    </row>
    <row r="4177" spans="1:62">
      <c r="A4177">
        <v>4174</v>
      </c>
      <c r="B4177" s="6"/>
      <c r="C4177" s="44"/>
      <c r="F4177" s="44">
        <v>18594.531374944097</v>
      </c>
      <c r="G4177">
        <v>0.24512888995270643</v>
      </c>
      <c r="H4177" s="45">
        <f t="shared" si="522"/>
        <v>75856.139921049718</v>
      </c>
      <c r="BD4177">
        <f t="shared" si="521"/>
        <v>-8065.4038743795045</v>
      </c>
      <c r="BE4177">
        <f t="shared" si="523"/>
        <v>-5106.9446854381813</v>
      </c>
      <c r="BF4177">
        <f t="shared" si="524"/>
        <v>-2148.4854964968599</v>
      </c>
      <c r="BG4177">
        <f t="shared" si="525"/>
        <v>809.97369244446418</v>
      </c>
      <c r="BH4177">
        <f t="shared" si="526"/>
        <v>3768.4328813857865</v>
      </c>
      <c r="BI4177">
        <f t="shared" si="527"/>
        <v>6726.8920703271069</v>
      </c>
      <c r="BJ4177">
        <f t="shared" si="528"/>
        <v>9685.351259268431</v>
      </c>
    </row>
    <row r="4178" spans="1:62">
      <c r="A4178">
        <v>4175</v>
      </c>
      <c r="B4178" s="6"/>
      <c r="C4178" s="44"/>
      <c r="F4178" s="44">
        <v>6160.7586018301172</v>
      </c>
      <c r="G4178">
        <v>0.4326512592555245</v>
      </c>
      <c r="H4178" s="45">
        <f t="shared" si="522"/>
        <v>14239.548527909319</v>
      </c>
      <c r="BD4178">
        <f t="shared" si="521"/>
        <v>-17368.886925180566</v>
      </c>
      <c r="BE4178">
        <f t="shared" si="523"/>
        <v>-16143.242475417033</v>
      </c>
      <c r="BF4178">
        <f t="shared" si="524"/>
        <v>-14917.5980256535</v>
      </c>
      <c r="BG4178">
        <f t="shared" si="525"/>
        <v>-13691.953575889969</v>
      </c>
      <c r="BH4178">
        <f t="shared" si="526"/>
        <v>-12466.309126126438</v>
      </c>
      <c r="BI4178">
        <f t="shared" si="527"/>
        <v>-11240.664676362903</v>
      </c>
      <c r="BJ4178">
        <f t="shared" si="528"/>
        <v>-10015.020226599372</v>
      </c>
    </row>
    <row r="4179" spans="1:62">
      <c r="A4179">
        <v>4176</v>
      </c>
      <c r="B4179" s="6"/>
      <c r="C4179" s="44"/>
      <c r="F4179" s="44">
        <v>-8492.5400158918492</v>
      </c>
      <c r="G4179">
        <v>0.76871771127005761</v>
      </c>
      <c r="H4179" s="45">
        <f t="shared" si="522"/>
        <v>-11047.670544575682</v>
      </c>
      <c r="BD4179">
        <f t="shared" si="521"/>
        <v>-3997.5023055524948</v>
      </c>
      <c r="BE4179">
        <f t="shared" si="523"/>
        <v>-1834.2460092748724</v>
      </c>
      <c r="BF4179">
        <f t="shared" si="524"/>
        <v>329.01028700275037</v>
      </c>
      <c r="BG4179">
        <f t="shared" si="525"/>
        <v>2492.2665832803723</v>
      </c>
      <c r="BH4179">
        <f t="shared" si="526"/>
        <v>4655.5228795579951</v>
      </c>
      <c r="BI4179">
        <f t="shared" si="527"/>
        <v>6818.7791758356179</v>
      </c>
      <c r="BJ4179">
        <f t="shared" si="528"/>
        <v>8982.0354721132408</v>
      </c>
    </row>
    <row r="4180" spans="1:62">
      <c r="A4180">
        <v>4177</v>
      </c>
      <c r="B4180" s="6"/>
      <c r="C4180" s="44"/>
      <c r="F4180" s="44">
        <v>16441.418284186548</v>
      </c>
      <c r="G4180">
        <v>3.9228121710072728E-2</v>
      </c>
      <c r="H4180" s="45">
        <f t="shared" si="522"/>
        <v>419123.26074905682</v>
      </c>
      <c r="BD4180">
        <f t="shared" si="521"/>
        <v>12336.128572242138</v>
      </c>
      <c r="BE4180">
        <f t="shared" si="523"/>
        <v>16179.717128592425</v>
      </c>
      <c r="BF4180">
        <f t="shared" si="524"/>
        <v>20023.305684942716</v>
      </c>
      <c r="BG4180">
        <f t="shared" si="525"/>
        <v>23866.894241293001</v>
      </c>
      <c r="BH4180">
        <f t="shared" si="526"/>
        <v>27710.48279764329</v>
      </c>
      <c r="BI4180">
        <f t="shared" si="527"/>
        <v>31554.071353993579</v>
      </c>
      <c r="BJ4180">
        <f t="shared" si="528"/>
        <v>35397.659910343864</v>
      </c>
    </row>
    <row r="4181" spans="1:62">
      <c r="A4181">
        <v>4178</v>
      </c>
      <c r="B4181" s="6"/>
      <c r="C4181" s="44"/>
      <c r="F4181" s="44">
        <v>2164.2452021113932</v>
      </c>
      <c r="G4181">
        <v>0.37548282715939507</v>
      </c>
      <c r="H4181" s="45">
        <f t="shared" si="522"/>
        <v>5763.8992933028494</v>
      </c>
      <c r="BD4181">
        <f t="shared" si="521"/>
        <v>-16245.277675636184</v>
      </c>
      <c r="BE4181">
        <f t="shared" si="523"/>
        <v>-16049.13706708582</v>
      </c>
      <c r="BF4181">
        <f t="shared" si="524"/>
        <v>-15852.996458535457</v>
      </c>
      <c r="BG4181">
        <f t="shared" si="525"/>
        <v>-15656.855849985093</v>
      </c>
      <c r="BH4181">
        <f t="shared" si="526"/>
        <v>-15460.715241434729</v>
      </c>
      <c r="BI4181">
        <f t="shared" si="527"/>
        <v>-15264.574632884365</v>
      </c>
      <c r="BJ4181">
        <f t="shared" si="528"/>
        <v>-15068.434024334003</v>
      </c>
    </row>
    <row r="4182" spans="1:62">
      <c r="A4182">
        <v>4179</v>
      </c>
      <c r="B4182" s="6"/>
      <c r="C4182" s="44"/>
      <c r="F4182" s="44">
        <v>10060.133405941266</v>
      </c>
      <c r="G4182">
        <v>0.28957941611368021</v>
      </c>
      <c r="H4182" s="45">
        <f t="shared" si="522"/>
        <v>34740.498965547878</v>
      </c>
      <c r="BD4182">
        <f t="shared" si="521"/>
        <v>-286.83106631441774</v>
      </c>
      <c r="BE4182">
        <f t="shared" si="523"/>
        <v>1590.5830694825577</v>
      </c>
      <c r="BF4182">
        <f t="shared" si="524"/>
        <v>3467.9972052795329</v>
      </c>
      <c r="BG4182">
        <f t="shared" si="525"/>
        <v>5345.4113410765085</v>
      </c>
      <c r="BH4182">
        <f t="shared" si="526"/>
        <v>7222.8254768734841</v>
      </c>
      <c r="BI4182">
        <f t="shared" si="527"/>
        <v>9100.2396126704589</v>
      </c>
      <c r="BJ4182">
        <f t="shared" si="528"/>
        <v>10977.653748467434</v>
      </c>
    </row>
    <row r="4183" spans="1:62">
      <c r="A4183">
        <v>4180</v>
      </c>
      <c r="B4183" s="6"/>
      <c r="C4183" s="44"/>
      <c r="F4183" s="44">
        <v>7203.0558531058232</v>
      </c>
      <c r="G4183">
        <v>0.27266319716516207</v>
      </c>
      <c r="H4183" s="45">
        <f t="shared" si="522"/>
        <v>26417.411399832843</v>
      </c>
      <c r="BD4183">
        <f t="shared" si="521"/>
        <v>-8612.2363253728654</v>
      </c>
      <c r="BE4183">
        <f t="shared" si="523"/>
        <v>-7164.3392448044633</v>
      </c>
      <c r="BF4183">
        <f t="shared" si="524"/>
        <v>-5716.4421642360621</v>
      </c>
      <c r="BG4183">
        <f t="shared" si="525"/>
        <v>-4268.5450836676619</v>
      </c>
      <c r="BH4183">
        <f t="shared" si="526"/>
        <v>-2820.6480030992607</v>
      </c>
      <c r="BI4183">
        <f t="shared" si="527"/>
        <v>-1372.7509225308586</v>
      </c>
      <c r="BJ4183">
        <f t="shared" si="528"/>
        <v>75.146158037541682</v>
      </c>
    </row>
    <row r="4184" spans="1:62">
      <c r="A4184">
        <v>4181</v>
      </c>
      <c r="B4184" s="6"/>
      <c r="C4184" s="44"/>
      <c r="F4184" s="44">
        <v>687.48386087381914</v>
      </c>
      <c r="G4184">
        <v>1.6050703484447579</v>
      </c>
      <c r="H4184" s="45">
        <f t="shared" si="522"/>
        <v>428.32008051233424</v>
      </c>
      <c r="BD4184">
        <f t="shared" si="521"/>
        <v>-5839.7398672800127</v>
      </c>
      <c r="BE4184">
        <f t="shared" si="523"/>
        <v>-4476.4238814542023</v>
      </c>
      <c r="BF4184">
        <f t="shared" si="524"/>
        <v>-3113.1078956283923</v>
      </c>
      <c r="BG4184">
        <f t="shared" si="525"/>
        <v>-1749.7919098025814</v>
      </c>
      <c r="BH4184">
        <f t="shared" si="526"/>
        <v>-386.4759239767709</v>
      </c>
      <c r="BI4184">
        <f t="shared" si="527"/>
        <v>976.84006184903865</v>
      </c>
      <c r="BJ4184">
        <f t="shared" si="528"/>
        <v>2340.1560476748491</v>
      </c>
    </row>
    <row r="4185" spans="1:62">
      <c r="A4185">
        <v>4182</v>
      </c>
      <c r="B4185" s="6"/>
      <c r="C4185" s="44"/>
      <c r="F4185" s="44">
        <v>12410.554481697476</v>
      </c>
      <c r="G4185">
        <v>0.12026211326874936</v>
      </c>
      <c r="H4185" s="45">
        <f t="shared" si="522"/>
        <v>103195.87893789668</v>
      </c>
      <c r="BD4185">
        <f t="shared" si="521"/>
        <v>7337.867881349971</v>
      </c>
      <c r="BE4185">
        <f t="shared" si="523"/>
        <v>15363.219623573761</v>
      </c>
      <c r="BF4185">
        <f t="shared" si="524"/>
        <v>23388.57136579755</v>
      </c>
      <c r="BG4185">
        <f t="shared" si="525"/>
        <v>31413.923108021343</v>
      </c>
      <c r="BH4185">
        <f t="shared" si="526"/>
        <v>39439.274850245129</v>
      </c>
      <c r="BI4185">
        <f t="shared" si="527"/>
        <v>47464.626592468914</v>
      </c>
      <c r="BJ4185">
        <f t="shared" si="528"/>
        <v>55489.978334692707</v>
      </c>
    </row>
    <row r="4186" spans="1:62">
      <c r="A4186">
        <v>4183</v>
      </c>
      <c r="B4186" s="6"/>
      <c r="C4186" s="44"/>
      <c r="F4186" s="44">
        <v>13209.415445086339</v>
      </c>
      <c r="G4186">
        <v>0.32357841111584396</v>
      </c>
      <c r="H4186" s="45">
        <f t="shared" si="522"/>
        <v>40822.919549961109</v>
      </c>
      <c r="BD4186">
        <f t="shared" ref="BD4186:BD4249" si="529">($BD$3*G4185)-F4185</f>
        <v>-11809.243915353729</v>
      </c>
      <c r="BE4186">
        <f t="shared" si="523"/>
        <v>-11207.933349009982</v>
      </c>
      <c r="BF4186">
        <f t="shared" si="524"/>
        <v>-10606.622782666236</v>
      </c>
      <c r="BG4186">
        <f t="shared" si="525"/>
        <v>-10005.312216322489</v>
      </c>
      <c r="BH4186">
        <f t="shared" si="526"/>
        <v>-9404.0016499787416</v>
      </c>
      <c r="BI4186">
        <f t="shared" si="527"/>
        <v>-8802.6910836349962</v>
      </c>
      <c r="BJ4186">
        <f t="shared" si="528"/>
        <v>-8201.3805172912489</v>
      </c>
    </row>
    <row r="4187" spans="1:62">
      <c r="A4187">
        <v>4184</v>
      </c>
      <c r="B4187" s="6"/>
      <c r="C4187" s="44"/>
      <c r="F4187" s="44">
        <v>4624.4776529729716</v>
      </c>
      <c r="G4187">
        <v>0.1743213647994839</v>
      </c>
      <c r="H4187" s="45">
        <f t="shared" si="522"/>
        <v>26528.461719493505</v>
      </c>
      <c r="BD4187">
        <f t="shared" si="529"/>
        <v>-11591.52338950712</v>
      </c>
      <c r="BE4187">
        <f t="shared" si="523"/>
        <v>-9973.6313339279004</v>
      </c>
      <c r="BF4187">
        <f t="shared" si="524"/>
        <v>-8355.7392783486794</v>
      </c>
      <c r="BG4187">
        <f t="shared" si="525"/>
        <v>-6737.8472227694601</v>
      </c>
      <c r="BH4187">
        <f t="shared" si="526"/>
        <v>-5119.95516719024</v>
      </c>
      <c r="BI4187">
        <f t="shared" si="527"/>
        <v>-3502.0631116110198</v>
      </c>
      <c r="BJ4187">
        <f t="shared" si="528"/>
        <v>-1884.1710560318006</v>
      </c>
    </row>
    <row r="4188" spans="1:62">
      <c r="A4188">
        <v>4185</v>
      </c>
      <c r="B4188" s="6"/>
      <c r="C4188" s="44"/>
      <c r="F4188" s="44">
        <v>11070.489928514125</v>
      </c>
      <c r="G4188">
        <v>0.34081791613689205</v>
      </c>
      <c r="H4188" s="45">
        <f t="shared" si="522"/>
        <v>32482.124337816738</v>
      </c>
      <c r="BD4188">
        <f t="shared" si="529"/>
        <v>-3752.8708289755523</v>
      </c>
      <c r="BE4188">
        <f t="shared" si="523"/>
        <v>-2881.2640049781326</v>
      </c>
      <c r="BF4188">
        <f t="shared" si="524"/>
        <v>-2009.6571809807128</v>
      </c>
      <c r="BG4188">
        <f t="shared" si="525"/>
        <v>-1138.0503569832936</v>
      </c>
      <c r="BH4188">
        <f t="shared" si="526"/>
        <v>-266.4435329858743</v>
      </c>
      <c r="BI4188">
        <f t="shared" si="527"/>
        <v>605.16329101154588</v>
      </c>
      <c r="BJ4188">
        <f t="shared" si="528"/>
        <v>1476.7701150089651</v>
      </c>
    </row>
    <row r="4189" spans="1:62">
      <c r="A4189">
        <v>4186</v>
      </c>
      <c r="B4189" s="6"/>
      <c r="C4189" s="44"/>
      <c r="F4189" s="44">
        <v>4185.5382713744657</v>
      </c>
      <c r="G4189">
        <v>0.15068964745789248</v>
      </c>
      <c r="H4189" s="45">
        <f t="shared" si="522"/>
        <v>27775.884687393933</v>
      </c>
      <c r="BD4189">
        <f t="shared" si="529"/>
        <v>-9366.4003478296654</v>
      </c>
      <c r="BE4189">
        <f t="shared" si="523"/>
        <v>-7662.3107671452053</v>
      </c>
      <c r="BF4189">
        <f t="shared" si="524"/>
        <v>-5958.2211864607443</v>
      </c>
      <c r="BG4189">
        <f t="shared" si="525"/>
        <v>-4254.1316057762842</v>
      </c>
      <c r="BH4189">
        <f t="shared" si="526"/>
        <v>-2550.0420250918251</v>
      </c>
      <c r="BI4189">
        <f t="shared" si="527"/>
        <v>-845.95244440736315</v>
      </c>
      <c r="BJ4189">
        <f t="shared" si="528"/>
        <v>858.13713627709694</v>
      </c>
    </row>
    <row r="4190" spans="1:62">
      <c r="A4190">
        <v>4187</v>
      </c>
      <c r="B4190" s="6"/>
      <c r="C4190" s="44"/>
      <c r="F4190" s="44">
        <v>-10818.872409528398</v>
      </c>
      <c r="G4190">
        <v>0.76378883000160158</v>
      </c>
      <c r="H4190" s="45">
        <f t="shared" si="522"/>
        <v>-14164.74290348775</v>
      </c>
      <c r="BD4190">
        <f t="shared" si="529"/>
        <v>-3432.090034085003</v>
      </c>
      <c r="BE4190">
        <f t="shared" si="523"/>
        <v>-2678.6417967955408</v>
      </c>
      <c r="BF4190">
        <f t="shared" si="524"/>
        <v>-1925.1935595060786</v>
      </c>
      <c r="BG4190">
        <f t="shared" si="525"/>
        <v>-1171.7453222166159</v>
      </c>
      <c r="BH4190">
        <f t="shared" si="526"/>
        <v>-418.29708492715372</v>
      </c>
      <c r="BI4190">
        <f t="shared" si="527"/>
        <v>335.15115236230849</v>
      </c>
      <c r="BJ4190">
        <f t="shared" si="528"/>
        <v>1088.5993896517712</v>
      </c>
    </row>
    <row r="4191" spans="1:62">
      <c r="A4191">
        <v>4188</v>
      </c>
      <c r="B4191" s="6"/>
      <c r="C4191" s="44"/>
      <c r="F4191" s="44">
        <v>11934.641778288667</v>
      </c>
      <c r="G4191">
        <v>0.10086836281437606</v>
      </c>
      <c r="H4191" s="45">
        <f t="shared" si="522"/>
        <v>118318.9797602991</v>
      </c>
      <c r="BD4191">
        <f t="shared" si="529"/>
        <v>14637.816559536406</v>
      </c>
      <c r="BE4191">
        <f t="shared" si="523"/>
        <v>18456.760709544415</v>
      </c>
      <c r="BF4191">
        <f t="shared" si="524"/>
        <v>22275.704859552421</v>
      </c>
      <c r="BG4191">
        <f t="shared" si="525"/>
        <v>26094.649009560431</v>
      </c>
      <c r="BH4191">
        <f t="shared" si="526"/>
        <v>29913.593159568438</v>
      </c>
      <c r="BI4191">
        <f t="shared" si="527"/>
        <v>33732.537309576444</v>
      </c>
      <c r="BJ4191">
        <f t="shared" si="528"/>
        <v>37551.481459584451</v>
      </c>
    </row>
    <row r="4192" spans="1:62">
      <c r="A4192">
        <v>4189</v>
      </c>
      <c r="B4192" s="6"/>
      <c r="C4192" s="44"/>
      <c r="F4192" s="44">
        <v>-3436.3144268804535</v>
      </c>
      <c r="G4192">
        <v>0.73586358706435728</v>
      </c>
      <c r="H4192" s="45">
        <f t="shared" si="522"/>
        <v>-4669.7709837624016</v>
      </c>
      <c r="BD4192">
        <f t="shared" si="529"/>
        <v>-11430.299964216787</v>
      </c>
      <c r="BE4192">
        <f t="shared" si="523"/>
        <v>-10925.958150144907</v>
      </c>
      <c r="BF4192">
        <f t="shared" si="524"/>
        <v>-10421.616336073026</v>
      </c>
      <c r="BG4192">
        <f t="shared" si="525"/>
        <v>-9917.2745220011457</v>
      </c>
      <c r="BH4192">
        <f t="shared" si="526"/>
        <v>-9412.9327079292671</v>
      </c>
      <c r="BI4192">
        <f t="shared" si="527"/>
        <v>-8908.5908938573848</v>
      </c>
      <c r="BJ4192">
        <f t="shared" si="528"/>
        <v>-8404.2490797855062</v>
      </c>
    </row>
    <row r="4193" spans="1:62">
      <c r="A4193">
        <v>4190</v>
      </c>
      <c r="B4193" s="6"/>
      <c r="C4193" s="44"/>
      <c r="F4193" s="44">
        <v>2704.8557556926535</v>
      </c>
      <c r="G4193">
        <v>0.70116951508838721</v>
      </c>
      <c r="H4193" s="45">
        <f t="shared" si="522"/>
        <v>3857.6345626659026</v>
      </c>
      <c r="BD4193">
        <f t="shared" si="529"/>
        <v>7115.6323622022401</v>
      </c>
      <c r="BE4193">
        <f t="shared" si="523"/>
        <v>10794.950297524027</v>
      </c>
      <c r="BF4193">
        <f t="shared" si="524"/>
        <v>14474.268232845812</v>
      </c>
      <c r="BG4193">
        <f t="shared" si="525"/>
        <v>18153.5861681676</v>
      </c>
      <c r="BH4193">
        <f t="shared" si="526"/>
        <v>21832.904103489385</v>
      </c>
      <c r="BI4193">
        <f t="shared" si="527"/>
        <v>25512.222038811171</v>
      </c>
      <c r="BJ4193">
        <f t="shared" si="528"/>
        <v>29191.53997413296</v>
      </c>
    </row>
    <row r="4194" spans="1:62">
      <c r="A4194">
        <v>4191</v>
      </c>
      <c r="B4194" s="6"/>
      <c r="C4194" s="44"/>
      <c r="F4194" s="44">
        <v>-3437.0532372384369</v>
      </c>
      <c r="G4194">
        <v>0.68320326788706254</v>
      </c>
      <c r="H4194" s="45">
        <f t="shared" si="522"/>
        <v>-5030.7915649586757</v>
      </c>
      <c r="BD4194">
        <f t="shared" si="529"/>
        <v>800.99181974928251</v>
      </c>
      <c r="BE4194">
        <f t="shared" si="523"/>
        <v>4306.8393951912185</v>
      </c>
      <c r="BF4194">
        <f t="shared" si="524"/>
        <v>7812.6869706331545</v>
      </c>
      <c r="BG4194">
        <f t="shared" si="525"/>
        <v>11318.53454607509</v>
      </c>
      <c r="BH4194">
        <f t="shared" si="526"/>
        <v>14824.382121517028</v>
      </c>
      <c r="BI4194">
        <f t="shared" si="527"/>
        <v>18330.229696958962</v>
      </c>
      <c r="BJ4194">
        <f t="shared" si="528"/>
        <v>21836.0772724009</v>
      </c>
    </row>
    <row r="4195" spans="1:62">
      <c r="A4195">
        <v>4192</v>
      </c>
      <c r="B4195" s="6"/>
      <c r="C4195" s="44"/>
      <c r="F4195" s="44">
        <v>7459.3163471618664</v>
      </c>
      <c r="G4195">
        <v>0.35086393041915809</v>
      </c>
      <c r="H4195" s="45">
        <f t="shared" si="522"/>
        <v>21259.855175910005</v>
      </c>
      <c r="BD4195">
        <f t="shared" si="529"/>
        <v>6853.0695766737499</v>
      </c>
      <c r="BE4195">
        <f t="shared" si="523"/>
        <v>10269.085916109063</v>
      </c>
      <c r="BF4195">
        <f t="shared" si="524"/>
        <v>13685.102255544374</v>
      </c>
      <c r="BG4195">
        <f t="shared" si="525"/>
        <v>17101.118594979685</v>
      </c>
      <c r="BH4195">
        <f t="shared" si="526"/>
        <v>20517.134934415</v>
      </c>
      <c r="BI4195">
        <f t="shared" si="527"/>
        <v>23933.151273850312</v>
      </c>
      <c r="BJ4195">
        <f t="shared" si="528"/>
        <v>27349.167613285626</v>
      </c>
    </row>
    <row r="4196" spans="1:62">
      <c r="A4196">
        <v>4193</v>
      </c>
      <c r="B4196" s="6"/>
      <c r="C4196" s="44"/>
      <c r="F4196" s="44">
        <v>9106.6447239149602</v>
      </c>
      <c r="G4196">
        <v>0.36782068412451618</v>
      </c>
      <c r="H4196" s="45">
        <f t="shared" si="522"/>
        <v>24758.381235657049</v>
      </c>
      <c r="BD4196">
        <f t="shared" si="529"/>
        <v>-5704.9966950660764</v>
      </c>
      <c r="BE4196">
        <f t="shared" si="523"/>
        <v>-3950.6770429702856</v>
      </c>
      <c r="BF4196">
        <f t="shared" si="524"/>
        <v>-2196.3573908744947</v>
      </c>
      <c r="BG4196">
        <f t="shared" si="525"/>
        <v>-442.03773877870481</v>
      </c>
      <c r="BH4196">
        <f t="shared" si="526"/>
        <v>1312.2819133170851</v>
      </c>
      <c r="BI4196">
        <f t="shared" si="527"/>
        <v>3066.6015654128769</v>
      </c>
      <c r="BJ4196">
        <f t="shared" si="528"/>
        <v>4820.9212175086668</v>
      </c>
    </row>
    <row r="4197" spans="1:62">
      <c r="A4197">
        <v>4194</v>
      </c>
      <c r="B4197" s="6"/>
      <c r="C4197" s="44"/>
      <c r="F4197" s="44">
        <v>8218.3514773458955</v>
      </c>
      <c r="G4197">
        <v>6.3313625636981286E-2</v>
      </c>
      <c r="H4197" s="45">
        <f t="shared" si="522"/>
        <v>129803.83597785281</v>
      </c>
      <c r="BD4197">
        <f t="shared" si="529"/>
        <v>-7267.5413032923789</v>
      </c>
      <c r="BE4197">
        <f t="shared" si="523"/>
        <v>-5428.4378826697985</v>
      </c>
      <c r="BF4197">
        <f t="shared" si="524"/>
        <v>-3589.3344620472171</v>
      </c>
      <c r="BG4197">
        <f t="shared" si="525"/>
        <v>-1750.2310414246367</v>
      </c>
      <c r="BH4197">
        <f t="shared" si="526"/>
        <v>88.87237919794461</v>
      </c>
      <c r="BI4197">
        <f t="shared" si="527"/>
        <v>1927.9757998205259</v>
      </c>
      <c r="BJ4197">
        <f t="shared" si="528"/>
        <v>3767.0792204431054</v>
      </c>
    </row>
    <row r="4198" spans="1:62">
      <c r="A4198">
        <v>4195</v>
      </c>
      <c r="B4198" s="6"/>
      <c r="C4198" s="44"/>
      <c r="F4198" s="44">
        <v>3361.4133747335472</v>
      </c>
      <c r="G4198">
        <v>0.24731827796409966</v>
      </c>
      <c r="H4198" s="45">
        <f t="shared" si="522"/>
        <v>13591.447435282098</v>
      </c>
      <c r="BD4198">
        <f t="shared" si="529"/>
        <v>-7901.783349160989</v>
      </c>
      <c r="BE4198">
        <f t="shared" si="523"/>
        <v>-7585.2152209760825</v>
      </c>
      <c r="BF4198">
        <f t="shared" si="524"/>
        <v>-7268.647092791176</v>
      </c>
      <c r="BG4198">
        <f t="shared" si="525"/>
        <v>-6952.0789646062694</v>
      </c>
      <c r="BH4198">
        <f t="shared" si="526"/>
        <v>-6635.5108364213629</v>
      </c>
      <c r="BI4198">
        <f t="shared" si="527"/>
        <v>-6318.9427082364573</v>
      </c>
      <c r="BJ4198">
        <f t="shared" si="528"/>
        <v>-6002.3745800515508</v>
      </c>
    </row>
    <row r="4199" spans="1:62">
      <c r="A4199">
        <v>4196</v>
      </c>
      <c r="B4199" s="6"/>
      <c r="C4199" s="44"/>
      <c r="F4199" s="44">
        <v>10923.990685666555</v>
      </c>
      <c r="G4199">
        <v>0.34431023766652835</v>
      </c>
      <c r="H4199" s="45">
        <f t="shared" si="522"/>
        <v>31727.17360860663</v>
      </c>
      <c r="BD4199">
        <f t="shared" si="529"/>
        <v>-2124.8219849130492</v>
      </c>
      <c r="BE4199">
        <f t="shared" si="523"/>
        <v>-888.23059509255063</v>
      </c>
      <c r="BF4199">
        <f t="shared" si="524"/>
        <v>348.3607947279479</v>
      </c>
      <c r="BG4199">
        <f t="shared" si="525"/>
        <v>1584.952184548446</v>
      </c>
      <c r="BH4199">
        <f t="shared" si="526"/>
        <v>2821.5435743689441</v>
      </c>
      <c r="BI4199">
        <f t="shared" si="527"/>
        <v>4058.1349641894431</v>
      </c>
      <c r="BJ4199">
        <f t="shared" si="528"/>
        <v>5294.7263540099411</v>
      </c>
    </row>
    <row r="4200" spans="1:62">
      <c r="A4200">
        <v>4197</v>
      </c>
      <c r="B4200" s="6"/>
      <c r="C4200" s="44"/>
      <c r="F4200" s="44">
        <v>14742.298623068233</v>
      </c>
      <c r="G4200">
        <v>0.69004433481154059</v>
      </c>
      <c r="H4200" s="45">
        <f t="shared" si="522"/>
        <v>21364.277451961883</v>
      </c>
      <c r="BD4200">
        <f t="shared" si="529"/>
        <v>-9202.4394973339131</v>
      </c>
      <c r="BE4200">
        <f t="shared" si="523"/>
        <v>-7480.8883090012714</v>
      </c>
      <c r="BF4200">
        <f t="shared" si="524"/>
        <v>-5759.3371206686297</v>
      </c>
      <c r="BG4200">
        <f t="shared" si="525"/>
        <v>-4037.785932335988</v>
      </c>
      <c r="BH4200">
        <f t="shared" si="526"/>
        <v>-2316.2347440033463</v>
      </c>
      <c r="BI4200">
        <f t="shared" si="527"/>
        <v>-594.68355567070466</v>
      </c>
      <c r="BJ4200">
        <f t="shared" si="528"/>
        <v>1126.867632661937</v>
      </c>
    </row>
    <row r="4201" spans="1:62">
      <c r="A4201">
        <v>4198</v>
      </c>
      <c r="B4201" s="6"/>
      <c r="C4201" s="44"/>
      <c r="F4201" s="44">
        <v>16291.77272688174</v>
      </c>
      <c r="G4201">
        <v>0.42546397141783032</v>
      </c>
      <c r="H4201" s="45">
        <f t="shared" si="522"/>
        <v>38291.779848221915</v>
      </c>
      <c r="BD4201">
        <f t="shared" si="529"/>
        <v>-11292.07694901053</v>
      </c>
      <c r="BE4201">
        <f t="shared" si="523"/>
        <v>-7841.8552749528271</v>
      </c>
      <c r="BF4201">
        <f t="shared" si="524"/>
        <v>-4391.6336008951239</v>
      </c>
      <c r="BG4201">
        <f t="shared" si="525"/>
        <v>-941.41192683742156</v>
      </c>
      <c r="BH4201">
        <f t="shared" si="526"/>
        <v>2508.8097472202826</v>
      </c>
      <c r="BI4201">
        <f t="shared" si="527"/>
        <v>5959.0314212779849</v>
      </c>
      <c r="BJ4201">
        <f t="shared" si="528"/>
        <v>9409.2530953356872</v>
      </c>
    </row>
    <row r="4202" spans="1:62">
      <c r="A4202">
        <v>4199</v>
      </c>
      <c r="B4202" s="6"/>
      <c r="C4202" s="44"/>
      <c r="F4202" s="44">
        <v>10437.971684730044</v>
      </c>
      <c r="G4202">
        <v>1.2354851019407684</v>
      </c>
      <c r="H4202" s="45">
        <f t="shared" si="522"/>
        <v>8448.4804133481666</v>
      </c>
      <c r="BD4202">
        <f t="shared" si="529"/>
        <v>-14164.452869792589</v>
      </c>
      <c r="BE4202">
        <f t="shared" si="523"/>
        <v>-12037.133012703436</v>
      </c>
      <c r="BF4202">
        <f t="shared" si="524"/>
        <v>-9909.8131556142853</v>
      </c>
      <c r="BG4202">
        <f t="shared" si="525"/>
        <v>-7782.4932985251326</v>
      </c>
      <c r="BH4202">
        <f t="shared" si="526"/>
        <v>-5655.1734414359817</v>
      </c>
      <c r="BI4202">
        <f t="shared" si="527"/>
        <v>-3527.8535843468308</v>
      </c>
      <c r="BJ4202">
        <f t="shared" si="528"/>
        <v>-1400.533727257678</v>
      </c>
    </row>
    <row r="4203" spans="1:62">
      <c r="A4203">
        <v>4200</v>
      </c>
      <c r="B4203" s="6"/>
      <c r="C4203" s="44"/>
      <c r="F4203" s="44">
        <v>4051.6016216305616</v>
      </c>
      <c r="G4203">
        <v>0.17123189819047369</v>
      </c>
      <c r="H4203" s="45">
        <f t="shared" si="522"/>
        <v>23661.488685499888</v>
      </c>
      <c r="BD4203">
        <f t="shared" si="529"/>
        <v>-4260.546175026202</v>
      </c>
      <c r="BE4203">
        <f t="shared" si="523"/>
        <v>1916.8793346776401</v>
      </c>
      <c r="BF4203">
        <f t="shared" si="524"/>
        <v>8094.3048443814841</v>
      </c>
      <c r="BG4203">
        <f t="shared" si="525"/>
        <v>14271.730354085325</v>
      </c>
      <c r="BH4203">
        <f t="shared" si="526"/>
        <v>20449.155863789169</v>
      </c>
      <c r="BI4203">
        <f t="shared" si="527"/>
        <v>26626.581373493013</v>
      </c>
      <c r="BJ4203">
        <f t="shared" si="528"/>
        <v>32804.006883196853</v>
      </c>
    </row>
    <row r="4204" spans="1:62">
      <c r="A4204">
        <v>4201</v>
      </c>
      <c r="B4204" s="6"/>
      <c r="C4204" s="44"/>
      <c r="F4204" s="44">
        <v>11984.77213646804</v>
      </c>
      <c r="G4204">
        <v>0.3696029530931888</v>
      </c>
      <c r="H4204" s="45">
        <f t="shared" si="522"/>
        <v>32426.072454692465</v>
      </c>
      <c r="BD4204">
        <f t="shared" si="529"/>
        <v>-3195.4421306781933</v>
      </c>
      <c r="BE4204">
        <f t="shared" si="523"/>
        <v>-2339.282639725825</v>
      </c>
      <c r="BF4204">
        <f t="shared" si="524"/>
        <v>-1483.1231487734563</v>
      </c>
      <c r="BG4204">
        <f t="shared" si="525"/>
        <v>-626.96365782108796</v>
      </c>
      <c r="BH4204">
        <f t="shared" si="526"/>
        <v>229.19583313128078</v>
      </c>
      <c r="BI4204">
        <f t="shared" si="527"/>
        <v>1085.3553240836491</v>
      </c>
      <c r="BJ4204">
        <f t="shared" si="528"/>
        <v>1941.5148150360174</v>
      </c>
    </row>
    <row r="4205" spans="1:62">
      <c r="A4205">
        <v>4202</v>
      </c>
      <c r="B4205" s="6"/>
      <c r="C4205" s="44"/>
      <c r="F4205" s="44">
        <v>-535.27058785891495</v>
      </c>
      <c r="G4205">
        <v>0.26561123601085246</v>
      </c>
      <c r="H4205" s="45">
        <f t="shared" si="522"/>
        <v>-2015.240755240658</v>
      </c>
      <c r="BD4205">
        <f t="shared" si="529"/>
        <v>-10136.757371002095</v>
      </c>
      <c r="BE4205">
        <f t="shared" si="523"/>
        <v>-8288.742605536152</v>
      </c>
      <c r="BF4205">
        <f t="shared" si="524"/>
        <v>-6440.727840070208</v>
      </c>
      <c r="BG4205">
        <f t="shared" si="525"/>
        <v>-4592.713074604264</v>
      </c>
      <c r="BH4205">
        <f t="shared" si="526"/>
        <v>-2744.6983091383208</v>
      </c>
      <c r="BI4205">
        <f t="shared" si="527"/>
        <v>-896.68354367237589</v>
      </c>
      <c r="BJ4205">
        <f t="shared" si="528"/>
        <v>951.33122179356724</v>
      </c>
    </row>
    <row r="4206" spans="1:62">
      <c r="A4206">
        <v>4203</v>
      </c>
      <c r="B4206" s="6"/>
      <c r="C4206" s="44"/>
      <c r="F4206" s="44">
        <v>8593.7613571898819</v>
      </c>
      <c r="G4206">
        <v>1.3653490109983224</v>
      </c>
      <c r="H4206" s="45">
        <f t="shared" si="522"/>
        <v>6294.1865325014987</v>
      </c>
      <c r="BD4206">
        <f t="shared" si="529"/>
        <v>1863.3267679131773</v>
      </c>
      <c r="BE4206">
        <f t="shared" si="523"/>
        <v>3191.3829479674396</v>
      </c>
      <c r="BF4206">
        <f t="shared" si="524"/>
        <v>4519.4391280217023</v>
      </c>
      <c r="BG4206">
        <f t="shared" si="525"/>
        <v>5847.4953080759642</v>
      </c>
      <c r="BH4206">
        <f t="shared" si="526"/>
        <v>7175.5514881302261</v>
      </c>
      <c r="BI4206">
        <f t="shared" si="527"/>
        <v>8503.6076681844897</v>
      </c>
      <c r="BJ4206">
        <f t="shared" si="528"/>
        <v>9831.6638482387516</v>
      </c>
    </row>
    <row r="4207" spans="1:62">
      <c r="A4207">
        <v>4204</v>
      </c>
      <c r="B4207" s="6"/>
      <c r="C4207" s="44"/>
      <c r="F4207" s="44">
        <v>9475.8522471410161</v>
      </c>
      <c r="G4207">
        <v>0.67931605246805216</v>
      </c>
      <c r="H4207" s="45">
        <f t="shared" si="522"/>
        <v>13949.106918221485</v>
      </c>
      <c r="BD4207">
        <f t="shared" si="529"/>
        <v>-1767.0163021982698</v>
      </c>
      <c r="BE4207">
        <f t="shared" si="523"/>
        <v>5059.7287527933422</v>
      </c>
      <c r="BF4207">
        <f t="shared" si="524"/>
        <v>11886.473807784952</v>
      </c>
      <c r="BG4207">
        <f t="shared" si="525"/>
        <v>18713.218862776564</v>
      </c>
      <c r="BH4207">
        <f t="shared" si="526"/>
        <v>25539.963917768175</v>
      </c>
      <c r="BI4207">
        <f t="shared" si="527"/>
        <v>32366.708972759785</v>
      </c>
      <c r="BJ4207">
        <f t="shared" si="528"/>
        <v>39193.454027751402</v>
      </c>
    </row>
    <row r="4208" spans="1:62">
      <c r="A4208">
        <v>4205</v>
      </c>
      <c r="B4208" s="6"/>
      <c r="C4208" s="44"/>
      <c r="F4208" s="44">
        <v>-8254.7012340591682</v>
      </c>
      <c r="G4208">
        <v>0.54812315996738725</v>
      </c>
      <c r="H4208" s="45">
        <f t="shared" si="522"/>
        <v>-15059.938781915936</v>
      </c>
      <c r="BD4208">
        <f t="shared" si="529"/>
        <v>-6079.2719848007555</v>
      </c>
      <c r="BE4208">
        <f t="shared" si="523"/>
        <v>-2682.6917224604949</v>
      </c>
      <c r="BF4208">
        <f t="shared" si="524"/>
        <v>713.88853987976654</v>
      </c>
      <c r="BG4208">
        <f t="shared" si="525"/>
        <v>4110.4688022200262</v>
      </c>
      <c r="BH4208">
        <f t="shared" si="526"/>
        <v>7507.0490645602895</v>
      </c>
      <c r="BI4208">
        <f t="shared" si="527"/>
        <v>10903.629326900549</v>
      </c>
      <c r="BJ4208">
        <f t="shared" si="528"/>
        <v>14300.209589240809</v>
      </c>
    </row>
    <row r="4209" spans="1:62">
      <c r="A4209">
        <v>4206</v>
      </c>
      <c r="B4209" s="6"/>
      <c r="C4209" s="44"/>
      <c r="F4209" s="44">
        <v>6176.778996798279</v>
      </c>
      <c r="G4209">
        <v>0.66972254267945885</v>
      </c>
      <c r="H4209" s="45">
        <f t="shared" si="522"/>
        <v>9222.8924713895976</v>
      </c>
      <c r="BD4209">
        <f t="shared" si="529"/>
        <v>10995.317033896104</v>
      </c>
      <c r="BE4209">
        <f t="shared" si="523"/>
        <v>13735.932833733041</v>
      </c>
      <c r="BF4209">
        <f t="shared" si="524"/>
        <v>16476.548633569975</v>
      </c>
      <c r="BG4209">
        <f t="shared" si="525"/>
        <v>19217.164433406913</v>
      </c>
      <c r="BH4209">
        <f t="shared" si="526"/>
        <v>21957.780233243851</v>
      </c>
      <c r="BI4209">
        <f t="shared" si="527"/>
        <v>24698.396033080786</v>
      </c>
      <c r="BJ4209">
        <f t="shared" si="528"/>
        <v>27439.01183291772</v>
      </c>
    </row>
    <row r="4210" spans="1:62">
      <c r="A4210">
        <v>4207</v>
      </c>
      <c r="B4210" s="6"/>
      <c r="C4210" s="44"/>
      <c r="F4210" s="44">
        <v>4974.523616455619</v>
      </c>
      <c r="G4210">
        <v>0.52740195453695993</v>
      </c>
      <c r="H4210" s="45">
        <f t="shared" si="522"/>
        <v>9432.1296568251691</v>
      </c>
      <c r="BD4210">
        <f t="shared" si="529"/>
        <v>-2828.1662834009849</v>
      </c>
      <c r="BE4210">
        <f t="shared" si="523"/>
        <v>520.44642999630923</v>
      </c>
      <c r="BF4210">
        <f t="shared" si="524"/>
        <v>3869.0591433936042</v>
      </c>
      <c r="BG4210">
        <f t="shared" si="525"/>
        <v>7217.6718567908974</v>
      </c>
      <c r="BH4210">
        <f t="shared" si="526"/>
        <v>10566.284570188192</v>
      </c>
      <c r="BI4210">
        <f t="shared" si="527"/>
        <v>13914.897283585487</v>
      </c>
      <c r="BJ4210">
        <f t="shared" si="528"/>
        <v>17263.509996982782</v>
      </c>
    </row>
    <row r="4211" spans="1:62">
      <c r="A4211">
        <v>4208</v>
      </c>
      <c r="B4211" s="6"/>
      <c r="C4211" s="44"/>
      <c r="F4211" s="44">
        <v>8784.356914058204</v>
      </c>
      <c r="G4211">
        <v>0.2087123472317014</v>
      </c>
      <c r="H4211" s="45">
        <f t="shared" si="522"/>
        <v>42088.343265606018</v>
      </c>
      <c r="BD4211">
        <f t="shared" si="529"/>
        <v>-2337.5138437708192</v>
      </c>
      <c r="BE4211">
        <f t="shared" si="523"/>
        <v>299.49592891398061</v>
      </c>
      <c r="BF4211">
        <f t="shared" si="524"/>
        <v>2936.5057015987795</v>
      </c>
      <c r="BG4211">
        <f t="shared" si="525"/>
        <v>5573.5154742835803</v>
      </c>
      <c r="BH4211">
        <f t="shared" si="526"/>
        <v>8210.5252469683783</v>
      </c>
      <c r="BI4211">
        <f t="shared" si="527"/>
        <v>10847.535019653178</v>
      </c>
      <c r="BJ4211">
        <f t="shared" si="528"/>
        <v>13484.54479233798</v>
      </c>
    </row>
    <row r="4212" spans="1:62">
      <c r="A4212">
        <v>4209</v>
      </c>
      <c r="B4212" s="6"/>
      <c r="C4212" s="44"/>
      <c r="F4212" s="44">
        <v>8544.8999038903949</v>
      </c>
      <c r="G4212">
        <v>0.46748428330365854</v>
      </c>
      <c r="H4212" s="45">
        <f t="shared" si="522"/>
        <v>18278.475253765868</v>
      </c>
      <c r="BD4212">
        <f t="shared" si="529"/>
        <v>-7740.7951778996967</v>
      </c>
      <c r="BE4212">
        <f t="shared" si="523"/>
        <v>-6697.2334417411894</v>
      </c>
      <c r="BF4212">
        <f t="shared" si="524"/>
        <v>-5653.671705582683</v>
      </c>
      <c r="BG4212">
        <f t="shared" si="525"/>
        <v>-4610.1099694241757</v>
      </c>
      <c r="BH4212">
        <f t="shared" si="526"/>
        <v>-3566.5482332656693</v>
      </c>
      <c r="BI4212">
        <f t="shared" si="527"/>
        <v>-2522.986497107162</v>
      </c>
      <c r="BJ4212">
        <f t="shared" si="528"/>
        <v>-1479.4247609486547</v>
      </c>
    </row>
    <row r="4213" spans="1:62">
      <c r="A4213">
        <v>4210</v>
      </c>
      <c r="B4213" s="6"/>
      <c r="C4213" s="44"/>
      <c r="F4213" s="44">
        <v>11498.816020460892</v>
      </c>
      <c r="G4213">
        <v>0.11013408757584742</v>
      </c>
      <c r="H4213" s="45">
        <f t="shared" si="522"/>
        <v>104407.42075010935</v>
      </c>
      <c r="BD4213">
        <f t="shared" si="529"/>
        <v>-6207.4784873721019</v>
      </c>
      <c r="BE4213">
        <f t="shared" si="523"/>
        <v>-3870.0570708538098</v>
      </c>
      <c r="BF4213">
        <f t="shared" si="524"/>
        <v>-1532.6356543355168</v>
      </c>
      <c r="BG4213">
        <f t="shared" si="525"/>
        <v>804.78576218277522</v>
      </c>
      <c r="BH4213">
        <f t="shared" si="526"/>
        <v>3142.2071787010682</v>
      </c>
      <c r="BI4213">
        <f t="shared" si="527"/>
        <v>5479.6285952193612</v>
      </c>
      <c r="BJ4213">
        <f t="shared" si="528"/>
        <v>7817.0500117376541</v>
      </c>
    </row>
    <row r="4214" spans="1:62">
      <c r="A4214">
        <v>4211</v>
      </c>
      <c r="B4214" s="6"/>
      <c r="C4214" s="44"/>
      <c r="F4214" s="44">
        <v>5466.7911616345082</v>
      </c>
      <c r="G4214">
        <v>0.40686350302815377</v>
      </c>
      <c r="H4214" s="45">
        <f t="shared" si="522"/>
        <v>13436.425535706559</v>
      </c>
      <c r="BD4214">
        <f t="shared" si="529"/>
        <v>-10948.145582581656</v>
      </c>
      <c r="BE4214">
        <f t="shared" si="523"/>
        <v>-10397.475144702417</v>
      </c>
      <c r="BF4214">
        <f t="shared" si="524"/>
        <v>-9846.8047068231808</v>
      </c>
      <c r="BG4214">
        <f t="shared" si="525"/>
        <v>-9296.1342689439443</v>
      </c>
      <c r="BH4214">
        <f t="shared" si="526"/>
        <v>-8745.463831064706</v>
      </c>
      <c r="BI4214">
        <f t="shared" si="527"/>
        <v>-8194.7933931854695</v>
      </c>
      <c r="BJ4214">
        <f t="shared" si="528"/>
        <v>-7644.1229553062331</v>
      </c>
    </row>
    <row r="4215" spans="1:62">
      <c r="A4215">
        <v>4212</v>
      </c>
      <c r="B4215" s="6"/>
      <c r="C4215" s="44"/>
      <c r="F4215" s="44">
        <v>5997.7106812212842</v>
      </c>
      <c r="G4215">
        <v>0.51236625974070105</v>
      </c>
      <c r="H4215" s="45">
        <f t="shared" si="522"/>
        <v>11705.904842868875</v>
      </c>
      <c r="BD4215">
        <f t="shared" si="529"/>
        <v>-3432.4736464937396</v>
      </c>
      <c r="BE4215">
        <f t="shared" si="523"/>
        <v>-1398.1561313529705</v>
      </c>
      <c r="BF4215">
        <f t="shared" si="524"/>
        <v>636.16138378779851</v>
      </c>
      <c r="BG4215">
        <f t="shared" si="525"/>
        <v>2670.4788989285671</v>
      </c>
      <c r="BH4215">
        <f t="shared" si="526"/>
        <v>4704.7964140693366</v>
      </c>
      <c r="BI4215">
        <f t="shared" si="527"/>
        <v>6739.1139292101052</v>
      </c>
      <c r="BJ4215">
        <f t="shared" si="528"/>
        <v>8773.4314443508738</v>
      </c>
    </row>
    <row r="4216" spans="1:62">
      <c r="A4216">
        <v>4213</v>
      </c>
      <c r="B4216" s="6"/>
      <c r="C4216" s="44"/>
      <c r="F4216" s="44">
        <v>11584.077681486651</v>
      </c>
      <c r="G4216">
        <v>0.67712905663678313</v>
      </c>
      <c r="H4216" s="45">
        <f t="shared" si="522"/>
        <v>17107.636377359646</v>
      </c>
      <c r="BD4216">
        <f t="shared" si="529"/>
        <v>-3435.879382517779</v>
      </c>
      <c r="BE4216">
        <f t="shared" si="523"/>
        <v>-874.04808381427392</v>
      </c>
      <c r="BF4216">
        <f t="shared" si="524"/>
        <v>1687.7832148892312</v>
      </c>
      <c r="BG4216">
        <f t="shared" si="525"/>
        <v>4249.6145135927363</v>
      </c>
      <c r="BH4216">
        <f t="shared" si="526"/>
        <v>6811.4458122962424</v>
      </c>
      <c r="BI4216">
        <f t="shared" si="527"/>
        <v>9373.2771109997466</v>
      </c>
      <c r="BJ4216">
        <f t="shared" si="528"/>
        <v>11935.108409703251</v>
      </c>
    </row>
    <row r="4217" spans="1:62">
      <c r="A4217">
        <v>4214</v>
      </c>
      <c r="B4217" s="6"/>
      <c r="C4217" s="44"/>
      <c r="F4217" s="44">
        <v>9023.2744232673613</v>
      </c>
      <c r="G4217">
        <v>0.37714353877720708</v>
      </c>
      <c r="H4217" s="45">
        <f t="shared" si="522"/>
        <v>23925.305607841132</v>
      </c>
      <c r="BD4217">
        <f t="shared" si="529"/>
        <v>-8198.4323983027352</v>
      </c>
      <c r="BE4217">
        <f t="shared" si="523"/>
        <v>-4812.7871151188201</v>
      </c>
      <c r="BF4217">
        <f t="shared" si="524"/>
        <v>-1427.141831934905</v>
      </c>
      <c r="BG4217">
        <f t="shared" si="525"/>
        <v>1958.5034512490111</v>
      </c>
      <c r="BH4217">
        <f t="shared" si="526"/>
        <v>5344.1487344329253</v>
      </c>
      <c r="BI4217">
        <f t="shared" si="527"/>
        <v>8729.7940176168413</v>
      </c>
      <c r="BJ4217">
        <f t="shared" si="528"/>
        <v>12115.439300800757</v>
      </c>
    </row>
    <row r="4218" spans="1:62">
      <c r="A4218">
        <v>4215</v>
      </c>
      <c r="B4218" s="6"/>
      <c r="C4218" s="44"/>
      <c r="F4218" s="44">
        <v>10444.156681204577</v>
      </c>
      <c r="G4218">
        <v>0.29513965889934823</v>
      </c>
      <c r="H4218" s="45">
        <f t="shared" si="522"/>
        <v>35387.167960258288</v>
      </c>
      <c r="BD4218">
        <f t="shared" si="529"/>
        <v>-7137.5567293813256</v>
      </c>
      <c r="BE4218">
        <f t="shared" si="523"/>
        <v>-5251.8390354952899</v>
      </c>
      <c r="BF4218">
        <f t="shared" si="524"/>
        <v>-3366.1213416092551</v>
      </c>
      <c r="BG4218">
        <f t="shared" si="525"/>
        <v>-1480.4036477232194</v>
      </c>
      <c r="BH4218">
        <f t="shared" si="526"/>
        <v>405.31404616281543</v>
      </c>
      <c r="BI4218">
        <f t="shared" si="527"/>
        <v>2291.0317400488511</v>
      </c>
      <c r="BJ4218">
        <f t="shared" si="528"/>
        <v>4176.7494339348868</v>
      </c>
    </row>
    <row r="4219" spans="1:62">
      <c r="A4219">
        <v>4216</v>
      </c>
      <c r="B4219" s="6"/>
      <c r="C4219" s="44"/>
      <c r="F4219" s="44">
        <v>15254.921928786653</v>
      </c>
      <c r="G4219">
        <v>0.49492396158021457</v>
      </c>
      <c r="H4219" s="45">
        <f t="shared" si="522"/>
        <v>30822.758874070434</v>
      </c>
      <c r="BD4219">
        <f t="shared" si="529"/>
        <v>-8968.4583867078363</v>
      </c>
      <c r="BE4219">
        <f t="shared" si="523"/>
        <v>-7492.7600922110942</v>
      </c>
      <c r="BF4219">
        <f t="shared" si="524"/>
        <v>-6017.0617977143529</v>
      </c>
      <c r="BG4219">
        <f t="shared" si="525"/>
        <v>-4541.3635032176117</v>
      </c>
      <c r="BH4219">
        <f t="shared" si="526"/>
        <v>-3065.6652087208704</v>
      </c>
      <c r="BI4219">
        <f t="shared" si="527"/>
        <v>-1589.9669142241291</v>
      </c>
      <c r="BJ4219">
        <f t="shared" si="528"/>
        <v>-114.2686197273888</v>
      </c>
    </row>
    <row r="4220" spans="1:62">
      <c r="A4220">
        <v>4217</v>
      </c>
      <c r="B4220" s="6"/>
      <c r="C4220" s="44"/>
      <c r="F4220" s="44">
        <v>12553.260025015399</v>
      </c>
      <c r="G4220">
        <v>7.2351612091188677E-2</v>
      </c>
      <c r="H4220" s="45">
        <f t="shared" si="522"/>
        <v>173503.52897726512</v>
      </c>
      <c r="BD4220">
        <f t="shared" si="529"/>
        <v>-12780.302120885579</v>
      </c>
      <c r="BE4220">
        <f t="shared" si="523"/>
        <v>-10305.682312984507</v>
      </c>
      <c r="BF4220">
        <f t="shared" si="524"/>
        <v>-7831.0625050834342</v>
      </c>
      <c r="BG4220">
        <f t="shared" si="525"/>
        <v>-5356.4426971823614</v>
      </c>
      <c r="BH4220">
        <f t="shared" si="526"/>
        <v>-2881.8228892812876</v>
      </c>
      <c r="BI4220">
        <f t="shared" si="527"/>
        <v>-407.20308138021574</v>
      </c>
      <c r="BJ4220">
        <f t="shared" si="528"/>
        <v>2067.416726520858</v>
      </c>
    </row>
    <row r="4221" spans="1:62">
      <c r="A4221">
        <v>4218</v>
      </c>
      <c r="B4221" s="6"/>
      <c r="C4221" s="44"/>
      <c r="F4221" s="44">
        <v>6590.0198778504127</v>
      </c>
      <c r="G4221">
        <v>0.33505360967820863</v>
      </c>
      <c r="H4221" s="45">
        <f t="shared" si="522"/>
        <v>19668.553591109147</v>
      </c>
      <c r="BD4221">
        <f t="shared" si="529"/>
        <v>-12191.501964559457</v>
      </c>
      <c r="BE4221">
        <f t="shared" si="523"/>
        <v>-11829.743904103512</v>
      </c>
      <c r="BF4221">
        <f t="shared" si="524"/>
        <v>-11467.98584364757</v>
      </c>
      <c r="BG4221">
        <f t="shared" si="525"/>
        <v>-11106.227783191625</v>
      </c>
      <c r="BH4221">
        <f t="shared" si="526"/>
        <v>-10744.469722735683</v>
      </c>
      <c r="BI4221">
        <f t="shared" si="527"/>
        <v>-10382.711662279738</v>
      </c>
      <c r="BJ4221">
        <f t="shared" si="528"/>
        <v>-10020.953601823796</v>
      </c>
    </row>
    <row r="4222" spans="1:62">
      <c r="A4222">
        <v>4219</v>
      </c>
      <c r="B4222" s="6"/>
      <c r="C4222" s="44"/>
      <c r="F4222" s="44">
        <v>13549.898783913608</v>
      </c>
      <c r="G4222">
        <v>0.48323229824073088</v>
      </c>
      <c r="H4222" s="45">
        <f t="shared" si="522"/>
        <v>28040.13480316558</v>
      </c>
      <c r="BD4222">
        <f t="shared" si="529"/>
        <v>-4914.7518294593701</v>
      </c>
      <c r="BE4222">
        <f t="shared" si="523"/>
        <v>-3239.4837810683266</v>
      </c>
      <c r="BF4222">
        <f t="shared" si="524"/>
        <v>-1564.2157326772831</v>
      </c>
      <c r="BG4222">
        <f t="shared" si="525"/>
        <v>111.05231571375953</v>
      </c>
      <c r="BH4222">
        <f t="shared" si="526"/>
        <v>1786.3203641048021</v>
      </c>
      <c r="BI4222">
        <f t="shared" si="527"/>
        <v>3461.5884124958466</v>
      </c>
      <c r="BJ4222">
        <f t="shared" si="528"/>
        <v>5136.8564608868892</v>
      </c>
    </row>
    <row r="4223" spans="1:62">
      <c r="A4223">
        <v>4220</v>
      </c>
      <c r="B4223" s="6"/>
      <c r="C4223" s="44"/>
      <c r="F4223" s="44">
        <v>5020.3226137214333</v>
      </c>
      <c r="G4223">
        <v>0.24889381957551659</v>
      </c>
      <c r="H4223" s="45">
        <f t="shared" si="522"/>
        <v>20170.539478575614</v>
      </c>
      <c r="BD4223">
        <f t="shared" si="529"/>
        <v>-11133.737292709953</v>
      </c>
      <c r="BE4223">
        <f t="shared" si="523"/>
        <v>-8717.5758015063002</v>
      </c>
      <c r="BF4223">
        <f t="shared" si="524"/>
        <v>-6301.4143103026445</v>
      </c>
      <c r="BG4223">
        <f t="shared" si="525"/>
        <v>-3885.2528190989906</v>
      </c>
      <c r="BH4223">
        <f t="shared" si="526"/>
        <v>-1469.0913278953358</v>
      </c>
      <c r="BI4223">
        <f t="shared" si="527"/>
        <v>947.07016330831902</v>
      </c>
      <c r="BJ4223">
        <f t="shared" si="528"/>
        <v>3363.2316545119738</v>
      </c>
    </row>
    <row r="4224" spans="1:62">
      <c r="A4224">
        <v>4221</v>
      </c>
      <c r="B4224" s="6"/>
      <c r="C4224" s="44"/>
      <c r="F4224" s="44">
        <v>5606.7621601550927</v>
      </c>
      <c r="G4224">
        <v>0.63571898004823879</v>
      </c>
      <c r="H4224" s="45">
        <f t="shared" si="522"/>
        <v>8819.5607432228117</v>
      </c>
      <c r="BD4224">
        <f t="shared" si="529"/>
        <v>-3775.8535158438503</v>
      </c>
      <c r="BE4224">
        <f t="shared" si="523"/>
        <v>-2531.3844179662674</v>
      </c>
      <c r="BF4224">
        <f t="shared" si="524"/>
        <v>-1286.9153200886844</v>
      </c>
      <c r="BG4224">
        <f t="shared" si="525"/>
        <v>-42.446222211101485</v>
      </c>
      <c r="BH4224">
        <f t="shared" si="526"/>
        <v>1202.0228756664819</v>
      </c>
      <c r="BI4224">
        <f t="shared" si="527"/>
        <v>2446.4919735440644</v>
      </c>
      <c r="BJ4224">
        <f t="shared" si="528"/>
        <v>3690.9610714216469</v>
      </c>
    </row>
    <row r="4225" spans="1:62">
      <c r="A4225">
        <v>4222</v>
      </c>
      <c r="B4225" s="6"/>
      <c r="C4225" s="44"/>
      <c r="F4225" s="44">
        <v>10547.594709575871</v>
      </c>
      <c r="G4225">
        <v>0.2281213196986549</v>
      </c>
      <c r="H4225" s="45">
        <f t="shared" si="522"/>
        <v>46236.777533590888</v>
      </c>
      <c r="BD4225">
        <f t="shared" si="529"/>
        <v>-2428.1672599138988</v>
      </c>
      <c r="BE4225">
        <f t="shared" si="523"/>
        <v>750.42764032729519</v>
      </c>
      <c r="BF4225">
        <f t="shared" si="524"/>
        <v>3929.0225405684887</v>
      </c>
      <c r="BG4225">
        <f t="shared" si="525"/>
        <v>7107.6174408096831</v>
      </c>
      <c r="BH4225">
        <f t="shared" si="526"/>
        <v>10286.212341050878</v>
      </c>
      <c r="BI4225">
        <f t="shared" si="527"/>
        <v>13464.80724129207</v>
      </c>
      <c r="BJ4225">
        <f t="shared" si="528"/>
        <v>16643.402141533265</v>
      </c>
    </row>
    <row r="4226" spans="1:62">
      <c r="A4226">
        <v>4223</v>
      </c>
      <c r="B4226" s="6"/>
      <c r="C4226" s="44"/>
      <c r="F4226" s="44">
        <v>15684.000098157849</v>
      </c>
      <c r="G4226">
        <v>0.59804787427754214</v>
      </c>
      <c r="H4226" s="45">
        <f t="shared" si="522"/>
        <v>26225.32538403308</v>
      </c>
      <c r="BD4226">
        <f t="shared" si="529"/>
        <v>-9406.9881110825972</v>
      </c>
      <c r="BE4226">
        <f t="shared" si="523"/>
        <v>-8266.3815125893216</v>
      </c>
      <c r="BF4226">
        <f t="shared" si="524"/>
        <v>-7125.7749140960477</v>
      </c>
      <c r="BG4226">
        <f t="shared" si="525"/>
        <v>-5985.168315602773</v>
      </c>
      <c r="BH4226">
        <f t="shared" si="526"/>
        <v>-4844.5617171094982</v>
      </c>
      <c r="BI4226">
        <f t="shared" si="527"/>
        <v>-3703.9551186162244</v>
      </c>
      <c r="BJ4226">
        <f t="shared" si="528"/>
        <v>-2563.3485201229496</v>
      </c>
    </row>
    <row r="4227" spans="1:62">
      <c r="A4227">
        <v>4224</v>
      </c>
      <c r="B4227" s="6"/>
      <c r="C4227" s="44"/>
      <c r="F4227" s="44">
        <v>15662.521837235221</v>
      </c>
      <c r="G4227">
        <v>0.14263055676685443</v>
      </c>
      <c r="H4227" s="45">
        <f t="shared" si="522"/>
        <v>109811.82568639454</v>
      </c>
      <c r="BD4227">
        <f t="shared" si="529"/>
        <v>-12693.760726770139</v>
      </c>
      <c r="BE4227">
        <f t="shared" si="523"/>
        <v>-9703.5213553824269</v>
      </c>
      <c r="BF4227">
        <f t="shared" si="524"/>
        <v>-6713.2819839947169</v>
      </c>
      <c r="BG4227">
        <f t="shared" si="525"/>
        <v>-3723.0426126070051</v>
      </c>
      <c r="BH4227">
        <f t="shared" si="526"/>
        <v>-732.80324121929516</v>
      </c>
      <c r="BI4227">
        <f t="shared" si="527"/>
        <v>2257.4361301684148</v>
      </c>
      <c r="BJ4227">
        <f t="shared" si="528"/>
        <v>5247.6755015561248</v>
      </c>
    </row>
    <row r="4228" spans="1:62">
      <c r="A4228">
        <v>4225</v>
      </c>
      <c r="B4228" s="6"/>
      <c r="C4228" s="44"/>
      <c r="F4228" s="44">
        <v>7615.9264980086227</v>
      </c>
      <c r="G4228">
        <v>0.18464545972863533</v>
      </c>
      <c r="H4228" s="45">
        <f t="shared" ref="H4228:H4291" si="530">F4228/G4228</f>
        <v>41246.215905884652</v>
      </c>
      <c r="BD4228">
        <f t="shared" si="529"/>
        <v>-14949.369053400949</v>
      </c>
      <c r="BE4228">
        <f t="shared" si="523"/>
        <v>-14236.216269566678</v>
      </c>
      <c r="BF4228">
        <f t="shared" si="524"/>
        <v>-13523.063485732404</v>
      </c>
      <c r="BG4228">
        <f t="shared" si="525"/>
        <v>-12809.910701898132</v>
      </c>
      <c r="BH4228">
        <f t="shared" si="526"/>
        <v>-12096.75791806386</v>
      </c>
      <c r="BI4228">
        <f t="shared" si="527"/>
        <v>-11383.605134229587</v>
      </c>
      <c r="BJ4228">
        <f t="shared" si="528"/>
        <v>-10670.452350395317</v>
      </c>
    </row>
    <row r="4229" spans="1:62">
      <c r="A4229">
        <v>4226</v>
      </c>
      <c r="B4229" s="6"/>
      <c r="C4229" s="44"/>
      <c r="F4229" s="44">
        <v>8153.1004536413602</v>
      </c>
      <c r="G4229">
        <v>0.33068159959199939</v>
      </c>
      <c r="H4229" s="45">
        <f t="shared" si="530"/>
        <v>24655.440350176104</v>
      </c>
      <c r="BD4229">
        <f t="shared" si="529"/>
        <v>-6692.6991993654465</v>
      </c>
      <c r="BE4229">
        <f t="shared" ref="BE4229:BE4292" si="531">($BE$3*G4228)-F4228</f>
        <v>-5769.4719007222693</v>
      </c>
      <c r="BF4229">
        <f t="shared" ref="BF4229:BF4292" si="532">($BF$3*G4228)-F4228</f>
        <v>-4846.2446020790921</v>
      </c>
      <c r="BG4229">
        <f t="shared" ref="BG4229:BG4292" si="533">($BG$3*G4228)-F4228</f>
        <v>-3923.0173034359159</v>
      </c>
      <c r="BH4229">
        <f t="shared" ref="BH4229:BH4292" si="534">($BH$3*G4228)-F4228</f>
        <v>-2999.7900047927396</v>
      </c>
      <c r="BI4229">
        <f t="shared" ref="BI4229:BI4292" si="535">($BI$3*G4228)-F4228</f>
        <v>-2076.5627061495625</v>
      </c>
      <c r="BJ4229">
        <f t="shared" ref="BJ4229:BJ4292" si="536">($BJ$3*G4228)-F4228</f>
        <v>-1153.3354075063862</v>
      </c>
    </row>
    <row r="4230" spans="1:62">
      <c r="A4230">
        <v>4227</v>
      </c>
      <c r="B4230" s="6"/>
      <c r="C4230" s="44"/>
      <c r="F4230" s="44">
        <v>4928.3671904158218</v>
      </c>
      <c r="G4230">
        <v>0.27080935771710379</v>
      </c>
      <c r="H4230" s="45">
        <f t="shared" si="530"/>
        <v>18198.659130398861</v>
      </c>
      <c r="BD4230">
        <f t="shared" si="529"/>
        <v>-6499.6924556813628</v>
      </c>
      <c r="BE4230">
        <f t="shared" si="531"/>
        <v>-4846.2844577213664</v>
      </c>
      <c r="BF4230">
        <f t="shared" si="532"/>
        <v>-3192.876459761369</v>
      </c>
      <c r="BG4230">
        <f t="shared" si="533"/>
        <v>-1539.4684618013725</v>
      </c>
      <c r="BH4230">
        <f t="shared" si="534"/>
        <v>113.93953615862483</v>
      </c>
      <c r="BI4230">
        <f t="shared" si="535"/>
        <v>1767.3475341186222</v>
      </c>
      <c r="BJ4230">
        <f t="shared" si="536"/>
        <v>3420.7555320786178</v>
      </c>
    </row>
    <row r="4231" spans="1:62">
      <c r="A4231">
        <v>4228</v>
      </c>
      <c r="B4231" s="6"/>
      <c r="C4231" s="44"/>
      <c r="F4231" s="44">
        <v>17284.227322911895</v>
      </c>
      <c r="G4231">
        <v>0.27622551563017694</v>
      </c>
      <c r="H4231" s="45">
        <f t="shared" si="530"/>
        <v>62572.884635512055</v>
      </c>
      <c r="BD4231">
        <f t="shared" si="529"/>
        <v>-3574.3204018303031</v>
      </c>
      <c r="BE4231">
        <f t="shared" si="531"/>
        <v>-2220.273613244784</v>
      </c>
      <c r="BF4231">
        <f t="shared" si="532"/>
        <v>-866.22682465926482</v>
      </c>
      <c r="BG4231">
        <f t="shared" si="533"/>
        <v>487.81996392625388</v>
      </c>
      <c r="BH4231">
        <f t="shared" si="534"/>
        <v>1841.8667525117726</v>
      </c>
      <c r="BI4231">
        <f t="shared" si="535"/>
        <v>3195.9135410972922</v>
      </c>
      <c r="BJ4231">
        <f t="shared" si="536"/>
        <v>4549.9603296828118</v>
      </c>
    </row>
    <row r="4232" spans="1:62">
      <c r="A4232">
        <v>4229</v>
      </c>
      <c r="B4232" s="6"/>
      <c r="C4232" s="44"/>
      <c r="F4232" s="44">
        <v>5663.1805973604751</v>
      </c>
      <c r="G4232">
        <v>0.61611606801454144</v>
      </c>
      <c r="H4232" s="45">
        <f t="shared" si="530"/>
        <v>9191.7430681694441</v>
      </c>
      <c r="BD4232">
        <f t="shared" si="529"/>
        <v>-15903.09974476101</v>
      </c>
      <c r="BE4232">
        <f t="shared" si="531"/>
        <v>-14521.972166610125</v>
      </c>
      <c r="BF4232">
        <f t="shared" si="532"/>
        <v>-13140.84458845924</v>
      </c>
      <c r="BG4232">
        <f t="shared" si="533"/>
        <v>-11759.717010308355</v>
      </c>
      <c r="BH4232">
        <f t="shared" si="534"/>
        <v>-10378.589432157471</v>
      </c>
      <c r="BI4232">
        <f t="shared" si="535"/>
        <v>-8997.4618540065858</v>
      </c>
      <c r="BJ4232">
        <f t="shared" si="536"/>
        <v>-7616.334275855701</v>
      </c>
    </row>
    <row r="4233" spans="1:62">
      <c r="A4233">
        <v>4230</v>
      </c>
      <c r="B4233" s="6"/>
      <c r="C4233" s="44"/>
      <c r="F4233" s="44">
        <v>9088.3094203483397</v>
      </c>
      <c r="G4233">
        <v>0.34172680525870458</v>
      </c>
      <c r="H4233" s="45">
        <f t="shared" si="530"/>
        <v>26595.24883764394</v>
      </c>
      <c r="BD4233">
        <f t="shared" si="529"/>
        <v>-2582.6002572877678</v>
      </c>
      <c r="BE4233">
        <f t="shared" si="531"/>
        <v>497.98008278493944</v>
      </c>
      <c r="BF4233">
        <f t="shared" si="532"/>
        <v>3578.5604228576467</v>
      </c>
      <c r="BG4233">
        <f t="shared" si="533"/>
        <v>6659.140762930354</v>
      </c>
      <c r="BH4233">
        <f t="shared" si="534"/>
        <v>9739.7211030030612</v>
      </c>
      <c r="BI4233">
        <f t="shared" si="535"/>
        <v>12820.301443075768</v>
      </c>
      <c r="BJ4233">
        <f t="shared" si="536"/>
        <v>15900.881783148474</v>
      </c>
    </row>
    <row r="4234" spans="1:62">
      <c r="A4234">
        <v>4231</v>
      </c>
      <c r="B4234" s="6"/>
      <c r="C4234" s="44"/>
      <c r="F4234" s="44">
        <v>3131.0158387310621</v>
      </c>
      <c r="G4234">
        <v>0.10838816925184069</v>
      </c>
      <c r="H4234" s="45">
        <f t="shared" si="530"/>
        <v>28887.062677995087</v>
      </c>
      <c r="BD4234">
        <f t="shared" si="529"/>
        <v>-7379.6753940548169</v>
      </c>
      <c r="BE4234">
        <f t="shared" si="531"/>
        <v>-5671.0413677612942</v>
      </c>
      <c r="BF4234">
        <f t="shared" si="532"/>
        <v>-3962.4073414677714</v>
      </c>
      <c r="BG4234">
        <f t="shared" si="533"/>
        <v>-2253.7733151742477</v>
      </c>
      <c r="BH4234">
        <f t="shared" si="534"/>
        <v>-545.13928888072587</v>
      </c>
      <c r="BI4234">
        <f t="shared" si="535"/>
        <v>1163.4947374127969</v>
      </c>
      <c r="BJ4234">
        <f t="shared" si="536"/>
        <v>2872.1287637063215</v>
      </c>
    </row>
    <row r="4235" spans="1:62">
      <c r="A4235">
        <v>4232</v>
      </c>
      <c r="B4235" s="6"/>
      <c r="C4235" s="44"/>
      <c r="F4235" s="44">
        <v>5509.8281214444669</v>
      </c>
      <c r="G4235">
        <v>0.17002646136386801</v>
      </c>
      <c r="H4235" s="45">
        <f t="shared" si="530"/>
        <v>32405.709542193352</v>
      </c>
      <c r="BD4235">
        <f t="shared" si="529"/>
        <v>-2589.0749924718584</v>
      </c>
      <c r="BE4235">
        <f t="shared" si="531"/>
        <v>-2047.1341462126552</v>
      </c>
      <c r="BF4235">
        <f t="shared" si="532"/>
        <v>-1505.1932999534517</v>
      </c>
      <c r="BG4235">
        <f t="shared" si="533"/>
        <v>-963.25245369424829</v>
      </c>
      <c r="BH4235">
        <f t="shared" si="534"/>
        <v>-421.31160743504461</v>
      </c>
      <c r="BI4235">
        <f t="shared" si="535"/>
        <v>120.62923882415862</v>
      </c>
      <c r="BJ4235">
        <f t="shared" si="536"/>
        <v>662.5700850833623</v>
      </c>
    </row>
    <row r="4236" spans="1:62">
      <c r="A4236">
        <v>4233</v>
      </c>
      <c r="B4236" s="6"/>
      <c r="C4236" s="44"/>
      <c r="F4236" s="44">
        <v>12556.317351438262</v>
      </c>
      <c r="G4236">
        <v>0.25108446121104144</v>
      </c>
      <c r="H4236" s="45">
        <f t="shared" si="530"/>
        <v>50008.340981660469</v>
      </c>
      <c r="BD4236">
        <f t="shared" si="529"/>
        <v>-4659.6958146251272</v>
      </c>
      <c r="BE4236">
        <f t="shared" si="531"/>
        <v>-3809.5635078057867</v>
      </c>
      <c r="BF4236">
        <f t="shared" si="532"/>
        <v>-2959.4312009864466</v>
      </c>
      <c r="BG4236">
        <f t="shared" si="533"/>
        <v>-2109.2988941671065</v>
      </c>
      <c r="BH4236">
        <f t="shared" si="534"/>
        <v>-1259.1665873477668</v>
      </c>
      <c r="BI4236">
        <f t="shared" si="535"/>
        <v>-409.03428052842628</v>
      </c>
      <c r="BJ4236">
        <f t="shared" si="536"/>
        <v>441.09802629091337</v>
      </c>
    </row>
    <row r="4237" spans="1:62">
      <c r="A4237">
        <v>4234</v>
      </c>
      <c r="B4237" s="6"/>
      <c r="C4237" s="44"/>
      <c r="F4237" s="44">
        <v>8870.3045557971436</v>
      </c>
      <c r="G4237">
        <v>0.29449177680362748</v>
      </c>
      <c r="H4237" s="45">
        <f t="shared" si="530"/>
        <v>30120.720694051928</v>
      </c>
      <c r="BD4237">
        <f t="shared" si="529"/>
        <v>-11300.895045383055</v>
      </c>
      <c r="BE4237">
        <f t="shared" si="531"/>
        <v>-10045.472739327848</v>
      </c>
      <c r="BF4237">
        <f t="shared" si="532"/>
        <v>-8790.0504332726396</v>
      </c>
      <c r="BG4237">
        <f t="shared" si="533"/>
        <v>-7534.6281272174328</v>
      </c>
      <c r="BH4237">
        <f t="shared" si="534"/>
        <v>-6279.2058211622252</v>
      </c>
      <c r="BI4237">
        <f t="shared" si="535"/>
        <v>-5023.7835151070185</v>
      </c>
      <c r="BJ4237">
        <f t="shared" si="536"/>
        <v>-3768.3612090518109</v>
      </c>
    </row>
    <row r="4238" spans="1:62">
      <c r="A4238">
        <v>4235</v>
      </c>
      <c r="B4238" s="6"/>
      <c r="C4238" s="44"/>
      <c r="F4238" s="44">
        <v>9208.9029956362319</v>
      </c>
      <c r="G4238">
        <v>0.22738829766802304</v>
      </c>
      <c r="H4238" s="45">
        <f t="shared" si="530"/>
        <v>40498.579258818441</v>
      </c>
      <c r="BD4238">
        <f t="shared" si="529"/>
        <v>-7397.8456717790059</v>
      </c>
      <c r="BE4238">
        <f t="shared" si="531"/>
        <v>-5925.3867877608682</v>
      </c>
      <c r="BF4238">
        <f t="shared" si="532"/>
        <v>-4452.9279037427314</v>
      </c>
      <c r="BG4238">
        <f t="shared" si="533"/>
        <v>-2980.4690197245936</v>
      </c>
      <c r="BH4238">
        <f t="shared" si="534"/>
        <v>-1508.0101357064568</v>
      </c>
      <c r="BI4238">
        <f t="shared" si="535"/>
        <v>-35.551251688319098</v>
      </c>
      <c r="BJ4238">
        <f t="shared" si="536"/>
        <v>1436.9076323298177</v>
      </c>
    </row>
    <row r="4239" spans="1:62">
      <c r="A4239">
        <v>4236</v>
      </c>
      <c r="B4239" s="6"/>
      <c r="C4239" s="44"/>
      <c r="F4239" s="44">
        <v>8000.5521775348825</v>
      </c>
      <c r="G4239">
        <v>0.1501381156961763</v>
      </c>
      <c r="H4239" s="45">
        <f t="shared" si="530"/>
        <v>53287.948502864019</v>
      </c>
      <c r="BD4239">
        <f t="shared" si="529"/>
        <v>-8071.9615072961169</v>
      </c>
      <c r="BE4239">
        <f t="shared" si="531"/>
        <v>-6935.0200189560019</v>
      </c>
      <c r="BF4239">
        <f t="shared" si="532"/>
        <v>-5798.0785306158868</v>
      </c>
      <c r="BG4239">
        <f t="shared" si="533"/>
        <v>-4661.1370422757709</v>
      </c>
      <c r="BH4239">
        <f t="shared" si="534"/>
        <v>-3524.1955539356559</v>
      </c>
      <c r="BI4239">
        <f t="shared" si="535"/>
        <v>-2387.2540655955409</v>
      </c>
      <c r="BJ4239">
        <f t="shared" si="536"/>
        <v>-1250.3125772554258</v>
      </c>
    </row>
    <row r="4240" spans="1:62">
      <c r="A4240">
        <v>4237</v>
      </c>
      <c r="B4240" s="6"/>
      <c r="C4240" s="44"/>
      <c r="F4240" s="44">
        <v>12988.870138821349</v>
      </c>
      <c r="G4240">
        <v>0.24229361416539064</v>
      </c>
      <c r="H4240" s="45">
        <f t="shared" si="530"/>
        <v>53607.975528216324</v>
      </c>
      <c r="BD4240">
        <f t="shared" si="529"/>
        <v>-7249.8615990540011</v>
      </c>
      <c r="BE4240">
        <f t="shared" si="531"/>
        <v>-6499.1710205731197</v>
      </c>
      <c r="BF4240">
        <f t="shared" si="532"/>
        <v>-5748.4804420922374</v>
      </c>
      <c r="BG4240">
        <f t="shared" si="533"/>
        <v>-4997.7898636113569</v>
      </c>
      <c r="BH4240">
        <f t="shared" si="534"/>
        <v>-4247.0992851304745</v>
      </c>
      <c r="BI4240">
        <f t="shared" si="535"/>
        <v>-3496.4087066495931</v>
      </c>
      <c r="BJ4240">
        <f t="shared" si="536"/>
        <v>-2745.7181281687117</v>
      </c>
    </row>
    <row r="4241" spans="1:62">
      <c r="A4241">
        <v>4238</v>
      </c>
      <c r="B4241" s="6"/>
      <c r="C4241" s="44"/>
      <c r="F4241" s="44">
        <v>9074.8939348172862</v>
      </c>
      <c r="G4241">
        <v>0.65972424314051992</v>
      </c>
      <c r="H4241" s="45">
        <f t="shared" si="530"/>
        <v>13755.586563891593</v>
      </c>
      <c r="BD4241">
        <f t="shared" si="529"/>
        <v>-11777.402067994395</v>
      </c>
      <c r="BE4241">
        <f t="shared" si="531"/>
        <v>-10565.933997167442</v>
      </c>
      <c r="BF4241">
        <f t="shared" si="532"/>
        <v>-9354.4659263404901</v>
      </c>
      <c r="BG4241">
        <f t="shared" si="533"/>
        <v>-8142.9978555135358</v>
      </c>
      <c r="BH4241">
        <f t="shared" si="534"/>
        <v>-6931.5297846865824</v>
      </c>
      <c r="BI4241">
        <f t="shared" si="535"/>
        <v>-5720.0617138596299</v>
      </c>
      <c r="BJ4241">
        <f t="shared" si="536"/>
        <v>-4508.5936430326765</v>
      </c>
    </row>
    <row r="4242" spans="1:62">
      <c r="A4242">
        <v>4239</v>
      </c>
      <c r="B4242" s="6"/>
      <c r="C4242" s="44"/>
      <c r="F4242" s="44">
        <v>-3456.9898362077038</v>
      </c>
      <c r="G4242">
        <v>0.40800924834362817</v>
      </c>
      <c r="H4242" s="45">
        <f t="shared" si="530"/>
        <v>-8472.822246657026</v>
      </c>
      <c r="BD4242">
        <f t="shared" si="529"/>
        <v>-5776.272719114686</v>
      </c>
      <c r="BE4242">
        <f t="shared" si="531"/>
        <v>-2477.6515034120866</v>
      </c>
      <c r="BF4242">
        <f t="shared" si="532"/>
        <v>820.96971229051269</v>
      </c>
      <c r="BG4242">
        <f t="shared" si="533"/>
        <v>4119.5909279931129</v>
      </c>
      <c r="BH4242">
        <f t="shared" si="534"/>
        <v>7418.2121436957132</v>
      </c>
      <c r="BI4242">
        <f t="shared" si="535"/>
        <v>10716.833359398312</v>
      </c>
      <c r="BJ4242">
        <f t="shared" si="536"/>
        <v>14015.45457510091</v>
      </c>
    </row>
    <row r="4243" spans="1:62">
      <c r="A4243">
        <v>4240</v>
      </c>
      <c r="B4243" s="6"/>
      <c r="C4243" s="44"/>
      <c r="F4243" s="44">
        <v>3782.8384135972337</v>
      </c>
      <c r="G4243">
        <v>0.51689058698322654</v>
      </c>
      <c r="H4243" s="45">
        <f t="shared" si="530"/>
        <v>7318.4509620795043</v>
      </c>
      <c r="BD4243">
        <f t="shared" si="529"/>
        <v>5497.0360779258444</v>
      </c>
      <c r="BE4243">
        <f t="shared" si="531"/>
        <v>7537.0823196439851</v>
      </c>
      <c r="BF4243">
        <f t="shared" si="532"/>
        <v>9577.1285613621258</v>
      </c>
      <c r="BG4243">
        <f t="shared" si="533"/>
        <v>11617.174803080266</v>
      </c>
      <c r="BH4243">
        <f t="shared" si="534"/>
        <v>13657.221044798409</v>
      </c>
      <c r="BI4243">
        <f t="shared" si="535"/>
        <v>15697.26728651655</v>
      </c>
      <c r="BJ4243">
        <f t="shared" si="536"/>
        <v>17737.313528234692</v>
      </c>
    </row>
    <row r="4244" spans="1:62">
      <c r="A4244">
        <v>4241</v>
      </c>
      <c r="B4244" s="6"/>
      <c r="C4244" s="44"/>
      <c r="F4244" s="44">
        <v>8824.2984153679317</v>
      </c>
      <c r="G4244">
        <v>0.4845618440217665</v>
      </c>
      <c r="H4244" s="45">
        <f t="shared" si="530"/>
        <v>18210.881694951502</v>
      </c>
      <c r="BD4244">
        <f t="shared" si="529"/>
        <v>-1198.3854786811012</v>
      </c>
      <c r="BE4244">
        <f t="shared" si="531"/>
        <v>1386.0674562350314</v>
      </c>
      <c r="BF4244">
        <f t="shared" si="532"/>
        <v>3970.5203911511644</v>
      </c>
      <c r="BG4244">
        <f t="shared" si="533"/>
        <v>6554.9733260672965</v>
      </c>
      <c r="BH4244">
        <f t="shared" si="534"/>
        <v>9139.4262609834295</v>
      </c>
      <c r="BI4244">
        <f t="shared" si="535"/>
        <v>11723.879195899563</v>
      </c>
      <c r="BJ4244">
        <f t="shared" si="536"/>
        <v>14308.332130815696</v>
      </c>
    </row>
    <row r="4245" spans="1:62">
      <c r="A4245">
        <v>4242</v>
      </c>
      <c r="B4245" s="6"/>
      <c r="C4245" s="44"/>
      <c r="F4245" s="44">
        <v>7368.5971463337482</v>
      </c>
      <c r="G4245">
        <v>0.30578431618930146</v>
      </c>
      <c r="H4245" s="45">
        <f t="shared" si="530"/>
        <v>24097.367838094357</v>
      </c>
      <c r="BD4245">
        <f t="shared" si="529"/>
        <v>-6401.4891952590988</v>
      </c>
      <c r="BE4245">
        <f t="shared" si="531"/>
        <v>-3978.6799751502667</v>
      </c>
      <c r="BF4245">
        <f t="shared" si="532"/>
        <v>-1555.8707550414347</v>
      </c>
      <c r="BG4245">
        <f t="shared" si="533"/>
        <v>866.93846506739828</v>
      </c>
      <c r="BH4245">
        <f t="shared" si="534"/>
        <v>3289.7476851762312</v>
      </c>
      <c r="BI4245">
        <f t="shared" si="535"/>
        <v>5712.5569052850624</v>
      </c>
      <c r="BJ4245">
        <f t="shared" si="536"/>
        <v>8135.3661253938953</v>
      </c>
    </row>
    <row r="4246" spans="1:62">
      <c r="A4246">
        <v>4243</v>
      </c>
      <c r="B4246" s="6"/>
      <c r="C4246" s="44"/>
      <c r="F4246" s="44">
        <v>-10460.266638894165</v>
      </c>
      <c r="G4246">
        <v>0.4670082985794739</v>
      </c>
      <c r="H4246" s="45">
        <f t="shared" si="530"/>
        <v>-22398.459879003782</v>
      </c>
      <c r="BD4246">
        <f t="shared" si="529"/>
        <v>-5839.6755653872406</v>
      </c>
      <c r="BE4246">
        <f t="shared" si="531"/>
        <v>-4310.7539844407338</v>
      </c>
      <c r="BF4246">
        <f t="shared" si="532"/>
        <v>-2781.8324034942261</v>
      </c>
      <c r="BG4246">
        <f t="shared" si="533"/>
        <v>-1252.9108225477194</v>
      </c>
      <c r="BH4246">
        <f t="shared" si="534"/>
        <v>276.01075839878831</v>
      </c>
      <c r="BI4246">
        <f t="shared" si="535"/>
        <v>1804.932339345296</v>
      </c>
      <c r="BJ4246">
        <f t="shared" si="536"/>
        <v>3333.8539202918037</v>
      </c>
    </row>
    <row r="4247" spans="1:62">
      <c r="A4247">
        <v>4244</v>
      </c>
      <c r="B4247" s="6"/>
      <c r="C4247" s="44"/>
      <c r="F4247" s="44">
        <v>-5067.1514479169891</v>
      </c>
      <c r="G4247">
        <v>0.53083783757518255</v>
      </c>
      <c r="H4247" s="45">
        <f t="shared" si="530"/>
        <v>-9545.5732226309665</v>
      </c>
      <c r="BD4247">
        <f t="shared" si="529"/>
        <v>12795.308131791535</v>
      </c>
      <c r="BE4247">
        <f t="shared" si="531"/>
        <v>15130.349624688904</v>
      </c>
      <c r="BF4247">
        <f t="shared" si="532"/>
        <v>17465.391117586274</v>
      </c>
      <c r="BG4247">
        <f t="shared" si="533"/>
        <v>19800.432610483644</v>
      </c>
      <c r="BH4247">
        <f t="shared" si="534"/>
        <v>22135.474103381013</v>
      </c>
      <c r="BI4247">
        <f t="shared" si="535"/>
        <v>24470.515596278383</v>
      </c>
      <c r="BJ4247">
        <f t="shared" si="536"/>
        <v>26805.557089175752</v>
      </c>
    </row>
    <row r="4248" spans="1:62">
      <c r="A4248">
        <v>4245</v>
      </c>
      <c r="B4248" s="6"/>
      <c r="C4248" s="44"/>
      <c r="F4248" s="44">
        <v>10812.506812436859</v>
      </c>
      <c r="G4248">
        <v>0.26966072501702865</v>
      </c>
      <c r="H4248" s="45">
        <f t="shared" si="530"/>
        <v>40096.706006238273</v>
      </c>
      <c r="BD4248">
        <f t="shared" si="529"/>
        <v>7721.3406357929016</v>
      </c>
      <c r="BE4248">
        <f t="shared" si="531"/>
        <v>10375.529823668814</v>
      </c>
      <c r="BF4248">
        <f t="shared" si="532"/>
        <v>13029.719011544727</v>
      </c>
      <c r="BG4248">
        <f t="shared" si="533"/>
        <v>15683.908199420641</v>
      </c>
      <c r="BH4248">
        <f t="shared" si="534"/>
        <v>18338.097387296555</v>
      </c>
      <c r="BI4248">
        <f t="shared" si="535"/>
        <v>20992.286575172468</v>
      </c>
      <c r="BJ4248">
        <f t="shared" si="536"/>
        <v>23646.47576304838</v>
      </c>
    </row>
    <row r="4249" spans="1:62">
      <c r="A4249">
        <v>4246</v>
      </c>
      <c r="B4249" s="6"/>
      <c r="C4249" s="44"/>
      <c r="F4249" s="44">
        <v>-7694.4599984480665</v>
      </c>
      <c r="G4249">
        <v>0.61376151828513947</v>
      </c>
      <c r="H4249" s="45">
        <f t="shared" si="530"/>
        <v>-12536.563093669547</v>
      </c>
      <c r="BD4249">
        <f t="shared" si="529"/>
        <v>-9464.2031873517153</v>
      </c>
      <c r="BE4249">
        <f t="shared" si="531"/>
        <v>-8115.8995622665725</v>
      </c>
      <c r="BF4249">
        <f t="shared" si="532"/>
        <v>-6767.5959371814297</v>
      </c>
      <c r="BG4249">
        <f t="shared" si="533"/>
        <v>-5419.292312096286</v>
      </c>
      <c r="BH4249">
        <f t="shared" si="534"/>
        <v>-4070.9886870111432</v>
      </c>
      <c r="BI4249">
        <f t="shared" si="535"/>
        <v>-2722.6850619259994</v>
      </c>
      <c r="BJ4249">
        <f t="shared" si="536"/>
        <v>-1374.3814368408566</v>
      </c>
    </row>
    <row r="4250" spans="1:62">
      <c r="A4250">
        <v>4247</v>
      </c>
      <c r="B4250" s="6"/>
      <c r="C4250" s="44"/>
      <c r="F4250" s="44">
        <v>6896.0270025716</v>
      </c>
      <c r="G4250">
        <v>0.20822860573383384</v>
      </c>
      <c r="H4250" s="45">
        <f t="shared" si="530"/>
        <v>33117.577569464105</v>
      </c>
      <c r="BD4250">
        <f t="shared" ref="BD4250:BD4313" si="537">($BD$3*G4249)-F4249</f>
        <v>10763.267589873763</v>
      </c>
      <c r="BE4250">
        <f t="shared" si="531"/>
        <v>13832.07518129946</v>
      </c>
      <c r="BF4250">
        <f t="shared" si="532"/>
        <v>16900.882772725159</v>
      </c>
      <c r="BG4250">
        <f t="shared" si="533"/>
        <v>19969.690364150854</v>
      </c>
      <c r="BH4250">
        <f t="shared" si="534"/>
        <v>23038.497955576553</v>
      </c>
      <c r="BI4250">
        <f t="shared" si="535"/>
        <v>26107.305547002252</v>
      </c>
      <c r="BJ4250">
        <f t="shared" si="536"/>
        <v>29176.113138427947</v>
      </c>
    </row>
    <row r="4251" spans="1:62">
      <c r="A4251">
        <v>4248</v>
      </c>
      <c r="B4251" s="6"/>
      <c r="C4251" s="44"/>
      <c r="F4251" s="44">
        <v>5486.020805931199</v>
      </c>
      <c r="G4251">
        <v>0.47050170879634301</v>
      </c>
      <c r="H4251" s="45">
        <f t="shared" si="530"/>
        <v>11659.938111523048</v>
      </c>
      <c r="BD4251">
        <f t="shared" si="537"/>
        <v>-5854.8839739024306</v>
      </c>
      <c r="BE4251">
        <f t="shared" si="531"/>
        <v>-4813.7409452332613</v>
      </c>
      <c r="BF4251">
        <f t="shared" si="532"/>
        <v>-3772.5979165640924</v>
      </c>
      <c r="BG4251">
        <f t="shared" si="533"/>
        <v>-2731.4548878949236</v>
      </c>
      <c r="BH4251">
        <f t="shared" si="534"/>
        <v>-1690.3118592257542</v>
      </c>
      <c r="BI4251">
        <f t="shared" si="535"/>
        <v>-649.16883055658491</v>
      </c>
      <c r="BJ4251">
        <f t="shared" si="536"/>
        <v>391.97419811258442</v>
      </c>
    </row>
    <row r="4252" spans="1:62">
      <c r="A4252">
        <v>4249</v>
      </c>
      <c r="B4252" s="6"/>
      <c r="C4252" s="44"/>
      <c r="F4252" s="44">
        <v>-2097.4193265177892</v>
      </c>
      <c r="G4252">
        <v>3.0699522196072415E-2</v>
      </c>
      <c r="H4252" s="45">
        <f t="shared" si="530"/>
        <v>-68320.911091773451</v>
      </c>
      <c r="BD4252">
        <f t="shared" si="537"/>
        <v>-3133.5122619494841</v>
      </c>
      <c r="BE4252">
        <f t="shared" si="531"/>
        <v>-781.00371796776926</v>
      </c>
      <c r="BF4252">
        <f t="shared" si="532"/>
        <v>1571.5048260139465</v>
      </c>
      <c r="BG4252">
        <f t="shared" si="533"/>
        <v>3924.0133699956605</v>
      </c>
      <c r="BH4252">
        <f t="shared" si="534"/>
        <v>6276.5219139773762</v>
      </c>
      <c r="BI4252">
        <f t="shared" si="535"/>
        <v>8629.030457959092</v>
      </c>
      <c r="BJ4252">
        <f t="shared" si="536"/>
        <v>10981.539001940808</v>
      </c>
    </row>
    <row r="4253" spans="1:62">
      <c r="A4253">
        <v>4250</v>
      </c>
      <c r="B4253" s="6"/>
      <c r="C4253" s="44"/>
      <c r="F4253" s="44">
        <v>6148.4513517534342</v>
      </c>
      <c r="G4253">
        <v>0.50165359442207169</v>
      </c>
      <c r="H4253" s="45">
        <f t="shared" si="530"/>
        <v>12256.368578075746</v>
      </c>
      <c r="BD4253">
        <f t="shared" si="537"/>
        <v>2250.9169374981511</v>
      </c>
      <c r="BE4253">
        <f t="shared" si="531"/>
        <v>2404.4145484785131</v>
      </c>
      <c r="BF4253">
        <f t="shared" si="532"/>
        <v>2557.9121594588755</v>
      </c>
      <c r="BG4253">
        <f t="shared" si="533"/>
        <v>2711.4097704392375</v>
      </c>
      <c r="BH4253">
        <f t="shared" si="534"/>
        <v>2864.9073814195995</v>
      </c>
      <c r="BI4253">
        <f t="shared" si="535"/>
        <v>3018.4049923999619</v>
      </c>
      <c r="BJ4253">
        <f t="shared" si="536"/>
        <v>3171.9026033803239</v>
      </c>
    </row>
    <row r="4254" spans="1:62">
      <c r="A4254">
        <v>4251</v>
      </c>
      <c r="B4254" s="6"/>
      <c r="C4254" s="44"/>
      <c r="F4254" s="44">
        <v>108.99611830707727</v>
      </c>
      <c r="G4254">
        <v>0.63528455468584522</v>
      </c>
      <c r="H4254" s="45">
        <f t="shared" si="530"/>
        <v>171.57054662060369</v>
      </c>
      <c r="BD4254">
        <f t="shared" si="537"/>
        <v>-3640.1833796430756</v>
      </c>
      <c r="BE4254">
        <f t="shared" si="531"/>
        <v>-1131.9154075327169</v>
      </c>
      <c r="BF4254">
        <f t="shared" si="532"/>
        <v>1376.3525645776408</v>
      </c>
      <c r="BG4254">
        <f t="shared" si="533"/>
        <v>3884.6205366880004</v>
      </c>
      <c r="BH4254">
        <f t="shared" si="534"/>
        <v>6392.8885087983581</v>
      </c>
      <c r="BI4254">
        <f t="shared" si="535"/>
        <v>8901.1564809087158</v>
      </c>
      <c r="BJ4254">
        <f t="shared" si="536"/>
        <v>11409.424453019075</v>
      </c>
    </row>
    <row r="4255" spans="1:62">
      <c r="A4255">
        <v>4252</v>
      </c>
      <c r="B4255" s="6"/>
      <c r="C4255" s="44"/>
      <c r="F4255" s="44">
        <v>6465.1409207909146</v>
      </c>
      <c r="G4255">
        <v>8.415746786201872E-2</v>
      </c>
      <c r="H4255" s="45">
        <f t="shared" si="530"/>
        <v>76821.951575241139</v>
      </c>
      <c r="BD4255">
        <f t="shared" si="537"/>
        <v>3067.426655122149</v>
      </c>
      <c r="BE4255">
        <f t="shared" si="531"/>
        <v>6243.8494285513752</v>
      </c>
      <c r="BF4255">
        <f t="shared" si="532"/>
        <v>9420.2722019806006</v>
      </c>
      <c r="BG4255">
        <f t="shared" si="533"/>
        <v>12596.694975409828</v>
      </c>
      <c r="BH4255">
        <f t="shared" si="534"/>
        <v>15773.117748839053</v>
      </c>
      <c r="BI4255">
        <f t="shared" si="535"/>
        <v>18949.540522268278</v>
      </c>
      <c r="BJ4255">
        <f t="shared" si="536"/>
        <v>22125.963295697504</v>
      </c>
    </row>
    <row r="4256" spans="1:62">
      <c r="A4256">
        <v>4253</v>
      </c>
      <c r="B4256" s="6"/>
      <c r="C4256" s="44"/>
      <c r="F4256" s="44">
        <v>6332.1438718022846</v>
      </c>
      <c r="G4256">
        <v>0.22118960797367215</v>
      </c>
      <c r="H4256" s="45">
        <f t="shared" si="530"/>
        <v>28627.673468981371</v>
      </c>
      <c r="BD4256">
        <f t="shared" si="537"/>
        <v>-6044.353581480821</v>
      </c>
      <c r="BE4256">
        <f t="shared" si="531"/>
        <v>-5623.5662421707275</v>
      </c>
      <c r="BF4256">
        <f t="shared" si="532"/>
        <v>-5202.7789028606339</v>
      </c>
      <c r="BG4256">
        <f t="shared" si="533"/>
        <v>-4781.9915635505404</v>
      </c>
      <c r="BH4256">
        <f t="shared" si="534"/>
        <v>-4361.2042242404468</v>
      </c>
      <c r="BI4256">
        <f t="shared" si="535"/>
        <v>-3940.4168849303528</v>
      </c>
      <c r="BJ4256">
        <f t="shared" si="536"/>
        <v>-3519.6295456202593</v>
      </c>
    </row>
    <row r="4257" spans="1:62">
      <c r="A4257">
        <v>4254</v>
      </c>
      <c r="B4257" s="6"/>
      <c r="C4257" s="44"/>
      <c r="F4257" s="44">
        <v>5518.902100386862</v>
      </c>
      <c r="G4257">
        <v>0.18408392747635816</v>
      </c>
      <c r="H4257" s="45">
        <f t="shared" si="530"/>
        <v>29980.3582857371</v>
      </c>
      <c r="BD4257">
        <f t="shared" si="537"/>
        <v>-5226.1958319339237</v>
      </c>
      <c r="BE4257">
        <f t="shared" si="531"/>
        <v>-4120.2477920655629</v>
      </c>
      <c r="BF4257">
        <f t="shared" si="532"/>
        <v>-3014.2997521972025</v>
      </c>
      <c r="BG4257">
        <f t="shared" si="533"/>
        <v>-1908.3517123288411</v>
      </c>
      <c r="BH4257">
        <f t="shared" si="534"/>
        <v>-802.40367246048118</v>
      </c>
      <c r="BI4257">
        <f t="shared" si="535"/>
        <v>303.54436740787969</v>
      </c>
      <c r="BJ4257">
        <f t="shared" si="536"/>
        <v>1409.4924072762406</v>
      </c>
    </row>
    <row r="4258" spans="1:62">
      <c r="A4258">
        <v>4255</v>
      </c>
      <c r="B4258" s="6"/>
      <c r="C4258" s="44"/>
      <c r="F4258" s="44">
        <v>983.15634865437642</v>
      </c>
      <c r="G4258">
        <v>0.78387983132956229</v>
      </c>
      <c r="H4258" s="45">
        <f t="shared" si="530"/>
        <v>1254.2181969228818</v>
      </c>
      <c r="BD4258">
        <f t="shared" si="537"/>
        <v>-4598.4824630050716</v>
      </c>
      <c r="BE4258">
        <f t="shared" si="531"/>
        <v>-3678.0628256232803</v>
      </c>
      <c r="BF4258">
        <f t="shared" si="532"/>
        <v>-2757.6431882414895</v>
      </c>
      <c r="BG4258">
        <f t="shared" si="533"/>
        <v>-1837.2235508596987</v>
      </c>
      <c r="BH4258">
        <f t="shared" si="534"/>
        <v>-916.80391347790828</v>
      </c>
      <c r="BI4258">
        <f t="shared" si="535"/>
        <v>3.6157239038830085</v>
      </c>
      <c r="BJ4258">
        <f t="shared" si="536"/>
        <v>924.03536128567339</v>
      </c>
    </row>
    <row r="4259" spans="1:62">
      <c r="A4259">
        <v>4256</v>
      </c>
      <c r="B4259" s="6"/>
      <c r="C4259" s="44"/>
      <c r="F4259" s="44">
        <v>9313.3231012938049</v>
      </c>
      <c r="G4259">
        <v>0.2656744142144678</v>
      </c>
      <c r="H4259" s="45">
        <f t="shared" si="530"/>
        <v>35055.40090802854</v>
      </c>
      <c r="BD4259">
        <f t="shared" si="537"/>
        <v>2936.2428079934352</v>
      </c>
      <c r="BE4259">
        <f t="shared" si="531"/>
        <v>6855.6419646412469</v>
      </c>
      <c r="BF4259">
        <f t="shared" si="532"/>
        <v>10775.041121289058</v>
      </c>
      <c r="BG4259">
        <f t="shared" si="533"/>
        <v>14694.44027793687</v>
      </c>
      <c r="BH4259">
        <f t="shared" si="534"/>
        <v>18613.839434584683</v>
      </c>
      <c r="BI4259">
        <f t="shared" si="535"/>
        <v>22533.23859123249</v>
      </c>
      <c r="BJ4259">
        <f t="shared" si="536"/>
        <v>26452.637747880304</v>
      </c>
    </row>
    <row r="4260" spans="1:62">
      <c r="A4260">
        <v>4257</v>
      </c>
      <c r="B4260" s="6"/>
      <c r="C4260" s="44"/>
      <c r="F4260" s="44">
        <v>7446.9207341051479</v>
      </c>
      <c r="G4260">
        <v>0.32588384382273539</v>
      </c>
      <c r="H4260" s="45">
        <f t="shared" si="530"/>
        <v>22851.457276157274</v>
      </c>
      <c r="BD4260">
        <f t="shared" si="537"/>
        <v>-7984.9510302214658</v>
      </c>
      <c r="BE4260">
        <f t="shared" si="531"/>
        <v>-6656.5789591491266</v>
      </c>
      <c r="BF4260">
        <f t="shared" si="532"/>
        <v>-5328.2068880767874</v>
      </c>
      <c r="BG4260">
        <f t="shared" si="533"/>
        <v>-3999.8348170044492</v>
      </c>
      <c r="BH4260">
        <f t="shared" si="534"/>
        <v>-2671.46274593211</v>
      </c>
      <c r="BI4260">
        <f t="shared" si="535"/>
        <v>-1343.0906748597708</v>
      </c>
      <c r="BJ4260">
        <f t="shared" si="536"/>
        <v>-14.718603787432585</v>
      </c>
    </row>
    <row r="4261" spans="1:62">
      <c r="A4261">
        <v>4258</v>
      </c>
      <c r="B4261" s="6"/>
      <c r="C4261" s="44"/>
      <c r="F4261" s="44">
        <v>7081.866658358631</v>
      </c>
      <c r="G4261">
        <v>0.164492421543045</v>
      </c>
      <c r="H4261" s="45">
        <f t="shared" si="530"/>
        <v>43052.844574395313</v>
      </c>
      <c r="BD4261">
        <f t="shared" si="537"/>
        <v>-5817.5015149914707</v>
      </c>
      <c r="BE4261">
        <f t="shared" si="531"/>
        <v>-4188.0822958777935</v>
      </c>
      <c r="BF4261">
        <f t="shared" si="532"/>
        <v>-2558.6630767641172</v>
      </c>
      <c r="BG4261">
        <f t="shared" si="533"/>
        <v>-929.24385765044008</v>
      </c>
      <c r="BH4261">
        <f t="shared" si="534"/>
        <v>700.1753614632371</v>
      </c>
      <c r="BI4261">
        <f t="shared" si="535"/>
        <v>2329.5945805769134</v>
      </c>
      <c r="BJ4261">
        <f t="shared" si="536"/>
        <v>3959.0137996905905</v>
      </c>
    </row>
    <row r="4262" spans="1:62">
      <c r="A4262">
        <v>4259</v>
      </c>
      <c r="B4262" s="6"/>
      <c r="C4262" s="44"/>
      <c r="F4262" s="44">
        <v>10342.287850615512</v>
      </c>
      <c r="G4262">
        <v>0.83398233178374781</v>
      </c>
      <c r="H4262" s="45">
        <f t="shared" si="530"/>
        <v>12401.087476871482</v>
      </c>
      <c r="BD4262">
        <f t="shared" si="537"/>
        <v>-6259.4045506434059</v>
      </c>
      <c r="BE4262">
        <f t="shared" si="531"/>
        <v>-5436.9424429281808</v>
      </c>
      <c r="BF4262">
        <f t="shared" si="532"/>
        <v>-4614.4803352129566</v>
      </c>
      <c r="BG4262">
        <f t="shared" si="533"/>
        <v>-3792.018227497731</v>
      </c>
      <c r="BH4262">
        <f t="shared" si="534"/>
        <v>-2969.5561197825064</v>
      </c>
      <c r="BI4262">
        <f t="shared" si="535"/>
        <v>-2147.0940120672813</v>
      </c>
      <c r="BJ4262">
        <f t="shared" si="536"/>
        <v>-1324.6319043520562</v>
      </c>
    </row>
    <row r="4263" spans="1:62">
      <c r="A4263">
        <v>4260</v>
      </c>
      <c r="B4263" s="6"/>
      <c r="C4263" s="44"/>
      <c r="F4263" s="44">
        <v>4690.1676677639916</v>
      </c>
      <c r="G4263">
        <v>0.31033601324530125</v>
      </c>
      <c r="H4263" s="45">
        <f t="shared" si="530"/>
        <v>15113.191726339241</v>
      </c>
      <c r="BD4263">
        <f t="shared" si="537"/>
        <v>-6172.3761916967733</v>
      </c>
      <c r="BE4263">
        <f t="shared" si="531"/>
        <v>-2002.4645327780345</v>
      </c>
      <c r="BF4263">
        <f t="shared" si="532"/>
        <v>2167.4471261407052</v>
      </c>
      <c r="BG4263">
        <f t="shared" si="533"/>
        <v>6337.3587850594431</v>
      </c>
      <c r="BH4263">
        <f t="shared" si="534"/>
        <v>10507.270443978183</v>
      </c>
      <c r="BI4263">
        <f t="shared" si="535"/>
        <v>14677.182102896923</v>
      </c>
      <c r="BJ4263">
        <f t="shared" si="536"/>
        <v>18847.09376181566</v>
      </c>
    </row>
    <row r="4264" spans="1:62">
      <c r="A4264">
        <v>4261</v>
      </c>
      <c r="B4264" s="6"/>
      <c r="C4264" s="44"/>
      <c r="F4264" s="44">
        <v>8154.9458309922447</v>
      </c>
      <c r="G4264">
        <v>0.40679398883147044</v>
      </c>
      <c r="H4264" s="45">
        <f t="shared" si="530"/>
        <v>20046.869066127558</v>
      </c>
      <c r="BD4264">
        <f t="shared" si="537"/>
        <v>-3138.4876015374857</v>
      </c>
      <c r="BE4264">
        <f t="shared" si="531"/>
        <v>-1586.8075353109793</v>
      </c>
      <c r="BF4264">
        <f t="shared" si="532"/>
        <v>-35.127469084472978</v>
      </c>
      <c r="BG4264">
        <f t="shared" si="533"/>
        <v>1516.5525971420329</v>
      </c>
      <c r="BH4264">
        <f t="shared" si="534"/>
        <v>3068.2326633685398</v>
      </c>
      <c r="BI4264">
        <f t="shared" si="535"/>
        <v>4619.9127295950457</v>
      </c>
      <c r="BJ4264">
        <f t="shared" si="536"/>
        <v>6171.5927958215525</v>
      </c>
    </row>
    <row r="4265" spans="1:62">
      <c r="A4265">
        <v>4262</v>
      </c>
      <c r="B4265" s="6"/>
      <c r="C4265" s="44"/>
      <c r="F4265" s="44">
        <v>-1555.9064187321492</v>
      </c>
      <c r="G4265">
        <v>0.36850671764654308</v>
      </c>
      <c r="H4265" s="45">
        <f t="shared" si="530"/>
        <v>-4222.1928236991125</v>
      </c>
      <c r="BD4265">
        <f t="shared" si="537"/>
        <v>-6120.9758868348927</v>
      </c>
      <c r="BE4265">
        <f t="shared" si="531"/>
        <v>-4087.0059426775401</v>
      </c>
      <c r="BF4265">
        <f t="shared" si="532"/>
        <v>-2053.0359985201885</v>
      </c>
      <c r="BG4265">
        <f t="shared" si="533"/>
        <v>-19.06605436283553</v>
      </c>
      <c r="BH4265">
        <f t="shared" si="534"/>
        <v>2014.9038897945156</v>
      </c>
      <c r="BI4265">
        <f t="shared" si="535"/>
        <v>4048.8738339518677</v>
      </c>
      <c r="BJ4265">
        <f t="shared" si="536"/>
        <v>6082.8437781092216</v>
      </c>
    </row>
    <row r="4266" spans="1:62">
      <c r="A4266">
        <v>4263</v>
      </c>
      <c r="B4266" s="6"/>
      <c r="C4266" s="44"/>
      <c r="F4266" s="44">
        <v>9365.5892214645755</v>
      </c>
      <c r="G4266">
        <v>0.14964839786355633</v>
      </c>
      <c r="H4266" s="45">
        <f t="shared" si="530"/>
        <v>62583.959168101224</v>
      </c>
      <c r="BD4266">
        <f t="shared" si="537"/>
        <v>3398.4400069648646</v>
      </c>
      <c r="BE4266">
        <f t="shared" si="531"/>
        <v>5240.9735951975799</v>
      </c>
      <c r="BF4266">
        <f t="shared" si="532"/>
        <v>7083.5071834302953</v>
      </c>
      <c r="BG4266">
        <f t="shared" si="533"/>
        <v>8926.0407716630107</v>
      </c>
      <c r="BH4266">
        <f t="shared" si="534"/>
        <v>10768.574359895727</v>
      </c>
      <c r="BI4266">
        <f t="shared" si="535"/>
        <v>12611.107948128441</v>
      </c>
      <c r="BJ4266">
        <f t="shared" si="536"/>
        <v>14453.641536361158</v>
      </c>
    </row>
    <row r="4267" spans="1:62">
      <c r="A4267">
        <v>4264</v>
      </c>
      <c r="B4267" s="6"/>
      <c r="C4267" s="44"/>
      <c r="F4267" s="44">
        <v>8674.6822142383098</v>
      </c>
      <c r="G4267">
        <v>0.3099743609713288</v>
      </c>
      <c r="H4267" s="45">
        <f t="shared" si="530"/>
        <v>27985.160408285115</v>
      </c>
      <c r="BD4267">
        <f t="shared" si="537"/>
        <v>-8617.3472321467943</v>
      </c>
      <c r="BE4267">
        <f t="shared" si="531"/>
        <v>-7869.1052428290122</v>
      </c>
      <c r="BF4267">
        <f t="shared" si="532"/>
        <v>-7120.8632535112301</v>
      </c>
      <c r="BG4267">
        <f t="shared" si="533"/>
        <v>-6372.621264193449</v>
      </c>
      <c r="BH4267">
        <f t="shared" si="534"/>
        <v>-5624.3792748756678</v>
      </c>
      <c r="BI4267">
        <f t="shared" si="535"/>
        <v>-4876.1372855578857</v>
      </c>
      <c r="BJ4267">
        <f t="shared" si="536"/>
        <v>-4127.8952962401045</v>
      </c>
    </row>
    <row r="4268" spans="1:62">
      <c r="A4268">
        <v>4265</v>
      </c>
      <c r="B4268" s="6"/>
      <c r="C4268" s="44"/>
      <c r="F4268" s="44">
        <v>-1198.4119403273471</v>
      </c>
      <c r="G4268">
        <v>0.66518687603719151</v>
      </c>
      <c r="H4268" s="45">
        <f t="shared" si="530"/>
        <v>-1801.6169342768908</v>
      </c>
      <c r="BD4268">
        <f t="shared" si="537"/>
        <v>-7124.8104093816655</v>
      </c>
      <c r="BE4268">
        <f t="shared" si="531"/>
        <v>-5574.9386045250212</v>
      </c>
      <c r="BF4268">
        <f t="shared" si="532"/>
        <v>-4025.0667996683778</v>
      </c>
      <c r="BG4268">
        <f t="shared" si="533"/>
        <v>-2475.1949948117335</v>
      </c>
      <c r="BH4268">
        <f t="shared" si="534"/>
        <v>-925.32318995509013</v>
      </c>
      <c r="BI4268">
        <f t="shared" si="535"/>
        <v>624.54861490155417</v>
      </c>
      <c r="BJ4268">
        <f t="shared" si="536"/>
        <v>2174.4204197581985</v>
      </c>
    </row>
    <row r="4269" spans="1:62">
      <c r="A4269">
        <v>4266</v>
      </c>
      <c r="B4269" s="6"/>
      <c r="C4269" s="44"/>
      <c r="F4269" s="44">
        <v>6084.2982160698593</v>
      </c>
      <c r="G4269">
        <v>0.36703432939093972</v>
      </c>
      <c r="H4269" s="45">
        <f t="shared" si="530"/>
        <v>16576.918639098971</v>
      </c>
      <c r="BD4269">
        <f t="shared" si="537"/>
        <v>4524.3463205133048</v>
      </c>
      <c r="BE4269">
        <f t="shared" si="531"/>
        <v>7850.2807006992625</v>
      </c>
      <c r="BF4269">
        <f t="shared" si="532"/>
        <v>11176.21508088522</v>
      </c>
      <c r="BG4269">
        <f t="shared" si="533"/>
        <v>14502.149461071178</v>
      </c>
      <c r="BH4269">
        <f t="shared" si="534"/>
        <v>17828.083841257136</v>
      </c>
      <c r="BI4269">
        <f t="shared" si="535"/>
        <v>21154.018221443093</v>
      </c>
      <c r="BJ4269">
        <f t="shared" si="536"/>
        <v>24479.952601629051</v>
      </c>
    </row>
    <row r="4270" spans="1:62">
      <c r="A4270">
        <v>4267</v>
      </c>
      <c r="B4270" s="6"/>
      <c r="C4270" s="44"/>
      <c r="F4270" s="44">
        <v>9977.0953836462904</v>
      </c>
      <c r="G4270">
        <v>0.52699260989412977</v>
      </c>
      <c r="H4270" s="45">
        <f t="shared" si="530"/>
        <v>18932.135282979849</v>
      </c>
      <c r="BD4270">
        <f t="shared" si="537"/>
        <v>-4249.1265691151602</v>
      </c>
      <c r="BE4270">
        <f t="shared" si="531"/>
        <v>-2413.954922160462</v>
      </c>
      <c r="BF4270">
        <f t="shared" si="532"/>
        <v>-578.78327520576386</v>
      </c>
      <c r="BG4270">
        <f t="shared" si="533"/>
        <v>1256.3883717489352</v>
      </c>
      <c r="BH4270">
        <f t="shared" si="534"/>
        <v>3091.5600187036343</v>
      </c>
      <c r="BI4270">
        <f t="shared" si="535"/>
        <v>4926.7316656583316</v>
      </c>
      <c r="BJ4270">
        <f t="shared" si="536"/>
        <v>6761.9033126130307</v>
      </c>
    </row>
    <row r="4271" spans="1:62">
      <c r="A4271">
        <v>4268</v>
      </c>
      <c r="B4271" s="6"/>
      <c r="C4271" s="44"/>
      <c r="F4271" s="44">
        <v>8791.2740414194814</v>
      </c>
      <c r="G4271">
        <v>0.28645922342665919</v>
      </c>
      <c r="H4271" s="45">
        <f t="shared" si="530"/>
        <v>30689.443112556193</v>
      </c>
      <c r="BD4271">
        <f t="shared" si="537"/>
        <v>-7342.1323341756415</v>
      </c>
      <c r="BE4271">
        <f t="shared" si="531"/>
        <v>-4707.1692847049926</v>
      </c>
      <c r="BF4271">
        <f t="shared" si="532"/>
        <v>-2072.2062352343437</v>
      </c>
      <c r="BG4271">
        <f t="shared" si="533"/>
        <v>562.75681423630522</v>
      </c>
      <c r="BH4271">
        <f t="shared" si="534"/>
        <v>3197.7198637069541</v>
      </c>
      <c r="BI4271">
        <f t="shared" si="535"/>
        <v>5832.682913177603</v>
      </c>
      <c r="BJ4271">
        <f t="shared" si="536"/>
        <v>8467.6459626482501</v>
      </c>
    </row>
    <row r="4272" spans="1:62">
      <c r="A4272">
        <v>4269</v>
      </c>
      <c r="B4272" s="6"/>
      <c r="C4272" s="44"/>
      <c r="F4272" s="44">
        <v>1612.4315565443067</v>
      </c>
      <c r="G4272">
        <v>0.63593875250930143</v>
      </c>
      <c r="H4272" s="45">
        <f t="shared" si="530"/>
        <v>2535.5139157378567</v>
      </c>
      <c r="BD4272">
        <f t="shared" si="537"/>
        <v>-7358.977924286186</v>
      </c>
      <c r="BE4272">
        <f t="shared" si="531"/>
        <v>-5926.6818071528896</v>
      </c>
      <c r="BF4272">
        <f t="shared" si="532"/>
        <v>-4494.3856900195933</v>
      </c>
      <c r="BG4272">
        <f t="shared" si="533"/>
        <v>-3062.0895728862979</v>
      </c>
      <c r="BH4272">
        <f t="shared" si="534"/>
        <v>-1629.7934557530016</v>
      </c>
      <c r="BI4272">
        <f t="shared" si="535"/>
        <v>-197.49733861970526</v>
      </c>
      <c r="BJ4272">
        <f t="shared" si="536"/>
        <v>1234.7987785135902</v>
      </c>
    </row>
    <row r="4273" spans="1:62">
      <c r="A4273">
        <v>4270</v>
      </c>
      <c r="B4273" s="6"/>
      <c r="C4273" s="44"/>
      <c r="F4273" s="44">
        <v>13806.744359137316</v>
      </c>
      <c r="G4273">
        <v>0.37417314994621442</v>
      </c>
      <c r="H4273" s="45">
        <f t="shared" si="530"/>
        <v>36899.345559995338</v>
      </c>
      <c r="BD4273">
        <f t="shared" si="537"/>
        <v>1567.2622060022004</v>
      </c>
      <c r="BE4273">
        <f t="shared" si="531"/>
        <v>4746.9559685487075</v>
      </c>
      <c r="BF4273">
        <f t="shared" si="532"/>
        <v>7926.6497310952145</v>
      </c>
      <c r="BG4273">
        <f t="shared" si="533"/>
        <v>11106.343493641722</v>
      </c>
      <c r="BH4273">
        <f t="shared" si="534"/>
        <v>14286.037256188229</v>
      </c>
      <c r="BI4273">
        <f t="shared" si="535"/>
        <v>17465.731018734736</v>
      </c>
      <c r="BJ4273">
        <f t="shared" si="536"/>
        <v>20645.424781281243</v>
      </c>
    </row>
    <row r="4274" spans="1:62">
      <c r="A4274">
        <v>4271</v>
      </c>
      <c r="B4274" s="6"/>
      <c r="C4274" s="44"/>
      <c r="F4274" s="44">
        <v>11630.924978201485</v>
      </c>
      <c r="G4274">
        <v>0.17648488536564777</v>
      </c>
      <c r="H4274" s="45">
        <f t="shared" si="530"/>
        <v>65903.235589292046</v>
      </c>
      <c r="BD4274">
        <f t="shared" si="537"/>
        <v>-11935.878609406243</v>
      </c>
      <c r="BE4274">
        <f t="shared" si="531"/>
        <v>-10065.012859675171</v>
      </c>
      <c r="BF4274">
        <f t="shared" si="532"/>
        <v>-8194.1471099441005</v>
      </c>
      <c r="BG4274">
        <f t="shared" si="533"/>
        <v>-6323.2813602130273</v>
      </c>
      <c r="BH4274">
        <f t="shared" si="534"/>
        <v>-4452.4156104819558</v>
      </c>
      <c r="BI4274">
        <f t="shared" si="535"/>
        <v>-2581.5498607508835</v>
      </c>
      <c r="BJ4274">
        <f t="shared" si="536"/>
        <v>-710.6841110198111</v>
      </c>
    </row>
    <row r="4275" spans="1:62">
      <c r="A4275">
        <v>4272</v>
      </c>
      <c r="B4275" s="6"/>
      <c r="C4275" s="44"/>
      <c r="F4275" s="44">
        <v>10525.921613597124</v>
      </c>
      <c r="G4275">
        <v>0.31367053933499722</v>
      </c>
      <c r="H4275" s="45">
        <f t="shared" si="530"/>
        <v>33557.25289315595</v>
      </c>
      <c r="BD4275">
        <f t="shared" si="537"/>
        <v>-10748.500551373247</v>
      </c>
      <c r="BE4275">
        <f t="shared" si="531"/>
        <v>-9866.0761245450067</v>
      </c>
      <c r="BF4275">
        <f t="shared" si="532"/>
        <v>-8983.6516977167685</v>
      </c>
      <c r="BG4275">
        <f t="shared" si="533"/>
        <v>-8101.2272708885293</v>
      </c>
      <c r="BH4275">
        <f t="shared" si="534"/>
        <v>-7218.8028440602902</v>
      </c>
      <c r="BI4275">
        <f t="shared" si="535"/>
        <v>-6336.378417232052</v>
      </c>
      <c r="BJ4275">
        <f t="shared" si="536"/>
        <v>-5453.9539904038129</v>
      </c>
    </row>
    <row r="4276" spans="1:62">
      <c r="A4276">
        <v>4273</v>
      </c>
      <c r="B4276" s="6"/>
      <c r="C4276" s="44"/>
      <c r="F4276" s="44">
        <v>13538.833742400522</v>
      </c>
      <c r="G4276">
        <v>0.48403913841071322</v>
      </c>
      <c r="H4276" s="45">
        <f t="shared" si="530"/>
        <v>27970.535165511046</v>
      </c>
      <c r="BD4276">
        <f t="shared" si="537"/>
        <v>-8957.5689169221369</v>
      </c>
      <c r="BE4276">
        <f t="shared" si="531"/>
        <v>-7389.2162202471518</v>
      </c>
      <c r="BF4276">
        <f t="shared" si="532"/>
        <v>-5820.8635235721658</v>
      </c>
      <c r="BG4276">
        <f t="shared" si="533"/>
        <v>-4252.510826897179</v>
      </c>
      <c r="BH4276">
        <f t="shared" si="534"/>
        <v>-2684.158130222193</v>
      </c>
      <c r="BI4276">
        <f t="shared" si="535"/>
        <v>-1115.8054335472079</v>
      </c>
      <c r="BJ4276">
        <f t="shared" si="536"/>
        <v>452.54726312777893</v>
      </c>
    </row>
    <row r="4277" spans="1:62">
      <c r="A4277">
        <v>4274</v>
      </c>
      <c r="B4277" s="6"/>
      <c r="C4277" s="44"/>
      <c r="F4277" s="44">
        <v>8631.0973382172288</v>
      </c>
      <c r="G4277">
        <v>0.1876906216298817</v>
      </c>
      <c r="H4277" s="45">
        <f t="shared" si="530"/>
        <v>45985.767766475845</v>
      </c>
      <c r="BD4277">
        <f t="shared" si="537"/>
        <v>-11118.638050346955</v>
      </c>
      <c r="BE4277">
        <f t="shared" si="531"/>
        <v>-8698.4423582933887</v>
      </c>
      <c r="BF4277">
        <f t="shared" si="532"/>
        <v>-6278.2466662398238</v>
      </c>
      <c r="BG4277">
        <f t="shared" si="533"/>
        <v>-3858.050974186257</v>
      </c>
      <c r="BH4277">
        <f t="shared" si="534"/>
        <v>-1437.8552821326921</v>
      </c>
      <c r="BI4277">
        <f t="shared" si="535"/>
        <v>982.34040992087466</v>
      </c>
      <c r="BJ4277">
        <f t="shared" si="536"/>
        <v>3402.5361019744414</v>
      </c>
    </row>
    <row r="4278" spans="1:62">
      <c r="A4278">
        <v>4275</v>
      </c>
      <c r="B4278" s="6"/>
      <c r="C4278" s="44"/>
      <c r="F4278" s="44">
        <v>10492.172531601593</v>
      </c>
      <c r="G4278">
        <v>0.63971922161557337</v>
      </c>
      <c r="H4278" s="45">
        <f t="shared" si="530"/>
        <v>16401.215059794868</v>
      </c>
      <c r="BD4278">
        <f t="shared" si="537"/>
        <v>-7692.64423006782</v>
      </c>
      <c r="BE4278">
        <f t="shared" si="531"/>
        <v>-6754.1911219184112</v>
      </c>
      <c r="BF4278">
        <f t="shared" si="532"/>
        <v>-5815.7380137690034</v>
      </c>
      <c r="BG4278">
        <f t="shared" si="533"/>
        <v>-4877.2849056195946</v>
      </c>
      <c r="BH4278">
        <f t="shared" si="534"/>
        <v>-3938.8317974701858</v>
      </c>
      <c r="BI4278">
        <f t="shared" si="535"/>
        <v>-3000.378689320778</v>
      </c>
      <c r="BJ4278">
        <f t="shared" si="536"/>
        <v>-2061.9255811713692</v>
      </c>
    </row>
    <row r="4279" spans="1:62">
      <c r="A4279">
        <v>4276</v>
      </c>
      <c r="B4279" s="6"/>
      <c r="C4279" s="44"/>
      <c r="F4279" s="44">
        <v>10208.291624068741</v>
      </c>
      <c r="G4279">
        <v>0.12183650057784234</v>
      </c>
      <c r="H4279" s="45">
        <f t="shared" si="530"/>
        <v>83786.809171743895</v>
      </c>
      <c r="BD4279">
        <f t="shared" si="537"/>
        <v>-7293.5764235237257</v>
      </c>
      <c r="BE4279">
        <f t="shared" si="531"/>
        <v>-4094.9803154458587</v>
      </c>
      <c r="BF4279">
        <f t="shared" si="532"/>
        <v>-896.38420736799162</v>
      </c>
      <c r="BG4279">
        <f t="shared" si="533"/>
        <v>2302.2119007098754</v>
      </c>
      <c r="BH4279">
        <f t="shared" si="534"/>
        <v>5500.8080087877424</v>
      </c>
      <c r="BI4279">
        <f t="shared" si="535"/>
        <v>8699.4041168656095</v>
      </c>
      <c r="BJ4279">
        <f t="shared" si="536"/>
        <v>11898.000224943475</v>
      </c>
    </row>
    <row r="4280" spans="1:62">
      <c r="A4280">
        <v>4277</v>
      </c>
      <c r="B4280" s="6"/>
      <c r="C4280" s="44"/>
      <c r="F4280" s="44">
        <v>6899.6988684627322</v>
      </c>
      <c r="G4280">
        <v>0.59311441969683543</v>
      </c>
      <c r="H4280" s="45">
        <f t="shared" si="530"/>
        <v>11632.998017464228</v>
      </c>
      <c r="BD4280">
        <f t="shared" si="537"/>
        <v>-9599.1091211795283</v>
      </c>
      <c r="BE4280">
        <f t="shared" si="531"/>
        <v>-8989.9266182903175</v>
      </c>
      <c r="BF4280">
        <f t="shared" si="532"/>
        <v>-8380.7441154011067</v>
      </c>
      <c r="BG4280">
        <f t="shared" si="533"/>
        <v>-7771.5616125118941</v>
      </c>
      <c r="BH4280">
        <f t="shared" si="534"/>
        <v>-7162.3791096226823</v>
      </c>
      <c r="BI4280">
        <f t="shared" si="535"/>
        <v>-6553.1966067334706</v>
      </c>
      <c r="BJ4280">
        <f t="shared" si="536"/>
        <v>-5944.0141038442589</v>
      </c>
    </row>
    <row r="4281" spans="1:62">
      <c r="A4281">
        <v>4278</v>
      </c>
      <c r="B4281" s="6"/>
      <c r="C4281" s="44"/>
      <c r="F4281" s="44">
        <v>12588.125248903045</v>
      </c>
      <c r="G4281">
        <v>0.64454546327442763</v>
      </c>
      <c r="H4281" s="45">
        <f t="shared" si="530"/>
        <v>19530.236369910508</v>
      </c>
      <c r="BD4281">
        <f t="shared" si="537"/>
        <v>-3934.1267699785549</v>
      </c>
      <c r="BE4281">
        <f t="shared" si="531"/>
        <v>-968.55467149437754</v>
      </c>
      <c r="BF4281">
        <f t="shared" si="532"/>
        <v>1997.0174269897998</v>
      </c>
      <c r="BG4281">
        <f t="shared" si="533"/>
        <v>4962.5895254739771</v>
      </c>
      <c r="BH4281">
        <f t="shared" si="534"/>
        <v>7928.1616239581526</v>
      </c>
      <c r="BI4281">
        <f t="shared" si="535"/>
        <v>10893.733722442332</v>
      </c>
      <c r="BJ4281">
        <f t="shared" si="536"/>
        <v>13859.305820926507</v>
      </c>
    </row>
    <row r="4282" spans="1:62">
      <c r="A4282">
        <v>4279</v>
      </c>
      <c r="B4282" s="6"/>
      <c r="C4282" s="44"/>
      <c r="F4282" s="44">
        <v>11020.43448111101</v>
      </c>
      <c r="G4282">
        <v>0.12651125947969177</v>
      </c>
      <c r="H4282" s="45">
        <f t="shared" si="530"/>
        <v>87110.305647380461</v>
      </c>
      <c r="BD4282">
        <f t="shared" si="537"/>
        <v>-9365.3979325309065</v>
      </c>
      <c r="BE4282">
        <f t="shared" si="531"/>
        <v>-6142.6706161587681</v>
      </c>
      <c r="BF4282">
        <f t="shared" si="532"/>
        <v>-2919.9432997866297</v>
      </c>
      <c r="BG4282">
        <f t="shared" si="533"/>
        <v>302.78401658550865</v>
      </c>
      <c r="BH4282">
        <f t="shared" si="534"/>
        <v>3525.5113329576452</v>
      </c>
      <c r="BI4282">
        <f t="shared" si="535"/>
        <v>6748.2386493297854</v>
      </c>
      <c r="BJ4282">
        <f t="shared" si="536"/>
        <v>9970.965965701922</v>
      </c>
    </row>
    <row r="4283" spans="1:62">
      <c r="A4283">
        <v>4280</v>
      </c>
      <c r="B4283" s="6"/>
      <c r="C4283" s="44"/>
      <c r="F4283" s="44">
        <v>-3230.4122384066322</v>
      </c>
      <c r="G4283">
        <v>0.45044782132980465</v>
      </c>
      <c r="H4283" s="45">
        <f t="shared" si="530"/>
        <v>-7171.5570271155102</v>
      </c>
      <c r="BD4283">
        <f t="shared" si="537"/>
        <v>-10387.87818371255</v>
      </c>
      <c r="BE4283">
        <f t="shared" si="531"/>
        <v>-9755.3218863140919</v>
      </c>
      <c r="BF4283">
        <f t="shared" si="532"/>
        <v>-9122.7655889156322</v>
      </c>
      <c r="BG4283">
        <f t="shared" si="533"/>
        <v>-8490.2092915171743</v>
      </c>
      <c r="BH4283">
        <f t="shared" si="534"/>
        <v>-7857.6529941187146</v>
      </c>
      <c r="BI4283">
        <f t="shared" si="535"/>
        <v>-7225.0966967202567</v>
      </c>
      <c r="BJ4283">
        <f t="shared" si="536"/>
        <v>-6592.5403993217978</v>
      </c>
    </row>
    <row r="4284" spans="1:62">
      <c r="A4284">
        <v>4281</v>
      </c>
      <c r="B4284" s="6"/>
      <c r="C4284" s="44"/>
      <c r="F4284" s="44">
        <v>15650.035174521978</v>
      </c>
      <c r="G4284">
        <v>0.11335105594910377</v>
      </c>
      <c r="H4284" s="45">
        <f t="shared" si="530"/>
        <v>138066.95529637646</v>
      </c>
      <c r="BD4284">
        <f t="shared" si="537"/>
        <v>5482.6513450556558</v>
      </c>
      <c r="BE4284">
        <f t="shared" si="531"/>
        <v>7734.8904517046785</v>
      </c>
      <c r="BF4284">
        <f t="shared" si="532"/>
        <v>9987.129558353703</v>
      </c>
      <c r="BG4284">
        <f t="shared" si="533"/>
        <v>12239.368665002725</v>
      </c>
      <c r="BH4284">
        <f t="shared" si="534"/>
        <v>14491.607771651748</v>
      </c>
      <c r="BI4284">
        <f t="shared" si="535"/>
        <v>16743.84687830077</v>
      </c>
      <c r="BJ4284">
        <f t="shared" si="536"/>
        <v>18996.085984949794</v>
      </c>
    </row>
    <row r="4285" spans="1:62">
      <c r="A4285">
        <v>4282</v>
      </c>
      <c r="B4285" s="6"/>
      <c r="C4285" s="44"/>
      <c r="F4285" s="44">
        <v>9666.1511515511629</v>
      </c>
      <c r="G4285">
        <v>0.49533677005419996</v>
      </c>
      <c r="H4285" s="45">
        <f t="shared" si="530"/>
        <v>19514.30165479839</v>
      </c>
      <c r="BD4285">
        <f t="shared" si="537"/>
        <v>-15083.279894776459</v>
      </c>
      <c r="BE4285">
        <f t="shared" si="531"/>
        <v>-14516.524615030939</v>
      </c>
      <c r="BF4285">
        <f t="shared" si="532"/>
        <v>-13949.769335285422</v>
      </c>
      <c r="BG4285">
        <f t="shared" si="533"/>
        <v>-13383.014055539901</v>
      </c>
      <c r="BH4285">
        <f t="shared" si="534"/>
        <v>-12816.258775794384</v>
      </c>
      <c r="BI4285">
        <f t="shared" si="535"/>
        <v>-12249.503496048865</v>
      </c>
      <c r="BJ4285">
        <f t="shared" si="536"/>
        <v>-11682.748216303346</v>
      </c>
    </row>
    <row r="4286" spans="1:62">
      <c r="A4286">
        <v>4283</v>
      </c>
      <c r="B4286" s="6"/>
      <c r="C4286" s="44"/>
      <c r="F4286" s="44">
        <v>2494.9285517209355</v>
      </c>
      <c r="G4286">
        <v>0.26741008239394137</v>
      </c>
      <c r="H4286" s="45">
        <f t="shared" si="530"/>
        <v>9329.9718895620153</v>
      </c>
      <c r="BD4286">
        <f t="shared" si="537"/>
        <v>-7189.4673012801632</v>
      </c>
      <c r="BE4286">
        <f t="shared" si="531"/>
        <v>-4712.7834510091634</v>
      </c>
      <c r="BF4286">
        <f t="shared" si="532"/>
        <v>-2236.0996007381636</v>
      </c>
      <c r="BG4286">
        <f t="shared" si="533"/>
        <v>240.58424953283611</v>
      </c>
      <c r="BH4286">
        <f t="shared" si="534"/>
        <v>2717.2680998038359</v>
      </c>
      <c r="BI4286">
        <f t="shared" si="535"/>
        <v>5193.9519500748356</v>
      </c>
      <c r="BJ4286">
        <f t="shared" si="536"/>
        <v>7670.6358003458372</v>
      </c>
    </row>
    <row r="4287" spans="1:62">
      <c r="A4287">
        <v>4284</v>
      </c>
      <c r="B4287" s="6"/>
      <c r="C4287" s="44"/>
      <c r="F4287" s="44">
        <v>491.02677782657338</v>
      </c>
      <c r="G4287">
        <v>0.34854526511417205</v>
      </c>
      <c r="H4287" s="45">
        <f t="shared" si="530"/>
        <v>1408.7891214523572</v>
      </c>
      <c r="BD4287">
        <f t="shared" si="537"/>
        <v>-1157.8781397512287</v>
      </c>
      <c r="BE4287">
        <f t="shared" si="531"/>
        <v>179.17227221847816</v>
      </c>
      <c r="BF4287">
        <f t="shared" si="532"/>
        <v>1516.2226841881852</v>
      </c>
      <c r="BG4287">
        <f t="shared" si="533"/>
        <v>2853.2730961578918</v>
      </c>
      <c r="BH4287">
        <f t="shared" si="534"/>
        <v>4190.3235081275989</v>
      </c>
      <c r="BI4287">
        <f t="shared" si="535"/>
        <v>5527.3739200973059</v>
      </c>
      <c r="BJ4287">
        <f t="shared" si="536"/>
        <v>6864.4243320670121</v>
      </c>
    </row>
    <row r="4288" spans="1:62">
      <c r="A4288">
        <v>4285</v>
      </c>
      <c r="B4288" s="6"/>
      <c r="C4288" s="44"/>
      <c r="F4288" s="44">
        <v>6430.7555720810342</v>
      </c>
      <c r="G4288">
        <v>0.46653007542914438</v>
      </c>
      <c r="H4288" s="45">
        <f t="shared" si="530"/>
        <v>13784.225092381475</v>
      </c>
      <c r="BD4288">
        <f t="shared" si="537"/>
        <v>1251.699547744287</v>
      </c>
      <c r="BE4288">
        <f t="shared" si="531"/>
        <v>2994.4258733151473</v>
      </c>
      <c r="BF4288">
        <f t="shared" si="532"/>
        <v>4737.1521988860077</v>
      </c>
      <c r="BG4288">
        <f t="shared" si="533"/>
        <v>6479.878524456868</v>
      </c>
      <c r="BH4288">
        <f t="shared" si="534"/>
        <v>8222.6048500277284</v>
      </c>
      <c r="BI4288">
        <f t="shared" si="535"/>
        <v>9965.3311755985887</v>
      </c>
      <c r="BJ4288">
        <f t="shared" si="536"/>
        <v>11708.057501169449</v>
      </c>
    </row>
    <row r="4289" spans="1:62">
      <c r="A4289">
        <v>4286</v>
      </c>
      <c r="B4289" s="6"/>
      <c r="C4289" s="44"/>
      <c r="F4289" s="44">
        <v>-4395.0281302508702</v>
      </c>
      <c r="G4289">
        <v>0.43287172469007817</v>
      </c>
      <c r="H4289" s="45">
        <f t="shared" si="530"/>
        <v>-10153.188299368745</v>
      </c>
      <c r="BD4289">
        <f t="shared" si="537"/>
        <v>-4098.1051949353123</v>
      </c>
      <c r="BE4289">
        <f t="shared" si="531"/>
        <v>-1765.4548177895904</v>
      </c>
      <c r="BF4289">
        <f t="shared" si="532"/>
        <v>567.19555935613153</v>
      </c>
      <c r="BG4289">
        <f t="shared" si="533"/>
        <v>2899.8459365018534</v>
      </c>
      <c r="BH4289">
        <f t="shared" si="534"/>
        <v>5232.4963136475744</v>
      </c>
      <c r="BI4289">
        <f t="shared" si="535"/>
        <v>7565.1466907932972</v>
      </c>
      <c r="BJ4289">
        <f t="shared" si="536"/>
        <v>9897.7970679390182</v>
      </c>
    </row>
    <row r="4290" spans="1:62">
      <c r="A4290">
        <v>4287</v>
      </c>
      <c r="B4290" s="6"/>
      <c r="C4290" s="44"/>
      <c r="F4290" s="44">
        <v>9536.2179327376998</v>
      </c>
      <c r="G4290">
        <v>0.99802056419023177</v>
      </c>
      <c r="H4290" s="45">
        <f t="shared" si="530"/>
        <v>9555.131702596871</v>
      </c>
      <c r="BD4290">
        <f t="shared" si="537"/>
        <v>6559.3867537012611</v>
      </c>
      <c r="BE4290">
        <f t="shared" si="531"/>
        <v>8723.7453771516521</v>
      </c>
      <c r="BF4290">
        <f t="shared" si="532"/>
        <v>10888.104000602043</v>
      </c>
      <c r="BG4290">
        <f t="shared" si="533"/>
        <v>13052.462624052434</v>
      </c>
      <c r="BH4290">
        <f t="shared" si="534"/>
        <v>15216.821247502825</v>
      </c>
      <c r="BI4290">
        <f t="shared" si="535"/>
        <v>17381.179870953216</v>
      </c>
      <c r="BJ4290">
        <f t="shared" si="536"/>
        <v>19545.538494403605</v>
      </c>
    </row>
    <row r="4291" spans="1:62">
      <c r="A4291">
        <v>4288</v>
      </c>
      <c r="B4291" s="6"/>
      <c r="C4291" s="44"/>
      <c r="F4291" s="44">
        <v>8011.630490290303</v>
      </c>
      <c r="G4291">
        <v>0.2124658803343733</v>
      </c>
      <c r="H4291" s="45">
        <f t="shared" si="530"/>
        <v>37707.845032255558</v>
      </c>
      <c r="BD4291">
        <f t="shared" si="537"/>
        <v>-4546.1151117865411</v>
      </c>
      <c r="BE4291">
        <f t="shared" si="531"/>
        <v>443.98770916461763</v>
      </c>
      <c r="BF4291">
        <f t="shared" si="532"/>
        <v>5434.0905301157763</v>
      </c>
      <c r="BG4291">
        <f t="shared" si="533"/>
        <v>10424.193351066935</v>
      </c>
      <c r="BH4291">
        <f t="shared" si="534"/>
        <v>15414.296172018096</v>
      </c>
      <c r="BI4291">
        <f t="shared" si="535"/>
        <v>20404.398992969254</v>
      </c>
      <c r="BJ4291">
        <f t="shared" si="536"/>
        <v>25394.501813920411</v>
      </c>
    </row>
    <row r="4292" spans="1:62">
      <c r="A4292">
        <v>4289</v>
      </c>
      <c r="B4292" s="6"/>
      <c r="C4292" s="44"/>
      <c r="F4292" s="44">
        <v>6576.7134213466306</v>
      </c>
      <c r="G4292">
        <v>0.26348177908051618</v>
      </c>
      <c r="H4292" s="45">
        <f t="shared" ref="H4292:H4355" si="538">F4292/G4292</f>
        <v>24960.79024628448</v>
      </c>
      <c r="BD4292">
        <f t="shared" si="537"/>
        <v>-6949.3010886184366</v>
      </c>
      <c r="BE4292">
        <f t="shared" si="531"/>
        <v>-5886.9716869465701</v>
      </c>
      <c r="BF4292">
        <f t="shared" si="532"/>
        <v>-4824.6422852747037</v>
      </c>
      <c r="BG4292">
        <f t="shared" si="533"/>
        <v>-3762.3128836028372</v>
      </c>
      <c r="BH4292">
        <f t="shared" si="534"/>
        <v>-2699.9834819309708</v>
      </c>
      <c r="BI4292">
        <f t="shared" si="535"/>
        <v>-1637.6540802591035</v>
      </c>
      <c r="BJ4292">
        <f t="shared" si="536"/>
        <v>-575.32467858723703</v>
      </c>
    </row>
    <row r="4293" spans="1:62">
      <c r="A4293">
        <v>4290</v>
      </c>
      <c r="B4293" s="6"/>
      <c r="C4293" s="44"/>
      <c r="F4293" s="44">
        <v>7606.2655034223299</v>
      </c>
      <c r="G4293">
        <v>0.2863795579181998</v>
      </c>
      <c r="H4293" s="45">
        <f t="shared" si="538"/>
        <v>26560.085359147561</v>
      </c>
      <c r="BD4293">
        <f t="shared" si="537"/>
        <v>-5259.3045259440496</v>
      </c>
      <c r="BE4293">
        <f t="shared" ref="BE4293:BE4356" si="539">($BE$3*G4292)-F4292</f>
        <v>-3941.895630541469</v>
      </c>
      <c r="BF4293">
        <f t="shared" ref="BF4293:BF4356" si="540">($BF$3*G4292)-F4292</f>
        <v>-2624.486735138888</v>
      </c>
      <c r="BG4293">
        <f t="shared" ref="BG4293:BG4356" si="541">($BG$3*G4292)-F4292</f>
        <v>-1307.0778397363074</v>
      </c>
      <c r="BH4293">
        <f t="shared" ref="BH4293:BH4356" si="542">($BH$3*G4292)-F4292</f>
        <v>10.331055666273642</v>
      </c>
      <c r="BI4293">
        <f t="shared" ref="BI4293:BI4356" si="543">($BI$3*G4292)-F4292</f>
        <v>1327.7399510688547</v>
      </c>
      <c r="BJ4293">
        <f t="shared" ref="BJ4293:BJ4356" si="544">($BJ$3*G4292)-F4292</f>
        <v>2645.1488464714348</v>
      </c>
    </row>
    <row r="4294" spans="1:62">
      <c r="A4294">
        <v>4291</v>
      </c>
      <c r="B4294" s="6"/>
      <c r="C4294" s="44"/>
      <c r="F4294" s="44">
        <v>11094.718053768387</v>
      </c>
      <c r="G4294">
        <v>0.17398218704457769</v>
      </c>
      <c r="H4294" s="45">
        <f t="shared" si="538"/>
        <v>63769.275707091212</v>
      </c>
      <c r="BD4294">
        <f t="shared" si="537"/>
        <v>-6174.3677138313305</v>
      </c>
      <c r="BE4294">
        <f t="shared" si="539"/>
        <v>-4742.4699242403312</v>
      </c>
      <c r="BF4294">
        <f t="shared" si="540"/>
        <v>-3310.5721346493328</v>
      </c>
      <c r="BG4294">
        <f t="shared" si="541"/>
        <v>-1878.6743450583335</v>
      </c>
      <c r="BH4294">
        <f t="shared" si="542"/>
        <v>-446.77655546733513</v>
      </c>
      <c r="BI4294">
        <f t="shared" si="543"/>
        <v>985.12123412366418</v>
      </c>
      <c r="BJ4294">
        <f t="shared" si="544"/>
        <v>2417.0190237146635</v>
      </c>
    </row>
    <row r="4295" spans="1:62">
      <c r="A4295">
        <v>4292</v>
      </c>
      <c r="B4295" s="6"/>
      <c r="C4295" s="44"/>
      <c r="F4295" s="44">
        <v>-310.11992566195477</v>
      </c>
      <c r="G4295">
        <v>0.57817867136801304</v>
      </c>
      <c r="H4295" s="45">
        <f t="shared" si="538"/>
        <v>-536.37385988000619</v>
      </c>
      <c r="BD4295">
        <f t="shared" si="537"/>
        <v>-10224.807118545499</v>
      </c>
      <c r="BE4295">
        <f t="shared" si="539"/>
        <v>-9354.8961833226094</v>
      </c>
      <c r="BF4295">
        <f t="shared" si="540"/>
        <v>-8484.9852480997215</v>
      </c>
      <c r="BG4295">
        <f t="shared" si="541"/>
        <v>-7615.0743128768336</v>
      </c>
      <c r="BH4295">
        <f t="shared" si="542"/>
        <v>-6745.1633776539447</v>
      </c>
      <c r="BI4295">
        <f t="shared" si="543"/>
        <v>-5875.2524424310568</v>
      </c>
      <c r="BJ4295">
        <f t="shared" si="544"/>
        <v>-5005.341507208168</v>
      </c>
    </row>
    <row r="4296" spans="1:62">
      <c r="A4296">
        <v>4293</v>
      </c>
      <c r="B4296" s="6"/>
      <c r="C4296" s="44"/>
      <c r="F4296" s="44">
        <v>117.41471491717493</v>
      </c>
      <c r="G4296">
        <v>0.61915665704377165</v>
      </c>
      <c r="H4296" s="45">
        <f t="shared" si="538"/>
        <v>189.63652184211955</v>
      </c>
      <c r="BD4296">
        <f t="shared" si="537"/>
        <v>3201.01328250202</v>
      </c>
      <c r="BE4296">
        <f t="shared" si="539"/>
        <v>6091.9066393420853</v>
      </c>
      <c r="BF4296">
        <f t="shared" si="540"/>
        <v>8982.7999961821497</v>
      </c>
      <c r="BG4296">
        <f t="shared" si="541"/>
        <v>11873.693353022216</v>
      </c>
      <c r="BH4296">
        <f t="shared" si="542"/>
        <v>14764.58670986228</v>
      </c>
      <c r="BI4296">
        <f t="shared" si="543"/>
        <v>17655.480066702345</v>
      </c>
      <c r="BJ4296">
        <f t="shared" si="544"/>
        <v>20546.373423542413</v>
      </c>
    </row>
    <row r="4297" spans="1:62">
      <c r="A4297">
        <v>4294</v>
      </c>
      <c r="B4297" s="6"/>
      <c r="C4297" s="44"/>
      <c r="F4297" s="44">
        <v>9010.8405789045719</v>
      </c>
      <c r="G4297">
        <v>0.22667224934335017</v>
      </c>
      <c r="H4297" s="45">
        <f t="shared" si="538"/>
        <v>39752.729348247063</v>
      </c>
      <c r="BD4297">
        <f t="shared" si="537"/>
        <v>2978.3685703016831</v>
      </c>
      <c r="BE4297">
        <f t="shared" si="539"/>
        <v>6074.1518555205412</v>
      </c>
      <c r="BF4297">
        <f t="shared" si="540"/>
        <v>9169.9351407394006</v>
      </c>
      <c r="BG4297">
        <f t="shared" si="541"/>
        <v>12265.718425958257</v>
      </c>
      <c r="BH4297">
        <f t="shared" si="542"/>
        <v>15361.501711177116</v>
      </c>
      <c r="BI4297">
        <f t="shared" si="543"/>
        <v>18457.284996395974</v>
      </c>
      <c r="BJ4297">
        <f t="shared" si="544"/>
        <v>21553.068281614833</v>
      </c>
    </row>
    <row r="4298" spans="1:62">
      <c r="A4298">
        <v>4295</v>
      </c>
      <c r="B4298" s="6"/>
      <c r="C4298" s="44"/>
      <c r="F4298" s="44">
        <v>6824.0612834465865</v>
      </c>
      <c r="G4298">
        <v>0.11255864180035502</v>
      </c>
      <c r="H4298" s="45">
        <f t="shared" si="538"/>
        <v>60626.720208212952</v>
      </c>
      <c r="BD4298">
        <f t="shared" si="537"/>
        <v>-7877.4793321878205</v>
      </c>
      <c r="BE4298">
        <f t="shared" si="539"/>
        <v>-6744.1180854710701</v>
      </c>
      <c r="BF4298">
        <f t="shared" si="540"/>
        <v>-5610.7568387543197</v>
      </c>
      <c r="BG4298">
        <f t="shared" si="541"/>
        <v>-4477.3955920375683</v>
      </c>
      <c r="BH4298">
        <f t="shared" si="542"/>
        <v>-3344.0343453208179</v>
      </c>
      <c r="BI4298">
        <f t="shared" si="543"/>
        <v>-2210.6730986040666</v>
      </c>
      <c r="BJ4298">
        <f t="shared" si="544"/>
        <v>-1077.3118518873162</v>
      </c>
    </row>
    <row r="4299" spans="1:62">
      <c r="A4299">
        <v>4296</v>
      </c>
      <c r="B4299" s="6"/>
      <c r="C4299" s="44"/>
      <c r="F4299" s="44">
        <v>3650.4215949672725</v>
      </c>
      <c r="G4299">
        <v>0.38283046846811875</v>
      </c>
      <c r="H4299" s="45">
        <f t="shared" si="538"/>
        <v>9535.3476163333944</v>
      </c>
      <c r="BD4299">
        <f t="shared" si="537"/>
        <v>-6261.2680744448116</v>
      </c>
      <c r="BE4299">
        <f t="shared" si="539"/>
        <v>-5698.4748654430368</v>
      </c>
      <c r="BF4299">
        <f t="shared" si="540"/>
        <v>-5135.6816564412611</v>
      </c>
      <c r="BG4299">
        <f t="shared" si="541"/>
        <v>-4572.8884474394863</v>
      </c>
      <c r="BH4299">
        <f t="shared" si="542"/>
        <v>-4010.095238437711</v>
      </c>
      <c r="BI4299">
        <f t="shared" si="543"/>
        <v>-3447.3020294359358</v>
      </c>
      <c r="BJ4299">
        <f t="shared" si="544"/>
        <v>-2884.508820434161</v>
      </c>
    </row>
    <row r="4300" spans="1:62">
      <c r="A4300">
        <v>4297</v>
      </c>
      <c r="B4300" s="6"/>
      <c r="C4300" s="44"/>
      <c r="F4300" s="44">
        <v>4394.3438639646265</v>
      </c>
      <c r="G4300">
        <v>1.5432124624698655</v>
      </c>
      <c r="H4300" s="45">
        <f t="shared" si="538"/>
        <v>2847.5300522985735</v>
      </c>
      <c r="BD4300">
        <f t="shared" si="537"/>
        <v>-1736.2692526266787</v>
      </c>
      <c r="BE4300">
        <f t="shared" si="539"/>
        <v>177.88308971391507</v>
      </c>
      <c r="BF4300">
        <f t="shared" si="540"/>
        <v>2092.0354320545084</v>
      </c>
      <c r="BG4300">
        <f t="shared" si="541"/>
        <v>4006.1877743951027</v>
      </c>
      <c r="BH4300">
        <f t="shared" si="542"/>
        <v>5920.3401167356969</v>
      </c>
      <c r="BI4300">
        <f t="shared" si="543"/>
        <v>7834.4924590762894</v>
      </c>
      <c r="BJ4300">
        <f t="shared" si="544"/>
        <v>9748.6448014168836</v>
      </c>
    </row>
    <row r="4301" spans="1:62">
      <c r="A4301">
        <v>4298</v>
      </c>
      <c r="B4301" s="6"/>
      <c r="C4301" s="44"/>
      <c r="F4301" s="44">
        <v>6305.6022138632652</v>
      </c>
      <c r="G4301">
        <v>1.1448597826791076</v>
      </c>
      <c r="H4301" s="45">
        <f t="shared" si="538"/>
        <v>5507.7506514443266</v>
      </c>
      <c r="BD4301">
        <f t="shared" si="537"/>
        <v>3321.7184483847013</v>
      </c>
      <c r="BE4301">
        <f t="shared" si="539"/>
        <v>11037.780760734029</v>
      </c>
      <c r="BF4301">
        <f t="shared" si="540"/>
        <v>18753.843073083357</v>
      </c>
      <c r="BG4301">
        <f t="shared" si="541"/>
        <v>26469.905385432685</v>
      </c>
      <c r="BH4301">
        <f t="shared" si="542"/>
        <v>34185.967697782013</v>
      </c>
      <c r="BI4301">
        <f t="shared" si="543"/>
        <v>41902.030010131341</v>
      </c>
      <c r="BJ4301">
        <f t="shared" si="544"/>
        <v>49618.092322480668</v>
      </c>
    </row>
    <row r="4302" spans="1:62">
      <c r="A4302">
        <v>4299</v>
      </c>
      <c r="B4302" s="6"/>
      <c r="C4302" s="44"/>
      <c r="F4302" s="44">
        <v>12363.540817871519</v>
      </c>
      <c r="G4302">
        <v>0.5925504212135273</v>
      </c>
      <c r="H4302" s="45">
        <f t="shared" si="538"/>
        <v>20864.959968387702</v>
      </c>
      <c r="BD4302">
        <f t="shared" si="537"/>
        <v>-581.30330046772724</v>
      </c>
      <c r="BE4302">
        <f t="shared" si="539"/>
        <v>5142.9956129278107</v>
      </c>
      <c r="BF4302">
        <f t="shared" si="540"/>
        <v>10867.294526323349</v>
      </c>
      <c r="BG4302">
        <f t="shared" si="541"/>
        <v>16591.593439718887</v>
      </c>
      <c r="BH4302">
        <f t="shared" si="542"/>
        <v>22315.892353114425</v>
      </c>
      <c r="BI4302">
        <f t="shared" si="543"/>
        <v>28040.191266509963</v>
      </c>
      <c r="BJ4302">
        <f t="shared" si="544"/>
        <v>33764.490179905508</v>
      </c>
    </row>
    <row r="4303" spans="1:62">
      <c r="A4303">
        <v>4300</v>
      </c>
      <c r="B4303" s="6"/>
      <c r="C4303" s="44"/>
      <c r="F4303" s="44">
        <v>5844.5165052172561</v>
      </c>
      <c r="G4303">
        <v>0.40273530136023794</v>
      </c>
      <c r="H4303" s="45">
        <f t="shared" si="538"/>
        <v>14512.054159338428</v>
      </c>
      <c r="BD4303">
        <f t="shared" si="537"/>
        <v>-9400.7887118038816</v>
      </c>
      <c r="BE4303">
        <f t="shared" si="539"/>
        <v>-6438.0366057362462</v>
      </c>
      <c r="BF4303">
        <f t="shared" si="540"/>
        <v>-3475.284499668609</v>
      </c>
      <c r="BG4303">
        <f t="shared" si="541"/>
        <v>-512.53239360097359</v>
      </c>
      <c r="BH4303">
        <f t="shared" si="542"/>
        <v>2450.2197124666636</v>
      </c>
      <c r="BI4303">
        <f t="shared" si="543"/>
        <v>5412.9718185343008</v>
      </c>
      <c r="BJ4303">
        <f t="shared" si="544"/>
        <v>8375.7239246019381</v>
      </c>
    </row>
    <row r="4304" spans="1:62">
      <c r="A4304">
        <v>4301</v>
      </c>
      <c r="B4304" s="6"/>
      <c r="C4304" s="44"/>
      <c r="F4304" s="44">
        <v>3913.5972006665597</v>
      </c>
      <c r="G4304">
        <v>0.48305408753269496</v>
      </c>
      <c r="H4304" s="45">
        <f t="shared" si="538"/>
        <v>8101.7784585078634</v>
      </c>
      <c r="BD4304">
        <f t="shared" si="537"/>
        <v>-3830.8399984160665</v>
      </c>
      <c r="BE4304">
        <f t="shared" si="539"/>
        <v>-1817.1634916148769</v>
      </c>
      <c r="BF4304">
        <f t="shared" si="540"/>
        <v>196.51301518631317</v>
      </c>
      <c r="BG4304">
        <f t="shared" si="541"/>
        <v>2210.1895219875023</v>
      </c>
      <c r="BH4304">
        <f t="shared" si="542"/>
        <v>4223.8660287886923</v>
      </c>
      <c r="BI4304">
        <f t="shared" si="543"/>
        <v>6237.5425355898824</v>
      </c>
      <c r="BJ4304">
        <f t="shared" si="544"/>
        <v>8251.2190423910724</v>
      </c>
    </row>
    <row r="4305" spans="1:62">
      <c r="A4305">
        <v>4302</v>
      </c>
      <c r="B4305" s="6"/>
      <c r="C4305" s="44"/>
      <c r="F4305" s="44">
        <v>6541.2474290624104</v>
      </c>
      <c r="G4305">
        <v>0.97023999457183852</v>
      </c>
      <c r="H4305" s="45">
        <f t="shared" si="538"/>
        <v>6741.885992804313</v>
      </c>
      <c r="BD4305">
        <f t="shared" si="537"/>
        <v>-1498.326763003085</v>
      </c>
      <c r="BE4305">
        <f t="shared" si="539"/>
        <v>916.94367466038966</v>
      </c>
      <c r="BF4305">
        <f t="shared" si="540"/>
        <v>3332.2141123238644</v>
      </c>
      <c r="BG4305">
        <f t="shared" si="541"/>
        <v>5747.4845499873391</v>
      </c>
      <c r="BH4305">
        <f t="shared" si="542"/>
        <v>8162.7549876508147</v>
      </c>
      <c r="BI4305">
        <f t="shared" si="543"/>
        <v>10578.025425314288</v>
      </c>
      <c r="BJ4305">
        <f t="shared" si="544"/>
        <v>12993.295862977762</v>
      </c>
    </row>
    <row r="4306" spans="1:62">
      <c r="A4306">
        <v>4303</v>
      </c>
      <c r="B4306" s="6"/>
      <c r="C4306" s="44"/>
      <c r="F4306" s="44">
        <v>15114.494511193156</v>
      </c>
      <c r="G4306">
        <v>0.37612640551038368</v>
      </c>
      <c r="H4306" s="45">
        <f t="shared" si="538"/>
        <v>40184.614240745963</v>
      </c>
      <c r="BD4306">
        <f t="shared" si="537"/>
        <v>-1690.0474562032177</v>
      </c>
      <c r="BE4306">
        <f t="shared" si="539"/>
        <v>3161.152516655975</v>
      </c>
      <c r="BF4306">
        <f t="shared" si="540"/>
        <v>8012.3524895151677</v>
      </c>
      <c r="BG4306">
        <f t="shared" si="541"/>
        <v>12863.55246237436</v>
      </c>
      <c r="BH4306">
        <f t="shared" si="542"/>
        <v>17714.752435233553</v>
      </c>
      <c r="BI4306">
        <f t="shared" si="543"/>
        <v>22565.952408092744</v>
      </c>
      <c r="BJ4306">
        <f t="shared" si="544"/>
        <v>27417.152380951942</v>
      </c>
    </row>
    <row r="4307" spans="1:62">
      <c r="A4307">
        <v>4304</v>
      </c>
      <c r="B4307" s="6"/>
      <c r="C4307" s="44"/>
      <c r="F4307" s="44">
        <v>8222.1166697558074</v>
      </c>
      <c r="G4307">
        <v>0.20818173124511663</v>
      </c>
      <c r="H4307" s="45">
        <f t="shared" si="538"/>
        <v>39494.900059577994</v>
      </c>
      <c r="BD4307">
        <f t="shared" si="537"/>
        <v>-13233.862483641238</v>
      </c>
      <c r="BE4307">
        <f t="shared" si="539"/>
        <v>-11353.230456089319</v>
      </c>
      <c r="BF4307">
        <f t="shared" si="540"/>
        <v>-9472.5984285373997</v>
      </c>
      <c r="BG4307">
        <f t="shared" si="541"/>
        <v>-7591.9664009854823</v>
      </c>
      <c r="BH4307">
        <f t="shared" si="542"/>
        <v>-5711.3343734335631</v>
      </c>
      <c r="BI4307">
        <f t="shared" si="543"/>
        <v>-3830.7023458816457</v>
      </c>
      <c r="BJ4307">
        <f t="shared" si="544"/>
        <v>-1950.0703183297264</v>
      </c>
    </row>
    <row r="4308" spans="1:62">
      <c r="A4308">
        <v>4305</v>
      </c>
      <c r="B4308" s="6"/>
      <c r="C4308" s="44"/>
      <c r="F4308" s="44">
        <v>4644.1687099557785</v>
      </c>
      <c r="G4308">
        <v>0.21900473713714952</v>
      </c>
      <c r="H4308" s="45">
        <f t="shared" si="538"/>
        <v>21205.791119702651</v>
      </c>
      <c r="BD4308">
        <f t="shared" si="537"/>
        <v>-7181.208013530224</v>
      </c>
      <c r="BE4308">
        <f t="shared" si="539"/>
        <v>-6140.2993573046406</v>
      </c>
      <c r="BF4308">
        <f t="shared" si="540"/>
        <v>-5099.3907010790581</v>
      </c>
      <c r="BG4308">
        <f t="shared" si="541"/>
        <v>-4058.4820448534747</v>
      </c>
      <c r="BH4308">
        <f t="shared" si="542"/>
        <v>-3017.5733886278913</v>
      </c>
      <c r="BI4308">
        <f t="shared" si="543"/>
        <v>-1976.6647324023088</v>
      </c>
      <c r="BJ4308">
        <f t="shared" si="544"/>
        <v>-935.7560761767254</v>
      </c>
    </row>
    <row r="4309" spans="1:62">
      <c r="A4309">
        <v>4306</v>
      </c>
      <c r="B4309" s="6"/>
      <c r="C4309" s="44"/>
      <c r="F4309" s="44">
        <v>305.00507594775263</v>
      </c>
      <c r="G4309">
        <v>0.42589002455860214</v>
      </c>
      <c r="H4309" s="45">
        <f t="shared" si="538"/>
        <v>716.15923914598329</v>
      </c>
      <c r="BD4309">
        <f t="shared" si="537"/>
        <v>-3549.1450242700312</v>
      </c>
      <c r="BE4309">
        <f t="shared" si="539"/>
        <v>-2454.1213385842834</v>
      </c>
      <c r="BF4309">
        <f t="shared" si="540"/>
        <v>-1359.0976528985357</v>
      </c>
      <c r="BG4309">
        <f t="shared" si="541"/>
        <v>-264.07396721278838</v>
      </c>
      <c r="BH4309">
        <f t="shared" si="542"/>
        <v>830.94971847295983</v>
      </c>
      <c r="BI4309">
        <f t="shared" si="543"/>
        <v>1925.9734041587071</v>
      </c>
      <c r="BJ4309">
        <f t="shared" si="544"/>
        <v>3020.9970898444544</v>
      </c>
    </row>
    <row r="4310" spans="1:62">
      <c r="A4310">
        <v>4307</v>
      </c>
      <c r="B4310" s="6"/>
      <c r="C4310" s="44"/>
      <c r="F4310" s="44">
        <v>9463.0277756361374</v>
      </c>
      <c r="G4310">
        <v>0.29087533076532068</v>
      </c>
      <c r="H4310" s="45">
        <f t="shared" si="538"/>
        <v>32532.933441753245</v>
      </c>
      <c r="BD4310">
        <f t="shared" si="537"/>
        <v>1824.4450468452583</v>
      </c>
      <c r="BE4310">
        <f t="shared" si="539"/>
        <v>3953.8951696382692</v>
      </c>
      <c r="BF4310">
        <f t="shared" si="540"/>
        <v>6083.3452924312796</v>
      </c>
      <c r="BG4310">
        <f t="shared" si="541"/>
        <v>8212.795415224291</v>
      </c>
      <c r="BH4310">
        <f t="shared" si="542"/>
        <v>10342.245538017301</v>
      </c>
      <c r="BI4310">
        <f t="shared" si="543"/>
        <v>12471.695660810312</v>
      </c>
      <c r="BJ4310">
        <f t="shared" si="544"/>
        <v>14601.145783603322</v>
      </c>
    </row>
    <row r="4311" spans="1:62">
      <c r="A4311">
        <v>4308</v>
      </c>
      <c r="B4311" s="6"/>
      <c r="C4311" s="44"/>
      <c r="F4311" s="44">
        <v>6444.9963701311062</v>
      </c>
      <c r="G4311">
        <v>0.25350061609299157</v>
      </c>
      <c r="H4311" s="45">
        <f t="shared" si="538"/>
        <v>25423.987008248096</v>
      </c>
      <c r="BD4311">
        <f t="shared" si="537"/>
        <v>-8008.6511218095338</v>
      </c>
      <c r="BE4311">
        <f t="shared" si="539"/>
        <v>-6554.2744679829302</v>
      </c>
      <c r="BF4311">
        <f t="shared" si="540"/>
        <v>-5099.8978141563275</v>
      </c>
      <c r="BG4311">
        <f t="shared" si="541"/>
        <v>-3645.5211603297239</v>
      </c>
      <c r="BH4311">
        <f t="shared" si="542"/>
        <v>-2191.1445065031203</v>
      </c>
      <c r="BI4311">
        <f t="shared" si="543"/>
        <v>-736.76785267651758</v>
      </c>
      <c r="BJ4311">
        <f t="shared" si="544"/>
        <v>717.60880115008695</v>
      </c>
    </row>
    <row r="4312" spans="1:62">
      <c r="A4312">
        <v>4309</v>
      </c>
      <c r="B4312" s="6"/>
      <c r="C4312" s="44"/>
      <c r="F4312" s="44">
        <v>5553.4805104521911</v>
      </c>
      <c r="G4312">
        <v>0.64217385711761477</v>
      </c>
      <c r="H4312" s="45">
        <f t="shared" si="538"/>
        <v>8647.9392595937861</v>
      </c>
      <c r="BD4312">
        <f t="shared" si="537"/>
        <v>-5177.4932896661485</v>
      </c>
      <c r="BE4312">
        <f t="shared" si="539"/>
        <v>-3909.9902092011907</v>
      </c>
      <c r="BF4312">
        <f t="shared" si="540"/>
        <v>-2642.4871287362325</v>
      </c>
      <c r="BG4312">
        <f t="shared" si="541"/>
        <v>-1374.9840482712752</v>
      </c>
      <c r="BH4312">
        <f t="shared" si="542"/>
        <v>-107.48096780631658</v>
      </c>
      <c r="BI4312">
        <f t="shared" si="543"/>
        <v>1160.0221126586412</v>
      </c>
      <c r="BJ4312">
        <f t="shared" si="544"/>
        <v>2427.525193123598</v>
      </c>
    </row>
    <row r="4313" spans="1:62">
      <c r="A4313">
        <v>4310</v>
      </c>
      <c r="B4313" s="6"/>
      <c r="C4313" s="44"/>
      <c r="F4313" s="44">
        <v>9495.9009650310691</v>
      </c>
      <c r="G4313">
        <v>0.32894764620971273</v>
      </c>
      <c r="H4313" s="45">
        <f t="shared" si="538"/>
        <v>28867.514555727157</v>
      </c>
      <c r="BD4313">
        <f t="shared" si="537"/>
        <v>-2342.611224864117</v>
      </c>
      <c r="BE4313">
        <f t="shared" si="539"/>
        <v>868.25806072395699</v>
      </c>
      <c r="BF4313">
        <f t="shared" si="540"/>
        <v>4079.1273463120306</v>
      </c>
      <c r="BG4313">
        <f t="shared" si="541"/>
        <v>7289.9966319001051</v>
      </c>
      <c r="BH4313">
        <f t="shared" si="542"/>
        <v>10500.865917488178</v>
      </c>
      <c r="BI4313">
        <f t="shared" si="543"/>
        <v>13711.735203076252</v>
      </c>
      <c r="BJ4313">
        <f t="shared" si="544"/>
        <v>16922.604488664325</v>
      </c>
    </row>
    <row r="4314" spans="1:62">
      <c r="A4314">
        <v>4311</v>
      </c>
      <c r="B4314" s="6"/>
      <c r="C4314" s="44"/>
      <c r="F4314" s="44">
        <v>9385.280517426092</v>
      </c>
      <c r="G4314">
        <v>0.3791087511820006</v>
      </c>
      <c r="H4314" s="45">
        <f t="shared" si="538"/>
        <v>24756.169537538462</v>
      </c>
      <c r="BD4314">
        <f t="shared" ref="BD4314:BD4377" si="545">($BD$3*G4313)-F4313</f>
        <v>-7851.1627339825054</v>
      </c>
      <c r="BE4314">
        <f t="shared" si="539"/>
        <v>-6206.4245029339418</v>
      </c>
      <c r="BF4314">
        <f t="shared" si="540"/>
        <v>-4561.6862718853781</v>
      </c>
      <c r="BG4314">
        <f t="shared" si="541"/>
        <v>-2916.9480408368145</v>
      </c>
      <c r="BH4314">
        <f t="shared" si="542"/>
        <v>-1272.2098097882517</v>
      </c>
      <c r="BI4314">
        <f t="shared" si="543"/>
        <v>372.52842126031283</v>
      </c>
      <c r="BJ4314">
        <f t="shared" si="544"/>
        <v>2017.2666523088774</v>
      </c>
    </row>
    <row r="4315" spans="1:62">
      <c r="A4315">
        <v>4312</v>
      </c>
      <c r="B4315" s="6"/>
      <c r="C4315" s="44"/>
      <c r="F4315" s="44">
        <v>15596.768160284031</v>
      </c>
      <c r="G4315">
        <v>0.2216079188739819</v>
      </c>
      <c r="H4315" s="45">
        <f t="shared" si="538"/>
        <v>70380.012770000278</v>
      </c>
      <c r="BD4315">
        <f t="shared" si="545"/>
        <v>-7489.7367615160892</v>
      </c>
      <c r="BE4315">
        <f t="shared" si="539"/>
        <v>-5594.1930056060864</v>
      </c>
      <c r="BF4315">
        <f t="shared" si="540"/>
        <v>-3698.6492496960827</v>
      </c>
      <c r="BG4315">
        <f t="shared" si="541"/>
        <v>-1803.1054937860799</v>
      </c>
      <c r="BH4315">
        <f t="shared" si="542"/>
        <v>92.438262123923778</v>
      </c>
      <c r="BI4315">
        <f t="shared" si="543"/>
        <v>1987.9820180339266</v>
      </c>
      <c r="BJ4315">
        <f t="shared" si="544"/>
        <v>3883.5257739439294</v>
      </c>
    </row>
    <row r="4316" spans="1:62">
      <c r="A4316">
        <v>4313</v>
      </c>
      <c r="B4316" s="6"/>
      <c r="C4316" s="44"/>
      <c r="F4316" s="44">
        <v>5378.5545766562645</v>
      </c>
      <c r="G4316">
        <v>0.37432149926175029</v>
      </c>
      <c r="H4316" s="45">
        <f t="shared" si="538"/>
        <v>14368.810199959218</v>
      </c>
      <c r="BD4316">
        <f t="shared" si="545"/>
        <v>-14488.728565914122</v>
      </c>
      <c r="BE4316">
        <f t="shared" si="539"/>
        <v>-13380.688971544212</v>
      </c>
      <c r="BF4316">
        <f t="shared" si="540"/>
        <v>-12272.649377174303</v>
      </c>
      <c r="BG4316">
        <f t="shared" si="541"/>
        <v>-11164.609782804393</v>
      </c>
      <c r="BH4316">
        <f t="shared" si="542"/>
        <v>-10056.570188434483</v>
      </c>
      <c r="BI4316">
        <f t="shared" si="543"/>
        <v>-8948.530594064574</v>
      </c>
      <c r="BJ4316">
        <f t="shared" si="544"/>
        <v>-7840.4909996946644</v>
      </c>
    </row>
    <row r="4317" spans="1:62">
      <c r="A4317">
        <v>4314</v>
      </c>
      <c r="B4317" s="6"/>
      <c r="C4317" s="44"/>
      <c r="F4317" s="44">
        <v>1582.5098145429474</v>
      </c>
      <c r="G4317">
        <v>0.11589856963687062</v>
      </c>
      <c r="H4317" s="45">
        <f t="shared" si="538"/>
        <v>13654.2652726536</v>
      </c>
      <c r="BD4317">
        <f t="shared" si="545"/>
        <v>-3506.9470803475133</v>
      </c>
      <c r="BE4317">
        <f t="shared" si="539"/>
        <v>-1635.3395840387616</v>
      </c>
      <c r="BF4317">
        <f t="shared" si="540"/>
        <v>236.26791226999012</v>
      </c>
      <c r="BG4317">
        <f t="shared" si="541"/>
        <v>2107.8754085787414</v>
      </c>
      <c r="BH4317">
        <f t="shared" si="542"/>
        <v>3979.4829048874926</v>
      </c>
      <c r="BI4317">
        <f t="shared" si="543"/>
        <v>5851.0904011962448</v>
      </c>
      <c r="BJ4317">
        <f t="shared" si="544"/>
        <v>7722.6978975049951</v>
      </c>
    </row>
    <row r="4318" spans="1:62">
      <c r="A4318">
        <v>4315</v>
      </c>
      <c r="B4318" s="6"/>
      <c r="C4318" s="44"/>
      <c r="F4318" s="44">
        <v>2285.5202601352612</v>
      </c>
      <c r="G4318">
        <v>0.10357838712293166</v>
      </c>
      <c r="H4318" s="45">
        <f t="shared" si="538"/>
        <v>22065.609666451932</v>
      </c>
      <c r="BD4318">
        <f t="shared" si="545"/>
        <v>-1003.0169663585943</v>
      </c>
      <c r="BE4318">
        <f t="shared" si="539"/>
        <v>-423.52411817424127</v>
      </c>
      <c r="BF4318">
        <f t="shared" si="540"/>
        <v>155.96873001011181</v>
      </c>
      <c r="BG4318">
        <f t="shared" si="541"/>
        <v>735.46157819446489</v>
      </c>
      <c r="BH4318">
        <f t="shared" si="542"/>
        <v>1314.954426378818</v>
      </c>
      <c r="BI4318">
        <f t="shared" si="543"/>
        <v>1894.447274563171</v>
      </c>
      <c r="BJ4318">
        <f t="shared" si="544"/>
        <v>2473.9401227475241</v>
      </c>
    </row>
    <row r="4319" spans="1:62">
      <c r="A4319">
        <v>4316</v>
      </c>
      <c r="B4319" s="6"/>
      <c r="C4319" s="44"/>
      <c r="F4319" s="44">
        <v>5794.0206676350263</v>
      </c>
      <c r="G4319">
        <v>0.23220842336639258</v>
      </c>
      <c r="H4319" s="45">
        <f t="shared" si="538"/>
        <v>24951.810893151225</v>
      </c>
      <c r="BD4319">
        <f t="shared" si="545"/>
        <v>-1767.6283245206027</v>
      </c>
      <c r="BE4319">
        <f t="shared" si="539"/>
        <v>-1249.7363889059445</v>
      </c>
      <c r="BF4319">
        <f t="shared" si="540"/>
        <v>-731.8444532912863</v>
      </c>
      <c r="BG4319">
        <f t="shared" si="541"/>
        <v>-213.95251767662785</v>
      </c>
      <c r="BH4319">
        <f t="shared" si="542"/>
        <v>303.93941793803015</v>
      </c>
      <c r="BI4319">
        <f t="shared" si="543"/>
        <v>821.8313535526886</v>
      </c>
      <c r="BJ4319">
        <f t="shared" si="544"/>
        <v>1339.723289167347</v>
      </c>
    </row>
    <row r="4320" spans="1:62">
      <c r="A4320">
        <v>4317</v>
      </c>
      <c r="B4320" s="6"/>
      <c r="C4320" s="44"/>
      <c r="F4320" s="44">
        <v>8176.2362359717117</v>
      </c>
      <c r="G4320">
        <v>0.93223632317827398</v>
      </c>
      <c r="H4320" s="45">
        <f t="shared" si="538"/>
        <v>8770.5617477942324</v>
      </c>
      <c r="BD4320">
        <f t="shared" si="545"/>
        <v>-4632.9785508030636</v>
      </c>
      <c r="BE4320">
        <f t="shared" si="539"/>
        <v>-3471.9364339711005</v>
      </c>
      <c r="BF4320">
        <f t="shared" si="540"/>
        <v>-2310.8943171391375</v>
      </c>
      <c r="BG4320">
        <f t="shared" si="541"/>
        <v>-1149.8522003071748</v>
      </c>
      <c r="BH4320">
        <f t="shared" si="542"/>
        <v>11.189916524787805</v>
      </c>
      <c r="BI4320">
        <f t="shared" si="543"/>
        <v>1172.2320333567513</v>
      </c>
      <c r="BJ4320">
        <f t="shared" si="544"/>
        <v>2333.274150188714</v>
      </c>
    </row>
    <row r="4321" spans="1:62">
      <c r="A4321">
        <v>4318</v>
      </c>
      <c r="B4321" s="6"/>
      <c r="C4321" s="44"/>
      <c r="F4321" s="44">
        <v>12078.435419466336</v>
      </c>
      <c r="G4321">
        <v>0.25723980798050672</v>
      </c>
      <c r="H4321" s="45">
        <f t="shared" si="538"/>
        <v>46953.990186393014</v>
      </c>
      <c r="BD4321">
        <f t="shared" si="545"/>
        <v>-3515.0546200803419</v>
      </c>
      <c r="BE4321">
        <f t="shared" si="539"/>
        <v>1146.1269958110279</v>
      </c>
      <c r="BF4321">
        <f t="shared" si="540"/>
        <v>5807.3086117023977</v>
      </c>
      <c r="BG4321">
        <f t="shared" si="541"/>
        <v>10468.490227593767</v>
      </c>
      <c r="BH4321">
        <f t="shared" si="542"/>
        <v>15129.671843485139</v>
      </c>
      <c r="BI4321">
        <f t="shared" si="543"/>
        <v>19790.853459376507</v>
      </c>
      <c r="BJ4321">
        <f t="shared" si="544"/>
        <v>24452.035075267879</v>
      </c>
    </row>
    <row r="4322" spans="1:62">
      <c r="A4322">
        <v>4319</v>
      </c>
      <c r="B4322" s="6"/>
      <c r="C4322" s="44"/>
      <c r="F4322" s="44">
        <v>8734.298206897256</v>
      </c>
      <c r="G4322">
        <v>0.42194032735108244</v>
      </c>
      <c r="H4322" s="45">
        <f t="shared" si="538"/>
        <v>20700.316231280114</v>
      </c>
      <c r="BD4322">
        <f t="shared" si="545"/>
        <v>-10792.236379563801</v>
      </c>
      <c r="BE4322">
        <f t="shared" si="539"/>
        <v>-9506.0373396612686</v>
      </c>
      <c r="BF4322">
        <f t="shared" si="540"/>
        <v>-8219.8382997587341</v>
      </c>
      <c r="BG4322">
        <f t="shared" si="541"/>
        <v>-6933.6392598562015</v>
      </c>
      <c r="BH4322">
        <f t="shared" si="542"/>
        <v>-5647.440219953668</v>
      </c>
      <c r="BI4322">
        <f t="shared" si="543"/>
        <v>-4361.2411800511336</v>
      </c>
      <c r="BJ4322">
        <f t="shared" si="544"/>
        <v>-3075.0421401486001</v>
      </c>
    </row>
    <row r="4323" spans="1:62">
      <c r="A4323">
        <v>4320</v>
      </c>
      <c r="B4323" s="6"/>
      <c r="C4323" s="44"/>
      <c r="F4323" s="44">
        <v>2707.9383420385384</v>
      </c>
      <c r="G4323">
        <v>0.5088223736462627</v>
      </c>
      <c r="H4323" s="45">
        <f t="shared" si="538"/>
        <v>5321.9718359340823</v>
      </c>
      <c r="BD4323">
        <f t="shared" si="545"/>
        <v>-6624.5965701418436</v>
      </c>
      <c r="BE4323">
        <f t="shared" si="539"/>
        <v>-4514.8949333864311</v>
      </c>
      <c r="BF4323">
        <f t="shared" si="540"/>
        <v>-2405.1932966310196</v>
      </c>
      <c r="BG4323">
        <f t="shared" si="541"/>
        <v>-295.49165987560627</v>
      </c>
      <c r="BH4323">
        <f t="shared" si="542"/>
        <v>1814.2099768798053</v>
      </c>
      <c r="BI4323">
        <f t="shared" si="543"/>
        <v>3923.9116136352168</v>
      </c>
      <c r="BJ4323">
        <f t="shared" si="544"/>
        <v>6033.6132503906301</v>
      </c>
    </row>
    <row r="4324" spans="1:62">
      <c r="A4324">
        <v>4321</v>
      </c>
      <c r="B4324" s="6"/>
      <c r="C4324" s="44"/>
      <c r="F4324" s="44">
        <v>10627.735000916648</v>
      </c>
      <c r="G4324">
        <v>0.24239225558830135</v>
      </c>
      <c r="H4324" s="45">
        <f t="shared" si="538"/>
        <v>43845.192063263166</v>
      </c>
      <c r="BD4324">
        <f t="shared" si="545"/>
        <v>-163.82647380722483</v>
      </c>
      <c r="BE4324">
        <f t="shared" si="539"/>
        <v>2380.2853944240887</v>
      </c>
      <c r="BF4324">
        <f t="shared" si="540"/>
        <v>4924.3972626554023</v>
      </c>
      <c r="BG4324">
        <f t="shared" si="541"/>
        <v>7468.5091308867159</v>
      </c>
      <c r="BH4324">
        <f t="shared" si="542"/>
        <v>10012.620999118029</v>
      </c>
      <c r="BI4324">
        <f t="shared" si="543"/>
        <v>12556.732867349343</v>
      </c>
      <c r="BJ4324">
        <f t="shared" si="544"/>
        <v>15100.844735580657</v>
      </c>
    </row>
    <row r="4325" spans="1:62">
      <c r="A4325">
        <v>4322</v>
      </c>
      <c r="B4325" s="6"/>
      <c r="C4325" s="44"/>
      <c r="F4325" s="44">
        <v>11511.770573811005</v>
      </c>
      <c r="G4325">
        <v>0.32238754474404363</v>
      </c>
      <c r="H4325" s="45">
        <f t="shared" si="538"/>
        <v>35707.863909415792</v>
      </c>
      <c r="BD4325">
        <f t="shared" si="545"/>
        <v>-9415.7737229751401</v>
      </c>
      <c r="BE4325">
        <f t="shared" si="539"/>
        <v>-8203.8124450336345</v>
      </c>
      <c r="BF4325">
        <f t="shared" si="540"/>
        <v>-6991.8511670921271</v>
      </c>
      <c r="BG4325">
        <f t="shared" si="541"/>
        <v>-5779.8898891506205</v>
      </c>
      <c r="BH4325">
        <f t="shared" si="542"/>
        <v>-4567.928611209114</v>
      </c>
      <c r="BI4325">
        <f t="shared" si="543"/>
        <v>-3355.9673332676066</v>
      </c>
      <c r="BJ4325">
        <f t="shared" si="544"/>
        <v>-2144.006055326101</v>
      </c>
    </row>
    <row r="4326" spans="1:62">
      <c r="A4326">
        <v>4323</v>
      </c>
      <c r="B4326" s="6"/>
      <c r="C4326" s="44"/>
      <c r="F4326" s="44">
        <v>13134.842614963567</v>
      </c>
      <c r="G4326">
        <v>0.3948305298875745</v>
      </c>
      <c r="H4326" s="45">
        <f t="shared" si="538"/>
        <v>33267.038946313573</v>
      </c>
      <c r="BD4326">
        <f t="shared" si="545"/>
        <v>-9899.8328500907865</v>
      </c>
      <c r="BE4326">
        <f t="shared" si="539"/>
        <v>-8287.8951263705694</v>
      </c>
      <c r="BF4326">
        <f t="shared" si="540"/>
        <v>-6675.9574026503506</v>
      </c>
      <c r="BG4326">
        <f t="shared" si="541"/>
        <v>-5064.0196789301326</v>
      </c>
      <c r="BH4326">
        <f t="shared" si="542"/>
        <v>-3452.0819552099147</v>
      </c>
      <c r="BI4326">
        <f t="shared" si="543"/>
        <v>-1840.1442314896958</v>
      </c>
      <c r="BJ4326">
        <f t="shared" si="544"/>
        <v>-228.20650776947878</v>
      </c>
    </row>
    <row r="4327" spans="1:62">
      <c r="A4327">
        <v>4324</v>
      </c>
      <c r="B4327" s="6"/>
      <c r="C4327" s="44"/>
      <c r="F4327" s="44">
        <v>18066.441533860383</v>
      </c>
      <c r="G4327">
        <v>0.18225081736388393</v>
      </c>
      <c r="H4327" s="45">
        <f t="shared" si="538"/>
        <v>99129.550117675099</v>
      </c>
      <c r="BD4327">
        <f t="shared" si="545"/>
        <v>-11160.689965525695</v>
      </c>
      <c r="BE4327">
        <f t="shared" si="539"/>
        <v>-9186.5373160878225</v>
      </c>
      <c r="BF4327">
        <f t="shared" si="540"/>
        <v>-7212.3846666499494</v>
      </c>
      <c r="BG4327">
        <f t="shared" si="541"/>
        <v>-5238.2320172120772</v>
      </c>
      <c r="BH4327">
        <f t="shared" si="542"/>
        <v>-3264.079367774204</v>
      </c>
      <c r="BI4327">
        <f t="shared" si="543"/>
        <v>-1289.9267183363318</v>
      </c>
      <c r="BJ4327">
        <f t="shared" si="544"/>
        <v>684.22593110154048</v>
      </c>
    </row>
    <row r="4328" spans="1:62">
      <c r="A4328">
        <v>4325</v>
      </c>
      <c r="B4328" s="6"/>
      <c r="C4328" s="44"/>
      <c r="F4328" s="44">
        <v>8486.7827438064742</v>
      </c>
      <c r="G4328">
        <v>0.20658407687236302</v>
      </c>
      <c r="H4328" s="45">
        <f t="shared" si="538"/>
        <v>41081.495109857824</v>
      </c>
      <c r="BD4328">
        <f t="shared" si="545"/>
        <v>-17155.187447040964</v>
      </c>
      <c r="BE4328">
        <f t="shared" si="539"/>
        <v>-16243.933360221545</v>
      </c>
      <c r="BF4328">
        <f t="shared" si="540"/>
        <v>-15332.679273402124</v>
      </c>
      <c r="BG4328">
        <f t="shared" si="541"/>
        <v>-14421.425186582705</v>
      </c>
      <c r="BH4328">
        <f t="shared" si="542"/>
        <v>-13510.171099763284</v>
      </c>
      <c r="BI4328">
        <f t="shared" si="543"/>
        <v>-12598.917012943864</v>
      </c>
      <c r="BJ4328">
        <f t="shared" si="544"/>
        <v>-11687.662926124445</v>
      </c>
    </row>
    <row r="4329" spans="1:62">
      <c r="A4329">
        <v>4326</v>
      </c>
      <c r="B4329" s="6"/>
      <c r="C4329" s="44"/>
      <c r="F4329" s="44">
        <v>5656.9444273945546</v>
      </c>
      <c r="G4329">
        <v>0.75601227735795806</v>
      </c>
      <c r="H4329" s="45">
        <f t="shared" si="538"/>
        <v>7482.6092073053651</v>
      </c>
      <c r="BD4329">
        <f t="shared" si="545"/>
        <v>-7453.862359444659</v>
      </c>
      <c r="BE4329">
        <f t="shared" si="539"/>
        <v>-6420.9419750828438</v>
      </c>
      <c r="BF4329">
        <f t="shared" si="540"/>
        <v>-5388.0215907210295</v>
      </c>
      <c r="BG4329">
        <f t="shared" si="541"/>
        <v>-4355.1012063592134</v>
      </c>
      <c r="BH4329">
        <f t="shared" si="542"/>
        <v>-3322.1808219973991</v>
      </c>
      <c r="BI4329">
        <f t="shared" si="543"/>
        <v>-2289.2604376355839</v>
      </c>
      <c r="BJ4329">
        <f t="shared" si="544"/>
        <v>-1256.3400532737687</v>
      </c>
    </row>
    <row r="4330" spans="1:62">
      <c r="A4330">
        <v>4327</v>
      </c>
      <c r="B4330" s="6"/>
      <c r="C4330" s="44"/>
      <c r="F4330" s="44">
        <v>2619.5850678148781</v>
      </c>
      <c r="G4330">
        <v>1.4054760505620338</v>
      </c>
      <c r="H4330" s="45">
        <f t="shared" si="538"/>
        <v>1863.841839757665</v>
      </c>
      <c r="BD4330">
        <f t="shared" si="545"/>
        <v>-1876.8830406047641</v>
      </c>
      <c r="BE4330">
        <f t="shared" si="539"/>
        <v>1903.1783461850264</v>
      </c>
      <c r="BF4330">
        <f t="shared" si="540"/>
        <v>5683.2397329748155</v>
      </c>
      <c r="BG4330">
        <f t="shared" si="541"/>
        <v>9463.3011197646083</v>
      </c>
      <c r="BH4330">
        <f t="shared" si="542"/>
        <v>13243.362506554397</v>
      </c>
      <c r="BI4330">
        <f t="shared" si="543"/>
        <v>17023.423893344185</v>
      </c>
      <c r="BJ4330">
        <f t="shared" si="544"/>
        <v>20803.485280133977</v>
      </c>
    </row>
    <row r="4331" spans="1:62">
      <c r="A4331">
        <v>4328</v>
      </c>
      <c r="B4331" s="6"/>
      <c r="C4331" s="44"/>
      <c r="F4331" s="44">
        <v>-4315.3909084120387</v>
      </c>
      <c r="G4331">
        <v>0.38464931296755278</v>
      </c>
      <c r="H4331" s="45">
        <f t="shared" si="538"/>
        <v>-11219.026689841157</v>
      </c>
      <c r="BD4331">
        <f t="shared" si="545"/>
        <v>4407.7951849952915</v>
      </c>
      <c r="BE4331">
        <f t="shared" si="539"/>
        <v>11435.175437805461</v>
      </c>
      <c r="BF4331">
        <f t="shared" si="540"/>
        <v>18462.555690615631</v>
      </c>
      <c r="BG4331">
        <f t="shared" si="541"/>
        <v>25489.9359434258</v>
      </c>
      <c r="BH4331">
        <f t="shared" si="542"/>
        <v>32517.316196235966</v>
      </c>
      <c r="BI4331">
        <f t="shared" si="543"/>
        <v>39544.69644904614</v>
      </c>
      <c r="BJ4331">
        <f t="shared" si="544"/>
        <v>46572.076701856306</v>
      </c>
    </row>
    <row r="4332" spans="1:62">
      <c r="A4332">
        <v>4329</v>
      </c>
      <c r="B4332" s="6"/>
      <c r="C4332" s="44"/>
      <c r="F4332" s="44">
        <v>13173.958279926321</v>
      </c>
      <c r="G4332">
        <v>0.18784331407965027</v>
      </c>
      <c r="H4332" s="45">
        <f t="shared" si="538"/>
        <v>70132.697266724295</v>
      </c>
      <c r="BD4332">
        <f t="shared" si="545"/>
        <v>6238.6374732498025</v>
      </c>
      <c r="BE4332">
        <f t="shared" si="539"/>
        <v>8161.8840380875663</v>
      </c>
      <c r="BF4332">
        <f t="shared" si="540"/>
        <v>10085.13060292533</v>
      </c>
      <c r="BG4332">
        <f t="shared" si="541"/>
        <v>12008.377167763094</v>
      </c>
      <c r="BH4332">
        <f t="shared" si="542"/>
        <v>13931.623732600858</v>
      </c>
      <c r="BI4332">
        <f t="shared" si="543"/>
        <v>15854.870297438621</v>
      </c>
      <c r="BJ4332">
        <f t="shared" si="544"/>
        <v>17778.116862276387</v>
      </c>
    </row>
    <row r="4333" spans="1:62">
      <c r="A4333">
        <v>4330</v>
      </c>
      <c r="B4333" s="6"/>
      <c r="C4333" s="44"/>
      <c r="F4333" s="44">
        <v>5037.2398849892706</v>
      </c>
      <c r="G4333">
        <v>0.87890338726078632</v>
      </c>
      <c r="H4333" s="45">
        <f t="shared" si="538"/>
        <v>5731.2782701730921</v>
      </c>
      <c r="BD4333">
        <f t="shared" si="545"/>
        <v>-12234.741709528069</v>
      </c>
      <c r="BE4333">
        <f t="shared" si="539"/>
        <v>-11295.525139129819</v>
      </c>
      <c r="BF4333">
        <f t="shared" si="540"/>
        <v>-10356.308568731567</v>
      </c>
      <c r="BG4333">
        <f t="shared" si="541"/>
        <v>-9417.0919983333151</v>
      </c>
      <c r="BH4333">
        <f t="shared" si="542"/>
        <v>-8477.8754279350651</v>
      </c>
      <c r="BI4333">
        <f t="shared" si="543"/>
        <v>-7538.6588575368123</v>
      </c>
      <c r="BJ4333">
        <f t="shared" si="544"/>
        <v>-6599.4422871385614</v>
      </c>
    </row>
    <row r="4334" spans="1:62">
      <c r="A4334">
        <v>4331</v>
      </c>
      <c r="B4334" s="6"/>
      <c r="C4334" s="44"/>
      <c r="F4334" s="44">
        <v>893.60490325214778</v>
      </c>
      <c r="G4334">
        <v>0.83258522570068116</v>
      </c>
      <c r="H4334" s="45">
        <f t="shared" si="538"/>
        <v>1073.2894070995724</v>
      </c>
      <c r="BD4334">
        <f t="shared" si="545"/>
        <v>-642.72294868533936</v>
      </c>
      <c r="BE4334">
        <f t="shared" si="539"/>
        <v>3751.7939876185919</v>
      </c>
      <c r="BF4334">
        <f t="shared" si="540"/>
        <v>8146.3109239225232</v>
      </c>
      <c r="BG4334">
        <f t="shared" si="541"/>
        <v>12540.827860226455</v>
      </c>
      <c r="BH4334">
        <f t="shared" si="542"/>
        <v>16935.344796530386</v>
      </c>
      <c r="BI4334">
        <f t="shared" si="543"/>
        <v>21329.861732834317</v>
      </c>
      <c r="BJ4334">
        <f t="shared" si="544"/>
        <v>25724.378669138252</v>
      </c>
    </row>
    <row r="4335" spans="1:62">
      <c r="A4335">
        <v>4332</v>
      </c>
      <c r="B4335" s="6"/>
      <c r="C4335" s="44"/>
      <c r="F4335" s="44">
        <v>13832.870661486384</v>
      </c>
      <c r="G4335">
        <v>0.48765072124883613</v>
      </c>
      <c r="H4335" s="45">
        <f t="shared" si="538"/>
        <v>28366.349230575241</v>
      </c>
      <c r="BD4335">
        <f t="shared" si="545"/>
        <v>3269.3212252512576</v>
      </c>
      <c r="BE4335">
        <f t="shared" si="539"/>
        <v>7432.247353754663</v>
      </c>
      <c r="BF4335">
        <f t="shared" si="540"/>
        <v>11595.173482258069</v>
      </c>
      <c r="BG4335">
        <f t="shared" si="541"/>
        <v>15758.099610761474</v>
      </c>
      <c r="BH4335">
        <f t="shared" si="542"/>
        <v>19921.025739264882</v>
      </c>
      <c r="BI4335">
        <f t="shared" si="543"/>
        <v>24083.951867768286</v>
      </c>
      <c r="BJ4335">
        <f t="shared" si="544"/>
        <v>28246.877996271694</v>
      </c>
    </row>
    <row r="4336" spans="1:62">
      <c r="A4336">
        <v>4333</v>
      </c>
      <c r="B4336" s="6"/>
      <c r="C4336" s="44"/>
      <c r="F4336" s="44">
        <v>8148.0047920480065</v>
      </c>
      <c r="G4336">
        <v>0.44908529859335644</v>
      </c>
      <c r="H4336" s="45">
        <f t="shared" si="538"/>
        <v>18143.557176263672</v>
      </c>
      <c r="BD4336">
        <f t="shared" si="545"/>
        <v>-11394.617055242205</v>
      </c>
      <c r="BE4336">
        <f t="shared" si="539"/>
        <v>-8956.3634489980232</v>
      </c>
      <c r="BF4336">
        <f t="shared" si="540"/>
        <v>-6518.1098427538418</v>
      </c>
      <c r="BG4336">
        <f t="shared" si="541"/>
        <v>-4079.8562365096623</v>
      </c>
      <c r="BH4336">
        <f t="shared" si="542"/>
        <v>-1641.6026302654809</v>
      </c>
      <c r="BI4336">
        <f t="shared" si="543"/>
        <v>796.65097597870044</v>
      </c>
      <c r="BJ4336">
        <f t="shared" si="544"/>
        <v>3234.90458222288</v>
      </c>
    </row>
    <row r="4337" spans="1:62">
      <c r="A4337">
        <v>4334</v>
      </c>
      <c r="B4337" s="6"/>
      <c r="C4337" s="44"/>
      <c r="F4337" s="44">
        <v>5492.1284453428816</v>
      </c>
      <c r="G4337">
        <v>0.48006939849250507</v>
      </c>
      <c r="H4337" s="45">
        <f t="shared" si="538"/>
        <v>11440.280223211574</v>
      </c>
      <c r="BD4337">
        <f t="shared" si="545"/>
        <v>-5902.578299081224</v>
      </c>
      <c r="BE4337">
        <f t="shared" si="539"/>
        <v>-3657.1518061144425</v>
      </c>
      <c r="BF4337">
        <f t="shared" si="540"/>
        <v>-1411.72531314766</v>
      </c>
      <c r="BG4337">
        <f t="shared" si="541"/>
        <v>833.70117981912153</v>
      </c>
      <c r="BH4337">
        <f t="shared" si="542"/>
        <v>3079.127672785904</v>
      </c>
      <c r="BI4337">
        <f t="shared" si="543"/>
        <v>5324.5541657526865</v>
      </c>
      <c r="BJ4337">
        <f t="shared" si="544"/>
        <v>7569.9806587194689</v>
      </c>
    </row>
    <row r="4338" spans="1:62">
      <c r="A4338">
        <v>4335</v>
      </c>
      <c r="B4338" s="6"/>
      <c r="C4338" s="44"/>
      <c r="F4338" s="44">
        <v>6467.3040361875683</v>
      </c>
      <c r="G4338">
        <v>0.1424108056796527</v>
      </c>
      <c r="H4338" s="45">
        <f t="shared" si="538"/>
        <v>45413.014871466323</v>
      </c>
      <c r="BD4338">
        <f t="shared" si="545"/>
        <v>-3091.781452880356</v>
      </c>
      <c r="BE4338">
        <f t="shared" si="539"/>
        <v>-691.43446041783045</v>
      </c>
      <c r="BF4338">
        <f t="shared" si="540"/>
        <v>1708.9125320446947</v>
      </c>
      <c r="BG4338">
        <f t="shared" si="541"/>
        <v>4109.2595245072207</v>
      </c>
      <c r="BH4338">
        <f t="shared" si="542"/>
        <v>6509.6065169697449</v>
      </c>
      <c r="BI4338">
        <f t="shared" si="543"/>
        <v>8909.9535094322709</v>
      </c>
      <c r="BJ4338">
        <f t="shared" si="544"/>
        <v>11310.300501894795</v>
      </c>
    </row>
    <row r="4339" spans="1:62">
      <c r="A4339">
        <v>4336</v>
      </c>
      <c r="B4339" s="6"/>
      <c r="C4339" s="44"/>
      <c r="F4339" s="44">
        <v>7647.5598260834176</v>
      </c>
      <c r="G4339">
        <v>0.44373167261348634</v>
      </c>
      <c r="H4339" s="45">
        <f t="shared" si="538"/>
        <v>17234.649447132986</v>
      </c>
      <c r="BD4339">
        <f t="shared" si="545"/>
        <v>-5755.2500077893046</v>
      </c>
      <c r="BE4339">
        <f t="shared" si="539"/>
        <v>-5043.195979391041</v>
      </c>
      <c r="BF4339">
        <f t="shared" si="540"/>
        <v>-4331.1419509927782</v>
      </c>
      <c r="BG4339">
        <f t="shared" si="541"/>
        <v>-3619.0879225945146</v>
      </c>
      <c r="BH4339">
        <f t="shared" si="542"/>
        <v>-2907.0338941962509</v>
      </c>
      <c r="BI4339">
        <f t="shared" si="543"/>
        <v>-2194.9798657979873</v>
      </c>
      <c r="BJ4339">
        <f t="shared" si="544"/>
        <v>-1482.9258373997236</v>
      </c>
    </row>
    <row r="4340" spans="1:62">
      <c r="A4340">
        <v>4337</v>
      </c>
      <c r="B4340" s="6"/>
      <c r="C4340" s="44"/>
      <c r="F4340" s="44">
        <v>10163.581827903286</v>
      </c>
      <c r="G4340">
        <v>0.20001334381941316</v>
      </c>
      <c r="H4340" s="45">
        <f t="shared" si="538"/>
        <v>50814.518840701545</v>
      </c>
      <c r="BD4340">
        <f t="shared" si="545"/>
        <v>-5428.9014630159854</v>
      </c>
      <c r="BE4340">
        <f t="shared" si="539"/>
        <v>-3210.2430999485541</v>
      </c>
      <c r="BF4340">
        <f t="shared" si="540"/>
        <v>-991.58473688112281</v>
      </c>
      <c r="BG4340">
        <f t="shared" si="541"/>
        <v>1227.0736261863094</v>
      </c>
      <c r="BH4340">
        <f t="shared" si="542"/>
        <v>3445.7319892537416</v>
      </c>
      <c r="BI4340">
        <f t="shared" si="543"/>
        <v>5664.390352321172</v>
      </c>
      <c r="BJ4340">
        <f t="shared" si="544"/>
        <v>7883.0487153886043</v>
      </c>
    </row>
    <row r="4341" spans="1:62">
      <c r="A4341">
        <v>4338</v>
      </c>
      <c r="B4341" s="6"/>
      <c r="C4341" s="44"/>
      <c r="F4341" s="44">
        <v>10033.275542778223</v>
      </c>
      <c r="G4341">
        <v>8.5497340149078838E-2</v>
      </c>
      <c r="H4341" s="45">
        <f t="shared" si="538"/>
        <v>117351.90270578637</v>
      </c>
      <c r="BD4341">
        <f t="shared" si="545"/>
        <v>-9163.5151088062212</v>
      </c>
      <c r="BE4341">
        <f t="shared" si="539"/>
        <v>-8163.448389709155</v>
      </c>
      <c r="BF4341">
        <f t="shared" si="540"/>
        <v>-7163.3816706120888</v>
      </c>
      <c r="BG4341">
        <f t="shared" si="541"/>
        <v>-6163.3149515150235</v>
      </c>
      <c r="BH4341">
        <f t="shared" si="542"/>
        <v>-5163.2482324179573</v>
      </c>
      <c r="BI4341">
        <f t="shared" si="543"/>
        <v>-4163.181513320892</v>
      </c>
      <c r="BJ4341">
        <f t="shared" si="544"/>
        <v>-3163.1147942238258</v>
      </c>
    </row>
    <row r="4342" spans="1:62">
      <c r="A4342">
        <v>4339</v>
      </c>
      <c r="B4342" s="6"/>
      <c r="C4342" s="44"/>
      <c r="F4342" s="44">
        <v>-6074.6320020025996</v>
      </c>
      <c r="G4342">
        <v>0.18315737282286992</v>
      </c>
      <c r="H4342" s="45">
        <f t="shared" si="538"/>
        <v>-33166.188771867397</v>
      </c>
      <c r="BD4342">
        <f t="shared" si="545"/>
        <v>-9605.7888420328291</v>
      </c>
      <c r="BE4342">
        <f t="shared" si="539"/>
        <v>-9178.302141287435</v>
      </c>
      <c r="BF4342">
        <f t="shared" si="540"/>
        <v>-8750.815440542041</v>
      </c>
      <c r="BG4342">
        <f t="shared" si="541"/>
        <v>-8323.3287397966469</v>
      </c>
      <c r="BH4342">
        <f t="shared" si="542"/>
        <v>-7895.842039051252</v>
      </c>
      <c r="BI4342">
        <f t="shared" si="543"/>
        <v>-7468.3553383058579</v>
      </c>
      <c r="BJ4342">
        <f t="shared" si="544"/>
        <v>-7040.8686375604639</v>
      </c>
    </row>
    <row r="4343" spans="1:62">
      <c r="A4343">
        <v>4340</v>
      </c>
      <c r="B4343" s="6"/>
      <c r="C4343" s="44"/>
      <c r="F4343" s="44">
        <v>5925.2143604817193</v>
      </c>
      <c r="G4343">
        <v>0.70493612673837269</v>
      </c>
      <c r="H4343" s="45">
        <f t="shared" si="538"/>
        <v>8405.3209017627505</v>
      </c>
      <c r="BD4343">
        <f t="shared" si="545"/>
        <v>6990.4188661169492</v>
      </c>
      <c r="BE4343">
        <f t="shared" si="539"/>
        <v>7906.2057302312987</v>
      </c>
      <c r="BF4343">
        <f t="shared" si="540"/>
        <v>8821.9925943456474</v>
      </c>
      <c r="BG4343">
        <f t="shared" si="541"/>
        <v>9737.7794584599978</v>
      </c>
      <c r="BH4343">
        <f t="shared" si="542"/>
        <v>10653.566322574348</v>
      </c>
      <c r="BI4343">
        <f t="shared" si="543"/>
        <v>11569.353186688697</v>
      </c>
      <c r="BJ4343">
        <f t="shared" si="544"/>
        <v>12485.140050803046</v>
      </c>
    </row>
    <row r="4344" spans="1:62">
      <c r="A4344">
        <v>4341</v>
      </c>
      <c r="B4344" s="6"/>
      <c r="C4344" s="44"/>
      <c r="F4344" s="44">
        <v>2773.2239540122209</v>
      </c>
      <c r="G4344">
        <v>0.33480230901891073</v>
      </c>
      <c r="H4344" s="45">
        <f t="shared" si="538"/>
        <v>8283.1685424713723</v>
      </c>
      <c r="BD4344">
        <f t="shared" si="545"/>
        <v>-2400.5337267898558</v>
      </c>
      <c r="BE4344">
        <f t="shared" si="539"/>
        <v>1124.1469069020077</v>
      </c>
      <c r="BF4344">
        <f t="shared" si="540"/>
        <v>4648.8275405938712</v>
      </c>
      <c r="BG4344">
        <f t="shared" si="541"/>
        <v>8173.5081742857346</v>
      </c>
      <c r="BH4344">
        <f t="shared" si="542"/>
        <v>11698.188807977598</v>
      </c>
      <c r="BI4344">
        <f t="shared" si="543"/>
        <v>15222.869441669462</v>
      </c>
      <c r="BJ4344">
        <f t="shared" si="544"/>
        <v>18747.550075361323</v>
      </c>
    </row>
    <row r="4345" spans="1:62">
      <c r="A4345">
        <v>4342</v>
      </c>
      <c r="B4345" s="6"/>
      <c r="C4345" s="44"/>
      <c r="F4345" s="44">
        <v>9219.2985553673789</v>
      </c>
      <c r="G4345">
        <v>0.22503384366762447</v>
      </c>
      <c r="H4345" s="45">
        <f t="shared" si="538"/>
        <v>40968.49791618147</v>
      </c>
      <c r="BD4345">
        <f t="shared" si="545"/>
        <v>-1099.2124089176673</v>
      </c>
      <c r="BE4345">
        <f t="shared" si="539"/>
        <v>574.79913617688635</v>
      </c>
      <c r="BF4345">
        <f t="shared" si="540"/>
        <v>2248.8106812714395</v>
      </c>
      <c r="BG4345">
        <f t="shared" si="541"/>
        <v>3922.8222263659936</v>
      </c>
      <c r="BH4345">
        <f t="shared" si="542"/>
        <v>5596.8337714605477</v>
      </c>
      <c r="BI4345">
        <f t="shared" si="543"/>
        <v>7270.8453165551</v>
      </c>
      <c r="BJ4345">
        <f t="shared" si="544"/>
        <v>8944.8568616496541</v>
      </c>
    </row>
    <row r="4346" spans="1:62">
      <c r="A4346">
        <v>4343</v>
      </c>
      <c r="B4346" s="6"/>
      <c r="C4346" s="44"/>
      <c r="F4346" s="44">
        <v>12623.806750539788</v>
      </c>
      <c r="G4346">
        <v>0.12522982425211016</v>
      </c>
      <c r="H4346" s="45">
        <f t="shared" si="538"/>
        <v>100805.11432425071</v>
      </c>
      <c r="BD4346">
        <f t="shared" si="545"/>
        <v>-8094.1293370292569</v>
      </c>
      <c r="BE4346">
        <f t="shared" si="539"/>
        <v>-6968.9601186911341</v>
      </c>
      <c r="BF4346">
        <f t="shared" si="540"/>
        <v>-5843.7909003530112</v>
      </c>
      <c r="BG4346">
        <f t="shared" si="541"/>
        <v>-4718.6216820148893</v>
      </c>
      <c r="BH4346">
        <f t="shared" si="542"/>
        <v>-3593.4524636767674</v>
      </c>
      <c r="BI4346">
        <f t="shared" si="543"/>
        <v>-2468.2832453386445</v>
      </c>
      <c r="BJ4346">
        <f t="shared" si="544"/>
        <v>-1343.1140270005226</v>
      </c>
    </row>
    <row r="4347" spans="1:62">
      <c r="A4347">
        <v>4344</v>
      </c>
      <c r="B4347" s="6"/>
      <c r="C4347" s="44"/>
      <c r="F4347" s="44">
        <v>3450.2490962890279</v>
      </c>
      <c r="G4347">
        <v>0.29587134190630238</v>
      </c>
      <c r="H4347" s="45">
        <f t="shared" si="538"/>
        <v>11661.315604475358</v>
      </c>
      <c r="BD4347">
        <f t="shared" si="545"/>
        <v>-11997.657629279238</v>
      </c>
      <c r="BE4347">
        <f t="shared" si="539"/>
        <v>-11371.508508018687</v>
      </c>
      <c r="BF4347">
        <f t="shared" si="540"/>
        <v>-10745.359386758137</v>
      </c>
      <c r="BG4347">
        <f t="shared" si="541"/>
        <v>-10119.210265497586</v>
      </c>
      <c r="BH4347">
        <f t="shared" si="542"/>
        <v>-9493.0611442370355</v>
      </c>
      <c r="BI4347">
        <f t="shared" si="543"/>
        <v>-8866.9120229764849</v>
      </c>
      <c r="BJ4347">
        <f t="shared" si="544"/>
        <v>-8240.7629017159343</v>
      </c>
    </row>
    <row r="4348" spans="1:62">
      <c r="A4348">
        <v>4345</v>
      </c>
      <c r="B4348" s="6"/>
      <c r="C4348" s="44"/>
      <c r="F4348" s="44">
        <v>9061.4446933365125</v>
      </c>
      <c r="G4348">
        <v>0.50263052541978936</v>
      </c>
      <c r="H4348" s="45">
        <f t="shared" si="538"/>
        <v>18028.042936247319</v>
      </c>
      <c r="BD4348">
        <f t="shared" si="545"/>
        <v>-1970.8923867575161</v>
      </c>
      <c r="BE4348">
        <f t="shared" si="539"/>
        <v>-491.53567722600428</v>
      </c>
      <c r="BF4348">
        <f t="shared" si="540"/>
        <v>987.8210323055082</v>
      </c>
      <c r="BG4348">
        <f t="shared" si="541"/>
        <v>2467.1777418370193</v>
      </c>
      <c r="BH4348">
        <f t="shared" si="542"/>
        <v>3946.5344513685313</v>
      </c>
      <c r="BI4348">
        <f t="shared" si="543"/>
        <v>5425.8911609000443</v>
      </c>
      <c r="BJ4348">
        <f t="shared" si="544"/>
        <v>6905.2478704315545</v>
      </c>
    </row>
    <row r="4349" spans="1:62">
      <c r="A4349">
        <v>4346</v>
      </c>
      <c r="B4349" s="6"/>
      <c r="C4349" s="44"/>
      <c r="F4349" s="44">
        <v>7799.6878101961283</v>
      </c>
      <c r="G4349">
        <v>0.48132377977091334</v>
      </c>
      <c r="H4349" s="45">
        <f t="shared" si="538"/>
        <v>16204.65918785147</v>
      </c>
      <c r="BD4349">
        <f t="shared" si="545"/>
        <v>-6548.2920662375655</v>
      </c>
      <c r="BE4349">
        <f t="shared" si="539"/>
        <v>-4035.1394391386184</v>
      </c>
      <c r="BF4349">
        <f t="shared" si="540"/>
        <v>-1521.9868120396723</v>
      </c>
      <c r="BG4349">
        <f t="shared" si="541"/>
        <v>991.1658150592757</v>
      </c>
      <c r="BH4349">
        <f t="shared" si="542"/>
        <v>3504.3184421582209</v>
      </c>
      <c r="BI4349">
        <f t="shared" si="543"/>
        <v>6017.471069257168</v>
      </c>
      <c r="BJ4349">
        <f t="shared" si="544"/>
        <v>8530.623696356115</v>
      </c>
    </row>
    <row r="4350" spans="1:62">
      <c r="A4350">
        <v>4347</v>
      </c>
      <c r="B4350" s="6"/>
      <c r="C4350" s="44"/>
      <c r="F4350" s="44">
        <v>2077.6544625893839</v>
      </c>
      <c r="G4350">
        <v>0.50599568989260835</v>
      </c>
      <c r="H4350" s="45">
        <f t="shared" si="538"/>
        <v>4106.0714628425822</v>
      </c>
      <c r="BD4350">
        <f t="shared" si="545"/>
        <v>-5393.068911341561</v>
      </c>
      <c r="BE4350">
        <f t="shared" si="539"/>
        <v>-2986.4500124869946</v>
      </c>
      <c r="BF4350">
        <f t="shared" si="540"/>
        <v>-579.83111363242824</v>
      </c>
      <c r="BG4350">
        <f t="shared" si="541"/>
        <v>1826.7877852221391</v>
      </c>
      <c r="BH4350">
        <f t="shared" si="542"/>
        <v>4233.4066840767046</v>
      </c>
      <c r="BI4350">
        <f t="shared" si="543"/>
        <v>6640.0255829312719</v>
      </c>
      <c r="BJ4350">
        <f t="shared" si="544"/>
        <v>9046.6444817858373</v>
      </c>
    </row>
    <row r="4351" spans="1:62">
      <c r="A4351">
        <v>4348</v>
      </c>
      <c r="B4351" s="6"/>
      <c r="C4351" s="44"/>
      <c r="F4351" s="44">
        <v>12719.640183379417</v>
      </c>
      <c r="G4351">
        <v>0.57167447003498939</v>
      </c>
      <c r="H4351" s="45">
        <f t="shared" si="538"/>
        <v>22249.795731827784</v>
      </c>
      <c r="BD4351">
        <f t="shared" si="545"/>
        <v>452.32398687365776</v>
      </c>
      <c r="BE4351">
        <f t="shared" si="539"/>
        <v>2982.3024363366994</v>
      </c>
      <c r="BF4351">
        <f t="shared" si="540"/>
        <v>5512.2808857997416</v>
      </c>
      <c r="BG4351">
        <f t="shared" si="541"/>
        <v>8042.2593352627828</v>
      </c>
      <c r="BH4351">
        <f t="shared" si="542"/>
        <v>10572.237784725825</v>
      </c>
      <c r="BI4351">
        <f t="shared" si="543"/>
        <v>13102.216234188867</v>
      </c>
      <c r="BJ4351">
        <f t="shared" si="544"/>
        <v>15632.194683651909</v>
      </c>
    </row>
    <row r="4352" spans="1:62">
      <c r="A4352">
        <v>4349</v>
      </c>
      <c r="B4352" s="6"/>
      <c r="C4352" s="44"/>
      <c r="F4352" s="44">
        <v>-5198.8954216879465</v>
      </c>
      <c r="G4352">
        <v>0.51679781408849301</v>
      </c>
      <c r="H4352" s="45">
        <f t="shared" si="538"/>
        <v>-10059.824712799042</v>
      </c>
      <c r="BD4352">
        <f t="shared" si="545"/>
        <v>-9861.2678332044707</v>
      </c>
      <c r="BE4352">
        <f t="shared" si="539"/>
        <v>-7002.8954830295233</v>
      </c>
      <c r="BF4352">
        <f t="shared" si="540"/>
        <v>-4144.523132854576</v>
      </c>
      <c r="BG4352">
        <f t="shared" si="541"/>
        <v>-1286.1507826796296</v>
      </c>
      <c r="BH4352">
        <f t="shared" si="542"/>
        <v>1572.2215674953186</v>
      </c>
      <c r="BI4352">
        <f t="shared" si="543"/>
        <v>4430.593917670265</v>
      </c>
      <c r="BJ4352">
        <f t="shared" si="544"/>
        <v>7288.9662678452132</v>
      </c>
    </row>
    <row r="4353" spans="1:62">
      <c r="A4353">
        <v>4350</v>
      </c>
      <c r="B4353" s="6"/>
      <c r="C4353" s="44"/>
      <c r="F4353" s="44">
        <v>2343.5470736471252</v>
      </c>
      <c r="G4353">
        <v>0.97887407459522269</v>
      </c>
      <c r="H4353" s="45">
        <f t="shared" si="538"/>
        <v>2394.1251836874039</v>
      </c>
      <c r="BD4353">
        <f t="shared" si="545"/>
        <v>7782.8844921304117</v>
      </c>
      <c r="BE4353">
        <f t="shared" si="539"/>
        <v>10366.873562572877</v>
      </c>
      <c r="BF4353">
        <f t="shared" si="540"/>
        <v>12950.862633015342</v>
      </c>
      <c r="BG4353">
        <f t="shared" si="541"/>
        <v>15534.851703457807</v>
      </c>
      <c r="BH4353">
        <f t="shared" si="542"/>
        <v>18118.840773900272</v>
      </c>
      <c r="BI4353">
        <f t="shared" si="543"/>
        <v>20702.829844342737</v>
      </c>
      <c r="BJ4353">
        <f t="shared" si="544"/>
        <v>23286.818914785203</v>
      </c>
    </row>
    <row r="4354" spans="1:62">
      <c r="A4354">
        <v>4351</v>
      </c>
      <c r="B4354" s="6"/>
      <c r="C4354" s="44"/>
      <c r="F4354" s="44">
        <v>4927.5896761548756</v>
      </c>
      <c r="G4354">
        <v>0.32419167164273777</v>
      </c>
      <c r="H4354" s="45">
        <f t="shared" si="538"/>
        <v>15199.618334381907</v>
      </c>
      <c r="BD4354">
        <f t="shared" si="545"/>
        <v>2550.8232993289885</v>
      </c>
      <c r="BE4354">
        <f t="shared" si="539"/>
        <v>7445.1936723051022</v>
      </c>
      <c r="BF4354">
        <f t="shared" si="540"/>
        <v>12339.564045281215</v>
      </c>
      <c r="BG4354">
        <f t="shared" si="541"/>
        <v>17233.93441825733</v>
      </c>
      <c r="BH4354">
        <f t="shared" si="542"/>
        <v>22128.30479123344</v>
      </c>
      <c r="BI4354">
        <f t="shared" si="543"/>
        <v>27022.675164209555</v>
      </c>
      <c r="BJ4354">
        <f t="shared" si="544"/>
        <v>31917.045537185666</v>
      </c>
    </row>
    <row r="4355" spans="1:62">
      <c r="A4355">
        <v>4352</v>
      </c>
      <c r="B4355" s="6"/>
      <c r="C4355" s="44"/>
      <c r="F4355" s="44">
        <v>12927.471460283536</v>
      </c>
      <c r="G4355">
        <v>0.55334241215837476</v>
      </c>
      <c r="H4355" s="45">
        <f t="shared" si="538"/>
        <v>23362.516908578305</v>
      </c>
      <c r="BD4355">
        <f t="shared" si="545"/>
        <v>-3306.6313179411868</v>
      </c>
      <c r="BE4355">
        <f t="shared" si="539"/>
        <v>-1685.672959727498</v>
      </c>
      <c r="BF4355">
        <f t="shared" si="540"/>
        <v>-64.714601513808702</v>
      </c>
      <c r="BG4355">
        <f t="shared" si="541"/>
        <v>1556.2437566998797</v>
      </c>
      <c r="BH4355">
        <f t="shared" si="542"/>
        <v>3177.2021149135689</v>
      </c>
      <c r="BI4355">
        <f t="shared" si="543"/>
        <v>4798.1604731272582</v>
      </c>
      <c r="BJ4355">
        <f t="shared" si="544"/>
        <v>6419.1188313409457</v>
      </c>
    </row>
    <row r="4356" spans="1:62">
      <c r="A4356">
        <v>4353</v>
      </c>
      <c r="B4356" s="6"/>
      <c r="C4356" s="44"/>
      <c r="F4356" s="44">
        <v>8328.1999780104288</v>
      </c>
      <c r="G4356">
        <v>0.40268063457571479</v>
      </c>
      <c r="H4356" s="45">
        <f t="shared" ref="H4356:H4419" si="546">F4356/G4356</f>
        <v>20681.898415068936</v>
      </c>
      <c r="BD4356">
        <f t="shared" si="545"/>
        <v>-10160.759399491662</v>
      </c>
      <c r="BE4356">
        <f t="shared" si="539"/>
        <v>-7394.0473386997883</v>
      </c>
      <c r="BF4356">
        <f t="shared" si="540"/>
        <v>-4627.3352779079141</v>
      </c>
      <c r="BG4356">
        <f t="shared" si="541"/>
        <v>-1860.6232171160409</v>
      </c>
      <c r="BH4356">
        <f t="shared" si="542"/>
        <v>906.08884367583414</v>
      </c>
      <c r="BI4356">
        <f t="shared" si="543"/>
        <v>3672.8009044677074</v>
      </c>
      <c r="BJ4356">
        <f t="shared" si="544"/>
        <v>6439.5129652595806</v>
      </c>
    </row>
    <row r="4357" spans="1:62">
      <c r="A4357">
        <v>4354</v>
      </c>
      <c r="B4357" s="6"/>
      <c r="C4357" s="44"/>
      <c r="F4357" s="44">
        <v>12884.8244484688</v>
      </c>
      <c r="G4357">
        <v>0.21143560828220043</v>
      </c>
      <c r="H4357" s="45">
        <f t="shared" si="546"/>
        <v>60939.709035535721</v>
      </c>
      <c r="BD4357">
        <f t="shared" si="545"/>
        <v>-6314.7968051318549</v>
      </c>
      <c r="BE4357">
        <f t="shared" ref="BE4357:BE4420" si="547">($BE$3*G4356)-F4356</f>
        <v>-4301.3936322532809</v>
      </c>
      <c r="BF4357">
        <f t="shared" ref="BF4357:BF4420" si="548">($BF$3*G4356)-F4356</f>
        <v>-2287.9904593747069</v>
      </c>
      <c r="BG4357">
        <f t="shared" ref="BG4357:BG4420" si="549">($BG$3*G4356)-F4356</f>
        <v>-274.58728649613295</v>
      </c>
      <c r="BH4357">
        <f t="shared" ref="BH4357:BH4420" si="550">($BH$3*G4356)-F4356</f>
        <v>1738.815886382441</v>
      </c>
      <c r="BI4357">
        <f t="shared" ref="BI4357:BI4420" si="551">($BI$3*G4356)-F4356</f>
        <v>3752.219059261015</v>
      </c>
      <c r="BJ4357">
        <f t="shared" ref="BJ4357:BJ4420" si="552">($BJ$3*G4356)-F4356</f>
        <v>5765.622232139589</v>
      </c>
    </row>
    <row r="4358" spans="1:62">
      <c r="A4358">
        <v>4355</v>
      </c>
      <c r="B4358" s="6"/>
      <c r="C4358" s="44"/>
      <c r="F4358" s="44">
        <v>8133.7973630698871</v>
      </c>
      <c r="G4358">
        <v>0.22072935935623761</v>
      </c>
      <c r="H4358" s="45">
        <f t="shared" si="546"/>
        <v>36849.639698100422</v>
      </c>
      <c r="BD4358">
        <f t="shared" si="545"/>
        <v>-11827.646407057799</v>
      </c>
      <c r="BE4358">
        <f t="shared" si="547"/>
        <v>-10770.468365646797</v>
      </c>
      <c r="BF4358">
        <f t="shared" si="548"/>
        <v>-9713.2903242357934</v>
      </c>
      <c r="BG4358">
        <f t="shared" si="549"/>
        <v>-8656.1122828247917</v>
      </c>
      <c r="BH4358">
        <f t="shared" si="550"/>
        <v>-7598.93424141379</v>
      </c>
      <c r="BI4358">
        <f t="shared" si="551"/>
        <v>-6541.7562000027874</v>
      </c>
      <c r="BJ4358">
        <f t="shared" si="552"/>
        <v>-5484.5781585917857</v>
      </c>
    </row>
    <row r="4359" spans="1:62">
      <c r="A4359">
        <v>4356</v>
      </c>
      <c r="B4359" s="6"/>
      <c r="C4359" s="44"/>
      <c r="F4359" s="44">
        <v>-1289.5544067486298</v>
      </c>
      <c r="G4359">
        <v>0.91982139159015475</v>
      </c>
      <c r="H4359" s="45">
        <f t="shared" si="546"/>
        <v>-1401.9617488122271</v>
      </c>
      <c r="BD4359">
        <f t="shared" si="545"/>
        <v>-7030.1505662886993</v>
      </c>
      <c r="BE4359">
        <f t="shared" si="547"/>
        <v>-5926.5037695075116</v>
      </c>
      <c r="BF4359">
        <f t="shared" si="548"/>
        <v>-4822.856972726323</v>
      </c>
      <c r="BG4359">
        <f t="shared" si="549"/>
        <v>-3719.2101759451352</v>
      </c>
      <c r="BH4359">
        <f t="shared" si="550"/>
        <v>-2615.5633791639466</v>
      </c>
      <c r="BI4359">
        <f t="shared" si="551"/>
        <v>-1511.9165823827589</v>
      </c>
      <c r="BJ4359">
        <f t="shared" si="552"/>
        <v>-408.26978560157113</v>
      </c>
    </row>
    <row r="4360" spans="1:62">
      <c r="A4360">
        <v>4357</v>
      </c>
      <c r="B4360" s="6"/>
      <c r="C4360" s="44"/>
      <c r="F4360" s="44">
        <v>7366.2997421733944</v>
      </c>
      <c r="G4360">
        <v>0.23414254576854709</v>
      </c>
      <c r="H4360" s="45">
        <f t="shared" si="546"/>
        <v>31460.748485476346</v>
      </c>
      <c r="BD4360">
        <f t="shared" si="545"/>
        <v>5888.6613646994037</v>
      </c>
      <c r="BE4360">
        <f t="shared" si="547"/>
        <v>10487.768322650178</v>
      </c>
      <c r="BF4360">
        <f t="shared" si="548"/>
        <v>15086.875280600951</v>
      </c>
      <c r="BG4360">
        <f t="shared" si="549"/>
        <v>19685.982238551725</v>
      </c>
      <c r="BH4360">
        <f t="shared" si="550"/>
        <v>24285.0891965025</v>
      </c>
      <c r="BI4360">
        <f t="shared" si="551"/>
        <v>28884.196154453271</v>
      </c>
      <c r="BJ4360">
        <f t="shared" si="552"/>
        <v>33483.303112404043</v>
      </c>
    </row>
    <row r="4361" spans="1:62">
      <c r="A4361">
        <v>4358</v>
      </c>
      <c r="B4361" s="6"/>
      <c r="C4361" s="44"/>
      <c r="F4361" s="44">
        <v>8171.0203809163013</v>
      </c>
      <c r="G4361">
        <v>0.10263566379242217</v>
      </c>
      <c r="H4361" s="45">
        <f t="shared" si="546"/>
        <v>79611.901740529167</v>
      </c>
      <c r="BD4361">
        <f t="shared" si="545"/>
        <v>-6195.5870133306589</v>
      </c>
      <c r="BE4361">
        <f t="shared" si="547"/>
        <v>-5024.8742844879234</v>
      </c>
      <c r="BF4361">
        <f t="shared" si="548"/>
        <v>-3854.1615556451879</v>
      </c>
      <c r="BG4361">
        <f t="shared" si="549"/>
        <v>-2683.4488268024525</v>
      </c>
      <c r="BH4361">
        <f t="shared" si="550"/>
        <v>-1512.736097959717</v>
      </c>
      <c r="BI4361">
        <f t="shared" si="551"/>
        <v>-342.02336911698148</v>
      </c>
      <c r="BJ4361">
        <f t="shared" si="552"/>
        <v>828.68935972575309</v>
      </c>
    </row>
    <row r="4362" spans="1:62">
      <c r="A4362">
        <v>4359</v>
      </c>
      <c r="B4362" s="6"/>
      <c r="C4362" s="44"/>
      <c r="F4362" s="44">
        <v>8310.0905344573112</v>
      </c>
      <c r="G4362">
        <v>0.14690025690686515</v>
      </c>
      <c r="H4362" s="45">
        <f t="shared" si="546"/>
        <v>56569.611990031532</v>
      </c>
      <c r="BD4362">
        <f t="shared" si="545"/>
        <v>-7657.8420619541903</v>
      </c>
      <c r="BE4362">
        <f t="shared" si="547"/>
        <v>-7144.6637429920793</v>
      </c>
      <c r="BF4362">
        <f t="shared" si="548"/>
        <v>-6631.4854240299683</v>
      </c>
      <c r="BG4362">
        <f t="shared" si="549"/>
        <v>-6118.3071050678573</v>
      </c>
      <c r="BH4362">
        <f t="shared" si="550"/>
        <v>-5605.1287861057472</v>
      </c>
      <c r="BI4362">
        <f t="shared" si="551"/>
        <v>-5091.9504671436362</v>
      </c>
      <c r="BJ4362">
        <f t="shared" si="552"/>
        <v>-4578.7721481815252</v>
      </c>
    </row>
    <row r="4363" spans="1:62">
      <c r="A4363">
        <v>4360</v>
      </c>
      <c r="B4363" s="6"/>
      <c r="C4363" s="44"/>
      <c r="F4363" s="44">
        <v>19460.557422178656</v>
      </c>
      <c r="G4363">
        <v>2.1595998238534975E-3</v>
      </c>
      <c r="H4363" s="45">
        <f t="shared" si="546"/>
        <v>9011186.7982347161</v>
      </c>
      <c r="BD4363">
        <f t="shared" si="545"/>
        <v>-7575.5892499229858</v>
      </c>
      <c r="BE4363">
        <f t="shared" si="547"/>
        <v>-6841.0879653886595</v>
      </c>
      <c r="BF4363">
        <f t="shared" si="548"/>
        <v>-6106.5866808543342</v>
      </c>
      <c r="BG4363">
        <f t="shared" si="549"/>
        <v>-5372.0853963200079</v>
      </c>
      <c r="BH4363">
        <f t="shared" si="550"/>
        <v>-4637.5841117856826</v>
      </c>
      <c r="BI4363">
        <f t="shared" si="551"/>
        <v>-3903.0828272513572</v>
      </c>
      <c r="BJ4363">
        <f t="shared" si="552"/>
        <v>-3168.581542717031</v>
      </c>
    </row>
    <row r="4364" spans="1:62">
      <c r="A4364">
        <v>4361</v>
      </c>
      <c r="B4364" s="6"/>
      <c r="C4364" s="44"/>
      <c r="F4364" s="44">
        <v>10622.231191459969</v>
      </c>
      <c r="G4364">
        <v>0.44568973981273619</v>
      </c>
      <c r="H4364" s="45">
        <f t="shared" si="546"/>
        <v>23833.241474042174</v>
      </c>
      <c r="BD4364">
        <f t="shared" si="545"/>
        <v>-19449.75942305939</v>
      </c>
      <c r="BE4364">
        <f t="shared" si="547"/>
        <v>-19438.96142394012</v>
      </c>
      <c r="BF4364">
        <f t="shared" si="548"/>
        <v>-19428.163424820854</v>
      </c>
      <c r="BG4364">
        <f t="shared" si="549"/>
        <v>-19417.365425701584</v>
      </c>
      <c r="BH4364">
        <f t="shared" si="550"/>
        <v>-19406.567426582318</v>
      </c>
      <c r="BI4364">
        <f t="shared" si="551"/>
        <v>-19395.769427463052</v>
      </c>
      <c r="BJ4364">
        <f t="shared" si="552"/>
        <v>-19384.971428343782</v>
      </c>
    </row>
    <row r="4365" spans="1:62">
      <c r="A4365">
        <v>4362</v>
      </c>
      <c r="B4365" s="6"/>
      <c r="C4365" s="44"/>
      <c r="F4365" s="44">
        <v>12953.00694403586</v>
      </c>
      <c r="G4365">
        <v>0.29331763546194178</v>
      </c>
      <c r="H4365" s="45">
        <f t="shared" si="546"/>
        <v>44160.341479762559</v>
      </c>
      <c r="BD4365">
        <f t="shared" si="545"/>
        <v>-8393.7824923962871</v>
      </c>
      <c r="BE4365">
        <f t="shared" si="547"/>
        <v>-6165.3337933326065</v>
      </c>
      <c r="BF4365">
        <f t="shared" si="548"/>
        <v>-3936.885094268926</v>
      </c>
      <c r="BG4365">
        <f t="shared" si="549"/>
        <v>-1708.4363952052445</v>
      </c>
      <c r="BH4365">
        <f t="shared" si="550"/>
        <v>520.01230385843519</v>
      </c>
      <c r="BI4365">
        <f t="shared" si="551"/>
        <v>2748.4610029221167</v>
      </c>
      <c r="BJ4365">
        <f t="shared" si="552"/>
        <v>4976.9097019857982</v>
      </c>
    </row>
    <row r="4366" spans="1:62">
      <c r="A4366">
        <v>4363</v>
      </c>
      <c r="B4366" s="6"/>
      <c r="C4366" s="44"/>
      <c r="F4366" s="44">
        <v>2719.4601326367083</v>
      </c>
      <c r="G4366">
        <v>0.33774240370683106</v>
      </c>
      <c r="H4366" s="45">
        <f t="shared" si="546"/>
        <v>8051.8765271691154</v>
      </c>
      <c r="BD4366">
        <f t="shared" si="545"/>
        <v>-11486.41876672615</v>
      </c>
      <c r="BE4366">
        <f t="shared" si="547"/>
        <v>-10019.830589416442</v>
      </c>
      <c r="BF4366">
        <f t="shared" si="548"/>
        <v>-8553.2424121067343</v>
      </c>
      <c r="BG4366">
        <f t="shared" si="549"/>
        <v>-7086.6542347970244</v>
      </c>
      <c r="BH4366">
        <f t="shared" si="550"/>
        <v>-5620.0660574873154</v>
      </c>
      <c r="BI4366">
        <f t="shared" si="551"/>
        <v>-4153.4778801776065</v>
      </c>
      <c r="BJ4366">
        <f t="shared" si="552"/>
        <v>-2686.8897028678984</v>
      </c>
    </row>
    <row r="4367" spans="1:62">
      <c r="A4367">
        <v>4364</v>
      </c>
      <c r="B4367" s="6"/>
      <c r="C4367" s="44"/>
      <c r="F4367" s="44">
        <v>11209.566159254326</v>
      </c>
      <c r="G4367">
        <v>0.45945464511057477</v>
      </c>
      <c r="H4367" s="45">
        <f t="shared" si="546"/>
        <v>24397.546697033769</v>
      </c>
      <c r="BD4367">
        <f t="shared" si="545"/>
        <v>-1030.748114102553</v>
      </c>
      <c r="BE4367">
        <f t="shared" si="547"/>
        <v>657.96390443160226</v>
      </c>
      <c r="BF4367">
        <f t="shared" si="548"/>
        <v>2346.6759229657573</v>
      </c>
      <c r="BG4367">
        <f t="shared" si="549"/>
        <v>4035.3879414999128</v>
      </c>
      <c r="BH4367">
        <f t="shared" si="550"/>
        <v>5724.0999600340674</v>
      </c>
      <c r="BI4367">
        <f t="shared" si="551"/>
        <v>7412.8119785682229</v>
      </c>
      <c r="BJ4367">
        <f t="shared" si="552"/>
        <v>9101.5239971023784</v>
      </c>
    </row>
    <row r="4368" spans="1:62">
      <c r="A4368">
        <v>4365</v>
      </c>
      <c r="B4368" s="6"/>
      <c r="C4368" s="44"/>
      <c r="F4368" s="44">
        <v>-8740.5281149415623</v>
      </c>
      <c r="G4368">
        <v>0.58288468610502164</v>
      </c>
      <c r="H4368" s="45">
        <f t="shared" si="546"/>
        <v>-14995.295507500658</v>
      </c>
      <c r="BD4368">
        <f t="shared" si="545"/>
        <v>-8912.2929337014521</v>
      </c>
      <c r="BE4368">
        <f t="shared" si="547"/>
        <v>-6615.0197081485776</v>
      </c>
      <c r="BF4368">
        <f t="shared" si="548"/>
        <v>-4317.746482595704</v>
      </c>
      <c r="BG4368">
        <f t="shared" si="549"/>
        <v>-2020.4732570428296</v>
      </c>
      <c r="BH4368">
        <f t="shared" si="550"/>
        <v>276.79996851004398</v>
      </c>
      <c r="BI4368">
        <f t="shared" si="551"/>
        <v>2574.0731940629175</v>
      </c>
      <c r="BJ4368">
        <f t="shared" si="552"/>
        <v>4871.3464196157911</v>
      </c>
    </row>
    <row r="4369" spans="1:62">
      <c r="A4369">
        <v>4366</v>
      </c>
      <c r="B4369" s="6"/>
      <c r="C4369" s="44"/>
      <c r="F4369" s="44">
        <v>10754.181776918</v>
      </c>
      <c r="G4369">
        <v>0.2767574379200326</v>
      </c>
      <c r="H4369" s="45">
        <f t="shared" si="546"/>
        <v>38857.787735502003</v>
      </c>
      <c r="BD4369">
        <f t="shared" si="545"/>
        <v>11654.951545466671</v>
      </c>
      <c r="BE4369">
        <f t="shared" si="547"/>
        <v>14569.374975991779</v>
      </c>
      <c r="BF4369">
        <f t="shared" si="548"/>
        <v>17483.798406516886</v>
      </c>
      <c r="BG4369">
        <f t="shared" si="549"/>
        <v>20398.221837041994</v>
      </c>
      <c r="BH4369">
        <f t="shared" si="550"/>
        <v>23312.645267567103</v>
      </c>
      <c r="BI4369">
        <f t="shared" si="551"/>
        <v>26227.068698092211</v>
      </c>
      <c r="BJ4369">
        <f t="shared" si="552"/>
        <v>29141.492128617319</v>
      </c>
    </row>
    <row r="4370" spans="1:62">
      <c r="A4370">
        <v>4367</v>
      </c>
      <c r="B4370" s="6"/>
      <c r="C4370" s="44"/>
      <c r="F4370" s="44">
        <v>12019.218934118911</v>
      </c>
      <c r="G4370">
        <v>0.13064690950928526</v>
      </c>
      <c r="H4370" s="45">
        <f t="shared" si="546"/>
        <v>91997.728681555134</v>
      </c>
      <c r="BD4370">
        <f t="shared" si="545"/>
        <v>-9370.3945873178363</v>
      </c>
      <c r="BE4370">
        <f t="shared" si="547"/>
        <v>-7986.6073977176738</v>
      </c>
      <c r="BF4370">
        <f t="shared" si="548"/>
        <v>-6602.8202081175104</v>
      </c>
      <c r="BG4370">
        <f t="shared" si="549"/>
        <v>-5219.033018517348</v>
      </c>
      <c r="BH4370">
        <f t="shared" si="550"/>
        <v>-3835.2458289171846</v>
      </c>
      <c r="BI4370">
        <f t="shared" si="551"/>
        <v>-2451.4586393170212</v>
      </c>
      <c r="BJ4370">
        <f t="shared" si="552"/>
        <v>-1067.6714497168596</v>
      </c>
    </row>
    <row r="4371" spans="1:62">
      <c r="A4371">
        <v>4368</v>
      </c>
      <c r="B4371" s="6"/>
      <c r="C4371" s="44"/>
      <c r="F4371" s="44">
        <v>11007.637971979106</v>
      </c>
      <c r="G4371">
        <v>1.3163335501379132</v>
      </c>
      <c r="H4371" s="45">
        <f t="shared" si="546"/>
        <v>8362.3470440496094</v>
      </c>
      <c r="BD4371">
        <f t="shared" si="545"/>
        <v>-11365.984386572485</v>
      </c>
      <c r="BE4371">
        <f t="shared" si="547"/>
        <v>-10712.749839026059</v>
      </c>
      <c r="BF4371">
        <f t="shared" si="548"/>
        <v>-10059.515291479633</v>
      </c>
      <c r="BG4371">
        <f t="shared" si="549"/>
        <v>-9406.2807439332064</v>
      </c>
      <c r="BH4371">
        <f t="shared" si="550"/>
        <v>-8753.0461963867801</v>
      </c>
      <c r="BI4371">
        <f t="shared" si="551"/>
        <v>-8099.8116488403539</v>
      </c>
      <c r="BJ4371">
        <f t="shared" si="552"/>
        <v>-7446.5771012939276</v>
      </c>
    </row>
    <row r="4372" spans="1:62">
      <c r="A4372">
        <v>4369</v>
      </c>
      <c r="B4372" s="6"/>
      <c r="C4372" s="44"/>
      <c r="F4372" s="44">
        <v>-11325.798208605222</v>
      </c>
      <c r="G4372">
        <v>-7.2614371558754165E-2</v>
      </c>
      <c r="H4372" s="45">
        <f t="shared" si="546"/>
        <v>155971.85468225426</v>
      </c>
      <c r="BD4372">
        <f t="shared" si="545"/>
        <v>-4425.9702212895399</v>
      </c>
      <c r="BE4372">
        <f t="shared" si="547"/>
        <v>2155.6975294000258</v>
      </c>
      <c r="BF4372">
        <f t="shared" si="548"/>
        <v>8737.3652800895925</v>
      </c>
      <c r="BG4372">
        <f t="shared" si="549"/>
        <v>15319.033030779157</v>
      </c>
      <c r="BH4372">
        <f t="shared" si="550"/>
        <v>21900.700781468724</v>
      </c>
      <c r="BI4372">
        <f t="shared" si="551"/>
        <v>28482.368532158289</v>
      </c>
      <c r="BJ4372">
        <f t="shared" si="552"/>
        <v>35064.036282847854</v>
      </c>
    </row>
    <row r="4373" spans="1:62">
      <c r="A4373">
        <v>4370</v>
      </c>
      <c r="B4373" s="6"/>
      <c r="C4373" s="44"/>
      <c r="F4373" s="44">
        <v>10952.693370551286</v>
      </c>
      <c r="G4373">
        <v>0.79759587871244086</v>
      </c>
      <c r="H4373" s="45">
        <f t="shared" si="546"/>
        <v>13732.133857351695</v>
      </c>
      <c r="BD4373">
        <f t="shared" si="545"/>
        <v>10962.72635081145</v>
      </c>
      <c r="BE4373">
        <f t="shared" si="547"/>
        <v>10599.654493017681</v>
      </c>
      <c r="BF4373">
        <f t="shared" si="548"/>
        <v>10236.582635223909</v>
      </c>
      <c r="BG4373">
        <f t="shared" si="549"/>
        <v>9873.5107774301378</v>
      </c>
      <c r="BH4373">
        <f t="shared" si="550"/>
        <v>9510.4389196363682</v>
      </c>
      <c r="BI4373">
        <f t="shared" si="551"/>
        <v>9147.3670618425967</v>
      </c>
      <c r="BJ4373">
        <f t="shared" si="552"/>
        <v>8784.2952040488253</v>
      </c>
    </row>
    <row r="4374" spans="1:62">
      <c r="A4374">
        <v>4371</v>
      </c>
      <c r="B4374" s="6"/>
      <c r="C4374" s="44"/>
      <c r="F4374" s="44">
        <v>10695.306896228536</v>
      </c>
      <c r="G4374">
        <v>0.49309961513392508</v>
      </c>
      <c r="H4374" s="45">
        <f t="shared" si="546"/>
        <v>21689.951823068666</v>
      </c>
      <c r="BD4374">
        <f t="shared" si="545"/>
        <v>-6964.7139769890819</v>
      </c>
      <c r="BE4374">
        <f t="shared" si="547"/>
        <v>-2976.7345834268772</v>
      </c>
      <c r="BF4374">
        <f t="shared" si="548"/>
        <v>1011.2448101353275</v>
      </c>
      <c r="BG4374">
        <f t="shared" si="549"/>
        <v>4999.2242036975313</v>
      </c>
      <c r="BH4374">
        <f t="shared" si="550"/>
        <v>8987.2035972597369</v>
      </c>
      <c r="BI4374">
        <f t="shared" si="551"/>
        <v>12975.182990821941</v>
      </c>
      <c r="BJ4374">
        <f t="shared" si="552"/>
        <v>16963.162384384144</v>
      </c>
    </row>
    <row r="4375" spans="1:62">
      <c r="A4375">
        <v>4372</v>
      </c>
      <c r="B4375" s="6"/>
      <c r="C4375" s="44"/>
      <c r="F4375" s="44">
        <v>8834.58250819569</v>
      </c>
      <c r="G4375">
        <v>0.17478069075378766</v>
      </c>
      <c r="H4375" s="45">
        <f t="shared" si="546"/>
        <v>50546.673491758338</v>
      </c>
      <c r="BD4375">
        <f t="shared" si="545"/>
        <v>-8229.8088205589102</v>
      </c>
      <c r="BE4375">
        <f t="shared" si="547"/>
        <v>-5764.3107448892852</v>
      </c>
      <c r="BF4375">
        <f t="shared" si="548"/>
        <v>-3298.8126692196602</v>
      </c>
      <c r="BG4375">
        <f t="shared" si="549"/>
        <v>-833.31459355003426</v>
      </c>
      <c r="BH4375">
        <f t="shared" si="550"/>
        <v>1632.1834821195916</v>
      </c>
      <c r="BI4375">
        <f t="shared" si="551"/>
        <v>4097.6815577892157</v>
      </c>
      <c r="BJ4375">
        <f t="shared" si="552"/>
        <v>6563.1796334588435</v>
      </c>
    </row>
    <row r="4376" spans="1:62">
      <c r="A4376">
        <v>4373</v>
      </c>
      <c r="B4376" s="6"/>
      <c r="C4376" s="44"/>
      <c r="F4376" s="44">
        <v>6146.6355614849563</v>
      </c>
      <c r="G4376">
        <v>0.69705254147681828</v>
      </c>
      <c r="H4376" s="45">
        <f t="shared" si="546"/>
        <v>8818.0376596322531</v>
      </c>
      <c r="BD4376">
        <f t="shared" si="545"/>
        <v>-7960.6790544267515</v>
      </c>
      <c r="BE4376">
        <f t="shared" si="547"/>
        <v>-7086.7756006578129</v>
      </c>
      <c r="BF4376">
        <f t="shared" si="548"/>
        <v>-6212.8721468888752</v>
      </c>
      <c r="BG4376">
        <f t="shared" si="549"/>
        <v>-5338.9686931199367</v>
      </c>
      <c r="BH4376">
        <f t="shared" si="550"/>
        <v>-4465.0652393509981</v>
      </c>
      <c r="BI4376">
        <f t="shared" si="551"/>
        <v>-3591.1617855820605</v>
      </c>
      <c r="BJ4376">
        <f t="shared" si="552"/>
        <v>-2717.2583318131219</v>
      </c>
    </row>
    <row r="4377" spans="1:62">
      <c r="A4377">
        <v>4374</v>
      </c>
      <c r="B4377" s="6"/>
      <c r="C4377" s="44"/>
      <c r="F4377" s="44">
        <v>14139.453617068149</v>
      </c>
      <c r="G4377">
        <v>0.42559639016749706</v>
      </c>
      <c r="H4377" s="45">
        <f t="shared" si="546"/>
        <v>33222.682202505166</v>
      </c>
      <c r="BD4377">
        <f t="shared" si="545"/>
        <v>-2661.372854100865</v>
      </c>
      <c r="BE4377">
        <f t="shared" si="547"/>
        <v>823.88985328322633</v>
      </c>
      <c r="BF4377">
        <f t="shared" si="548"/>
        <v>4309.1525606673185</v>
      </c>
      <c r="BG4377">
        <f t="shared" si="549"/>
        <v>7794.4152680514089</v>
      </c>
      <c r="BH4377">
        <f t="shared" si="550"/>
        <v>11279.677975435501</v>
      </c>
      <c r="BI4377">
        <f t="shared" si="551"/>
        <v>14764.940682819593</v>
      </c>
      <c r="BJ4377">
        <f t="shared" si="552"/>
        <v>18250.203390203682</v>
      </c>
    </row>
    <row r="4378" spans="1:62">
      <c r="A4378">
        <v>4375</v>
      </c>
      <c r="B4378" s="6"/>
      <c r="C4378" s="44"/>
      <c r="F4378" s="44">
        <v>8793.8668389524937</v>
      </c>
      <c r="G4378">
        <v>0.27105417854353853</v>
      </c>
      <c r="H4378" s="45">
        <f t="shared" si="546"/>
        <v>32443.207059949324</v>
      </c>
      <c r="BD4378">
        <f t="shared" ref="BD4378:BD4441" si="553">($BD$3*G4377)-F4377</f>
        <v>-12011.471666230664</v>
      </c>
      <c r="BE4378">
        <f t="shared" si="547"/>
        <v>-9883.4897153931779</v>
      </c>
      <c r="BF4378">
        <f t="shared" si="548"/>
        <v>-7755.5077645556939</v>
      </c>
      <c r="BG4378">
        <f t="shared" si="549"/>
        <v>-5627.5258137182082</v>
      </c>
      <c r="BH4378">
        <f t="shared" si="550"/>
        <v>-3499.5438628807224</v>
      </c>
      <c r="BI4378">
        <f t="shared" si="551"/>
        <v>-1371.5619120432384</v>
      </c>
      <c r="BJ4378">
        <f t="shared" si="552"/>
        <v>756.42003879424738</v>
      </c>
    </row>
    <row r="4379" spans="1:62">
      <c r="A4379">
        <v>4376</v>
      </c>
      <c r="B4379" s="6"/>
      <c r="C4379" s="44"/>
      <c r="F4379" s="44">
        <v>10842.751280062121</v>
      </c>
      <c r="G4379">
        <v>0.32030808952560363</v>
      </c>
      <c r="H4379" s="45">
        <f t="shared" si="546"/>
        <v>33851.006685847104</v>
      </c>
      <c r="BD4379">
        <f t="shared" si="553"/>
        <v>-7438.595946234801</v>
      </c>
      <c r="BE4379">
        <f t="shared" si="547"/>
        <v>-6083.3250535171082</v>
      </c>
      <c r="BF4379">
        <f t="shared" si="548"/>
        <v>-4728.0541607994164</v>
      </c>
      <c r="BG4379">
        <f t="shared" si="549"/>
        <v>-3372.7832680817228</v>
      </c>
      <c r="BH4379">
        <f t="shared" si="550"/>
        <v>-2017.512375364031</v>
      </c>
      <c r="BI4379">
        <f t="shared" si="551"/>
        <v>-662.24148264633823</v>
      </c>
      <c r="BJ4379">
        <f t="shared" si="552"/>
        <v>693.0294100713545</v>
      </c>
    </row>
    <row r="4380" spans="1:62">
      <c r="A4380">
        <v>4377</v>
      </c>
      <c r="B4380" s="6"/>
      <c r="C4380" s="44"/>
      <c r="F4380" s="44">
        <v>9201.7729722171425</v>
      </c>
      <c r="G4380">
        <v>0.33900763478397522</v>
      </c>
      <c r="H4380" s="45">
        <f t="shared" si="546"/>
        <v>27143.26176777924</v>
      </c>
      <c r="BD4380">
        <f t="shared" si="553"/>
        <v>-9241.2108324341025</v>
      </c>
      <c r="BE4380">
        <f t="shared" si="547"/>
        <v>-7639.6703848060843</v>
      </c>
      <c r="BF4380">
        <f t="shared" si="548"/>
        <v>-6038.129937178066</v>
      </c>
      <c r="BG4380">
        <f t="shared" si="549"/>
        <v>-4436.5894895500478</v>
      </c>
      <c r="BH4380">
        <f t="shared" si="550"/>
        <v>-2835.0490419220296</v>
      </c>
      <c r="BI4380">
        <f t="shared" si="551"/>
        <v>-1233.5085942940113</v>
      </c>
      <c r="BJ4380">
        <f t="shared" si="552"/>
        <v>368.03185333400688</v>
      </c>
    </row>
    <row r="4381" spans="1:62">
      <c r="A4381">
        <v>4378</v>
      </c>
      <c r="B4381" s="6"/>
      <c r="C4381" s="44"/>
      <c r="F4381" s="44">
        <v>8958.724683821134</v>
      </c>
      <c r="G4381">
        <v>0.65200678750821428</v>
      </c>
      <c r="H4381" s="45">
        <f t="shared" si="546"/>
        <v>13740.23224215019</v>
      </c>
      <c r="BD4381">
        <f t="shared" si="553"/>
        <v>-7506.734798297266</v>
      </c>
      <c r="BE4381">
        <f t="shared" si="547"/>
        <v>-5811.6966243773904</v>
      </c>
      <c r="BF4381">
        <f t="shared" si="548"/>
        <v>-4116.6584504575139</v>
      </c>
      <c r="BG4381">
        <f t="shared" si="549"/>
        <v>-2421.6202765376383</v>
      </c>
      <c r="BH4381">
        <f t="shared" si="550"/>
        <v>-726.58210261776185</v>
      </c>
      <c r="BI4381">
        <f t="shared" si="551"/>
        <v>968.45607130211465</v>
      </c>
      <c r="BJ4381">
        <f t="shared" si="552"/>
        <v>2663.4942452219893</v>
      </c>
    </row>
    <row r="4382" spans="1:62">
      <c r="A4382">
        <v>4379</v>
      </c>
      <c r="B4382" s="6"/>
      <c r="C4382" s="44"/>
      <c r="F4382" s="44">
        <v>11135.467570044726</v>
      </c>
      <c r="G4382">
        <v>0.26421495932407524</v>
      </c>
      <c r="H4382" s="45">
        <f t="shared" si="546"/>
        <v>42145.484867820895</v>
      </c>
      <c r="BD4382">
        <f t="shared" si="553"/>
        <v>-5698.6907462800627</v>
      </c>
      <c r="BE4382">
        <f t="shared" si="547"/>
        <v>-2438.6568087389915</v>
      </c>
      <c r="BF4382">
        <f t="shared" si="548"/>
        <v>821.37712880207982</v>
      </c>
      <c r="BG4382">
        <f t="shared" si="549"/>
        <v>4081.4110663431511</v>
      </c>
      <c r="BH4382">
        <f t="shared" si="550"/>
        <v>7341.4450038842224</v>
      </c>
      <c r="BI4382">
        <f t="shared" si="551"/>
        <v>10601.478941425294</v>
      </c>
      <c r="BJ4382">
        <f t="shared" si="552"/>
        <v>13861.512878966367</v>
      </c>
    </row>
    <row r="4383" spans="1:62">
      <c r="A4383">
        <v>4380</v>
      </c>
      <c r="B4383" s="6"/>
      <c r="C4383" s="44"/>
      <c r="F4383" s="44">
        <v>8788.275499408297</v>
      </c>
      <c r="G4383">
        <v>0.34342501318544905</v>
      </c>
      <c r="H4383" s="45">
        <f t="shared" si="546"/>
        <v>25590.085643128856</v>
      </c>
      <c r="BD4383">
        <f t="shared" si="553"/>
        <v>-9814.3927734243498</v>
      </c>
      <c r="BE4383">
        <f t="shared" si="547"/>
        <v>-8493.3179768039736</v>
      </c>
      <c r="BF4383">
        <f t="shared" si="548"/>
        <v>-7172.2431801835974</v>
      </c>
      <c r="BG4383">
        <f t="shared" si="549"/>
        <v>-5851.1683835632211</v>
      </c>
      <c r="BH4383">
        <f t="shared" si="550"/>
        <v>-4530.0935869428449</v>
      </c>
      <c r="BI4383">
        <f t="shared" si="551"/>
        <v>-3209.0187903224687</v>
      </c>
      <c r="BJ4383">
        <f t="shared" si="552"/>
        <v>-1887.9439937020925</v>
      </c>
    </row>
    <row r="4384" spans="1:62">
      <c r="A4384">
        <v>4381</v>
      </c>
      <c r="B4384" s="6"/>
      <c r="C4384" s="44"/>
      <c r="F4384" s="44">
        <v>6903.968407747856</v>
      </c>
      <c r="G4384">
        <v>0.37043924620896806</v>
      </c>
      <c r="H4384" s="45">
        <f t="shared" si="546"/>
        <v>18637.248829335069</v>
      </c>
      <c r="BD4384">
        <f t="shared" si="553"/>
        <v>-7071.1504334810516</v>
      </c>
      <c r="BE4384">
        <f t="shared" si="547"/>
        <v>-5354.0253675538061</v>
      </c>
      <c r="BF4384">
        <f t="shared" si="548"/>
        <v>-3636.9003016265615</v>
      </c>
      <c r="BG4384">
        <f t="shared" si="549"/>
        <v>-1919.775235699316</v>
      </c>
      <c r="BH4384">
        <f t="shared" si="550"/>
        <v>-202.65016977207051</v>
      </c>
      <c r="BI4384">
        <f t="shared" si="551"/>
        <v>1514.4748961551741</v>
      </c>
      <c r="BJ4384">
        <f t="shared" si="552"/>
        <v>3231.5999620824205</v>
      </c>
    </row>
    <row r="4385" spans="1:62">
      <c r="A4385">
        <v>4382</v>
      </c>
      <c r="B4385" s="6"/>
      <c r="C4385" s="44"/>
      <c r="F4385" s="44">
        <v>6520.3562476068691</v>
      </c>
      <c r="G4385">
        <v>0.30360174987886346</v>
      </c>
      <c r="H4385" s="45">
        <f t="shared" si="546"/>
        <v>21476.675448044945</v>
      </c>
      <c r="BD4385">
        <f t="shared" si="553"/>
        <v>-5051.7721767030162</v>
      </c>
      <c r="BE4385">
        <f t="shared" si="547"/>
        <v>-3199.5759456581754</v>
      </c>
      <c r="BF4385">
        <f t="shared" si="548"/>
        <v>-1347.3797146133347</v>
      </c>
      <c r="BG4385">
        <f t="shared" si="549"/>
        <v>504.81651643150508</v>
      </c>
      <c r="BH4385">
        <f t="shared" si="550"/>
        <v>2357.0127474763449</v>
      </c>
      <c r="BI4385">
        <f t="shared" si="551"/>
        <v>4209.2089785211865</v>
      </c>
      <c r="BJ4385">
        <f t="shared" si="552"/>
        <v>6061.4052095660263</v>
      </c>
    </row>
    <row r="4386" spans="1:62">
      <c r="A4386">
        <v>4383</v>
      </c>
      <c r="B4386" s="6"/>
      <c r="C4386" s="44"/>
      <c r="F4386" s="44">
        <v>8455.0458980920303</v>
      </c>
      <c r="G4386">
        <v>0.35610525764081924</v>
      </c>
      <c r="H4386" s="45">
        <f t="shared" si="546"/>
        <v>23743.108860864104</v>
      </c>
      <c r="BD4386">
        <f t="shared" si="553"/>
        <v>-5002.3474982125517</v>
      </c>
      <c r="BE4386">
        <f t="shared" si="547"/>
        <v>-3484.3387488182348</v>
      </c>
      <c r="BF4386">
        <f t="shared" si="548"/>
        <v>-1966.3299994239169</v>
      </c>
      <c r="BG4386">
        <f t="shared" si="549"/>
        <v>-448.32125002960038</v>
      </c>
      <c r="BH4386">
        <f t="shared" si="550"/>
        <v>1069.687499364717</v>
      </c>
      <c r="BI4386">
        <f t="shared" si="551"/>
        <v>2587.6962487590354</v>
      </c>
      <c r="BJ4386">
        <f t="shared" si="552"/>
        <v>4105.7049981533528</v>
      </c>
    </row>
    <row r="4387" spans="1:62">
      <c r="A4387">
        <v>4384</v>
      </c>
      <c r="B4387" s="6"/>
      <c r="C4387" s="44"/>
      <c r="F4387" s="44">
        <v>12711.358427058245</v>
      </c>
      <c r="G4387">
        <v>0.45412475061417368</v>
      </c>
      <c r="H4387" s="45">
        <f t="shared" si="546"/>
        <v>27990.89547501424</v>
      </c>
      <c r="BD4387">
        <f t="shared" si="553"/>
        <v>-6674.5196098879342</v>
      </c>
      <c r="BE4387">
        <f t="shared" si="547"/>
        <v>-4893.9933216838381</v>
      </c>
      <c r="BF4387">
        <f t="shared" si="548"/>
        <v>-3113.467033479742</v>
      </c>
      <c r="BG4387">
        <f t="shared" si="549"/>
        <v>-1332.9407452756459</v>
      </c>
      <c r="BH4387">
        <f t="shared" si="550"/>
        <v>447.5855429284511</v>
      </c>
      <c r="BI4387">
        <f t="shared" si="551"/>
        <v>2228.1118311325463</v>
      </c>
      <c r="BJ4387">
        <f t="shared" si="552"/>
        <v>4008.6381193366433</v>
      </c>
    </row>
    <row r="4388" spans="1:62">
      <c r="A4388">
        <v>4385</v>
      </c>
      <c r="B4388" s="6"/>
      <c r="C4388" s="44"/>
      <c r="F4388" s="44">
        <v>14618.327039285483</v>
      </c>
      <c r="G4388">
        <v>0.21225384608693432</v>
      </c>
      <c r="H4388" s="45">
        <f t="shared" si="546"/>
        <v>68871.906487377157</v>
      </c>
      <c r="BD4388">
        <f t="shared" si="553"/>
        <v>-10440.734673987376</v>
      </c>
      <c r="BE4388">
        <f t="shared" si="547"/>
        <v>-8170.1109209165079</v>
      </c>
      <c r="BF4388">
        <f t="shared" si="548"/>
        <v>-5899.4871678456402</v>
      </c>
      <c r="BG4388">
        <f t="shared" si="549"/>
        <v>-3628.8634147747707</v>
      </c>
      <c r="BH4388">
        <f t="shared" si="550"/>
        <v>-1358.239661703903</v>
      </c>
      <c r="BI4388">
        <f t="shared" si="551"/>
        <v>912.38409136696464</v>
      </c>
      <c r="BJ4388">
        <f t="shared" si="552"/>
        <v>3183.0078444378341</v>
      </c>
    </row>
    <row r="4389" spans="1:62">
      <c r="A4389">
        <v>4386</v>
      </c>
      <c r="B4389" s="6"/>
      <c r="C4389" s="44"/>
      <c r="F4389" s="44">
        <v>11485.139048408641</v>
      </c>
      <c r="G4389">
        <v>0.51496632558302569</v>
      </c>
      <c r="H4389" s="45">
        <f t="shared" si="546"/>
        <v>22302.699182136996</v>
      </c>
      <c r="BD4389">
        <f t="shared" si="553"/>
        <v>-13557.057808850812</v>
      </c>
      <c r="BE4389">
        <f t="shared" si="547"/>
        <v>-12495.788578416141</v>
      </c>
      <c r="BF4389">
        <f t="shared" si="548"/>
        <v>-11434.519347981468</v>
      </c>
      <c r="BG4389">
        <f t="shared" si="549"/>
        <v>-10373.250117546797</v>
      </c>
      <c r="BH4389">
        <f t="shared" si="550"/>
        <v>-9311.980887112124</v>
      </c>
      <c r="BI4389">
        <f t="shared" si="551"/>
        <v>-8250.711656677453</v>
      </c>
      <c r="BJ4389">
        <f t="shared" si="552"/>
        <v>-7189.4424262427819</v>
      </c>
    </row>
    <row r="4390" spans="1:62">
      <c r="A4390">
        <v>4387</v>
      </c>
      <c r="B4390" s="6"/>
      <c r="C4390" s="44"/>
      <c r="F4390" s="44">
        <v>11653.693864583995</v>
      </c>
      <c r="G4390">
        <v>0.31006589846598942</v>
      </c>
      <c r="H4390" s="45">
        <f t="shared" si="546"/>
        <v>37584.571287068735</v>
      </c>
      <c r="BD4390">
        <f t="shared" si="553"/>
        <v>-8910.307420493511</v>
      </c>
      <c r="BE4390">
        <f t="shared" si="547"/>
        <v>-6335.4757925783833</v>
      </c>
      <c r="BF4390">
        <f t="shared" si="548"/>
        <v>-3760.6441646632557</v>
      </c>
      <c r="BG4390">
        <f t="shared" si="549"/>
        <v>-1185.8125367481261</v>
      </c>
      <c r="BH4390">
        <f t="shared" si="550"/>
        <v>1389.0190911670015</v>
      </c>
      <c r="BI4390">
        <f t="shared" si="551"/>
        <v>3963.8507190821292</v>
      </c>
      <c r="BJ4390">
        <f t="shared" si="552"/>
        <v>6538.6823469972587</v>
      </c>
    </row>
    <row r="4391" spans="1:62">
      <c r="A4391">
        <v>4388</v>
      </c>
      <c r="B4391" s="6"/>
      <c r="C4391" s="44"/>
      <c r="F4391" s="44">
        <v>9048.1810702896546</v>
      </c>
      <c r="G4391">
        <v>2.2962454452754244E-2</v>
      </c>
      <c r="H4391" s="45">
        <f t="shared" si="546"/>
        <v>394042.41776097962</v>
      </c>
      <c r="BD4391">
        <f t="shared" si="553"/>
        <v>-10103.364372254047</v>
      </c>
      <c r="BE4391">
        <f t="shared" si="547"/>
        <v>-8553.0348799241001</v>
      </c>
      <c r="BF4391">
        <f t="shared" si="548"/>
        <v>-7002.7053875941529</v>
      </c>
      <c r="BG4391">
        <f t="shared" si="549"/>
        <v>-5452.3758952642065</v>
      </c>
      <c r="BH4391">
        <f t="shared" si="550"/>
        <v>-3902.0464029342593</v>
      </c>
      <c r="BI4391">
        <f t="shared" si="551"/>
        <v>-2351.7169106043111</v>
      </c>
      <c r="BJ4391">
        <f t="shared" si="552"/>
        <v>-801.3874182743657</v>
      </c>
    </row>
    <row r="4392" spans="1:62">
      <c r="A4392">
        <v>4389</v>
      </c>
      <c r="B4392" s="6"/>
      <c r="C4392" s="44"/>
      <c r="F4392" s="44">
        <v>8676.4276173386261</v>
      </c>
      <c r="G4392">
        <v>0.65275065992684667</v>
      </c>
      <c r="H4392" s="45">
        <f t="shared" si="546"/>
        <v>13292.100874032034</v>
      </c>
      <c r="BD4392">
        <f t="shared" si="553"/>
        <v>-8933.3687980258837</v>
      </c>
      <c r="BE4392">
        <f t="shared" si="547"/>
        <v>-8818.5565257621129</v>
      </c>
      <c r="BF4392">
        <f t="shared" si="548"/>
        <v>-8703.7442534983402</v>
      </c>
      <c r="BG4392">
        <f t="shared" si="549"/>
        <v>-8588.9319812345693</v>
      </c>
      <c r="BH4392">
        <f t="shared" si="550"/>
        <v>-8474.1197089707985</v>
      </c>
      <c r="BI4392">
        <f t="shared" si="551"/>
        <v>-8359.3074367070276</v>
      </c>
      <c r="BJ4392">
        <f t="shared" si="552"/>
        <v>-8244.4951644432567</v>
      </c>
    </row>
    <row r="4393" spans="1:62">
      <c r="A4393">
        <v>4390</v>
      </c>
      <c r="B4393" s="6"/>
      <c r="C4393" s="44"/>
      <c r="F4393" s="44">
        <v>10583.900589361398</v>
      </c>
      <c r="G4393">
        <v>0.31859229135130729</v>
      </c>
      <c r="H4393" s="45">
        <f t="shared" si="546"/>
        <v>33220.830750392131</v>
      </c>
      <c r="BD4393">
        <f t="shared" si="553"/>
        <v>-5412.6743177043927</v>
      </c>
      <c r="BE4393">
        <f t="shared" si="547"/>
        <v>-2148.9210180701593</v>
      </c>
      <c r="BF4393">
        <f t="shared" si="548"/>
        <v>1114.8322815640731</v>
      </c>
      <c r="BG4393">
        <f t="shared" si="549"/>
        <v>4378.5855811983074</v>
      </c>
      <c r="BH4393">
        <f t="shared" si="550"/>
        <v>7642.3388808325399</v>
      </c>
      <c r="BI4393">
        <f t="shared" si="551"/>
        <v>10906.092180466772</v>
      </c>
      <c r="BJ4393">
        <f t="shared" si="552"/>
        <v>14169.845480101007</v>
      </c>
    </row>
    <row r="4394" spans="1:62">
      <c r="A4394">
        <v>4391</v>
      </c>
      <c r="B4394" s="6"/>
      <c r="C4394" s="44"/>
      <c r="F4394" s="44">
        <v>9202.7126690540608</v>
      </c>
      <c r="G4394">
        <v>0.50308875358575378</v>
      </c>
      <c r="H4394" s="45">
        <f t="shared" si="546"/>
        <v>18292.423759151709</v>
      </c>
      <c r="BD4394">
        <f t="shared" si="553"/>
        <v>-8990.9391326048608</v>
      </c>
      <c r="BE4394">
        <f t="shared" si="547"/>
        <v>-7397.9776758483249</v>
      </c>
      <c r="BF4394">
        <f t="shared" si="548"/>
        <v>-5805.0162190917881</v>
      </c>
      <c r="BG4394">
        <f t="shared" si="549"/>
        <v>-4212.0547623352522</v>
      </c>
      <c r="BH4394">
        <f t="shared" si="550"/>
        <v>-2619.0933055787154</v>
      </c>
      <c r="BI4394">
        <f t="shared" si="551"/>
        <v>-1026.1318488221787</v>
      </c>
      <c r="BJ4394">
        <f t="shared" si="552"/>
        <v>566.82960793435814</v>
      </c>
    </row>
    <row r="4395" spans="1:62">
      <c r="A4395">
        <v>4392</v>
      </c>
      <c r="B4395" s="6"/>
      <c r="C4395" s="44"/>
      <c r="F4395" s="44">
        <v>9643.6101118514234</v>
      </c>
      <c r="G4395">
        <v>0.60122226412280177</v>
      </c>
      <c r="H4395" s="45">
        <f t="shared" si="546"/>
        <v>16040.00830861061</v>
      </c>
      <c r="BD4395">
        <f t="shared" si="553"/>
        <v>-6687.2689011252914</v>
      </c>
      <c r="BE4395">
        <f t="shared" si="547"/>
        <v>-4171.825133196523</v>
      </c>
      <c r="BF4395">
        <f t="shared" si="548"/>
        <v>-1656.3813652677545</v>
      </c>
      <c r="BG4395">
        <f t="shared" si="549"/>
        <v>859.06240266101486</v>
      </c>
      <c r="BH4395">
        <f t="shared" si="550"/>
        <v>3374.5061705897842</v>
      </c>
      <c r="BI4395">
        <f t="shared" si="551"/>
        <v>5889.9499385185518</v>
      </c>
      <c r="BJ4395">
        <f t="shared" si="552"/>
        <v>8405.3937064473212</v>
      </c>
    </row>
    <row r="4396" spans="1:62">
      <c r="A4396">
        <v>4393</v>
      </c>
      <c r="B4396" s="6"/>
      <c r="C4396" s="44"/>
      <c r="F4396" s="44">
        <v>15321.312702693098</v>
      </c>
      <c r="G4396">
        <v>0.14212738837140737</v>
      </c>
      <c r="H4396" s="45">
        <f t="shared" si="546"/>
        <v>107799.86094344768</v>
      </c>
      <c r="BD4396">
        <f t="shared" si="553"/>
        <v>-6637.4987912374145</v>
      </c>
      <c r="BE4396">
        <f t="shared" si="547"/>
        <v>-3631.3874706234055</v>
      </c>
      <c r="BF4396">
        <f t="shared" si="548"/>
        <v>-625.27615000939659</v>
      </c>
      <c r="BG4396">
        <f t="shared" si="549"/>
        <v>2380.8351706046124</v>
      </c>
      <c r="BH4396">
        <f t="shared" si="550"/>
        <v>5386.9464912186213</v>
      </c>
      <c r="BI4396">
        <f t="shared" si="551"/>
        <v>8393.0578118326303</v>
      </c>
      <c r="BJ4396">
        <f t="shared" si="552"/>
        <v>11399.169132446637</v>
      </c>
    </row>
    <row r="4397" spans="1:62">
      <c r="A4397">
        <v>4394</v>
      </c>
      <c r="B4397" s="6"/>
      <c r="C4397" s="44"/>
      <c r="F4397" s="44">
        <v>12674.92932798943</v>
      </c>
      <c r="G4397">
        <v>0.31555392772785762</v>
      </c>
      <c r="H4397" s="45">
        <f t="shared" si="546"/>
        <v>40167.236767595037</v>
      </c>
      <c r="BD4397">
        <f t="shared" si="553"/>
        <v>-14610.67576083606</v>
      </c>
      <c r="BE4397">
        <f t="shared" si="547"/>
        <v>-13900.038818979025</v>
      </c>
      <c r="BF4397">
        <f t="shared" si="548"/>
        <v>-13189.401877121987</v>
      </c>
      <c r="BG4397">
        <f t="shared" si="549"/>
        <v>-12478.76493526495</v>
      </c>
      <c r="BH4397">
        <f t="shared" si="550"/>
        <v>-11768.127993407914</v>
      </c>
      <c r="BI4397">
        <f t="shared" si="551"/>
        <v>-11057.491051550876</v>
      </c>
      <c r="BJ4397">
        <f t="shared" si="552"/>
        <v>-10346.854109693839</v>
      </c>
    </row>
    <row r="4398" spans="1:62">
      <c r="A4398">
        <v>4395</v>
      </c>
      <c r="B4398" s="6"/>
      <c r="C4398" s="44"/>
      <c r="F4398" s="44">
        <v>8386.8812640030228</v>
      </c>
      <c r="G4398">
        <v>0.24243299587409872</v>
      </c>
      <c r="H4398" s="45">
        <f t="shared" si="546"/>
        <v>34594.636071562352</v>
      </c>
      <c r="BD4398">
        <f t="shared" si="553"/>
        <v>-11097.159689350141</v>
      </c>
      <c r="BE4398">
        <f t="shared" si="547"/>
        <v>-9519.3900507108538</v>
      </c>
      <c r="BF4398">
        <f t="shared" si="548"/>
        <v>-7941.6204120715656</v>
      </c>
      <c r="BG4398">
        <f t="shared" si="549"/>
        <v>-6363.8507734322775</v>
      </c>
      <c r="BH4398">
        <f t="shared" si="550"/>
        <v>-4786.0811347929894</v>
      </c>
      <c r="BI4398">
        <f t="shared" si="551"/>
        <v>-3208.3114961537012</v>
      </c>
      <c r="BJ4398">
        <f t="shared" si="552"/>
        <v>-1630.541857514414</v>
      </c>
    </row>
    <row r="4399" spans="1:62">
      <c r="A4399">
        <v>4396</v>
      </c>
      <c r="B4399" s="6"/>
      <c r="C4399" s="44"/>
      <c r="F4399" s="44">
        <v>6915.2268522581071</v>
      </c>
      <c r="G4399">
        <v>0.34999602038613986</v>
      </c>
      <c r="H4399" s="45">
        <f t="shared" si="546"/>
        <v>19758.01566151738</v>
      </c>
      <c r="BD4399">
        <f t="shared" si="553"/>
        <v>-7174.7162846325291</v>
      </c>
      <c r="BE4399">
        <f t="shared" si="547"/>
        <v>-5962.5513052620354</v>
      </c>
      <c r="BF4399">
        <f t="shared" si="548"/>
        <v>-4750.3863258915426</v>
      </c>
      <c r="BG4399">
        <f t="shared" si="549"/>
        <v>-3538.221346521048</v>
      </c>
      <c r="BH4399">
        <f t="shared" si="550"/>
        <v>-2326.0563671505552</v>
      </c>
      <c r="BI4399">
        <f t="shared" si="551"/>
        <v>-1113.8913877800615</v>
      </c>
      <c r="BJ4399">
        <f t="shared" si="552"/>
        <v>98.273591590432261</v>
      </c>
    </row>
    <row r="4400" spans="1:62">
      <c r="A4400">
        <v>4397</v>
      </c>
      <c r="B4400" s="6"/>
      <c r="C4400" s="44"/>
      <c r="F4400" s="44">
        <v>7353.3649440352674</v>
      </c>
      <c r="G4400">
        <v>0.43582445000002146</v>
      </c>
      <c r="H4400" s="45">
        <f t="shared" si="546"/>
        <v>16872.30935307761</v>
      </c>
      <c r="BD4400">
        <f t="shared" si="553"/>
        <v>-5165.2467503274074</v>
      </c>
      <c r="BE4400">
        <f t="shared" si="547"/>
        <v>-3415.2666483967087</v>
      </c>
      <c r="BF4400">
        <f t="shared" si="548"/>
        <v>-1665.286546466009</v>
      </c>
      <c r="BG4400">
        <f t="shared" si="549"/>
        <v>84.69355546468978</v>
      </c>
      <c r="BH4400">
        <f t="shared" si="550"/>
        <v>1834.6736573953895</v>
      </c>
      <c r="BI4400">
        <f t="shared" si="551"/>
        <v>3584.6537593260891</v>
      </c>
      <c r="BJ4400">
        <f t="shared" si="552"/>
        <v>5334.6338612567888</v>
      </c>
    </row>
    <row r="4401" spans="1:62">
      <c r="A4401">
        <v>4398</v>
      </c>
      <c r="B4401" s="6"/>
      <c r="C4401" s="44"/>
      <c r="F4401" s="44">
        <v>11670.663438060932</v>
      </c>
      <c r="G4401">
        <v>0.57781176091929165</v>
      </c>
      <c r="H4401" s="45">
        <f t="shared" si="546"/>
        <v>20198.03719379655</v>
      </c>
      <c r="BD4401">
        <f t="shared" si="553"/>
        <v>-5174.2426940351597</v>
      </c>
      <c r="BE4401">
        <f t="shared" si="547"/>
        <v>-2995.120444035053</v>
      </c>
      <c r="BF4401">
        <f t="shared" si="548"/>
        <v>-815.9981940349453</v>
      </c>
      <c r="BG4401">
        <f t="shared" si="549"/>
        <v>1363.1240559651615</v>
      </c>
      <c r="BH4401">
        <f t="shared" si="550"/>
        <v>3542.2463059652691</v>
      </c>
      <c r="BI4401">
        <f t="shared" si="551"/>
        <v>5721.3685559653768</v>
      </c>
      <c r="BJ4401">
        <f t="shared" si="552"/>
        <v>7900.4908059654845</v>
      </c>
    </row>
    <row r="4402" spans="1:62">
      <c r="A4402">
        <v>4399</v>
      </c>
      <c r="B4402" s="6"/>
      <c r="C4402" s="44"/>
      <c r="F4402" s="44">
        <v>6561.0188058415224</v>
      </c>
      <c r="G4402">
        <v>0.24775890913749699</v>
      </c>
      <c r="H4402" s="45">
        <f t="shared" si="546"/>
        <v>26481.464697604075</v>
      </c>
      <c r="BD4402">
        <f t="shared" si="553"/>
        <v>-8781.6046334644743</v>
      </c>
      <c r="BE4402">
        <f t="shared" si="547"/>
        <v>-5892.5458288680156</v>
      </c>
      <c r="BF4402">
        <f t="shared" si="548"/>
        <v>-3003.4870242715569</v>
      </c>
      <c r="BG4402">
        <f t="shared" si="549"/>
        <v>-114.42821967509917</v>
      </c>
      <c r="BH4402">
        <f t="shared" si="550"/>
        <v>2774.6305849213586</v>
      </c>
      <c r="BI4402">
        <f t="shared" si="551"/>
        <v>5663.6893895178182</v>
      </c>
      <c r="BJ4402">
        <f t="shared" si="552"/>
        <v>8552.748194114276</v>
      </c>
    </row>
    <row r="4403" spans="1:62">
      <c r="A4403">
        <v>4400</v>
      </c>
      <c r="B4403" s="6"/>
      <c r="C4403" s="44"/>
      <c r="F4403" s="44">
        <v>6070.2452550337075</v>
      </c>
      <c r="G4403">
        <v>0.53431140764035145</v>
      </c>
      <c r="H4403" s="45">
        <f t="shared" si="546"/>
        <v>11360.875265309009</v>
      </c>
      <c r="BD4403">
        <f t="shared" si="553"/>
        <v>-5322.2242601540374</v>
      </c>
      <c r="BE4403">
        <f t="shared" si="547"/>
        <v>-4083.4297144665525</v>
      </c>
      <c r="BF4403">
        <f t="shared" si="548"/>
        <v>-2844.6351687790675</v>
      </c>
      <c r="BG4403">
        <f t="shared" si="549"/>
        <v>-1605.8406230915825</v>
      </c>
      <c r="BH4403">
        <f t="shared" si="550"/>
        <v>-367.04607740409756</v>
      </c>
      <c r="BI4403">
        <f t="shared" si="551"/>
        <v>871.74846828338741</v>
      </c>
      <c r="BJ4403">
        <f t="shared" si="552"/>
        <v>2110.5430139708715</v>
      </c>
    </row>
    <row r="4404" spans="1:62">
      <c r="A4404">
        <v>4401</v>
      </c>
      <c r="B4404" s="6"/>
      <c r="C4404" s="44"/>
      <c r="F4404" s="44">
        <v>3263.3307226814904</v>
      </c>
      <c r="G4404">
        <v>1.013205379749043</v>
      </c>
      <c r="H4404" s="45">
        <f t="shared" si="546"/>
        <v>3220.7988507618984</v>
      </c>
      <c r="BD4404">
        <f t="shared" si="553"/>
        <v>-3398.6882168319503</v>
      </c>
      <c r="BE4404">
        <f t="shared" si="547"/>
        <v>-727.13117863019306</v>
      </c>
      <c r="BF4404">
        <f t="shared" si="548"/>
        <v>1944.4258595715646</v>
      </c>
      <c r="BG4404">
        <f t="shared" si="549"/>
        <v>4615.9828977733214</v>
      </c>
      <c r="BH4404">
        <f t="shared" si="550"/>
        <v>7287.5399359750791</v>
      </c>
      <c r="BI4404">
        <f t="shared" si="551"/>
        <v>9959.0969741768367</v>
      </c>
      <c r="BJ4404">
        <f t="shared" si="552"/>
        <v>12630.654012378593</v>
      </c>
    </row>
    <row r="4405" spans="1:62">
      <c r="A4405">
        <v>4402</v>
      </c>
      <c r="B4405" s="6"/>
      <c r="C4405" s="44"/>
      <c r="F4405" s="44">
        <v>13149.753067749907</v>
      </c>
      <c r="G4405">
        <v>0.17196365754979581</v>
      </c>
      <c r="H4405" s="45">
        <f t="shared" si="546"/>
        <v>76468.209941057517</v>
      </c>
      <c r="BD4405">
        <f t="shared" si="553"/>
        <v>1802.696176063725</v>
      </c>
      <c r="BE4405">
        <f t="shared" si="547"/>
        <v>6868.7230748089405</v>
      </c>
      <c r="BF4405">
        <f t="shared" si="548"/>
        <v>11934.749973554155</v>
      </c>
      <c r="BG4405">
        <f t="shared" si="549"/>
        <v>17000.776872299371</v>
      </c>
      <c r="BH4405">
        <f t="shared" si="550"/>
        <v>22066.803771044586</v>
      </c>
      <c r="BI4405">
        <f t="shared" si="551"/>
        <v>27132.830669789801</v>
      </c>
      <c r="BJ4405">
        <f t="shared" si="552"/>
        <v>32198.857568535012</v>
      </c>
    </row>
    <row r="4406" spans="1:62">
      <c r="A4406">
        <v>4403</v>
      </c>
      <c r="B4406" s="6"/>
      <c r="C4406" s="44"/>
      <c r="F4406" s="44">
        <v>1424.8556078624988</v>
      </c>
      <c r="G4406">
        <v>0.36301989786969546</v>
      </c>
      <c r="H4406" s="45">
        <f t="shared" si="546"/>
        <v>3925.0069107064346</v>
      </c>
      <c r="BD4406">
        <f t="shared" si="553"/>
        <v>-12289.934780000927</v>
      </c>
      <c r="BE4406">
        <f t="shared" si="547"/>
        <v>-11430.116492251949</v>
      </c>
      <c r="BF4406">
        <f t="shared" si="548"/>
        <v>-10570.298204502969</v>
      </c>
      <c r="BG4406">
        <f t="shared" si="549"/>
        <v>-9710.4799167539913</v>
      </c>
      <c r="BH4406">
        <f t="shared" si="550"/>
        <v>-8850.6616290050115</v>
      </c>
      <c r="BI4406">
        <f t="shared" si="551"/>
        <v>-7990.8433412560325</v>
      </c>
      <c r="BJ4406">
        <f t="shared" si="552"/>
        <v>-7131.0250535070536</v>
      </c>
    </row>
    <row r="4407" spans="1:62">
      <c r="A4407">
        <v>4404</v>
      </c>
      <c r="B4407" s="6"/>
      <c r="C4407" s="44"/>
      <c r="F4407" s="44">
        <v>7640.2195405553575</v>
      </c>
      <c r="G4407">
        <v>0.52651806924219358</v>
      </c>
      <c r="H4407" s="45">
        <f t="shared" si="546"/>
        <v>14510.840153219748</v>
      </c>
      <c r="BD4407">
        <f t="shared" si="553"/>
        <v>390.24388148597859</v>
      </c>
      <c r="BE4407">
        <f t="shared" si="547"/>
        <v>2205.343370834456</v>
      </c>
      <c r="BF4407">
        <f t="shared" si="548"/>
        <v>4020.4428601829331</v>
      </c>
      <c r="BG4407">
        <f t="shared" si="549"/>
        <v>5835.5423495314108</v>
      </c>
      <c r="BH4407">
        <f t="shared" si="550"/>
        <v>7650.6418388798884</v>
      </c>
      <c r="BI4407">
        <f t="shared" si="551"/>
        <v>9465.7413282283651</v>
      </c>
      <c r="BJ4407">
        <f t="shared" si="552"/>
        <v>11280.840817576842</v>
      </c>
    </row>
    <row r="4408" spans="1:62">
      <c r="A4408">
        <v>4405</v>
      </c>
      <c r="B4408" s="6"/>
      <c r="C4408" s="44"/>
      <c r="F4408" s="44">
        <v>16039.400353576104</v>
      </c>
      <c r="G4408">
        <v>0.13612730688775709</v>
      </c>
      <c r="H4408" s="45">
        <f t="shared" si="546"/>
        <v>117826.47229480041</v>
      </c>
      <c r="BD4408">
        <f t="shared" si="553"/>
        <v>-5007.6291943443903</v>
      </c>
      <c r="BE4408">
        <f t="shared" si="547"/>
        <v>-2375.0388481334221</v>
      </c>
      <c r="BF4408">
        <f t="shared" si="548"/>
        <v>257.55149807754606</v>
      </c>
      <c r="BG4408">
        <f t="shared" si="549"/>
        <v>2890.1418442885133</v>
      </c>
      <c r="BH4408">
        <f t="shared" si="550"/>
        <v>5522.7321904994824</v>
      </c>
      <c r="BI4408">
        <f t="shared" si="551"/>
        <v>8155.3225367104496</v>
      </c>
      <c r="BJ4408">
        <f t="shared" si="552"/>
        <v>10787.912882921417</v>
      </c>
    </row>
    <row r="4409" spans="1:62">
      <c r="A4409">
        <v>4406</v>
      </c>
      <c r="B4409" s="6"/>
      <c r="C4409" s="44"/>
      <c r="F4409" s="44">
        <v>14285.445848697535</v>
      </c>
      <c r="G4409">
        <v>0.17676127109258033</v>
      </c>
      <c r="H4409" s="45">
        <f t="shared" si="546"/>
        <v>80817.736602580786</v>
      </c>
      <c r="BD4409">
        <f t="shared" si="553"/>
        <v>-15358.763819137319</v>
      </c>
      <c r="BE4409">
        <f t="shared" si="547"/>
        <v>-14678.127284698534</v>
      </c>
      <c r="BF4409">
        <f t="shared" si="548"/>
        <v>-13997.490750259747</v>
      </c>
      <c r="BG4409">
        <f t="shared" si="549"/>
        <v>-13316.854215820962</v>
      </c>
      <c r="BH4409">
        <f t="shared" si="550"/>
        <v>-12636.217681382177</v>
      </c>
      <c r="BI4409">
        <f t="shared" si="551"/>
        <v>-11955.58114694339</v>
      </c>
      <c r="BJ4409">
        <f t="shared" si="552"/>
        <v>-11274.944612504605</v>
      </c>
    </row>
    <row r="4410" spans="1:62">
      <c r="A4410">
        <v>4407</v>
      </c>
      <c r="B4410" s="6"/>
      <c r="C4410" s="44"/>
      <c r="F4410" s="44">
        <v>-2552.0349376153026</v>
      </c>
      <c r="G4410">
        <v>0.45467782886313479</v>
      </c>
      <c r="H4410" s="45">
        <f t="shared" si="546"/>
        <v>-5612.842271188696</v>
      </c>
      <c r="BD4410">
        <f t="shared" si="553"/>
        <v>-13401.639493234634</v>
      </c>
      <c r="BE4410">
        <f t="shared" si="547"/>
        <v>-12517.833137771731</v>
      </c>
      <c r="BF4410">
        <f t="shared" si="548"/>
        <v>-11634.026782308829</v>
      </c>
      <c r="BG4410">
        <f t="shared" si="549"/>
        <v>-10750.220426845928</v>
      </c>
      <c r="BH4410">
        <f t="shared" si="550"/>
        <v>-9866.4140713830275</v>
      </c>
      <c r="BI4410">
        <f t="shared" si="551"/>
        <v>-8982.607715920125</v>
      </c>
      <c r="BJ4410">
        <f t="shared" si="552"/>
        <v>-8098.8013604572234</v>
      </c>
    </row>
    <row r="4411" spans="1:62">
      <c r="A4411">
        <v>4408</v>
      </c>
      <c r="B4411" s="6"/>
      <c r="C4411" s="44"/>
      <c r="F4411" s="44">
        <v>12459.490427166176</v>
      </c>
      <c r="G4411">
        <v>0.75695930201258488</v>
      </c>
      <c r="H4411" s="45">
        <f t="shared" si="546"/>
        <v>16459.921153012041</v>
      </c>
      <c r="BD4411">
        <f t="shared" si="553"/>
        <v>4825.4240819309762</v>
      </c>
      <c r="BE4411">
        <f t="shared" si="547"/>
        <v>7098.8132262466506</v>
      </c>
      <c r="BF4411">
        <f t="shared" si="548"/>
        <v>9372.2023705623251</v>
      </c>
      <c r="BG4411">
        <f t="shared" si="549"/>
        <v>11645.591514877999</v>
      </c>
      <c r="BH4411">
        <f t="shared" si="550"/>
        <v>13918.980659193672</v>
      </c>
      <c r="BI4411">
        <f t="shared" si="551"/>
        <v>16192.369803509346</v>
      </c>
      <c r="BJ4411">
        <f t="shared" si="552"/>
        <v>18465.758947825023</v>
      </c>
    </row>
    <row r="4412" spans="1:62">
      <c r="A4412">
        <v>4409</v>
      </c>
      <c r="B4412" s="6"/>
      <c r="C4412" s="44"/>
      <c r="F4412" s="44">
        <v>5621.5702772310324</v>
      </c>
      <c r="G4412">
        <v>0.41482168504587502</v>
      </c>
      <c r="H4412" s="45">
        <f t="shared" si="546"/>
        <v>13551.775328739972</v>
      </c>
      <c r="BD4412">
        <f t="shared" si="553"/>
        <v>-8674.6939171032518</v>
      </c>
      <c r="BE4412">
        <f t="shared" si="547"/>
        <v>-4889.8974070403274</v>
      </c>
      <c r="BF4412">
        <f t="shared" si="548"/>
        <v>-1105.100896977403</v>
      </c>
      <c r="BG4412">
        <f t="shared" si="549"/>
        <v>2679.6956130855215</v>
      </c>
      <c r="BH4412">
        <f t="shared" si="550"/>
        <v>6464.4921231484441</v>
      </c>
      <c r="BI4412">
        <f t="shared" si="551"/>
        <v>10249.28863321137</v>
      </c>
      <c r="BJ4412">
        <f t="shared" si="552"/>
        <v>14034.085143274293</v>
      </c>
    </row>
    <row r="4413" spans="1:62">
      <c r="A4413">
        <v>4410</v>
      </c>
      <c r="B4413" s="6"/>
      <c r="C4413" s="44"/>
      <c r="F4413" s="44">
        <v>10129.995833298535</v>
      </c>
      <c r="G4413">
        <v>0.94419133375565334</v>
      </c>
      <c r="H4413" s="45">
        <f t="shared" si="546"/>
        <v>10728.753242211043</v>
      </c>
      <c r="BD4413">
        <f t="shared" si="553"/>
        <v>-3547.4618520016575</v>
      </c>
      <c r="BE4413">
        <f t="shared" si="547"/>
        <v>-1473.3534267722825</v>
      </c>
      <c r="BF4413">
        <f t="shared" si="548"/>
        <v>600.75499845709328</v>
      </c>
      <c r="BG4413">
        <f t="shared" si="549"/>
        <v>2674.8634236864673</v>
      </c>
      <c r="BH4413">
        <f t="shared" si="550"/>
        <v>4748.971848915844</v>
      </c>
      <c r="BI4413">
        <f t="shared" si="551"/>
        <v>6823.0802741452189</v>
      </c>
      <c r="BJ4413">
        <f t="shared" si="552"/>
        <v>8897.1886993745939</v>
      </c>
    </row>
    <row r="4414" spans="1:62">
      <c r="A4414">
        <v>4411</v>
      </c>
      <c r="B4414" s="6"/>
      <c r="C4414" s="44"/>
      <c r="F4414" s="44">
        <v>-1543.5361887659674</v>
      </c>
      <c r="G4414">
        <v>0.52219619974528086</v>
      </c>
      <c r="H4414" s="45">
        <f t="shared" si="546"/>
        <v>-2955.8548865711396</v>
      </c>
      <c r="BD4414">
        <f t="shared" si="553"/>
        <v>-5409.039164520269</v>
      </c>
      <c r="BE4414">
        <f t="shared" si="547"/>
        <v>-688.08249574200272</v>
      </c>
      <c r="BF4414">
        <f t="shared" si="548"/>
        <v>4032.8741730362653</v>
      </c>
      <c r="BG4414">
        <f t="shared" si="549"/>
        <v>8753.8308418145298</v>
      </c>
      <c r="BH4414">
        <f t="shared" si="550"/>
        <v>13474.787510592798</v>
      </c>
      <c r="BI4414">
        <f t="shared" si="551"/>
        <v>18195.744179371068</v>
      </c>
      <c r="BJ4414">
        <f t="shared" si="552"/>
        <v>22916.700848149332</v>
      </c>
    </row>
    <row r="4415" spans="1:62">
      <c r="A4415">
        <v>4412</v>
      </c>
      <c r="B4415" s="6"/>
      <c r="C4415" s="44"/>
      <c r="F4415" s="44">
        <v>7066.8218607555318</v>
      </c>
      <c r="G4415">
        <v>0.3693034267208386</v>
      </c>
      <c r="H4415" s="45">
        <f t="shared" si="546"/>
        <v>19135.543700485177</v>
      </c>
      <c r="BD4415">
        <f t="shared" si="553"/>
        <v>4154.5171874923717</v>
      </c>
      <c r="BE4415">
        <f t="shared" si="547"/>
        <v>6765.498186218776</v>
      </c>
      <c r="BF4415">
        <f t="shared" si="548"/>
        <v>9376.4791849451794</v>
      </c>
      <c r="BG4415">
        <f t="shared" si="549"/>
        <v>11987.460183671585</v>
      </c>
      <c r="BH4415">
        <f t="shared" si="550"/>
        <v>14598.44118239799</v>
      </c>
      <c r="BI4415">
        <f t="shared" si="551"/>
        <v>17209.422181124391</v>
      </c>
      <c r="BJ4415">
        <f t="shared" si="552"/>
        <v>19820.403179850797</v>
      </c>
    </row>
    <row r="4416" spans="1:62">
      <c r="A4416">
        <v>4413</v>
      </c>
      <c r="B4416" s="6"/>
      <c r="C4416" s="44"/>
      <c r="F4416" s="44">
        <v>7198.4694824520166</v>
      </c>
      <c r="G4416">
        <v>0.31488531275874099</v>
      </c>
      <c r="H4416" s="45">
        <f t="shared" si="546"/>
        <v>22860.607309326442</v>
      </c>
      <c r="BD4416">
        <f t="shared" si="553"/>
        <v>-5220.3047271513387</v>
      </c>
      <c r="BE4416">
        <f t="shared" si="547"/>
        <v>-3373.7875935471457</v>
      </c>
      <c r="BF4416">
        <f t="shared" si="548"/>
        <v>-1527.2704599429526</v>
      </c>
      <c r="BG4416">
        <f t="shared" si="549"/>
        <v>319.24667366124049</v>
      </c>
      <c r="BH4416">
        <f t="shared" si="550"/>
        <v>2165.7638072654336</v>
      </c>
      <c r="BI4416">
        <f t="shared" si="551"/>
        <v>4012.2809408696266</v>
      </c>
      <c r="BJ4416">
        <f t="shared" si="552"/>
        <v>5858.7980744738197</v>
      </c>
    </row>
    <row r="4417" spans="1:62">
      <c r="A4417">
        <v>4414</v>
      </c>
      <c r="B4417" s="6"/>
      <c r="C4417" s="44"/>
      <c r="F4417" s="44">
        <v>-6406.0393101769732</v>
      </c>
      <c r="G4417">
        <v>0.97178267115951389</v>
      </c>
      <c r="H4417" s="45">
        <f t="shared" si="546"/>
        <v>-6592.0493339662053</v>
      </c>
      <c r="BD4417">
        <f t="shared" si="553"/>
        <v>-5624.0429186583115</v>
      </c>
      <c r="BE4417">
        <f t="shared" si="547"/>
        <v>-4049.6163548646068</v>
      </c>
      <c r="BF4417">
        <f t="shared" si="548"/>
        <v>-2475.1897910709022</v>
      </c>
      <c r="BG4417">
        <f t="shared" si="549"/>
        <v>-900.76322727719707</v>
      </c>
      <c r="BH4417">
        <f t="shared" si="550"/>
        <v>673.66333651650802</v>
      </c>
      <c r="BI4417">
        <f t="shared" si="551"/>
        <v>2248.0899003102122</v>
      </c>
      <c r="BJ4417">
        <f t="shared" si="552"/>
        <v>3822.5164641039182</v>
      </c>
    </row>
    <row r="4418" spans="1:62">
      <c r="A4418">
        <v>4415</v>
      </c>
      <c r="B4418" s="6"/>
      <c r="C4418" s="44"/>
      <c r="F4418" s="44">
        <v>11100.287449338923</v>
      </c>
      <c r="G4418">
        <v>0.40880041647227028</v>
      </c>
      <c r="H4418" s="45">
        <f t="shared" si="546"/>
        <v>27153.31736970448</v>
      </c>
      <c r="BD4418">
        <f t="shared" si="553"/>
        <v>11264.952665974542</v>
      </c>
      <c r="BE4418">
        <f t="shared" si="547"/>
        <v>16123.866021772112</v>
      </c>
      <c r="BF4418">
        <f t="shared" si="548"/>
        <v>20982.779377569681</v>
      </c>
      <c r="BG4418">
        <f t="shared" si="549"/>
        <v>25841.69273336725</v>
      </c>
      <c r="BH4418">
        <f t="shared" si="550"/>
        <v>30700.606089164819</v>
      </c>
      <c r="BI4418">
        <f t="shared" si="551"/>
        <v>35559.519444962389</v>
      </c>
      <c r="BJ4418">
        <f t="shared" si="552"/>
        <v>40418.432800759962</v>
      </c>
    </row>
    <row r="4419" spans="1:62">
      <c r="A4419">
        <v>4416</v>
      </c>
      <c r="B4419" s="6"/>
      <c r="C4419" s="44"/>
      <c r="F4419" s="44">
        <v>7741.9554152718083</v>
      </c>
      <c r="G4419">
        <v>0.29642582745480617</v>
      </c>
      <c r="H4419" s="45">
        <f t="shared" si="546"/>
        <v>26117.681720740635</v>
      </c>
      <c r="BD4419">
        <f t="shared" si="553"/>
        <v>-9056.2853669775723</v>
      </c>
      <c r="BE4419">
        <f t="shared" si="547"/>
        <v>-7012.28328461622</v>
      </c>
      <c r="BF4419">
        <f t="shared" si="548"/>
        <v>-4968.2812022548687</v>
      </c>
      <c r="BG4419">
        <f t="shared" si="549"/>
        <v>-2924.2791198935174</v>
      </c>
      <c r="BH4419">
        <f t="shared" si="550"/>
        <v>-880.2770375321652</v>
      </c>
      <c r="BI4419">
        <f t="shared" si="551"/>
        <v>1163.7250448291852</v>
      </c>
      <c r="BJ4419">
        <f t="shared" si="552"/>
        <v>3207.7271271905374</v>
      </c>
    </row>
    <row r="4420" spans="1:62">
      <c r="A4420">
        <v>4417</v>
      </c>
      <c r="B4420" s="6"/>
      <c r="C4420" s="44"/>
      <c r="F4420" s="44">
        <v>11485.012102623383</v>
      </c>
      <c r="G4420">
        <v>0.47636726904348858</v>
      </c>
      <c r="H4420" s="45">
        <f t="shared" ref="H4420:H4483" si="554">F4420/G4420</f>
        <v>24109.57437458805</v>
      </c>
      <c r="BD4420">
        <f t="shared" si="553"/>
        <v>-6259.8262779977777</v>
      </c>
      <c r="BE4420">
        <f t="shared" si="547"/>
        <v>-4777.697140723747</v>
      </c>
      <c r="BF4420">
        <f t="shared" si="548"/>
        <v>-3295.5680034497154</v>
      </c>
      <c r="BG4420">
        <f t="shared" si="549"/>
        <v>-1813.4388661756848</v>
      </c>
      <c r="BH4420">
        <f t="shared" si="550"/>
        <v>-331.30972890165413</v>
      </c>
      <c r="BI4420">
        <f t="shared" si="551"/>
        <v>1150.8194083723774</v>
      </c>
      <c r="BJ4420">
        <f t="shared" si="552"/>
        <v>2632.9485456464081</v>
      </c>
    </row>
    <row r="4421" spans="1:62">
      <c r="A4421">
        <v>4418</v>
      </c>
      <c r="B4421" s="6"/>
      <c r="C4421" s="44"/>
      <c r="F4421" s="44">
        <v>12195.121855255753</v>
      </c>
      <c r="G4421">
        <v>0.23924077224780227</v>
      </c>
      <c r="H4421" s="45">
        <f t="shared" si="554"/>
        <v>50974.262207380838</v>
      </c>
      <c r="BD4421">
        <f t="shared" si="553"/>
        <v>-9103.1757574059393</v>
      </c>
      <c r="BE4421">
        <f t="shared" ref="BE4421:BE4484" si="555">($BE$3*G4420)-F4420</f>
        <v>-6721.3394121884967</v>
      </c>
      <c r="BF4421">
        <f t="shared" ref="BF4421:BF4484" si="556">($BF$3*G4420)-F4420</f>
        <v>-4339.5030669710541</v>
      </c>
      <c r="BG4421">
        <f t="shared" ref="BG4421:BG4484" si="557">($BG$3*G4420)-F4420</f>
        <v>-1957.6667217536105</v>
      </c>
      <c r="BH4421">
        <f t="shared" ref="BH4421:BH4484" si="558">($BH$3*G4420)-F4420</f>
        <v>424.16962346383116</v>
      </c>
      <c r="BI4421">
        <f t="shared" ref="BI4421:BI4484" si="559">($BI$3*G4420)-F4420</f>
        <v>2806.0059686812747</v>
      </c>
      <c r="BJ4421">
        <f t="shared" ref="BJ4421:BJ4484" si="560">($BJ$3*G4420)-F4420</f>
        <v>5187.8423138987164</v>
      </c>
    </row>
    <row r="4422" spans="1:62">
      <c r="A4422">
        <v>4419</v>
      </c>
      <c r="B4422" s="6"/>
      <c r="C4422" s="44"/>
      <c r="F4422" s="44">
        <v>8345.9814982598509</v>
      </c>
      <c r="G4422">
        <v>0.83242225919668034</v>
      </c>
      <c r="H4422" s="45">
        <f t="shared" si="554"/>
        <v>10026.139265321961</v>
      </c>
      <c r="BD4422">
        <f t="shared" si="553"/>
        <v>-10998.917994016741</v>
      </c>
      <c r="BE4422">
        <f t="shared" si="555"/>
        <v>-9802.7141327777299</v>
      </c>
      <c r="BF4422">
        <f t="shared" si="556"/>
        <v>-8606.5102715387184</v>
      </c>
      <c r="BG4422">
        <f t="shared" si="557"/>
        <v>-7410.3064102997077</v>
      </c>
      <c r="BH4422">
        <f t="shared" si="558"/>
        <v>-6214.1025490606962</v>
      </c>
      <c r="BI4422">
        <f t="shared" si="559"/>
        <v>-5017.8986878216847</v>
      </c>
      <c r="BJ4422">
        <f t="shared" si="560"/>
        <v>-3821.6948265826741</v>
      </c>
    </row>
    <row r="4423" spans="1:62">
      <c r="A4423">
        <v>4420</v>
      </c>
      <c r="B4423" s="6"/>
      <c r="C4423" s="44"/>
      <c r="F4423" s="44">
        <v>10921.76749185321</v>
      </c>
      <c r="G4423">
        <v>0.2801574422680897</v>
      </c>
      <c r="H4423" s="45">
        <f t="shared" si="554"/>
        <v>38984.391788535453</v>
      </c>
      <c r="BD4423">
        <f t="shared" si="553"/>
        <v>-4183.8702022764492</v>
      </c>
      <c r="BE4423">
        <f t="shared" si="555"/>
        <v>-21.758906293047403</v>
      </c>
      <c r="BF4423">
        <f t="shared" si="556"/>
        <v>4140.3523896903534</v>
      </c>
      <c r="BG4423">
        <f t="shared" si="557"/>
        <v>8302.4636856737561</v>
      </c>
      <c r="BH4423">
        <f t="shared" si="558"/>
        <v>12464.574981657159</v>
      </c>
      <c r="BI4423">
        <f t="shared" si="559"/>
        <v>16626.686277640558</v>
      </c>
      <c r="BJ4423">
        <f t="shared" si="560"/>
        <v>20788.79757362396</v>
      </c>
    </row>
    <row r="4424" spans="1:62">
      <c r="A4424">
        <v>4421</v>
      </c>
      <c r="B4424" s="6"/>
      <c r="C4424" s="44"/>
      <c r="F4424" s="44">
        <v>8309.4608808208632</v>
      </c>
      <c r="G4424">
        <v>0.43893937170712949</v>
      </c>
      <c r="H4424" s="45">
        <f t="shared" si="554"/>
        <v>18930.771346629455</v>
      </c>
      <c r="BD4424">
        <f t="shared" si="553"/>
        <v>-9520.980280512762</v>
      </c>
      <c r="BE4424">
        <f t="shared" si="555"/>
        <v>-8120.1930691723137</v>
      </c>
      <c r="BF4424">
        <f t="shared" si="556"/>
        <v>-6719.4058578318645</v>
      </c>
      <c r="BG4424">
        <f t="shared" si="557"/>
        <v>-5318.6186464914163</v>
      </c>
      <c r="BH4424">
        <f t="shared" si="558"/>
        <v>-3917.831435150968</v>
      </c>
      <c r="BI4424">
        <f t="shared" si="559"/>
        <v>-2517.0442238105188</v>
      </c>
      <c r="BJ4424">
        <f t="shared" si="560"/>
        <v>-1116.2570124700705</v>
      </c>
    </row>
    <row r="4425" spans="1:62">
      <c r="A4425">
        <v>4422</v>
      </c>
      <c r="B4425" s="6"/>
      <c r="C4425" s="44"/>
      <c r="F4425" s="44">
        <v>2077.1507335656243</v>
      </c>
      <c r="G4425">
        <v>0.21218523539569212</v>
      </c>
      <c r="H4425" s="45">
        <f t="shared" si="554"/>
        <v>9789.3273756398012</v>
      </c>
      <c r="BD4425">
        <f t="shared" si="553"/>
        <v>-6114.7640222852151</v>
      </c>
      <c r="BE4425">
        <f t="shared" si="555"/>
        <v>-3920.067163749568</v>
      </c>
      <c r="BF4425">
        <f t="shared" si="556"/>
        <v>-1725.3703052139208</v>
      </c>
      <c r="BG4425">
        <f t="shared" si="557"/>
        <v>469.32655332172726</v>
      </c>
      <c r="BH4425">
        <f t="shared" si="558"/>
        <v>2664.0234118573735</v>
      </c>
      <c r="BI4425">
        <f t="shared" si="559"/>
        <v>4858.7202703930216</v>
      </c>
      <c r="BJ4425">
        <f t="shared" si="560"/>
        <v>7053.4171289286696</v>
      </c>
    </row>
    <row r="4426" spans="1:62">
      <c r="A4426">
        <v>4423</v>
      </c>
      <c r="B4426" s="6"/>
      <c r="C4426" s="44"/>
      <c r="F4426" s="44">
        <v>-1479.8639195712094</v>
      </c>
      <c r="G4426">
        <v>0.12907834544006036</v>
      </c>
      <c r="H4426" s="45">
        <f t="shared" si="554"/>
        <v>-11464.850393967967</v>
      </c>
      <c r="BD4426">
        <f t="shared" si="553"/>
        <v>-1016.2245565871638</v>
      </c>
      <c r="BE4426">
        <f t="shared" si="555"/>
        <v>44.701620391296728</v>
      </c>
      <c r="BF4426">
        <f t="shared" si="556"/>
        <v>1105.6277973697574</v>
      </c>
      <c r="BG4426">
        <f t="shared" si="557"/>
        <v>2166.5539743482177</v>
      </c>
      <c r="BH4426">
        <f t="shared" si="558"/>
        <v>3227.4801513266784</v>
      </c>
      <c r="BI4426">
        <f t="shared" si="559"/>
        <v>4288.4063283051391</v>
      </c>
      <c r="BJ4426">
        <f t="shared" si="560"/>
        <v>5349.3325052835999</v>
      </c>
    </row>
    <row r="4427" spans="1:62">
      <c r="A4427">
        <v>4424</v>
      </c>
      <c r="B4427" s="6"/>
      <c r="C4427" s="44"/>
      <c r="F4427" s="44">
        <v>9528.3147975709817</v>
      </c>
      <c r="G4427">
        <v>0.56136773625560465</v>
      </c>
      <c r="H4427" s="45">
        <f t="shared" si="554"/>
        <v>16973.392274244459</v>
      </c>
      <c r="BD4427">
        <f t="shared" si="553"/>
        <v>2125.2556467715112</v>
      </c>
      <c r="BE4427">
        <f t="shared" si="555"/>
        <v>2770.6473739718131</v>
      </c>
      <c r="BF4427">
        <f t="shared" si="556"/>
        <v>3416.0391011721149</v>
      </c>
      <c r="BG4427">
        <f t="shared" si="557"/>
        <v>4061.4308283724167</v>
      </c>
      <c r="BH4427">
        <f t="shared" si="558"/>
        <v>4706.8225555727186</v>
      </c>
      <c r="BI4427">
        <f t="shared" si="559"/>
        <v>5352.2142827730204</v>
      </c>
      <c r="BJ4427">
        <f t="shared" si="560"/>
        <v>5997.6060099733222</v>
      </c>
    </row>
    <row r="4428" spans="1:62">
      <c r="A4428">
        <v>4425</v>
      </c>
      <c r="B4428" s="6"/>
      <c r="C4428" s="44"/>
      <c r="F4428" s="44">
        <v>8066.9147743763624</v>
      </c>
      <c r="G4428">
        <v>0.23029563440523582</v>
      </c>
      <c r="H4428" s="45">
        <f t="shared" si="554"/>
        <v>35028.517996921961</v>
      </c>
      <c r="BD4428">
        <f t="shared" si="553"/>
        <v>-6721.476116292959</v>
      </c>
      <c r="BE4428">
        <f t="shared" si="555"/>
        <v>-3914.6374350149354</v>
      </c>
      <c r="BF4428">
        <f t="shared" si="556"/>
        <v>-1107.7987537369117</v>
      </c>
      <c r="BG4428">
        <f t="shared" si="557"/>
        <v>1699.039927541111</v>
      </c>
      <c r="BH4428">
        <f t="shared" si="558"/>
        <v>4505.8786088191355</v>
      </c>
      <c r="BI4428">
        <f t="shared" si="559"/>
        <v>7312.7172900971582</v>
      </c>
      <c r="BJ4428">
        <f t="shared" si="560"/>
        <v>10119.555971375181</v>
      </c>
    </row>
    <row r="4429" spans="1:62">
      <c r="A4429">
        <v>4426</v>
      </c>
      <c r="B4429" s="6"/>
      <c r="C4429" s="44"/>
      <c r="F4429" s="44">
        <v>12857.307652738877</v>
      </c>
      <c r="G4429">
        <v>0.27683509601249234</v>
      </c>
      <c r="H4429" s="45">
        <f t="shared" si="554"/>
        <v>46443.922168591962</v>
      </c>
      <c r="BD4429">
        <f t="shared" si="553"/>
        <v>-6915.4366023501834</v>
      </c>
      <c r="BE4429">
        <f t="shared" si="555"/>
        <v>-5763.9584303240044</v>
      </c>
      <c r="BF4429">
        <f t="shared" si="556"/>
        <v>-4612.4802582978245</v>
      </c>
      <c r="BG4429">
        <f t="shared" si="557"/>
        <v>-3461.0020862716465</v>
      </c>
      <c r="BH4429">
        <f t="shared" si="558"/>
        <v>-2309.5239142454666</v>
      </c>
      <c r="BI4429">
        <f t="shared" si="559"/>
        <v>-1158.0457422192876</v>
      </c>
      <c r="BJ4429">
        <f t="shared" si="560"/>
        <v>-6.5675701931086223</v>
      </c>
    </row>
    <row r="4430" spans="1:62">
      <c r="A4430">
        <v>4427</v>
      </c>
      <c r="B4430" s="6"/>
      <c r="C4430" s="44"/>
      <c r="F4430" s="44">
        <v>5017.5287877425653</v>
      </c>
      <c r="G4430">
        <v>0.47727985744483448</v>
      </c>
      <c r="H4430" s="45">
        <f t="shared" si="554"/>
        <v>10512.760405612775</v>
      </c>
      <c r="BD4430">
        <f t="shared" si="553"/>
        <v>-11473.132172676414</v>
      </c>
      <c r="BE4430">
        <f t="shared" si="555"/>
        <v>-10088.956692613952</v>
      </c>
      <c r="BF4430">
        <f t="shared" si="556"/>
        <v>-8704.7812125514902</v>
      </c>
      <c r="BG4430">
        <f t="shared" si="557"/>
        <v>-7320.6057324890298</v>
      </c>
      <c r="BH4430">
        <f t="shared" si="558"/>
        <v>-5936.4302524265677</v>
      </c>
      <c r="BI4430">
        <f t="shared" si="559"/>
        <v>-4552.2547723641055</v>
      </c>
      <c r="BJ4430">
        <f t="shared" si="560"/>
        <v>-3168.0792923016452</v>
      </c>
    </row>
    <row r="4431" spans="1:62">
      <c r="A4431">
        <v>4428</v>
      </c>
      <c r="B4431" s="6"/>
      <c r="C4431" s="44"/>
      <c r="F4431" s="44">
        <v>10842.695979334101</v>
      </c>
      <c r="G4431">
        <v>0.49068449494970867</v>
      </c>
      <c r="H4431" s="45">
        <f t="shared" si="554"/>
        <v>22097.082934005062</v>
      </c>
      <c r="BD4431">
        <f t="shared" si="553"/>
        <v>-2631.1295005183929</v>
      </c>
      <c r="BE4431">
        <f t="shared" si="555"/>
        <v>-244.73021329422045</v>
      </c>
      <c r="BF4431">
        <f t="shared" si="556"/>
        <v>2141.669073929952</v>
      </c>
      <c r="BG4431">
        <f t="shared" si="557"/>
        <v>4528.0683611541244</v>
      </c>
      <c r="BH4431">
        <f t="shared" si="558"/>
        <v>6914.4676483782969</v>
      </c>
      <c r="BI4431">
        <f t="shared" si="559"/>
        <v>9300.8669356024693</v>
      </c>
      <c r="BJ4431">
        <f t="shared" si="560"/>
        <v>11687.266222826642</v>
      </c>
    </row>
    <row r="4432" spans="1:62">
      <c r="A4432">
        <v>4429</v>
      </c>
      <c r="B4432" s="6"/>
      <c r="C4432" s="44"/>
      <c r="F4432" s="44">
        <v>6895.8089697945215</v>
      </c>
      <c r="G4432">
        <v>0.26128070694839689</v>
      </c>
      <c r="H4432" s="45">
        <f t="shared" si="554"/>
        <v>26392.338915235898</v>
      </c>
      <c r="BD4432">
        <f t="shared" si="553"/>
        <v>-8389.2735045855588</v>
      </c>
      <c r="BE4432">
        <f t="shared" si="555"/>
        <v>-5935.8510298370147</v>
      </c>
      <c r="BF4432">
        <f t="shared" si="556"/>
        <v>-3482.4285550884715</v>
      </c>
      <c r="BG4432">
        <f t="shared" si="557"/>
        <v>-1029.0060803399283</v>
      </c>
      <c r="BH4432">
        <f t="shared" si="558"/>
        <v>1424.4163944086158</v>
      </c>
      <c r="BI4432">
        <f t="shared" si="559"/>
        <v>3877.8388691571581</v>
      </c>
      <c r="BJ4432">
        <f t="shared" si="560"/>
        <v>6331.2613439057022</v>
      </c>
    </row>
    <row r="4433" spans="1:62">
      <c r="A4433">
        <v>4430</v>
      </c>
      <c r="B4433" s="6"/>
      <c r="C4433" s="44"/>
      <c r="F4433" s="44">
        <v>11544.416220527974</v>
      </c>
      <c r="G4433">
        <v>0.26510831693577508</v>
      </c>
      <c r="H4433" s="45">
        <f t="shared" si="554"/>
        <v>43546.035650494945</v>
      </c>
      <c r="BD4433">
        <f t="shared" si="553"/>
        <v>-5589.4054350525366</v>
      </c>
      <c r="BE4433">
        <f t="shared" si="555"/>
        <v>-4283.0019003105526</v>
      </c>
      <c r="BF4433">
        <f t="shared" si="556"/>
        <v>-2976.5983655685682</v>
      </c>
      <c r="BG4433">
        <f t="shared" si="557"/>
        <v>-1670.1948308265837</v>
      </c>
      <c r="BH4433">
        <f t="shared" si="558"/>
        <v>-363.79129608459971</v>
      </c>
      <c r="BI4433">
        <f t="shared" si="559"/>
        <v>942.61223865738521</v>
      </c>
      <c r="BJ4433">
        <f t="shared" si="560"/>
        <v>2249.0157733993692</v>
      </c>
    </row>
    <row r="4434" spans="1:62">
      <c r="A4434">
        <v>4431</v>
      </c>
      <c r="B4434" s="6"/>
      <c r="C4434" s="44"/>
      <c r="F4434" s="44">
        <v>-2926.4949464130696</v>
      </c>
      <c r="G4434">
        <v>0.41344216530468803</v>
      </c>
      <c r="H4434" s="45">
        <f t="shared" si="554"/>
        <v>-7078.365952965577</v>
      </c>
      <c r="BD4434">
        <f t="shared" si="553"/>
        <v>-10218.874635849099</v>
      </c>
      <c r="BE4434">
        <f t="shared" si="555"/>
        <v>-8893.3330511702225</v>
      </c>
      <c r="BF4434">
        <f t="shared" si="556"/>
        <v>-7567.7914664913478</v>
      </c>
      <c r="BG4434">
        <f t="shared" si="557"/>
        <v>-6242.2498818124723</v>
      </c>
      <c r="BH4434">
        <f t="shared" si="558"/>
        <v>-4916.7082971335967</v>
      </c>
      <c r="BI4434">
        <f t="shared" si="559"/>
        <v>-3591.1667124547212</v>
      </c>
      <c r="BJ4434">
        <f t="shared" si="560"/>
        <v>-2265.6251277758456</v>
      </c>
    </row>
    <row r="4435" spans="1:62">
      <c r="A4435">
        <v>4432</v>
      </c>
      <c r="B4435" s="6"/>
      <c r="C4435" s="44"/>
      <c r="F4435" s="44">
        <v>8704.1500037142741</v>
      </c>
      <c r="G4435">
        <v>0.89567106170428357</v>
      </c>
      <c r="H4435" s="45">
        <f t="shared" si="554"/>
        <v>9718.0207956613121</v>
      </c>
      <c r="BD4435">
        <f t="shared" si="553"/>
        <v>4993.7057729365097</v>
      </c>
      <c r="BE4435">
        <f t="shared" si="555"/>
        <v>7060.9165994599498</v>
      </c>
      <c r="BF4435">
        <f t="shared" si="556"/>
        <v>9128.1274259833899</v>
      </c>
      <c r="BG4435">
        <f t="shared" si="557"/>
        <v>11195.33825250683</v>
      </c>
      <c r="BH4435">
        <f t="shared" si="558"/>
        <v>13262.54907903027</v>
      </c>
      <c r="BI4435">
        <f t="shared" si="559"/>
        <v>15329.75990555371</v>
      </c>
      <c r="BJ4435">
        <f t="shared" si="560"/>
        <v>17396.970732077149</v>
      </c>
    </row>
    <row r="4436" spans="1:62">
      <c r="A4436">
        <v>4433</v>
      </c>
      <c r="B4436" s="6"/>
      <c r="C4436" s="44"/>
      <c r="F4436" s="44">
        <v>7849.8601058930763</v>
      </c>
      <c r="G4436">
        <v>0.56218742729845417</v>
      </c>
      <c r="H4436" s="45">
        <f t="shared" si="554"/>
        <v>13963.065918451679</v>
      </c>
      <c r="BD4436">
        <f t="shared" si="553"/>
        <v>-4225.7946951928561</v>
      </c>
      <c r="BE4436">
        <f t="shared" si="555"/>
        <v>252.56061332856189</v>
      </c>
      <c r="BF4436">
        <f t="shared" si="556"/>
        <v>4730.915921849979</v>
      </c>
      <c r="BG4436">
        <f t="shared" si="557"/>
        <v>9209.2712303713979</v>
      </c>
      <c r="BH4436">
        <f t="shared" si="558"/>
        <v>13687.626538892817</v>
      </c>
      <c r="BI4436">
        <f t="shared" si="559"/>
        <v>18165.98184741423</v>
      </c>
      <c r="BJ4436">
        <f t="shared" si="560"/>
        <v>22644.337155935653</v>
      </c>
    </row>
    <row r="4437" spans="1:62">
      <c r="A4437">
        <v>4434</v>
      </c>
      <c r="B4437" s="6"/>
      <c r="C4437" s="44"/>
      <c r="F4437" s="44">
        <v>10129.007544232594</v>
      </c>
      <c r="G4437">
        <v>0.19060648085482157</v>
      </c>
      <c r="H4437" s="45">
        <f t="shared" si="554"/>
        <v>53140.939903022037</v>
      </c>
      <c r="BD4437">
        <f t="shared" si="553"/>
        <v>-5038.9229694008054</v>
      </c>
      <c r="BE4437">
        <f t="shared" si="555"/>
        <v>-2227.9858329085346</v>
      </c>
      <c r="BF4437">
        <f t="shared" si="556"/>
        <v>582.95130358373717</v>
      </c>
      <c r="BG4437">
        <f t="shared" si="557"/>
        <v>3393.8884400760071</v>
      </c>
      <c r="BH4437">
        <f t="shared" si="558"/>
        <v>6204.825576568277</v>
      </c>
      <c r="BI4437">
        <f t="shared" si="559"/>
        <v>9015.7627130605506</v>
      </c>
      <c r="BJ4437">
        <f t="shared" si="560"/>
        <v>11826.699849552821</v>
      </c>
    </row>
    <row r="4438" spans="1:62">
      <c r="A4438">
        <v>4435</v>
      </c>
      <c r="B4438" s="6"/>
      <c r="C4438" s="44"/>
      <c r="F4438" s="44">
        <v>13538.451808226398</v>
      </c>
      <c r="G4438">
        <v>0.73586248712566249</v>
      </c>
      <c r="H4438" s="45">
        <f t="shared" si="554"/>
        <v>18398.073070837829</v>
      </c>
      <c r="BD4438">
        <f t="shared" si="553"/>
        <v>-9175.9751399584857</v>
      </c>
      <c r="BE4438">
        <f t="shared" si="555"/>
        <v>-8222.9427356843789</v>
      </c>
      <c r="BF4438">
        <f t="shared" si="556"/>
        <v>-7269.9103314102704</v>
      </c>
      <c r="BG4438">
        <f t="shared" si="557"/>
        <v>-6316.8779271361627</v>
      </c>
      <c r="BH4438">
        <f t="shared" si="558"/>
        <v>-5363.8455228620551</v>
      </c>
      <c r="BI4438">
        <f t="shared" si="559"/>
        <v>-4410.8131185879474</v>
      </c>
      <c r="BJ4438">
        <f t="shared" si="560"/>
        <v>-3457.7807143138389</v>
      </c>
    </row>
    <row r="4439" spans="1:62">
      <c r="A4439">
        <v>4436</v>
      </c>
      <c r="B4439" s="6"/>
      <c r="C4439" s="44"/>
      <c r="F4439" s="44">
        <v>14120.297002724916</v>
      </c>
      <c r="G4439">
        <v>0.35545173472750946</v>
      </c>
      <c r="H4439" s="45">
        <f t="shared" si="554"/>
        <v>39724.934845372423</v>
      </c>
      <c r="BD4439">
        <f t="shared" si="553"/>
        <v>-9859.1393725980852</v>
      </c>
      <c r="BE4439">
        <f t="shared" si="555"/>
        <v>-6179.8269369697737</v>
      </c>
      <c r="BF4439">
        <f t="shared" si="556"/>
        <v>-2500.5145013414603</v>
      </c>
      <c r="BG4439">
        <f t="shared" si="557"/>
        <v>1178.7979342868512</v>
      </c>
      <c r="BH4439">
        <f t="shared" si="558"/>
        <v>4858.1103699151627</v>
      </c>
      <c r="BI4439">
        <f t="shared" si="559"/>
        <v>8537.4228055434778</v>
      </c>
      <c r="BJ4439">
        <f t="shared" si="560"/>
        <v>12216.735241171789</v>
      </c>
    </row>
    <row r="4440" spans="1:62">
      <c r="A4440">
        <v>4437</v>
      </c>
      <c r="B4440" s="6"/>
      <c r="C4440" s="44"/>
      <c r="F4440" s="44">
        <v>7487.02798584216</v>
      </c>
      <c r="G4440">
        <v>0.13347861116803195</v>
      </c>
      <c r="H4440" s="45">
        <f t="shared" si="554"/>
        <v>56091.593404556632</v>
      </c>
      <c r="BD4440">
        <f t="shared" si="553"/>
        <v>-12343.038329087369</v>
      </c>
      <c r="BE4440">
        <f t="shared" si="555"/>
        <v>-10565.77965544982</v>
      </c>
      <c r="BF4440">
        <f t="shared" si="556"/>
        <v>-8788.5209818122748</v>
      </c>
      <c r="BG4440">
        <f t="shared" si="557"/>
        <v>-7011.2623081747261</v>
      </c>
      <c r="BH4440">
        <f t="shared" si="558"/>
        <v>-5234.0036345371791</v>
      </c>
      <c r="BI4440">
        <f t="shared" si="559"/>
        <v>-3456.7449608996321</v>
      </c>
      <c r="BJ4440">
        <f t="shared" si="560"/>
        <v>-1679.4862872620852</v>
      </c>
    </row>
    <row r="4441" spans="1:62">
      <c r="A4441">
        <v>4438</v>
      </c>
      <c r="B4441" s="6"/>
      <c r="C4441" s="44"/>
      <c r="F4441" s="44">
        <v>8117.2470202531294</v>
      </c>
      <c r="G4441">
        <v>0.24898361056098572</v>
      </c>
      <c r="H4441" s="45">
        <f t="shared" si="554"/>
        <v>32601.531490221929</v>
      </c>
      <c r="BD4441">
        <f t="shared" si="553"/>
        <v>-6819.6349300020001</v>
      </c>
      <c r="BE4441">
        <f t="shared" si="555"/>
        <v>-6152.2418741618403</v>
      </c>
      <c r="BF4441">
        <f t="shared" si="556"/>
        <v>-5484.8488183216805</v>
      </c>
      <c r="BG4441">
        <f t="shared" si="557"/>
        <v>-4817.4557624815207</v>
      </c>
      <c r="BH4441">
        <f t="shared" si="558"/>
        <v>-4150.0627066413617</v>
      </c>
      <c r="BI4441">
        <f t="shared" si="559"/>
        <v>-3482.6696508012014</v>
      </c>
      <c r="BJ4441">
        <f t="shared" si="560"/>
        <v>-2815.2765949610421</v>
      </c>
    </row>
    <row r="4442" spans="1:62">
      <c r="A4442">
        <v>4439</v>
      </c>
      <c r="B4442" s="6"/>
      <c r="C4442" s="44"/>
      <c r="F4442" s="44">
        <v>7833.9337678620468</v>
      </c>
      <c r="G4442">
        <v>0.37820609595427612</v>
      </c>
      <c r="H4442" s="45">
        <f t="shared" si="554"/>
        <v>20713.398995052539</v>
      </c>
      <c r="BD4442">
        <f t="shared" ref="BD4442:BD4505" si="561">($BD$3*G4441)-F4441</f>
        <v>-6872.3289674482003</v>
      </c>
      <c r="BE4442">
        <f t="shared" si="555"/>
        <v>-5627.410914643272</v>
      </c>
      <c r="BF4442">
        <f t="shared" si="556"/>
        <v>-4382.4928618383437</v>
      </c>
      <c r="BG4442">
        <f t="shared" si="557"/>
        <v>-3137.5748090334146</v>
      </c>
      <c r="BH4442">
        <f t="shared" si="558"/>
        <v>-1892.6567562284863</v>
      </c>
      <c r="BI4442">
        <f t="shared" si="559"/>
        <v>-647.73870342355804</v>
      </c>
      <c r="BJ4442">
        <f t="shared" si="560"/>
        <v>597.17934938137114</v>
      </c>
    </row>
    <row r="4443" spans="1:62">
      <c r="A4443">
        <v>4440</v>
      </c>
      <c r="B4443" s="6"/>
      <c r="C4443" s="44"/>
      <c r="F4443" s="44">
        <v>-1934.3329569531415</v>
      </c>
      <c r="G4443">
        <v>0.54323426228689087</v>
      </c>
      <c r="H4443" s="45">
        <f t="shared" si="554"/>
        <v>-3560.7712753795136</v>
      </c>
      <c r="BD4443">
        <f t="shared" si="561"/>
        <v>-5942.9032880906661</v>
      </c>
      <c r="BE4443">
        <f t="shared" si="555"/>
        <v>-4051.8728083192855</v>
      </c>
      <c r="BF4443">
        <f t="shared" si="556"/>
        <v>-2160.8423285479048</v>
      </c>
      <c r="BG4443">
        <f t="shared" si="557"/>
        <v>-269.81184877652413</v>
      </c>
      <c r="BH4443">
        <f t="shared" si="558"/>
        <v>1621.2186309948556</v>
      </c>
      <c r="BI4443">
        <f t="shared" si="559"/>
        <v>3512.2491107662372</v>
      </c>
      <c r="BJ4443">
        <f t="shared" si="560"/>
        <v>5403.279590537617</v>
      </c>
    </row>
    <row r="4444" spans="1:62">
      <c r="A4444">
        <v>4441</v>
      </c>
      <c r="B4444" s="6"/>
      <c r="C4444" s="44"/>
      <c r="F4444" s="44">
        <v>6541.40480748747</v>
      </c>
      <c r="G4444">
        <v>6.5969446834927226E-2</v>
      </c>
      <c r="H4444" s="45">
        <f t="shared" si="554"/>
        <v>99158.09698777333</v>
      </c>
      <c r="BD4444">
        <f t="shared" si="561"/>
        <v>4650.5042683875963</v>
      </c>
      <c r="BE4444">
        <f t="shared" si="555"/>
        <v>7366.6755798220502</v>
      </c>
      <c r="BF4444">
        <f t="shared" si="556"/>
        <v>10082.846891256504</v>
      </c>
      <c r="BG4444">
        <f t="shared" si="557"/>
        <v>12799.018202690959</v>
      </c>
      <c r="BH4444">
        <f t="shared" si="558"/>
        <v>15515.189514125414</v>
      </c>
      <c r="BI4444">
        <f t="shared" si="559"/>
        <v>18231.360825559866</v>
      </c>
      <c r="BJ4444">
        <f t="shared" si="560"/>
        <v>20947.532136994323</v>
      </c>
    </row>
    <row r="4445" spans="1:62">
      <c r="A4445">
        <v>4442</v>
      </c>
      <c r="B4445" s="6"/>
      <c r="C4445" s="44"/>
      <c r="F4445" s="44">
        <v>7211.4756397516539</v>
      </c>
      <c r="G4445">
        <v>0.59150082249222358</v>
      </c>
      <c r="H4445" s="45">
        <f t="shared" si="554"/>
        <v>12191.826901215278</v>
      </c>
      <c r="BD4445">
        <f t="shared" si="561"/>
        <v>-6211.5575733128335</v>
      </c>
      <c r="BE4445">
        <f t="shared" si="555"/>
        <v>-5881.7103391381979</v>
      </c>
      <c r="BF4445">
        <f t="shared" si="556"/>
        <v>-5551.8631049635615</v>
      </c>
      <c r="BG4445">
        <f t="shared" si="557"/>
        <v>-5222.0158707889259</v>
      </c>
      <c r="BH4445">
        <f t="shared" si="558"/>
        <v>-4892.1686366142894</v>
      </c>
      <c r="BI4445">
        <f t="shared" si="559"/>
        <v>-4562.321402439653</v>
      </c>
      <c r="BJ4445">
        <f t="shared" si="560"/>
        <v>-4232.4741682650165</v>
      </c>
    </row>
    <row r="4446" spans="1:62">
      <c r="A4446">
        <v>4443</v>
      </c>
      <c r="B4446" s="6"/>
      <c r="C4446" s="44"/>
      <c r="F4446" s="44">
        <v>4963.1878346138892</v>
      </c>
      <c r="G4446">
        <v>0.41073004556629034</v>
      </c>
      <c r="H4446" s="45">
        <f t="shared" si="554"/>
        <v>12083.81974532917</v>
      </c>
      <c r="BD4446">
        <f t="shared" si="561"/>
        <v>-4253.971527290536</v>
      </c>
      <c r="BE4446">
        <f t="shared" si="555"/>
        <v>-1296.467414829418</v>
      </c>
      <c r="BF4446">
        <f t="shared" si="556"/>
        <v>1661.0366976317</v>
      </c>
      <c r="BG4446">
        <f t="shared" si="557"/>
        <v>4618.540810092818</v>
      </c>
      <c r="BH4446">
        <f t="shared" si="558"/>
        <v>7576.044922553936</v>
      </c>
      <c r="BI4446">
        <f t="shared" si="559"/>
        <v>10533.549035015054</v>
      </c>
      <c r="BJ4446">
        <f t="shared" si="560"/>
        <v>13491.05314747617</v>
      </c>
    </row>
    <row r="4447" spans="1:62">
      <c r="A4447">
        <v>4444</v>
      </c>
      <c r="B4447" s="6"/>
      <c r="C4447" s="44"/>
      <c r="F4447" s="44">
        <v>-468.52170314218529</v>
      </c>
      <c r="G4447">
        <v>0.75527438295705984</v>
      </c>
      <c r="H4447" s="45">
        <f t="shared" si="554"/>
        <v>-620.33310504696738</v>
      </c>
      <c r="BD4447">
        <f t="shared" si="561"/>
        <v>-2909.5376067824377</v>
      </c>
      <c r="BE4447">
        <f t="shared" si="555"/>
        <v>-855.8873789509862</v>
      </c>
      <c r="BF4447">
        <f t="shared" si="556"/>
        <v>1197.7628488804658</v>
      </c>
      <c r="BG4447">
        <f t="shared" si="557"/>
        <v>3251.4130767119168</v>
      </c>
      <c r="BH4447">
        <f t="shared" si="558"/>
        <v>5305.0633045433697</v>
      </c>
      <c r="BI4447">
        <f t="shared" si="559"/>
        <v>7358.7135323748207</v>
      </c>
      <c r="BJ4447">
        <f t="shared" si="560"/>
        <v>9412.3637602062718</v>
      </c>
    </row>
    <row r="4448" spans="1:62">
      <c r="A4448">
        <v>4445</v>
      </c>
      <c r="B4448" s="6"/>
      <c r="C4448" s="44"/>
      <c r="F4448" s="44">
        <v>7616.1622539891796</v>
      </c>
      <c r="G4448">
        <v>0.24627797859103584</v>
      </c>
      <c r="H4448" s="45">
        <f t="shared" si="554"/>
        <v>30925.064017341243</v>
      </c>
      <c r="BD4448">
        <f t="shared" si="561"/>
        <v>4244.8936179274842</v>
      </c>
      <c r="BE4448">
        <f t="shared" si="555"/>
        <v>8021.2655327127841</v>
      </c>
      <c r="BF4448">
        <f t="shared" si="556"/>
        <v>11797.637447498082</v>
      </c>
      <c r="BG4448">
        <f t="shared" si="557"/>
        <v>15574.009362283383</v>
      </c>
      <c r="BH4448">
        <f t="shared" si="558"/>
        <v>19350.381277068682</v>
      </c>
      <c r="BI4448">
        <f t="shared" si="559"/>
        <v>23126.753191853979</v>
      </c>
      <c r="BJ4448">
        <f t="shared" si="560"/>
        <v>26903.12510663928</v>
      </c>
    </row>
    <row r="4449" spans="1:62">
      <c r="A4449">
        <v>4446</v>
      </c>
      <c r="B4449" s="6"/>
      <c r="C4449" s="44"/>
      <c r="F4449" s="44">
        <v>10574.509650295815</v>
      </c>
      <c r="G4449">
        <v>0.14726486973734954</v>
      </c>
      <c r="H4449" s="45">
        <f t="shared" si="554"/>
        <v>71806.057134710471</v>
      </c>
      <c r="BD4449">
        <f t="shared" si="561"/>
        <v>-6384.7723610339999</v>
      </c>
      <c r="BE4449">
        <f t="shared" si="555"/>
        <v>-5153.3824680788211</v>
      </c>
      <c r="BF4449">
        <f t="shared" si="556"/>
        <v>-3921.9925751236419</v>
      </c>
      <c r="BG4449">
        <f t="shared" si="557"/>
        <v>-2690.6026821684627</v>
      </c>
      <c r="BH4449">
        <f t="shared" si="558"/>
        <v>-1459.2127892132839</v>
      </c>
      <c r="BI4449">
        <f t="shared" si="559"/>
        <v>-227.82289625810427</v>
      </c>
      <c r="BJ4449">
        <f t="shared" si="560"/>
        <v>1003.5669966970745</v>
      </c>
    </row>
    <row r="4450" spans="1:62">
      <c r="A4450">
        <v>4447</v>
      </c>
      <c r="B4450" s="6"/>
      <c r="C4450" s="44"/>
      <c r="F4450" s="44">
        <v>6931.70605113085</v>
      </c>
      <c r="G4450">
        <v>0.48468134735615465</v>
      </c>
      <c r="H4450" s="45">
        <f t="shared" si="554"/>
        <v>14301.573784388444</v>
      </c>
      <c r="BD4450">
        <f t="shared" si="561"/>
        <v>-9838.1853016090681</v>
      </c>
      <c r="BE4450">
        <f t="shared" si="555"/>
        <v>-9101.8609529223195</v>
      </c>
      <c r="BF4450">
        <f t="shared" si="556"/>
        <v>-8365.5366042355708</v>
      </c>
      <c r="BG4450">
        <f t="shared" si="557"/>
        <v>-7629.212255548824</v>
      </c>
      <c r="BH4450">
        <f t="shared" si="558"/>
        <v>-6892.8879068620772</v>
      </c>
      <c r="BI4450">
        <f t="shared" si="559"/>
        <v>-6156.5635581753286</v>
      </c>
      <c r="BJ4450">
        <f t="shared" si="560"/>
        <v>-5420.2392094885809</v>
      </c>
    </row>
    <row r="4451" spans="1:62">
      <c r="A4451">
        <v>4448</v>
      </c>
      <c r="B4451" s="6"/>
      <c r="C4451" s="44"/>
      <c r="F4451" s="44">
        <v>12018.340147193685</v>
      </c>
      <c r="G4451">
        <v>0.38113164094152907</v>
      </c>
      <c r="H4451" s="45">
        <f t="shared" si="554"/>
        <v>31533.304654276832</v>
      </c>
      <c r="BD4451">
        <f t="shared" si="561"/>
        <v>-4508.2993143500771</v>
      </c>
      <c r="BE4451">
        <f t="shared" si="555"/>
        <v>-2084.8925775693033</v>
      </c>
      <c r="BF4451">
        <f t="shared" si="556"/>
        <v>338.51415921146963</v>
      </c>
      <c r="BG4451">
        <f t="shared" si="557"/>
        <v>2761.9208959922435</v>
      </c>
      <c r="BH4451">
        <f t="shared" si="558"/>
        <v>5185.3276327730164</v>
      </c>
      <c r="BI4451">
        <f t="shared" si="559"/>
        <v>7608.7343695537893</v>
      </c>
      <c r="BJ4451">
        <f t="shared" si="560"/>
        <v>10032.141106334564</v>
      </c>
    </row>
    <row r="4452" spans="1:62">
      <c r="A4452">
        <v>4449</v>
      </c>
      <c r="B4452" s="6"/>
      <c r="C4452" s="44"/>
      <c r="F4452" s="44">
        <v>-3738.6941733655331</v>
      </c>
      <c r="G4452">
        <v>0.13260835735025012</v>
      </c>
      <c r="H4452" s="45">
        <f t="shared" si="554"/>
        <v>-28193.503396552565</v>
      </c>
      <c r="BD4452">
        <f t="shared" si="561"/>
        <v>-10112.68194248604</v>
      </c>
      <c r="BE4452">
        <f t="shared" si="555"/>
        <v>-8207.0237377783942</v>
      </c>
      <c r="BF4452">
        <f t="shared" si="556"/>
        <v>-6301.3655330707488</v>
      </c>
      <c r="BG4452">
        <f t="shared" si="557"/>
        <v>-4395.7073283631034</v>
      </c>
      <c r="BH4452">
        <f t="shared" si="558"/>
        <v>-2490.049123655459</v>
      </c>
      <c r="BI4452">
        <f t="shared" si="559"/>
        <v>-584.39091894781268</v>
      </c>
      <c r="BJ4452">
        <f t="shared" si="560"/>
        <v>1321.2672857598318</v>
      </c>
    </row>
    <row r="4453" spans="1:62">
      <c r="A4453">
        <v>4450</v>
      </c>
      <c r="B4453" s="6"/>
      <c r="C4453" s="44"/>
      <c r="F4453" s="44">
        <v>6620.0674200110661</v>
      </c>
      <c r="G4453">
        <v>0.53394432725247487</v>
      </c>
      <c r="H4453" s="45">
        <f t="shared" si="554"/>
        <v>12398.42261097902</v>
      </c>
      <c r="BD4453">
        <f t="shared" si="561"/>
        <v>4401.7359601167836</v>
      </c>
      <c r="BE4453">
        <f t="shared" si="555"/>
        <v>5064.7777468680342</v>
      </c>
      <c r="BF4453">
        <f t="shared" si="556"/>
        <v>5727.8195336192848</v>
      </c>
      <c r="BG4453">
        <f t="shared" si="557"/>
        <v>6390.8613203705354</v>
      </c>
      <c r="BH4453">
        <f t="shared" si="558"/>
        <v>7053.903107121786</v>
      </c>
      <c r="BI4453">
        <f t="shared" si="559"/>
        <v>7716.9448938730366</v>
      </c>
      <c r="BJ4453">
        <f t="shared" si="560"/>
        <v>8379.9866806242862</v>
      </c>
    </row>
    <row r="4454" spans="1:62">
      <c r="A4454">
        <v>4451</v>
      </c>
      <c r="B4454" s="6"/>
      <c r="C4454" s="44"/>
      <c r="F4454" s="44">
        <v>12729.164015174523</v>
      </c>
      <c r="G4454">
        <v>0.26654937877338369</v>
      </c>
      <c r="H4454" s="45">
        <f t="shared" si="554"/>
        <v>47755.369281864536</v>
      </c>
      <c r="BD4454">
        <f t="shared" si="561"/>
        <v>-3950.3457837486917</v>
      </c>
      <c r="BE4454">
        <f t="shared" si="555"/>
        <v>-1280.6241474863173</v>
      </c>
      <c r="BF4454">
        <f t="shared" si="556"/>
        <v>1389.0974887760567</v>
      </c>
      <c r="BG4454">
        <f t="shared" si="557"/>
        <v>4058.8191250384316</v>
      </c>
      <c r="BH4454">
        <f t="shared" si="558"/>
        <v>6728.5407613008065</v>
      </c>
      <c r="BI4454">
        <f t="shared" si="559"/>
        <v>9398.2623975631795</v>
      </c>
      <c r="BJ4454">
        <f t="shared" si="560"/>
        <v>12067.984033825553</v>
      </c>
    </row>
    <row r="4455" spans="1:62">
      <c r="A4455">
        <v>4452</v>
      </c>
      <c r="B4455" s="6"/>
      <c r="C4455" s="44"/>
      <c r="F4455" s="44">
        <v>7633.2344091027735</v>
      </c>
      <c r="G4455">
        <v>7.6448108193548414E-2</v>
      </c>
      <c r="H4455" s="45">
        <f t="shared" si="554"/>
        <v>99848.571658271001</v>
      </c>
      <c r="BD4455">
        <f t="shared" si="561"/>
        <v>-11396.417121307604</v>
      </c>
      <c r="BE4455">
        <f t="shared" si="555"/>
        <v>-10063.670227440685</v>
      </c>
      <c r="BF4455">
        <f t="shared" si="556"/>
        <v>-8730.9233335737681</v>
      </c>
      <c r="BG4455">
        <f t="shared" si="557"/>
        <v>-7398.1764397068491</v>
      </c>
      <c r="BH4455">
        <f t="shared" si="558"/>
        <v>-6065.4295458399311</v>
      </c>
      <c r="BI4455">
        <f t="shared" si="559"/>
        <v>-4732.6826519730121</v>
      </c>
      <c r="BJ4455">
        <f t="shared" si="560"/>
        <v>-3399.935758106094</v>
      </c>
    </row>
    <row r="4456" spans="1:62">
      <c r="A4456">
        <v>4453</v>
      </c>
      <c r="B4456" s="6"/>
      <c r="C4456" s="44"/>
      <c r="F4456" s="44">
        <v>4422.1798988867813</v>
      </c>
      <c r="G4456">
        <v>0.25743575613777736</v>
      </c>
      <c r="H4456" s="45">
        <f t="shared" si="554"/>
        <v>17177.799872213825</v>
      </c>
      <c r="BD4456">
        <f t="shared" si="561"/>
        <v>-7250.9938681350313</v>
      </c>
      <c r="BE4456">
        <f t="shared" si="555"/>
        <v>-6868.7533271672892</v>
      </c>
      <c r="BF4456">
        <f t="shared" si="556"/>
        <v>-6486.512786199547</v>
      </c>
      <c r="BG4456">
        <f t="shared" si="557"/>
        <v>-6104.2722452318048</v>
      </c>
      <c r="BH4456">
        <f t="shared" si="558"/>
        <v>-5722.0317042640636</v>
      </c>
      <c r="BI4456">
        <f t="shared" si="559"/>
        <v>-5339.7911632963205</v>
      </c>
      <c r="BJ4456">
        <f t="shared" si="560"/>
        <v>-4957.5506223285793</v>
      </c>
    </row>
    <row r="4457" spans="1:62">
      <c r="A4457">
        <v>4454</v>
      </c>
      <c r="B4457" s="6"/>
      <c r="C4457" s="44"/>
      <c r="F4457" s="44">
        <v>3923.7463069509922</v>
      </c>
      <c r="G4457">
        <v>1.6954931727599032</v>
      </c>
      <c r="H4457" s="45">
        <f t="shared" si="554"/>
        <v>2314.2212366234221</v>
      </c>
      <c r="BD4457">
        <f t="shared" si="561"/>
        <v>-3135.0011181978944</v>
      </c>
      <c r="BE4457">
        <f t="shared" si="555"/>
        <v>-1847.8223375090079</v>
      </c>
      <c r="BF4457">
        <f t="shared" si="556"/>
        <v>-560.64355682012092</v>
      </c>
      <c r="BG4457">
        <f t="shared" si="557"/>
        <v>726.53522386876557</v>
      </c>
      <c r="BH4457">
        <f t="shared" si="558"/>
        <v>2013.7140045576525</v>
      </c>
      <c r="BI4457">
        <f t="shared" si="559"/>
        <v>3300.8927852465395</v>
      </c>
      <c r="BJ4457">
        <f t="shared" si="560"/>
        <v>4588.0715659354264</v>
      </c>
    </row>
    <row r="4458" spans="1:62">
      <c r="A4458">
        <v>4455</v>
      </c>
      <c r="B4458" s="6"/>
      <c r="C4458" s="44"/>
      <c r="F4458" s="44">
        <v>2848.4367909500543</v>
      </c>
      <c r="G4458">
        <v>0.84141414236653844</v>
      </c>
      <c r="H4458" s="45">
        <f t="shared" si="554"/>
        <v>3385.2970226274292</v>
      </c>
      <c r="BD4458">
        <f t="shared" si="561"/>
        <v>4553.719556848524</v>
      </c>
      <c r="BE4458">
        <f t="shared" si="555"/>
        <v>13031.18542064804</v>
      </c>
      <c r="BF4458">
        <f t="shared" si="556"/>
        <v>21508.651284447558</v>
      </c>
      <c r="BG4458">
        <f t="shared" si="557"/>
        <v>29986.117148247075</v>
      </c>
      <c r="BH4458">
        <f t="shared" si="558"/>
        <v>38463.583012046591</v>
      </c>
      <c r="BI4458">
        <f t="shared" si="559"/>
        <v>46941.048875846107</v>
      </c>
      <c r="BJ4458">
        <f t="shared" si="560"/>
        <v>55418.514739645623</v>
      </c>
    </row>
    <row r="4459" spans="1:62">
      <c r="A4459">
        <v>4456</v>
      </c>
      <c r="B4459" s="6"/>
      <c r="C4459" s="44"/>
      <c r="F4459" s="44">
        <v>8101.4530849796902</v>
      </c>
      <c r="G4459">
        <v>0.46407793162840782</v>
      </c>
      <c r="H4459" s="45">
        <f t="shared" si="554"/>
        <v>17457.096174671391</v>
      </c>
      <c r="BD4459">
        <f t="shared" si="561"/>
        <v>1358.6339208826375</v>
      </c>
      <c r="BE4459">
        <f t="shared" si="555"/>
        <v>5565.7046327153294</v>
      </c>
      <c r="BF4459">
        <f t="shared" si="556"/>
        <v>9772.775344548023</v>
      </c>
      <c r="BG4459">
        <f t="shared" si="557"/>
        <v>13979.846056380713</v>
      </c>
      <c r="BH4459">
        <f t="shared" si="558"/>
        <v>18186.916768213407</v>
      </c>
      <c r="BI4459">
        <f t="shared" si="559"/>
        <v>22393.9874800461</v>
      </c>
      <c r="BJ4459">
        <f t="shared" si="560"/>
        <v>26601.05819187879</v>
      </c>
    </row>
    <row r="4460" spans="1:62">
      <c r="A4460">
        <v>4457</v>
      </c>
      <c r="B4460" s="6"/>
      <c r="C4460" s="44"/>
      <c r="F4460" s="44">
        <v>15272.900376804542</v>
      </c>
      <c r="G4460">
        <v>0.11149233328937136</v>
      </c>
      <c r="H4460" s="45">
        <f t="shared" si="554"/>
        <v>136986.10412219723</v>
      </c>
      <c r="BD4460">
        <f t="shared" si="561"/>
        <v>-5781.0634268376507</v>
      </c>
      <c r="BE4460">
        <f t="shared" si="555"/>
        <v>-3460.6737686956121</v>
      </c>
      <c r="BF4460">
        <f t="shared" si="556"/>
        <v>-1140.2841105535726</v>
      </c>
      <c r="BG4460">
        <f t="shared" si="557"/>
        <v>1180.1055475884659</v>
      </c>
      <c r="BH4460">
        <f t="shared" si="558"/>
        <v>3500.4952057305054</v>
      </c>
      <c r="BI4460">
        <f t="shared" si="559"/>
        <v>5820.8848638725449</v>
      </c>
      <c r="BJ4460">
        <f t="shared" si="560"/>
        <v>8141.2745220145844</v>
      </c>
    </row>
    <row r="4461" spans="1:62">
      <c r="A4461">
        <v>4458</v>
      </c>
      <c r="B4461" s="6"/>
      <c r="C4461" s="44"/>
      <c r="F4461" s="44">
        <v>5791.8057083459244</v>
      </c>
      <c r="G4461">
        <v>0.19675394952874647</v>
      </c>
      <c r="H4461" s="45">
        <f t="shared" si="554"/>
        <v>29436.795155665834</v>
      </c>
      <c r="BD4461">
        <f t="shared" si="561"/>
        <v>-14715.438710357685</v>
      </c>
      <c r="BE4461">
        <f t="shared" si="555"/>
        <v>-14157.977043910829</v>
      </c>
      <c r="BF4461">
        <f t="shared" si="556"/>
        <v>-13600.515377463971</v>
      </c>
      <c r="BG4461">
        <f t="shared" si="557"/>
        <v>-13043.053711017115</v>
      </c>
      <c r="BH4461">
        <f t="shared" si="558"/>
        <v>-12485.592044570258</v>
      </c>
      <c r="BI4461">
        <f t="shared" si="559"/>
        <v>-11928.130378123402</v>
      </c>
      <c r="BJ4461">
        <f t="shared" si="560"/>
        <v>-11370.668711676544</v>
      </c>
    </row>
    <row r="4462" spans="1:62">
      <c r="A4462">
        <v>4459</v>
      </c>
      <c r="B4462" s="6"/>
      <c r="C4462" s="44"/>
      <c r="F4462" s="44">
        <v>9710.6683312383466</v>
      </c>
      <c r="G4462">
        <v>0.18915538425791745</v>
      </c>
      <c r="H4462" s="45">
        <f t="shared" si="554"/>
        <v>51336.991380576517</v>
      </c>
      <c r="BD4462">
        <f t="shared" si="561"/>
        <v>-4808.0359607021919</v>
      </c>
      <c r="BE4462">
        <f t="shared" si="555"/>
        <v>-3824.2662130584595</v>
      </c>
      <c r="BF4462">
        <f t="shared" si="556"/>
        <v>-2840.496465414727</v>
      </c>
      <c r="BG4462">
        <f t="shared" si="557"/>
        <v>-1856.726717770995</v>
      </c>
      <c r="BH4462">
        <f t="shared" si="558"/>
        <v>-872.95697012726214</v>
      </c>
      <c r="BI4462">
        <f t="shared" si="559"/>
        <v>110.81277751647031</v>
      </c>
      <c r="BJ4462">
        <f t="shared" si="560"/>
        <v>1094.5825251602018</v>
      </c>
    </row>
    <row r="4463" spans="1:62">
      <c r="A4463">
        <v>4460</v>
      </c>
      <c r="B4463" s="6"/>
      <c r="C4463" s="44"/>
      <c r="F4463" s="44">
        <v>4180.5300718324324</v>
      </c>
      <c r="G4463">
        <v>0.31998370684655342</v>
      </c>
      <c r="H4463" s="45">
        <f t="shared" si="554"/>
        <v>13064.821684302771</v>
      </c>
      <c r="BD4463">
        <f t="shared" si="561"/>
        <v>-8764.8914099487592</v>
      </c>
      <c r="BE4463">
        <f t="shared" si="555"/>
        <v>-7819.1144886591719</v>
      </c>
      <c r="BF4463">
        <f t="shared" si="556"/>
        <v>-6873.3375673695846</v>
      </c>
      <c r="BG4463">
        <f t="shared" si="557"/>
        <v>-5927.5606460799972</v>
      </c>
      <c r="BH4463">
        <f t="shared" si="558"/>
        <v>-4981.7837247904108</v>
      </c>
      <c r="BI4463">
        <f t="shared" si="559"/>
        <v>-4036.0068035008235</v>
      </c>
      <c r="BJ4463">
        <f t="shared" si="560"/>
        <v>-3090.2298822112361</v>
      </c>
    </row>
    <row r="4464" spans="1:62">
      <c r="A4464">
        <v>4461</v>
      </c>
      <c r="B4464" s="6"/>
      <c r="C4464" s="44"/>
      <c r="F4464" s="44">
        <v>9248.6092678443529</v>
      </c>
      <c r="G4464">
        <v>0.29485168268956752</v>
      </c>
      <c r="H4464" s="45">
        <f t="shared" si="554"/>
        <v>31366.988254842978</v>
      </c>
      <c r="BD4464">
        <f t="shared" si="561"/>
        <v>-2580.6115375996651</v>
      </c>
      <c r="BE4464">
        <f t="shared" si="555"/>
        <v>-980.69300336689821</v>
      </c>
      <c r="BF4464">
        <f t="shared" si="556"/>
        <v>619.22553086586868</v>
      </c>
      <c r="BG4464">
        <f t="shared" si="557"/>
        <v>2219.144065098636</v>
      </c>
      <c r="BH4464">
        <f t="shared" si="558"/>
        <v>3819.0625993314034</v>
      </c>
      <c r="BI4464">
        <f t="shared" si="559"/>
        <v>5418.9811335641698</v>
      </c>
      <c r="BJ4464">
        <f t="shared" si="560"/>
        <v>7018.8996677969371</v>
      </c>
    </row>
    <row r="4465" spans="1:62">
      <c r="A4465">
        <v>4462</v>
      </c>
      <c r="B4465" s="6"/>
      <c r="C4465" s="44"/>
      <c r="F4465" s="44">
        <v>10726.802277203926</v>
      </c>
      <c r="G4465">
        <v>0.17647494463534841</v>
      </c>
      <c r="H4465" s="45">
        <f t="shared" si="554"/>
        <v>60783.712381204045</v>
      </c>
      <c r="BD4465">
        <f t="shared" si="561"/>
        <v>-7774.3508543965154</v>
      </c>
      <c r="BE4465">
        <f t="shared" si="555"/>
        <v>-6300.0924409486779</v>
      </c>
      <c r="BF4465">
        <f t="shared" si="556"/>
        <v>-4825.8340275008404</v>
      </c>
      <c r="BG4465">
        <f t="shared" si="557"/>
        <v>-3351.5756140530029</v>
      </c>
      <c r="BH4465">
        <f t="shared" si="558"/>
        <v>-1877.3172006051645</v>
      </c>
      <c r="BI4465">
        <f t="shared" si="559"/>
        <v>-403.05878715732797</v>
      </c>
      <c r="BJ4465">
        <f t="shared" si="560"/>
        <v>1071.1996262905104</v>
      </c>
    </row>
    <row r="4466" spans="1:62">
      <c r="A4466">
        <v>4463</v>
      </c>
      <c r="B4466" s="6"/>
      <c r="C4466" s="44"/>
      <c r="F4466" s="44">
        <v>10190.742645525028</v>
      </c>
      <c r="G4466">
        <v>0.80646441351018527</v>
      </c>
      <c r="H4466" s="45">
        <f t="shared" si="554"/>
        <v>12636.320307264647</v>
      </c>
      <c r="BD4466">
        <f t="shared" si="561"/>
        <v>-9844.4275540271847</v>
      </c>
      <c r="BE4466">
        <f t="shared" si="555"/>
        <v>-8962.0528308504418</v>
      </c>
      <c r="BF4466">
        <f t="shared" si="556"/>
        <v>-8079.6781076736997</v>
      </c>
      <c r="BG4466">
        <f t="shared" si="557"/>
        <v>-7197.3033844969577</v>
      </c>
      <c r="BH4466">
        <f t="shared" si="558"/>
        <v>-6314.9286613202157</v>
      </c>
      <c r="BI4466">
        <f t="shared" si="559"/>
        <v>-5432.5539381434737</v>
      </c>
      <c r="BJ4466">
        <f t="shared" si="560"/>
        <v>-4550.1792149667317</v>
      </c>
    </row>
    <row r="4467" spans="1:62">
      <c r="A4467">
        <v>4464</v>
      </c>
      <c r="B4467" s="6"/>
      <c r="C4467" s="44"/>
      <c r="F4467" s="44">
        <v>7081.1000009256604</v>
      </c>
      <c r="G4467">
        <v>0.55481426214491414</v>
      </c>
      <c r="H4467" s="45">
        <f t="shared" si="554"/>
        <v>12763.010045109691</v>
      </c>
      <c r="BD4467">
        <f t="shared" si="561"/>
        <v>-6158.4205779741014</v>
      </c>
      <c r="BE4467">
        <f t="shared" si="555"/>
        <v>-2126.098510423175</v>
      </c>
      <c r="BF4467">
        <f t="shared" si="556"/>
        <v>1906.2235571277506</v>
      </c>
      <c r="BG4467">
        <f t="shared" si="557"/>
        <v>5938.545624678678</v>
      </c>
      <c r="BH4467">
        <f t="shared" si="558"/>
        <v>9970.8676922296036</v>
      </c>
      <c r="BI4467">
        <f t="shared" si="559"/>
        <v>14003.189759780529</v>
      </c>
      <c r="BJ4467">
        <f t="shared" si="560"/>
        <v>18035.511827331458</v>
      </c>
    </row>
    <row r="4468" spans="1:62">
      <c r="A4468">
        <v>4465</v>
      </c>
      <c r="B4468" s="6"/>
      <c r="C4468" s="44"/>
      <c r="F4468" s="44">
        <v>9346.6801211750062</v>
      </c>
      <c r="G4468">
        <v>0.1580227597120718</v>
      </c>
      <c r="H4468" s="45">
        <f t="shared" si="554"/>
        <v>59147.683145170304</v>
      </c>
      <c r="BD4468">
        <f t="shared" si="561"/>
        <v>-4307.0286902010903</v>
      </c>
      <c r="BE4468">
        <f t="shared" si="555"/>
        <v>-1532.9573794765192</v>
      </c>
      <c r="BF4468">
        <f t="shared" si="556"/>
        <v>1241.1139312480518</v>
      </c>
      <c r="BG4468">
        <f t="shared" si="557"/>
        <v>4015.185241972622</v>
      </c>
      <c r="BH4468">
        <f t="shared" si="558"/>
        <v>6789.2565526971939</v>
      </c>
      <c r="BI4468">
        <f t="shared" si="559"/>
        <v>9563.3278634217641</v>
      </c>
      <c r="BJ4468">
        <f t="shared" si="560"/>
        <v>12337.399174146336</v>
      </c>
    </row>
    <row r="4469" spans="1:62">
      <c r="A4469">
        <v>4466</v>
      </c>
      <c r="B4469" s="6"/>
      <c r="C4469" s="44"/>
      <c r="F4469" s="44">
        <v>9924.014593537453</v>
      </c>
      <c r="G4469">
        <v>0.28914557519508488</v>
      </c>
      <c r="H4469" s="45">
        <f t="shared" si="554"/>
        <v>34321.86222058483</v>
      </c>
      <c r="BD4469">
        <f t="shared" si="561"/>
        <v>-8556.566322614648</v>
      </c>
      <c r="BE4469">
        <f t="shared" si="555"/>
        <v>-7766.452524054288</v>
      </c>
      <c r="BF4469">
        <f t="shared" si="556"/>
        <v>-6976.3387254939298</v>
      </c>
      <c r="BG4469">
        <f t="shared" si="557"/>
        <v>-6186.2249269335698</v>
      </c>
      <c r="BH4469">
        <f t="shared" si="558"/>
        <v>-5396.1111283732116</v>
      </c>
      <c r="BI4469">
        <f t="shared" si="559"/>
        <v>-4605.9973298128525</v>
      </c>
      <c r="BJ4469">
        <f t="shared" si="560"/>
        <v>-3815.8835312524934</v>
      </c>
    </row>
    <row r="4470" spans="1:62">
      <c r="A4470">
        <v>4467</v>
      </c>
      <c r="B4470" s="6"/>
      <c r="C4470" s="44"/>
      <c r="F4470" s="44">
        <v>5241.7495967641935</v>
      </c>
      <c r="G4470">
        <v>0.20410072199780238</v>
      </c>
      <c r="H4470" s="45">
        <f t="shared" si="554"/>
        <v>25682.170770667988</v>
      </c>
      <c r="BD4470">
        <f t="shared" si="561"/>
        <v>-8478.2867175620286</v>
      </c>
      <c r="BE4470">
        <f t="shared" si="555"/>
        <v>-7032.5588415866041</v>
      </c>
      <c r="BF4470">
        <f t="shared" si="556"/>
        <v>-5586.8309656111796</v>
      </c>
      <c r="BG4470">
        <f t="shared" si="557"/>
        <v>-4141.1030896357552</v>
      </c>
      <c r="BH4470">
        <f t="shared" si="558"/>
        <v>-2695.3752136603307</v>
      </c>
      <c r="BI4470">
        <f t="shared" si="559"/>
        <v>-1249.6473376849062</v>
      </c>
      <c r="BJ4470">
        <f t="shared" si="560"/>
        <v>196.08053829051823</v>
      </c>
    </row>
    <row r="4471" spans="1:62">
      <c r="A4471">
        <v>4468</v>
      </c>
      <c r="B4471" s="6"/>
      <c r="C4471" s="44"/>
      <c r="F4471" s="44">
        <v>7634.1817890577586</v>
      </c>
      <c r="G4471">
        <v>0.35083736549706668</v>
      </c>
      <c r="H4471" s="45">
        <f t="shared" si="554"/>
        <v>21759.888027438705</v>
      </c>
      <c r="BD4471">
        <f t="shared" si="561"/>
        <v>-4221.2459867751813</v>
      </c>
      <c r="BE4471">
        <f t="shared" si="555"/>
        <v>-3200.7423767861696</v>
      </c>
      <c r="BF4471">
        <f t="shared" si="556"/>
        <v>-2180.238766797158</v>
      </c>
      <c r="BG4471">
        <f t="shared" si="557"/>
        <v>-1159.7351568081458</v>
      </c>
      <c r="BH4471">
        <f t="shared" si="558"/>
        <v>-139.23154681913365</v>
      </c>
      <c r="BI4471">
        <f t="shared" si="559"/>
        <v>881.27206316987758</v>
      </c>
      <c r="BJ4471">
        <f t="shared" si="560"/>
        <v>1901.7756731588897</v>
      </c>
    </row>
    <row r="4472" spans="1:62">
      <c r="A4472">
        <v>4469</v>
      </c>
      <c r="B4472" s="6"/>
      <c r="C4472" s="44"/>
      <c r="F4472" s="44">
        <v>11012.616400856852</v>
      </c>
      <c r="G4472">
        <v>0.46742789356805758</v>
      </c>
      <c r="H4472" s="45">
        <f t="shared" si="554"/>
        <v>23560.032579128514</v>
      </c>
      <c r="BD4472">
        <f t="shared" si="561"/>
        <v>-5879.9949615724254</v>
      </c>
      <c r="BE4472">
        <f t="shared" si="555"/>
        <v>-4125.8081340870922</v>
      </c>
      <c r="BF4472">
        <f t="shared" si="556"/>
        <v>-2371.6213066017581</v>
      </c>
      <c r="BG4472">
        <f t="shared" si="557"/>
        <v>-617.43447911642488</v>
      </c>
      <c r="BH4472">
        <f t="shared" si="558"/>
        <v>1136.7523483689092</v>
      </c>
      <c r="BI4472">
        <f t="shared" si="559"/>
        <v>2890.9391758542424</v>
      </c>
      <c r="BJ4472">
        <f t="shared" si="560"/>
        <v>4645.1260033395756</v>
      </c>
    </row>
    <row r="4473" spans="1:62">
      <c r="A4473">
        <v>4470</v>
      </c>
      <c r="B4473" s="6"/>
      <c r="C4473" s="44"/>
      <c r="F4473" s="44">
        <v>9291.792960146724</v>
      </c>
      <c r="G4473">
        <v>0.19733144607091901</v>
      </c>
      <c r="H4473" s="45">
        <f t="shared" si="554"/>
        <v>47087.23898373168</v>
      </c>
      <c r="BD4473">
        <f t="shared" si="561"/>
        <v>-8675.4769330165636</v>
      </c>
      <c r="BE4473">
        <f t="shared" si="555"/>
        <v>-6338.3374651762761</v>
      </c>
      <c r="BF4473">
        <f t="shared" si="556"/>
        <v>-4001.1979973359885</v>
      </c>
      <c r="BG4473">
        <f t="shared" si="557"/>
        <v>-1664.0585294957</v>
      </c>
      <c r="BH4473">
        <f t="shared" si="558"/>
        <v>673.08093834458668</v>
      </c>
      <c r="BI4473">
        <f t="shared" si="559"/>
        <v>3010.2204061848752</v>
      </c>
      <c r="BJ4473">
        <f t="shared" si="560"/>
        <v>5347.3598740251637</v>
      </c>
    </row>
    <row r="4474" spans="1:62">
      <c r="A4474">
        <v>4471</v>
      </c>
      <c r="B4474" s="6"/>
      <c r="C4474" s="44"/>
      <c r="F4474" s="44">
        <v>5448.9329039843069</v>
      </c>
      <c r="G4474">
        <v>0.13663920477986391</v>
      </c>
      <c r="H4474" s="45">
        <f t="shared" si="554"/>
        <v>39878.253922532334</v>
      </c>
      <c r="BD4474">
        <f t="shared" si="561"/>
        <v>-8305.1357297921295</v>
      </c>
      <c r="BE4474">
        <f t="shared" si="555"/>
        <v>-7318.4784994375341</v>
      </c>
      <c r="BF4474">
        <f t="shared" si="556"/>
        <v>-6331.8212690829387</v>
      </c>
      <c r="BG4474">
        <f t="shared" si="557"/>
        <v>-5345.1640387283442</v>
      </c>
      <c r="BH4474">
        <f t="shared" si="558"/>
        <v>-4358.5068083737488</v>
      </c>
      <c r="BI4474">
        <f t="shared" si="559"/>
        <v>-3371.8495780191533</v>
      </c>
      <c r="BJ4474">
        <f t="shared" si="560"/>
        <v>-2385.1923476645588</v>
      </c>
    </row>
    <row r="4475" spans="1:62">
      <c r="A4475">
        <v>4472</v>
      </c>
      <c r="B4475" s="6"/>
      <c r="C4475" s="44"/>
      <c r="F4475" s="44">
        <v>12011.84429955322</v>
      </c>
      <c r="G4475">
        <v>0.45258903722281474</v>
      </c>
      <c r="H4475" s="45">
        <f t="shared" si="554"/>
        <v>26540.290001853609</v>
      </c>
      <c r="BD4475">
        <f t="shared" si="561"/>
        <v>-4765.7368800849872</v>
      </c>
      <c r="BE4475">
        <f t="shared" si="555"/>
        <v>-4082.5408561856675</v>
      </c>
      <c r="BF4475">
        <f t="shared" si="556"/>
        <v>-3399.3448322863483</v>
      </c>
      <c r="BG4475">
        <f t="shared" si="557"/>
        <v>-2716.1488083870286</v>
      </c>
      <c r="BH4475">
        <f t="shared" si="558"/>
        <v>-2032.9527844877093</v>
      </c>
      <c r="BI4475">
        <f t="shared" si="559"/>
        <v>-1349.7567605883896</v>
      </c>
      <c r="BJ4475">
        <f t="shared" si="560"/>
        <v>-666.56073668906993</v>
      </c>
    </row>
    <row r="4476" spans="1:62">
      <c r="A4476">
        <v>4473</v>
      </c>
      <c r="B4476" s="6"/>
      <c r="C4476" s="44"/>
      <c r="F4476" s="44">
        <v>7262.254654565837</v>
      </c>
      <c r="G4476">
        <v>0.16907196431465099</v>
      </c>
      <c r="H4476" s="45">
        <f t="shared" si="554"/>
        <v>42953.630331344793</v>
      </c>
      <c r="BD4476">
        <f t="shared" si="561"/>
        <v>-9748.8991134391472</v>
      </c>
      <c r="BE4476">
        <f t="shared" si="555"/>
        <v>-7485.953927325073</v>
      </c>
      <c r="BF4476">
        <f t="shared" si="556"/>
        <v>-5223.0087412109997</v>
      </c>
      <c r="BG4476">
        <f t="shared" si="557"/>
        <v>-2960.0635550969255</v>
      </c>
      <c r="BH4476">
        <f t="shared" si="558"/>
        <v>-697.11836898285219</v>
      </c>
      <c r="BI4476">
        <f t="shared" si="559"/>
        <v>1565.8268171312211</v>
      </c>
      <c r="BJ4476">
        <f t="shared" si="560"/>
        <v>3828.7720032452962</v>
      </c>
    </row>
    <row r="4477" spans="1:62">
      <c r="A4477">
        <v>4474</v>
      </c>
      <c r="B4477" s="6"/>
      <c r="C4477" s="44"/>
      <c r="F4477" s="44">
        <v>8491.9284112735495</v>
      </c>
      <c r="G4477">
        <v>0.4455564863984911</v>
      </c>
      <c r="H4477" s="45">
        <f t="shared" si="554"/>
        <v>19059.151130118767</v>
      </c>
      <c r="BD4477">
        <f t="shared" si="561"/>
        <v>-6416.8948329925825</v>
      </c>
      <c r="BE4477">
        <f t="shared" si="555"/>
        <v>-5571.535011419327</v>
      </c>
      <c r="BF4477">
        <f t="shared" si="556"/>
        <v>-4726.1751898460716</v>
      </c>
      <c r="BG4477">
        <f t="shared" si="557"/>
        <v>-3880.8153682728171</v>
      </c>
      <c r="BH4477">
        <f t="shared" si="558"/>
        <v>-3035.4555466995625</v>
      </c>
      <c r="BI4477">
        <f t="shared" si="559"/>
        <v>-2190.0957251263071</v>
      </c>
      <c r="BJ4477">
        <f t="shared" si="560"/>
        <v>-1344.7359035530526</v>
      </c>
    </row>
    <row r="4478" spans="1:62">
      <c r="A4478">
        <v>4475</v>
      </c>
      <c r="B4478" s="6"/>
      <c r="C4478" s="44"/>
      <c r="F4478" s="44">
        <v>3330.9045263626722</v>
      </c>
      <c r="G4478">
        <v>0.63936047836566079</v>
      </c>
      <c r="H4478" s="45">
        <f t="shared" si="554"/>
        <v>5209.7441726100451</v>
      </c>
      <c r="BD4478">
        <f t="shared" si="561"/>
        <v>-6264.1459792810938</v>
      </c>
      <c r="BE4478">
        <f t="shared" si="555"/>
        <v>-4036.3635472886381</v>
      </c>
      <c r="BF4478">
        <f t="shared" si="556"/>
        <v>-1808.5811152961833</v>
      </c>
      <c r="BG4478">
        <f t="shared" si="557"/>
        <v>419.20131669627335</v>
      </c>
      <c r="BH4478">
        <f t="shared" si="558"/>
        <v>2646.9837486887282</v>
      </c>
      <c r="BI4478">
        <f t="shared" si="559"/>
        <v>4874.766180681183</v>
      </c>
      <c r="BJ4478">
        <f t="shared" si="560"/>
        <v>7102.5486126736396</v>
      </c>
    </row>
    <row r="4479" spans="1:62">
      <c r="A4479">
        <v>4476</v>
      </c>
      <c r="B4479" s="6"/>
      <c r="C4479" s="44"/>
      <c r="F4479" s="44">
        <v>-6226.189733694082</v>
      </c>
      <c r="G4479">
        <v>0.90135882678080392</v>
      </c>
      <c r="H4479" s="45">
        <f t="shared" si="554"/>
        <v>-6907.5595076057225</v>
      </c>
      <c r="BD4479">
        <f t="shared" si="561"/>
        <v>-134.10213453436836</v>
      </c>
      <c r="BE4479">
        <f t="shared" si="555"/>
        <v>3062.7002572939355</v>
      </c>
      <c r="BF4479">
        <f t="shared" si="556"/>
        <v>6259.5026491222397</v>
      </c>
      <c r="BG4479">
        <f t="shared" si="557"/>
        <v>9456.3050409505431</v>
      </c>
      <c r="BH4479">
        <f t="shared" si="558"/>
        <v>12653.107432778848</v>
      </c>
      <c r="BI4479">
        <f t="shared" si="559"/>
        <v>15849.909824607152</v>
      </c>
      <c r="BJ4479">
        <f t="shared" si="560"/>
        <v>19046.712216435455</v>
      </c>
    </row>
    <row r="4480" spans="1:62">
      <c r="A4480">
        <v>4477</v>
      </c>
      <c r="B4480" s="6"/>
      <c r="C4480" s="44"/>
      <c r="F4480" s="44">
        <v>11710.573360163384</v>
      </c>
      <c r="G4480">
        <v>9.5048966556964487E-2</v>
      </c>
      <c r="H4480" s="45">
        <f t="shared" si="554"/>
        <v>123205.68844002143</v>
      </c>
      <c r="BD4480">
        <f t="shared" si="561"/>
        <v>10732.983867598101</v>
      </c>
      <c r="BE4480">
        <f t="shared" si="555"/>
        <v>15239.778001502122</v>
      </c>
      <c r="BF4480">
        <f t="shared" si="556"/>
        <v>19746.572135406139</v>
      </c>
      <c r="BG4480">
        <f t="shared" si="557"/>
        <v>24253.366269310161</v>
      </c>
      <c r="BH4480">
        <f t="shared" si="558"/>
        <v>28760.16040321418</v>
      </c>
      <c r="BI4480">
        <f t="shared" si="559"/>
        <v>33266.954537118203</v>
      </c>
      <c r="BJ4480">
        <f t="shared" si="560"/>
        <v>37773.748671022215</v>
      </c>
    </row>
    <row r="4481" spans="1:62">
      <c r="A4481">
        <v>4478</v>
      </c>
      <c r="B4481" s="6"/>
      <c r="C4481" s="44"/>
      <c r="F4481" s="44">
        <v>8257.518488308704</v>
      </c>
      <c r="G4481">
        <v>0.27818745045783722</v>
      </c>
      <c r="H4481" s="45">
        <f t="shared" si="554"/>
        <v>29683.289000702905</v>
      </c>
      <c r="BD4481">
        <f t="shared" si="561"/>
        <v>-11235.32852737856</v>
      </c>
      <c r="BE4481">
        <f t="shared" si="555"/>
        <v>-10760.083694593739</v>
      </c>
      <c r="BF4481">
        <f t="shared" si="556"/>
        <v>-10284.838861808916</v>
      </c>
      <c r="BG4481">
        <f t="shared" si="557"/>
        <v>-9809.5940290240942</v>
      </c>
      <c r="BH4481">
        <f t="shared" si="558"/>
        <v>-9334.3491962392727</v>
      </c>
      <c r="BI4481">
        <f t="shared" si="559"/>
        <v>-8859.1043634544494</v>
      </c>
      <c r="BJ4481">
        <f t="shared" si="560"/>
        <v>-8383.8595306696261</v>
      </c>
    </row>
    <row r="4482" spans="1:62">
      <c r="A4482">
        <v>4479</v>
      </c>
      <c r="B4482" s="6"/>
      <c r="C4482" s="44"/>
      <c r="F4482" s="44">
        <v>10873.360818951982</v>
      </c>
      <c r="G4482">
        <v>6.0966404171885813E-2</v>
      </c>
      <c r="H4482" s="45">
        <f t="shared" si="554"/>
        <v>178350.04321882164</v>
      </c>
      <c r="BD4482">
        <f t="shared" si="561"/>
        <v>-6866.5812360195177</v>
      </c>
      <c r="BE4482">
        <f t="shared" si="555"/>
        <v>-5475.6439837303315</v>
      </c>
      <c r="BF4482">
        <f t="shared" si="556"/>
        <v>-4084.7067314411461</v>
      </c>
      <c r="BG4482">
        <f t="shared" si="557"/>
        <v>-2693.7694791519598</v>
      </c>
      <c r="BH4482">
        <f t="shared" si="558"/>
        <v>-1302.8322268627735</v>
      </c>
      <c r="BI4482">
        <f t="shared" si="559"/>
        <v>88.105025426411885</v>
      </c>
      <c r="BJ4482">
        <f t="shared" si="560"/>
        <v>1479.0422777155982</v>
      </c>
    </row>
    <row r="4483" spans="1:62">
      <c r="A4483">
        <v>4480</v>
      </c>
      <c r="B4483" s="6"/>
      <c r="C4483" s="44"/>
      <c r="F4483" s="44">
        <v>9034.1442939276822</v>
      </c>
      <c r="G4483">
        <v>0.23631242070389469</v>
      </c>
      <c r="H4483" s="45">
        <f t="shared" si="554"/>
        <v>38229.663371133967</v>
      </c>
      <c r="BD4483">
        <f t="shared" si="561"/>
        <v>-10568.528798092553</v>
      </c>
      <c r="BE4483">
        <f t="shared" si="555"/>
        <v>-10263.696777233125</v>
      </c>
      <c r="BF4483">
        <f t="shared" si="556"/>
        <v>-9958.864756373694</v>
      </c>
      <c r="BG4483">
        <f t="shared" si="557"/>
        <v>-9654.0327355142654</v>
      </c>
      <c r="BH4483">
        <f t="shared" si="558"/>
        <v>-9349.2007146548367</v>
      </c>
      <c r="BI4483">
        <f t="shared" si="559"/>
        <v>-9044.368693795408</v>
      </c>
      <c r="BJ4483">
        <f t="shared" si="560"/>
        <v>-8739.5366729359775</v>
      </c>
    </row>
    <row r="4484" spans="1:62">
      <c r="A4484">
        <v>4481</v>
      </c>
      <c r="B4484" s="6"/>
      <c r="C4484" s="44"/>
      <c r="F4484" s="44">
        <v>10493.028396745316</v>
      </c>
      <c r="G4484">
        <v>0.27492351636001278</v>
      </c>
      <c r="H4484" s="45">
        <f t="shared" ref="H4484:H4547" si="562">F4484/G4484</f>
        <v>38167.082014929125</v>
      </c>
      <c r="BD4484">
        <f t="shared" si="561"/>
        <v>-7852.5821904082086</v>
      </c>
      <c r="BE4484">
        <f t="shared" si="555"/>
        <v>-6671.020086888735</v>
      </c>
      <c r="BF4484">
        <f t="shared" si="556"/>
        <v>-5489.4579833692624</v>
      </c>
      <c r="BG4484">
        <f t="shared" si="557"/>
        <v>-4307.8958798497888</v>
      </c>
      <c r="BH4484">
        <f t="shared" si="558"/>
        <v>-3126.3337763303152</v>
      </c>
      <c r="BI4484">
        <f t="shared" si="559"/>
        <v>-1944.7716728108417</v>
      </c>
      <c r="BJ4484">
        <f t="shared" si="560"/>
        <v>-763.2095692913681</v>
      </c>
    </row>
    <row r="4485" spans="1:62">
      <c r="A4485">
        <v>4482</v>
      </c>
      <c r="B4485" s="6"/>
      <c r="C4485" s="44"/>
      <c r="F4485" s="44">
        <v>7371.4125945234773</v>
      </c>
      <c r="G4485">
        <v>0.45368335986059627</v>
      </c>
      <c r="H4485" s="45">
        <f t="shared" si="562"/>
        <v>16247.923654922011</v>
      </c>
      <c r="BD4485">
        <f t="shared" si="561"/>
        <v>-9118.4108149452513</v>
      </c>
      <c r="BE4485">
        <f t="shared" ref="BE4485:BE4548" si="563">($BE$3*G4484)-F4484</f>
        <v>-7743.7932331451884</v>
      </c>
      <c r="BF4485">
        <f t="shared" ref="BF4485:BF4548" si="564">($BF$3*G4484)-F4484</f>
        <v>-6369.1756513451246</v>
      </c>
      <c r="BG4485">
        <f t="shared" ref="BG4485:BG4548" si="565">($BG$3*G4484)-F4484</f>
        <v>-4994.5580695450608</v>
      </c>
      <c r="BH4485">
        <f t="shared" ref="BH4485:BH4548" si="566">($BH$3*G4484)-F4484</f>
        <v>-3619.940487744997</v>
      </c>
      <c r="BI4485">
        <f t="shared" ref="BI4485:BI4548" si="567">($BI$3*G4484)-F4484</f>
        <v>-2245.3229059449332</v>
      </c>
      <c r="BJ4485">
        <f t="shared" ref="BJ4485:BJ4548" si="568">($BJ$3*G4484)-F4484</f>
        <v>-870.70532414486843</v>
      </c>
    </row>
    <row r="4486" spans="1:62">
      <c r="A4486">
        <v>4483</v>
      </c>
      <c r="B4486" s="6"/>
      <c r="C4486" s="44"/>
      <c r="F4486" s="44">
        <v>8839.1881552090563</v>
      </c>
      <c r="G4486">
        <v>0.21083286630410569</v>
      </c>
      <c r="H4486" s="45">
        <f t="shared" si="562"/>
        <v>41925.095978439131</v>
      </c>
      <c r="BD4486">
        <f t="shared" si="561"/>
        <v>-5102.9957952204959</v>
      </c>
      <c r="BE4486">
        <f t="shared" si="563"/>
        <v>-2834.5789959175145</v>
      </c>
      <c r="BF4486">
        <f t="shared" si="564"/>
        <v>-566.16219661453306</v>
      </c>
      <c r="BG4486">
        <f t="shared" si="565"/>
        <v>1702.2546026884484</v>
      </c>
      <c r="BH4486">
        <f t="shared" si="566"/>
        <v>3970.6714019914289</v>
      </c>
      <c r="BI4486">
        <f t="shared" si="567"/>
        <v>6239.0882012944112</v>
      </c>
      <c r="BJ4486">
        <f t="shared" si="568"/>
        <v>8507.5050005973917</v>
      </c>
    </row>
    <row r="4487" spans="1:62">
      <c r="A4487">
        <v>4484</v>
      </c>
      <c r="B4487" s="6"/>
      <c r="C4487" s="44"/>
      <c r="F4487" s="44">
        <v>1049.8148277754954</v>
      </c>
      <c r="G4487">
        <v>0.2698114217529719</v>
      </c>
      <c r="H4487" s="45">
        <f t="shared" si="562"/>
        <v>3890.9206324729353</v>
      </c>
      <c r="BD4487">
        <f t="shared" si="561"/>
        <v>-7785.023823688528</v>
      </c>
      <c r="BE4487">
        <f t="shared" si="563"/>
        <v>-6730.8594921679996</v>
      </c>
      <c r="BF4487">
        <f t="shared" si="564"/>
        <v>-5676.6951606474704</v>
      </c>
      <c r="BG4487">
        <f t="shared" si="565"/>
        <v>-4622.5308291269421</v>
      </c>
      <c r="BH4487">
        <f t="shared" si="566"/>
        <v>-3568.3664976064138</v>
      </c>
      <c r="BI4487">
        <f t="shared" si="567"/>
        <v>-2514.2021660858854</v>
      </c>
      <c r="BJ4487">
        <f t="shared" si="568"/>
        <v>-1460.0378345653571</v>
      </c>
    </row>
    <row r="4488" spans="1:62">
      <c r="A4488">
        <v>4485</v>
      </c>
      <c r="B4488" s="6"/>
      <c r="C4488" s="44"/>
      <c r="F4488" s="44">
        <v>6560.0965923941931</v>
      </c>
      <c r="G4488">
        <v>0.67557960477671664</v>
      </c>
      <c r="H4488" s="45">
        <f t="shared" si="562"/>
        <v>9710.3236184318303</v>
      </c>
      <c r="BD4488">
        <f t="shared" si="561"/>
        <v>299.24228098936419</v>
      </c>
      <c r="BE4488">
        <f t="shared" si="563"/>
        <v>1648.2993897542237</v>
      </c>
      <c r="BF4488">
        <f t="shared" si="564"/>
        <v>2997.3564985190833</v>
      </c>
      <c r="BG4488">
        <f t="shared" si="565"/>
        <v>4346.4136072839428</v>
      </c>
      <c r="BH4488">
        <f t="shared" si="566"/>
        <v>5695.4707160488024</v>
      </c>
      <c r="BI4488">
        <f t="shared" si="567"/>
        <v>7044.5278248136619</v>
      </c>
      <c r="BJ4488">
        <f t="shared" si="568"/>
        <v>8393.5849335785206</v>
      </c>
    </row>
    <row r="4489" spans="1:62">
      <c r="A4489">
        <v>4486</v>
      </c>
      <c r="B4489" s="6"/>
      <c r="C4489" s="44"/>
      <c r="F4489" s="44">
        <v>11248.605239845201</v>
      </c>
      <c r="G4489">
        <v>0.27111885262921032</v>
      </c>
      <c r="H4489" s="45">
        <f t="shared" si="562"/>
        <v>41489.572306611619</v>
      </c>
      <c r="BD4489">
        <f t="shared" si="561"/>
        <v>-3182.1985685106097</v>
      </c>
      <c r="BE4489">
        <f t="shared" si="563"/>
        <v>195.69945537297372</v>
      </c>
      <c r="BF4489">
        <f t="shared" si="564"/>
        <v>3573.5974792565557</v>
      </c>
      <c r="BG4489">
        <f t="shared" si="565"/>
        <v>6951.4955031401405</v>
      </c>
      <c r="BH4489">
        <f t="shared" si="566"/>
        <v>10329.393527023722</v>
      </c>
      <c r="BI4489">
        <f t="shared" si="567"/>
        <v>13707.291550907305</v>
      </c>
      <c r="BJ4489">
        <f t="shared" si="568"/>
        <v>17085.189574790886</v>
      </c>
    </row>
    <row r="4490" spans="1:62">
      <c r="A4490">
        <v>4487</v>
      </c>
      <c r="B4490" s="6"/>
      <c r="C4490" s="44"/>
      <c r="F4490" s="44">
        <v>14910.669789629761</v>
      </c>
      <c r="G4490">
        <v>0.16273176499766695</v>
      </c>
      <c r="H4490" s="45">
        <f t="shared" si="562"/>
        <v>91627.284874858524</v>
      </c>
      <c r="BD4490">
        <f t="shared" si="561"/>
        <v>-9893.01097669915</v>
      </c>
      <c r="BE4490">
        <f t="shared" si="563"/>
        <v>-8537.4167135530988</v>
      </c>
      <c r="BF4490">
        <f t="shared" si="564"/>
        <v>-7181.8224504070458</v>
      </c>
      <c r="BG4490">
        <f t="shared" si="565"/>
        <v>-5826.2281872609947</v>
      </c>
      <c r="BH4490">
        <f t="shared" si="566"/>
        <v>-4470.6339241149435</v>
      </c>
      <c r="BI4490">
        <f t="shared" si="567"/>
        <v>-3115.0396609688914</v>
      </c>
      <c r="BJ4490">
        <f t="shared" si="568"/>
        <v>-1759.4453978228394</v>
      </c>
    </row>
    <row r="4491" spans="1:62">
      <c r="A4491">
        <v>4488</v>
      </c>
      <c r="B4491" s="6"/>
      <c r="C4491" s="44"/>
      <c r="F4491" s="44">
        <v>-5250.8919489813416</v>
      </c>
      <c r="G4491">
        <v>0.17709298944696261</v>
      </c>
      <c r="H4491" s="45">
        <f t="shared" si="562"/>
        <v>-29650.478911554685</v>
      </c>
      <c r="BD4491">
        <f t="shared" si="561"/>
        <v>-14097.010964641426</v>
      </c>
      <c r="BE4491">
        <f t="shared" si="563"/>
        <v>-13283.352139653092</v>
      </c>
      <c r="BF4491">
        <f t="shared" si="564"/>
        <v>-12469.693314664757</v>
      </c>
      <c r="BG4491">
        <f t="shared" si="565"/>
        <v>-11656.034489676422</v>
      </c>
      <c r="BH4491">
        <f t="shared" si="566"/>
        <v>-10842.375664688087</v>
      </c>
      <c r="BI4491">
        <f t="shared" si="567"/>
        <v>-10028.716839699751</v>
      </c>
      <c r="BJ4491">
        <f t="shared" si="568"/>
        <v>-9215.0580147114179</v>
      </c>
    </row>
    <row r="4492" spans="1:62">
      <c r="A4492">
        <v>4489</v>
      </c>
      <c r="B4492" s="6"/>
      <c r="C4492" s="44"/>
      <c r="F4492" s="44">
        <v>6361.0642105646912</v>
      </c>
      <c r="G4492">
        <v>0.59515012689035363</v>
      </c>
      <c r="H4492" s="45">
        <f t="shared" si="562"/>
        <v>10688.167444071822</v>
      </c>
      <c r="BD4492">
        <f t="shared" si="561"/>
        <v>6136.3568962161544</v>
      </c>
      <c r="BE4492">
        <f t="shared" si="563"/>
        <v>7021.8218434509672</v>
      </c>
      <c r="BF4492">
        <f t="shared" si="564"/>
        <v>7907.2867906857809</v>
      </c>
      <c r="BG4492">
        <f t="shared" si="565"/>
        <v>8792.7517379205929</v>
      </c>
      <c r="BH4492">
        <f t="shared" si="566"/>
        <v>9678.2166851554066</v>
      </c>
      <c r="BI4492">
        <f t="shared" si="567"/>
        <v>10563.68163239022</v>
      </c>
      <c r="BJ4492">
        <f t="shared" si="568"/>
        <v>11449.146579625034</v>
      </c>
    </row>
    <row r="4493" spans="1:62">
      <c r="A4493">
        <v>4490</v>
      </c>
      <c r="B4493" s="6"/>
      <c r="C4493" s="44"/>
      <c r="F4493" s="44">
        <v>14427.527390838137</v>
      </c>
      <c r="G4493">
        <v>0.13678293471571834</v>
      </c>
      <c r="H4493" s="45">
        <f t="shared" si="562"/>
        <v>105477.53943738279</v>
      </c>
      <c r="BD4493">
        <f t="shared" si="561"/>
        <v>-3385.3135761129229</v>
      </c>
      <c r="BE4493">
        <f t="shared" si="563"/>
        <v>-409.56294166115458</v>
      </c>
      <c r="BF4493">
        <f t="shared" si="564"/>
        <v>2566.1876927906123</v>
      </c>
      <c r="BG4493">
        <f t="shared" si="565"/>
        <v>5541.938327242382</v>
      </c>
      <c r="BH4493">
        <f t="shared" si="566"/>
        <v>8517.6889616941498</v>
      </c>
      <c r="BI4493">
        <f t="shared" si="567"/>
        <v>11493.439596145916</v>
      </c>
      <c r="BJ4493">
        <f t="shared" si="568"/>
        <v>14469.190230597687</v>
      </c>
    </row>
    <row r="4494" spans="1:62">
      <c r="A4494">
        <v>4491</v>
      </c>
      <c r="B4494" s="6"/>
      <c r="C4494" s="44"/>
      <c r="F4494" s="44">
        <v>13585.819355110169</v>
      </c>
      <c r="G4494">
        <v>3.266766159190837E-2</v>
      </c>
      <c r="H4494" s="45">
        <f t="shared" si="562"/>
        <v>415879.7628317331</v>
      </c>
      <c r="BD4494">
        <f t="shared" si="561"/>
        <v>-13743.612717259544</v>
      </c>
      <c r="BE4494">
        <f t="shared" si="563"/>
        <v>-13059.698043680954</v>
      </c>
      <c r="BF4494">
        <f t="shared" si="564"/>
        <v>-12375.783370102363</v>
      </c>
      <c r="BG4494">
        <f t="shared" si="565"/>
        <v>-11691.86869652377</v>
      </c>
      <c r="BH4494">
        <f t="shared" si="566"/>
        <v>-11007.954022945178</v>
      </c>
      <c r="BI4494">
        <f t="shared" si="567"/>
        <v>-10324.039349366587</v>
      </c>
      <c r="BJ4494">
        <f t="shared" si="568"/>
        <v>-9640.1246757879962</v>
      </c>
    </row>
    <row r="4495" spans="1:62">
      <c r="A4495">
        <v>4492</v>
      </c>
      <c r="B4495" s="6"/>
      <c r="C4495" s="44"/>
      <c r="F4495" s="44">
        <v>5708.1958218819236</v>
      </c>
      <c r="G4495">
        <v>0.39495953880532753</v>
      </c>
      <c r="H4495" s="45">
        <f t="shared" si="562"/>
        <v>14452.609092941666</v>
      </c>
      <c r="BD4495">
        <f t="shared" si="561"/>
        <v>-13422.481047150626</v>
      </c>
      <c r="BE4495">
        <f t="shared" si="563"/>
        <v>-13259.142739191086</v>
      </c>
      <c r="BF4495">
        <f t="shared" si="564"/>
        <v>-13095.804431231543</v>
      </c>
      <c r="BG4495">
        <f t="shared" si="565"/>
        <v>-12932.466123272001</v>
      </c>
      <c r="BH4495">
        <f t="shared" si="566"/>
        <v>-12769.127815312459</v>
      </c>
      <c r="BI4495">
        <f t="shared" si="567"/>
        <v>-12605.789507352918</v>
      </c>
      <c r="BJ4495">
        <f t="shared" si="568"/>
        <v>-12442.451199393376</v>
      </c>
    </row>
    <row r="4496" spans="1:62">
      <c r="A4496">
        <v>4493</v>
      </c>
      <c r="B4496" s="6"/>
      <c r="C4496" s="44"/>
      <c r="F4496" s="44">
        <v>7757.8359106987591</v>
      </c>
      <c r="G4496">
        <v>0.20197219447229475</v>
      </c>
      <c r="H4496" s="45">
        <f t="shared" si="562"/>
        <v>38410.415507778867</v>
      </c>
      <c r="BD4496">
        <f t="shared" si="561"/>
        <v>-3733.398127855286</v>
      </c>
      <c r="BE4496">
        <f t="shared" si="563"/>
        <v>-1758.6004338286484</v>
      </c>
      <c r="BF4496">
        <f t="shared" si="564"/>
        <v>216.19726019798964</v>
      </c>
      <c r="BG4496">
        <f t="shared" si="565"/>
        <v>2190.9949542246268</v>
      </c>
      <c r="BH4496">
        <f t="shared" si="566"/>
        <v>4165.7926482512648</v>
      </c>
      <c r="BI4496">
        <f t="shared" si="567"/>
        <v>6140.5903422779029</v>
      </c>
      <c r="BJ4496">
        <f t="shared" si="568"/>
        <v>8115.3880363045391</v>
      </c>
    </row>
    <row r="4497" spans="1:62">
      <c r="A4497">
        <v>4494</v>
      </c>
      <c r="B4497" s="6"/>
      <c r="C4497" s="44"/>
      <c r="F4497" s="44">
        <v>8187.248759608854</v>
      </c>
      <c r="G4497">
        <v>0.21197689610327153</v>
      </c>
      <c r="H4497" s="45">
        <f t="shared" si="562"/>
        <v>38623.307115602664</v>
      </c>
      <c r="BD4497">
        <f t="shared" si="561"/>
        <v>-6747.9749383372855</v>
      </c>
      <c r="BE4497">
        <f t="shared" si="563"/>
        <v>-5738.1139659758119</v>
      </c>
      <c r="BF4497">
        <f t="shared" si="564"/>
        <v>-4728.2529936143383</v>
      </c>
      <c r="BG4497">
        <f t="shared" si="565"/>
        <v>-3718.3920212528642</v>
      </c>
      <c r="BH4497">
        <f t="shared" si="566"/>
        <v>-2708.5310488913901</v>
      </c>
      <c r="BI4497">
        <f t="shared" si="567"/>
        <v>-1698.6700765299165</v>
      </c>
      <c r="BJ4497">
        <f t="shared" si="568"/>
        <v>-688.8091041684429</v>
      </c>
    </row>
    <row r="4498" spans="1:62">
      <c r="A4498">
        <v>4495</v>
      </c>
      <c r="B4498" s="6"/>
      <c r="C4498" s="44"/>
      <c r="F4498" s="44">
        <v>-2545.3193595345329</v>
      </c>
      <c r="G4498">
        <v>0.40964783352255552</v>
      </c>
      <c r="H4498" s="45">
        <f t="shared" si="562"/>
        <v>-6213.4329813180511</v>
      </c>
      <c r="BD4498">
        <f t="shared" si="561"/>
        <v>-7127.3642790924969</v>
      </c>
      <c r="BE4498">
        <f t="shared" si="563"/>
        <v>-6067.4797985761388</v>
      </c>
      <c r="BF4498">
        <f t="shared" si="564"/>
        <v>-5007.5953180597808</v>
      </c>
      <c r="BG4498">
        <f t="shared" si="565"/>
        <v>-3947.7108375434236</v>
      </c>
      <c r="BH4498">
        <f t="shared" si="566"/>
        <v>-2887.8263570270656</v>
      </c>
      <c r="BI4498">
        <f t="shared" si="567"/>
        <v>-1827.9418765107084</v>
      </c>
      <c r="BJ4498">
        <f t="shared" si="568"/>
        <v>-768.05739599435037</v>
      </c>
    </row>
    <row r="4499" spans="1:62">
      <c r="A4499">
        <v>4496</v>
      </c>
      <c r="B4499" s="6"/>
      <c r="C4499" s="44"/>
      <c r="F4499" s="44">
        <v>1221.3557719260425</v>
      </c>
      <c r="G4499">
        <v>0.25618914189292674</v>
      </c>
      <c r="H4499" s="45">
        <f t="shared" si="562"/>
        <v>4767.3986606212347</v>
      </c>
      <c r="BD4499">
        <f t="shared" si="561"/>
        <v>4593.5585271473101</v>
      </c>
      <c r="BE4499">
        <f t="shared" si="563"/>
        <v>6641.7976947600882</v>
      </c>
      <c r="BF4499">
        <f t="shared" si="564"/>
        <v>8690.0368623728646</v>
      </c>
      <c r="BG4499">
        <f t="shared" si="565"/>
        <v>10738.276029985644</v>
      </c>
      <c r="BH4499">
        <f t="shared" si="566"/>
        <v>12786.515197598421</v>
      </c>
      <c r="BI4499">
        <f t="shared" si="567"/>
        <v>14834.754365211198</v>
      </c>
      <c r="BJ4499">
        <f t="shared" si="568"/>
        <v>16882.993532823974</v>
      </c>
    </row>
    <row r="4500" spans="1:62">
      <c r="A4500">
        <v>4497</v>
      </c>
      <c r="B4500" s="6"/>
      <c r="C4500" s="44"/>
      <c r="F4500" s="44">
        <v>5795.3426452622753</v>
      </c>
      <c r="G4500">
        <v>0.53089926551234701</v>
      </c>
      <c r="H4500" s="45">
        <f t="shared" si="562"/>
        <v>10916.08714069222</v>
      </c>
      <c r="BD4500">
        <f t="shared" si="561"/>
        <v>59.58993753859113</v>
      </c>
      <c r="BE4500">
        <f t="shared" si="563"/>
        <v>1340.5356470032248</v>
      </c>
      <c r="BF4500">
        <f t="shared" si="564"/>
        <v>2621.4813564678584</v>
      </c>
      <c r="BG4500">
        <f t="shared" si="565"/>
        <v>3902.427065932492</v>
      </c>
      <c r="BH4500">
        <f t="shared" si="566"/>
        <v>5183.3727753971261</v>
      </c>
      <c r="BI4500">
        <f t="shared" si="567"/>
        <v>6464.3184848617593</v>
      </c>
      <c r="BJ4500">
        <f t="shared" si="568"/>
        <v>7745.2641943263934</v>
      </c>
    </row>
    <row r="4501" spans="1:62">
      <c r="A4501">
        <v>4498</v>
      </c>
      <c r="B4501" s="6"/>
      <c r="C4501" s="44"/>
      <c r="F4501" s="44">
        <v>8110.653298559735</v>
      </c>
      <c r="G4501">
        <v>0.22852042094199376</v>
      </c>
      <c r="H4501" s="45">
        <f t="shared" si="562"/>
        <v>35492.028524743939</v>
      </c>
      <c r="BD4501">
        <f t="shared" si="561"/>
        <v>-3140.8463177005401</v>
      </c>
      <c r="BE4501">
        <f t="shared" si="563"/>
        <v>-486.34999013880497</v>
      </c>
      <c r="BF4501">
        <f t="shared" si="564"/>
        <v>2168.1463374229297</v>
      </c>
      <c r="BG4501">
        <f t="shared" si="565"/>
        <v>4822.6426649846653</v>
      </c>
      <c r="BH4501">
        <f t="shared" si="566"/>
        <v>7477.1389925463991</v>
      </c>
      <c r="BI4501">
        <f t="shared" si="567"/>
        <v>10131.635320108135</v>
      </c>
      <c r="BJ4501">
        <f t="shared" si="568"/>
        <v>12786.131647669868</v>
      </c>
    </row>
    <row r="4502" spans="1:62">
      <c r="A4502">
        <v>4499</v>
      </c>
      <c r="B4502" s="6"/>
      <c r="C4502" s="44"/>
      <c r="F4502" s="44">
        <v>-4367.9509746247495</v>
      </c>
      <c r="G4502">
        <v>0.60388026329449129</v>
      </c>
      <c r="H4502" s="45">
        <f t="shared" si="562"/>
        <v>-7233.1408064162097</v>
      </c>
      <c r="BD4502">
        <f t="shared" si="561"/>
        <v>-6968.0511938497657</v>
      </c>
      <c r="BE4502">
        <f t="shared" si="563"/>
        <v>-5825.4490891397973</v>
      </c>
      <c r="BF4502">
        <f t="shared" si="564"/>
        <v>-4682.8469844298288</v>
      </c>
      <c r="BG4502">
        <f t="shared" si="565"/>
        <v>-3540.2448797198595</v>
      </c>
      <c r="BH4502">
        <f t="shared" si="566"/>
        <v>-2397.642775009891</v>
      </c>
      <c r="BI4502">
        <f t="shared" si="567"/>
        <v>-1255.0406702999226</v>
      </c>
      <c r="BJ4502">
        <f t="shared" si="568"/>
        <v>-112.43856558995321</v>
      </c>
    </row>
    <row r="4503" spans="1:62">
      <c r="A4503">
        <v>4500</v>
      </c>
      <c r="B4503" s="6"/>
      <c r="C4503" s="44"/>
      <c r="F4503" s="44">
        <v>-4781.0424320067505</v>
      </c>
      <c r="G4503">
        <v>0.77827013386646726</v>
      </c>
      <c r="H4503" s="45">
        <f t="shared" si="562"/>
        <v>-6143.1657517864669</v>
      </c>
      <c r="BD4503">
        <f t="shared" si="561"/>
        <v>7387.352291097206</v>
      </c>
      <c r="BE4503">
        <f t="shared" si="563"/>
        <v>10406.753607569663</v>
      </c>
      <c r="BF4503">
        <f t="shared" si="564"/>
        <v>13426.154924042119</v>
      </c>
      <c r="BG4503">
        <f t="shared" si="565"/>
        <v>16445.556240514576</v>
      </c>
      <c r="BH4503">
        <f t="shared" si="566"/>
        <v>19464.957556987032</v>
      </c>
      <c r="BI4503">
        <f t="shared" si="567"/>
        <v>22484.358873459489</v>
      </c>
      <c r="BJ4503">
        <f t="shared" si="568"/>
        <v>25503.760189931945</v>
      </c>
    </row>
    <row r="4504" spans="1:62">
      <c r="A4504">
        <v>4501</v>
      </c>
      <c r="B4504" s="6"/>
      <c r="C4504" s="44"/>
      <c r="F4504" s="44">
        <v>7524.6798795587274</v>
      </c>
      <c r="G4504">
        <v>0.26716921734243204</v>
      </c>
      <c r="H4504" s="45">
        <f t="shared" si="562"/>
        <v>28164.471769643693</v>
      </c>
      <c r="BD4504">
        <f t="shared" si="561"/>
        <v>8672.3931013390866</v>
      </c>
      <c r="BE4504">
        <f t="shared" si="563"/>
        <v>12563.743770671423</v>
      </c>
      <c r="BF4504">
        <f t="shared" si="564"/>
        <v>16455.094440003759</v>
      </c>
      <c r="BG4504">
        <f t="shared" si="565"/>
        <v>20346.445109336095</v>
      </c>
      <c r="BH4504">
        <f t="shared" si="566"/>
        <v>24237.795778668431</v>
      </c>
      <c r="BI4504">
        <f t="shared" si="567"/>
        <v>28129.146448000767</v>
      </c>
      <c r="BJ4504">
        <f t="shared" si="568"/>
        <v>32020.497117333103</v>
      </c>
    </row>
    <row r="4505" spans="1:62">
      <c r="A4505">
        <v>4502</v>
      </c>
      <c r="B4505" s="6"/>
      <c r="C4505" s="44"/>
      <c r="F4505" s="44">
        <v>4891.2812254616474</v>
      </c>
      <c r="G4505">
        <v>0.33595356850797131</v>
      </c>
      <c r="H4505" s="45">
        <f t="shared" si="562"/>
        <v>14559.396547519005</v>
      </c>
      <c r="BD4505">
        <f t="shared" si="561"/>
        <v>-6188.8337928465671</v>
      </c>
      <c r="BE4505">
        <f t="shared" si="563"/>
        <v>-4852.9877061344068</v>
      </c>
      <c r="BF4505">
        <f t="shared" si="564"/>
        <v>-3517.141619422247</v>
      </c>
      <c r="BG4505">
        <f t="shared" si="565"/>
        <v>-2181.2955327100863</v>
      </c>
      <c r="BH4505">
        <f t="shared" si="566"/>
        <v>-845.44944599792598</v>
      </c>
      <c r="BI4505">
        <f t="shared" si="567"/>
        <v>490.3966407142334</v>
      </c>
      <c r="BJ4505">
        <f t="shared" si="568"/>
        <v>1826.2427274263937</v>
      </c>
    </row>
    <row r="4506" spans="1:62">
      <c r="A4506">
        <v>4503</v>
      </c>
      <c r="B4506" s="6"/>
      <c r="C4506" s="44"/>
      <c r="F4506" s="44">
        <v>228.50123000261738</v>
      </c>
      <c r="G4506">
        <v>0.28473501158200776</v>
      </c>
      <c r="H4506" s="45">
        <f t="shared" si="562"/>
        <v>802.50485787837772</v>
      </c>
      <c r="BD4506">
        <f t="shared" ref="BD4506:BD4569" si="569">($BD$3*G4505)-F4505</f>
        <v>-3211.5133829217912</v>
      </c>
      <c r="BE4506">
        <f t="shared" si="563"/>
        <v>-1531.7455403819345</v>
      </c>
      <c r="BF4506">
        <f t="shared" si="564"/>
        <v>148.02230215792224</v>
      </c>
      <c r="BG4506">
        <f t="shared" si="565"/>
        <v>1827.7901446977785</v>
      </c>
      <c r="BH4506">
        <f t="shared" si="566"/>
        <v>3507.5579872376347</v>
      </c>
      <c r="BI4506">
        <f t="shared" si="567"/>
        <v>5187.3258297774919</v>
      </c>
      <c r="BJ4506">
        <f t="shared" si="568"/>
        <v>6867.093672317349</v>
      </c>
    </row>
    <row r="4507" spans="1:62">
      <c r="A4507">
        <v>4504</v>
      </c>
      <c r="B4507" s="6"/>
      <c r="C4507" s="44"/>
      <c r="F4507" s="44">
        <v>5579.8080172343543</v>
      </c>
      <c r="G4507">
        <v>0.15896428582306221</v>
      </c>
      <c r="H4507" s="45">
        <f t="shared" si="562"/>
        <v>35101.01648520631</v>
      </c>
      <c r="BD4507">
        <f t="shared" si="569"/>
        <v>1195.1738279074214</v>
      </c>
      <c r="BE4507">
        <f t="shared" si="563"/>
        <v>2618.8488858174601</v>
      </c>
      <c r="BF4507">
        <f t="shared" si="564"/>
        <v>4042.5239437274986</v>
      </c>
      <c r="BG4507">
        <f t="shared" si="565"/>
        <v>5466.1990016375375</v>
      </c>
      <c r="BH4507">
        <f t="shared" si="566"/>
        <v>6889.8740595475765</v>
      </c>
      <c r="BI4507">
        <f t="shared" si="567"/>
        <v>8313.5491174576146</v>
      </c>
      <c r="BJ4507">
        <f t="shared" si="568"/>
        <v>9737.2241753676535</v>
      </c>
    </row>
    <row r="4508" spans="1:62">
      <c r="A4508">
        <v>4505</v>
      </c>
      <c r="B4508" s="6"/>
      <c r="C4508" s="44"/>
      <c r="F4508" s="44">
        <v>1957.7360202564996</v>
      </c>
      <c r="G4508">
        <v>0.3854712765763999</v>
      </c>
      <c r="H4508" s="45">
        <f t="shared" si="562"/>
        <v>5078.8116760457997</v>
      </c>
      <c r="BD4508">
        <f t="shared" si="569"/>
        <v>-4784.9865881190435</v>
      </c>
      <c r="BE4508">
        <f t="shared" si="563"/>
        <v>-3990.1651590037322</v>
      </c>
      <c r="BF4508">
        <f t="shared" si="564"/>
        <v>-3195.343729888421</v>
      </c>
      <c r="BG4508">
        <f t="shared" si="565"/>
        <v>-2400.5223007731101</v>
      </c>
      <c r="BH4508">
        <f t="shared" si="566"/>
        <v>-1605.7008716577989</v>
      </c>
      <c r="BI4508">
        <f t="shared" si="567"/>
        <v>-810.8794425424876</v>
      </c>
      <c r="BJ4508">
        <f t="shared" si="568"/>
        <v>-16.058013427176775</v>
      </c>
    </row>
    <row r="4509" spans="1:62">
      <c r="A4509">
        <v>4506</v>
      </c>
      <c r="B4509" s="6"/>
      <c r="C4509" s="44"/>
      <c r="F4509" s="44">
        <v>10556.281679617357</v>
      </c>
      <c r="G4509">
        <v>0.18355264502804847</v>
      </c>
      <c r="H4509" s="45">
        <f t="shared" si="562"/>
        <v>57510.921065748</v>
      </c>
      <c r="BD4509">
        <f t="shared" si="569"/>
        <v>-30.379637374500135</v>
      </c>
      <c r="BE4509">
        <f t="shared" si="563"/>
        <v>1896.9767455074993</v>
      </c>
      <c r="BF4509">
        <f t="shared" si="564"/>
        <v>3824.3331283894986</v>
      </c>
      <c r="BG4509">
        <f t="shared" si="565"/>
        <v>5751.6895112714983</v>
      </c>
      <c r="BH4509">
        <f t="shared" si="566"/>
        <v>7679.045894153498</v>
      </c>
      <c r="BI4509">
        <f t="shared" si="567"/>
        <v>9606.4022770354968</v>
      </c>
      <c r="BJ4509">
        <f t="shared" si="568"/>
        <v>11533.758659917497</v>
      </c>
    </row>
    <row r="4510" spans="1:62">
      <c r="A4510">
        <v>4507</v>
      </c>
      <c r="B4510" s="6"/>
      <c r="C4510" s="44"/>
      <c r="F4510" s="44">
        <v>12689.454108775964</v>
      </c>
      <c r="G4510">
        <v>0.35402708703998798</v>
      </c>
      <c r="H4510" s="45">
        <f t="shared" si="562"/>
        <v>35843.172947223298</v>
      </c>
      <c r="BD4510">
        <f t="shared" si="569"/>
        <v>-9638.5184544771146</v>
      </c>
      <c r="BE4510">
        <f t="shared" si="563"/>
        <v>-8720.7552293368735</v>
      </c>
      <c r="BF4510">
        <f t="shared" si="564"/>
        <v>-7802.9920041966307</v>
      </c>
      <c r="BG4510">
        <f t="shared" si="565"/>
        <v>-6885.2287790563878</v>
      </c>
      <c r="BH4510">
        <f t="shared" si="566"/>
        <v>-5967.4655539161458</v>
      </c>
      <c r="BI4510">
        <f t="shared" si="567"/>
        <v>-5049.7023287759039</v>
      </c>
      <c r="BJ4510">
        <f t="shared" si="568"/>
        <v>-4131.939103635661</v>
      </c>
    </row>
    <row r="4511" spans="1:62">
      <c r="A4511">
        <v>4508</v>
      </c>
      <c r="B4511" s="6"/>
      <c r="C4511" s="44"/>
      <c r="F4511" s="44">
        <v>9395.0296841113013</v>
      </c>
      <c r="G4511">
        <v>0.45649790594920159</v>
      </c>
      <c r="H4511" s="45">
        <f t="shared" si="562"/>
        <v>20580.663266299332</v>
      </c>
      <c r="BD4511">
        <f t="shared" si="569"/>
        <v>-10919.318673576025</v>
      </c>
      <c r="BE4511">
        <f t="shared" si="563"/>
        <v>-9149.1832383760848</v>
      </c>
      <c r="BF4511">
        <f t="shared" si="564"/>
        <v>-7379.047803176145</v>
      </c>
      <c r="BG4511">
        <f t="shared" si="565"/>
        <v>-5608.9123679762051</v>
      </c>
      <c r="BH4511">
        <f t="shared" si="566"/>
        <v>-3838.7769327762653</v>
      </c>
      <c r="BI4511">
        <f t="shared" si="567"/>
        <v>-2068.6414975763255</v>
      </c>
      <c r="BJ4511">
        <f t="shared" si="568"/>
        <v>-298.50606237638567</v>
      </c>
    </row>
    <row r="4512" spans="1:62">
      <c r="A4512">
        <v>4509</v>
      </c>
      <c r="B4512" s="6"/>
      <c r="C4512" s="44"/>
      <c r="F4512" s="44">
        <v>3780.7358393552677</v>
      </c>
      <c r="G4512">
        <v>0.33200053751358993</v>
      </c>
      <c r="H4512" s="45">
        <f t="shared" si="562"/>
        <v>11387.740115331919</v>
      </c>
      <c r="BD4512">
        <f t="shared" si="569"/>
        <v>-7112.5401543652933</v>
      </c>
      <c r="BE4512">
        <f t="shared" si="563"/>
        <v>-4830.0506246192854</v>
      </c>
      <c r="BF4512">
        <f t="shared" si="564"/>
        <v>-2547.5610948732774</v>
      </c>
      <c r="BG4512">
        <f t="shared" si="565"/>
        <v>-265.07156512726942</v>
      </c>
      <c r="BH4512">
        <f t="shared" si="566"/>
        <v>2017.4179646187386</v>
      </c>
      <c r="BI4512">
        <f t="shared" si="567"/>
        <v>4299.9074943647465</v>
      </c>
      <c r="BJ4512">
        <f t="shared" si="568"/>
        <v>6582.3970241107545</v>
      </c>
    </row>
    <row r="4513" spans="1:62">
      <c r="A4513">
        <v>4510</v>
      </c>
      <c r="B4513" s="6"/>
      <c r="C4513" s="44"/>
      <c r="F4513" s="44">
        <v>12911.590188051206</v>
      </c>
      <c r="G4513">
        <v>0.43806462365875376</v>
      </c>
      <c r="H4513" s="45">
        <f t="shared" si="562"/>
        <v>29474.167715741311</v>
      </c>
      <c r="BD4513">
        <f t="shared" si="569"/>
        <v>-2120.7331517873181</v>
      </c>
      <c r="BE4513">
        <f t="shared" si="563"/>
        <v>-460.73046421936851</v>
      </c>
      <c r="BF4513">
        <f t="shared" si="564"/>
        <v>1199.2722233485811</v>
      </c>
      <c r="BG4513">
        <f t="shared" si="565"/>
        <v>2859.2749109165306</v>
      </c>
      <c r="BH4513">
        <f t="shared" si="566"/>
        <v>4519.2775984844811</v>
      </c>
      <c r="BI4513">
        <f t="shared" si="567"/>
        <v>6179.2802860524298</v>
      </c>
      <c r="BJ4513">
        <f t="shared" si="568"/>
        <v>7839.2829736203803</v>
      </c>
    </row>
    <row r="4514" spans="1:62">
      <c r="A4514">
        <v>4511</v>
      </c>
      <c r="B4514" s="6"/>
      <c r="C4514" s="44"/>
      <c r="F4514" s="44">
        <v>12030.408058241941</v>
      </c>
      <c r="G4514">
        <v>0.23850175847486899</v>
      </c>
      <c r="H4514" s="45">
        <f t="shared" si="562"/>
        <v>50441.590599465497</v>
      </c>
      <c r="BD4514">
        <f t="shared" si="569"/>
        <v>-10721.267069757438</v>
      </c>
      <c r="BE4514">
        <f t="shared" si="563"/>
        <v>-8530.9439514636688</v>
      </c>
      <c r="BF4514">
        <f t="shared" si="564"/>
        <v>-6340.6208331698999</v>
      </c>
      <c r="BG4514">
        <f t="shared" si="565"/>
        <v>-4150.2977148761311</v>
      </c>
      <c r="BH4514">
        <f t="shared" si="566"/>
        <v>-1959.9745965823622</v>
      </c>
      <c r="BI4514">
        <f t="shared" si="567"/>
        <v>230.34852171140665</v>
      </c>
      <c r="BJ4514">
        <f t="shared" si="568"/>
        <v>2420.6716400051755</v>
      </c>
    </row>
    <row r="4515" spans="1:62">
      <c r="A4515">
        <v>4512</v>
      </c>
      <c r="B4515" s="6"/>
      <c r="C4515" s="44"/>
      <c r="F4515" s="44">
        <v>10803.234112694034</v>
      </c>
      <c r="G4515">
        <v>0.16663214005414062</v>
      </c>
      <c r="H4515" s="45">
        <f t="shared" si="562"/>
        <v>64832.835425290366</v>
      </c>
      <c r="BD4515">
        <f t="shared" si="569"/>
        <v>-10837.899265867596</v>
      </c>
      <c r="BE4515">
        <f t="shared" si="563"/>
        <v>-9645.3904734932512</v>
      </c>
      <c r="BF4515">
        <f t="shared" si="564"/>
        <v>-8452.8816811189063</v>
      </c>
      <c r="BG4515">
        <f t="shared" si="565"/>
        <v>-7260.3728887445614</v>
      </c>
      <c r="BH4515">
        <f t="shared" si="566"/>
        <v>-6067.8640963702164</v>
      </c>
      <c r="BI4515">
        <f t="shared" si="567"/>
        <v>-4875.3553039958715</v>
      </c>
      <c r="BJ4515">
        <f t="shared" si="568"/>
        <v>-3682.8465116215266</v>
      </c>
    </row>
    <row r="4516" spans="1:62">
      <c r="A4516">
        <v>4513</v>
      </c>
      <c r="B4516" s="6"/>
      <c r="C4516" s="44"/>
      <c r="F4516" s="44">
        <v>9852.3498669776054</v>
      </c>
      <c r="G4516">
        <v>0.17419356448394385</v>
      </c>
      <c r="H4516" s="45">
        <f t="shared" si="562"/>
        <v>56559.781046823562</v>
      </c>
      <c r="BD4516">
        <f t="shared" si="569"/>
        <v>-9970.0734124233313</v>
      </c>
      <c r="BE4516">
        <f t="shared" si="563"/>
        <v>-9136.9127121526271</v>
      </c>
      <c r="BF4516">
        <f t="shared" si="564"/>
        <v>-8303.7520118819248</v>
      </c>
      <c r="BG4516">
        <f t="shared" si="565"/>
        <v>-7470.5913116112215</v>
      </c>
      <c r="BH4516">
        <f t="shared" si="566"/>
        <v>-6637.4306113405182</v>
      </c>
      <c r="BI4516">
        <f t="shared" si="567"/>
        <v>-5804.269911069815</v>
      </c>
      <c r="BJ4516">
        <f t="shared" si="568"/>
        <v>-4971.1092107991117</v>
      </c>
    </row>
    <row r="4517" spans="1:62">
      <c r="A4517">
        <v>4514</v>
      </c>
      <c r="B4517" s="6"/>
      <c r="C4517" s="44"/>
      <c r="F4517" s="44">
        <v>11481.771570736353</v>
      </c>
      <c r="G4517">
        <v>0.20761844605546109</v>
      </c>
      <c r="H4517" s="45">
        <f t="shared" si="562"/>
        <v>55302.27101145545</v>
      </c>
      <c r="BD4517">
        <f t="shared" si="569"/>
        <v>-8981.3820445578858</v>
      </c>
      <c r="BE4517">
        <f t="shared" si="563"/>
        <v>-8110.4142221381671</v>
      </c>
      <c r="BF4517">
        <f t="shared" si="564"/>
        <v>-7239.4463997184475</v>
      </c>
      <c r="BG4517">
        <f t="shared" si="565"/>
        <v>-6368.4785772987289</v>
      </c>
      <c r="BH4517">
        <f t="shared" si="566"/>
        <v>-5497.5107548790093</v>
      </c>
      <c r="BI4517">
        <f t="shared" si="567"/>
        <v>-4626.5429324592897</v>
      </c>
      <c r="BJ4517">
        <f t="shared" si="568"/>
        <v>-3755.575110039571</v>
      </c>
    </row>
    <row r="4518" spans="1:62">
      <c r="A4518">
        <v>4515</v>
      </c>
      <c r="B4518" s="6"/>
      <c r="C4518" s="44"/>
      <c r="F4518" s="44">
        <v>10263.54224605026</v>
      </c>
      <c r="G4518">
        <v>0.18318097367891184</v>
      </c>
      <c r="H4518" s="45">
        <f t="shared" si="562"/>
        <v>56029.521188377759</v>
      </c>
      <c r="BD4518">
        <f t="shared" si="569"/>
        <v>-10443.679340459048</v>
      </c>
      <c r="BE4518">
        <f t="shared" si="563"/>
        <v>-9405.5871101817429</v>
      </c>
      <c r="BF4518">
        <f t="shared" si="564"/>
        <v>-8367.4948799044359</v>
      </c>
      <c r="BG4518">
        <f t="shared" si="565"/>
        <v>-7329.4026496271317</v>
      </c>
      <c r="BH4518">
        <f t="shared" si="566"/>
        <v>-6291.3104193498257</v>
      </c>
      <c r="BI4518">
        <f t="shared" si="567"/>
        <v>-5253.2181890725205</v>
      </c>
      <c r="BJ4518">
        <f t="shared" si="568"/>
        <v>-4215.1259587952145</v>
      </c>
    </row>
    <row r="4519" spans="1:62">
      <c r="A4519">
        <v>4516</v>
      </c>
      <c r="B4519" s="6"/>
      <c r="C4519" s="44"/>
      <c r="F4519" s="44">
        <v>41.794241095336474</v>
      </c>
      <c r="G4519">
        <v>1.1676754376345411</v>
      </c>
      <c r="H4519" s="45">
        <f t="shared" si="562"/>
        <v>35.792686690406541</v>
      </c>
      <c r="BD4519">
        <f t="shared" si="569"/>
        <v>-9347.6373776557011</v>
      </c>
      <c r="BE4519">
        <f t="shared" si="563"/>
        <v>-8431.7325092611409</v>
      </c>
      <c r="BF4519">
        <f t="shared" si="564"/>
        <v>-7515.8276408665824</v>
      </c>
      <c r="BG4519">
        <f t="shared" si="565"/>
        <v>-6599.9227724720222</v>
      </c>
      <c r="BH4519">
        <f t="shared" si="566"/>
        <v>-5684.0179040774638</v>
      </c>
      <c r="BI4519">
        <f t="shared" si="567"/>
        <v>-4768.1130356829044</v>
      </c>
      <c r="BJ4519">
        <f t="shared" si="568"/>
        <v>-3852.2081672883451</v>
      </c>
    </row>
    <row r="4520" spans="1:62">
      <c r="A4520">
        <v>4517</v>
      </c>
      <c r="B4520" s="6"/>
      <c r="C4520" s="44"/>
      <c r="F4520" s="44">
        <v>9217.3694276125061</v>
      </c>
      <c r="G4520">
        <v>9.5248705816827872E-2</v>
      </c>
      <c r="H4520" s="45">
        <f t="shared" si="562"/>
        <v>96771.597562053663</v>
      </c>
      <c r="BD4520">
        <f t="shared" si="569"/>
        <v>5796.5829470773688</v>
      </c>
      <c r="BE4520">
        <f t="shared" si="563"/>
        <v>11634.960135250074</v>
      </c>
      <c r="BF4520">
        <f t="shared" si="564"/>
        <v>17473.33732342278</v>
      </c>
      <c r="BG4520">
        <f t="shared" si="565"/>
        <v>23311.714511595485</v>
      </c>
      <c r="BH4520">
        <f t="shared" si="566"/>
        <v>29150.091699768189</v>
      </c>
      <c r="BI4520">
        <f t="shared" si="567"/>
        <v>34988.468887940893</v>
      </c>
      <c r="BJ4520">
        <f t="shared" si="568"/>
        <v>40826.846076113594</v>
      </c>
    </row>
    <row r="4521" spans="1:62">
      <c r="A4521">
        <v>4518</v>
      </c>
      <c r="B4521" s="6"/>
      <c r="C4521" s="44"/>
      <c r="F4521" s="44">
        <v>14170.271895797416</v>
      </c>
      <c r="G4521">
        <v>0.5130766762319654</v>
      </c>
      <c r="H4521" s="45">
        <f t="shared" si="562"/>
        <v>27618.234373590862</v>
      </c>
      <c r="BD4521">
        <f t="shared" si="569"/>
        <v>-8741.1258985283675</v>
      </c>
      <c r="BE4521">
        <f t="shared" si="563"/>
        <v>-8264.8823694442272</v>
      </c>
      <c r="BF4521">
        <f t="shared" si="564"/>
        <v>-7788.6388403600886</v>
      </c>
      <c r="BG4521">
        <f t="shared" si="565"/>
        <v>-7312.3953112759482</v>
      </c>
      <c r="BH4521">
        <f t="shared" si="566"/>
        <v>-6836.1517821918096</v>
      </c>
      <c r="BI4521">
        <f t="shared" si="567"/>
        <v>-6359.9082531076701</v>
      </c>
      <c r="BJ4521">
        <f t="shared" si="568"/>
        <v>-5883.6647240235307</v>
      </c>
    </row>
    <row r="4522" spans="1:62">
      <c r="A4522">
        <v>4519</v>
      </c>
      <c r="B4522" s="6"/>
      <c r="C4522" s="44"/>
      <c r="F4522" s="44">
        <v>14454.008901909676</v>
      </c>
      <c r="G4522">
        <v>0.16275726553921377</v>
      </c>
      <c r="H4522" s="45">
        <f t="shared" si="562"/>
        <v>88807.150046565584</v>
      </c>
      <c r="BD4522">
        <f t="shared" si="569"/>
        <v>-11604.888514637589</v>
      </c>
      <c r="BE4522">
        <f t="shared" si="563"/>
        <v>-9039.5051334777618</v>
      </c>
      <c r="BF4522">
        <f t="shared" si="564"/>
        <v>-6474.1217523179348</v>
      </c>
      <c r="BG4522">
        <f t="shared" si="565"/>
        <v>-3908.7383711581078</v>
      </c>
      <c r="BH4522">
        <f t="shared" si="566"/>
        <v>-1343.3549899982809</v>
      </c>
      <c r="BI4522">
        <f t="shared" si="567"/>
        <v>1222.0283911615461</v>
      </c>
      <c r="BJ4522">
        <f t="shared" si="568"/>
        <v>3787.4117723213731</v>
      </c>
    </row>
    <row r="4523" spans="1:62">
      <c r="A4523">
        <v>4520</v>
      </c>
      <c r="B4523" s="6"/>
      <c r="C4523" s="44"/>
      <c r="F4523" s="44">
        <v>8079.6756908494717</v>
      </c>
      <c r="G4523">
        <v>0.21668306751588062</v>
      </c>
      <c r="H4523" s="45">
        <f t="shared" si="562"/>
        <v>37287.988320810138</v>
      </c>
      <c r="BD4523">
        <f t="shared" si="569"/>
        <v>-13640.222574213607</v>
      </c>
      <c r="BE4523">
        <f t="shared" si="563"/>
        <v>-12826.436246517538</v>
      </c>
      <c r="BF4523">
        <f t="shared" si="564"/>
        <v>-12012.649918821469</v>
      </c>
      <c r="BG4523">
        <f t="shared" si="565"/>
        <v>-11198.8635911254</v>
      </c>
      <c r="BH4523">
        <f t="shared" si="566"/>
        <v>-10385.077263429332</v>
      </c>
      <c r="BI4523">
        <f t="shared" si="567"/>
        <v>-9571.2909357332628</v>
      </c>
      <c r="BJ4523">
        <f t="shared" si="568"/>
        <v>-8757.504608037194</v>
      </c>
    </row>
    <row r="4524" spans="1:62">
      <c r="A4524">
        <v>4521</v>
      </c>
      <c r="B4524" s="6"/>
      <c r="C4524" s="44"/>
      <c r="F4524" s="44">
        <v>7707.5929769603536</v>
      </c>
      <c r="G4524">
        <v>0.29471642095179185</v>
      </c>
      <c r="H4524" s="45">
        <f t="shared" si="562"/>
        <v>26152.573894825902</v>
      </c>
      <c r="BD4524">
        <f t="shared" si="569"/>
        <v>-6996.2603532700687</v>
      </c>
      <c r="BE4524">
        <f t="shared" si="563"/>
        <v>-5912.8450156906656</v>
      </c>
      <c r="BF4524">
        <f t="shared" si="564"/>
        <v>-4829.4296781112625</v>
      </c>
      <c r="BG4524">
        <f t="shared" si="565"/>
        <v>-3746.0143405318595</v>
      </c>
      <c r="BH4524">
        <f t="shared" si="566"/>
        <v>-2662.5990029524564</v>
      </c>
      <c r="BI4524">
        <f t="shared" si="567"/>
        <v>-1579.1836653730534</v>
      </c>
      <c r="BJ4524">
        <f t="shared" si="568"/>
        <v>-495.76832779365031</v>
      </c>
    </row>
    <row r="4525" spans="1:62">
      <c r="A4525">
        <v>4522</v>
      </c>
      <c r="B4525" s="6"/>
      <c r="C4525" s="44"/>
      <c r="F4525" s="44">
        <v>7614.3790760075353</v>
      </c>
      <c r="G4525">
        <v>0.18635786352125638</v>
      </c>
      <c r="H4525" s="45">
        <f t="shared" si="562"/>
        <v>40858.909477350942</v>
      </c>
      <c r="BD4525">
        <f t="shared" si="569"/>
        <v>-6234.0108722013938</v>
      </c>
      <c r="BE4525">
        <f t="shared" si="563"/>
        <v>-4760.4287674424349</v>
      </c>
      <c r="BF4525">
        <f t="shared" si="564"/>
        <v>-3286.8466626834761</v>
      </c>
      <c r="BG4525">
        <f t="shared" si="565"/>
        <v>-1813.2645579245163</v>
      </c>
      <c r="BH4525">
        <f t="shared" si="566"/>
        <v>-339.68245316555749</v>
      </c>
      <c r="BI4525">
        <f t="shared" si="567"/>
        <v>1133.8996515934014</v>
      </c>
      <c r="BJ4525">
        <f t="shared" si="568"/>
        <v>2607.4817563523611</v>
      </c>
    </row>
    <row r="4526" spans="1:62">
      <c r="A4526">
        <v>4523</v>
      </c>
      <c r="B4526" s="6"/>
      <c r="C4526" s="44"/>
      <c r="F4526" s="44">
        <v>12691.020591989805</v>
      </c>
      <c r="G4526">
        <v>0.27903985475246085</v>
      </c>
      <c r="H4526" s="45">
        <f t="shared" si="562"/>
        <v>45481.032102916412</v>
      </c>
      <c r="BD4526">
        <f t="shared" si="569"/>
        <v>-6682.5897584012537</v>
      </c>
      <c r="BE4526">
        <f t="shared" si="563"/>
        <v>-5750.800440794972</v>
      </c>
      <c r="BF4526">
        <f t="shared" si="564"/>
        <v>-4819.0111231886895</v>
      </c>
      <c r="BG4526">
        <f t="shared" si="565"/>
        <v>-3887.2218055824078</v>
      </c>
      <c r="BH4526">
        <f t="shared" si="566"/>
        <v>-2955.4324879761261</v>
      </c>
      <c r="BI4526">
        <f t="shared" si="567"/>
        <v>-2023.6431703698436</v>
      </c>
      <c r="BJ4526">
        <f t="shared" si="568"/>
        <v>-1091.8538527635619</v>
      </c>
    </row>
    <row r="4527" spans="1:62">
      <c r="A4527">
        <v>4524</v>
      </c>
      <c r="B4527" s="6"/>
      <c r="C4527" s="44"/>
      <c r="F4527" s="44">
        <v>12164.370842499817</v>
      </c>
      <c r="G4527">
        <v>0.20574943984455896</v>
      </c>
      <c r="H4527" s="45">
        <f t="shared" si="562"/>
        <v>59122.254970365131</v>
      </c>
      <c r="BD4527">
        <f t="shared" si="569"/>
        <v>-11295.821318227501</v>
      </c>
      <c r="BE4527">
        <f t="shared" si="563"/>
        <v>-9900.6220444651972</v>
      </c>
      <c r="BF4527">
        <f t="shared" si="564"/>
        <v>-8505.4227707028913</v>
      </c>
      <c r="BG4527">
        <f t="shared" si="565"/>
        <v>-7110.2234969405881</v>
      </c>
      <c r="BH4527">
        <f t="shared" si="566"/>
        <v>-5715.024223178284</v>
      </c>
      <c r="BI4527">
        <f t="shared" si="567"/>
        <v>-4319.8249494159791</v>
      </c>
      <c r="BJ4527">
        <f t="shared" si="568"/>
        <v>-2924.625675653675</v>
      </c>
    </row>
    <row r="4528" spans="1:62">
      <c r="A4528">
        <v>4525</v>
      </c>
      <c r="B4528" s="6"/>
      <c r="C4528" s="44"/>
      <c r="F4528" s="44">
        <v>9503.2009877596429</v>
      </c>
      <c r="G4528">
        <v>0.35188424423632636</v>
      </c>
      <c r="H4528" s="45">
        <f t="shared" si="562"/>
        <v>27006.611246217857</v>
      </c>
      <c r="BD4528">
        <f t="shared" si="569"/>
        <v>-11135.623643277022</v>
      </c>
      <c r="BE4528">
        <f t="shared" si="563"/>
        <v>-10106.876444054227</v>
      </c>
      <c r="BF4528">
        <f t="shared" si="564"/>
        <v>-9078.1292448314325</v>
      </c>
      <c r="BG4528">
        <f t="shared" si="565"/>
        <v>-8049.3820456086378</v>
      </c>
      <c r="BH4528">
        <f t="shared" si="566"/>
        <v>-7020.634846385843</v>
      </c>
      <c r="BI4528">
        <f t="shared" si="567"/>
        <v>-5991.8876471630483</v>
      </c>
      <c r="BJ4528">
        <f t="shared" si="568"/>
        <v>-4963.1404479402536</v>
      </c>
    </row>
    <row r="4529" spans="1:62">
      <c r="A4529">
        <v>4526</v>
      </c>
      <c r="B4529" s="6"/>
      <c r="C4529" s="44"/>
      <c r="F4529" s="44">
        <v>5386.8487628961302</v>
      </c>
      <c r="G4529">
        <v>0.46427055730433686</v>
      </c>
      <c r="H4529" s="45">
        <f t="shared" si="562"/>
        <v>11602.822272800218</v>
      </c>
      <c r="BD4529">
        <f t="shared" si="569"/>
        <v>-7743.7797665780108</v>
      </c>
      <c r="BE4529">
        <f t="shared" si="563"/>
        <v>-5984.3585453963788</v>
      </c>
      <c r="BF4529">
        <f t="shared" si="564"/>
        <v>-4224.9373242147476</v>
      </c>
      <c r="BG4529">
        <f t="shared" si="565"/>
        <v>-2465.5161030331155</v>
      </c>
      <c r="BH4529">
        <f t="shared" si="566"/>
        <v>-706.09488185148439</v>
      </c>
      <c r="BI4529">
        <f t="shared" si="567"/>
        <v>1053.3263393301477</v>
      </c>
      <c r="BJ4529">
        <f t="shared" si="568"/>
        <v>2812.7475605117797</v>
      </c>
    </row>
    <row r="4530" spans="1:62">
      <c r="A4530">
        <v>4527</v>
      </c>
      <c r="B4530" s="6"/>
      <c r="C4530" s="44"/>
      <c r="F4530" s="44">
        <v>13066.969352308235</v>
      </c>
      <c r="G4530">
        <v>0.25663364734911198</v>
      </c>
      <c r="H4530" s="45">
        <f t="shared" si="562"/>
        <v>50916.820484309152</v>
      </c>
      <c r="BD4530">
        <f t="shared" si="569"/>
        <v>-3065.4959763744459</v>
      </c>
      <c r="BE4530">
        <f t="shared" si="563"/>
        <v>-744.14318985276168</v>
      </c>
      <c r="BF4530">
        <f t="shared" si="564"/>
        <v>1577.209596668923</v>
      </c>
      <c r="BG4530">
        <f t="shared" si="565"/>
        <v>3898.5623831906069</v>
      </c>
      <c r="BH4530">
        <f t="shared" si="566"/>
        <v>6219.9151697122907</v>
      </c>
      <c r="BI4530">
        <f t="shared" si="567"/>
        <v>8541.2679562339763</v>
      </c>
      <c r="BJ4530">
        <f t="shared" si="568"/>
        <v>10862.62074275566</v>
      </c>
    </row>
    <row r="4531" spans="1:62">
      <c r="A4531">
        <v>4528</v>
      </c>
      <c r="B4531" s="6"/>
      <c r="C4531" s="44"/>
      <c r="F4531" s="44">
        <v>9858.3775228919858</v>
      </c>
      <c r="G4531">
        <v>0.22331303233047883</v>
      </c>
      <c r="H4531" s="45">
        <f t="shared" si="562"/>
        <v>44146.001780597682</v>
      </c>
      <c r="BD4531">
        <f t="shared" si="569"/>
        <v>-11783.801115562675</v>
      </c>
      <c r="BE4531">
        <f t="shared" si="563"/>
        <v>-10500.632878817116</v>
      </c>
      <c r="BF4531">
        <f t="shared" si="564"/>
        <v>-9217.4646420715544</v>
      </c>
      <c r="BG4531">
        <f t="shared" si="565"/>
        <v>-7934.2964053259957</v>
      </c>
      <c r="BH4531">
        <f t="shared" si="566"/>
        <v>-6651.1281685804352</v>
      </c>
      <c r="BI4531">
        <f t="shared" si="567"/>
        <v>-5367.9599318348755</v>
      </c>
      <c r="BJ4531">
        <f t="shared" si="568"/>
        <v>-4084.7916950893159</v>
      </c>
    </row>
    <row r="4532" spans="1:62">
      <c r="A4532">
        <v>4529</v>
      </c>
      <c r="B4532" s="6"/>
      <c r="C4532" s="44"/>
      <c r="F4532" s="44">
        <v>8188.3630956442576</v>
      </c>
      <c r="G4532">
        <v>0.40803794020637518</v>
      </c>
      <c r="H4532" s="45">
        <f t="shared" si="562"/>
        <v>20067.651286306347</v>
      </c>
      <c r="BD4532">
        <f t="shared" si="569"/>
        <v>-8741.8123612395921</v>
      </c>
      <c r="BE4532">
        <f t="shared" si="563"/>
        <v>-7625.2471995871974</v>
      </c>
      <c r="BF4532">
        <f t="shared" si="564"/>
        <v>-6508.6820379348028</v>
      </c>
      <c r="BG4532">
        <f t="shared" si="565"/>
        <v>-5392.1168762824091</v>
      </c>
      <c r="BH4532">
        <f t="shared" si="566"/>
        <v>-4275.5517146300153</v>
      </c>
      <c r="BI4532">
        <f t="shared" si="567"/>
        <v>-3158.9865529776207</v>
      </c>
      <c r="BJ4532">
        <f t="shared" si="568"/>
        <v>-2042.421391325227</v>
      </c>
    </row>
    <row r="4533" spans="1:62">
      <c r="A4533">
        <v>4530</v>
      </c>
      <c r="B4533" s="6"/>
      <c r="C4533" s="44"/>
      <c r="F4533" s="44">
        <v>6511.4909774668631</v>
      </c>
      <c r="G4533">
        <v>0.57857400330796249</v>
      </c>
      <c r="H4533" s="45">
        <f t="shared" si="562"/>
        <v>11254.378766135014</v>
      </c>
      <c r="BD4533">
        <f t="shared" si="569"/>
        <v>-6148.1733946123813</v>
      </c>
      <c r="BE4533">
        <f t="shared" si="563"/>
        <v>-4107.9836935805051</v>
      </c>
      <c r="BF4533">
        <f t="shared" si="564"/>
        <v>-2067.7939925486298</v>
      </c>
      <c r="BG4533">
        <f t="shared" si="565"/>
        <v>-27.604291516753619</v>
      </c>
      <c r="BH4533">
        <f t="shared" si="566"/>
        <v>2012.5854095151226</v>
      </c>
      <c r="BI4533">
        <f t="shared" si="567"/>
        <v>4052.7751105469979</v>
      </c>
      <c r="BJ4533">
        <f t="shared" si="568"/>
        <v>6092.9648115788732</v>
      </c>
    </row>
    <row r="4534" spans="1:62">
      <c r="A4534">
        <v>4531</v>
      </c>
      <c r="B4534" s="6"/>
      <c r="C4534" s="44"/>
      <c r="F4534" s="44">
        <v>12260.80684792299</v>
      </c>
      <c r="G4534">
        <v>0.46440917578269492</v>
      </c>
      <c r="H4534" s="45">
        <f t="shared" si="562"/>
        <v>26400.871230115474</v>
      </c>
      <c r="BD4534">
        <f t="shared" si="569"/>
        <v>-3618.6209609270509</v>
      </c>
      <c r="BE4534">
        <f t="shared" si="563"/>
        <v>-725.75094438723863</v>
      </c>
      <c r="BF4534">
        <f t="shared" si="564"/>
        <v>2167.1190721525745</v>
      </c>
      <c r="BG4534">
        <f t="shared" si="565"/>
        <v>5059.9890886923858</v>
      </c>
      <c r="BH4534">
        <f t="shared" si="566"/>
        <v>7952.859105232199</v>
      </c>
      <c r="BI4534">
        <f t="shared" si="567"/>
        <v>10845.729121772012</v>
      </c>
      <c r="BJ4534">
        <f t="shared" si="568"/>
        <v>13738.599138311823</v>
      </c>
    </row>
    <row r="4535" spans="1:62">
      <c r="A4535">
        <v>4532</v>
      </c>
      <c r="B4535" s="6"/>
      <c r="C4535" s="44"/>
      <c r="F4535" s="44">
        <v>6785.2406954622566</v>
      </c>
      <c r="G4535">
        <v>0.20223132828698276</v>
      </c>
      <c r="H4535" s="45">
        <f t="shared" si="562"/>
        <v>33551.87721376901</v>
      </c>
      <c r="BD4535">
        <f t="shared" si="569"/>
        <v>-9938.760969009516</v>
      </c>
      <c r="BE4535">
        <f t="shared" si="563"/>
        <v>-7616.7150900960405</v>
      </c>
      <c r="BF4535">
        <f t="shared" si="564"/>
        <v>-5294.669211182566</v>
      </c>
      <c r="BG4535">
        <f t="shared" si="565"/>
        <v>-2972.6233322690914</v>
      </c>
      <c r="BH4535">
        <f t="shared" si="566"/>
        <v>-650.57745335561594</v>
      </c>
      <c r="BI4535">
        <f t="shared" si="567"/>
        <v>1671.4684255578577</v>
      </c>
      <c r="BJ4535">
        <f t="shared" si="568"/>
        <v>3993.5143044713332</v>
      </c>
    </row>
    <row r="4536" spans="1:62">
      <c r="A4536">
        <v>4533</v>
      </c>
      <c r="B4536" s="6"/>
      <c r="C4536" s="44"/>
      <c r="F4536" s="44">
        <v>10236.272801003453</v>
      </c>
      <c r="G4536">
        <v>0.19019918993032014</v>
      </c>
      <c r="H4536" s="45">
        <f t="shared" si="562"/>
        <v>53818.698201362124</v>
      </c>
      <c r="BD4536">
        <f t="shared" si="569"/>
        <v>-5774.084054027343</v>
      </c>
      <c r="BE4536">
        <f t="shared" si="563"/>
        <v>-4762.9274125924294</v>
      </c>
      <c r="BF4536">
        <f t="shared" si="564"/>
        <v>-3751.7707711575154</v>
      </c>
      <c r="BG4536">
        <f t="shared" si="565"/>
        <v>-2740.6141297226013</v>
      </c>
      <c r="BH4536">
        <f t="shared" si="566"/>
        <v>-1729.4574882876877</v>
      </c>
      <c r="BI4536">
        <f t="shared" si="567"/>
        <v>-718.30084685277416</v>
      </c>
      <c r="BJ4536">
        <f t="shared" si="568"/>
        <v>292.85579458214033</v>
      </c>
    </row>
    <row r="4537" spans="1:62">
      <c r="A4537">
        <v>4534</v>
      </c>
      <c r="B4537" s="6"/>
      <c r="C4537" s="44"/>
      <c r="F4537" s="44">
        <v>6511.4096466214978</v>
      </c>
      <c r="G4537">
        <v>0.18959709771269306</v>
      </c>
      <c r="H4537" s="45">
        <f t="shared" si="562"/>
        <v>34343.403592013819</v>
      </c>
      <c r="BD4537">
        <f t="shared" si="569"/>
        <v>-9285.2768513518531</v>
      </c>
      <c r="BE4537">
        <f t="shared" si="563"/>
        <v>-8334.280901700251</v>
      </c>
      <c r="BF4537">
        <f t="shared" si="564"/>
        <v>-7383.2849520486507</v>
      </c>
      <c r="BG4537">
        <f t="shared" si="565"/>
        <v>-6432.2890023970504</v>
      </c>
      <c r="BH4537">
        <f t="shared" si="566"/>
        <v>-5481.29305274545</v>
      </c>
      <c r="BI4537">
        <f t="shared" si="567"/>
        <v>-4530.2971030938488</v>
      </c>
      <c r="BJ4537">
        <f t="shared" si="568"/>
        <v>-3579.3011534422485</v>
      </c>
    </row>
    <row r="4538" spans="1:62">
      <c r="A4538">
        <v>4535</v>
      </c>
      <c r="B4538" s="6"/>
      <c r="C4538" s="44"/>
      <c r="F4538" s="44">
        <v>7765.9126174259036</v>
      </c>
      <c r="G4538">
        <v>0.27856045232692672</v>
      </c>
      <c r="H4538" s="45">
        <f t="shared" si="562"/>
        <v>27878.733512076582</v>
      </c>
      <c r="BD4538">
        <f t="shared" si="569"/>
        <v>-5563.4241580580328</v>
      </c>
      <c r="BE4538">
        <f t="shared" si="563"/>
        <v>-4615.438669494567</v>
      </c>
      <c r="BF4538">
        <f t="shared" si="564"/>
        <v>-3667.453180931102</v>
      </c>
      <c r="BG4538">
        <f t="shared" si="565"/>
        <v>-2719.4676923676366</v>
      </c>
      <c r="BH4538">
        <f t="shared" si="566"/>
        <v>-1771.4822038041711</v>
      </c>
      <c r="BI4538">
        <f t="shared" si="567"/>
        <v>-823.49671524070618</v>
      </c>
      <c r="BJ4538">
        <f t="shared" si="568"/>
        <v>124.4887733227597</v>
      </c>
    </row>
    <row r="4539" spans="1:62">
      <c r="A4539">
        <v>4536</v>
      </c>
      <c r="B4539" s="6"/>
      <c r="C4539" s="44"/>
      <c r="F4539" s="44">
        <v>1910.1932938989448</v>
      </c>
      <c r="G4539">
        <v>0.52219315776513753</v>
      </c>
      <c r="H4539" s="45">
        <f t="shared" si="562"/>
        <v>3658.0205341527599</v>
      </c>
      <c r="BD4539">
        <f t="shared" si="569"/>
        <v>-6373.1103557912702</v>
      </c>
      <c r="BE4539">
        <f t="shared" si="563"/>
        <v>-4980.3080941566368</v>
      </c>
      <c r="BF4539">
        <f t="shared" si="564"/>
        <v>-3587.5058325220025</v>
      </c>
      <c r="BG4539">
        <f t="shared" si="565"/>
        <v>-2194.7035708873691</v>
      </c>
      <c r="BH4539">
        <f t="shared" si="566"/>
        <v>-801.9013092527357</v>
      </c>
      <c r="BI4539">
        <f t="shared" si="567"/>
        <v>590.90095238189861</v>
      </c>
      <c r="BJ4539">
        <f t="shared" si="568"/>
        <v>1983.703214016532</v>
      </c>
    </row>
    <row r="4540" spans="1:62">
      <c r="A4540">
        <v>4537</v>
      </c>
      <c r="B4540" s="6"/>
      <c r="C4540" s="44"/>
      <c r="F4540" s="44">
        <v>10592.541854638825</v>
      </c>
      <c r="G4540">
        <v>0.16939606615407321</v>
      </c>
      <c r="H4540" s="45">
        <f t="shared" si="562"/>
        <v>62531.215128717566</v>
      </c>
      <c r="BD4540">
        <f t="shared" si="569"/>
        <v>700.77249492674264</v>
      </c>
      <c r="BE4540">
        <f t="shared" si="563"/>
        <v>3311.7382837524301</v>
      </c>
      <c r="BF4540">
        <f t="shared" si="564"/>
        <v>5922.704072578118</v>
      </c>
      <c r="BG4540">
        <f t="shared" si="565"/>
        <v>8533.669861403805</v>
      </c>
      <c r="BH4540">
        <f t="shared" si="566"/>
        <v>11144.635650229493</v>
      </c>
      <c r="BI4540">
        <f t="shared" si="567"/>
        <v>13755.601439055181</v>
      </c>
      <c r="BJ4540">
        <f t="shared" si="568"/>
        <v>16366.567227880867</v>
      </c>
    </row>
    <row r="4541" spans="1:62">
      <c r="A4541">
        <v>4538</v>
      </c>
      <c r="B4541" s="6"/>
      <c r="C4541" s="44"/>
      <c r="F4541" s="44">
        <v>8773.5014032519794</v>
      </c>
      <c r="G4541">
        <v>0.19668579419445642</v>
      </c>
      <c r="H4541" s="45">
        <f t="shared" si="562"/>
        <v>44606.685699821937</v>
      </c>
      <c r="BD4541">
        <f t="shared" si="569"/>
        <v>-9745.5615238684586</v>
      </c>
      <c r="BE4541">
        <f t="shared" si="563"/>
        <v>-8898.5811930980926</v>
      </c>
      <c r="BF4541">
        <f t="shared" si="564"/>
        <v>-8051.6008623277266</v>
      </c>
      <c r="BG4541">
        <f t="shared" si="565"/>
        <v>-7204.6205315573607</v>
      </c>
      <c r="BH4541">
        <f t="shared" si="566"/>
        <v>-6357.6402007869947</v>
      </c>
      <c r="BI4541">
        <f t="shared" si="567"/>
        <v>-5510.6598700166287</v>
      </c>
      <c r="BJ4541">
        <f t="shared" si="568"/>
        <v>-4663.6795392462618</v>
      </c>
    </row>
    <row r="4542" spans="1:62">
      <c r="A4542">
        <v>4539</v>
      </c>
      <c r="B4542" s="6"/>
      <c r="C4542" s="44"/>
      <c r="F4542" s="44">
        <v>8353.5932333086002</v>
      </c>
      <c r="G4542">
        <v>0.20248220848607978</v>
      </c>
      <c r="H4542" s="45">
        <f t="shared" si="562"/>
        <v>41255.936982151652</v>
      </c>
      <c r="BD4542">
        <f t="shared" si="569"/>
        <v>-7790.0724322796978</v>
      </c>
      <c r="BE4542">
        <f t="shared" si="563"/>
        <v>-6806.6434613074152</v>
      </c>
      <c r="BF4542">
        <f t="shared" si="564"/>
        <v>-5823.2144903351327</v>
      </c>
      <c r="BG4542">
        <f t="shared" si="565"/>
        <v>-4839.7855193628511</v>
      </c>
      <c r="BH4542">
        <f t="shared" si="566"/>
        <v>-3856.3565483905686</v>
      </c>
      <c r="BI4542">
        <f t="shared" si="567"/>
        <v>-2872.927577418287</v>
      </c>
      <c r="BJ4542">
        <f t="shared" si="568"/>
        <v>-1889.4986064460045</v>
      </c>
    </row>
    <row r="4543" spans="1:62">
      <c r="A4543">
        <v>4540</v>
      </c>
      <c r="B4543" s="6"/>
      <c r="C4543" s="44"/>
      <c r="F4543" s="44">
        <v>12328.400534609858</v>
      </c>
      <c r="G4543">
        <v>0.64129989674613608</v>
      </c>
      <c r="H4543" s="45">
        <f t="shared" si="562"/>
        <v>19224.080024279436</v>
      </c>
      <c r="BD4543">
        <f t="shared" si="569"/>
        <v>-7341.1821908782013</v>
      </c>
      <c r="BE4543">
        <f t="shared" si="563"/>
        <v>-6328.7711484478023</v>
      </c>
      <c r="BF4543">
        <f t="shared" si="564"/>
        <v>-5316.3601060174033</v>
      </c>
      <c r="BG4543">
        <f t="shared" si="565"/>
        <v>-4303.9490635870043</v>
      </c>
      <c r="BH4543">
        <f t="shared" si="566"/>
        <v>-3291.5380211566053</v>
      </c>
      <c r="BI4543">
        <f t="shared" si="567"/>
        <v>-2279.1269787262063</v>
      </c>
      <c r="BJ4543">
        <f t="shared" si="568"/>
        <v>-1266.7159362958082</v>
      </c>
    </row>
    <row r="4544" spans="1:62">
      <c r="A4544">
        <v>4541</v>
      </c>
      <c r="B4544" s="6"/>
      <c r="C4544" s="44"/>
      <c r="F4544" s="44">
        <v>6589.1098170588612</v>
      </c>
      <c r="G4544">
        <v>0.22665043500209325</v>
      </c>
      <c r="H4544" s="45">
        <f t="shared" si="562"/>
        <v>29071.683965654011</v>
      </c>
      <c r="BD4544">
        <f t="shared" si="569"/>
        <v>-9121.901050879178</v>
      </c>
      <c r="BE4544">
        <f t="shared" si="563"/>
        <v>-5915.4015671484976</v>
      </c>
      <c r="BF4544">
        <f t="shared" si="564"/>
        <v>-2708.9020834178173</v>
      </c>
      <c r="BG4544">
        <f t="shared" si="565"/>
        <v>497.5974003128631</v>
      </c>
      <c r="BH4544">
        <f t="shared" si="566"/>
        <v>3704.0968840435435</v>
      </c>
      <c r="BI4544">
        <f t="shared" si="567"/>
        <v>6910.5963677742238</v>
      </c>
      <c r="BJ4544">
        <f t="shared" si="568"/>
        <v>10117.095851504904</v>
      </c>
    </row>
    <row r="4545" spans="1:62">
      <c r="A4545">
        <v>4542</v>
      </c>
      <c r="B4545" s="6"/>
      <c r="C4545" s="44"/>
      <c r="F4545" s="44">
        <v>2636.1241609034914</v>
      </c>
      <c r="G4545">
        <v>0.28903305309984262</v>
      </c>
      <c r="H4545" s="45">
        <f t="shared" si="562"/>
        <v>9120.4937727066026</v>
      </c>
      <c r="BD4545">
        <f t="shared" si="569"/>
        <v>-5455.8576420483951</v>
      </c>
      <c r="BE4545">
        <f t="shared" si="563"/>
        <v>-4322.605467037929</v>
      </c>
      <c r="BF4545">
        <f t="shared" si="564"/>
        <v>-3189.3532920274624</v>
      </c>
      <c r="BG4545">
        <f t="shared" si="565"/>
        <v>-2056.1011170169959</v>
      </c>
      <c r="BH4545">
        <f t="shared" si="566"/>
        <v>-922.8489420065298</v>
      </c>
      <c r="BI4545">
        <f t="shared" si="567"/>
        <v>210.40323300393629</v>
      </c>
      <c r="BJ4545">
        <f t="shared" si="568"/>
        <v>1343.6554080144024</v>
      </c>
    </row>
    <row r="4546" spans="1:62">
      <c r="A4546">
        <v>4543</v>
      </c>
      <c r="B4546" s="6"/>
      <c r="C4546" s="44"/>
      <c r="F4546" s="44">
        <v>12840.296476412759</v>
      </c>
      <c r="G4546">
        <v>0.39598639320207685</v>
      </c>
      <c r="H4546" s="45">
        <f t="shared" si="562"/>
        <v>32426.105282512053</v>
      </c>
      <c r="BD4546">
        <f t="shared" si="569"/>
        <v>-1190.9588954042783</v>
      </c>
      <c r="BE4546">
        <f t="shared" si="563"/>
        <v>254.20637009493475</v>
      </c>
      <c r="BF4546">
        <f t="shared" si="564"/>
        <v>1699.3716355941478</v>
      </c>
      <c r="BG4546">
        <f t="shared" si="565"/>
        <v>3144.5369010933609</v>
      </c>
      <c r="BH4546">
        <f t="shared" si="566"/>
        <v>4589.702166592574</v>
      </c>
      <c r="BI4546">
        <f t="shared" si="567"/>
        <v>6034.8674320917871</v>
      </c>
      <c r="BJ4546">
        <f t="shared" si="568"/>
        <v>7480.0326975909993</v>
      </c>
    </row>
    <row r="4547" spans="1:62">
      <c r="A4547">
        <v>4544</v>
      </c>
      <c r="B4547" s="6"/>
      <c r="C4547" s="44"/>
      <c r="F4547" s="44">
        <v>9572.9165534492331</v>
      </c>
      <c r="G4547">
        <v>0.93175387629849915</v>
      </c>
      <c r="H4547" s="45">
        <f t="shared" si="562"/>
        <v>10274.082884933905</v>
      </c>
      <c r="BD4547">
        <f t="shared" si="569"/>
        <v>-10860.364510402374</v>
      </c>
      <c r="BE4547">
        <f t="shared" si="563"/>
        <v>-8880.4325443919915</v>
      </c>
      <c r="BF4547">
        <f t="shared" si="564"/>
        <v>-6900.5005783816068</v>
      </c>
      <c r="BG4547">
        <f t="shared" si="565"/>
        <v>-4920.5686123712221</v>
      </c>
      <c r="BH4547">
        <f t="shared" si="566"/>
        <v>-2940.6366463608374</v>
      </c>
      <c r="BI4547">
        <f t="shared" si="567"/>
        <v>-960.70468035045451</v>
      </c>
      <c r="BJ4547">
        <f t="shared" si="568"/>
        <v>1019.2272856599302</v>
      </c>
    </row>
    <row r="4548" spans="1:62">
      <c r="A4548">
        <v>4545</v>
      </c>
      <c r="B4548" s="6"/>
      <c r="C4548" s="44"/>
      <c r="F4548" s="44">
        <v>13392.309322077102</v>
      </c>
      <c r="G4548">
        <v>0.20958658555334253</v>
      </c>
      <c r="H4548" s="45">
        <f t="shared" ref="H4548:H4611" si="570">F4548/G4548</f>
        <v>63898.695074969786</v>
      </c>
      <c r="BD4548">
        <f t="shared" si="569"/>
        <v>-4914.1471719567371</v>
      </c>
      <c r="BE4548">
        <f t="shared" si="563"/>
        <v>-255.37779046424112</v>
      </c>
      <c r="BF4548">
        <f t="shared" si="564"/>
        <v>4403.391591028254</v>
      </c>
      <c r="BG4548">
        <f t="shared" si="565"/>
        <v>9062.1609725207509</v>
      </c>
      <c r="BH4548">
        <f t="shared" si="566"/>
        <v>13720.930354013244</v>
      </c>
      <c r="BI4548">
        <f t="shared" si="567"/>
        <v>18379.699735505739</v>
      </c>
      <c r="BJ4548">
        <f t="shared" si="568"/>
        <v>23038.46911699824</v>
      </c>
    </row>
    <row r="4549" spans="1:62">
      <c r="A4549">
        <v>4546</v>
      </c>
      <c r="B4549" s="6"/>
      <c r="C4549" s="44"/>
      <c r="F4549" s="44">
        <v>6766.4283066831849</v>
      </c>
      <c r="G4549">
        <v>0.28056004220199249</v>
      </c>
      <c r="H4549" s="45">
        <f t="shared" si="570"/>
        <v>24117.576592790843</v>
      </c>
      <c r="BD4549">
        <f t="shared" si="569"/>
        <v>-12344.37639431039</v>
      </c>
      <c r="BE4549">
        <f t="shared" ref="BE4549:BE4612" si="571">($BE$3*G4548)-F4548</f>
        <v>-11296.443466543677</v>
      </c>
      <c r="BF4549">
        <f t="shared" ref="BF4549:BF4612" si="572">($BF$3*G4548)-F4548</f>
        <v>-10248.510538776965</v>
      </c>
      <c r="BG4549">
        <f t="shared" ref="BG4549:BG4612" si="573">($BG$3*G4548)-F4548</f>
        <v>-9200.5776110102524</v>
      </c>
      <c r="BH4549">
        <f t="shared" ref="BH4549:BH4612" si="574">($BH$3*G4548)-F4548</f>
        <v>-8152.6446832435395</v>
      </c>
      <c r="BI4549">
        <f t="shared" ref="BI4549:BI4612" si="575">($BI$3*G4548)-F4548</f>
        <v>-7104.7117554768265</v>
      </c>
      <c r="BJ4549">
        <f t="shared" ref="BJ4549:BJ4612" si="576">($BJ$3*G4548)-F4548</f>
        <v>-6056.7788277101135</v>
      </c>
    </row>
    <row r="4550" spans="1:62">
      <c r="A4550">
        <v>4547</v>
      </c>
      <c r="B4550" s="6"/>
      <c r="C4550" s="44"/>
      <c r="F4550" s="44">
        <v>1719.2310994994477</v>
      </c>
      <c r="G4550">
        <v>0.37726043084158789</v>
      </c>
      <c r="H4550" s="45">
        <f t="shared" si="570"/>
        <v>4557.1466259109347</v>
      </c>
      <c r="BD4550">
        <f t="shared" si="569"/>
        <v>-5363.6280956732226</v>
      </c>
      <c r="BE4550">
        <f t="shared" si="571"/>
        <v>-3960.8278846632602</v>
      </c>
      <c r="BF4550">
        <f t="shared" si="572"/>
        <v>-2558.0276736532978</v>
      </c>
      <c r="BG4550">
        <f t="shared" si="573"/>
        <v>-1155.2274626433355</v>
      </c>
      <c r="BH4550">
        <f t="shared" si="574"/>
        <v>247.57274836662691</v>
      </c>
      <c r="BI4550">
        <f t="shared" si="575"/>
        <v>1650.3729593765893</v>
      </c>
      <c r="BJ4550">
        <f t="shared" si="576"/>
        <v>3053.1731703865516</v>
      </c>
    </row>
    <row r="4551" spans="1:62">
      <c r="A4551">
        <v>4548</v>
      </c>
      <c r="B4551" s="6"/>
      <c r="C4551" s="44"/>
      <c r="F4551" s="44">
        <v>4111.6869319595171</v>
      </c>
      <c r="G4551">
        <v>0.41984326491126822</v>
      </c>
      <c r="H4551" s="45">
        <f t="shared" si="570"/>
        <v>9793.385474049468</v>
      </c>
      <c r="BD4551">
        <f t="shared" si="569"/>
        <v>167.07105470849183</v>
      </c>
      <c r="BE4551">
        <f t="shared" si="571"/>
        <v>2053.3732089164314</v>
      </c>
      <c r="BF4551">
        <f t="shared" si="572"/>
        <v>3939.675363124371</v>
      </c>
      <c r="BG4551">
        <f t="shared" si="573"/>
        <v>5825.9775173323105</v>
      </c>
      <c r="BH4551">
        <f t="shared" si="574"/>
        <v>7712.2796715402492</v>
      </c>
      <c r="BI4551">
        <f t="shared" si="575"/>
        <v>9598.5818257481897</v>
      </c>
      <c r="BJ4551">
        <f t="shared" si="576"/>
        <v>11484.883979956128</v>
      </c>
    </row>
    <row r="4552" spans="1:62">
      <c r="A4552">
        <v>4549</v>
      </c>
      <c r="B4552" s="6"/>
      <c r="C4552" s="44"/>
      <c r="F4552" s="44">
        <v>9929.2652466103027</v>
      </c>
      <c r="G4552">
        <v>0.51633079446522601</v>
      </c>
      <c r="H4552" s="45">
        <f t="shared" si="570"/>
        <v>19230.433964129988</v>
      </c>
      <c r="BD4552">
        <f t="shared" si="569"/>
        <v>-2012.470607403176</v>
      </c>
      <c r="BE4552">
        <f t="shared" si="571"/>
        <v>86.74571715316506</v>
      </c>
      <c r="BF4552">
        <f t="shared" si="572"/>
        <v>2185.9620417095066</v>
      </c>
      <c r="BG4552">
        <f t="shared" si="573"/>
        <v>4285.1783662658472</v>
      </c>
      <c r="BH4552">
        <f t="shared" si="574"/>
        <v>6384.3946908221878</v>
      </c>
      <c r="BI4552">
        <f t="shared" si="575"/>
        <v>8483.6110153785303</v>
      </c>
      <c r="BJ4552">
        <f t="shared" si="576"/>
        <v>10582.827339934871</v>
      </c>
    </row>
    <row r="4553" spans="1:62">
      <c r="A4553">
        <v>4550</v>
      </c>
      <c r="B4553" s="6"/>
      <c r="C4553" s="44"/>
      <c r="F4553" s="44">
        <v>1690.8197506776196</v>
      </c>
      <c r="G4553">
        <v>0.24393895132325483</v>
      </c>
      <c r="H4553" s="45">
        <f t="shared" si="570"/>
        <v>6931.3233557236863</v>
      </c>
      <c r="BD4553">
        <f t="shared" si="569"/>
        <v>-7347.6112742841724</v>
      </c>
      <c r="BE4553">
        <f t="shared" si="571"/>
        <v>-4765.957301958043</v>
      </c>
      <c r="BF4553">
        <f t="shared" si="572"/>
        <v>-2184.3033296319127</v>
      </c>
      <c r="BG4553">
        <f t="shared" si="573"/>
        <v>397.35064269421673</v>
      </c>
      <c r="BH4553">
        <f t="shared" si="574"/>
        <v>2979.004615020347</v>
      </c>
      <c r="BI4553">
        <f t="shared" si="575"/>
        <v>5560.6585873464774</v>
      </c>
      <c r="BJ4553">
        <f t="shared" si="576"/>
        <v>8142.3125596726059</v>
      </c>
    </row>
    <row r="4554" spans="1:62">
      <c r="A4554">
        <v>4551</v>
      </c>
      <c r="B4554" s="6"/>
      <c r="C4554" s="44"/>
      <c r="F4554" s="44">
        <v>10580.520632315962</v>
      </c>
      <c r="G4554">
        <v>0.28125332791099478</v>
      </c>
      <c r="H4554" s="45">
        <f t="shared" si="570"/>
        <v>37619.183783184482</v>
      </c>
      <c r="BD4554">
        <f t="shared" si="569"/>
        <v>-471.12499406134543</v>
      </c>
      <c r="BE4554">
        <f t="shared" si="571"/>
        <v>748.56976255492873</v>
      </c>
      <c r="BF4554">
        <f t="shared" si="572"/>
        <v>1968.2645191712027</v>
      </c>
      <c r="BG4554">
        <f t="shared" si="573"/>
        <v>3187.9592757874771</v>
      </c>
      <c r="BH4554">
        <f t="shared" si="574"/>
        <v>4407.6540324037514</v>
      </c>
      <c r="BI4554">
        <f t="shared" si="575"/>
        <v>5627.3487890200249</v>
      </c>
      <c r="BJ4554">
        <f t="shared" si="576"/>
        <v>6847.0435456362993</v>
      </c>
    </row>
    <row r="4555" spans="1:62">
      <c r="A4555">
        <v>4552</v>
      </c>
      <c r="B4555" s="6"/>
      <c r="C4555" s="44"/>
      <c r="F4555" s="44">
        <v>12456.922125502109</v>
      </c>
      <c r="G4555">
        <v>0.48519060696065708</v>
      </c>
      <c r="H4555" s="45">
        <f t="shared" si="570"/>
        <v>25674.28541853905</v>
      </c>
      <c r="BD4555">
        <f t="shared" si="569"/>
        <v>-9174.2539927609887</v>
      </c>
      <c r="BE4555">
        <f t="shared" si="571"/>
        <v>-7767.9873532060137</v>
      </c>
      <c r="BF4555">
        <f t="shared" si="572"/>
        <v>-6361.7207136510406</v>
      </c>
      <c r="BG4555">
        <f t="shared" si="573"/>
        <v>-4955.4540740960665</v>
      </c>
      <c r="BH4555">
        <f t="shared" si="574"/>
        <v>-3549.1874345410924</v>
      </c>
      <c r="BI4555">
        <f t="shared" si="575"/>
        <v>-2142.9207949861193</v>
      </c>
      <c r="BJ4555">
        <f t="shared" si="576"/>
        <v>-736.65415543114432</v>
      </c>
    </row>
    <row r="4556" spans="1:62">
      <c r="A4556">
        <v>4553</v>
      </c>
      <c r="B4556" s="6"/>
      <c r="C4556" s="44"/>
      <c r="F4556" s="44">
        <v>6456.5463578399758</v>
      </c>
      <c r="G4556">
        <v>0.22829494264062156</v>
      </c>
      <c r="H4556" s="45">
        <f t="shared" si="570"/>
        <v>28281.600473313039</v>
      </c>
      <c r="BD4556">
        <f t="shared" si="569"/>
        <v>-10030.969090698823</v>
      </c>
      <c r="BE4556">
        <f t="shared" si="571"/>
        <v>-7605.0160558955386</v>
      </c>
      <c r="BF4556">
        <f t="shared" si="572"/>
        <v>-5179.0630210922536</v>
      </c>
      <c r="BG4556">
        <f t="shared" si="573"/>
        <v>-2753.1099862889678</v>
      </c>
      <c r="BH4556">
        <f t="shared" si="574"/>
        <v>-327.15695148568193</v>
      </c>
      <c r="BI4556">
        <f t="shared" si="575"/>
        <v>2098.7960833176021</v>
      </c>
      <c r="BJ4556">
        <f t="shared" si="576"/>
        <v>4524.7491181208879</v>
      </c>
    </row>
    <row r="4557" spans="1:62">
      <c r="A4557">
        <v>4554</v>
      </c>
      <c r="B4557" s="6"/>
      <c r="C4557" s="44"/>
      <c r="F4557" s="44">
        <v>13076.414452711546</v>
      </c>
      <c r="G4557">
        <v>8.7098982185541018E-2</v>
      </c>
      <c r="H4557" s="45">
        <f t="shared" si="570"/>
        <v>150132.80436338225</v>
      </c>
      <c r="BD4557">
        <f t="shared" si="569"/>
        <v>-5315.0716446368679</v>
      </c>
      <c r="BE4557">
        <f t="shared" si="571"/>
        <v>-4173.5969314337599</v>
      </c>
      <c r="BF4557">
        <f t="shared" si="572"/>
        <v>-3032.1222182306524</v>
      </c>
      <c r="BG4557">
        <f t="shared" si="573"/>
        <v>-1890.6475050275449</v>
      </c>
      <c r="BH4557">
        <f t="shared" si="574"/>
        <v>-749.1727918244369</v>
      </c>
      <c r="BI4557">
        <f t="shared" si="575"/>
        <v>392.30192137867107</v>
      </c>
      <c r="BJ4557">
        <f t="shared" si="576"/>
        <v>1533.776634581779</v>
      </c>
    </row>
    <row r="4558" spans="1:62">
      <c r="A4558">
        <v>4555</v>
      </c>
      <c r="B4558" s="6"/>
      <c r="C4558" s="44"/>
      <c r="F4558" s="44">
        <v>6802.0789691808313</v>
      </c>
      <c r="G4558">
        <v>0.56153092215744405</v>
      </c>
      <c r="H4558" s="45">
        <f t="shared" si="570"/>
        <v>12113.453953785363</v>
      </c>
      <c r="BD4558">
        <f t="shared" si="569"/>
        <v>-12640.91954178384</v>
      </c>
      <c r="BE4558">
        <f t="shared" si="571"/>
        <v>-12205.424630856136</v>
      </c>
      <c r="BF4558">
        <f t="shared" si="572"/>
        <v>-11769.92971992843</v>
      </c>
      <c r="BG4558">
        <f t="shared" si="573"/>
        <v>-11334.434809000726</v>
      </c>
      <c r="BH4558">
        <f t="shared" si="574"/>
        <v>-10898.93989807302</v>
      </c>
      <c r="BI4558">
        <f t="shared" si="575"/>
        <v>-10463.444987145314</v>
      </c>
      <c r="BJ4558">
        <f t="shared" si="576"/>
        <v>-10027.95007621761</v>
      </c>
    </row>
    <row r="4559" spans="1:62">
      <c r="A4559">
        <v>4556</v>
      </c>
      <c r="B4559" s="6"/>
      <c r="C4559" s="44"/>
      <c r="F4559" s="44">
        <v>6754.7000502297597</v>
      </c>
      <c r="G4559">
        <v>0.62727589868361822</v>
      </c>
      <c r="H4559" s="45">
        <f t="shared" si="570"/>
        <v>10768.307955725644</v>
      </c>
      <c r="BD4559">
        <f t="shared" si="569"/>
        <v>-3994.4243583936113</v>
      </c>
      <c r="BE4559">
        <f t="shared" si="571"/>
        <v>-1186.7697476063913</v>
      </c>
      <c r="BF4559">
        <f t="shared" si="572"/>
        <v>1620.8848631808287</v>
      </c>
      <c r="BG4559">
        <f t="shared" si="573"/>
        <v>4428.5394739680487</v>
      </c>
      <c r="BH4559">
        <f t="shared" si="574"/>
        <v>7236.1940847552705</v>
      </c>
      <c r="BI4559">
        <f t="shared" si="575"/>
        <v>10043.848695542489</v>
      </c>
      <c r="BJ4559">
        <f t="shared" si="576"/>
        <v>12851.503306329709</v>
      </c>
    </row>
    <row r="4560" spans="1:62">
      <c r="A4560">
        <v>4557</v>
      </c>
      <c r="B4560" s="6"/>
      <c r="C4560" s="44"/>
      <c r="F4560" s="44">
        <v>7781.5613610480941</v>
      </c>
      <c r="G4560">
        <v>0.44207960772978083</v>
      </c>
      <c r="H4560" s="45">
        <f t="shared" si="570"/>
        <v>17602.172154035521</v>
      </c>
      <c r="BD4560">
        <f t="shared" si="569"/>
        <v>-3618.3205568116687</v>
      </c>
      <c r="BE4560">
        <f t="shared" si="571"/>
        <v>-481.94106339357768</v>
      </c>
      <c r="BF4560">
        <f t="shared" si="572"/>
        <v>2654.4384300245129</v>
      </c>
      <c r="BG4560">
        <f t="shared" si="573"/>
        <v>5790.8179234426043</v>
      </c>
      <c r="BH4560">
        <f t="shared" si="574"/>
        <v>8927.1974168606957</v>
      </c>
      <c r="BI4560">
        <f t="shared" si="575"/>
        <v>12063.576910278785</v>
      </c>
      <c r="BJ4560">
        <f t="shared" si="576"/>
        <v>15199.956403696877</v>
      </c>
    </row>
    <row r="4561" spans="1:62">
      <c r="A4561">
        <v>4558</v>
      </c>
      <c r="B4561" s="6"/>
      <c r="C4561" s="44"/>
      <c r="F4561" s="44">
        <v>11171.989601225388</v>
      </c>
      <c r="G4561">
        <v>0.12477780314464582</v>
      </c>
      <c r="H4561" s="45">
        <f t="shared" si="570"/>
        <v>89535.072101522048</v>
      </c>
      <c r="BD4561">
        <f t="shared" si="569"/>
        <v>-5571.1633223991903</v>
      </c>
      <c r="BE4561">
        <f t="shared" si="571"/>
        <v>-3360.7652837502856</v>
      </c>
      <c r="BF4561">
        <f t="shared" si="572"/>
        <v>-1150.3672451013817</v>
      </c>
      <c r="BG4561">
        <f t="shared" si="573"/>
        <v>1060.030793547523</v>
      </c>
      <c r="BH4561">
        <f t="shared" si="574"/>
        <v>3270.4288321964268</v>
      </c>
      <c r="BI4561">
        <f t="shared" si="575"/>
        <v>5480.8268708453306</v>
      </c>
      <c r="BJ4561">
        <f t="shared" si="576"/>
        <v>7691.2249094942345</v>
      </c>
    </row>
    <row r="4562" spans="1:62">
      <c r="A4562">
        <v>4559</v>
      </c>
      <c r="B4562" s="6"/>
      <c r="C4562" s="44"/>
      <c r="F4562" s="44">
        <v>8557.9672603808904</v>
      </c>
      <c r="G4562">
        <v>0.57032890168866857</v>
      </c>
      <c r="H4562" s="45">
        <f t="shared" si="570"/>
        <v>15005.319272864972</v>
      </c>
      <c r="BD4562">
        <f t="shared" si="569"/>
        <v>-10548.100585502159</v>
      </c>
      <c r="BE4562">
        <f t="shared" si="571"/>
        <v>-9924.2115697789304</v>
      </c>
      <c r="BF4562">
        <f t="shared" si="572"/>
        <v>-9300.3225540557014</v>
      </c>
      <c r="BG4562">
        <f t="shared" si="573"/>
        <v>-8676.4335383324724</v>
      </c>
      <c r="BH4562">
        <f t="shared" si="574"/>
        <v>-8052.5445226092434</v>
      </c>
      <c r="BI4562">
        <f t="shared" si="575"/>
        <v>-7428.6555068860143</v>
      </c>
      <c r="BJ4562">
        <f t="shared" si="576"/>
        <v>-6804.7664911627853</v>
      </c>
    </row>
    <row r="4563" spans="1:62">
      <c r="A4563">
        <v>4560</v>
      </c>
      <c r="B4563" s="6"/>
      <c r="C4563" s="44"/>
      <c r="F4563" s="44">
        <v>15527.819167898329</v>
      </c>
      <c r="G4563">
        <v>0.3494455013798996</v>
      </c>
      <c r="H4563" s="45">
        <f t="shared" si="570"/>
        <v>44435.596127526806</v>
      </c>
      <c r="BD4563">
        <f t="shared" si="569"/>
        <v>-5706.3227519375478</v>
      </c>
      <c r="BE4563">
        <f t="shared" si="571"/>
        <v>-2854.6782434942052</v>
      </c>
      <c r="BF4563">
        <f t="shared" si="572"/>
        <v>-3.033735050861651</v>
      </c>
      <c r="BG4563">
        <f t="shared" si="573"/>
        <v>2848.61077339248</v>
      </c>
      <c r="BH4563">
        <f t="shared" si="574"/>
        <v>5700.2552818358236</v>
      </c>
      <c r="BI4563">
        <f t="shared" si="575"/>
        <v>8551.8997902791671</v>
      </c>
      <c r="BJ4563">
        <f t="shared" si="576"/>
        <v>11403.544298722511</v>
      </c>
    </row>
    <row r="4564" spans="1:62">
      <c r="A4564">
        <v>4561</v>
      </c>
      <c r="B4564" s="6"/>
      <c r="C4564" s="44"/>
      <c r="F4564" s="44">
        <v>4713.3182791047311</v>
      </c>
      <c r="G4564">
        <v>0.60223545081036445</v>
      </c>
      <c r="H4564" s="45">
        <f t="shared" si="570"/>
        <v>7826.3713515411919</v>
      </c>
      <c r="BD4564">
        <f t="shared" si="569"/>
        <v>-13780.591660998831</v>
      </c>
      <c r="BE4564">
        <f t="shared" si="571"/>
        <v>-12033.364154099334</v>
      </c>
      <c r="BF4564">
        <f t="shared" si="572"/>
        <v>-10286.136647199835</v>
      </c>
      <c r="BG4564">
        <f t="shared" si="573"/>
        <v>-8538.9091403003367</v>
      </c>
      <c r="BH4564">
        <f t="shared" si="574"/>
        <v>-6791.6816334008399</v>
      </c>
      <c r="BI4564">
        <f t="shared" si="575"/>
        <v>-5044.4541265013413</v>
      </c>
      <c r="BJ4564">
        <f t="shared" si="576"/>
        <v>-3297.2266196018427</v>
      </c>
    </row>
    <row r="4565" spans="1:62">
      <c r="A4565">
        <v>4562</v>
      </c>
      <c r="B4565" s="6"/>
      <c r="C4565" s="44"/>
      <c r="F4565" s="44">
        <v>8724.4608701706093</v>
      </c>
      <c r="G4565">
        <v>0.5858600981524269</v>
      </c>
      <c r="H4565" s="45">
        <f t="shared" si="570"/>
        <v>14891.713734531741</v>
      </c>
      <c r="BD4565">
        <f t="shared" si="569"/>
        <v>-1702.1410250529088</v>
      </c>
      <c r="BE4565">
        <f t="shared" si="571"/>
        <v>1309.0362289989134</v>
      </c>
      <c r="BF4565">
        <f t="shared" si="572"/>
        <v>4320.2134830507348</v>
      </c>
      <c r="BG4565">
        <f t="shared" si="573"/>
        <v>7331.390737102558</v>
      </c>
      <c r="BH4565">
        <f t="shared" si="574"/>
        <v>10342.567991154379</v>
      </c>
      <c r="BI4565">
        <f t="shared" si="575"/>
        <v>13353.745245206201</v>
      </c>
      <c r="BJ4565">
        <f t="shared" si="576"/>
        <v>16364.922499258026</v>
      </c>
    </row>
    <row r="4566" spans="1:62">
      <c r="A4566">
        <v>4563</v>
      </c>
      <c r="B4566" s="6"/>
      <c r="C4566" s="44"/>
      <c r="F4566" s="44">
        <v>15677.986776275677</v>
      </c>
      <c r="G4566">
        <v>0.12333233982853109</v>
      </c>
      <c r="H4566" s="45">
        <f t="shared" si="570"/>
        <v>127119.83570629387</v>
      </c>
      <c r="BD4566">
        <f t="shared" si="569"/>
        <v>-5795.1603794084749</v>
      </c>
      <c r="BE4566">
        <f t="shared" si="571"/>
        <v>-2865.8598886463406</v>
      </c>
      <c r="BF4566">
        <f t="shared" si="572"/>
        <v>63.440602115793808</v>
      </c>
      <c r="BG4566">
        <f t="shared" si="573"/>
        <v>2992.7410928779282</v>
      </c>
      <c r="BH4566">
        <f t="shared" si="574"/>
        <v>5922.0415836400625</v>
      </c>
      <c r="BI4566">
        <f t="shared" si="575"/>
        <v>8851.3420744021969</v>
      </c>
      <c r="BJ4566">
        <f t="shared" si="576"/>
        <v>11780.642565164333</v>
      </c>
    </row>
    <row r="4567" spans="1:62">
      <c r="A4567">
        <v>4564</v>
      </c>
      <c r="B4567" s="6"/>
      <c r="C4567" s="44"/>
      <c r="F4567" s="44">
        <v>12601.333882468016</v>
      </c>
      <c r="G4567">
        <v>0.22009693662159879</v>
      </c>
      <c r="H4567" s="45">
        <f t="shared" si="570"/>
        <v>57253.563252144821</v>
      </c>
      <c r="BD4567">
        <f t="shared" si="569"/>
        <v>-15061.32507713302</v>
      </c>
      <c r="BE4567">
        <f t="shared" si="571"/>
        <v>-14444.663377990366</v>
      </c>
      <c r="BF4567">
        <f t="shared" si="572"/>
        <v>-13828.00167884771</v>
      </c>
      <c r="BG4567">
        <f t="shared" si="573"/>
        <v>-13211.339979705055</v>
      </c>
      <c r="BH4567">
        <f t="shared" si="574"/>
        <v>-12594.678280562399</v>
      </c>
      <c r="BI4567">
        <f t="shared" si="575"/>
        <v>-11978.016581419744</v>
      </c>
      <c r="BJ4567">
        <f t="shared" si="576"/>
        <v>-11361.354882277088</v>
      </c>
    </row>
    <row r="4568" spans="1:62">
      <c r="A4568">
        <v>4565</v>
      </c>
      <c r="B4568" s="6"/>
      <c r="C4568" s="44"/>
      <c r="F4568" s="44">
        <v>7339.6643905437741</v>
      </c>
      <c r="G4568">
        <v>0.43099077108626727</v>
      </c>
      <c r="H4568" s="45">
        <f t="shared" si="570"/>
        <v>17029.748391235655</v>
      </c>
      <c r="BD4568">
        <f t="shared" si="569"/>
        <v>-11500.849199360022</v>
      </c>
      <c r="BE4568">
        <f t="shared" si="571"/>
        <v>-10400.364516252028</v>
      </c>
      <c r="BF4568">
        <f t="shared" si="572"/>
        <v>-9299.8798331440339</v>
      </c>
      <c r="BG4568">
        <f t="shared" si="573"/>
        <v>-8199.3951500360399</v>
      </c>
      <c r="BH4568">
        <f t="shared" si="574"/>
        <v>-7098.9104669280459</v>
      </c>
      <c r="BI4568">
        <f t="shared" si="575"/>
        <v>-5998.4257838200519</v>
      </c>
      <c r="BJ4568">
        <f t="shared" si="576"/>
        <v>-4897.941100712058</v>
      </c>
    </row>
    <row r="4569" spans="1:62">
      <c r="A4569">
        <v>4566</v>
      </c>
      <c r="B4569" s="6"/>
      <c r="C4569" s="44"/>
      <c r="F4569" s="44">
        <v>-11020.919671715539</v>
      </c>
      <c r="G4569">
        <v>0.51307226693287689</v>
      </c>
      <c r="H4569" s="45">
        <f t="shared" si="570"/>
        <v>-21480.248265216331</v>
      </c>
      <c r="BD4569">
        <f t="shared" si="569"/>
        <v>-5184.7105351124374</v>
      </c>
      <c r="BE4569">
        <f t="shared" si="571"/>
        <v>-3029.7566796811016</v>
      </c>
      <c r="BF4569">
        <f t="shared" si="572"/>
        <v>-874.80282424976485</v>
      </c>
      <c r="BG4569">
        <f t="shared" si="573"/>
        <v>1280.1510311815709</v>
      </c>
      <c r="BH4569">
        <f t="shared" si="574"/>
        <v>3435.1048866129076</v>
      </c>
      <c r="BI4569">
        <f t="shared" si="575"/>
        <v>5590.0587420442444</v>
      </c>
      <c r="BJ4569">
        <f t="shared" si="576"/>
        <v>7745.0125974755811</v>
      </c>
    </row>
    <row r="4570" spans="1:62">
      <c r="A4570">
        <v>4567</v>
      </c>
      <c r="B4570" s="6"/>
      <c r="C4570" s="44"/>
      <c r="F4570" s="44">
        <v>10404.706340867058</v>
      </c>
      <c r="G4570">
        <v>0.20662009827071159</v>
      </c>
      <c r="H4570" s="45">
        <f t="shared" si="570"/>
        <v>50356.700185259404</v>
      </c>
      <c r="BD4570">
        <f t="shared" ref="BD4570:BD4633" si="577">($BD$3*G4569)-F4569</f>
        <v>13586.281006379922</v>
      </c>
      <c r="BE4570">
        <f t="shared" si="571"/>
        <v>16151.642341044308</v>
      </c>
      <c r="BF4570">
        <f t="shared" si="572"/>
        <v>18717.003675708693</v>
      </c>
      <c r="BG4570">
        <f t="shared" si="573"/>
        <v>21282.365010373076</v>
      </c>
      <c r="BH4570">
        <f t="shared" si="574"/>
        <v>23847.726345037459</v>
      </c>
      <c r="BI4570">
        <f t="shared" si="575"/>
        <v>26413.087679701846</v>
      </c>
      <c r="BJ4570">
        <f t="shared" si="576"/>
        <v>28978.44901436623</v>
      </c>
    </row>
    <row r="4571" spans="1:62">
      <c r="A4571">
        <v>4568</v>
      </c>
      <c r="B4571" s="6"/>
      <c r="C4571" s="44"/>
      <c r="F4571" s="44">
        <v>320.64398080944738</v>
      </c>
      <c r="G4571">
        <v>0.41077900613206531</v>
      </c>
      <c r="H4571" s="45">
        <f t="shared" si="570"/>
        <v>780.57538487339457</v>
      </c>
      <c r="BD4571">
        <f t="shared" si="577"/>
        <v>-9371.6058495135003</v>
      </c>
      <c r="BE4571">
        <f t="shared" si="571"/>
        <v>-8338.5053581599423</v>
      </c>
      <c r="BF4571">
        <f t="shared" si="572"/>
        <v>-7305.4048668063842</v>
      </c>
      <c r="BG4571">
        <f t="shared" si="573"/>
        <v>-6272.3043754528262</v>
      </c>
      <c r="BH4571">
        <f t="shared" si="574"/>
        <v>-5239.2038840992682</v>
      </c>
      <c r="BI4571">
        <f t="shared" si="575"/>
        <v>-4206.1033927457102</v>
      </c>
      <c r="BJ4571">
        <f t="shared" si="576"/>
        <v>-3173.0029013921521</v>
      </c>
    </row>
    <row r="4572" spans="1:62">
      <c r="A4572">
        <v>4569</v>
      </c>
      <c r="B4572" s="6"/>
      <c r="C4572" s="44"/>
      <c r="F4572" s="44">
        <v>11723.954161950807</v>
      </c>
      <c r="G4572">
        <v>0.33023064440484351</v>
      </c>
      <c r="H4572" s="45">
        <f t="shared" si="570"/>
        <v>35502.320455693152</v>
      </c>
      <c r="BD4572">
        <f t="shared" si="577"/>
        <v>1733.2510498508791</v>
      </c>
      <c r="BE4572">
        <f t="shared" si="571"/>
        <v>3787.1460805112056</v>
      </c>
      <c r="BF4572">
        <f t="shared" si="572"/>
        <v>5841.0411111715321</v>
      </c>
      <c r="BG4572">
        <f t="shared" si="573"/>
        <v>7894.9361418318585</v>
      </c>
      <c r="BH4572">
        <f t="shared" si="574"/>
        <v>9948.8311724921859</v>
      </c>
      <c r="BI4572">
        <f t="shared" si="575"/>
        <v>12002.726203152512</v>
      </c>
      <c r="BJ4572">
        <f t="shared" si="576"/>
        <v>14056.621233812839</v>
      </c>
    </row>
    <row r="4573" spans="1:62">
      <c r="A4573">
        <v>4570</v>
      </c>
      <c r="B4573" s="6"/>
      <c r="C4573" s="44"/>
      <c r="F4573" s="44">
        <v>21841.867364821032</v>
      </c>
      <c r="G4573">
        <v>0.37213905377574275</v>
      </c>
      <c r="H4573" s="45">
        <f t="shared" si="570"/>
        <v>58692.757836653465</v>
      </c>
      <c r="BD4573">
        <f t="shared" si="577"/>
        <v>-10072.80093992659</v>
      </c>
      <c r="BE4573">
        <f t="shared" si="571"/>
        <v>-8421.6477179023714</v>
      </c>
      <c r="BF4573">
        <f t="shared" si="572"/>
        <v>-6770.4944958781543</v>
      </c>
      <c r="BG4573">
        <f t="shared" si="573"/>
        <v>-5119.3412738539373</v>
      </c>
      <c r="BH4573">
        <f t="shared" si="574"/>
        <v>-3468.1880518297203</v>
      </c>
      <c r="BI4573">
        <f t="shared" si="575"/>
        <v>-1817.0348298055014</v>
      </c>
      <c r="BJ4573">
        <f t="shared" si="576"/>
        <v>-165.8816077812844</v>
      </c>
    </row>
    <row r="4574" spans="1:62">
      <c r="A4574">
        <v>4571</v>
      </c>
      <c r="B4574" s="6"/>
      <c r="C4574" s="44"/>
      <c r="F4574" s="44">
        <v>595.59309233621752</v>
      </c>
      <c r="G4574">
        <v>1.1011605681455361</v>
      </c>
      <c r="H4574" s="45">
        <f t="shared" si="570"/>
        <v>540.87760637783776</v>
      </c>
      <c r="BD4574">
        <f t="shared" si="577"/>
        <v>-19981.172095942318</v>
      </c>
      <c r="BE4574">
        <f t="shared" si="571"/>
        <v>-18120.476827063605</v>
      </c>
      <c r="BF4574">
        <f t="shared" si="572"/>
        <v>-16259.78155818489</v>
      </c>
      <c r="BG4574">
        <f t="shared" si="573"/>
        <v>-14399.086289306177</v>
      </c>
      <c r="BH4574">
        <f t="shared" si="574"/>
        <v>-12538.391020427463</v>
      </c>
      <c r="BI4574">
        <f t="shared" si="575"/>
        <v>-10677.695751548748</v>
      </c>
      <c r="BJ4574">
        <f t="shared" si="576"/>
        <v>-8817.0004826700351</v>
      </c>
    </row>
    <row r="4575" spans="1:62">
      <c r="A4575">
        <v>4572</v>
      </c>
      <c r="B4575" s="6"/>
      <c r="C4575" s="44"/>
      <c r="F4575" s="44">
        <v>13985.199493142587</v>
      </c>
      <c r="G4575">
        <v>-8.7589804300307605E-3</v>
      </c>
      <c r="H4575" s="45">
        <f t="shared" si="570"/>
        <v>-1596669.7956297949</v>
      </c>
      <c r="BD4575">
        <f t="shared" si="577"/>
        <v>4910.2097483914631</v>
      </c>
      <c r="BE4575">
        <f t="shared" si="571"/>
        <v>10416.012589119144</v>
      </c>
      <c r="BF4575">
        <f t="shared" si="572"/>
        <v>15921.815429846825</v>
      </c>
      <c r="BG4575">
        <f t="shared" si="573"/>
        <v>21427.618270574505</v>
      </c>
      <c r="BH4575">
        <f t="shared" si="574"/>
        <v>26933.421111302185</v>
      </c>
      <c r="BI4575">
        <f t="shared" si="575"/>
        <v>32439.223952029868</v>
      </c>
      <c r="BJ4575">
        <f t="shared" si="576"/>
        <v>37945.026792757548</v>
      </c>
    </row>
    <row r="4576" spans="1:62">
      <c r="A4576">
        <v>4573</v>
      </c>
      <c r="B4576" s="6"/>
      <c r="C4576" s="44"/>
      <c r="F4576" s="44">
        <v>3090.1473406629375</v>
      </c>
      <c r="G4576">
        <v>0.19784359282483432</v>
      </c>
      <c r="H4576" s="45">
        <f t="shared" si="570"/>
        <v>15619.142862002487</v>
      </c>
      <c r="BD4576">
        <f t="shared" si="577"/>
        <v>-14028.994395292741</v>
      </c>
      <c r="BE4576">
        <f t="shared" si="571"/>
        <v>-14072.789297442894</v>
      </c>
      <c r="BF4576">
        <f t="shared" si="572"/>
        <v>-14116.584199593048</v>
      </c>
      <c r="BG4576">
        <f t="shared" si="573"/>
        <v>-14160.379101743201</v>
      </c>
      <c r="BH4576">
        <f t="shared" si="574"/>
        <v>-14204.174003893357</v>
      </c>
      <c r="BI4576">
        <f t="shared" si="575"/>
        <v>-14247.96890604351</v>
      </c>
      <c r="BJ4576">
        <f t="shared" si="576"/>
        <v>-14291.763808193664</v>
      </c>
    </row>
    <row r="4577" spans="1:62">
      <c r="A4577">
        <v>4574</v>
      </c>
      <c r="B4577" s="6"/>
      <c r="C4577" s="44"/>
      <c r="F4577" s="44">
        <v>8233.3958537742401</v>
      </c>
      <c r="G4577">
        <v>0.22467638636211795</v>
      </c>
      <c r="H4577" s="45">
        <f t="shared" si="570"/>
        <v>36645.577165836286</v>
      </c>
      <c r="BD4577">
        <f t="shared" si="577"/>
        <v>-2100.9293765387656</v>
      </c>
      <c r="BE4577">
        <f t="shared" si="571"/>
        <v>-1111.7114124145942</v>
      </c>
      <c r="BF4577">
        <f t="shared" si="572"/>
        <v>-122.49344829042275</v>
      </c>
      <c r="BG4577">
        <f t="shared" si="573"/>
        <v>866.72451583374914</v>
      </c>
      <c r="BH4577">
        <f t="shared" si="574"/>
        <v>1855.942479957921</v>
      </c>
      <c r="BI4577">
        <f t="shared" si="575"/>
        <v>2845.160444082092</v>
      </c>
      <c r="BJ4577">
        <f t="shared" si="576"/>
        <v>3834.3784082062639</v>
      </c>
    </row>
    <row r="4578" spans="1:62">
      <c r="A4578">
        <v>4575</v>
      </c>
      <c r="B4578" s="6"/>
      <c r="C4578" s="44"/>
      <c r="F4578" s="44">
        <v>11211.194651544247</v>
      </c>
      <c r="G4578">
        <v>0.80416853447064263</v>
      </c>
      <c r="H4578" s="45">
        <f t="shared" si="570"/>
        <v>13941.3495691226</v>
      </c>
      <c r="BD4578">
        <f t="shared" si="577"/>
        <v>-7110.0139219636503</v>
      </c>
      <c r="BE4578">
        <f t="shared" si="571"/>
        <v>-5986.6319901530605</v>
      </c>
      <c r="BF4578">
        <f t="shared" si="572"/>
        <v>-4863.2500583424708</v>
      </c>
      <c r="BG4578">
        <f t="shared" si="573"/>
        <v>-3739.868126531881</v>
      </c>
      <c r="BH4578">
        <f t="shared" si="574"/>
        <v>-2616.4861947212912</v>
      </c>
      <c r="BI4578">
        <f t="shared" si="575"/>
        <v>-1493.1042629107014</v>
      </c>
      <c r="BJ4578">
        <f t="shared" si="576"/>
        <v>-369.72233110011166</v>
      </c>
    </row>
    <row r="4579" spans="1:62">
      <c r="A4579">
        <v>4576</v>
      </c>
      <c r="B4579" s="6"/>
      <c r="C4579" s="44"/>
      <c r="F4579" s="44">
        <v>7658.838764690252</v>
      </c>
      <c r="G4579">
        <v>0.78799403887084285</v>
      </c>
      <c r="H4579" s="45">
        <f t="shared" si="570"/>
        <v>9719.4120601026316</v>
      </c>
      <c r="BD4579">
        <f t="shared" si="577"/>
        <v>-7190.3519791910339</v>
      </c>
      <c r="BE4579">
        <f t="shared" si="571"/>
        <v>-3169.509306837821</v>
      </c>
      <c r="BF4579">
        <f t="shared" si="572"/>
        <v>851.33336551539287</v>
      </c>
      <c r="BG4579">
        <f t="shared" si="573"/>
        <v>4872.1760378686049</v>
      </c>
      <c r="BH4579">
        <f t="shared" si="574"/>
        <v>8893.0187102218188</v>
      </c>
      <c r="BI4579">
        <f t="shared" si="575"/>
        <v>12913.861382575033</v>
      </c>
      <c r="BJ4579">
        <f t="shared" si="576"/>
        <v>16934.704054928246</v>
      </c>
    </row>
    <row r="4580" spans="1:62">
      <c r="A4580">
        <v>4577</v>
      </c>
      <c r="B4580" s="6"/>
      <c r="C4580" s="44"/>
      <c r="F4580" s="44">
        <v>19634.529773184833</v>
      </c>
      <c r="G4580">
        <v>0.29968525922378664</v>
      </c>
      <c r="H4580" s="45">
        <f t="shared" si="570"/>
        <v>65517.168992696323</v>
      </c>
      <c r="BD4580">
        <f t="shared" si="577"/>
        <v>-3718.8685703360379</v>
      </c>
      <c r="BE4580">
        <f t="shared" si="571"/>
        <v>221.10162401817615</v>
      </c>
      <c r="BF4580">
        <f t="shared" si="572"/>
        <v>4161.0718183723911</v>
      </c>
      <c r="BG4580">
        <f t="shared" si="573"/>
        <v>8101.0420127266043</v>
      </c>
      <c r="BH4580">
        <f t="shared" si="574"/>
        <v>12041.012207080817</v>
      </c>
      <c r="BI4580">
        <f t="shared" si="575"/>
        <v>15980.982401435034</v>
      </c>
      <c r="BJ4580">
        <f t="shared" si="576"/>
        <v>19920.952595789247</v>
      </c>
    </row>
    <row r="4581" spans="1:62">
      <c r="A4581">
        <v>4578</v>
      </c>
      <c r="B4581" s="6"/>
      <c r="C4581" s="44"/>
      <c r="F4581" s="44">
        <v>904.47889834584203</v>
      </c>
      <c r="G4581">
        <v>0.29509586554628164</v>
      </c>
      <c r="H4581" s="45">
        <f t="shared" si="570"/>
        <v>3065.0341260168798</v>
      </c>
      <c r="BD4581">
        <f t="shared" si="577"/>
        <v>-18136.103477065899</v>
      </c>
      <c r="BE4581">
        <f t="shared" si="571"/>
        <v>-16637.677180946968</v>
      </c>
      <c r="BF4581">
        <f t="shared" si="572"/>
        <v>-15139.250884828034</v>
      </c>
      <c r="BG4581">
        <f t="shared" si="573"/>
        <v>-13640.8245887091</v>
      </c>
      <c r="BH4581">
        <f t="shared" si="574"/>
        <v>-12142.398292590167</v>
      </c>
      <c r="BI4581">
        <f t="shared" si="575"/>
        <v>-10643.971996471235</v>
      </c>
      <c r="BJ4581">
        <f t="shared" si="576"/>
        <v>-9145.5457003523006</v>
      </c>
    </row>
    <row r="4582" spans="1:62">
      <c r="A4582">
        <v>4579</v>
      </c>
      <c r="B4582" s="6"/>
      <c r="C4582" s="44"/>
      <c r="F4582" s="44">
        <v>9360.5930165770515</v>
      </c>
      <c r="G4582">
        <v>0.45489699786442639</v>
      </c>
      <c r="H4582" s="45">
        <f t="shared" si="570"/>
        <v>20577.390179582595</v>
      </c>
      <c r="BD4582">
        <f t="shared" si="577"/>
        <v>571.00042938556612</v>
      </c>
      <c r="BE4582">
        <f t="shared" si="571"/>
        <v>2046.4797571169743</v>
      </c>
      <c r="BF4582">
        <f t="shared" si="572"/>
        <v>3521.9590848483822</v>
      </c>
      <c r="BG4582">
        <f t="shared" si="573"/>
        <v>4997.4384125797906</v>
      </c>
      <c r="BH4582">
        <f t="shared" si="574"/>
        <v>6472.9177403111989</v>
      </c>
      <c r="BI4582">
        <f t="shared" si="575"/>
        <v>7948.3970680426064</v>
      </c>
      <c r="BJ4582">
        <f t="shared" si="576"/>
        <v>9423.8763957740157</v>
      </c>
    </row>
    <row r="4583" spans="1:62">
      <c r="A4583">
        <v>4580</v>
      </c>
      <c r="B4583" s="6"/>
      <c r="C4583" s="44"/>
      <c r="F4583" s="44">
        <v>9117.6757311359979</v>
      </c>
      <c r="G4583">
        <v>6.3122182805638083E-2</v>
      </c>
      <c r="H4583" s="45">
        <f t="shared" si="570"/>
        <v>144444.87382843811</v>
      </c>
      <c r="BD4583">
        <f t="shared" si="577"/>
        <v>-7086.1080272549189</v>
      </c>
      <c r="BE4583">
        <f t="shared" si="571"/>
        <v>-4811.6230379327872</v>
      </c>
      <c r="BF4583">
        <f t="shared" si="572"/>
        <v>-2537.1380486106555</v>
      </c>
      <c r="BG4583">
        <f t="shared" si="573"/>
        <v>-262.65305928852285</v>
      </c>
      <c r="BH4583">
        <f t="shared" si="574"/>
        <v>2011.8319300336079</v>
      </c>
      <c r="BI4583">
        <f t="shared" si="575"/>
        <v>4286.3169193557405</v>
      </c>
      <c r="BJ4583">
        <f t="shared" si="576"/>
        <v>6560.8019086778713</v>
      </c>
    </row>
    <row r="4584" spans="1:62">
      <c r="A4584">
        <v>4581</v>
      </c>
      <c r="B4584" s="6"/>
      <c r="C4584" s="44"/>
      <c r="F4584" s="44">
        <v>11025.190039406165</v>
      </c>
      <c r="G4584">
        <v>0.2707902862418976</v>
      </c>
      <c r="H4584" s="45">
        <f t="shared" si="570"/>
        <v>40714.865338845048</v>
      </c>
      <c r="BD4584">
        <f t="shared" si="577"/>
        <v>-8802.0648171078083</v>
      </c>
      <c r="BE4584">
        <f t="shared" si="571"/>
        <v>-8486.4539030796168</v>
      </c>
      <c r="BF4584">
        <f t="shared" si="572"/>
        <v>-8170.8429890514271</v>
      </c>
      <c r="BG4584">
        <f t="shared" si="573"/>
        <v>-7855.2320750232366</v>
      </c>
      <c r="BH4584">
        <f t="shared" si="574"/>
        <v>-7539.621160995046</v>
      </c>
      <c r="BI4584">
        <f t="shared" si="575"/>
        <v>-7224.0102469668554</v>
      </c>
      <c r="BJ4584">
        <f t="shared" si="576"/>
        <v>-6908.3993329386649</v>
      </c>
    </row>
    <row r="4585" spans="1:62">
      <c r="A4585">
        <v>4582</v>
      </c>
      <c r="B4585" s="6"/>
      <c r="C4585" s="44"/>
      <c r="F4585" s="44">
        <v>10109.70114843133</v>
      </c>
      <c r="G4585">
        <v>0.1746368239999514</v>
      </c>
      <c r="H4585" s="45">
        <f t="shared" si="570"/>
        <v>57889.859176745813</v>
      </c>
      <c r="BD4585">
        <f t="shared" si="577"/>
        <v>-9671.2386081966761</v>
      </c>
      <c r="BE4585">
        <f t="shared" si="571"/>
        <v>-8317.287176987189</v>
      </c>
      <c r="BF4585">
        <f t="shared" si="572"/>
        <v>-6963.335745777701</v>
      </c>
      <c r="BG4585">
        <f t="shared" si="573"/>
        <v>-5609.3843145682131</v>
      </c>
      <c r="BH4585">
        <f t="shared" si="574"/>
        <v>-4255.4328833587251</v>
      </c>
      <c r="BI4585">
        <f t="shared" si="575"/>
        <v>-2901.4814521492372</v>
      </c>
      <c r="BJ4585">
        <f t="shared" si="576"/>
        <v>-1547.5300209397483</v>
      </c>
    </row>
    <row r="4586" spans="1:62">
      <c r="A4586">
        <v>4583</v>
      </c>
      <c r="B4586" s="6"/>
      <c r="C4586" s="44"/>
      <c r="F4586" s="44">
        <v>12453.736226932586</v>
      </c>
      <c r="G4586">
        <v>0.1367022851813724</v>
      </c>
      <c r="H4586" s="45">
        <f t="shared" si="570"/>
        <v>91101.156139484796</v>
      </c>
      <c r="BD4586">
        <f t="shared" si="577"/>
        <v>-9236.5170284315736</v>
      </c>
      <c r="BE4586">
        <f t="shared" si="571"/>
        <v>-8363.3329084318157</v>
      </c>
      <c r="BF4586">
        <f t="shared" si="572"/>
        <v>-7490.1487884320595</v>
      </c>
      <c r="BG4586">
        <f t="shared" si="573"/>
        <v>-6616.9646684323016</v>
      </c>
      <c r="BH4586">
        <f t="shared" si="574"/>
        <v>-5743.7805484325445</v>
      </c>
      <c r="BI4586">
        <f t="shared" si="575"/>
        <v>-4870.5964284327883</v>
      </c>
      <c r="BJ4586">
        <f t="shared" si="576"/>
        <v>-3997.4123084330313</v>
      </c>
    </row>
    <row r="4587" spans="1:62">
      <c r="A4587">
        <v>4584</v>
      </c>
      <c r="B4587" s="6"/>
      <c r="C4587" s="44"/>
      <c r="F4587" s="44">
        <v>17059.588555888276</v>
      </c>
      <c r="G4587">
        <v>0.18335858665106919</v>
      </c>
      <c r="H4587" s="45">
        <f t="shared" si="570"/>
        <v>93039.485455636823</v>
      </c>
      <c r="BD4587">
        <f t="shared" si="577"/>
        <v>-11770.224801025724</v>
      </c>
      <c r="BE4587">
        <f t="shared" si="571"/>
        <v>-11086.713375118861</v>
      </c>
      <c r="BF4587">
        <f t="shared" si="572"/>
        <v>-10403.201949212</v>
      </c>
      <c r="BG4587">
        <f t="shared" si="573"/>
        <v>-9719.6905233051384</v>
      </c>
      <c r="BH4587">
        <f t="shared" si="574"/>
        <v>-9036.1790973982752</v>
      </c>
      <c r="BI4587">
        <f t="shared" si="575"/>
        <v>-8352.6676714914138</v>
      </c>
      <c r="BJ4587">
        <f t="shared" si="576"/>
        <v>-7669.1562455845524</v>
      </c>
    </row>
    <row r="4588" spans="1:62">
      <c r="A4588">
        <v>4585</v>
      </c>
      <c r="B4588" s="6"/>
      <c r="C4588" s="44"/>
      <c r="F4588" s="44">
        <v>3050.0150782111814</v>
      </c>
      <c r="G4588">
        <v>0.43499021520002223</v>
      </c>
      <c r="H4588" s="45">
        <f t="shared" si="570"/>
        <v>7011.6866348561152</v>
      </c>
      <c r="BD4588">
        <f t="shared" si="577"/>
        <v>-16142.79562263293</v>
      </c>
      <c r="BE4588">
        <f t="shared" si="571"/>
        <v>-15226.002689377585</v>
      </c>
      <c r="BF4588">
        <f t="shared" si="572"/>
        <v>-14309.209756122238</v>
      </c>
      <c r="BG4588">
        <f t="shared" si="573"/>
        <v>-13392.416822866893</v>
      </c>
      <c r="BH4588">
        <f t="shared" si="574"/>
        <v>-12475.623889611546</v>
      </c>
      <c r="BI4588">
        <f t="shared" si="575"/>
        <v>-11558.8309563562</v>
      </c>
      <c r="BJ4588">
        <f t="shared" si="576"/>
        <v>-10642.038023100855</v>
      </c>
    </row>
    <row r="4589" spans="1:62">
      <c r="A4589">
        <v>4586</v>
      </c>
      <c r="B4589" s="6"/>
      <c r="C4589" s="44"/>
      <c r="F4589" s="44">
        <v>124.09851591699589</v>
      </c>
      <c r="G4589">
        <v>0.98034632871343064</v>
      </c>
      <c r="H4589" s="45">
        <f t="shared" si="570"/>
        <v>126.58640348034768</v>
      </c>
      <c r="BD4589">
        <f t="shared" si="577"/>
        <v>-875.06400221107015</v>
      </c>
      <c r="BE4589">
        <f t="shared" si="571"/>
        <v>1299.8870737890411</v>
      </c>
      <c r="BF4589">
        <f t="shared" si="572"/>
        <v>3474.8381497891523</v>
      </c>
      <c r="BG4589">
        <f t="shared" si="573"/>
        <v>5649.7892257892636</v>
      </c>
      <c r="BH4589">
        <f t="shared" si="574"/>
        <v>7824.7403017893739</v>
      </c>
      <c r="BI4589">
        <f t="shared" si="575"/>
        <v>9999.6913777894861</v>
      </c>
      <c r="BJ4589">
        <f t="shared" si="576"/>
        <v>12174.642453789596</v>
      </c>
    </row>
    <row r="4590" spans="1:62">
      <c r="A4590">
        <v>4587</v>
      </c>
      <c r="B4590" s="6"/>
      <c r="C4590" s="44"/>
      <c r="F4590" s="44">
        <v>12431.063946306213</v>
      </c>
      <c r="G4590">
        <v>0.13661312323666053</v>
      </c>
      <c r="H4590" s="45">
        <f t="shared" si="570"/>
        <v>90994.65447965324</v>
      </c>
      <c r="BD4590">
        <f t="shared" si="577"/>
        <v>4777.6331276501569</v>
      </c>
      <c r="BE4590">
        <f t="shared" si="571"/>
        <v>9679.3647712173097</v>
      </c>
      <c r="BF4590">
        <f t="shared" si="572"/>
        <v>14581.096414784464</v>
      </c>
      <c r="BG4590">
        <f t="shared" si="573"/>
        <v>19482.828058351617</v>
      </c>
      <c r="BH4590">
        <f t="shared" si="574"/>
        <v>24384.55970191877</v>
      </c>
      <c r="BI4590">
        <f t="shared" si="575"/>
        <v>29286.291345485923</v>
      </c>
      <c r="BJ4590">
        <f t="shared" si="576"/>
        <v>34188.022989053075</v>
      </c>
    </row>
    <row r="4591" spans="1:62">
      <c r="A4591">
        <v>4588</v>
      </c>
      <c r="B4591" s="6"/>
      <c r="C4591" s="44"/>
      <c r="F4591" s="44">
        <v>-2054.6675164248118</v>
      </c>
      <c r="G4591">
        <v>9.7743027748935951E-2</v>
      </c>
      <c r="H4591" s="45">
        <f t="shared" si="570"/>
        <v>-21021.1159173671</v>
      </c>
      <c r="BD4591">
        <f t="shared" si="577"/>
        <v>-11747.998330122909</v>
      </c>
      <c r="BE4591">
        <f t="shared" si="571"/>
        <v>-11064.932713939608</v>
      </c>
      <c r="BF4591">
        <f t="shared" si="572"/>
        <v>-10381.867097756305</v>
      </c>
      <c r="BG4591">
        <f t="shared" si="573"/>
        <v>-9698.8014815730021</v>
      </c>
      <c r="BH4591">
        <f t="shared" si="574"/>
        <v>-9015.735865389699</v>
      </c>
      <c r="BI4591">
        <f t="shared" si="575"/>
        <v>-8332.670249206396</v>
      </c>
      <c r="BJ4591">
        <f t="shared" si="576"/>
        <v>-7649.6046330230938</v>
      </c>
    </row>
    <row r="4592" spans="1:62">
      <c r="A4592">
        <v>4589</v>
      </c>
      <c r="B4592" s="6"/>
      <c r="C4592" s="44"/>
      <c r="F4592" s="44">
        <v>13204.458354415849</v>
      </c>
      <c r="G4592">
        <v>0.16841920338788885</v>
      </c>
      <c r="H4592" s="45">
        <f t="shared" si="570"/>
        <v>78402.33232789053</v>
      </c>
      <c r="BD4592">
        <f t="shared" si="577"/>
        <v>2543.3826551694915</v>
      </c>
      <c r="BE4592">
        <f t="shared" si="571"/>
        <v>3032.0977939141712</v>
      </c>
      <c r="BF4592">
        <f t="shared" si="572"/>
        <v>3520.812932658851</v>
      </c>
      <c r="BG4592">
        <f t="shared" si="573"/>
        <v>4009.5280714035307</v>
      </c>
      <c r="BH4592">
        <f t="shared" si="574"/>
        <v>4498.24321014821</v>
      </c>
      <c r="BI4592">
        <f t="shared" si="575"/>
        <v>4986.9583488928902</v>
      </c>
      <c r="BJ4592">
        <f t="shared" si="576"/>
        <v>5475.6734876375704</v>
      </c>
    </row>
    <row r="4593" spans="1:62">
      <c r="A4593">
        <v>4590</v>
      </c>
      <c r="B4593" s="6"/>
      <c r="C4593" s="44"/>
      <c r="F4593" s="44">
        <v>3856.3632660941912</v>
      </c>
      <c r="G4593">
        <v>0.77264572885131955</v>
      </c>
      <c r="H4593" s="45">
        <f t="shared" si="570"/>
        <v>4991.1144552981441</v>
      </c>
      <c r="BD4593">
        <f t="shared" si="577"/>
        <v>-12362.362337476405</v>
      </c>
      <c r="BE4593">
        <f t="shared" si="571"/>
        <v>-11520.266320536961</v>
      </c>
      <c r="BF4593">
        <f t="shared" si="572"/>
        <v>-10678.170303597515</v>
      </c>
      <c r="BG4593">
        <f t="shared" si="573"/>
        <v>-9836.0742866580713</v>
      </c>
      <c r="BH4593">
        <f t="shared" si="574"/>
        <v>-8993.9782697186274</v>
      </c>
      <c r="BI4593">
        <f t="shared" si="575"/>
        <v>-8151.8822527791835</v>
      </c>
      <c r="BJ4593">
        <f t="shared" si="576"/>
        <v>-7309.7862358397388</v>
      </c>
    </row>
    <row r="4594" spans="1:62">
      <c r="A4594">
        <v>4591</v>
      </c>
      <c r="B4594" s="6"/>
      <c r="C4594" s="44"/>
      <c r="F4594" s="44">
        <v>5303.287247417109</v>
      </c>
      <c r="G4594">
        <v>0.20283740968911967</v>
      </c>
      <c r="H4594" s="45">
        <f t="shared" si="570"/>
        <v>26145.508639383796</v>
      </c>
      <c r="BD4594">
        <f t="shared" si="577"/>
        <v>6.8653781624066141</v>
      </c>
      <c r="BE4594">
        <f t="shared" si="571"/>
        <v>3870.0940224190044</v>
      </c>
      <c r="BF4594">
        <f t="shared" si="572"/>
        <v>7733.3226666756018</v>
      </c>
      <c r="BG4594">
        <f t="shared" si="573"/>
        <v>11596.5513109322</v>
      </c>
      <c r="BH4594">
        <f t="shared" si="574"/>
        <v>15459.779955188798</v>
      </c>
      <c r="BI4594">
        <f t="shared" si="575"/>
        <v>19323.008599445395</v>
      </c>
      <c r="BJ4594">
        <f t="shared" si="576"/>
        <v>23186.237243701991</v>
      </c>
    </row>
    <row r="4595" spans="1:62">
      <c r="A4595">
        <v>4592</v>
      </c>
      <c r="B4595" s="6"/>
      <c r="C4595" s="44"/>
      <c r="F4595" s="44">
        <v>11987.899290627587</v>
      </c>
      <c r="G4595">
        <v>0.23912861204289548</v>
      </c>
      <c r="H4595" s="45">
        <f t="shared" si="570"/>
        <v>50131.597336738472</v>
      </c>
      <c r="BD4595">
        <f t="shared" si="577"/>
        <v>-4289.1001989715105</v>
      </c>
      <c r="BE4595">
        <f t="shared" si="571"/>
        <v>-3274.913150525912</v>
      </c>
      <c r="BF4595">
        <f t="shared" si="572"/>
        <v>-2260.7261020803139</v>
      </c>
      <c r="BG4595">
        <f t="shared" si="573"/>
        <v>-1246.5390536347154</v>
      </c>
      <c r="BH4595">
        <f t="shared" si="574"/>
        <v>-232.35200518911734</v>
      </c>
      <c r="BI4595">
        <f t="shared" si="575"/>
        <v>781.83504325648119</v>
      </c>
      <c r="BJ4595">
        <f t="shared" si="576"/>
        <v>1796.0220917020797</v>
      </c>
    </row>
    <row r="4596" spans="1:62">
      <c r="A4596">
        <v>4593</v>
      </c>
      <c r="B4596" s="6"/>
      <c r="C4596" s="44"/>
      <c r="F4596" s="44">
        <v>13468.402713641535</v>
      </c>
      <c r="G4596">
        <v>0.18992019295024232</v>
      </c>
      <c r="H4596" s="45">
        <f t="shared" si="570"/>
        <v>70916.117472406724</v>
      </c>
      <c r="BD4596">
        <f t="shared" si="577"/>
        <v>-10792.25623041311</v>
      </c>
      <c r="BE4596">
        <f t="shared" si="571"/>
        <v>-9596.6131701986324</v>
      </c>
      <c r="BF4596">
        <f t="shared" si="572"/>
        <v>-8400.970109984155</v>
      </c>
      <c r="BG4596">
        <f t="shared" si="573"/>
        <v>-7205.3270497696776</v>
      </c>
      <c r="BH4596">
        <f t="shared" si="574"/>
        <v>-6009.6839895552002</v>
      </c>
      <c r="BI4596">
        <f t="shared" si="575"/>
        <v>-4814.0409293407229</v>
      </c>
      <c r="BJ4596">
        <f t="shared" si="576"/>
        <v>-3618.3978691262455</v>
      </c>
    </row>
    <row r="4597" spans="1:62">
      <c r="A4597">
        <v>4594</v>
      </c>
      <c r="B4597" s="6"/>
      <c r="C4597" s="44"/>
      <c r="F4597" s="44">
        <v>-3889.0441063314975</v>
      </c>
      <c r="G4597">
        <v>0.61345595544393738</v>
      </c>
      <c r="H4597" s="45">
        <f t="shared" si="570"/>
        <v>-6339.5653295388211</v>
      </c>
      <c r="BD4597">
        <f t="shared" si="577"/>
        <v>-12518.801748890324</v>
      </c>
      <c r="BE4597">
        <f t="shared" si="571"/>
        <v>-11569.200784139111</v>
      </c>
      <c r="BF4597">
        <f t="shared" si="572"/>
        <v>-10619.5998193879</v>
      </c>
      <c r="BG4597">
        <f t="shared" si="573"/>
        <v>-9669.9988546366894</v>
      </c>
      <c r="BH4597">
        <f t="shared" si="574"/>
        <v>-8720.3978898854766</v>
      </c>
      <c r="BI4597">
        <f t="shared" si="575"/>
        <v>-7770.7969251342656</v>
      </c>
      <c r="BJ4597">
        <f t="shared" si="576"/>
        <v>-6821.1959603830537</v>
      </c>
    </row>
    <row r="4598" spans="1:62">
      <c r="A4598">
        <v>4595</v>
      </c>
      <c r="B4598" s="6"/>
      <c r="C4598" s="44"/>
      <c r="F4598" s="44">
        <v>10113.23036434672</v>
      </c>
      <c r="G4598">
        <v>0.13235352675325718</v>
      </c>
      <c r="H4598" s="45">
        <f t="shared" si="570"/>
        <v>76410.735795507135</v>
      </c>
      <c r="BD4598">
        <f t="shared" si="577"/>
        <v>6956.3238835511838</v>
      </c>
      <c r="BE4598">
        <f t="shared" si="571"/>
        <v>10023.60366077087</v>
      </c>
      <c r="BF4598">
        <f t="shared" si="572"/>
        <v>13090.883437990558</v>
      </c>
      <c r="BG4598">
        <f t="shared" si="573"/>
        <v>16158.163215210245</v>
      </c>
      <c r="BH4598">
        <f t="shared" si="574"/>
        <v>19225.442992429933</v>
      </c>
      <c r="BI4598">
        <f t="shared" si="575"/>
        <v>22292.722769649619</v>
      </c>
      <c r="BJ4598">
        <f t="shared" si="576"/>
        <v>25360.002546869306</v>
      </c>
    </row>
    <row r="4599" spans="1:62">
      <c r="A4599">
        <v>4596</v>
      </c>
      <c r="B4599" s="6"/>
      <c r="C4599" s="44"/>
      <c r="F4599" s="44">
        <v>-1254.7659757461006</v>
      </c>
      <c r="G4599">
        <v>0.40798684464959223</v>
      </c>
      <c r="H4599" s="45">
        <f t="shared" si="570"/>
        <v>-3075.5059683941081</v>
      </c>
      <c r="BD4599">
        <f t="shared" si="577"/>
        <v>-9451.4627305804352</v>
      </c>
      <c r="BE4599">
        <f t="shared" si="571"/>
        <v>-8789.6950968141482</v>
      </c>
      <c r="BF4599">
        <f t="shared" si="572"/>
        <v>-8127.9274630478631</v>
      </c>
      <c r="BG4599">
        <f t="shared" si="573"/>
        <v>-7466.1598292815761</v>
      </c>
      <c r="BH4599">
        <f t="shared" si="574"/>
        <v>-6804.392195515291</v>
      </c>
      <c r="BI4599">
        <f t="shared" si="575"/>
        <v>-6142.6245617490049</v>
      </c>
      <c r="BJ4599">
        <f t="shared" si="576"/>
        <v>-5480.8569279827188</v>
      </c>
    </row>
    <row r="4600" spans="1:62">
      <c r="A4600">
        <v>4597</v>
      </c>
      <c r="B4600" s="6"/>
      <c r="C4600" s="44"/>
      <c r="F4600" s="44">
        <v>862.43353285238845</v>
      </c>
      <c r="G4600">
        <v>0.38638822039840548</v>
      </c>
      <c r="H4600" s="45">
        <f t="shared" si="570"/>
        <v>2232.0388855621218</v>
      </c>
      <c r="BD4600">
        <f t="shared" si="577"/>
        <v>3294.7001989940618</v>
      </c>
      <c r="BE4600">
        <f t="shared" si="571"/>
        <v>5334.634422242023</v>
      </c>
      <c r="BF4600">
        <f t="shared" si="572"/>
        <v>7374.5686454899842</v>
      </c>
      <c r="BG4600">
        <f t="shared" si="573"/>
        <v>9414.5028687379454</v>
      </c>
      <c r="BH4600">
        <f t="shared" si="574"/>
        <v>11454.437091985907</v>
      </c>
      <c r="BI4600">
        <f t="shared" si="575"/>
        <v>13494.371315233868</v>
      </c>
      <c r="BJ4600">
        <f t="shared" si="576"/>
        <v>15534.305538481829</v>
      </c>
    </row>
    <row r="4601" spans="1:62">
      <c r="A4601">
        <v>4598</v>
      </c>
      <c r="B4601" s="6"/>
      <c r="C4601" s="44"/>
      <c r="F4601" s="44">
        <v>13110.023015909064</v>
      </c>
      <c r="G4601">
        <v>0.5619285822998128</v>
      </c>
      <c r="H4601" s="45">
        <f t="shared" si="570"/>
        <v>23330.40786473878</v>
      </c>
      <c r="BD4601">
        <f t="shared" si="577"/>
        <v>1069.5075691396389</v>
      </c>
      <c r="BE4601">
        <f t="shared" si="571"/>
        <v>3001.4486711316663</v>
      </c>
      <c r="BF4601">
        <f t="shared" si="572"/>
        <v>4933.3897731236939</v>
      </c>
      <c r="BG4601">
        <f t="shared" si="573"/>
        <v>6865.330875115721</v>
      </c>
      <c r="BH4601">
        <f t="shared" si="574"/>
        <v>8797.2719771077482</v>
      </c>
      <c r="BI4601">
        <f t="shared" si="575"/>
        <v>10729.213079099776</v>
      </c>
      <c r="BJ4601">
        <f t="shared" si="576"/>
        <v>12661.154181091802</v>
      </c>
    </row>
    <row r="4602" spans="1:62">
      <c r="A4602">
        <v>4599</v>
      </c>
      <c r="B4602" s="6"/>
      <c r="C4602" s="44"/>
      <c r="F4602" s="44">
        <v>-1636.1573854928065</v>
      </c>
      <c r="G4602">
        <v>0.93648554658846983</v>
      </c>
      <c r="H4602" s="45">
        <f t="shared" si="570"/>
        <v>-1747.1250799899437</v>
      </c>
      <c r="BD4602">
        <f t="shared" si="577"/>
        <v>-10300.38010441</v>
      </c>
      <c r="BE4602">
        <f t="shared" si="571"/>
        <v>-7490.7371929109368</v>
      </c>
      <c r="BF4602">
        <f t="shared" si="572"/>
        <v>-4681.0942814118716</v>
      </c>
      <c r="BG4602">
        <f t="shared" si="573"/>
        <v>-1871.4513699128092</v>
      </c>
      <c r="BH4602">
        <f t="shared" si="574"/>
        <v>938.19154158625497</v>
      </c>
      <c r="BI4602">
        <f t="shared" si="575"/>
        <v>3747.834453085321</v>
      </c>
      <c r="BJ4602">
        <f t="shared" si="576"/>
        <v>6557.4773645843852</v>
      </c>
    </row>
    <row r="4603" spans="1:62">
      <c r="A4603">
        <v>4600</v>
      </c>
      <c r="B4603" s="6"/>
      <c r="C4603" s="44"/>
      <c r="F4603" s="44">
        <v>13151.18576468512</v>
      </c>
      <c r="G4603">
        <v>0.11432739193032493</v>
      </c>
      <c r="H4603" s="45">
        <f t="shared" si="570"/>
        <v>115030.92603301848</v>
      </c>
      <c r="BD4603">
        <f t="shared" si="577"/>
        <v>6318.5851184351559</v>
      </c>
      <c r="BE4603">
        <f t="shared" si="571"/>
        <v>11001.012851377505</v>
      </c>
      <c r="BF4603">
        <f t="shared" si="572"/>
        <v>15683.440584319855</v>
      </c>
      <c r="BG4603">
        <f t="shared" si="573"/>
        <v>20365.868317262204</v>
      </c>
      <c r="BH4603">
        <f t="shared" si="574"/>
        <v>25048.296050204553</v>
      </c>
      <c r="BI4603">
        <f t="shared" si="575"/>
        <v>29730.723783146903</v>
      </c>
      <c r="BJ4603">
        <f t="shared" si="576"/>
        <v>34413.151516089252</v>
      </c>
    </row>
    <row r="4604" spans="1:62">
      <c r="A4604">
        <v>4601</v>
      </c>
      <c r="B4604" s="6"/>
      <c r="C4604" s="44"/>
      <c r="F4604" s="44">
        <v>1067.3866161948499</v>
      </c>
      <c r="G4604">
        <v>0.15934366401422206</v>
      </c>
      <c r="H4604" s="45">
        <f t="shared" si="570"/>
        <v>6698.6448617096021</v>
      </c>
      <c r="BD4604">
        <f t="shared" si="577"/>
        <v>-12579.548805033495</v>
      </c>
      <c r="BE4604">
        <f t="shared" si="571"/>
        <v>-12007.91184538187</v>
      </c>
      <c r="BF4604">
        <f t="shared" si="572"/>
        <v>-11436.274885730247</v>
      </c>
      <c r="BG4604">
        <f t="shared" si="573"/>
        <v>-10864.637926078622</v>
      </c>
      <c r="BH4604">
        <f t="shared" si="574"/>
        <v>-10293.000966426996</v>
      </c>
      <c r="BI4604">
        <f t="shared" si="575"/>
        <v>-9721.3640067753731</v>
      </c>
      <c r="BJ4604">
        <f t="shared" si="576"/>
        <v>-9149.727047123748</v>
      </c>
    </row>
    <row r="4605" spans="1:62">
      <c r="A4605">
        <v>4602</v>
      </c>
      <c r="B4605" s="6"/>
      <c r="C4605" s="44"/>
      <c r="F4605" s="44">
        <v>16543.744494654955</v>
      </c>
      <c r="G4605">
        <v>0.3728940715486857</v>
      </c>
      <c r="H4605" s="45">
        <f t="shared" si="570"/>
        <v>44365.801864176261</v>
      </c>
      <c r="BD4605">
        <f t="shared" si="577"/>
        <v>-270.66829612373965</v>
      </c>
      <c r="BE4605">
        <f t="shared" si="571"/>
        <v>526.05002394737062</v>
      </c>
      <c r="BF4605">
        <f t="shared" si="572"/>
        <v>1322.768344018481</v>
      </c>
      <c r="BG4605">
        <f t="shared" si="573"/>
        <v>2119.4866640895912</v>
      </c>
      <c r="BH4605">
        <f t="shared" si="574"/>
        <v>2916.2049841607018</v>
      </c>
      <c r="BI4605">
        <f t="shared" si="575"/>
        <v>3712.9233042318119</v>
      </c>
      <c r="BJ4605">
        <f t="shared" si="576"/>
        <v>4509.6416243029225</v>
      </c>
    </row>
    <row r="4606" spans="1:62">
      <c r="A4606">
        <v>4603</v>
      </c>
      <c r="B4606" s="6"/>
      <c r="C4606" s="44"/>
      <c r="F4606" s="44">
        <v>1306.6564317382908</v>
      </c>
      <c r="G4606">
        <v>0.78559439784444862</v>
      </c>
      <c r="H4606" s="45">
        <f t="shared" si="570"/>
        <v>1663.2710662443076</v>
      </c>
      <c r="BD4606">
        <f t="shared" si="577"/>
        <v>-14679.274136911527</v>
      </c>
      <c r="BE4606">
        <f t="shared" si="571"/>
        <v>-12814.803779168098</v>
      </c>
      <c r="BF4606">
        <f t="shared" si="572"/>
        <v>-10950.33342142467</v>
      </c>
      <c r="BG4606">
        <f t="shared" si="573"/>
        <v>-9085.8630636812413</v>
      </c>
      <c r="BH4606">
        <f t="shared" si="574"/>
        <v>-7221.3927059378129</v>
      </c>
      <c r="BI4606">
        <f t="shared" si="575"/>
        <v>-5356.9223481943845</v>
      </c>
      <c r="BJ4606">
        <f t="shared" si="576"/>
        <v>-3492.4519904509561</v>
      </c>
    </row>
    <row r="4607" spans="1:62">
      <c r="A4607">
        <v>4604</v>
      </c>
      <c r="B4607" s="6"/>
      <c r="C4607" s="44"/>
      <c r="F4607" s="44">
        <v>8048.2847884050716</v>
      </c>
      <c r="G4607">
        <v>0.10176886914470451</v>
      </c>
      <c r="H4607" s="45">
        <f t="shared" si="570"/>
        <v>79083.956184688141</v>
      </c>
      <c r="BD4607">
        <f t="shared" si="577"/>
        <v>2621.315557483952</v>
      </c>
      <c r="BE4607">
        <f t="shared" si="571"/>
        <v>6549.2875467061949</v>
      </c>
      <c r="BF4607">
        <f t="shared" si="572"/>
        <v>10477.259535928439</v>
      </c>
      <c r="BG4607">
        <f t="shared" si="573"/>
        <v>14405.231525150681</v>
      </c>
      <c r="BH4607">
        <f t="shared" si="574"/>
        <v>18333.203514372926</v>
      </c>
      <c r="BI4607">
        <f t="shared" si="575"/>
        <v>22261.175503595168</v>
      </c>
      <c r="BJ4607">
        <f t="shared" si="576"/>
        <v>26189.14749281741</v>
      </c>
    </row>
    <row r="4608" spans="1:62">
      <c r="A4608">
        <v>4605</v>
      </c>
      <c r="B4608" s="6"/>
      <c r="C4608" s="44"/>
      <c r="F4608" s="44">
        <v>7085.2331453285806</v>
      </c>
      <c r="G4608">
        <v>0.19104882125104083</v>
      </c>
      <c r="H4608" s="45">
        <f t="shared" si="570"/>
        <v>37085.981996290284</v>
      </c>
      <c r="BD4608">
        <f t="shared" si="577"/>
        <v>-7539.440442681549</v>
      </c>
      <c r="BE4608">
        <f t="shared" si="571"/>
        <v>-7030.5960969580265</v>
      </c>
      <c r="BF4608">
        <f t="shared" si="572"/>
        <v>-6521.7517512345039</v>
      </c>
      <c r="BG4608">
        <f t="shared" si="573"/>
        <v>-6012.9074055109813</v>
      </c>
      <c r="BH4608">
        <f t="shared" si="574"/>
        <v>-5504.0630597874588</v>
      </c>
      <c r="BI4608">
        <f t="shared" si="575"/>
        <v>-4995.2187140639362</v>
      </c>
      <c r="BJ4608">
        <f t="shared" si="576"/>
        <v>-4486.3743683404136</v>
      </c>
    </row>
    <row r="4609" spans="1:62">
      <c r="A4609">
        <v>4606</v>
      </c>
      <c r="B4609" s="6"/>
      <c r="C4609" s="44"/>
      <c r="F4609" s="44">
        <v>10088.228182758641</v>
      </c>
      <c r="G4609">
        <v>0.59798297054385685</v>
      </c>
      <c r="H4609" s="45">
        <f t="shared" si="570"/>
        <v>16870.427218995123</v>
      </c>
      <c r="BD4609">
        <f t="shared" si="577"/>
        <v>-6129.9890390733763</v>
      </c>
      <c r="BE4609">
        <f t="shared" si="571"/>
        <v>-5174.7449328181719</v>
      </c>
      <c r="BF4609">
        <f t="shared" si="572"/>
        <v>-4219.5008265629676</v>
      </c>
      <c r="BG4609">
        <f t="shared" si="573"/>
        <v>-3264.2567203077638</v>
      </c>
      <c r="BH4609">
        <f t="shared" si="574"/>
        <v>-2309.0126140525599</v>
      </c>
      <c r="BI4609">
        <f t="shared" si="575"/>
        <v>-1353.7685077973556</v>
      </c>
      <c r="BJ4609">
        <f t="shared" si="576"/>
        <v>-398.52440154215128</v>
      </c>
    </row>
    <row r="4610" spans="1:62">
      <c r="A4610">
        <v>4607</v>
      </c>
      <c r="B4610" s="6"/>
      <c r="C4610" s="44"/>
      <c r="F4610" s="44">
        <v>9325.4162177038124</v>
      </c>
      <c r="G4610">
        <v>0.37978467736426857</v>
      </c>
      <c r="H4610" s="45">
        <f t="shared" si="570"/>
        <v>24554.48250946519</v>
      </c>
      <c r="BD4610">
        <f t="shared" si="577"/>
        <v>-7098.3133300393565</v>
      </c>
      <c r="BE4610">
        <f t="shared" si="571"/>
        <v>-4108.3984773200727</v>
      </c>
      <c r="BF4610">
        <f t="shared" si="572"/>
        <v>-1118.483624600789</v>
      </c>
      <c r="BG4610">
        <f t="shared" si="573"/>
        <v>1871.4312281184957</v>
      </c>
      <c r="BH4610">
        <f t="shared" si="574"/>
        <v>4861.3460808377804</v>
      </c>
      <c r="BI4610">
        <f t="shared" si="575"/>
        <v>7851.2609335570633</v>
      </c>
      <c r="BJ4610">
        <f t="shared" si="576"/>
        <v>10841.175786276348</v>
      </c>
    </row>
    <row r="4611" spans="1:62">
      <c r="A4611">
        <v>4608</v>
      </c>
      <c r="B4611" s="6"/>
      <c r="C4611" s="44"/>
      <c r="F4611" s="44">
        <v>7623.7040068707047</v>
      </c>
      <c r="G4611">
        <v>0.40404966379817786</v>
      </c>
      <c r="H4611" s="45">
        <f t="shared" si="570"/>
        <v>18868.234996672916</v>
      </c>
      <c r="BD4611">
        <f t="shared" si="577"/>
        <v>-7426.4928308824692</v>
      </c>
      <c r="BE4611">
        <f t="shared" si="571"/>
        <v>-5527.5694440611269</v>
      </c>
      <c r="BF4611">
        <f t="shared" si="572"/>
        <v>-3628.6460572397837</v>
      </c>
      <c r="BG4611">
        <f t="shared" si="573"/>
        <v>-1729.7226704184413</v>
      </c>
      <c r="BH4611">
        <f t="shared" si="574"/>
        <v>169.20071640290189</v>
      </c>
      <c r="BI4611">
        <f t="shared" si="575"/>
        <v>2068.1241032242451</v>
      </c>
      <c r="BJ4611">
        <f t="shared" si="576"/>
        <v>3967.0474900455883</v>
      </c>
    </row>
    <row r="4612" spans="1:62">
      <c r="A4612">
        <v>4609</v>
      </c>
      <c r="B4612" s="6"/>
      <c r="C4612" s="44"/>
      <c r="F4612" s="44">
        <v>11068.295205652794</v>
      </c>
      <c r="G4612">
        <v>0.3580022203940354</v>
      </c>
      <c r="H4612" s="45">
        <f t="shared" ref="H4612:H4675" si="578">F4612/G4612</f>
        <v>30916.833961170596</v>
      </c>
      <c r="BD4612">
        <f t="shared" si="577"/>
        <v>-5603.4556878798157</v>
      </c>
      <c r="BE4612">
        <f t="shared" si="571"/>
        <v>-3583.2073688889259</v>
      </c>
      <c r="BF4612">
        <f t="shared" si="572"/>
        <v>-1562.9590498980369</v>
      </c>
      <c r="BG4612">
        <f t="shared" si="573"/>
        <v>457.28926909285292</v>
      </c>
      <c r="BH4612">
        <f t="shared" si="574"/>
        <v>2477.5375880837419</v>
      </c>
      <c r="BI4612">
        <f t="shared" si="575"/>
        <v>4497.7859070746308</v>
      </c>
      <c r="BJ4612">
        <f t="shared" si="576"/>
        <v>6518.0342260655198</v>
      </c>
    </row>
    <row r="4613" spans="1:62">
      <c r="A4613">
        <v>4610</v>
      </c>
      <c r="B4613" s="6"/>
      <c r="C4613" s="44"/>
      <c r="F4613" s="44">
        <v>13969.813785380773</v>
      </c>
      <c r="G4613">
        <v>0.11514349672276314</v>
      </c>
      <c r="H4613" s="45">
        <f t="shared" si="578"/>
        <v>121325.25225472877</v>
      </c>
      <c r="BD4613">
        <f t="shared" si="577"/>
        <v>-9278.2841036826176</v>
      </c>
      <c r="BE4613">
        <f t="shared" ref="BE4613:BE4676" si="579">($BE$3*G4612)-F4612</f>
        <v>-7488.2730017124395</v>
      </c>
      <c r="BF4613">
        <f t="shared" ref="BF4613:BF4676" si="580">($BF$3*G4612)-F4612</f>
        <v>-5698.2618997422633</v>
      </c>
      <c r="BG4613">
        <f t="shared" ref="BG4613:BG4676" si="581">($BG$3*G4612)-F4612</f>
        <v>-3908.2507977720861</v>
      </c>
      <c r="BH4613">
        <f t="shared" ref="BH4613:BH4676" si="582">($BH$3*G4612)-F4612</f>
        <v>-2118.239695801909</v>
      </c>
      <c r="BI4613">
        <f t="shared" ref="BI4613:BI4676" si="583">($BI$3*G4612)-F4612</f>
        <v>-328.22859383173272</v>
      </c>
      <c r="BJ4613">
        <f t="shared" ref="BJ4613:BJ4676" si="584">($BJ$3*G4612)-F4612</f>
        <v>1461.7825081384453</v>
      </c>
    </row>
    <row r="4614" spans="1:62">
      <c r="A4614">
        <v>4611</v>
      </c>
      <c r="B4614" s="6"/>
      <c r="C4614" s="44"/>
      <c r="F4614" s="44">
        <v>8072.2780986747221</v>
      </c>
      <c r="G4614">
        <v>0.40431616114492996</v>
      </c>
      <c r="H4614" s="45">
        <f t="shared" si="578"/>
        <v>19965.262026172528</v>
      </c>
      <c r="BD4614">
        <f t="shared" si="577"/>
        <v>-13394.096301766956</v>
      </c>
      <c r="BE4614">
        <f t="shared" si="579"/>
        <v>-12818.378818153142</v>
      </c>
      <c r="BF4614">
        <f t="shared" si="580"/>
        <v>-12242.661334539325</v>
      </c>
      <c r="BG4614">
        <f t="shared" si="581"/>
        <v>-11666.943850925511</v>
      </c>
      <c r="BH4614">
        <f t="shared" si="582"/>
        <v>-11091.226367311694</v>
      </c>
      <c r="BI4614">
        <f t="shared" si="583"/>
        <v>-10515.508883697879</v>
      </c>
      <c r="BJ4614">
        <f t="shared" si="584"/>
        <v>-9939.7914000840628</v>
      </c>
    </row>
    <row r="4615" spans="1:62">
      <c r="A4615">
        <v>4612</v>
      </c>
      <c r="B4615" s="6"/>
      <c r="C4615" s="44"/>
      <c r="F4615" s="44">
        <v>5072.2570458605933</v>
      </c>
      <c r="G4615">
        <v>0.3028575604176007</v>
      </c>
      <c r="H4615" s="45">
        <f t="shared" si="578"/>
        <v>16747.995456565848</v>
      </c>
      <c r="BD4615">
        <f t="shared" si="577"/>
        <v>-6050.6972929500726</v>
      </c>
      <c r="BE4615">
        <f t="shared" si="579"/>
        <v>-4029.1164872254226</v>
      </c>
      <c r="BF4615">
        <f t="shared" si="580"/>
        <v>-2007.5356815007726</v>
      </c>
      <c r="BG4615">
        <f t="shared" si="581"/>
        <v>14.045124223876883</v>
      </c>
      <c r="BH4615">
        <f t="shared" si="582"/>
        <v>2035.6259299485264</v>
      </c>
      <c r="BI4615">
        <f t="shared" si="583"/>
        <v>4057.2067356731768</v>
      </c>
      <c r="BJ4615">
        <f t="shared" si="584"/>
        <v>6078.7875413978272</v>
      </c>
    </row>
    <row r="4616" spans="1:62">
      <c r="A4616">
        <v>4613</v>
      </c>
      <c r="B4616" s="6"/>
      <c r="C4616" s="44"/>
      <c r="F4616" s="44">
        <v>10086.637315472748</v>
      </c>
      <c r="G4616">
        <v>0.24073334643696231</v>
      </c>
      <c r="H4616" s="45">
        <f t="shared" si="578"/>
        <v>41899.626556780342</v>
      </c>
      <c r="BD4616">
        <f t="shared" si="577"/>
        <v>-3557.9692437725898</v>
      </c>
      <c r="BE4616">
        <f t="shared" si="579"/>
        <v>-2043.6814416845864</v>
      </c>
      <c r="BF4616">
        <f t="shared" si="580"/>
        <v>-529.39363959658294</v>
      </c>
      <c r="BG4616">
        <f t="shared" si="581"/>
        <v>984.8941624914205</v>
      </c>
      <c r="BH4616">
        <f t="shared" si="582"/>
        <v>2499.1819645794239</v>
      </c>
      <c r="BI4616">
        <f t="shared" si="583"/>
        <v>4013.4697666674274</v>
      </c>
      <c r="BJ4616">
        <f t="shared" si="584"/>
        <v>5527.7575687554308</v>
      </c>
    </row>
    <row r="4617" spans="1:62">
      <c r="A4617">
        <v>4614</v>
      </c>
      <c r="B4617" s="6"/>
      <c r="C4617" s="44"/>
      <c r="F4617" s="44">
        <v>4324.8570060441707</v>
      </c>
      <c r="G4617">
        <v>0.13685664715641721</v>
      </c>
      <c r="H4617" s="45">
        <f t="shared" si="578"/>
        <v>31601.366071033241</v>
      </c>
      <c r="BD4617">
        <f t="shared" si="577"/>
        <v>-8882.9705832879372</v>
      </c>
      <c r="BE4617">
        <f t="shared" si="579"/>
        <v>-7679.3038511031245</v>
      </c>
      <c r="BF4617">
        <f t="shared" si="580"/>
        <v>-6475.6371189183137</v>
      </c>
      <c r="BG4617">
        <f t="shared" si="581"/>
        <v>-5271.970386733502</v>
      </c>
      <c r="BH4617">
        <f t="shared" si="582"/>
        <v>-4068.3036545486902</v>
      </c>
      <c r="BI4617">
        <f t="shared" si="583"/>
        <v>-2864.6369223638785</v>
      </c>
      <c r="BJ4617">
        <f t="shared" si="584"/>
        <v>-1660.9701901790668</v>
      </c>
    </row>
    <row r="4618" spans="1:62">
      <c r="A4618">
        <v>4615</v>
      </c>
      <c r="B4618" s="6"/>
      <c r="C4618" s="44"/>
      <c r="F4618" s="44">
        <v>638.44422627163658</v>
      </c>
      <c r="G4618">
        <v>0.49547864702307187</v>
      </c>
      <c r="H4618" s="45">
        <f t="shared" si="578"/>
        <v>1288.5403439835977</v>
      </c>
      <c r="BD4618">
        <f t="shared" si="577"/>
        <v>-3640.5737702620845</v>
      </c>
      <c r="BE4618">
        <f t="shared" si="579"/>
        <v>-2956.2905344799983</v>
      </c>
      <c r="BF4618">
        <f t="shared" si="580"/>
        <v>-2272.0072986979126</v>
      </c>
      <c r="BG4618">
        <f t="shared" si="581"/>
        <v>-1587.7240629158264</v>
      </c>
      <c r="BH4618">
        <f t="shared" si="582"/>
        <v>-903.44082713374064</v>
      </c>
      <c r="BI4618">
        <f t="shared" si="583"/>
        <v>-219.15759135165445</v>
      </c>
      <c r="BJ4618">
        <f t="shared" si="584"/>
        <v>465.12564443043175</v>
      </c>
    </row>
    <row r="4619" spans="1:62">
      <c r="A4619">
        <v>4616</v>
      </c>
      <c r="B4619" s="6"/>
      <c r="C4619" s="44"/>
      <c r="F4619" s="44">
        <v>10040.747158773318</v>
      </c>
      <c r="G4619">
        <v>0.33631804495734752</v>
      </c>
      <c r="H4619" s="45">
        <f t="shared" si="578"/>
        <v>29854.916527142348</v>
      </c>
      <c r="BD4619">
        <f t="shared" si="577"/>
        <v>1838.9490088437228</v>
      </c>
      <c r="BE4619">
        <f t="shared" si="579"/>
        <v>4316.3422439590822</v>
      </c>
      <c r="BF4619">
        <f t="shared" si="580"/>
        <v>6793.7354790744412</v>
      </c>
      <c r="BG4619">
        <f t="shared" si="581"/>
        <v>9271.128714189801</v>
      </c>
      <c r="BH4619">
        <f t="shared" si="582"/>
        <v>11748.521949305161</v>
      </c>
      <c r="BI4619">
        <f t="shared" si="583"/>
        <v>14225.915184420519</v>
      </c>
      <c r="BJ4619">
        <f t="shared" si="584"/>
        <v>16703.308419535879</v>
      </c>
    </row>
    <row r="4620" spans="1:62">
      <c r="A4620">
        <v>4617</v>
      </c>
      <c r="B4620" s="6"/>
      <c r="C4620" s="44"/>
      <c r="F4620" s="44">
        <v>-7746.1683293268034</v>
      </c>
      <c r="G4620">
        <v>0.29641939189025646</v>
      </c>
      <c r="H4620" s="45">
        <f t="shared" si="578"/>
        <v>-26132.461442315733</v>
      </c>
      <c r="BD4620">
        <f t="shared" si="577"/>
        <v>-8359.15693398658</v>
      </c>
      <c r="BE4620">
        <f t="shared" si="579"/>
        <v>-6677.566709199843</v>
      </c>
      <c r="BF4620">
        <f t="shared" si="580"/>
        <v>-4995.976484413105</v>
      </c>
      <c r="BG4620">
        <f t="shared" si="581"/>
        <v>-3314.386259626368</v>
      </c>
      <c r="BH4620">
        <f t="shared" si="582"/>
        <v>-1632.79603483963</v>
      </c>
      <c r="BI4620">
        <f t="shared" si="583"/>
        <v>48.794189947107952</v>
      </c>
      <c r="BJ4620">
        <f t="shared" si="584"/>
        <v>1730.3844147338459</v>
      </c>
    </row>
    <row r="4621" spans="1:62">
      <c r="A4621">
        <v>4618</v>
      </c>
      <c r="B4621" s="6"/>
      <c r="C4621" s="44"/>
      <c r="F4621" s="44">
        <v>979.5784184042277</v>
      </c>
      <c r="G4621">
        <v>0.885044501570734</v>
      </c>
      <c r="H4621" s="45">
        <f t="shared" si="578"/>
        <v>1106.8126141292551</v>
      </c>
      <c r="BD4621">
        <f t="shared" si="577"/>
        <v>9228.265288778086</v>
      </c>
      <c r="BE4621">
        <f t="shared" si="579"/>
        <v>10710.362248229369</v>
      </c>
      <c r="BF4621">
        <f t="shared" si="580"/>
        <v>12192.459207680651</v>
      </c>
      <c r="BG4621">
        <f t="shared" si="581"/>
        <v>13674.556167131934</v>
      </c>
      <c r="BH4621">
        <f t="shared" si="582"/>
        <v>15156.653126583215</v>
      </c>
      <c r="BI4621">
        <f t="shared" si="583"/>
        <v>16638.750086034495</v>
      </c>
      <c r="BJ4621">
        <f t="shared" si="584"/>
        <v>18120.847045485782</v>
      </c>
    </row>
    <row r="4622" spans="1:62">
      <c r="A4622">
        <v>4619</v>
      </c>
      <c r="B4622" s="6"/>
      <c r="C4622" s="44"/>
      <c r="F4622" s="44">
        <v>7430.4179933156083</v>
      </c>
      <c r="G4622">
        <v>0.31103535505834401</v>
      </c>
      <c r="H4622" s="45">
        <f t="shared" si="578"/>
        <v>23889.303490665268</v>
      </c>
      <c r="BD4622">
        <f t="shared" si="577"/>
        <v>3445.6440894494426</v>
      </c>
      <c r="BE4622">
        <f t="shared" si="579"/>
        <v>7870.8665973031129</v>
      </c>
      <c r="BF4622">
        <f t="shared" si="580"/>
        <v>12296.089105156781</v>
      </c>
      <c r="BG4622">
        <f t="shared" si="581"/>
        <v>16721.311613010454</v>
      </c>
      <c r="BH4622">
        <f t="shared" si="582"/>
        <v>21146.534120864122</v>
      </c>
      <c r="BI4622">
        <f t="shared" si="583"/>
        <v>25571.756628717791</v>
      </c>
      <c r="BJ4622">
        <f t="shared" si="584"/>
        <v>29996.979136571463</v>
      </c>
    </row>
    <row r="4623" spans="1:62">
      <c r="A4623">
        <v>4620</v>
      </c>
      <c r="B4623" s="6"/>
      <c r="C4623" s="44"/>
      <c r="F4623" s="44">
        <v>9204.5770598238814</v>
      </c>
      <c r="G4623">
        <v>0.47176072323226315</v>
      </c>
      <c r="H4623" s="45">
        <f t="shared" si="578"/>
        <v>19511.113593261492</v>
      </c>
      <c r="BD4623">
        <f t="shared" si="577"/>
        <v>-5875.241218023888</v>
      </c>
      <c r="BE4623">
        <f t="shared" si="579"/>
        <v>-4320.0644427321677</v>
      </c>
      <c r="BF4623">
        <f t="shared" si="580"/>
        <v>-2764.8876674404482</v>
      </c>
      <c r="BG4623">
        <f t="shared" si="581"/>
        <v>-1209.7108921487279</v>
      </c>
      <c r="BH4623">
        <f t="shared" si="582"/>
        <v>345.46588314299152</v>
      </c>
      <c r="BI4623">
        <f t="shared" si="583"/>
        <v>1900.6426584347118</v>
      </c>
      <c r="BJ4623">
        <f t="shared" si="584"/>
        <v>3455.8194337264322</v>
      </c>
    </row>
    <row r="4624" spans="1:62">
      <c r="A4624">
        <v>4621</v>
      </c>
      <c r="B4624" s="6"/>
      <c r="C4624" s="44"/>
      <c r="F4624" s="44">
        <v>339.9470082149528</v>
      </c>
      <c r="G4624">
        <v>0.97506943679115654</v>
      </c>
      <c r="H4624" s="45">
        <f t="shared" si="578"/>
        <v>348.63876908467159</v>
      </c>
      <c r="BD4624">
        <f t="shared" si="577"/>
        <v>-6845.7734436625651</v>
      </c>
      <c r="BE4624">
        <f t="shared" si="579"/>
        <v>-4486.9698275012497</v>
      </c>
      <c r="BF4624">
        <f t="shared" si="580"/>
        <v>-2128.1662113399343</v>
      </c>
      <c r="BG4624">
        <f t="shared" si="581"/>
        <v>230.63740482138201</v>
      </c>
      <c r="BH4624">
        <f t="shared" si="582"/>
        <v>2589.4410209826965</v>
      </c>
      <c r="BI4624">
        <f t="shared" si="583"/>
        <v>4948.2446371440128</v>
      </c>
      <c r="BJ4624">
        <f t="shared" si="584"/>
        <v>7307.0482533053291</v>
      </c>
    </row>
    <row r="4625" spans="1:62">
      <c r="A4625">
        <v>4622</v>
      </c>
      <c r="B4625" s="6"/>
      <c r="C4625" s="44"/>
      <c r="F4625" s="44">
        <v>9508.1046037900705</v>
      </c>
      <c r="G4625">
        <v>0.45593703115362594</v>
      </c>
      <c r="H4625" s="45">
        <f t="shared" si="578"/>
        <v>20853.986305372851</v>
      </c>
      <c r="BD4625">
        <f t="shared" si="577"/>
        <v>4535.4001757408296</v>
      </c>
      <c r="BE4625">
        <f t="shared" si="579"/>
        <v>9410.747359696612</v>
      </c>
      <c r="BF4625">
        <f t="shared" si="580"/>
        <v>14286.094543652396</v>
      </c>
      <c r="BG4625">
        <f t="shared" si="581"/>
        <v>19161.441727608177</v>
      </c>
      <c r="BH4625">
        <f t="shared" si="582"/>
        <v>24036.788911563959</v>
      </c>
      <c r="BI4625">
        <f t="shared" si="583"/>
        <v>28912.136095519745</v>
      </c>
      <c r="BJ4625">
        <f t="shared" si="584"/>
        <v>33787.48327947552</v>
      </c>
    </row>
    <row r="4626" spans="1:62">
      <c r="A4626">
        <v>4623</v>
      </c>
      <c r="B4626" s="6"/>
      <c r="C4626" s="44"/>
      <c r="F4626" s="44">
        <v>11024.985168475805</v>
      </c>
      <c r="G4626">
        <v>0.56636148164952438</v>
      </c>
      <c r="H4626" s="45">
        <f t="shared" si="578"/>
        <v>19466.340006678423</v>
      </c>
      <c r="BD4626">
        <f t="shared" si="577"/>
        <v>-7228.4194480219412</v>
      </c>
      <c r="BE4626">
        <f t="shared" si="579"/>
        <v>-4948.734292253811</v>
      </c>
      <c r="BF4626">
        <f t="shared" si="580"/>
        <v>-2669.0491364856816</v>
      </c>
      <c r="BG4626">
        <f t="shared" si="581"/>
        <v>-389.36398071755139</v>
      </c>
      <c r="BH4626">
        <f t="shared" si="582"/>
        <v>1890.3211750505779</v>
      </c>
      <c r="BI4626">
        <f t="shared" si="583"/>
        <v>4170.0063308187073</v>
      </c>
      <c r="BJ4626">
        <f t="shared" si="584"/>
        <v>6449.6914865868366</v>
      </c>
    </row>
    <row r="4627" spans="1:62">
      <c r="A4627">
        <v>4624</v>
      </c>
      <c r="B4627" s="6"/>
      <c r="C4627" s="44"/>
      <c r="F4627" s="44">
        <v>9510.0739113398031</v>
      </c>
      <c r="G4627">
        <v>0.11092383126155081</v>
      </c>
      <c r="H4627" s="45">
        <f t="shared" si="578"/>
        <v>85735.17343550548</v>
      </c>
      <c r="BD4627">
        <f t="shared" si="577"/>
        <v>-8193.1777602281836</v>
      </c>
      <c r="BE4627">
        <f t="shared" si="579"/>
        <v>-5361.3703519805613</v>
      </c>
      <c r="BF4627">
        <f t="shared" si="580"/>
        <v>-2529.5629437329389</v>
      </c>
      <c r="BG4627">
        <f t="shared" si="581"/>
        <v>302.24446451468248</v>
      </c>
      <c r="BH4627">
        <f t="shared" si="582"/>
        <v>3134.0518727623039</v>
      </c>
      <c r="BI4627">
        <f t="shared" si="583"/>
        <v>5965.8592810099271</v>
      </c>
      <c r="BJ4627">
        <f t="shared" si="584"/>
        <v>8797.6666892575468</v>
      </c>
    </row>
    <row r="4628" spans="1:62">
      <c r="A4628">
        <v>4625</v>
      </c>
      <c r="B4628" s="6"/>
      <c r="C4628" s="44"/>
      <c r="F4628" s="44">
        <v>7733.3282962740304</v>
      </c>
      <c r="G4628">
        <v>0.27767611211568255</v>
      </c>
      <c r="H4628" s="45">
        <f t="shared" si="578"/>
        <v>27850.174929891884</v>
      </c>
      <c r="BD4628">
        <f t="shared" si="577"/>
        <v>-8955.4547550320494</v>
      </c>
      <c r="BE4628">
        <f t="shared" si="579"/>
        <v>-8400.8355987242958</v>
      </c>
      <c r="BF4628">
        <f t="shared" si="580"/>
        <v>-7846.2164424165412</v>
      </c>
      <c r="BG4628">
        <f t="shared" si="581"/>
        <v>-7291.5972861087866</v>
      </c>
      <c r="BH4628">
        <f t="shared" si="582"/>
        <v>-6736.978129801033</v>
      </c>
      <c r="BI4628">
        <f t="shared" si="583"/>
        <v>-6182.3589734932793</v>
      </c>
      <c r="BJ4628">
        <f t="shared" si="584"/>
        <v>-5627.7398171855248</v>
      </c>
    </row>
    <row r="4629" spans="1:62">
      <c r="A4629">
        <v>4626</v>
      </c>
      <c r="B4629" s="6"/>
      <c r="C4629" s="44"/>
      <c r="F4629" s="44">
        <v>13619.018966679752</v>
      </c>
      <c r="G4629">
        <v>0.26532317781229775</v>
      </c>
      <c r="H4629" s="45">
        <f t="shared" si="578"/>
        <v>51329.925560873897</v>
      </c>
      <c r="BD4629">
        <f t="shared" si="577"/>
        <v>-6344.9477356956177</v>
      </c>
      <c r="BE4629">
        <f t="shared" si="579"/>
        <v>-4956.5671751172049</v>
      </c>
      <c r="BF4629">
        <f t="shared" si="580"/>
        <v>-3568.1866145387921</v>
      </c>
      <c r="BG4629">
        <f t="shared" si="581"/>
        <v>-2179.8060539603794</v>
      </c>
      <c r="BH4629">
        <f t="shared" si="582"/>
        <v>-791.42549338196659</v>
      </c>
      <c r="BI4629">
        <f t="shared" si="583"/>
        <v>596.95506719644618</v>
      </c>
      <c r="BJ4629">
        <f t="shared" si="584"/>
        <v>1985.3356277748589</v>
      </c>
    </row>
    <row r="4630" spans="1:62">
      <c r="A4630">
        <v>4627</v>
      </c>
      <c r="B4630" s="6"/>
      <c r="C4630" s="44"/>
      <c r="F4630" s="44">
        <v>5941.7365501757668</v>
      </c>
      <c r="G4630">
        <v>0.45553747781530163</v>
      </c>
      <c r="H4630" s="45">
        <f t="shared" si="578"/>
        <v>13043.353927039243</v>
      </c>
      <c r="BD4630">
        <f t="shared" si="577"/>
        <v>-12292.403077618263</v>
      </c>
      <c r="BE4630">
        <f t="shared" si="579"/>
        <v>-10965.787188556775</v>
      </c>
      <c r="BF4630">
        <f t="shared" si="580"/>
        <v>-9639.1712994952868</v>
      </c>
      <c r="BG4630">
        <f t="shared" si="581"/>
        <v>-8312.5554104337971</v>
      </c>
      <c r="BH4630">
        <f t="shared" si="582"/>
        <v>-6985.9395213723083</v>
      </c>
      <c r="BI4630">
        <f t="shared" si="583"/>
        <v>-5659.3236323108194</v>
      </c>
      <c r="BJ4630">
        <f t="shared" si="584"/>
        <v>-4332.7077432493315</v>
      </c>
    </row>
    <row r="4631" spans="1:62">
      <c r="A4631">
        <v>4628</v>
      </c>
      <c r="B4631" s="6"/>
      <c r="C4631" s="44"/>
      <c r="F4631" s="44">
        <v>3516.4585071611727</v>
      </c>
      <c r="G4631">
        <v>0.3314980955857898</v>
      </c>
      <c r="H4631" s="45">
        <f t="shared" si="578"/>
        <v>10607.778910304882</v>
      </c>
      <c r="BD4631">
        <f t="shared" si="577"/>
        <v>-3664.0491610992585</v>
      </c>
      <c r="BE4631">
        <f t="shared" si="579"/>
        <v>-1386.3617720227503</v>
      </c>
      <c r="BF4631">
        <f t="shared" si="580"/>
        <v>891.32561705375792</v>
      </c>
      <c r="BG4631">
        <f t="shared" si="581"/>
        <v>3169.0130061302661</v>
      </c>
      <c r="BH4631">
        <f t="shared" si="582"/>
        <v>5446.7003952067735</v>
      </c>
      <c r="BI4631">
        <f t="shared" si="583"/>
        <v>7724.3877842832826</v>
      </c>
      <c r="BJ4631">
        <f t="shared" si="584"/>
        <v>10002.07517335979</v>
      </c>
    </row>
    <row r="4632" spans="1:62">
      <c r="A4632">
        <v>4629</v>
      </c>
      <c r="B4632" s="6"/>
      <c r="C4632" s="44"/>
      <c r="F4632" s="44">
        <v>13004.125232382985</v>
      </c>
      <c r="G4632">
        <v>0.30288117269113624</v>
      </c>
      <c r="H4632" s="45">
        <f t="shared" si="578"/>
        <v>42934.742746931886</v>
      </c>
      <c r="BD4632">
        <f t="shared" si="577"/>
        <v>-1858.9680292322237</v>
      </c>
      <c r="BE4632">
        <f t="shared" si="579"/>
        <v>-201.47755130327459</v>
      </c>
      <c r="BF4632">
        <f t="shared" si="580"/>
        <v>1456.0129266256745</v>
      </c>
      <c r="BG4632">
        <f t="shared" si="581"/>
        <v>3113.5034045546236</v>
      </c>
      <c r="BH4632">
        <f t="shared" si="582"/>
        <v>4770.9938824835717</v>
      </c>
      <c r="BI4632">
        <f t="shared" si="583"/>
        <v>6428.4843604125217</v>
      </c>
      <c r="BJ4632">
        <f t="shared" si="584"/>
        <v>8085.9748383414699</v>
      </c>
    </row>
    <row r="4633" spans="1:62">
      <c r="A4633">
        <v>4630</v>
      </c>
      <c r="B4633" s="6"/>
      <c r="C4633" s="44"/>
      <c r="F4633" s="44">
        <v>8291.4529534434441</v>
      </c>
      <c r="G4633">
        <v>0.31173664130899148</v>
      </c>
      <c r="H4633" s="45">
        <f t="shared" si="578"/>
        <v>26597.62073084314</v>
      </c>
      <c r="BD4633">
        <f t="shared" si="577"/>
        <v>-11489.719368927304</v>
      </c>
      <c r="BE4633">
        <f t="shared" si="579"/>
        <v>-9975.3135054716222</v>
      </c>
      <c r="BF4633">
        <f t="shared" si="580"/>
        <v>-8460.9076420159417</v>
      </c>
      <c r="BG4633">
        <f t="shared" si="581"/>
        <v>-6946.5017785602604</v>
      </c>
      <c r="BH4633">
        <f t="shared" si="582"/>
        <v>-5432.095915104579</v>
      </c>
      <c r="BI4633">
        <f t="shared" si="583"/>
        <v>-3917.6900516488986</v>
      </c>
      <c r="BJ4633">
        <f t="shared" si="584"/>
        <v>-2403.2841881932163</v>
      </c>
    </row>
    <row r="4634" spans="1:62">
      <c r="A4634">
        <v>4631</v>
      </c>
      <c r="B4634" s="6"/>
      <c r="C4634" s="44"/>
      <c r="F4634" s="44">
        <v>11612.791262553033</v>
      </c>
      <c r="G4634">
        <v>9.750907438441736E-2</v>
      </c>
      <c r="H4634" s="45">
        <f t="shared" si="578"/>
        <v>119094.46721615932</v>
      </c>
      <c r="BD4634">
        <f t="shared" ref="BD4634:BD4697" si="585">($BD$3*G4633)-F4633</f>
        <v>-6732.769746898487</v>
      </c>
      <c r="BE4634">
        <f t="shared" si="579"/>
        <v>-5174.0865403535299</v>
      </c>
      <c r="BF4634">
        <f t="shared" si="580"/>
        <v>-3615.4033338085719</v>
      </c>
      <c r="BG4634">
        <f t="shared" si="581"/>
        <v>-2056.7201272636148</v>
      </c>
      <c r="BH4634">
        <f t="shared" si="582"/>
        <v>-498.0369207186568</v>
      </c>
      <c r="BI4634">
        <f t="shared" si="583"/>
        <v>1060.6462858263003</v>
      </c>
      <c r="BJ4634">
        <f t="shared" si="584"/>
        <v>2619.3294923712583</v>
      </c>
    </row>
    <row r="4635" spans="1:62">
      <c r="A4635">
        <v>4632</v>
      </c>
      <c r="B4635" s="6"/>
      <c r="C4635" s="44"/>
      <c r="F4635" s="44">
        <v>13614.492670935942</v>
      </c>
      <c r="G4635">
        <v>0.53116065723350037</v>
      </c>
      <c r="H4635" s="45">
        <f t="shared" si="578"/>
        <v>25631.590904804074</v>
      </c>
      <c r="BD4635">
        <f t="shared" si="585"/>
        <v>-11125.245890630948</v>
      </c>
      <c r="BE4635">
        <f t="shared" si="579"/>
        <v>-10637.70051870886</v>
      </c>
      <c r="BF4635">
        <f t="shared" si="580"/>
        <v>-10150.155146786772</v>
      </c>
      <c r="BG4635">
        <f t="shared" si="581"/>
        <v>-9662.6097748646862</v>
      </c>
      <c r="BH4635">
        <f t="shared" si="582"/>
        <v>-9175.0644029426003</v>
      </c>
      <c r="BI4635">
        <f t="shared" si="583"/>
        <v>-8687.5190310205126</v>
      </c>
      <c r="BJ4635">
        <f t="shared" si="584"/>
        <v>-8199.9736590984248</v>
      </c>
    </row>
    <row r="4636" spans="1:62">
      <c r="A4636">
        <v>4633</v>
      </c>
      <c r="B4636" s="6"/>
      <c r="C4636" s="44"/>
      <c r="F4636" s="44">
        <v>4671.878129111501</v>
      </c>
      <c r="G4636">
        <v>0.49579073484143876</v>
      </c>
      <c r="H4636" s="45">
        <f t="shared" si="578"/>
        <v>9423.0847831507726</v>
      </c>
      <c r="BD4636">
        <f t="shared" si="585"/>
        <v>-10958.689384768441</v>
      </c>
      <c r="BE4636">
        <f t="shared" si="579"/>
        <v>-8302.8860986009386</v>
      </c>
      <c r="BF4636">
        <f t="shared" si="580"/>
        <v>-5647.0828124334366</v>
      </c>
      <c r="BG4636">
        <f t="shared" si="581"/>
        <v>-2991.2795262659347</v>
      </c>
      <c r="BH4636">
        <f t="shared" si="582"/>
        <v>-335.47624009843275</v>
      </c>
      <c r="BI4636">
        <f t="shared" si="583"/>
        <v>2320.3270460690692</v>
      </c>
      <c r="BJ4636">
        <f t="shared" si="584"/>
        <v>4976.1303322365711</v>
      </c>
    </row>
    <row r="4637" spans="1:62">
      <c r="A4637">
        <v>4634</v>
      </c>
      <c r="B4637" s="6"/>
      <c r="C4637" s="44"/>
      <c r="F4637" s="44">
        <v>10076.016587811788</v>
      </c>
      <c r="G4637">
        <v>6.4681481210605796E-2</v>
      </c>
      <c r="H4637" s="45">
        <f t="shared" si="578"/>
        <v>155779.00195272008</v>
      </c>
      <c r="BD4637">
        <f t="shared" si="585"/>
        <v>-2192.9244549043074</v>
      </c>
      <c r="BE4637">
        <f t="shared" si="579"/>
        <v>286.0292193028863</v>
      </c>
      <c r="BF4637">
        <f t="shared" si="580"/>
        <v>2764.9828935100804</v>
      </c>
      <c r="BG4637">
        <f t="shared" si="581"/>
        <v>5243.9365677172736</v>
      </c>
      <c r="BH4637">
        <f t="shared" si="582"/>
        <v>7722.8902419244678</v>
      </c>
      <c r="BI4637">
        <f t="shared" si="583"/>
        <v>10201.843916131662</v>
      </c>
      <c r="BJ4637">
        <f t="shared" si="584"/>
        <v>12680.797590338854</v>
      </c>
    </row>
    <row r="4638" spans="1:62">
      <c r="A4638">
        <v>4635</v>
      </c>
      <c r="B4638" s="6"/>
      <c r="C4638" s="44"/>
      <c r="F4638" s="44">
        <v>6418.405776844751</v>
      </c>
      <c r="G4638">
        <v>0.19104436276930592</v>
      </c>
      <c r="H4638" s="45">
        <f t="shared" si="578"/>
        <v>33596.41542836438</v>
      </c>
      <c r="BD4638">
        <f t="shared" si="585"/>
        <v>-9752.6091817587585</v>
      </c>
      <c r="BE4638">
        <f t="shared" si="579"/>
        <v>-9429.2017757057292</v>
      </c>
      <c r="BF4638">
        <f t="shared" si="580"/>
        <v>-9105.7943696527</v>
      </c>
      <c r="BG4638">
        <f t="shared" si="581"/>
        <v>-8782.3869635996725</v>
      </c>
      <c r="BH4638">
        <f t="shared" si="582"/>
        <v>-8458.9795575466433</v>
      </c>
      <c r="BI4638">
        <f t="shared" si="583"/>
        <v>-8135.572151493614</v>
      </c>
      <c r="BJ4638">
        <f t="shared" si="584"/>
        <v>-7812.1647454405847</v>
      </c>
    </row>
    <row r="4639" spans="1:62">
      <c r="A4639">
        <v>4636</v>
      </c>
      <c r="B4639" s="6"/>
      <c r="C4639" s="44"/>
      <c r="F4639" s="44">
        <v>5809.3766267682331</v>
      </c>
      <c r="G4639">
        <v>1.0780809929661128</v>
      </c>
      <c r="H4639" s="45">
        <f t="shared" si="578"/>
        <v>5388.6272596133585</v>
      </c>
      <c r="BD4639">
        <f t="shared" si="585"/>
        <v>-5463.1839629982214</v>
      </c>
      <c r="BE4639">
        <f t="shared" si="579"/>
        <v>-4507.9621491516918</v>
      </c>
      <c r="BF4639">
        <f t="shared" si="580"/>
        <v>-3552.7403353051623</v>
      </c>
      <c r="BG4639">
        <f t="shared" si="581"/>
        <v>-2597.5185214586327</v>
      </c>
      <c r="BH4639">
        <f t="shared" si="582"/>
        <v>-1642.2967076121031</v>
      </c>
      <c r="BI4639">
        <f t="shared" si="583"/>
        <v>-687.07489376557351</v>
      </c>
      <c r="BJ4639">
        <f t="shared" si="584"/>
        <v>268.14692008095608</v>
      </c>
    </row>
    <row r="4640" spans="1:62">
      <c r="A4640">
        <v>4637</v>
      </c>
      <c r="B4640" s="6"/>
      <c r="C4640" s="44"/>
      <c r="F4640" s="44">
        <v>10075.390147869193</v>
      </c>
      <c r="G4640">
        <v>0.10413987195935093</v>
      </c>
      <c r="H4640" s="45">
        <f t="shared" si="578"/>
        <v>96748.631991807473</v>
      </c>
      <c r="BD4640">
        <f t="shared" si="585"/>
        <v>-418.97166193766861</v>
      </c>
      <c r="BE4640">
        <f t="shared" si="579"/>
        <v>4971.4333028928959</v>
      </c>
      <c r="BF4640">
        <f t="shared" si="580"/>
        <v>10361.838267723459</v>
      </c>
      <c r="BG4640">
        <f t="shared" si="581"/>
        <v>15752.243232554025</v>
      </c>
      <c r="BH4640">
        <f t="shared" si="582"/>
        <v>21142.648197384588</v>
      </c>
      <c r="BI4640">
        <f t="shared" si="583"/>
        <v>26533.05316221515</v>
      </c>
      <c r="BJ4640">
        <f t="shared" si="584"/>
        <v>31923.458127045717</v>
      </c>
    </row>
    <row r="4641" spans="1:62">
      <c r="A4641">
        <v>4638</v>
      </c>
      <c r="B4641" s="6"/>
      <c r="C4641" s="44"/>
      <c r="F4641" s="44">
        <v>8892.8648000328358</v>
      </c>
      <c r="G4641">
        <v>0.3647524303475187</v>
      </c>
      <c r="H4641" s="45">
        <f t="shared" si="578"/>
        <v>24380.549819942637</v>
      </c>
      <c r="BD4641">
        <f t="shared" si="585"/>
        <v>-9554.6907880724393</v>
      </c>
      <c r="BE4641">
        <f t="shared" si="579"/>
        <v>-9033.9914282756836</v>
      </c>
      <c r="BF4641">
        <f t="shared" si="580"/>
        <v>-8513.2920684789297</v>
      </c>
      <c r="BG4641">
        <f t="shared" si="581"/>
        <v>-7992.5927086821748</v>
      </c>
      <c r="BH4641">
        <f t="shared" si="582"/>
        <v>-7471.89334888542</v>
      </c>
      <c r="BI4641">
        <f t="shared" si="583"/>
        <v>-6951.1939890886661</v>
      </c>
      <c r="BJ4641">
        <f t="shared" si="584"/>
        <v>-6430.4946292919103</v>
      </c>
    </row>
    <row r="4642" spans="1:62">
      <c r="A4642">
        <v>4639</v>
      </c>
      <c r="B4642" s="6"/>
      <c r="C4642" s="44"/>
      <c r="F4642" s="44">
        <v>4593.7606563633817</v>
      </c>
      <c r="G4642">
        <v>7.0646770538441039E-2</v>
      </c>
      <c r="H4642" s="45">
        <f t="shared" si="578"/>
        <v>65024.354564994275</v>
      </c>
      <c r="BD4642">
        <f t="shared" si="585"/>
        <v>-7069.102648295242</v>
      </c>
      <c r="BE4642">
        <f t="shared" si="579"/>
        <v>-5245.3404965576483</v>
      </c>
      <c r="BF4642">
        <f t="shared" si="580"/>
        <v>-3421.5783448200555</v>
      </c>
      <c r="BG4642">
        <f t="shared" si="581"/>
        <v>-1597.8161930824617</v>
      </c>
      <c r="BH4642">
        <f t="shared" si="582"/>
        <v>225.94595865513111</v>
      </c>
      <c r="BI4642">
        <f t="shared" si="583"/>
        <v>2049.7081103927248</v>
      </c>
      <c r="BJ4642">
        <f t="shared" si="584"/>
        <v>3873.4702621303186</v>
      </c>
    </row>
    <row r="4643" spans="1:62">
      <c r="A4643">
        <v>4640</v>
      </c>
      <c r="B4643" s="6"/>
      <c r="C4643" s="44"/>
      <c r="F4643" s="44">
        <v>7390.6826820921797</v>
      </c>
      <c r="G4643">
        <v>0.24278136840041853</v>
      </c>
      <c r="H4643" s="45">
        <f t="shared" si="578"/>
        <v>30441.721005142168</v>
      </c>
      <c r="BD4643">
        <f t="shared" si="585"/>
        <v>-4240.5268036711768</v>
      </c>
      <c r="BE4643">
        <f t="shared" si="579"/>
        <v>-3887.2929509789715</v>
      </c>
      <c r="BF4643">
        <f t="shared" si="580"/>
        <v>-3534.0590982867661</v>
      </c>
      <c r="BG4643">
        <f t="shared" si="581"/>
        <v>-3180.8252455945612</v>
      </c>
      <c r="BH4643">
        <f t="shared" si="582"/>
        <v>-2827.5913929023554</v>
      </c>
      <c r="BI4643">
        <f t="shared" si="583"/>
        <v>-2474.3575402101505</v>
      </c>
      <c r="BJ4643">
        <f t="shared" si="584"/>
        <v>-2121.1236875179452</v>
      </c>
    </row>
    <row r="4644" spans="1:62">
      <c r="A4644">
        <v>4641</v>
      </c>
      <c r="B4644" s="6"/>
      <c r="C4644" s="44"/>
      <c r="F4644" s="44">
        <v>11391.008271160197</v>
      </c>
      <c r="G4644">
        <v>0.25854376718428185</v>
      </c>
      <c r="H4644" s="45">
        <f t="shared" si="578"/>
        <v>44058.336409405863</v>
      </c>
      <c r="BD4644">
        <f t="shared" si="585"/>
        <v>-6176.7758400900875</v>
      </c>
      <c r="BE4644">
        <f t="shared" si="579"/>
        <v>-4962.8689980879944</v>
      </c>
      <c r="BF4644">
        <f t="shared" si="580"/>
        <v>-3748.9621560859018</v>
      </c>
      <c r="BG4644">
        <f t="shared" si="581"/>
        <v>-2535.0553140838092</v>
      </c>
      <c r="BH4644">
        <f t="shared" si="582"/>
        <v>-1321.1484720817161</v>
      </c>
      <c r="BI4644">
        <f t="shared" si="583"/>
        <v>-107.24163007962397</v>
      </c>
      <c r="BJ4644">
        <f t="shared" si="584"/>
        <v>1106.6652119224691</v>
      </c>
    </row>
    <row r="4645" spans="1:62">
      <c r="A4645">
        <v>4642</v>
      </c>
      <c r="B4645" s="6"/>
      <c r="C4645" s="44"/>
      <c r="F4645" s="44">
        <v>2730.425048237601</v>
      </c>
      <c r="G4645">
        <v>0.29121915928024578</v>
      </c>
      <c r="H4645" s="45">
        <f t="shared" si="578"/>
        <v>9375.8427673024798</v>
      </c>
      <c r="BD4645">
        <f t="shared" si="585"/>
        <v>-10098.289435238788</v>
      </c>
      <c r="BE4645">
        <f t="shared" si="579"/>
        <v>-8805.5705993173797</v>
      </c>
      <c r="BF4645">
        <f t="shared" si="580"/>
        <v>-7512.8517633959691</v>
      </c>
      <c r="BG4645">
        <f t="shared" si="581"/>
        <v>-6220.1329274745603</v>
      </c>
      <c r="BH4645">
        <f t="shared" si="582"/>
        <v>-4927.4140915531507</v>
      </c>
      <c r="BI4645">
        <f t="shared" si="583"/>
        <v>-3634.6952556317419</v>
      </c>
      <c r="BJ4645">
        <f t="shared" si="584"/>
        <v>-2341.9764197103323</v>
      </c>
    </row>
    <row r="4646" spans="1:62">
      <c r="A4646">
        <v>4643</v>
      </c>
      <c r="B4646" s="6"/>
      <c r="C4646" s="44"/>
      <c r="F4646" s="44">
        <v>5723.0166704613584</v>
      </c>
      <c r="G4646">
        <v>0.26582276104978142</v>
      </c>
      <c r="H4646" s="45">
        <f t="shared" si="578"/>
        <v>21529.445589460236</v>
      </c>
      <c r="BD4646">
        <f t="shared" si="585"/>
        <v>-1274.3292518363721</v>
      </c>
      <c r="BE4646">
        <f t="shared" si="579"/>
        <v>181.76654456485676</v>
      </c>
      <c r="BF4646">
        <f t="shared" si="580"/>
        <v>1637.8623409660859</v>
      </c>
      <c r="BG4646">
        <f t="shared" si="581"/>
        <v>3093.9581373673145</v>
      </c>
      <c r="BH4646">
        <f t="shared" si="582"/>
        <v>4550.0539337685432</v>
      </c>
      <c r="BI4646">
        <f t="shared" si="583"/>
        <v>6006.1497301697727</v>
      </c>
      <c r="BJ4646">
        <f t="shared" si="584"/>
        <v>7462.2455265710014</v>
      </c>
    </row>
    <row r="4647" spans="1:62">
      <c r="A4647">
        <v>4644</v>
      </c>
      <c r="B4647" s="6"/>
      <c r="C4647" s="44"/>
      <c r="F4647" s="44">
        <v>11438.059005270188</v>
      </c>
      <c r="G4647">
        <v>0.43231075919443906</v>
      </c>
      <c r="H4647" s="45">
        <f t="shared" si="578"/>
        <v>26457.955907883679</v>
      </c>
      <c r="BD4647">
        <f t="shared" si="585"/>
        <v>-4393.9028652124516</v>
      </c>
      <c r="BE4647">
        <f t="shared" si="579"/>
        <v>-3064.7890599635443</v>
      </c>
      <c r="BF4647">
        <f t="shared" si="580"/>
        <v>-1735.675254714637</v>
      </c>
      <c r="BG4647">
        <f t="shared" si="581"/>
        <v>-406.56144946573022</v>
      </c>
      <c r="BH4647">
        <f t="shared" si="582"/>
        <v>922.55235578317661</v>
      </c>
      <c r="BI4647">
        <f t="shared" si="583"/>
        <v>2251.6661610320843</v>
      </c>
      <c r="BJ4647">
        <f t="shared" si="584"/>
        <v>3580.7799662809921</v>
      </c>
    </row>
    <row r="4648" spans="1:62">
      <c r="A4648">
        <v>4645</v>
      </c>
      <c r="B4648" s="6"/>
      <c r="C4648" s="44"/>
      <c r="F4648" s="44">
        <v>11350.698546017175</v>
      </c>
      <c r="G4648">
        <v>0.29357369337252237</v>
      </c>
      <c r="H4648" s="45">
        <f t="shared" si="578"/>
        <v>38663.881683751591</v>
      </c>
      <c r="BD4648">
        <f t="shared" si="585"/>
        <v>-9276.5052092979931</v>
      </c>
      <c r="BE4648">
        <f t="shared" si="579"/>
        <v>-7114.9514133257971</v>
      </c>
      <c r="BF4648">
        <f t="shared" si="580"/>
        <v>-4953.3976173536021</v>
      </c>
      <c r="BG4648">
        <f t="shared" si="581"/>
        <v>-2791.8438213814061</v>
      </c>
      <c r="BH4648">
        <f t="shared" si="582"/>
        <v>-630.29002540921101</v>
      </c>
      <c r="BI4648">
        <f t="shared" si="583"/>
        <v>1531.2637705629841</v>
      </c>
      <c r="BJ4648">
        <f t="shared" si="584"/>
        <v>3692.8175665351791</v>
      </c>
    </row>
    <row r="4649" spans="1:62">
      <c r="A4649">
        <v>4646</v>
      </c>
      <c r="B4649" s="6"/>
      <c r="C4649" s="44"/>
      <c r="F4649" s="44">
        <v>5424.5393915328023</v>
      </c>
      <c r="G4649">
        <v>0.22396412592244985</v>
      </c>
      <c r="H4649" s="45">
        <f t="shared" si="578"/>
        <v>24220.572688552413</v>
      </c>
      <c r="BD4649">
        <f t="shared" si="585"/>
        <v>-9882.8300791545626</v>
      </c>
      <c r="BE4649">
        <f t="shared" si="579"/>
        <v>-8414.9616122919506</v>
      </c>
      <c r="BF4649">
        <f t="shared" si="580"/>
        <v>-6947.0931454293386</v>
      </c>
      <c r="BG4649">
        <f t="shared" si="581"/>
        <v>-5479.2246785667267</v>
      </c>
      <c r="BH4649">
        <f t="shared" si="582"/>
        <v>-4011.3562117041156</v>
      </c>
      <c r="BI4649">
        <f t="shared" si="583"/>
        <v>-2543.4877448415027</v>
      </c>
      <c r="BJ4649">
        <f t="shared" si="584"/>
        <v>-1075.6192779788908</v>
      </c>
    </row>
    <row r="4650" spans="1:62">
      <c r="A4650">
        <v>4647</v>
      </c>
      <c r="B4650" s="6"/>
      <c r="C4650" s="44"/>
      <c r="F4650" s="44">
        <v>9762.4637530735254</v>
      </c>
      <c r="G4650">
        <v>9.958253053386823E-2</v>
      </c>
      <c r="H4650" s="45">
        <f t="shared" si="578"/>
        <v>98033.899126044911</v>
      </c>
      <c r="BD4650">
        <f t="shared" si="585"/>
        <v>-4304.7187619205524</v>
      </c>
      <c r="BE4650">
        <f t="shared" si="579"/>
        <v>-3184.8981323083035</v>
      </c>
      <c r="BF4650">
        <f t="shared" si="580"/>
        <v>-2065.0775026960546</v>
      </c>
      <c r="BG4650">
        <f t="shared" si="581"/>
        <v>-945.25687308380475</v>
      </c>
      <c r="BH4650">
        <f t="shared" si="582"/>
        <v>174.56375652844417</v>
      </c>
      <c r="BI4650">
        <f t="shared" si="583"/>
        <v>1294.3843861406931</v>
      </c>
      <c r="BJ4650">
        <f t="shared" si="584"/>
        <v>2414.2050157529429</v>
      </c>
    </row>
    <row r="4651" spans="1:62">
      <c r="A4651">
        <v>4648</v>
      </c>
      <c r="B4651" s="6"/>
      <c r="C4651" s="44"/>
      <c r="F4651" s="44">
        <v>5534.7767892293014</v>
      </c>
      <c r="G4651">
        <v>0.6060258843951889</v>
      </c>
      <c r="H4651" s="45">
        <f t="shared" si="578"/>
        <v>9132.9049331828191</v>
      </c>
      <c r="BD4651">
        <f t="shared" si="585"/>
        <v>-9264.5511004041837</v>
      </c>
      <c r="BE4651">
        <f t="shared" si="579"/>
        <v>-8766.6384477348438</v>
      </c>
      <c r="BF4651">
        <f t="shared" si="580"/>
        <v>-8268.7257950655021</v>
      </c>
      <c r="BG4651">
        <f t="shared" si="581"/>
        <v>-7770.8131423961604</v>
      </c>
      <c r="BH4651">
        <f t="shared" si="582"/>
        <v>-7272.9004897268196</v>
      </c>
      <c r="BI4651">
        <f t="shared" si="583"/>
        <v>-6774.9878370574788</v>
      </c>
      <c r="BJ4651">
        <f t="shared" si="584"/>
        <v>-6277.0751843881371</v>
      </c>
    </row>
    <row r="4652" spans="1:62">
      <c r="A4652">
        <v>4649</v>
      </c>
      <c r="B4652" s="6"/>
      <c r="C4652" s="44"/>
      <c r="F4652" s="44">
        <v>8814.8101695817841</v>
      </c>
      <c r="G4652">
        <v>0.24632343842198789</v>
      </c>
      <c r="H4652" s="45">
        <f t="shared" si="578"/>
        <v>35785.511220741937</v>
      </c>
      <c r="BD4652">
        <f t="shared" si="585"/>
        <v>-2504.6473672533571</v>
      </c>
      <c r="BE4652">
        <f t="shared" si="579"/>
        <v>525.48205472258724</v>
      </c>
      <c r="BF4652">
        <f t="shared" si="580"/>
        <v>3555.611476698532</v>
      </c>
      <c r="BG4652">
        <f t="shared" si="581"/>
        <v>6585.7408986744758</v>
      </c>
      <c r="BH4652">
        <f t="shared" si="582"/>
        <v>9615.8703206504215</v>
      </c>
      <c r="BI4652">
        <f t="shared" si="583"/>
        <v>12645.999742626365</v>
      </c>
      <c r="BJ4652">
        <f t="shared" si="584"/>
        <v>15676.129164602309</v>
      </c>
    </row>
    <row r="4653" spans="1:62">
      <c r="A4653">
        <v>4650</v>
      </c>
      <c r="B4653" s="6"/>
      <c r="C4653" s="44"/>
      <c r="F4653" s="44">
        <v>10760.370166844474</v>
      </c>
      <c r="G4653">
        <v>0.14811729761534131</v>
      </c>
      <c r="H4653" s="45">
        <f t="shared" si="578"/>
        <v>72647.626847669162</v>
      </c>
      <c r="BD4653">
        <f t="shared" si="585"/>
        <v>-7583.1929774718446</v>
      </c>
      <c r="BE4653">
        <f t="shared" si="579"/>
        <v>-6351.5757853619052</v>
      </c>
      <c r="BF4653">
        <f t="shared" si="580"/>
        <v>-5119.9585932519658</v>
      </c>
      <c r="BG4653">
        <f t="shared" si="581"/>
        <v>-3888.3414011420264</v>
      </c>
      <c r="BH4653">
        <f t="shared" si="582"/>
        <v>-2656.7242090320869</v>
      </c>
      <c r="BI4653">
        <f t="shared" si="583"/>
        <v>-1425.1070169221475</v>
      </c>
      <c r="BJ4653">
        <f t="shared" si="584"/>
        <v>-193.4898248122081</v>
      </c>
    </row>
    <row r="4654" spans="1:62">
      <c r="A4654">
        <v>4651</v>
      </c>
      <c r="B4654" s="6"/>
      <c r="C4654" s="44"/>
      <c r="F4654" s="44">
        <v>5822.5354917411896</v>
      </c>
      <c r="G4654">
        <v>0.60802182088599288</v>
      </c>
      <c r="H4654" s="45">
        <f t="shared" si="578"/>
        <v>9576.1949517810881</v>
      </c>
      <c r="BD4654">
        <f t="shared" si="585"/>
        <v>-10019.783678767768</v>
      </c>
      <c r="BE4654">
        <f t="shared" si="579"/>
        <v>-9279.1971906910603</v>
      </c>
      <c r="BF4654">
        <f t="shared" si="580"/>
        <v>-8538.6107026143545</v>
      </c>
      <c r="BG4654">
        <f t="shared" si="581"/>
        <v>-7798.0242145376469</v>
      </c>
      <c r="BH4654">
        <f t="shared" si="582"/>
        <v>-7057.4377264609411</v>
      </c>
      <c r="BI4654">
        <f t="shared" si="583"/>
        <v>-6316.8512383842344</v>
      </c>
      <c r="BJ4654">
        <f t="shared" si="584"/>
        <v>-5576.2647503075277</v>
      </c>
    </row>
    <row r="4655" spans="1:62">
      <c r="A4655">
        <v>4652</v>
      </c>
      <c r="B4655" s="6"/>
      <c r="C4655" s="44"/>
      <c r="F4655" s="44">
        <v>9322.9581335048751</v>
      </c>
      <c r="G4655">
        <v>0.16754712875418587</v>
      </c>
      <c r="H4655" s="45">
        <f t="shared" si="578"/>
        <v>55643.7952880882</v>
      </c>
      <c r="BD4655">
        <f t="shared" si="585"/>
        <v>-2782.4263873112254</v>
      </c>
      <c r="BE4655">
        <f t="shared" si="579"/>
        <v>257.68271711873876</v>
      </c>
      <c r="BF4655">
        <f t="shared" si="580"/>
        <v>3297.7918215487043</v>
      </c>
      <c r="BG4655">
        <f t="shared" si="581"/>
        <v>6337.9009259786671</v>
      </c>
      <c r="BH4655">
        <f t="shared" si="582"/>
        <v>9378.0100304086318</v>
      </c>
      <c r="BI4655">
        <f t="shared" si="583"/>
        <v>12418.119134838598</v>
      </c>
      <c r="BJ4655">
        <f t="shared" si="584"/>
        <v>15458.228239268563</v>
      </c>
    </row>
    <row r="4656" spans="1:62">
      <c r="A4656">
        <v>4653</v>
      </c>
      <c r="B4656" s="6"/>
      <c r="C4656" s="44"/>
      <c r="F4656" s="44">
        <v>2331.0432565790652</v>
      </c>
      <c r="G4656">
        <v>0.64736798395160644</v>
      </c>
      <c r="H4656" s="45">
        <f t="shared" si="578"/>
        <v>3600.80095767189</v>
      </c>
      <c r="BD4656">
        <f t="shared" si="585"/>
        <v>-8485.2224897339456</v>
      </c>
      <c r="BE4656">
        <f t="shared" si="579"/>
        <v>-7647.4868459630161</v>
      </c>
      <c r="BF4656">
        <f t="shared" si="580"/>
        <v>-6809.7512021920866</v>
      </c>
      <c r="BG4656">
        <f t="shared" si="581"/>
        <v>-5972.0155584211579</v>
      </c>
      <c r="BH4656">
        <f t="shared" si="582"/>
        <v>-5134.2799146502284</v>
      </c>
      <c r="BI4656">
        <f t="shared" si="583"/>
        <v>-4296.5442708792989</v>
      </c>
      <c r="BJ4656">
        <f t="shared" si="584"/>
        <v>-3458.8086271083694</v>
      </c>
    </row>
    <row r="4657" spans="1:62">
      <c r="A4657">
        <v>4654</v>
      </c>
      <c r="B4657" s="6"/>
      <c r="C4657" s="44"/>
      <c r="F4657" s="44">
        <v>12333.031116601984</v>
      </c>
      <c r="G4657">
        <v>4.0567691357214386E-2</v>
      </c>
      <c r="H4657" s="45">
        <f t="shared" si="578"/>
        <v>304011.16514136392</v>
      </c>
      <c r="BD4657">
        <f t="shared" si="585"/>
        <v>905.79666317896681</v>
      </c>
      <c r="BE4657">
        <f t="shared" si="579"/>
        <v>4142.6365829369988</v>
      </c>
      <c r="BF4657">
        <f t="shared" si="580"/>
        <v>7379.4765026950317</v>
      </c>
      <c r="BG4657">
        <f t="shared" si="581"/>
        <v>10616.316422453063</v>
      </c>
      <c r="BH4657">
        <f t="shared" si="582"/>
        <v>13853.156342211096</v>
      </c>
      <c r="BI4657">
        <f t="shared" si="583"/>
        <v>17089.996261969129</v>
      </c>
      <c r="BJ4657">
        <f t="shared" si="584"/>
        <v>20326.836181727162</v>
      </c>
    </row>
    <row r="4658" spans="1:62">
      <c r="A4658">
        <v>4655</v>
      </c>
      <c r="B4658" s="6"/>
      <c r="C4658" s="44"/>
      <c r="F4658" s="44">
        <v>7707.5286075064432</v>
      </c>
      <c r="G4658">
        <v>0.73362435816955429</v>
      </c>
      <c r="H4658" s="45">
        <f t="shared" si="578"/>
        <v>10506.096916870758</v>
      </c>
      <c r="BD4658">
        <f t="shared" si="585"/>
        <v>-12130.192659815912</v>
      </c>
      <c r="BE4658">
        <f t="shared" si="579"/>
        <v>-11927.354203029839</v>
      </c>
      <c r="BF4658">
        <f t="shared" si="580"/>
        <v>-11724.515746243767</v>
      </c>
      <c r="BG4658">
        <f t="shared" si="581"/>
        <v>-11521.677289457695</v>
      </c>
      <c r="BH4658">
        <f t="shared" si="582"/>
        <v>-11318.838832671625</v>
      </c>
      <c r="BI4658">
        <f t="shared" si="583"/>
        <v>-11116.000375885553</v>
      </c>
      <c r="BJ4658">
        <f t="shared" si="584"/>
        <v>-10913.161919099481</v>
      </c>
    </row>
    <row r="4659" spans="1:62">
      <c r="A4659">
        <v>4656</v>
      </c>
      <c r="B4659" s="6"/>
      <c r="C4659" s="44"/>
      <c r="F4659" s="44">
        <v>11310.242204826791</v>
      </c>
      <c r="G4659">
        <v>7.9138480337505257E-2</v>
      </c>
      <c r="H4659" s="45">
        <f t="shared" si="578"/>
        <v>142917.10122043686</v>
      </c>
      <c r="BD4659">
        <f t="shared" si="585"/>
        <v>-4039.4068166586717</v>
      </c>
      <c r="BE4659">
        <f t="shared" si="579"/>
        <v>-371.28502581090015</v>
      </c>
      <c r="BF4659">
        <f t="shared" si="580"/>
        <v>3296.8367650368709</v>
      </c>
      <c r="BG4659">
        <f t="shared" si="581"/>
        <v>6964.9585558846429</v>
      </c>
      <c r="BH4659">
        <f t="shared" si="582"/>
        <v>10633.080346732415</v>
      </c>
      <c r="BI4659">
        <f t="shared" si="583"/>
        <v>14301.202137580185</v>
      </c>
      <c r="BJ4659">
        <f t="shared" si="584"/>
        <v>17969.323928427955</v>
      </c>
    </row>
    <row r="4660" spans="1:62">
      <c r="A4660">
        <v>4657</v>
      </c>
      <c r="B4660" s="6"/>
      <c r="C4660" s="44"/>
      <c r="F4660" s="44">
        <v>9771.2087554697628</v>
      </c>
      <c r="G4660">
        <v>0.64180337016022992</v>
      </c>
      <c r="H4660" s="45">
        <f t="shared" si="578"/>
        <v>15224.61428183265</v>
      </c>
      <c r="BD4660">
        <f t="shared" si="585"/>
        <v>-10914.549803139265</v>
      </c>
      <c r="BE4660">
        <f t="shared" si="579"/>
        <v>-10518.857401451738</v>
      </c>
      <c r="BF4660">
        <f t="shared" si="580"/>
        <v>-10123.164999764213</v>
      </c>
      <c r="BG4660">
        <f t="shared" si="581"/>
        <v>-9727.4725980766852</v>
      </c>
      <c r="BH4660">
        <f t="shared" si="582"/>
        <v>-9331.7801963891598</v>
      </c>
      <c r="BI4660">
        <f t="shared" si="583"/>
        <v>-8936.0877947016343</v>
      </c>
      <c r="BJ4660">
        <f t="shared" si="584"/>
        <v>-8540.395393014107</v>
      </c>
    </row>
    <row r="4661" spans="1:62">
      <c r="A4661">
        <v>4658</v>
      </c>
      <c r="B4661" s="6"/>
      <c r="C4661" s="44"/>
      <c r="F4661" s="44">
        <v>-3513.7020473495177</v>
      </c>
      <c r="G4661">
        <v>0.28647719758727597</v>
      </c>
      <c r="H4661" s="45">
        <f t="shared" si="578"/>
        <v>-12265.206714328668</v>
      </c>
      <c r="BD4661">
        <f t="shared" si="585"/>
        <v>-6562.1919046686126</v>
      </c>
      <c r="BE4661">
        <f t="shared" si="579"/>
        <v>-3353.1750538674632</v>
      </c>
      <c r="BF4661">
        <f t="shared" si="580"/>
        <v>-144.15820306631394</v>
      </c>
      <c r="BG4661">
        <f t="shared" si="581"/>
        <v>3064.8586477348363</v>
      </c>
      <c r="BH4661">
        <f t="shared" si="582"/>
        <v>6273.8754985359847</v>
      </c>
      <c r="BI4661">
        <f t="shared" si="583"/>
        <v>9482.8923493371349</v>
      </c>
      <c r="BJ4661">
        <f t="shared" si="584"/>
        <v>12691.909200138283</v>
      </c>
    </row>
    <row r="4662" spans="1:62">
      <c r="A4662">
        <v>4659</v>
      </c>
      <c r="B4662" s="6"/>
      <c r="C4662" s="44"/>
      <c r="F4662" s="44">
        <v>10143.454901618632</v>
      </c>
      <c r="G4662">
        <v>0.19938557033470605</v>
      </c>
      <c r="H4662" s="45">
        <f t="shared" si="578"/>
        <v>50873.565647659161</v>
      </c>
      <c r="BD4662">
        <f t="shared" si="585"/>
        <v>4946.0880352858976</v>
      </c>
      <c r="BE4662">
        <f t="shared" si="579"/>
        <v>6378.4740232222775</v>
      </c>
      <c r="BF4662">
        <f t="shared" si="580"/>
        <v>7810.8600111586575</v>
      </c>
      <c r="BG4662">
        <f t="shared" si="581"/>
        <v>9243.2459990950374</v>
      </c>
      <c r="BH4662">
        <f t="shared" si="582"/>
        <v>10675.631987031416</v>
      </c>
      <c r="BI4662">
        <f t="shared" si="583"/>
        <v>12108.017974967797</v>
      </c>
      <c r="BJ4662">
        <f t="shared" si="584"/>
        <v>13540.403962904176</v>
      </c>
    </row>
    <row r="4663" spans="1:62">
      <c r="A4663">
        <v>4660</v>
      </c>
      <c r="B4663" s="6"/>
      <c r="C4663" s="44"/>
      <c r="F4663" s="44">
        <v>10314.20265688805</v>
      </c>
      <c r="G4663">
        <v>0.26251415050362947</v>
      </c>
      <c r="H4663" s="45">
        <f t="shared" si="578"/>
        <v>39290.082599739508</v>
      </c>
      <c r="BD4663">
        <f t="shared" si="585"/>
        <v>-9146.5270499451017</v>
      </c>
      <c r="BE4663">
        <f t="shared" si="579"/>
        <v>-8149.5991982715714</v>
      </c>
      <c r="BF4663">
        <f t="shared" si="580"/>
        <v>-7152.6713465980411</v>
      </c>
      <c r="BG4663">
        <f t="shared" si="581"/>
        <v>-6155.7434949245107</v>
      </c>
      <c r="BH4663">
        <f t="shared" si="582"/>
        <v>-5158.8156432509804</v>
      </c>
      <c r="BI4663">
        <f t="shared" si="583"/>
        <v>-4161.8877915774501</v>
      </c>
      <c r="BJ4663">
        <f t="shared" si="584"/>
        <v>-3164.9599399039198</v>
      </c>
    </row>
    <row r="4664" spans="1:62">
      <c r="A4664">
        <v>4661</v>
      </c>
      <c r="B4664" s="6"/>
      <c r="C4664" s="44"/>
      <c r="F4664" s="44">
        <v>6944.2146001562869</v>
      </c>
      <c r="G4664">
        <v>0.38905446371702723</v>
      </c>
      <c r="H4664" s="45">
        <f t="shared" si="578"/>
        <v>17848.952390396051</v>
      </c>
      <c r="BD4664">
        <f t="shared" si="585"/>
        <v>-9001.6319043699023</v>
      </c>
      <c r="BE4664">
        <f t="shared" si="579"/>
        <v>-7689.0611518517553</v>
      </c>
      <c r="BF4664">
        <f t="shared" si="580"/>
        <v>-6376.4903993336084</v>
      </c>
      <c r="BG4664">
        <f t="shared" si="581"/>
        <v>-5063.9196468154605</v>
      </c>
      <c r="BH4664">
        <f t="shared" si="582"/>
        <v>-3751.3488942973136</v>
      </c>
      <c r="BI4664">
        <f t="shared" si="583"/>
        <v>-2438.7781417791657</v>
      </c>
      <c r="BJ4664">
        <f t="shared" si="584"/>
        <v>-1126.2073892610188</v>
      </c>
    </row>
    <row r="4665" spans="1:62">
      <c r="A4665">
        <v>4662</v>
      </c>
      <c r="B4665" s="6"/>
      <c r="C4665" s="44"/>
      <c r="F4665" s="44">
        <v>3368.9754501355892</v>
      </c>
      <c r="G4665">
        <v>0.16926374130688693</v>
      </c>
      <c r="H4665" s="45">
        <f t="shared" si="578"/>
        <v>19903.704267220484</v>
      </c>
      <c r="BD4665">
        <f t="shared" si="585"/>
        <v>-4998.9422815711505</v>
      </c>
      <c r="BE4665">
        <f t="shared" si="579"/>
        <v>-3053.6699629860145</v>
      </c>
      <c r="BF4665">
        <f t="shared" si="580"/>
        <v>-1108.3976444008786</v>
      </c>
      <c r="BG4665">
        <f t="shared" si="581"/>
        <v>836.87467418425786</v>
      </c>
      <c r="BH4665">
        <f t="shared" si="582"/>
        <v>2782.1469927693943</v>
      </c>
      <c r="BI4665">
        <f t="shared" si="583"/>
        <v>4727.4193113545298</v>
      </c>
      <c r="BJ4665">
        <f t="shared" si="584"/>
        <v>6672.6916299396671</v>
      </c>
    </row>
    <row r="4666" spans="1:62">
      <c r="A4666">
        <v>4663</v>
      </c>
      <c r="B4666" s="6"/>
      <c r="C4666" s="44"/>
      <c r="F4666" s="44">
        <v>8568.3544905575127</v>
      </c>
      <c r="G4666">
        <v>0.2893839181351483</v>
      </c>
      <c r="H4666" s="45">
        <f t="shared" si="578"/>
        <v>29608.951823493913</v>
      </c>
      <c r="BD4666">
        <f t="shared" si="585"/>
        <v>-2522.6567436011546</v>
      </c>
      <c r="BE4666">
        <f t="shared" si="579"/>
        <v>-1676.3380370667198</v>
      </c>
      <c r="BF4666">
        <f t="shared" si="580"/>
        <v>-830.01933053228549</v>
      </c>
      <c r="BG4666">
        <f t="shared" si="581"/>
        <v>16.299376002149529</v>
      </c>
      <c r="BH4666">
        <f t="shared" si="582"/>
        <v>862.61808253658364</v>
      </c>
      <c r="BI4666">
        <f t="shared" si="583"/>
        <v>1708.9367890710182</v>
      </c>
      <c r="BJ4666">
        <f t="shared" si="584"/>
        <v>2555.2554956054537</v>
      </c>
    </row>
    <row r="4667" spans="1:62">
      <c r="A4667">
        <v>4664</v>
      </c>
      <c r="B4667" s="6"/>
      <c r="C4667" s="44"/>
      <c r="F4667" s="44">
        <v>11973.845920350741</v>
      </c>
      <c r="G4667">
        <v>0.27065072913016408</v>
      </c>
      <c r="H4667" s="45">
        <f t="shared" si="578"/>
        <v>44240.952015289629</v>
      </c>
      <c r="BD4667">
        <f t="shared" si="585"/>
        <v>-7121.4348998817713</v>
      </c>
      <c r="BE4667">
        <f t="shared" si="579"/>
        <v>-5674.51530920603</v>
      </c>
      <c r="BF4667">
        <f t="shared" si="580"/>
        <v>-4227.5957185302887</v>
      </c>
      <c r="BG4667">
        <f t="shared" si="581"/>
        <v>-2780.6761278545464</v>
      </c>
      <c r="BH4667">
        <f t="shared" si="582"/>
        <v>-1333.756537178805</v>
      </c>
      <c r="BI4667">
        <f t="shared" si="583"/>
        <v>113.16305349693539</v>
      </c>
      <c r="BJ4667">
        <f t="shared" si="584"/>
        <v>1560.0826441726786</v>
      </c>
    </row>
    <row r="4668" spans="1:62">
      <c r="A4668">
        <v>4665</v>
      </c>
      <c r="B4668" s="6"/>
      <c r="C4668" s="44"/>
      <c r="F4668" s="44">
        <v>7616.5079439238252</v>
      </c>
      <c r="G4668">
        <v>0.39468132256839894</v>
      </c>
      <c r="H4668" s="45">
        <f t="shared" si="578"/>
        <v>19297.86769325491</v>
      </c>
      <c r="BD4668">
        <f t="shared" si="585"/>
        <v>-10620.59227469992</v>
      </c>
      <c r="BE4668">
        <f t="shared" si="579"/>
        <v>-9267.3386290490998</v>
      </c>
      <c r="BF4668">
        <f t="shared" si="580"/>
        <v>-7914.0849833982793</v>
      </c>
      <c r="BG4668">
        <f t="shared" si="581"/>
        <v>-6560.8313377474597</v>
      </c>
      <c r="BH4668">
        <f t="shared" si="582"/>
        <v>-5207.5776920966391</v>
      </c>
      <c r="BI4668">
        <f t="shared" si="583"/>
        <v>-3854.3240464458186</v>
      </c>
      <c r="BJ4668">
        <f t="shared" si="584"/>
        <v>-2501.0704007949989</v>
      </c>
    </row>
    <row r="4669" spans="1:62">
      <c r="A4669">
        <v>4666</v>
      </c>
      <c r="B4669" s="6"/>
      <c r="C4669" s="44"/>
      <c r="F4669" s="44">
        <v>7463.7771286680727</v>
      </c>
      <c r="G4669">
        <v>0.35089619555607765</v>
      </c>
      <c r="H4669" s="45">
        <f t="shared" si="578"/>
        <v>21270.612857001655</v>
      </c>
      <c r="BD4669">
        <f t="shared" si="585"/>
        <v>-5643.1013310818307</v>
      </c>
      <c r="BE4669">
        <f t="shared" si="579"/>
        <v>-3669.6947182398358</v>
      </c>
      <c r="BF4669">
        <f t="shared" si="580"/>
        <v>-1696.2881053978408</v>
      </c>
      <c r="BG4669">
        <f t="shared" si="581"/>
        <v>277.11850744415369</v>
      </c>
      <c r="BH4669">
        <f t="shared" si="582"/>
        <v>2250.5251202861491</v>
      </c>
      <c r="BI4669">
        <f t="shared" si="583"/>
        <v>4223.9317331281436</v>
      </c>
      <c r="BJ4669">
        <f t="shared" si="584"/>
        <v>6197.3383459701381</v>
      </c>
    </row>
    <row r="4670" spans="1:62">
      <c r="A4670">
        <v>4667</v>
      </c>
      <c r="B4670" s="6"/>
      <c r="C4670" s="44"/>
      <c r="F4670" s="44">
        <v>9823.1965126700707</v>
      </c>
      <c r="G4670">
        <v>0.13281879490622561</v>
      </c>
      <c r="H4670" s="45">
        <f t="shared" si="578"/>
        <v>73959.385940864522</v>
      </c>
      <c r="BD4670">
        <f t="shared" si="585"/>
        <v>-5709.2961508876842</v>
      </c>
      <c r="BE4670">
        <f t="shared" si="579"/>
        <v>-3954.8151731072962</v>
      </c>
      <c r="BF4670">
        <f t="shared" si="580"/>
        <v>-2200.3341953269082</v>
      </c>
      <c r="BG4670">
        <f t="shared" si="581"/>
        <v>-445.85321754651977</v>
      </c>
      <c r="BH4670">
        <f t="shared" si="582"/>
        <v>1308.6277602338687</v>
      </c>
      <c r="BI4670">
        <f t="shared" si="583"/>
        <v>3063.1087380142562</v>
      </c>
      <c r="BJ4670">
        <f t="shared" si="584"/>
        <v>4817.5897157946456</v>
      </c>
    </row>
    <row r="4671" spans="1:62">
      <c r="A4671">
        <v>4668</v>
      </c>
      <c r="B4671" s="6"/>
      <c r="C4671" s="44"/>
      <c r="F4671" s="44">
        <v>4707.0616603756971</v>
      </c>
      <c r="G4671">
        <v>0.5893514626960954</v>
      </c>
      <c r="H4671" s="45">
        <f t="shared" si="578"/>
        <v>7986.8498821439889</v>
      </c>
      <c r="BD4671">
        <f t="shared" si="585"/>
        <v>-9159.1025381389427</v>
      </c>
      <c r="BE4671">
        <f t="shared" si="579"/>
        <v>-8495.0085636078147</v>
      </c>
      <c r="BF4671">
        <f t="shared" si="580"/>
        <v>-7830.9145890766868</v>
      </c>
      <c r="BG4671">
        <f t="shared" si="581"/>
        <v>-7166.8206145455588</v>
      </c>
      <c r="BH4671">
        <f t="shared" si="582"/>
        <v>-6502.7266400144308</v>
      </c>
      <c r="BI4671">
        <f t="shared" si="583"/>
        <v>-5838.6326654833028</v>
      </c>
      <c r="BJ4671">
        <f t="shared" si="584"/>
        <v>-5174.538690952174</v>
      </c>
    </row>
    <row r="4672" spans="1:62">
      <c r="A4672">
        <v>4669</v>
      </c>
      <c r="B4672" s="6"/>
      <c r="C4672" s="44"/>
      <c r="F4672" s="44">
        <v>8785.8530666137012</v>
      </c>
      <c r="G4672">
        <v>0.15420433319272853</v>
      </c>
      <c r="H4672" s="45">
        <f t="shared" si="578"/>
        <v>56975.396765491132</v>
      </c>
      <c r="BD4672">
        <f t="shared" si="585"/>
        <v>-1760.3043468952201</v>
      </c>
      <c r="BE4672">
        <f t="shared" si="579"/>
        <v>1186.4529665852569</v>
      </c>
      <c r="BF4672">
        <f t="shared" si="580"/>
        <v>4133.210280065734</v>
      </c>
      <c r="BG4672">
        <f t="shared" si="581"/>
        <v>7079.967593546211</v>
      </c>
      <c r="BH4672">
        <f t="shared" si="582"/>
        <v>10026.724907026688</v>
      </c>
      <c r="BI4672">
        <f t="shared" si="583"/>
        <v>12973.482220507165</v>
      </c>
      <c r="BJ4672">
        <f t="shared" si="584"/>
        <v>15920.239533987642</v>
      </c>
    </row>
    <row r="4673" spans="1:62">
      <c r="A4673">
        <v>4670</v>
      </c>
      <c r="B4673" s="6"/>
      <c r="C4673" s="44"/>
      <c r="F4673" s="44">
        <v>83.975430092499664</v>
      </c>
      <c r="G4673">
        <v>0.32336813855587998</v>
      </c>
      <c r="H4673" s="45">
        <f t="shared" si="578"/>
        <v>259.68987070749455</v>
      </c>
      <c r="BD4673">
        <f t="shared" si="585"/>
        <v>-8014.8314006500586</v>
      </c>
      <c r="BE4673">
        <f t="shared" si="579"/>
        <v>-7243.809734686416</v>
      </c>
      <c r="BF4673">
        <f t="shared" si="580"/>
        <v>-6472.7880687227735</v>
      </c>
      <c r="BG4673">
        <f t="shared" si="581"/>
        <v>-5701.7664027591309</v>
      </c>
      <c r="BH4673">
        <f t="shared" si="582"/>
        <v>-4930.7447367954883</v>
      </c>
      <c r="BI4673">
        <f t="shared" si="583"/>
        <v>-4159.7230708318457</v>
      </c>
      <c r="BJ4673">
        <f t="shared" si="584"/>
        <v>-3388.7014048682031</v>
      </c>
    </row>
    <row r="4674" spans="1:62">
      <c r="A4674">
        <v>4671</v>
      </c>
      <c r="B4674" s="6"/>
      <c r="C4674" s="44"/>
      <c r="F4674" s="44">
        <v>8688.020815536187</v>
      </c>
      <c r="G4674">
        <v>0.35536070494203198</v>
      </c>
      <c r="H4674" s="45">
        <f t="shared" si="578"/>
        <v>24448.456722173083</v>
      </c>
      <c r="BD4674">
        <f t="shared" si="585"/>
        <v>1532.8652626869002</v>
      </c>
      <c r="BE4674">
        <f t="shared" si="579"/>
        <v>3149.7059554663001</v>
      </c>
      <c r="BF4674">
        <f t="shared" si="580"/>
        <v>4766.5466482457005</v>
      </c>
      <c r="BG4674">
        <f t="shared" si="581"/>
        <v>6383.3873410250999</v>
      </c>
      <c r="BH4674">
        <f t="shared" si="582"/>
        <v>8000.2280338045002</v>
      </c>
      <c r="BI4674">
        <f t="shared" si="583"/>
        <v>9617.0687265839006</v>
      </c>
      <c r="BJ4674">
        <f t="shared" si="584"/>
        <v>11233.909419363299</v>
      </c>
    </row>
    <row r="4675" spans="1:62">
      <c r="A4675">
        <v>4672</v>
      </c>
      <c r="B4675" s="6"/>
      <c r="C4675" s="44"/>
      <c r="F4675" s="44">
        <v>8562.1268449940872</v>
      </c>
      <c r="G4675">
        <v>0.42002648765504347</v>
      </c>
      <c r="H4675" s="45">
        <f t="shared" si="578"/>
        <v>20384.730717330222</v>
      </c>
      <c r="BD4675">
        <f t="shared" si="585"/>
        <v>-6911.2172908260272</v>
      </c>
      <c r="BE4675">
        <f t="shared" si="579"/>
        <v>-5134.4137661158675</v>
      </c>
      <c r="BF4675">
        <f t="shared" si="580"/>
        <v>-3357.6102414057077</v>
      </c>
      <c r="BG4675">
        <f t="shared" si="581"/>
        <v>-1580.806716695547</v>
      </c>
      <c r="BH4675">
        <f t="shared" si="582"/>
        <v>195.99680801461182</v>
      </c>
      <c r="BI4675">
        <f t="shared" si="583"/>
        <v>1972.8003327247716</v>
      </c>
      <c r="BJ4675">
        <f t="shared" si="584"/>
        <v>3749.6038574349332</v>
      </c>
    </row>
    <row r="4676" spans="1:62">
      <c r="A4676">
        <v>4673</v>
      </c>
      <c r="B4676" s="6"/>
      <c r="C4676" s="44"/>
      <c r="F4676" s="44">
        <v>-1777.7052664197035</v>
      </c>
      <c r="G4676">
        <v>0.52767597403578037</v>
      </c>
      <c r="H4676" s="45">
        <f t="shared" ref="H4676:H4739" si="586">F4676/G4676</f>
        <v>-3368.9335006546307</v>
      </c>
      <c r="BD4676">
        <f t="shared" si="585"/>
        <v>-6461.9944067188699</v>
      </c>
      <c r="BE4676">
        <f t="shared" si="579"/>
        <v>-4361.8619684436526</v>
      </c>
      <c r="BF4676">
        <f t="shared" si="580"/>
        <v>-2261.7295301684353</v>
      </c>
      <c r="BG4676">
        <f t="shared" si="581"/>
        <v>-161.59709189321802</v>
      </c>
      <c r="BH4676">
        <f t="shared" si="582"/>
        <v>1938.5353463819993</v>
      </c>
      <c r="BI4676">
        <f t="shared" si="583"/>
        <v>4038.6677846572165</v>
      </c>
      <c r="BJ4676">
        <f t="shared" si="584"/>
        <v>6138.8002229324338</v>
      </c>
    </row>
    <row r="4677" spans="1:62">
      <c r="A4677">
        <v>4674</v>
      </c>
      <c r="B4677" s="6"/>
      <c r="C4677" s="44"/>
      <c r="F4677" s="44">
        <v>4841.9071696223036</v>
      </c>
      <c r="G4677">
        <v>0.26519793156769733</v>
      </c>
      <c r="H4677" s="45">
        <f t="shared" si="586"/>
        <v>18257.710914258416</v>
      </c>
      <c r="BD4677">
        <f t="shared" si="585"/>
        <v>4416.0851365986055</v>
      </c>
      <c r="BE4677">
        <f t="shared" ref="BE4677:BE4740" si="587">($BE$3*G4676)-F4676</f>
        <v>7054.4650067775074</v>
      </c>
      <c r="BF4677">
        <f t="shared" ref="BF4677:BF4740" si="588">($BF$3*G4676)-F4676</f>
        <v>9692.8448769564093</v>
      </c>
      <c r="BG4677">
        <f t="shared" ref="BG4677:BG4740" si="589">($BG$3*G4676)-F4676</f>
        <v>12331.224747135311</v>
      </c>
      <c r="BH4677">
        <f t="shared" ref="BH4677:BH4740" si="590">($BH$3*G4676)-F4676</f>
        <v>14969.604617314213</v>
      </c>
      <c r="BI4677">
        <f t="shared" ref="BI4677:BI4740" si="591">($BI$3*G4676)-F4676</f>
        <v>17607.984487493115</v>
      </c>
      <c r="BJ4677">
        <f t="shared" ref="BJ4677:BJ4740" si="592">($BJ$3*G4676)-F4676</f>
        <v>20246.364357672017</v>
      </c>
    </row>
    <row r="4678" spans="1:62">
      <c r="A4678">
        <v>4675</v>
      </c>
      <c r="B4678" s="6"/>
      <c r="C4678" s="44"/>
      <c r="F4678" s="44">
        <v>11279.700766196998</v>
      </c>
      <c r="G4678">
        <v>0.34867463308462643</v>
      </c>
      <c r="H4678" s="45">
        <f t="shared" si="586"/>
        <v>32350.219075040412</v>
      </c>
      <c r="BD4678">
        <f t="shared" si="585"/>
        <v>-3515.9175117838167</v>
      </c>
      <c r="BE4678">
        <f t="shared" si="587"/>
        <v>-2189.9278539453303</v>
      </c>
      <c r="BF4678">
        <f t="shared" si="588"/>
        <v>-863.93819610684386</v>
      </c>
      <c r="BG4678">
        <f t="shared" si="589"/>
        <v>462.05146173164303</v>
      </c>
      <c r="BH4678">
        <f t="shared" si="590"/>
        <v>1788.0411195701299</v>
      </c>
      <c r="BI4678">
        <f t="shared" si="591"/>
        <v>3114.0307774086159</v>
      </c>
      <c r="BJ4678">
        <f t="shared" si="592"/>
        <v>4440.0204352471028</v>
      </c>
    </row>
    <row r="4679" spans="1:62">
      <c r="A4679">
        <v>4676</v>
      </c>
      <c r="B4679" s="6"/>
      <c r="C4679" s="44"/>
      <c r="F4679" s="44">
        <v>4983.519408099346</v>
      </c>
      <c r="G4679">
        <v>0.46743341296274643</v>
      </c>
      <c r="H4679" s="45">
        <f t="shared" si="586"/>
        <v>10661.453096628595</v>
      </c>
      <c r="BD4679">
        <f t="shared" si="585"/>
        <v>-9536.3276007738659</v>
      </c>
      <c r="BE4679">
        <f t="shared" si="587"/>
        <v>-7792.9544353507335</v>
      </c>
      <c r="BF4679">
        <f t="shared" si="588"/>
        <v>-6049.5812699276021</v>
      </c>
      <c r="BG4679">
        <f t="shared" si="589"/>
        <v>-4306.2081045044697</v>
      </c>
      <c r="BH4679">
        <f t="shared" si="590"/>
        <v>-2562.8349390813382</v>
      </c>
      <c r="BI4679">
        <f t="shared" si="591"/>
        <v>-819.46177365820586</v>
      </c>
      <c r="BJ4679">
        <f t="shared" si="592"/>
        <v>923.91139176492652</v>
      </c>
    </row>
    <row r="4680" spans="1:62">
      <c r="A4680">
        <v>4677</v>
      </c>
      <c r="B4680" s="6"/>
      <c r="C4680" s="44"/>
      <c r="F4680" s="44">
        <v>9674.0700465352129</v>
      </c>
      <c r="G4680">
        <v>0.70444556663851099</v>
      </c>
      <c r="H4680" s="45">
        <f t="shared" si="586"/>
        <v>13732.885129362308</v>
      </c>
      <c r="BD4680">
        <f t="shared" si="585"/>
        <v>-2646.3523432856141</v>
      </c>
      <c r="BE4680">
        <f t="shared" si="587"/>
        <v>-309.18527847188216</v>
      </c>
      <c r="BF4680">
        <f t="shared" si="588"/>
        <v>2027.9817863418502</v>
      </c>
      <c r="BG4680">
        <f t="shared" si="589"/>
        <v>4365.1488511555817</v>
      </c>
      <c r="BH4680">
        <f t="shared" si="590"/>
        <v>6702.315915969315</v>
      </c>
      <c r="BI4680">
        <f t="shared" si="591"/>
        <v>9039.4829807830465</v>
      </c>
      <c r="BJ4680">
        <f t="shared" si="592"/>
        <v>11376.65004559678</v>
      </c>
    </row>
    <row r="4681" spans="1:62">
      <c r="A4681">
        <v>4678</v>
      </c>
      <c r="B4681" s="6"/>
      <c r="C4681" s="44"/>
      <c r="F4681" s="44">
        <v>11807.528381453516</v>
      </c>
      <c r="G4681">
        <v>0.14561047578501451</v>
      </c>
      <c r="H4681" s="45">
        <f t="shared" si="586"/>
        <v>81089.827622613171</v>
      </c>
      <c r="BD4681">
        <f t="shared" si="585"/>
        <v>-6151.8422133426575</v>
      </c>
      <c r="BE4681">
        <f t="shared" si="587"/>
        <v>-2629.614380150103</v>
      </c>
      <c r="BF4681">
        <f t="shared" si="588"/>
        <v>892.61345304245151</v>
      </c>
      <c r="BG4681">
        <f t="shared" si="589"/>
        <v>4414.8412862350069</v>
      </c>
      <c r="BH4681">
        <f t="shared" si="590"/>
        <v>7937.0691194275605</v>
      </c>
      <c r="BI4681">
        <f t="shared" si="591"/>
        <v>11459.296952620116</v>
      </c>
      <c r="BJ4681">
        <f t="shared" si="592"/>
        <v>14981.524785812671</v>
      </c>
    </row>
    <row r="4682" spans="1:62">
      <c r="A4682">
        <v>4679</v>
      </c>
      <c r="B4682" s="6"/>
      <c r="C4682" s="44"/>
      <c r="F4682" s="44">
        <v>4413.7354495643485</v>
      </c>
      <c r="G4682">
        <v>0.22765639614734212</v>
      </c>
      <c r="H4682" s="45">
        <f t="shared" si="586"/>
        <v>19387.706755700914</v>
      </c>
      <c r="BD4682">
        <f t="shared" si="585"/>
        <v>-11079.476002528443</v>
      </c>
      <c r="BE4682">
        <f t="shared" si="587"/>
        <v>-10351.42362360337</v>
      </c>
      <c r="BF4682">
        <f t="shared" si="588"/>
        <v>-9623.3712446782993</v>
      </c>
      <c r="BG4682">
        <f t="shared" si="589"/>
        <v>-8895.3188657532264</v>
      </c>
      <c r="BH4682">
        <f t="shared" si="590"/>
        <v>-8167.2664868281536</v>
      </c>
      <c r="BI4682">
        <f t="shared" si="591"/>
        <v>-7439.2141079030807</v>
      </c>
      <c r="BJ4682">
        <f t="shared" si="592"/>
        <v>-6711.1617289780079</v>
      </c>
    </row>
    <row r="4683" spans="1:62">
      <c r="A4683">
        <v>4680</v>
      </c>
      <c r="B4683" s="6"/>
      <c r="C4683" s="44"/>
      <c r="F4683" s="44">
        <v>9135.9599975517212</v>
      </c>
      <c r="G4683">
        <v>0.50962240207312881</v>
      </c>
      <c r="H4683" s="45">
        <f t="shared" si="586"/>
        <v>17926.919932065204</v>
      </c>
      <c r="BD4683">
        <f t="shared" si="585"/>
        <v>-3275.4534688276381</v>
      </c>
      <c r="BE4683">
        <f t="shared" si="587"/>
        <v>-2137.1714880909271</v>
      </c>
      <c r="BF4683">
        <f t="shared" si="588"/>
        <v>-998.88950735421668</v>
      </c>
      <c r="BG4683">
        <f t="shared" si="589"/>
        <v>139.39247338249425</v>
      </c>
      <c r="BH4683">
        <f t="shared" si="590"/>
        <v>1277.6744541192047</v>
      </c>
      <c r="BI4683">
        <f t="shared" si="591"/>
        <v>2415.9564348559152</v>
      </c>
      <c r="BJ4683">
        <f t="shared" si="592"/>
        <v>3554.2384155926256</v>
      </c>
    </row>
    <row r="4684" spans="1:62">
      <c r="A4684">
        <v>4681</v>
      </c>
      <c r="B4684" s="6"/>
      <c r="C4684" s="44"/>
      <c r="F4684" s="44">
        <v>9162.2485533394993</v>
      </c>
      <c r="G4684">
        <v>0.16886527774407689</v>
      </c>
      <c r="H4684" s="45">
        <f t="shared" si="586"/>
        <v>54257.741293774488</v>
      </c>
      <c r="BD4684">
        <f t="shared" si="585"/>
        <v>-6587.8479871860773</v>
      </c>
      <c r="BE4684">
        <f t="shared" si="587"/>
        <v>-4039.7359768204333</v>
      </c>
      <c r="BF4684">
        <f t="shared" si="588"/>
        <v>-1491.6239664547893</v>
      </c>
      <c r="BG4684">
        <f t="shared" si="589"/>
        <v>1056.4880439108547</v>
      </c>
      <c r="BH4684">
        <f t="shared" si="590"/>
        <v>3604.6000542764996</v>
      </c>
      <c r="BI4684">
        <f t="shared" si="591"/>
        <v>6152.7120646421426</v>
      </c>
      <c r="BJ4684">
        <f t="shared" si="592"/>
        <v>8700.8240750077875</v>
      </c>
    </row>
    <row r="4685" spans="1:62">
      <c r="A4685">
        <v>4682</v>
      </c>
      <c r="B4685" s="6"/>
      <c r="C4685" s="44"/>
      <c r="F4685" s="44">
        <v>4356.2288188548337</v>
      </c>
      <c r="G4685">
        <v>0.51723292433370993</v>
      </c>
      <c r="H4685" s="45">
        <f t="shared" si="586"/>
        <v>8422.1800545014576</v>
      </c>
      <c r="BD4685">
        <f t="shared" si="585"/>
        <v>-8317.9221646191145</v>
      </c>
      <c r="BE4685">
        <f t="shared" si="587"/>
        <v>-7473.5957758987306</v>
      </c>
      <c r="BF4685">
        <f t="shared" si="588"/>
        <v>-6629.2693871783458</v>
      </c>
      <c r="BG4685">
        <f t="shared" si="589"/>
        <v>-5784.9429984579619</v>
      </c>
      <c r="BH4685">
        <f t="shared" si="590"/>
        <v>-4940.6166097375772</v>
      </c>
      <c r="BI4685">
        <f t="shared" si="591"/>
        <v>-4096.2902210171924</v>
      </c>
      <c r="BJ4685">
        <f t="shared" si="592"/>
        <v>-3251.9638322968085</v>
      </c>
    </row>
    <row r="4686" spans="1:62">
      <c r="A4686">
        <v>4683</v>
      </c>
      <c r="B4686" s="6"/>
      <c r="C4686" s="44"/>
      <c r="F4686" s="44">
        <v>6645.5668852190756</v>
      </c>
      <c r="G4686">
        <v>0.41374514278866492</v>
      </c>
      <c r="H4686" s="45">
        <f t="shared" si="586"/>
        <v>16061.98163542801</v>
      </c>
      <c r="BD4686">
        <f t="shared" si="585"/>
        <v>-1770.0641971862842</v>
      </c>
      <c r="BE4686">
        <f t="shared" si="587"/>
        <v>816.10042448226523</v>
      </c>
      <c r="BF4686">
        <f t="shared" si="588"/>
        <v>3402.2650461508156</v>
      </c>
      <c r="BG4686">
        <f t="shared" si="589"/>
        <v>5988.4296678193641</v>
      </c>
      <c r="BH4686">
        <f t="shared" si="590"/>
        <v>8574.5942894879154</v>
      </c>
      <c r="BI4686">
        <f t="shared" si="591"/>
        <v>11160.758911156465</v>
      </c>
      <c r="BJ4686">
        <f t="shared" si="592"/>
        <v>13746.923532825014</v>
      </c>
    </row>
    <row r="4687" spans="1:62">
      <c r="A4687">
        <v>4684</v>
      </c>
      <c r="B4687" s="6"/>
      <c r="C4687" s="44"/>
      <c r="F4687" s="44">
        <v>4871.2336900027985</v>
      </c>
      <c r="G4687">
        <v>0.75626746878851225</v>
      </c>
      <c r="H4687" s="45">
        <f t="shared" si="586"/>
        <v>6441.1519614960762</v>
      </c>
      <c r="BD4687">
        <f t="shared" si="585"/>
        <v>-4576.8411712757515</v>
      </c>
      <c r="BE4687">
        <f t="shared" si="587"/>
        <v>-2508.1154573324266</v>
      </c>
      <c r="BF4687">
        <f t="shared" si="588"/>
        <v>-439.38974338910157</v>
      </c>
      <c r="BG4687">
        <f t="shared" si="589"/>
        <v>1629.3359705542225</v>
      </c>
      <c r="BH4687">
        <f t="shared" si="590"/>
        <v>3698.0616844975466</v>
      </c>
      <c r="BI4687">
        <f t="shared" si="591"/>
        <v>5766.7873984408725</v>
      </c>
      <c r="BJ4687">
        <f t="shared" si="592"/>
        <v>7835.5131123841966</v>
      </c>
    </row>
    <row r="4688" spans="1:62">
      <c r="A4688">
        <v>4685</v>
      </c>
      <c r="B4688" s="6"/>
      <c r="C4688" s="44"/>
      <c r="F4688" s="44">
        <v>5431.8466361868523</v>
      </c>
      <c r="G4688">
        <v>0.47839880695973402</v>
      </c>
      <c r="H4688" s="45">
        <f t="shared" si="586"/>
        <v>11354.22278894613</v>
      </c>
      <c r="BD4688">
        <f t="shared" si="585"/>
        <v>-1089.8963460602372</v>
      </c>
      <c r="BE4688">
        <f t="shared" si="587"/>
        <v>2691.4409978823242</v>
      </c>
      <c r="BF4688">
        <f t="shared" si="588"/>
        <v>6472.7783418248855</v>
      </c>
      <c r="BG4688">
        <f t="shared" si="589"/>
        <v>10254.115685767447</v>
      </c>
      <c r="BH4688">
        <f t="shared" si="590"/>
        <v>14035.453029710006</v>
      </c>
      <c r="BI4688">
        <f t="shared" si="591"/>
        <v>17816.79037365257</v>
      </c>
      <c r="BJ4688">
        <f t="shared" si="592"/>
        <v>21598.127717595129</v>
      </c>
    </row>
    <row r="4689" spans="1:62">
      <c r="A4689">
        <v>4686</v>
      </c>
      <c r="B4689" s="6"/>
      <c r="C4689" s="44"/>
      <c r="F4689" s="44">
        <v>7435.9819252005582</v>
      </c>
      <c r="G4689">
        <v>0.28395908162191574</v>
      </c>
      <c r="H4689" s="45">
        <f t="shared" si="586"/>
        <v>26186.807911646152</v>
      </c>
      <c r="BD4689">
        <f t="shared" si="585"/>
        <v>-3039.8526013881819</v>
      </c>
      <c r="BE4689">
        <f t="shared" si="587"/>
        <v>-647.85856658951161</v>
      </c>
      <c r="BF4689">
        <f t="shared" si="588"/>
        <v>1744.1354682091578</v>
      </c>
      <c r="BG4689">
        <f t="shared" si="589"/>
        <v>4136.129503007829</v>
      </c>
      <c r="BH4689">
        <f t="shared" si="590"/>
        <v>6528.1235378064976</v>
      </c>
      <c r="BI4689">
        <f t="shared" si="591"/>
        <v>8920.1175726051679</v>
      </c>
      <c r="BJ4689">
        <f t="shared" si="592"/>
        <v>11312.11160740384</v>
      </c>
    </row>
    <row r="4690" spans="1:62">
      <c r="A4690">
        <v>4687</v>
      </c>
      <c r="B4690" s="6"/>
      <c r="C4690" s="44"/>
      <c r="F4690" s="44">
        <v>7555.245040395439</v>
      </c>
      <c r="G4690">
        <v>0.20067635500683689</v>
      </c>
      <c r="H4690" s="45">
        <f t="shared" si="586"/>
        <v>37648.90507473109</v>
      </c>
      <c r="BD4690">
        <f t="shared" si="585"/>
        <v>-6016.1865170909796</v>
      </c>
      <c r="BE4690">
        <f t="shared" si="587"/>
        <v>-4596.391108981401</v>
      </c>
      <c r="BF4690">
        <f t="shared" si="588"/>
        <v>-3176.5957008718224</v>
      </c>
      <c r="BG4690">
        <f t="shared" si="589"/>
        <v>-1756.8002927622438</v>
      </c>
      <c r="BH4690">
        <f t="shared" si="590"/>
        <v>-337.00488465266426</v>
      </c>
      <c r="BI4690">
        <f t="shared" si="591"/>
        <v>1082.7905234569134</v>
      </c>
      <c r="BJ4690">
        <f t="shared" si="592"/>
        <v>2502.5859315664929</v>
      </c>
    </row>
    <row r="4691" spans="1:62">
      <c r="A4691">
        <v>4688</v>
      </c>
      <c r="B4691" s="6"/>
      <c r="C4691" s="44"/>
      <c r="F4691" s="44">
        <v>3328.8862499536372</v>
      </c>
      <c r="G4691">
        <v>0.24571634959699207</v>
      </c>
      <c r="H4691" s="45">
        <f t="shared" si="586"/>
        <v>13547.67908368108</v>
      </c>
      <c r="BD4691">
        <f t="shared" si="585"/>
        <v>-6551.8632653612549</v>
      </c>
      <c r="BE4691">
        <f t="shared" si="587"/>
        <v>-5548.4814903270699</v>
      </c>
      <c r="BF4691">
        <f t="shared" si="588"/>
        <v>-4545.0997152928858</v>
      </c>
      <c r="BG4691">
        <f t="shared" si="589"/>
        <v>-3541.7179402587012</v>
      </c>
      <c r="BH4691">
        <f t="shared" si="590"/>
        <v>-2538.3361652245167</v>
      </c>
      <c r="BI4691">
        <f t="shared" si="591"/>
        <v>-1534.9543901903326</v>
      </c>
      <c r="BJ4691">
        <f t="shared" si="592"/>
        <v>-531.57261515614755</v>
      </c>
    </row>
    <row r="4692" spans="1:62">
      <c r="A4692">
        <v>4689</v>
      </c>
      <c r="B4692" s="6"/>
      <c r="C4692" s="44"/>
      <c r="F4692" s="44">
        <v>13778.190862553456</v>
      </c>
      <c r="G4692">
        <v>0.2951710466807782</v>
      </c>
      <c r="H4692" s="45">
        <f t="shared" si="586"/>
        <v>46678.666547719717</v>
      </c>
      <c r="BD4692">
        <f t="shared" si="585"/>
        <v>-2100.304501968677</v>
      </c>
      <c r="BE4692">
        <f t="shared" si="587"/>
        <v>-871.7227539837163</v>
      </c>
      <c r="BF4692">
        <f t="shared" si="588"/>
        <v>356.8589940012439</v>
      </c>
      <c r="BG4692">
        <f t="shared" si="589"/>
        <v>1585.4407419862046</v>
      </c>
      <c r="BH4692">
        <f t="shared" si="590"/>
        <v>2814.0224899711648</v>
      </c>
      <c r="BI4692">
        <f t="shared" si="591"/>
        <v>4042.604237956125</v>
      </c>
      <c r="BJ4692">
        <f t="shared" si="592"/>
        <v>5271.1859859410852</v>
      </c>
    </row>
    <row r="4693" spans="1:62">
      <c r="A4693">
        <v>4690</v>
      </c>
      <c r="B4693" s="6"/>
      <c r="C4693" s="44"/>
      <c r="F4693" s="44">
        <v>9754.7840655988075</v>
      </c>
      <c r="G4693">
        <v>0.18072427910244659</v>
      </c>
      <c r="H4693" s="45">
        <f t="shared" si="586"/>
        <v>53976.057417659664</v>
      </c>
      <c r="BD4693">
        <f t="shared" si="585"/>
        <v>-12302.335629149566</v>
      </c>
      <c r="BE4693">
        <f t="shared" si="587"/>
        <v>-10826.480395745675</v>
      </c>
      <c r="BF4693">
        <f t="shared" si="588"/>
        <v>-9350.6251623417829</v>
      </c>
      <c r="BG4693">
        <f t="shared" si="589"/>
        <v>-7874.7699289378925</v>
      </c>
      <c r="BH4693">
        <f t="shared" si="590"/>
        <v>-6398.9146955340011</v>
      </c>
      <c r="BI4693">
        <f t="shared" si="591"/>
        <v>-4923.0594621301098</v>
      </c>
      <c r="BJ4693">
        <f t="shared" si="592"/>
        <v>-3447.2042287262193</v>
      </c>
    </row>
    <row r="4694" spans="1:62">
      <c r="A4694">
        <v>4691</v>
      </c>
      <c r="B4694" s="6"/>
      <c r="C4694" s="44"/>
      <c r="F4694" s="44">
        <v>8135.9842066960518</v>
      </c>
      <c r="G4694">
        <v>0.38935594073901925</v>
      </c>
      <c r="H4694" s="45">
        <f t="shared" si="586"/>
        <v>20896.006341276061</v>
      </c>
      <c r="BD4694">
        <f t="shared" si="585"/>
        <v>-8851.1626700865745</v>
      </c>
      <c r="BE4694">
        <f t="shared" si="587"/>
        <v>-7947.5412745743415</v>
      </c>
      <c r="BF4694">
        <f t="shared" si="588"/>
        <v>-7043.9198790621085</v>
      </c>
      <c r="BG4694">
        <f t="shared" si="589"/>
        <v>-6140.2984835498755</v>
      </c>
      <c r="BH4694">
        <f t="shared" si="590"/>
        <v>-5236.6770880376425</v>
      </c>
      <c r="BI4694">
        <f t="shared" si="591"/>
        <v>-4333.0556925254095</v>
      </c>
      <c r="BJ4694">
        <f t="shared" si="592"/>
        <v>-3429.4342970131765</v>
      </c>
    </row>
    <row r="4695" spans="1:62">
      <c r="A4695">
        <v>4692</v>
      </c>
      <c r="B4695" s="6"/>
      <c r="C4695" s="44"/>
      <c r="F4695" s="44">
        <v>12122.309689288011</v>
      </c>
      <c r="G4695">
        <v>0.38500355640307049</v>
      </c>
      <c r="H4695" s="45">
        <f t="shared" si="586"/>
        <v>31486.227822261575</v>
      </c>
      <c r="BD4695">
        <f t="shared" si="585"/>
        <v>-6189.2045030009558</v>
      </c>
      <c r="BE4695">
        <f t="shared" si="587"/>
        <v>-4242.4247993058598</v>
      </c>
      <c r="BF4695">
        <f t="shared" si="588"/>
        <v>-2295.6450956107628</v>
      </c>
      <c r="BG4695">
        <f t="shared" si="589"/>
        <v>-348.86539191566681</v>
      </c>
      <c r="BH4695">
        <f t="shared" si="590"/>
        <v>1597.9143117794301</v>
      </c>
      <c r="BI4695">
        <f t="shared" si="591"/>
        <v>3544.6940154745262</v>
      </c>
      <c r="BJ4695">
        <f t="shared" si="592"/>
        <v>5491.4737191696222</v>
      </c>
    </row>
    <row r="4696" spans="1:62">
      <c r="A4696">
        <v>4693</v>
      </c>
      <c r="B4696" s="6"/>
      <c r="C4696" s="44"/>
      <c r="F4696" s="44">
        <v>6373.2270668211586</v>
      </c>
      <c r="G4696">
        <v>0.32375998946159523</v>
      </c>
      <c r="H4696" s="45">
        <f t="shared" si="586"/>
        <v>19685.036058407575</v>
      </c>
      <c r="BD4696">
        <f t="shared" si="585"/>
        <v>-10197.291907272658</v>
      </c>
      <c r="BE4696">
        <f t="shared" si="587"/>
        <v>-8272.2741252573069</v>
      </c>
      <c r="BF4696">
        <f t="shared" si="588"/>
        <v>-6347.2563432419538</v>
      </c>
      <c r="BG4696">
        <f t="shared" si="589"/>
        <v>-4422.2385612266016</v>
      </c>
      <c r="BH4696">
        <f t="shared" si="590"/>
        <v>-2497.2207792112495</v>
      </c>
      <c r="BI4696">
        <f t="shared" si="591"/>
        <v>-572.20299719589639</v>
      </c>
      <c r="BJ4696">
        <f t="shared" si="592"/>
        <v>1352.8147848194567</v>
      </c>
    </row>
    <row r="4697" spans="1:62">
      <c r="A4697">
        <v>4694</v>
      </c>
      <c r="B4697" s="6"/>
      <c r="C4697" s="44"/>
      <c r="F4697" s="44">
        <v>2308.423885712411</v>
      </c>
      <c r="G4697">
        <v>0.44042001045553025</v>
      </c>
      <c r="H4697" s="45">
        <f t="shared" si="586"/>
        <v>5241.4146290146718</v>
      </c>
      <c r="BD4697">
        <f t="shared" si="585"/>
        <v>-4754.4271195131823</v>
      </c>
      <c r="BE4697">
        <f t="shared" si="587"/>
        <v>-3135.6271722052061</v>
      </c>
      <c r="BF4697">
        <f t="shared" si="588"/>
        <v>-1516.8272248972298</v>
      </c>
      <c r="BG4697">
        <f t="shared" si="589"/>
        <v>101.97272241074643</v>
      </c>
      <c r="BH4697">
        <f t="shared" si="590"/>
        <v>1720.7726697187218</v>
      </c>
      <c r="BI4697">
        <f t="shared" si="591"/>
        <v>3339.5726170266989</v>
      </c>
      <c r="BJ4697">
        <f t="shared" si="592"/>
        <v>4958.3725643346752</v>
      </c>
    </row>
    <row r="4698" spans="1:62">
      <c r="A4698">
        <v>4695</v>
      </c>
      <c r="B4698" s="6"/>
      <c r="C4698" s="44"/>
      <c r="F4698" s="44">
        <v>11319.369058519173</v>
      </c>
      <c r="G4698">
        <v>4.8626980395143349E-3</v>
      </c>
      <c r="H4698" s="45">
        <f t="shared" si="586"/>
        <v>2327796.0026589893</v>
      </c>
      <c r="BD4698">
        <f t="shared" ref="BD4698:BD4761" si="593">($BD$3*G4697)-F4697</f>
        <v>-106.32383343475976</v>
      </c>
      <c r="BE4698">
        <f t="shared" si="587"/>
        <v>2095.7762188428915</v>
      </c>
      <c r="BF4698">
        <f t="shared" si="588"/>
        <v>4297.8762711205427</v>
      </c>
      <c r="BG4698">
        <f t="shared" si="589"/>
        <v>6499.9763233981939</v>
      </c>
      <c r="BH4698">
        <f t="shared" si="590"/>
        <v>8702.0763756758461</v>
      </c>
      <c r="BI4698">
        <f t="shared" si="591"/>
        <v>10904.176427953496</v>
      </c>
      <c r="BJ4698">
        <f t="shared" si="592"/>
        <v>13106.276480231149</v>
      </c>
    </row>
    <row r="4699" spans="1:62">
      <c r="A4699">
        <v>4696</v>
      </c>
      <c r="B4699" s="6"/>
      <c r="C4699" s="44"/>
      <c r="F4699" s="44">
        <v>10820.46772433361</v>
      </c>
      <c r="G4699">
        <v>0.30606423908024372</v>
      </c>
      <c r="H4699" s="45">
        <f t="shared" si="586"/>
        <v>35353.583799434688</v>
      </c>
      <c r="BD4699">
        <f t="shared" si="593"/>
        <v>-11295.055568321601</v>
      </c>
      <c r="BE4699">
        <f t="shared" si="587"/>
        <v>-11270.742078124029</v>
      </c>
      <c r="BF4699">
        <f t="shared" si="588"/>
        <v>-11246.428587926457</v>
      </c>
      <c r="BG4699">
        <f t="shared" si="589"/>
        <v>-11222.115097728885</v>
      </c>
      <c r="BH4699">
        <f t="shared" si="590"/>
        <v>-11197.801607531313</v>
      </c>
      <c r="BI4699">
        <f t="shared" si="591"/>
        <v>-11173.488117333742</v>
      </c>
      <c r="BJ4699">
        <f t="shared" si="592"/>
        <v>-11149.174627136172</v>
      </c>
    </row>
    <row r="4700" spans="1:62">
      <c r="A4700">
        <v>4697</v>
      </c>
      <c r="B4700" s="6"/>
      <c r="C4700" s="44"/>
      <c r="F4700" s="44">
        <v>10167.747681417633</v>
      </c>
      <c r="G4700">
        <v>0.44977207581366674</v>
      </c>
      <c r="H4700" s="45">
        <f t="shared" si="586"/>
        <v>22606.444971096797</v>
      </c>
      <c r="BD4700">
        <f t="shared" si="593"/>
        <v>-9290.1465289323914</v>
      </c>
      <c r="BE4700">
        <f t="shared" si="587"/>
        <v>-7759.8253335311729</v>
      </c>
      <c r="BF4700">
        <f t="shared" si="588"/>
        <v>-6229.5041381299543</v>
      </c>
      <c r="BG4700">
        <f t="shared" si="589"/>
        <v>-4699.1829427287357</v>
      </c>
      <c r="BH4700">
        <f t="shared" si="590"/>
        <v>-3168.8617473275172</v>
      </c>
      <c r="BI4700">
        <f t="shared" si="591"/>
        <v>-1638.5405519262986</v>
      </c>
      <c r="BJ4700">
        <f t="shared" si="592"/>
        <v>-108.21935652508</v>
      </c>
    </row>
    <row r="4701" spans="1:62">
      <c r="A4701">
        <v>4698</v>
      </c>
      <c r="B4701" s="6"/>
      <c r="C4701" s="44"/>
      <c r="F4701" s="44">
        <v>7251.630368166072</v>
      </c>
      <c r="G4701">
        <v>0.69603429770884251</v>
      </c>
      <c r="H4701" s="45">
        <f t="shared" si="586"/>
        <v>10418.495743724823</v>
      </c>
      <c r="BD4701">
        <f t="shared" si="593"/>
        <v>-7918.8873023492997</v>
      </c>
      <c r="BE4701">
        <f t="shared" si="587"/>
        <v>-5670.026923280966</v>
      </c>
      <c r="BF4701">
        <f t="shared" si="588"/>
        <v>-3421.1665442126323</v>
      </c>
      <c r="BG4701">
        <f t="shared" si="589"/>
        <v>-1172.3061651442986</v>
      </c>
      <c r="BH4701">
        <f t="shared" si="590"/>
        <v>1076.5542139240351</v>
      </c>
      <c r="BI4701">
        <f t="shared" si="591"/>
        <v>3325.4145929923689</v>
      </c>
      <c r="BJ4701">
        <f t="shared" si="592"/>
        <v>5574.2749720607026</v>
      </c>
    </row>
    <row r="4702" spans="1:62">
      <c r="A4702">
        <v>4699</v>
      </c>
      <c r="B4702" s="6"/>
      <c r="C4702" s="44"/>
      <c r="F4702" s="44">
        <v>10360.079378214217</v>
      </c>
      <c r="G4702">
        <v>0.6507191900141942</v>
      </c>
      <c r="H4702" s="45">
        <f t="shared" si="586"/>
        <v>15920.967964673413</v>
      </c>
      <c r="BD4702">
        <f t="shared" si="593"/>
        <v>-3771.4588796218595</v>
      </c>
      <c r="BE4702">
        <f t="shared" si="587"/>
        <v>-291.28739107764704</v>
      </c>
      <c r="BF4702">
        <f t="shared" si="588"/>
        <v>3188.8840974665654</v>
      </c>
      <c r="BG4702">
        <f t="shared" si="589"/>
        <v>6669.0555860107779</v>
      </c>
      <c r="BH4702">
        <f t="shared" si="590"/>
        <v>10149.22707455499</v>
      </c>
      <c r="BI4702">
        <f t="shared" si="591"/>
        <v>13629.398563099203</v>
      </c>
      <c r="BJ4702">
        <f t="shared" si="592"/>
        <v>17109.570051643415</v>
      </c>
    </row>
    <row r="4703" spans="1:62">
      <c r="A4703">
        <v>4700</v>
      </c>
      <c r="B4703" s="6"/>
      <c r="C4703" s="44"/>
      <c r="F4703" s="44">
        <v>-901.77811631514487</v>
      </c>
      <c r="G4703">
        <v>-0.17446031840752241</v>
      </c>
      <c r="H4703" s="45">
        <f t="shared" si="586"/>
        <v>5168.95833130763</v>
      </c>
      <c r="BD4703">
        <f t="shared" si="593"/>
        <v>-7106.4834281432468</v>
      </c>
      <c r="BE4703">
        <f t="shared" si="587"/>
        <v>-3852.8874780722754</v>
      </c>
      <c r="BF4703">
        <f t="shared" si="588"/>
        <v>-599.29152800130396</v>
      </c>
      <c r="BG4703">
        <f t="shared" si="589"/>
        <v>2654.3044220696665</v>
      </c>
      <c r="BH4703">
        <f t="shared" si="590"/>
        <v>5907.900372140637</v>
      </c>
      <c r="BI4703">
        <f t="shared" si="591"/>
        <v>9161.4963222116094</v>
      </c>
      <c r="BJ4703">
        <f t="shared" si="592"/>
        <v>12415.092272282578</v>
      </c>
    </row>
    <row r="4704" spans="1:62">
      <c r="A4704">
        <v>4701</v>
      </c>
      <c r="B4704" s="6"/>
      <c r="C4704" s="44"/>
      <c r="F4704" s="44">
        <v>4050.2433670857754</v>
      </c>
      <c r="G4704">
        <v>0.13470633936421006</v>
      </c>
      <c r="H4704" s="45">
        <f t="shared" si="586"/>
        <v>30067.206830815856</v>
      </c>
      <c r="BD4704">
        <f t="shared" si="593"/>
        <v>29.476524277532803</v>
      </c>
      <c r="BE4704">
        <f t="shared" si="587"/>
        <v>-842.82506776007926</v>
      </c>
      <c r="BF4704">
        <f t="shared" si="588"/>
        <v>-1715.1266597976914</v>
      </c>
      <c r="BG4704">
        <f t="shared" si="589"/>
        <v>-2587.4282518353034</v>
      </c>
      <c r="BH4704">
        <f t="shared" si="590"/>
        <v>-3459.7298438729149</v>
      </c>
      <c r="BI4704">
        <f t="shared" si="591"/>
        <v>-4332.0314359105278</v>
      </c>
      <c r="BJ4704">
        <f t="shared" si="592"/>
        <v>-5204.3330279481397</v>
      </c>
    </row>
    <row r="4705" spans="1:62">
      <c r="A4705">
        <v>4702</v>
      </c>
      <c r="B4705" s="6"/>
      <c r="C4705" s="44"/>
      <c r="F4705" s="44">
        <v>10571.190549134624</v>
      </c>
      <c r="G4705">
        <v>0.87439181478061467</v>
      </c>
      <c r="H4705" s="45">
        <f t="shared" si="586"/>
        <v>12089.763845498646</v>
      </c>
      <c r="BD4705">
        <f t="shared" si="593"/>
        <v>-3376.7116702647249</v>
      </c>
      <c r="BE4705">
        <f t="shared" si="587"/>
        <v>-2703.1799734436745</v>
      </c>
      <c r="BF4705">
        <f t="shared" si="588"/>
        <v>-2029.6482766226245</v>
      </c>
      <c r="BG4705">
        <f t="shared" si="589"/>
        <v>-1356.1165798015741</v>
      </c>
      <c r="BH4705">
        <f t="shared" si="590"/>
        <v>-682.58488298052407</v>
      </c>
      <c r="BI4705">
        <f t="shared" si="591"/>
        <v>-9.0531861594736256</v>
      </c>
      <c r="BJ4705">
        <f t="shared" si="592"/>
        <v>664.47851066157637</v>
      </c>
    </row>
    <row r="4706" spans="1:62">
      <c r="A4706">
        <v>4703</v>
      </c>
      <c r="B4706" s="6"/>
      <c r="C4706" s="44"/>
      <c r="F4706" s="44">
        <v>390.37669283917057</v>
      </c>
      <c r="G4706">
        <v>0.53571919158670056</v>
      </c>
      <c r="H4706" s="45">
        <f t="shared" si="586"/>
        <v>728.69648683473042</v>
      </c>
      <c r="BD4706">
        <f t="shared" si="593"/>
        <v>-6199.2314752315506</v>
      </c>
      <c r="BE4706">
        <f t="shared" si="587"/>
        <v>-1827.2724013284769</v>
      </c>
      <c r="BF4706">
        <f t="shared" si="588"/>
        <v>2544.6866725745967</v>
      </c>
      <c r="BG4706">
        <f t="shared" si="589"/>
        <v>6916.6457464776704</v>
      </c>
      <c r="BH4706">
        <f t="shared" si="590"/>
        <v>11288.604820380742</v>
      </c>
      <c r="BI4706">
        <f t="shared" si="591"/>
        <v>15660.563894283818</v>
      </c>
      <c r="BJ4706">
        <f t="shared" si="592"/>
        <v>20032.522968186888</v>
      </c>
    </row>
    <row r="4707" spans="1:62">
      <c r="A4707">
        <v>4704</v>
      </c>
      <c r="B4707" s="6"/>
      <c r="C4707" s="44"/>
      <c r="F4707" s="44">
        <v>11430.376755955302</v>
      </c>
      <c r="G4707">
        <v>0.36770677970932564</v>
      </c>
      <c r="H4707" s="45">
        <f t="shared" si="586"/>
        <v>31085.575210201678</v>
      </c>
      <c r="BD4707">
        <f t="shared" si="593"/>
        <v>2288.2192650943321</v>
      </c>
      <c r="BE4707">
        <f t="shared" si="587"/>
        <v>4966.8152230278347</v>
      </c>
      <c r="BF4707">
        <f t="shared" si="588"/>
        <v>7645.4111809613378</v>
      </c>
      <c r="BG4707">
        <f t="shared" si="589"/>
        <v>10324.00713889484</v>
      </c>
      <c r="BH4707">
        <f t="shared" si="590"/>
        <v>13002.603096828343</v>
      </c>
      <c r="BI4707">
        <f t="shared" si="591"/>
        <v>15681.199054761846</v>
      </c>
      <c r="BJ4707">
        <f t="shared" si="592"/>
        <v>18359.795012695347</v>
      </c>
    </row>
    <row r="4708" spans="1:62">
      <c r="A4708">
        <v>4705</v>
      </c>
      <c r="B4708" s="6"/>
      <c r="C4708" s="44"/>
      <c r="F4708" s="44">
        <v>1837.5783266804465</v>
      </c>
      <c r="G4708">
        <v>0.40530510812235399</v>
      </c>
      <c r="H4708" s="45">
        <f t="shared" si="586"/>
        <v>4533.8148714516474</v>
      </c>
      <c r="BD4708">
        <f t="shared" si="593"/>
        <v>-9591.8428574086738</v>
      </c>
      <c r="BE4708">
        <f t="shared" si="587"/>
        <v>-7753.3089588620451</v>
      </c>
      <c r="BF4708">
        <f t="shared" si="588"/>
        <v>-5914.7750603154172</v>
      </c>
      <c r="BG4708">
        <f t="shared" si="589"/>
        <v>-4076.2411617687885</v>
      </c>
      <c r="BH4708">
        <f t="shared" si="590"/>
        <v>-2237.7072632221607</v>
      </c>
      <c r="BI4708">
        <f t="shared" si="591"/>
        <v>-399.17336467553287</v>
      </c>
      <c r="BJ4708">
        <f t="shared" si="592"/>
        <v>1439.360533871095</v>
      </c>
    </row>
    <row r="4709" spans="1:62">
      <c r="A4709">
        <v>4706</v>
      </c>
      <c r="B4709" s="6"/>
      <c r="C4709" s="44"/>
      <c r="F4709" s="44">
        <v>11781.391995554251</v>
      </c>
      <c r="G4709">
        <v>0.36692718382220058</v>
      </c>
      <c r="H4709" s="45">
        <f t="shared" si="586"/>
        <v>32108.256120001948</v>
      </c>
      <c r="BD4709">
        <f t="shared" si="593"/>
        <v>188.9472139313234</v>
      </c>
      <c r="BE4709">
        <f t="shared" si="587"/>
        <v>2215.4727545430933</v>
      </c>
      <c r="BF4709">
        <f t="shared" si="588"/>
        <v>4241.9982951548636</v>
      </c>
      <c r="BG4709">
        <f t="shared" si="589"/>
        <v>6268.5238357666331</v>
      </c>
      <c r="BH4709">
        <f t="shared" si="590"/>
        <v>8295.0493763784034</v>
      </c>
      <c r="BI4709">
        <f t="shared" si="591"/>
        <v>10321.574916990174</v>
      </c>
      <c r="BJ4709">
        <f t="shared" si="592"/>
        <v>12348.100457601942</v>
      </c>
    </row>
    <row r="4710" spans="1:62">
      <c r="A4710">
        <v>4707</v>
      </c>
      <c r="B4710" s="6"/>
      <c r="C4710" s="44"/>
      <c r="F4710" s="44">
        <v>6448.5195090796351</v>
      </c>
      <c r="G4710">
        <v>0.61953149405307606</v>
      </c>
      <c r="H4710" s="45">
        <f t="shared" si="586"/>
        <v>10408.703303995684</v>
      </c>
      <c r="BD4710">
        <f t="shared" si="593"/>
        <v>-9946.7560764432492</v>
      </c>
      <c r="BE4710">
        <f t="shared" si="587"/>
        <v>-8112.1201573322451</v>
      </c>
      <c r="BF4710">
        <f t="shared" si="588"/>
        <v>-6277.4842382212428</v>
      </c>
      <c r="BG4710">
        <f t="shared" si="589"/>
        <v>-4442.8483191102396</v>
      </c>
      <c r="BH4710">
        <f t="shared" si="590"/>
        <v>-2608.2123999992364</v>
      </c>
      <c r="BI4710">
        <f t="shared" si="591"/>
        <v>-773.57648088823407</v>
      </c>
      <c r="BJ4710">
        <f t="shared" si="592"/>
        <v>1061.0594382227682</v>
      </c>
    </row>
    <row r="4711" spans="1:62">
      <c r="A4711">
        <v>4708</v>
      </c>
      <c r="B4711" s="6"/>
      <c r="C4711" s="44"/>
      <c r="F4711" s="44">
        <v>11345.743974501243</v>
      </c>
      <c r="G4711">
        <v>0.51362695739001296</v>
      </c>
      <c r="H4711" s="45">
        <f t="shared" si="586"/>
        <v>22089.463590763338</v>
      </c>
      <c r="BD4711">
        <f t="shared" si="593"/>
        <v>-3350.8620388142549</v>
      </c>
      <c r="BE4711">
        <f t="shared" si="587"/>
        <v>-253.2045685488747</v>
      </c>
      <c r="BF4711">
        <f t="shared" si="588"/>
        <v>2844.4529017165059</v>
      </c>
      <c r="BG4711">
        <f t="shared" si="589"/>
        <v>5942.1103719818857</v>
      </c>
      <c r="BH4711">
        <f t="shared" si="590"/>
        <v>9039.7678422472673</v>
      </c>
      <c r="BI4711">
        <f t="shared" si="591"/>
        <v>12137.425312512647</v>
      </c>
      <c r="BJ4711">
        <f t="shared" si="592"/>
        <v>15235.082782778029</v>
      </c>
    </row>
    <row r="4712" spans="1:62">
      <c r="A4712">
        <v>4709</v>
      </c>
      <c r="B4712" s="6"/>
      <c r="C4712" s="44"/>
      <c r="F4712" s="44">
        <v>16828.321297392962</v>
      </c>
      <c r="G4712">
        <v>0.11236654691447434</v>
      </c>
      <c r="H4712" s="45">
        <f t="shared" si="586"/>
        <v>149762.73418993215</v>
      </c>
      <c r="BD4712">
        <f t="shared" si="593"/>
        <v>-8777.6091875511793</v>
      </c>
      <c r="BE4712">
        <f t="shared" si="587"/>
        <v>-6209.4744006011142</v>
      </c>
      <c r="BF4712">
        <f t="shared" si="588"/>
        <v>-3641.3396136510491</v>
      </c>
      <c r="BG4712">
        <f t="shared" si="589"/>
        <v>-1073.204826700985</v>
      </c>
      <c r="BH4712">
        <f t="shared" si="590"/>
        <v>1494.929960249081</v>
      </c>
      <c r="BI4712">
        <f t="shared" si="591"/>
        <v>4063.0647471991451</v>
      </c>
      <c r="BJ4712">
        <f t="shared" si="592"/>
        <v>6631.1995341492093</v>
      </c>
    </row>
    <row r="4713" spans="1:62">
      <c r="A4713">
        <v>4710</v>
      </c>
      <c r="B4713" s="6"/>
      <c r="C4713" s="44"/>
      <c r="F4713" s="44">
        <v>10364.246906363716</v>
      </c>
      <c r="G4713">
        <v>0.11297628587888031</v>
      </c>
      <c r="H4713" s="45">
        <f t="shared" si="586"/>
        <v>91738.251312979293</v>
      </c>
      <c r="BD4713">
        <f t="shared" si="593"/>
        <v>-16266.48856282059</v>
      </c>
      <c r="BE4713">
        <f t="shared" si="587"/>
        <v>-15704.655828248218</v>
      </c>
      <c r="BF4713">
        <f t="shared" si="588"/>
        <v>-15142.823093675846</v>
      </c>
      <c r="BG4713">
        <f t="shared" si="589"/>
        <v>-14580.990359103474</v>
      </c>
      <c r="BH4713">
        <f t="shared" si="590"/>
        <v>-14019.157624531104</v>
      </c>
      <c r="BI4713">
        <f t="shared" si="591"/>
        <v>-13457.324889958732</v>
      </c>
      <c r="BJ4713">
        <f t="shared" si="592"/>
        <v>-12895.492155386361</v>
      </c>
    </row>
    <row r="4714" spans="1:62">
      <c r="A4714">
        <v>4711</v>
      </c>
      <c r="B4714" s="6"/>
      <c r="C4714" s="44"/>
      <c r="F4714" s="44">
        <v>10472.526309233635</v>
      </c>
      <c r="G4714">
        <v>0.55332198269028776</v>
      </c>
      <c r="H4714" s="45">
        <f t="shared" si="586"/>
        <v>18926.640612244475</v>
      </c>
      <c r="BD4714">
        <f t="shared" si="593"/>
        <v>-9799.3654769693148</v>
      </c>
      <c r="BE4714">
        <f t="shared" si="587"/>
        <v>-9234.4840475749133</v>
      </c>
      <c r="BF4714">
        <f t="shared" si="588"/>
        <v>-8669.6026181805119</v>
      </c>
      <c r="BG4714">
        <f t="shared" si="589"/>
        <v>-8104.7211887861104</v>
      </c>
      <c r="BH4714">
        <f t="shared" si="590"/>
        <v>-7539.8397593917089</v>
      </c>
      <c r="BI4714">
        <f t="shared" si="591"/>
        <v>-6974.9583299973074</v>
      </c>
      <c r="BJ4714">
        <f t="shared" si="592"/>
        <v>-6410.0769006029059</v>
      </c>
    </row>
    <row r="4715" spans="1:62">
      <c r="A4715">
        <v>4712</v>
      </c>
      <c r="B4715" s="6"/>
      <c r="C4715" s="44"/>
      <c r="F4715" s="44">
        <v>9982.0547560004015</v>
      </c>
      <c r="G4715">
        <v>0.56753758819843814</v>
      </c>
      <c r="H4715" s="45">
        <f t="shared" si="586"/>
        <v>17588.358839256653</v>
      </c>
      <c r="BD4715">
        <f t="shared" si="593"/>
        <v>-7705.9163957821966</v>
      </c>
      <c r="BE4715">
        <f t="shared" si="587"/>
        <v>-4939.3064823307577</v>
      </c>
      <c r="BF4715">
        <f t="shared" si="588"/>
        <v>-2172.6965688793189</v>
      </c>
      <c r="BG4715">
        <f t="shared" si="589"/>
        <v>593.91334457211997</v>
      </c>
      <c r="BH4715">
        <f t="shared" si="590"/>
        <v>3360.5232580235588</v>
      </c>
      <c r="BI4715">
        <f t="shared" si="591"/>
        <v>6127.1331714749977</v>
      </c>
      <c r="BJ4715">
        <f t="shared" si="592"/>
        <v>8893.7430849264347</v>
      </c>
    </row>
    <row r="4716" spans="1:62">
      <c r="A4716">
        <v>4713</v>
      </c>
      <c r="B4716" s="6"/>
      <c r="C4716" s="44"/>
      <c r="F4716" s="44">
        <v>-13098.0938761287</v>
      </c>
      <c r="G4716">
        <v>0.43155056661449542</v>
      </c>
      <c r="H4716" s="45">
        <f t="shared" si="586"/>
        <v>-30351.237814105898</v>
      </c>
      <c r="BD4716">
        <f t="shared" si="593"/>
        <v>-7144.3668150082103</v>
      </c>
      <c r="BE4716">
        <f t="shared" si="587"/>
        <v>-4306.67887401602</v>
      </c>
      <c r="BF4716">
        <f t="shared" si="588"/>
        <v>-1468.9909330238297</v>
      </c>
      <c r="BG4716">
        <f t="shared" si="589"/>
        <v>1368.6970079683615</v>
      </c>
      <c r="BH4716">
        <f t="shared" si="590"/>
        <v>4206.3849489605527</v>
      </c>
      <c r="BI4716">
        <f t="shared" si="591"/>
        <v>7044.0728899527421</v>
      </c>
      <c r="BJ4716">
        <f t="shared" si="592"/>
        <v>9881.7608309449315</v>
      </c>
    </row>
    <row r="4717" spans="1:62">
      <c r="A4717">
        <v>4714</v>
      </c>
      <c r="B4717" s="6"/>
      <c r="C4717" s="44"/>
      <c r="F4717" s="44">
        <v>12327.645439679038</v>
      </c>
      <c r="G4717">
        <v>0.49259118303454663</v>
      </c>
      <c r="H4717" s="45">
        <f t="shared" si="586"/>
        <v>25026.118745642409</v>
      </c>
      <c r="BD4717">
        <f t="shared" si="593"/>
        <v>15255.846709201178</v>
      </c>
      <c r="BE4717">
        <f t="shared" si="587"/>
        <v>17413.599542273652</v>
      </c>
      <c r="BF4717">
        <f t="shared" si="588"/>
        <v>19571.35237534613</v>
      </c>
      <c r="BG4717">
        <f t="shared" si="589"/>
        <v>21729.105208418609</v>
      </c>
      <c r="BH4717">
        <f t="shared" si="590"/>
        <v>23886.858041491083</v>
      </c>
      <c r="BI4717">
        <f t="shared" si="591"/>
        <v>26044.610874563565</v>
      </c>
      <c r="BJ4717">
        <f t="shared" si="592"/>
        <v>28202.363707636039</v>
      </c>
    </row>
    <row r="4718" spans="1:62">
      <c r="A4718">
        <v>4715</v>
      </c>
      <c r="B4718" s="6"/>
      <c r="C4718" s="44"/>
      <c r="F4718" s="44">
        <v>7288.262731210667</v>
      </c>
      <c r="G4718">
        <v>0.5464065081450471</v>
      </c>
      <c r="H4718" s="45">
        <f t="shared" si="586"/>
        <v>13338.53572856045</v>
      </c>
      <c r="BD4718">
        <f t="shared" si="593"/>
        <v>-9864.6895245063042</v>
      </c>
      <c r="BE4718">
        <f t="shared" si="587"/>
        <v>-7401.7336093335716</v>
      </c>
      <c r="BF4718">
        <f t="shared" si="588"/>
        <v>-4938.7776941608381</v>
      </c>
      <c r="BG4718">
        <f t="shared" si="589"/>
        <v>-2475.8217789881055</v>
      </c>
      <c r="BH4718">
        <f t="shared" si="590"/>
        <v>-12.865863815371995</v>
      </c>
      <c r="BI4718">
        <f t="shared" si="591"/>
        <v>2450.0900513573615</v>
      </c>
      <c r="BJ4718">
        <f t="shared" si="592"/>
        <v>4913.0459665300932</v>
      </c>
    </row>
    <row r="4719" spans="1:62">
      <c r="A4719">
        <v>4716</v>
      </c>
      <c r="B4719" s="6"/>
      <c r="C4719" s="44"/>
      <c r="F4719" s="44">
        <v>2468.4626973950799</v>
      </c>
      <c r="G4719">
        <v>0.43349970354701028</v>
      </c>
      <c r="H4719" s="45">
        <f t="shared" si="586"/>
        <v>5694.2661718046384</v>
      </c>
      <c r="BD4719">
        <f t="shared" si="593"/>
        <v>-4556.2301904854321</v>
      </c>
      <c r="BE4719">
        <f t="shared" si="587"/>
        <v>-1824.1976497601963</v>
      </c>
      <c r="BF4719">
        <f t="shared" si="588"/>
        <v>907.83489096503945</v>
      </c>
      <c r="BG4719">
        <f t="shared" si="589"/>
        <v>3639.8674316902743</v>
      </c>
      <c r="BH4719">
        <f t="shared" si="590"/>
        <v>6371.899972415511</v>
      </c>
      <c r="BI4719">
        <f t="shared" si="591"/>
        <v>9103.9325131407459</v>
      </c>
      <c r="BJ4719">
        <f t="shared" si="592"/>
        <v>11835.965053865981</v>
      </c>
    </row>
    <row r="4720" spans="1:62">
      <c r="A4720">
        <v>4717</v>
      </c>
      <c r="B4720" s="6"/>
      <c r="C4720" s="44"/>
      <c r="F4720" s="44">
        <v>9882.1139106026694</v>
      </c>
      <c r="G4720">
        <v>0.40356628801860062</v>
      </c>
      <c r="H4720" s="45">
        <f t="shared" si="586"/>
        <v>24486.965844251084</v>
      </c>
      <c r="BD4720">
        <f t="shared" si="593"/>
        <v>-300.96417966002855</v>
      </c>
      <c r="BE4720">
        <f t="shared" si="587"/>
        <v>1866.5343380750228</v>
      </c>
      <c r="BF4720">
        <f t="shared" si="588"/>
        <v>4034.0328558100746</v>
      </c>
      <c r="BG4720">
        <f t="shared" si="589"/>
        <v>6201.5313735451255</v>
      </c>
      <c r="BH4720">
        <f t="shared" si="590"/>
        <v>8369.0298912801773</v>
      </c>
      <c r="BI4720">
        <f t="shared" si="591"/>
        <v>10536.528409015229</v>
      </c>
      <c r="BJ4720">
        <f t="shared" si="592"/>
        <v>12704.026926750281</v>
      </c>
    </row>
    <row r="4721" spans="1:62">
      <c r="A4721">
        <v>4718</v>
      </c>
      <c r="B4721" s="6"/>
      <c r="C4721" s="44"/>
      <c r="F4721" s="44">
        <v>10527.351954726098</v>
      </c>
      <c r="G4721">
        <v>0.5023446161323708</v>
      </c>
      <c r="H4721" s="45">
        <f t="shared" si="586"/>
        <v>20956.434321477984</v>
      </c>
      <c r="BD4721">
        <f t="shared" si="593"/>
        <v>-7864.2824705096664</v>
      </c>
      <c r="BE4721">
        <f t="shared" si="587"/>
        <v>-5846.4510304166633</v>
      </c>
      <c r="BF4721">
        <f t="shared" si="588"/>
        <v>-3828.6195903236603</v>
      </c>
      <c r="BG4721">
        <f t="shared" si="589"/>
        <v>-1810.7881502306573</v>
      </c>
      <c r="BH4721">
        <f t="shared" si="590"/>
        <v>207.04328986234577</v>
      </c>
      <c r="BI4721">
        <f t="shared" si="591"/>
        <v>2224.8747299553488</v>
      </c>
      <c r="BJ4721">
        <f t="shared" si="592"/>
        <v>4242.7061700483519</v>
      </c>
    </row>
    <row r="4722" spans="1:62">
      <c r="A4722">
        <v>4719</v>
      </c>
      <c r="B4722" s="6"/>
      <c r="C4722" s="44"/>
      <c r="F4722" s="44">
        <v>4463.7190739720481</v>
      </c>
      <c r="G4722">
        <v>0.75851768961914257</v>
      </c>
      <c r="H4722" s="45">
        <f t="shared" si="586"/>
        <v>5884.7923193634615</v>
      </c>
      <c r="BD4722">
        <f t="shared" si="593"/>
        <v>-8015.6288740642449</v>
      </c>
      <c r="BE4722">
        <f t="shared" si="587"/>
        <v>-5503.9057934023904</v>
      </c>
      <c r="BF4722">
        <f t="shared" si="588"/>
        <v>-2992.1827127405368</v>
      </c>
      <c r="BG4722">
        <f t="shared" si="589"/>
        <v>-480.45963207868226</v>
      </c>
      <c r="BH4722">
        <f t="shared" si="590"/>
        <v>2031.2634485831713</v>
      </c>
      <c r="BI4722">
        <f t="shared" si="591"/>
        <v>4542.9865292450249</v>
      </c>
      <c r="BJ4722">
        <f t="shared" si="592"/>
        <v>7054.7096099068804</v>
      </c>
    </row>
    <row r="4723" spans="1:62">
      <c r="A4723">
        <v>4720</v>
      </c>
      <c r="B4723" s="6"/>
      <c r="C4723" s="44"/>
      <c r="F4723" s="44">
        <v>5085.7416247869187</v>
      </c>
      <c r="G4723">
        <v>0.33633267273894418</v>
      </c>
      <c r="H4723" s="45">
        <f t="shared" si="586"/>
        <v>15121.164361972013</v>
      </c>
      <c r="BD4723">
        <f t="shared" si="593"/>
        <v>-671.13062587633522</v>
      </c>
      <c r="BE4723">
        <f t="shared" si="587"/>
        <v>3121.4578222193777</v>
      </c>
      <c r="BF4723">
        <f t="shared" si="588"/>
        <v>6914.0462703150897</v>
      </c>
      <c r="BG4723">
        <f t="shared" si="589"/>
        <v>10706.634718410804</v>
      </c>
      <c r="BH4723">
        <f t="shared" si="590"/>
        <v>14499.223166506517</v>
      </c>
      <c r="BI4723">
        <f t="shared" si="591"/>
        <v>18291.811614602229</v>
      </c>
      <c r="BJ4723">
        <f t="shared" si="592"/>
        <v>22084.40006269794</v>
      </c>
    </row>
    <row r="4724" spans="1:62">
      <c r="A4724">
        <v>4721</v>
      </c>
      <c r="B4724" s="6"/>
      <c r="C4724" s="44"/>
      <c r="F4724" s="44">
        <v>7426.8666362120257</v>
      </c>
      <c r="G4724">
        <v>1.0699151226165746</v>
      </c>
      <c r="H4724" s="45">
        <f t="shared" si="586"/>
        <v>6941.5474921496098</v>
      </c>
      <c r="BD4724">
        <f t="shared" si="593"/>
        <v>-3404.0782610921979</v>
      </c>
      <c r="BE4724">
        <f t="shared" si="587"/>
        <v>-1722.414897397477</v>
      </c>
      <c r="BF4724">
        <f t="shared" si="588"/>
        <v>-40.751533702756205</v>
      </c>
      <c r="BG4724">
        <f t="shared" si="589"/>
        <v>1640.9118299919646</v>
      </c>
      <c r="BH4724">
        <f t="shared" si="590"/>
        <v>3322.5751936866855</v>
      </c>
      <c r="BI4724">
        <f t="shared" si="591"/>
        <v>5004.2385573814063</v>
      </c>
      <c r="BJ4724">
        <f t="shared" si="592"/>
        <v>6685.9019210761271</v>
      </c>
    </row>
    <row r="4725" spans="1:62">
      <c r="A4725">
        <v>4722</v>
      </c>
      <c r="B4725" s="6"/>
      <c r="C4725" s="44"/>
      <c r="F4725" s="44">
        <v>4131.2519517481378</v>
      </c>
      <c r="G4725">
        <v>0.3240824893221923</v>
      </c>
      <c r="H4725" s="45">
        <f t="shared" si="586"/>
        <v>12747.532149572515</v>
      </c>
      <c r="BD4725">
        <f t="shared" si="593"/>
        <v>-2077.2910231291526</v>
      </c>
      <c r="BE4725">
        <f t="shared" si="587"/>
        <v>3272.2845899537206</v>
      </c>
      <c r="BF4725">
        <f t="shared" si="588"/>
        <v>8621.8602030365928</v>
      </c>
      <c r="BG4725">
        <f t="shared" si="589"/>
        <v>13971.435816119467</v>
      </c>
      <c r="BH4725">
        <f t="shared" si="590"/>
        <v>19321.011429202343</v>
      </c>
      <c r="BI4725">
        <f t="shared" si="591"/>
        <v>24670.587042285209</v>
      </c>
      <c r="BJ4725">
        <f t="shared" si="592"/>
        <v>30020.162655368084</v>
      </c>
    </row>
    <row r="4726" spans="1:62">
      <c r="A4726">
        <v>4723</v>
      </c>
      <c r="B4726" s="6"/>
      <c r="C4726" s="44"/>
      <c r="F4726" s="44">
        <v>5837.1749880075658</v>
      </c>
      <c r="G4726">
        <v>0.12410889272685566</v>
      </c>
      <c r="H4726" s="45">
        <f t="shared" si="586"/>
        <v>47032.689275975405</v>
      </c>
      <c r="BD4726">
        <f t="shared" si="593"/>
        <v>-2510.8395051371763</v>
      </c>
      <c r="BE4726">
        <f t="shared" si="587"/>
        <v>-890.42705852621475</v>
      </c>
      <c r="BF4726">
        <f t="shared" si="588"/>
        <v>729.98538808474677</v>
      </c>
      <c r="BG4726">
        <f t="shared" si="589"/>
        <v>2350.3978346957083</v>
      </c>
      <c r="BH4726">
        <f t="shared" si="590"/>
        <v>3970.8102813066698</v>
      </c>
      <c r="BI4726">
        <f t="shared" si="591"/>
        <v>5591.2227279176313</v>
      </c>
      <c r="BJ4726">
        <f t="shared" si="592"/>
        <v>7211.635174528592</v>
      </c>
    </row>
    <row r="4727" spans="1:62">
      <c r="A4727">
        <v>4724</v>
      </c>
      <c r="B4727" s="6"/>
      <c r="C4727" s="44"/>
      <c r="F4727" s="44">
        <v>7895.3381746029736</v>
      </c>
      <c r="G4727">
        <v>0.48227119036583677</v>
      </c>
      <c r="H4727" s="45">
        <f t="shared" si="586"/>
        <v>16371.158659951887</v>
      </c>
      <c r="BD4727">
        <f t="shared" si="593"/>
        <v>-5216.6305243732877</v>
      </c>
      <c r="BE4727">
        <f t="shared" si="587"/>
        <v>-4596.0860607390096</v>
      </c>
      <c r="BF4727">
        <f t="shared" si="588"/>
        <v>-3975.541597104731</v>
      </c>
      <c r="BG4727">
        <f t="shared" si="589"/>
        <v>-3354.9971334704528</v>
      </c>
      <c r="BH4727">
        <f t="shared" si="590"/>
        <v>-2734.4526698361742</v>
      </c>
      <c r="BI4727">
        <f t="shared" si="591"/>
        <v>-2113.9082062018961</v>
      </c>
      <c r="BJ4727">
        <f t="shared" si="592"/>
        <v>-1493.3637425676179</v>
      </c>
    </row>
    <row r="4728" spans="1:62">
      <c r="A4728">
        <v>4725</v>
      </c>
      <c r="B4728" s="6"/>
      <c r="C4728" s="44"/>
      <c r="F4728" s="44">
        <v>12290.108528561752</v>
      </c>
      <c r="G4728">
        <v>0.34057837552851833</v>
      </c>
      <c r="H4728" s="45">
        <f t="shared" si="586"/>
        <v>36085.991981991348</v>
      </c>
      <c r="BD4728">
        <f t="shared" si="593"/>
        <v>-5483.9822227737895</v>
      </c>
      <c r="BE4728">
        <f t="shared" si="587"/>
        <v>-3072.6262709446055</v>
      </c>
      <c r="BF4728">
        <f t="shared" si="588"/>
        <v>-661.27031911542235</v>
      </c>
      <c r="BG4728">
        <f t="shared" si="589"/>
        <v>1750.0856327137626</v>
      </c>
      <c r="BH4728">
        <f t="shared" si="590"/>
        <v>4161.4415845429448</v>
      </c>
      <c r="BI4728">
        <f t="shared" si="591"/>
        <v>6572.7975363721289</v>
      </c>
      <c r="BJ4728">
        <f t="shared" si="592"/>
        <v>8984.1534882013148</v>
      </c>
    </row>
    <row r="4729" spans="1:62">
      <c r="A4729">
        <v>4726</v>
      </c>
      <c r="B4729" s="6"/>
      <c r="C4729" s="44"/>
      <c r="F4729" s="44">
        <v>9142.1752707823434</v>
      </c>
      <c r="G4729">
        <v>0.50933854928855293</v>
      </c>
      <c r="H4729" s="45">
        <f t="shared" si="586"/>
        <v>17949.113185232469</v>
      </c>
      <c r="BD4729">
        <f t="shared" si="593"/>
        <v>-10587.216650919159</v>
      </c>
      <c r="BE4729">
        <f t="shared" si="587"/>
        <v>-8884.3247732765685</v>
      </c>
      <c r="BF4729">
        <f t="shared" si="588"/>
        <v>-7181.4328956339768</v>
      </c>
      <c r="BG4729">
        <f t="shared" si="589"/>
        <v>-5478.5410179913852</v>
      </c>
      <c r="BH4729">
        <f t="shared" si="590"/>
        <v>-3775.6491403487944</v>
      </c>
      <c r="BI4729">
        <f t="shared" si="591"/>
        <v>-2072.7572627062018</v>
      </c>
      <c r="BJ4729">
        <f t="shared" si="592"/>
        <v>-369.86538506361103</v>
      </c>
    </row>
    <row r="4730" spans="1:62">
      <c r="A4730">
        <v>4727</v>
      </c>
      <c r="B4730" s="6"/>
      <c r="C4730" s="44"/>
      <c r="F4730" s="44">
        <v>12095.134565675871</v>
      </c>
      <c r="G4730">
        <v>6.147892513124642E-2</v>
      </c>
      <c r="H4730" s="45">
        <f t="shared" si="586"/>
        <v>196736.27246824728</v>
      </c>
      <c r="BD4730">
        <f t="shared" si="593"/>
        <v>-6595.482524339579</v>
      </c>
      <c r="BE4730">
        <f t="shared" si="587"/>
        <v>-4048.7897778968145</v>
      </c>
      <c r="BF4730">
        <f t="shared" si="588"/>
        <v>-1502.0970314540491</v>
      </c>
      <c r="BG4730">
        <f t="shared" si="589"/>
        <v>1044.5957149887145</v>
      </c>
      <c r="BH4730">
        <f t="shared" si="590"/>
        <v>3591.2884614314808</v>
      </c>
      <c r="BI4730">
        <f t="shared" si="591"/>
        <v>6137.9812078742452</v>
      </c>
      <c r="BJ4730">
        <f t="shared" si="592"/>
        <v>8684.6739543170079</v>
      </c>
    </row>
    <row r="4731" spans="1:62">
      <c r="A4731">
        <v>4728</v>
      </c>
      <c r="B4731" s="6"/>
      <c r="C4731" s="44"/>
      <c r="F4731" s="44">
        <v>9116.5584740942359</v>
      </c>
      <c r="G4731">
        <v>0.34559743777648144</v>
      </c>
      <c r="H4731" s="45">
        <f t="shared" si="586"/>
        <v>26379.12634060227</v>
      </c>
      <c r="BD4731">
        <f t="shared" si="593"/>
        <v>-11787.739940019639</v>
      </c>
      <c r="BE4731">
        <f t="shared" si="587"/>
        <v>-11480.345314363407</v>
      </c>
      <c r="BF4731">
        <f t="shared" si="588"/>
        <v>-11172.950688707175</v>
      </c>
      <c r="BG4731">
        <f t="shared" si="589"/>
        <v>-10865.556063050943</v>
      </c>
      <c r="BH4731">
        <f t="shared" si="590"/>
        <v>-10558.16143739471</v>
      </c>
      <c r="BI4731">
        <f t="shared" si="591"/>
        <v>-10250.766811738478</v>
      </c>
      <c r="BJ4731">
        <f t="shared" si="592"/>
        <v>-9943.3721860822461</v>
      </c>
    </row>
    <row r="4732" spans="1:62">
      <c r="A4732">
        <v>4729</v>
      </c>
      <c r="B4732" s="6"/>
      <c r="C4732" s="44"/>
      <c r="F4732" s="44">
        <v>5223.4904757395525</v>
      </c>
      <c r="G4732">
        <v>0.35752918280222801</v>
      </c>
      <c r="H4732" s="45">
        <f t="shared" si="586"/>
        <v>14609.969554929996</v>
      </c>
      <c r="BD4732">
        <f t="shared" si="593"/>
        <v>-7388.5712852118286</v>
      </c>
      <c r="BE4732">
        <f t="shared" si="587"/>
        <v>-5660.5840963294213</v>
      </c>
      <c r="BF4732">
        <f t="shared" si="588"/>
        <v>-3932.596907447014</v>
      </c>
      <c r="BG4732">
        <f t="shared" si="589"/>
        <v>-2204.6097185646067</v>
      </c>
      <c r="BH4732">
        <f t="shared" si="590"/>
        <v>-476.62252968219946</v>
      </c>
      <c r="BI4732">
        <f t="shared" si="591"/>
        <v>1251.3646592002078</v>
      </c>
      <c r="BJ4732">
        <f t="shared" si="592"/>
        <v>2979.3518480826151</v>
      </c>
    </row>
    <row r="4733" spans="1:62">
      <c r="A4733">
        <v>4730</v>
      </c>
      <c r="B4733" s="6"/>
      <c r="C4733" s="44"/>
      <c r="F4733" s="44">
        <v>538.0527031408019</v>
      </c>
      <c r="G4733">
        <v>0.61970163556976843</v>
      </c>
      <c r="H4733" s="45">
        <f t="shared" si="586"/>
        <v>868.24476854269301</v>
      </c>
      <c r="BD4733">
        <f t="shared" si="593"/>
        <v>-3435.8445617284124</v>
      </c>
      <c r="BE4733">
        <f t="shared" si="587"/>
        <v>-1648.1986477172723</v>
      </c>
      <c r="BF4733">
        <f t="shared" si="588"/>
        <v>139.44726629386787</v>
      </c>
      <c r="BG4733">
        <f t="shared" si="589"/>
        <v>1927.093180305008</v>
      </c>
      <c r="BH4733">
        <f t="shared" si="590"/>
        <v>3714.7390943161481</v>
      </c>
      <c r="BI4733">
        <f t="shared" si="591"/>
        <v>5502.3850083272882</v>
      </c>
      <c r="BJ4733">
        <f t="shared" si="592"/>
        <v>7290.0309223384284</v>
      </c>
    </row>
    <row r="4734" spans="1:62">
      <c r="A4734">
        <v>4731</v>
      </c>
      <c r="B4734" s="6"/>
      <c r="C4734" s="44"/>
      <c r="F4734" s="44">
        <v>8721.5507363427059</v>
      </c>
      <c r="G4734">
        <v>0.21445560084545967</v>
      </c>
      <c r="H4734" s="45">
        <f t="shared" si="586"/>
        <v>40668.328091965304</v>
      </c>
      <c r="BD4734">
        <f t="shared" si="593"/>
        <v>2560.4554747080401</v>
      </c>
      <c r="BE4734">
        <f t="shared" si="587"/>
        <v>5658.9636525568822</v>
      </c>
      <c r="BF4734">
        <f t="shared" si="588"/>
        <v>8757.4718304057242</v>
      </c>
      <c r="BG4734">
        <f t="shared" si="589"/>
        <v>11855.980008254566</v>
      </c>
      <c r="BH4734">
        <f t="shared" si="590"/>
        <v>14954.488186103408</v>
      </c>
      <c r="BI4734">
        <f t="shared" si="591"/>
        <v>18052.99636395225</v>
      </c>
      <c r="BJ4734">
        <f t="shared" si="592"/>
        <v>21151.504541801092</v>
      </c>
    </row>
    <row r="4735" spans="1:62">
      <c r="A4735">
        <v>4732</v>
      </c>
      <c r="B4735" s="6"/>
      <c r="C4735" s="44"/>
      <c r="F4735" s="44">
        <v>4751.5408846307</v>
      </c>
      <c r="G4735">
        <v>0.5843380134874856</v>
      </c>
      <c r="H4735" s="45">
        <f t="shared" si="586"/>
        <v>8131.4937158926778</v>
      </c>
      <c r="BD4735">
        <f t="shared" si="593"/>
        <v>-7649.2727321154071</v>
      </c>
      <c r="BE4735">
        <f t="shared" si="587"/>
        <v>-6576.9947278881091</v>
      </c>
      <c r="BF4735">
        <f t="shared" si="588"/>
        <v>-5504.7167236608111</v>
      </c>
      <c r="BG4735">
        <f t="shared" si="589"/>
        <v>-4432.4387194335122</v>
      </c>
      <c r="BH4735">
        <f t="shared" si="590"/>
        <v>-3360.1607152062143</v>
      </c>
      <c r="BI4735">
        <f t="shared" si="591"/>
        <v>-2287.8827109789154</v>
      </c>
      <c r="BJ4735">
        <f t="shared" si="592"/>
        <v>-1215.6047067516174</v>
      </c>
    </row>
    <row r="4736" spans="1:62">
      <c r="A4736">
        <v>4733</v>
      </c>
      <c r="B4736" s="6"/>
      <c r="C4736" s="44"/>
      <c r="F4736" s="44">
        <v>9380.942829026284</v>
      </c>
      <c r="G4736">
        <v>0.44845187263814612</v>
      </c>
      <c r="H4736" s="45">
        <f t="shared" si="586"/>
        <v>20918.505198429011</v>
      </c>
      <c r="BD4736">
        <f t="shared" si="593"/>
        <v>-1829.8508171932722</v>
      </c>
      <c r="BE4736">
        <f t="shared" si="587"/>
        <v>1091.8392502441557</v>
      </c>
      <c r="BF4736">
        <f t="shared" si="588"/>
        <v>4013.5293176815831</v>
      </c>
      <c r="BG4736">
        <f t="shared" si="589"/>
        <v>6935.2193851190113</v>
      </c>
      <c r="BH4736">
        <f t="shared" si="590"/>
        <v>9856.9094525564396</v>
      </c>
      <c r="BI4736">
        <f t="shared" si="591"/>
        <v>12778.599519993866</v>
      </c>
      <c r="BJ4736">
        <f t="shared" si="592"/>
        <v>15700.289587431296</v>
      </c>
    </row>
    <row r="4737" spans="1:62">
      <c r="A4737">
        <v>4734</v>
      </c>
      <c r="B4737" s="6"/>
      <c r="C4737" s="44"/>
      <c r="F4737" s="44">
        <v>8976.1284458010814</v>
      </c>
      <c r="G4737">
        <v>0.37744386291719767</v>
      </c>
      <c r="H4737" s="45">
        <f t="shared" si="586"/>
        <v>23781.36016420072</v>
      </c>
      <c r="BD4737">
        <f t="shared" si="593"/>
        <v>-7138.6834658355529</v>
      </c>
      <c r="BE4737">
        <f t="shared" si="587"/>
        <v>-4896.4241026448226</v>
      </c>
      <c r="BF4737">
        <f t="shared" si="588"/>
        <v>-2654.1647394540923</v>
      </c>
      <c r="BG4737">
        <f t="shared" si="589"/>
        <v>-411.90537626336118</v>
      </c>
      <c r="BH4737">
        <f t="shared" si="590"/>
        <v>1830.3539869273682</v>
      </c>
      <c r="BI4737">
        <f t="shared" si="591"/>
        <v>4072.6133501180993</v>
      </c>
      <c r="BJ4737">
        <f t="shared" si="592"/>
        <v>6314.8727133088305</v>
      </c>
    </row>
    <row r="4738" spans="1:62">
      <c r="A4738">
        <v>4735</v>
      </c>
      <c r="B4738" s="6"/>
      <c r="C4738" s="44"/>
      <c r="F4738" s="44">
        <v>6127.6775002290888</v>
      </c>
      <c r="G4738">
        <v>0.22134178782112901</v>
      </c>
      <c r="H4738" s="45">
        <f t="shared" si="586"/>
        <v>27684.232428722382</v>
      </c>
      <c r="BD4738">
        <f t="shared" si="593"/>
        <v>-7088.9091312150931</v>
      </c>
      <c r="BE4738">
        <f t="shared" si="587"/>
        <v>-5201.6898166291048</v>
      </c>
      <c r="BF4738">
        <f t="shared" si="588"/>
        <v>-3314.4705020431165</v>
      </c>
      <c r="BG4738">
        <f t="shared" si="589"/>
        <v>-1427.2511874571283</v>
      </c>
      <c r="BH4738">
        <f t="shared" si="590"/>
        <v>459.96812712886094</v>
      </c>
      <c r="BI4738">
        <f t="shared" si="591"/>
        <v>2347.1874417148483</v>
      </c>
      <c r="BJ4738">
        <f t="shared" si="592"/>
        <v>4234.4067563008375</v>
      </c>
    </row>
    <row r="4739" spans="1:62">
      <c r="A4739">
        <v>4736</v>
      </c>
      <c r="B4739" s="6"/>
      <c r="C4739" s="44"/>
      <c r="F4739" s="44">
        <v>9069.267457008973</v>
      </c>
      <c r="G4739">
        <v>6.8487284234595158E-2</v>
      </c>
      <c r="H4739" s="45">
        <f t="shared" si="586"/>
        <v>132422.64689519972</v>
      </c>
      <c r="BD4739">
        <f t="shared" si="593"/>
        <v>-5020.9685611234436</v>
      </c>
      <c r="BE4739">
        <f t="shared" si="587"/>
        <v>-3914.2596220177988</v>
      </c>
      <c r="BF4739">
        <f t="shared" si="588"/>
        <v>-2807.5506829121537</v>
      </c>
      <c r="BG4739">
        <f t="shared" si="589"/>
        <v>-1700.8417438065089</v>
      </c>
      <c r="BH4739">
        <f t="shared" si="590"/>
        <v>-594.13280470086374</v>
      </c>
      <c r="BI4739">
        <f t="shared" si="591"/>
        <v>512.57613440478144</v>
      </c>
      <c r="BJ4739">
        <f t="shared" si="592"/>
        <v>1619.2850735104266</v>
      </c>
    </row>
    <row r="4740" spans="1:62">
      <c r="A4740">
        <v>4737</v>
      </c>
      <c r="B4740" s="6"/>
      <c r="C4740" s="44"/>
      <c r="F4740" s="44">
        <v>13372.932372879381</v>
      </c>
      <c r="G4740">
        <v>0.65331579916098903</v>
      </c>
      <c r="H4740" s="45">
        <f t="shared" ref="H4740:H4803" si="594">F4740/G4740</f>
        <v>20469.323396209562</v>
      </c>
      <c r="BD4740">
        <f t="shared" si="593"/>
        <v>-8726.8310358359977</v>
      </c>
      <c r="BE4740">
        <f t="shared" si="587"/>
        <v>-8384.3946146630224</v>
      </c>
      <c r="BF4740">
        <f t="shared" si="588"/>
        <v>-8041.9581934900452</v>
      </c>
      <c r="BG4740">
        <f t="shared" si="589"/>
        <v>-7699.5217723170699</v>
      </c>
      <c r="BH4740">
        <f t="shared" si="590"/>
        <v>-7357.0853511440946</v>
      </c>
      <c r="BI4740">
        <f t="shared" si="591"/>
        <v>-7014.6489299711184</v>
      </c>
      <c r="BJ4740">
        <f t="shared" si="592"/>
        <v>-6672.2125087981422</v>
      </c>
    </row>
    <row r="4741" spans="1:62">
      <c r="A4741">
        <v>4738</v>
      </c>
      <c r="B4741" s="6"/>
      <c r="C4741" s="44"/>
      <c r="F4741" s="44">
        <v>12374.620763818044</v>
      </c>
      <c r="G4741">
        <v>0.33357134601309912</v>
      </c>
      <c r="H4741" s="45">
        <f t="shared" si="594"/>
        <v>37097.373355720134</v>
      </c>
      <c r="BD4741">
        <f t="shared" si="593"/>
        <v>-10106.353377074436</v>
      </c>
      <c r="BE4741">
        <f t="shared" ref="BE4741:BE4804" si="595">($BE$3*G4740)-F4740</f>
        <v>-6839.7743812694907</v>
      </c>
      <c r="BF4741">
        <f t="shared" ref="BF4741:BF4804" si="596">($BF$3*G4740)-F4740</f>
        <v>-3573.1953854645453</v>
      </c>
      <c r="BG4741">
        <f t="shared" ref="BG4741:BG4804" si="597">($BG$3*G4740)-F4740</f>
        <v>-306.61638965960083</v>
      </c>
      <c r="BH4741">
        <f t="shared" ref="BH4741:BH4804" si="598">($BH$3*G4740)-F4740</f>
        <v>2959.9626061453455</v>
      </c>
      <c r="BI4741">
        <f t="shared" ref="BI4741:BI4804" si="599">($BI$3*G4740)-F4740</f>
        <v>6226.54160195029</v>
      </c>
      <c r="BJ4741">
        <f t="shared" ref="BJ4741:BJ4804" si="600">($BJ$3*G4740)-F4740</f>
        <v>9493.1205977552363</v>
      </c>
    </row>
    <row r="4742" spans="1:62">
      <c r="A4742">
        <v>4739</v>
      </c>
      <c r="B4742" s="6"/>
      <c r="C4742" s="44"/>
      <c r="F4742" s="44">
        <v>12388.73951229259</v>
      </c>
      <c r="G4742">
        <v>0.20816726306220623</v>
      </c>
      <c r="H4742" s="45">
        <f t="shared" si="594"/>
        <v>59513.390002108477</v>
      </c>
      <c r="BD4742">
        <f t="shared" si="593"/>
        <v>-10706.764033752548</v>
      </c>
      <c r="BE4742">
        <f t="shared" si="595"/>
        <v>-9038.9073036870523</v>
      </c>
      <c r="BF4742">
        <f t="shared" si="596"/>
        <v>-7371.0505736215573</v>
      </c>
      <c r="BG4742">
        <f t="shared" si="597"/>
        <v>-5703.1938435560614</v>
      </c>
      <c r="BH4742">
        <f t="shared" si="598"/>
        <v>-4035.3371134905665</v>
      </c>
      <c r="BI4742">
        <f t="shared" si="599"/>
        <v>-2367.4803834250706</v>
      </c>
      <c r="BJ4742">
        <f t="shared" si="600"/>
        <v>-699.62365335957475</v>
      </c>
    </row>
    <row r="4743" spans="1:62">
      <c r="A4743">
        <v>4740</v>
      </c>
      <c r="B4743" s="6"/>
      <c r="C4743" s="44"/>
      <c r="F4743" s="44">
        <v>11666.821222700837</v>
      </c>
      <c r="G4743">
        <v>0.75961862728679463</v>
      </c>
      <c r="H4743" s="45">
        <f t="shared" si="594"/>
        <v>15358.787691097548</v>
      </c>
      <c r="BD4743">
        <f t="shared" si="593"/>
        <v>-11347.903196981559</v>
      </c>
      <c r="BE4743">
        <f t="shared" si="595"/>
        <v>-10307.066881670527</v>
      </c>
      <c r="BF4743">
        <f t="shared" si="596"/>
        <v>-9266.2305663594962</v>
      </c>
      <c r="BG4743">
        <f t="shared" si="597"/>
        <v>-8225.3942510484667</v>
      </c>
      <c r="BH4743">
        <f t="shared" si="598"/>
        <v>-7184.5579357374345</v>
      </c>
      <c r="BI4743">
        <f t="shared" si="599"/>
        <v>-6143.7216204264032</v>
      </c>
      <c r="BJ4743">
        <f t="shared" si="600"/>
        <v>-5102.8853051153719</v>
      </c>
    </row>
    <row r="4744" spans="1:62">
      <c r="A4744">
        <v>4741</v>
      </c>
      <c r="B4744" s="6"/>
      <c r="C4744" s="44"/>
      <c r="F4744" s="44">
        <v>2840.3540615302845</v>
      </c>
      <c r="G4744">
        <v>0.22595357953383477</v>
      </c>
      <c r="H4744" s="45">
        <f t="shared" si="594"/>
        <v>12570.520313907946</v>
      </c>
      <c r="BD4744">
        <f t="shared" si="593"/>
        <v>-7868.728086266864</v>
      </c>
      <c r="BE4744">
        <f t="shared" si="595"/>
        <v>-4070.6349498328909</v>
      </c>
      <c r="BF4744">
        <f t="shared" si="596"/>
        <v>-272.54181339891693</v>
      </c>
      <c r="BG4744">
        <f t="shared" si="597"/>
        <v>3525.5513230350552</v>
      </c>
      <c r="BH4744">
        <f t="shared" si="598"/>
        <v>7323.6444594690292</v>
      </c>
      <c r="BI4744">
        <f t="shared" si="599"/>
        <v>11121.737595903003</v>
      </c>
      <c r="BJ4744">
        <f t="shared" si="600"/>
        <v>14919.830732336974</v>
      </c>
    </row>
    <row r="4745" spans="1:62">
      <c r="A4745">
        <v>4742</v>
      </c>
      <c r="B4745" s="6"/>
      <c r="C4745" s="44"/>
      <c r="F4745" s="44">
        <v>-5244.0208199716944</v>
      </c>
      <c r="G4745">
        <v>0.51855510761492685</v>
      </c>
      <c r="H4745" s="45">
        <f t="shared" si="594"/>
        <v>-10112.755120842132</v>
      </c>
      <c r="BD4745">
        <f t="shared" si="593"/>
        <v>-1710.5861638611107</v>
      </c>
      <c r="BE4745">
        <f t="shared" si="595"/>
        <v>-580.8182661919368</v>
      </c>
      <c r="BF4745">
        <f t="shared" si="596"/>
        <v>548.94963147723684</v>
      </c>
      <c r="BG4745">
        <f t="shared" si="597"/>
        <v>1678.7175291464109</v>
      </c>
      <c r="BH4745">
        <f t="shared" si="598"/>
        <v>2808.485426815585</v>
      </c>
      <c r="BI4745">
        <f t="shared" si="599"/>
        <v>3938.2533244847582</v>
      </c>
      <c r="BJ4745">
        <f t="shared" si="600"/>
        <v>5068.0212221539323</v>
      </c>
    </row>
    <row r="4746" spans="1:62">
      <c r="A4746">
        <v>4743</v>
      </c>
      <c r="B4746" s="6"/>
      <c r="C4746" s="44"/>
      <c r="F4746" s="44">
        <v>10511.736496205958</v>
      </c>
      <c r="G4746">
        <v>0.70102253179030694</v>
      </c>
      <c r="H4746" s="45">
        <f t="shared" si="594"/>
        <v>14994.862532250643</v>
      </c>
      <c r="BD4746">
        <f t="shared" si="593"/>
        <v>7836.7963580463293</v>
      </c>
      <c r="BE4746">
        <f t="shared" si="595"/>
        <v>10429.571896120964</v>
      </c>
      <c r="BF4746">
        <f t="shared" si="596"/>
        <v>13022.347434195597</v>
      </c>
      <c r="BG4746">
        <f t="shared" si="597"/>
        <v>15615.122972270232</v>
      </c>
      <c r="BH4746">
        <f t="shared" si="598"/>
        <v>18207.898510344865</v>
      </c>
      <c r="BI4746">
        <f t="shared" si="599"/>
        <v>20800.6740484195</v>
      </c>
      <c r="BJ4746">
        <f t="shared" si="600"/>
        <v>23393.449586494135</v>
      </c>
    </row>
    <row r="4747" spans="1:62">
      <c r="A4747">
        <v>4744</v>
      </c>
      <c r="B4747" s="6"/>
      <c r="C4747" s="44"/>
      <c r="F4747" s="44">
        <v>-221.57322211579958</v>
      </c>
      <c r="G4747">
        <v>0.42647867673292428</v>
      </c>
      <c r="H4747" s="45">
        <f t="shared" si="594"/>
        <v>-519.5411498956521</v>
      </c>
      <c r="BD4747">
        <f t="shared" si="593"/>
        <v>-7006.6238372544231</v>
      </c>
      <c r="BE4747">
        <f t="shared" si="595"/>
        <v>-3501.5111783028888</v>
      </c>
      <c r="BF4747">
        <f t="shared" si="596"/>
        <v>3.60148064864552</v>
      </c>
      <c r="BG4747">
        <f t="shared" si="597"/>
        <v>3508.7141396001807</v>
      </c>
      <c r="BH4747">
        <f t="shared" si="598"/>
        <v>7013.8267985517159</v>
      </c>
      <c r="BI4747">
        <f t="shared" si="599"/>
        <v>10518.939457503249</v>
      </c>
      <c r="BJ4747">
        <f t="shared" si="600"/>
        <v>14024.052116454786</v>
      </c>
    </row>
    <row r="4748" spans="1:62">
      <c r="A4748">
        <v>4745</v>
      </c>
      <c r="B4748" s="6"/>
      <c r="C4748" s="44"/>
      <c r="F4748" s="44">
        <v>12583.400102837262</v>
      </c>
      <c r="G4748">
        <v>0.21672831502749101</v>
      </c>
      <c r="H4748" s="45">
        <f t="shared" si="594"/>
        <v>58060.711177683981</v>
      </c>
      <c r="BD4748">
        <f t="shared" si="593"/>
        <v>2353.9666057804211</v>
      </c>
      <c r="BE4748">
        <f t="shared" si="595"/>
        <v>4486.3599894450426</v>
      </c>
      <c r="BF4748">
        <f t="shared" si="596"/>
        <v>6618.7533731096637</v>
      </c>
      <c r="BG4748">
        <f t="shared" si="597"/>
        <v>8751.1467567742857</v>
      </c>
      <c r="BH4748">
        <f t="shared" si="598"/>
        <v>10883.540140438907</v>
      </c>
      <c r="BI4748">
        <f t="shared" si="599"/>
        <v>13015.933524103528</v>
      </c>
      <c r="BJ4748">
        <f t="shared" si="600"/>
        <v>15148.326907768149</v>
      </c>
    </row>
    <row r="4749" spans="1:62">
      <c r="A4749">
        <v>4746</v>
      </c>
      <c r="B4749" s="6"/>
      <c r="C4749" s="44"/>
      <c r="F4749" s="44">
        <v>7862.6515379848352</v>
      </c>
      <c r="G4749">
        <v>0.38656469760093159</v>
      </c>
      <c r="H4749" s="45">
        <f t="shared" si="594"/>
        <v>20339.807506431458</v>
      </c>
      <c r="BD4749">
        <f t="shared" si="593"/>
        <v>-11499.758527699807</v>
      </c>
      <c r="BE4749">
        <f t="shared" si="595"/>
        <v>-10416.116952562352</v>
      </c>
      <c r="BF4749">
        <f t="shared" si="596"/>
        <v>-9332.4753774248966</v>
      </c>
      <c r="BG4749">
        <f t="shared" si="597"/>
        <v>-8248.8338022874414</v>
      </c>
      <c r="BH4749">
        <f t="shared" si="598"/>
        <v>-7165.192227149987</v>
      </c>
      <c r="BI4749">
        <f t="shared" si="599"/>
        <v>-6081.5506520125318</v>
      </c>
      <c r="BJ4749">
        <f t="shared" si="600"/>
        <v>-4997.9090768750766</v>
      </c>
    </row>
    <row r="4750" spans="1:62">
      <c r="A4750">
        <v>4747</v>
      </c>
      <c r="B4750" s="6"/>
      <c r="C4750" s="44"/>
      <c r="F4750" s="44">
        <v>-6719.3584788141525</v>
      </c>
      <c r="G4750">
        <v>0.51099846037537766</v>
      </c>
      <c r="H4750" s="45">
        <f t="shared" si="594"/>
        <v>-13149.469127320141</v>
      </c>
      <c r="BD4750">
        <f t="shared" si="593"/>
        <v>-5929.8280499801767</v>
      </c>
      <c r="BE4750">
        <f t="shared" si="595"/>
        <v>-3997.0045619755192</v>
      </c>
      <c r="BF4750">
        <f t="shared" si="596"/>
        <v>-2064.1810739708617</v>
      </c>
      <c r="BG4750">
        <f t="shared" si="597"/>
        <v>-131.35758596620326</v>
      </c>
      <c r="BH4750">
        <f t="shared" si="598"/>
        <v>1801.4659020384552</v>
      </c>
      <c r="BI4750">
        <f t="shared" si="599"/>
        <v>3734.2893900431118</v>
      </c>
      <c r="BJ4750">
        <f t="shared" si="600"/>
        <v>5667.1128780477702</v>
      </c>
    </row>
    <row r="4751" spans="1:62">
      <c r="A4751">
        <v>4748</v>
      </c>
      <c r="B4751" s="6"/>
      <c r="C4751" s="44"/>
      <c r="F4751" s="44">
        <v>5839.7105771117785</v>
      </c>
      <c r="G4751">
        <v>0.39470431990843302</v>
      </c>
      <c r="H4751" s="45">
        <f t="shared" si="594"/>
        <v>14795.152428193656</v>
      </c>
      <c r="BD4751">
        <f t="shared" si="593"/>
        <v>9274.3507806910402</v>
      </c>
      <c r="BE4751">
        <f t="shared" si="595"/>
        <v>11829.343082567928</v>
      </c>
      <c r="BF4751">
        <f t="shared" si="596"/>
        <v>14384.335384444817</v>
      </c>
      <c r="BG4751">
        <f t="shared" si="597"/>
        <v>16939.327686321703</v>
      </c>
      <c r="BH4751">
        <f t="shared" si="598"/>
        <v>19494.319988198593</v>
      </c>
      <c r="BI4751">
        <f t="shared" si="599"/>
        <v>22049.312290075482</v>
      </c>
      <c r="BJ4751">
        <f t="shared" si="600"/>
        <v>24604.304591952372</v>
      </c>
    </row>
    <row r="4752" spans="1:62">
      <c r="A4752">
        <v>4749</v>
      </c>
      <c r="B4752" s="6"/>
      <c r="C4752" s="44"/>
      <c r="F4752" s="44">
        <v>6173.1275701443356</v>
      </c>
      <c r="G4752">
        <v>0.29432749502218236</v>
      </c>
      <c r="H4752" s="45">
        <f t="shared" si="594"/>
        <v>20973.669380358398</v>
      </c>
      <c r="BD4752">
        <f t="shared" si="593"/>
        <v>-3866.1889775696136</v>
      </c>
      <c r="BE4752">
        <f t="shared" si="595"/>
        <v>-1892.6673780274482</v>
      </c>
      <c r="BF4752">
        <f t="shared" si="596"/>
        <v>80.85422151471721</v>
      </c>
      <c r="BG4752">
        <f t="shared" si="597"/>
        <v>2054.3758210568822</v>
      </c>
      <c r="BH4752">
        <f t="shared" si="598"/>
        <v>4027.8974205990471</v>
      </c>
      <c r="BI4752">
        <f t="shared" si="599"/>
        <v>6001.419020141213</v>
      </c>
      <c r="BJ4752">
        <f t="shared" si="600"/>
        <v>7974.940619683377</v>
      </c>
    </row>
    <row r="4753" spans="1:62">
      <c r="A4753">
        <v>4750</v>
      </c>
      <c r="B4753" s="6"/>
      <c r="C4753" s="44"/>
      <c r="F4753" s="44">
        <v>7677.2280687022831</v>
      </c>
      <c r="G4753">
        <v>0.96714277391210945</v>
      </c>
      <c r="H4753" s="45">
        <f t="shared" si="594"/>
        <v>7938.0503848958733</v>
      </c>
      <c r="BD4753">
        <f t="shared" si="593"/>
        <v>-4701.490095033424</v>
      </c>
      <c r="BE4753">
        <f t="shared" si="595"/>
        <v>-3229.8526199225121</v>
      </c>
      <c r="BF4753">
        <f t="shared" si="596"/>
        <v>-1758.2151448116001</v>
      </c>
      <c r="BG4753">
        <f t="shared" si="597"/>
        <v>-286.5776697006886</v>
      </c>
      <c r="BH4753">
        <f t="shared" si="598"/>
        <v>1185.0598054102238</v>
      </c>
      <c r="BI4753">
        <f t="shared" si="599"/>
        <v>2656.6972805211353</v>
      </c>
      <c r="BJ4753">
        <f t="shared" si="600"/>
        <v>4128.3347556320477</v>
      </c>
    </row>
    <row r="4754" spans="1:62">
      <c r="A4754">
        <v>4751</v>
      </c>
      <c r="B4754" s="6"/>
      <c r="C4754" s="44"/>
      <c r="F4754" s="44">
        <v>2335.2223889076122</v>
      </c>
      <c r="G4754">
        <v>0.40475395830078931</v>
      </c>
      <c r="H4754" s="45">
        <f t="shared" si="594"/>
        <v>5769.4862298844091</v>
      </c>
      <c r="BD4754">
        <f t="shared" si="593"/>
        <v>-2841.5141991417358</v>
      </c>
      <c r="BE4754">
        <f t="shared" si="595"/>
        <v>1994.1996704188114</v>
      </c>
      <c r="BF4754">
        <f t="shared" si="596"/>
        <v>6829.9135399793595</v>
      </c>
      <c r="BG4754">
        <f t="shared" si="597"/>
        <v>11665.627409539906</v>
      </c>
      <c r="BH4754">
        <f t="shared" si="598"/>
        <v>16501.341279100452</v>
      </c>
      <c r="BI4754">
        <f t="shared" si="599"/>
        <v>21337.055148661002</v>
      </c>
      <c r="BJ4754">
        <f t="shared" si="600"/>
        <v>26172.769018221548</v>
      </c>
    </row>
    <row r="4755" spans="1:62">
      <c r="A4755">
        <v>4752</v>
      </c>
      <c r="B4755" s="6"/>
      <c r="C4755" s="44"/>
      <c r="F4755" s="44">
        <v>15208.934521320345</v>
      </c>
      <c r="G4755">
        <v>0.27332408876347003</v>
      </c>
      <c r="H4755" s="45">
        <f t="shared" si="594"/>
        <v>55644.325350634921</v>
      </c>
      <c r="BD4755">
        <f t="shared" si="593"/>
        <v>-311.45259740366555</v>
      </c>
      <c r="BE4755">
        <f t="shared" si="595"/>
        <v>1712.3171941002811</v>
      </c>
      <c r="BF4755">
        <f t="shared" si="596"/>
        <v>3736.0869856042273</v>
      </c>
      <c r="BG4755">
        <f t="shared" si="597"/>
        <v>5759.8567771081744</v>
      </c>
      <c r="BH4755">
        <f t="shared" si="598"/>
        <v>7783.6265686121205</v>
      </c>
      <c r="BI4755">
        <f t="shared" si="599"/>
        <v>9807.3963601160667</v>
      </c>
      <c r="BJ4755">
        <f t="shared" si="600"/>
        <v>11831.166151620013</v>
      </c>
    </row>
    <row r="4756" spans="1:62">
      <c r="A4756">
        <v>4753</v>
      </c>
      <c r="B4756" s="6"/>
      <c r="C4756" s="44"/>
      <c r="F4756" s="44">
        <v>5405.3751290624095</v>
      </c>
      <c r="G4756">
        <v>0.97055825593432843</v>
      </c>
      <c r="H4756" s="45">
        <f t="shared" si="594"/>
        <v>5569.3464003959361</v>
      </c>
      <c r="BD4756">
        <f t="shared" si="593"/>
        <v>-13842.314077502995</v>
      </c>
      <c r="BE4756">
        <f t="shared" si="595"/>
        <v>-12475.693633685645</v>
      </c>
      <c r="BF4756">
        <f t="shared" si="596"/>
        <v>-11109.073189868293</v>
      </c>
      <c r="BG4756">
        <f t="shared" si="597"/>
        <v>-9742.4527460509453</v>
      </c>
      <c r="BH4756">
        <f t="shared" si="598"/>
        <v>-8375.8323022335935</v>
      </c>
      <c r="BI4756">
        <f t="shared" si="599"/>
        <v>-7009.2118584162436</v>
      </c>
      <c r="BJ4756">
        <f t="shared" si="600"/>
        <v>-5642.5914145988936</v>
      </c>
    </row>
    <row r="4757" spans="1:62">
      <c r="A4757">
        <v>4754</v>
      </c>
      <c r="B4757" s="6"/>
      <c r="C4757" s="44"/>
      <c r="F4757" s="44">
        <v>13671.959409576375</v>
      </c>
      <c r="G4757">
        <v>0.16217790462718451</v>
      </c>
      <c r="H4757" s="45">
        <f t="shared" si="594"/>
        <v>84302.2324218922</v>
      </c>
      <c r="BD4757">
        <f t="shared" si="593"/>
        <v>-552.58384939076768</v>
      </c>
      <c r="BE4757">
        <f t="shared" si="595"/>
        <v>4300.2074302808742</v>
      </c>
      <c r="BF4757">
        <f t="shared" si="596"/>
        <v>9152.9987099525169</v>
      </c>
      <c r="BG4757">
        <f t="shared" si="597"/>
        <v>14005.789989624158</v>
      </c>
      <c r="BH4757">
        <f t="shared" si="598"/>
        <v>18858.581269295802</v>
      </c>
      <c r="BI4757">
        <f t="shared" si="599"/>
        <v>23711.372548967443</v>
      </c>
      <c r="BJ4757">
        <f t="shared" si="600"/>
        <v>28564.163828639084</v>
      </c>
    </row>
    <row r="4758" spans="1:62">
      <c r="A4758">
        <v>4755</v>
      </c>
      <c r="B4758" s="6"/>
      <c r="C4758" s="44"/>
      <c r="F4758" s="44">
        <v>2334.1920952823784</v>
      </c>
      <c r="G4758">
        <v>0.1937002853054155</v>
      </c>
      <c r="H4758" s="45">
        <f t="shared" si="594"/>
        <v>12050.535143001767</v>
      </c>
      <c r="BD4758">
        <f t="shared" si="593"/>
        <v>-12861.069886440453</v>
      </c>
      <c r="BE4758">
        <f t="shared" si="595"/>
        <v>-12050.180363304529</v>
      </c>
      <c r="BF4758">
        <f t="shared" si="596"/>
        <v>-11239.290840168607</v>
      </c>
      <c r="BG4758">
        <f t="shared" si="597"/>
        <v>-10428.401317032685</v>
      </c>
      <c r="BH4758">
        <f t="shared" si="598"/>
        <v>-9617.5117938967633</v>
      </c>
      <c r="BI4758">
        <f t="shared" si="599"/>
        <v>-8806.6222707608395</v>
      </c>
      <c r="BJ4758">
        <f t="shared" si="600"/>
        <v>-7995.7327476249175</v>
      </c>
    </row>
    <row r="4759" spans="1:62">
      <c r="A4759">
        <v>4756</v>
      </c>
      <c r="B4759" s="6"/>
      <c r="C4759" s="44"/>
      <c r="F4759" s="44">
        <v>10215.785183334727</v>
      </c>
      <c r="G4759">
        <v>0.22169388998383077</v>
      </c>
      <c r="H4759" s="45">
        <f t="shared" si="594"/>
        <v>46080.589699967888</v>
      </c>
      <c r="BD4759">
        <f t="shared" si="593"/>
        <v>-1365.690668755301</v>
      </c>
      <c r="BE4759">
        <f t="shared" si="595"/>
        <v>-397.18924222822352</v>
      </c>
      <c r="BF4759">
        <f t="shared" si="596"/>
        <v>571.31218429885394</v>
      </c>
      <c r="BG4759">
        <f t="shared" si="597"/>
        <v>1539.8136108259314</v>
      </c>
      <c r="BH4759">
        <f t="shared" si="598"/>
        <v>2508.3150373530088</v>
      </c>
      <c r="BI4759">
        <f t="shared" si="599"/>
        <v>3476.8164638800863</v>
      </c>
      <c r="BJ4759">
        <f t="shared" si="600"/>
        <v>4445.3178904071638</v>
      </c>
    </row>
    <row r="4760" spans="1:62">
      <c r="A4760">
        <v>4757</v>
      </c>
      <c r="B4760" s="6"/>
      <c r="C4760" s="44"/>
      <c r="F4760" s="44">
        <v>3730.3507660025043</v>
      </c>
      <c r="G4760">
        <v>0.81270900181533001</v>
      </c>
      <c r="H4760" s="45">
        <f t="shared" si="594"/>
        <v>4590.020238080423</v>
      </c>
      <c r="BD4760">
        <f t="shared" si="593"/>
        <v>-9107.315733415573</v>
      </c>
      <c r="BE4760">
        <f t="shared" si="595"/>
        <v>-7998.8462834964193</v>
      </c>
      <c r="BF4760">
        <f t="shared" si="596"/>
        <v>-6890.3768335772656</v>
      </c>
      <c r="BG4760">
        <f t="shared" si="597"/>
        <v>-5781.907383658111</v>
      </c>
      <c r="BH4760">
        <f t="shared" si="598"/>
        <v>-4673.4379337389573</v>
      </c>
      <c r="BI4760">
        <f t="shared" si="599"/>
        <v>-3564.9684838198036</v>
      </c>
      <c r="BJ4760">
        <f t="shared" si="600"/>
        <v>-2456.4990339006499</v>
      </c>
    </row>
    <row r="4761" spans="1:62">
      <c r="A4761">
        <v>4758</v>
      </c>
      <c r="B4761" s="6"/>
      <c r="C4761" s="44"/>
      <c r="F4761" s="44">
        <v>-11383.625484998298</v>
      </c>
      <c r="G4761">
        <v>0.95157774840404397</v>
      </c>
      <c r="H4761" s="45">
        <f t="shared" si="594"/>
        <v>-11962.895837035443</v>
      </c>
      <c r="BD4761">
        <f t="shared" si="593"/>
        <v>333.19424307414556</v>
      </c>
      <c r="BE4761">
        <f t="shared" si="595"/>
        <v>4396.7392521507954</v>
      </c>
      <c r="BF4761">
        <f t="shared" si="596"/>
        <v>8460.2842612274453</v>
      </c>
      <c r="BG4761">
        <f t="shared" si="597"/>
        <v>12523.829270304095</v>
      </c>
      <c r="BH4761">
        <f t="shared" si="598"/>
        <v>16587.374279380747</v>
      </c>
      <c r="BI4761">
        <f t="shared" si="599"/>
        <v>20650.919288457393</v>
      </c>
      <c r="BJ4761">
        <f t="shared" si="600"/>
        <v>24714.464297534047</v>
      </c>
    </row>
    <row r="4762" spans="1:62">
      <c r="A4762">
        <v>4759</v>
      </c>
      <c r="B4762" s="6"/>
      <c r="C4762" s="44"/>
      <c r="F4762" s="44">
        <v>7622.5985426360785</v>
      </c>
      <c r="G4762">
        <v>0.48372991036817403</v>
      </c>
      <c r="H4762" s="45">
        <f t="shared" si="594"/>
        <v>15757.964060635419</v>
      </c>
      <c r="BD4762">
        <f t="shared" ref="BD4762:BD4825" si="601">($BD$3*G4761)-F4761</f>
        <v>16141.514227018517</v>
      </c>
      <c r="BE4762">
        <f t="shared" si="595"/>
        <v>20899.40296903874</v>
      </c>
      <c r="BF4762">
        <f t="shared" si="596"/>
        <v>25657.291711058955</v>
      </c>
      <c r="BG4762">
        <f t="shared" si="597"/>
        <v>30415.180453079178</v>
      </c>
      <c r="BH4762">
        <f t="shared" si="598"/>
        <v>35173.069195099393</v>
      </c>
      <c r="BI4762">
        <f t="shared" si="599"/>
        <v>39930.957937119616</v>
      </c>
      <c r="BJ4762">
        <f t="shared" si="600"/>
        <v>44688.846679139839</v>
      </c>
    </row>
    <row r="4763" spans="1:62">
      <c r="A4763">
        <v>4760</v>
      </c>
      <c r="B4763" s="6"/>
      <c r="C4763" s="44"/>
      <c r="F4763" s="44">
        <v>8617.1607278174815</v>
      </c>
      <c r="G4763">
        <v>0.39407835083486731</v>
      </c>
      <c r="H4763" s="45">
        <f t="shared" si="594"/>
        <v>21866.617918903074</v>
      </c>
      <c r="BD4763">
        <f t="shared" si="601"/>
        <v>-5203.9489907952084</v>
      </c>
      <c r="BE4763">
        <f t="shared" si="595"/>
        <v>-2785.2994389543383</v>
      </c>
      <c r="BF4763">
        <f t="shared" si="596"/>
        <v>-366.64988711346814</v>
      </c>
      <c r="BG4763">
        <f t="shared" si="597"/>
        <v>2051.999664727402</v>
      </c>
      <c r="BH4763">
        <f t="shared" si="598"/>
        <v>4470.6492165682721</v>
      </c>
      <c r="BI4763">
        <f t="shared" si="599"/>
        <v>6889.2987684091422</v>
      </c>
      <c r="BJ4763">
        <f t="shared" si="600"/>
        <v>9307.9483202500123</v>
      </c>
    </row>
    <row r="4764" spans="1:62">
      <c r="A4764">
        <v>4761</v>
      </c>
      <c r="B4764" s="6"/>
      <c r="C4764" s="44"/>
      <c r="F4764" s="44">
        <v>13375.250000721378</v>
      </c>
      <c r="G4764">
        <v>0.47711023154280152</v>
      </c>
      <c r="H4764" s="45">
        <f t="shared" si="594"/>
        <v>28033.877952000043</v>
      </c>
      <c r="BD4764">
        <f t="shared" si="601"/>
        <v>-6646.7689736431448</v>
      </c>
      <c r="BE4764">
        <f t="shared" si="595"/>
        <v>-4676.3772194688081</v>
      </c>
      <c r="BF4764">
        <f t="shared" si="596"/>
        <v>-2705.9854652944723</v>
      </c>
      <c r="BG4764">
        <f t="shared" si="597"/>
        <v>-735.59371112013559</v>
      </c>
      <c r="BH4764">
        <f t="shared" si="598"/>
        <v>1234.7980430542011</v>
      </c>
      <c r="BI4764">
        <f t="shared" si="599"/>
        <v>3205.1897972285369</v>
      </c>
      <c r="BJ4764">
        <f t="shared" si="600"/>
        <v>5175.5815514028745</v>
      </c>
    </row>
    <row r="4765" spans="1:62">
      <c r="A4765">
        <v>4762</v>
      </c>
      <c r="B4765" s="6"/>
      <c r="C4765" s="44"/>
      <c r="F4765" s="44">
        <v>7228.3268268525135</v>
      </c>
      <c r="G4765">
        <v>0.59264546525132555</v>
      </c>
      <c r="H4765" s="45">
        <f t="shared" si="594"/>
        <v>12196.713297700115</v>
      </c>
      <c r="BD4765">
        <f t="shared" si="601"/>
        <v>-10989.698843007371</v>
      </c>
      <c r="BE4765">
        <f t="shared" si="595"/>
        <v>-8604.1476852933629</v>
      </c>
      <c r="BF4765">
        <f t="shared" si="596"/>
        <v>-6218.596527579356</v>
      </c>
      <c r="BG4765">
        <f t="shared" si="597"/>
        <v>-3833.0453698653473</v>
      </c>
      <c r="BH4765">
        <f t="shared" si="598"/>
        <v>-1447.4942121513395</v>
      </c>
      <c r="BI4765">
        <f t="shared" si="599"/>
        <v>938.05694556266644</v>
      </c>
      <c r="BJ4765">
        <f t="shared" si="600"/>
        <v>3323.6081032766742</v>
      </c>
    </row>
    <row r="4766" spans="1:62">
      <c r="A4766">
        <v>4763</v>
      </c>
      <c r="B4766" s="6"/>
      <c r="C4766" s="44"/>
      <c r="F4766" s="44">
        <v>7694.2986625023186</v>
      </c>
      <c r="G4766">
        <v>0.22738127839221001</v>
      </c>
      <c r="H4766" s="45">
        <f t="shared" si="594"/>
        <v>33838.751883655175</v>
      </c>
      <c r="BD4766">
        <f t="shared" si="601"/>
        <v>-4265.0995005958857</v>
      </c>
      <c r="BE4766">
        <f t="shared" si="595"/>
        <v>-1301.872174339258</v>
      </c>
      <c r="BF4766">
        <f t="shared" si="596"/>
        <v>1661.3551519173707</v>
      </c>
      <c r="BG4766">
        <f t="shared" si="597"/>
        <v>4624.5824781739975</v>
      </c>
      <c r="BH4766">
        <f t="shared" si="598"/>
        <v>7587.8098044306262</v>
      </c>
      <c r="BI4766">
        <f t="shared" si="599"/>
        <v>10551.037130687255</v>
      </c>
      <c r="BJ4766">
        <f t="shared" si="600"/>
        <v>13514.264456943882</v>
      </c>
    </row>
    <row r="4767" spans="1:62">
      <c r="A4767">
        <v>4764</v>
      </c>
      <c r="B4767" s="6"/>
      <c r="C4767" s="44"/>
      <c r="F4767" s="44">
        <v>13474.778158066629</v>
      </c>
      <c r="G4767">
        <v>-6.3688167368247228E-2</v>
      </c>
      <c r="H4767" s="45">
        <f t="shared" si="594"/>
        <v>-211574.28004098448</v>
      </c>
      <c r="BD4767">
        <f t="shared" si="601"/>
        <v>-6557.3922705412688</v>
      </c>
      <c r="BE4767">
        <f t="shared" si="595"/>
        <v>-5420.4858785802189</v>
      </c>
      <c r="BF4767">
        <f t="shared" si="596"/>
        <v>-4283.5794866191682</v>
      </c>
      <c r="BG4767">
        <f t="shared" si="597"/>
        <v>-3146.6730946581183</v>
      </c>
      <c r="BH4767">
        <f t="shared" si="598"/>
        <v>-2009.7667026970685</v>
      </c>
      <c r="BI4767">
        <f t="shared" si="599"/>
        <v>-872.86031073601862</v>
      </c>
      <c r="BJ4767">
        <f t="shared" si="600"/>
        <v>264.04608122503123</v>
      </c>
    </row>
    <row r="4768" spans="1:62">
      <c r="A4768">
        <v>4765</v>
      </c>
      <c r="B4768" s="6"/>
      <c r="C4768" s="44"/>
      <c r="F4768" s="44">
        <v>8658.4082370199721</v>
      </c>
      <c r="G4768">
        <v>0.44273544111544449</v>
      </c>
      <c r="H4768" s="45">
        <f t="shared" si="594"/>
        <v>19556.618768096923</v>
      </c>
      <c r="BD4768">
        <f t="shared" si="601"/>
        <v>-13793.218994907866</v>
      </c>
      <c r="BE4768">
        <f t="shared" si="595"/>
        <v>-14111.659831749101</v>
      </c>
      <c r="BF4768">
        <f t="shared" si="596"/>
        <v>-14430.100668590338</v>
      </c>
      <c r="BG4768">
        <f t="shared" si="597"/>
        <v>-14748.541505431573</v>
      </c>
      <c r="BH4768">
        <f t="shared" si="598"/>
        <v>-15066.98234227281</v>
      </c>
      <c r="BI4768">
        <f t="shared" si="599"/>
        <v>-15385.423179114045</v>
      </c>
      <c r="BJ4768">
        <f t="shared" si="600"/>
        <v>-15703.864015955282</v>
      </c>
    </row>
    <row r="4769" spans="1:62">
      <c r="A4769">
        <v>4766</v>
      </c>
      <c r="B4769" s="6"/>
      <c r="C4769" s="44"/>
      <c r="F4769" s="44">
        <v>12841.135145022523</v>
      </c>
      <c r="G4769">
        <v>0.1776091898298553</v>
      </c>
      <c r="H4769" s="45">
        <f t="shared" si="594"/>
        <v>72299.947752275519</v>
      </c>
      <c r="BD4769">
        <f t="shared" si="601"/>
        <v>-6444.7310314427496</v>
      </c>
      <c r="BE4769">
        <f t="shared" si="595"/>
        <v>-4231.053825865527</v>
      </c>
      <c r="BF4769">
        <f t="shared" si="596"/>
        <v>-2017.3766202883044</v>
      </c>
      <c r="BG4769">
        <f t="shared" si="597"/>
        <v>196.30058528891823</v>
      </c>
      <c r="BH4769">
        <f t="shared" si="598"/>
        <v>2409.9777908661399</v>
      </c>
      <c r="BI4769">
        <f t="shared" si="599"/>
        <v>4623.6549964433634</v>
      </c>
      <c r="BJ4769">
        <f t="shared" si="600"/>
        <v>6837.3322020205851</v>
      </c>
    </row>
    <row r="4770" spans="1:62">
      <c r="A4770">
        <v>4767</v>
      </c>
      <c r="B4770" s="6"/>
      <c r="C4770" s="44"/>
      <c r="F4770" s="44">
        <v>6597.5549978353774</v>
      </c>
      <c r="G4770">
        <v>0.52475986493248339</v>
      </c>
      <c r="H4770" s="45">
        <f t="shared" si="594"/>
        <v>12572.522097672678</v>
      </c>
      <c r="BD4770">
        <f t="shared" si="601"/>
        <v>-11953.089195873246</v>
      </c>
      <c r="BE4770">
        <f t="shared" si="595"/>
        <v>-11065.04324672397</v>
      </c>
      <c r="BF4770">
        <f t="shared" si="596"/>
        <v>-10176.997297574693</v>
      </c>
      <c r="BG4770">
        <f t="shared" si="597"/>
        <v>-9288.9513484254167</v>
      </c>
      <c r="BH4770">
        <f t="shared" si="598"/>
        <v>-8400.9053992761401</v>
      </c>
      <c r="BI4770">
        <f t="shared" si="599"/>
        <v>-7512.8594501268644</v>
      </c>
      <c r="BJ4770">
        <f t="shared" si="600"/>
        <v>-6624.8135009775879</v>
      </c>
    </row>
    <row r="4771" spans="1:62">
      <c r="A4771">
        <v>4768</v>
      </c>
      <c r="B4771" s="6"/>
      <c r="C4771" s="44"/>
      <c r="F4771" s="44">
        <v>9187.7329535638164</v>
      </c>
      <c r="G4771">
        <v>0.75155798021812625</v>
      </c>
      <c r="H4771" s="45">
        <f t="shared" si="594"/>
        <v>12224.915702308479</v>
      </c>
      <c r="BD4771">
        <f t="shared" si="601"/>
        <v>-3973.7556731729605</v>
      </c>
      <c r="BE4771">
        <f t="shared" si="595"/>
        <v>-1349.9563485105436</v>
      </c>
      <c r="BF4771">
        <f t="shared" si="596"/>
        <v>1273.8429761518737</v>
      </c>
      <c r="BG4771">
        <f t="shared" si="597"/>
        <v>3897.6423008142901</v>
      </c>
      <c r="BH4771">
        <f t="shared" si="598"/>
        <v>6521.4416254767075</v>
      </c>
      <c r="BI4771">
        <f t="shared" si="599"/>
        <v>9145.2409501391248</v>
      </c>
      <c r="BJ4771">
        <f t="shared" si="600"/>
        <v>11769.04027480154</v>
      </c>
    </row>
    <row r="4772" spans="1:62">
      <c r="A4772">
        <v>4769</v>
      </c>
      <c r="B4772" s="6"/>
      <c r="C4772" s="44"/>
      <c r="F4772" s="44">
        <v>5642.5130657333139</v>
      </c>
      <c r="G4772">
        <v>0.52613071895807995</v>
      </c>
      <c r="H4772" s="45">
        <f t="shared" si="594"/>
        <v>10724.545939661979</v>
      </c>
      <c r="BD4772">
        <f t="shared" si="601"/>
        <v>-5429.9430524731852</v>
      </c>
      <c r="BE4772">
        <f t="shared" si="595"/>
        <v>-1672.1531513825539</v>
      </c>
      <c r="BF4772">
        <f t="shared" si="596"/>
        <v>2085.6367497080773</v>
      </c>
      <c r="BG4772">
        <f t="shared" si="597"/>
        <v>5843.4266507987086</v>
      </c>
      <c r="BH4772">
        <f t="shared" si="598"/>
        <v>9601.2165518893416</v>
      </c>
      <c r="BI4772">
        <f t="shared" si="599"/>
        <v>13359.006452979971</v>
      </c>
      <c r="BJ4772">
        <f t="shared" si="600"/>
        <v>17116.796354070604</v>
      </c>
    </row>
    <row r="4773" spans="1:62">
      <c r="A4773">
        <v>4770</v>
      </c>
      <c r="B4773" s="6"/>
      <c r="C4773" s="44"/>
      <c r="F4773" s="44">
        <v>15916.335952466694</v>
      </c>
      <c r="G4773">
        <v>0.10678289390288764</v>
      </c>
      <c r="H4773" s="45">
        <f t="shared" si="594"/>
        <v>149053.23662553672</v>
      </c>
      <c r="BD4773">
        <f t="shared" si="601"/>
        <v>-3011.859470942914</v>
      </c>
      <c r="BE4773">
        <f t="shared" si="595"/>
        <v>-381.20587615251407</v>
      </c>
      <c r="BF4773">
        <f t="shared" si="596"/>
        <v>2249.4477186378854</v>
      </c>
      <c r="BG4773">
        <f t="shared" si="597"/>
        <v>4880.1013134282857</v>
      </c>
      <c r="BH4773">
        <f t="shared" si="598"/>
        <v>7510.7549082186852</v>
      </c>
      <c r="BI4773">
        <f t="shared" si="599"/>
        <v>10141.408503009085</v>
      </c>
      <c r="BJ4773">
        <f t="shared" si="600"/>
        <v>12772.062097799484</v>
      </c>
    </row>
    <row r="4774" spans="1:62">
      <c r="A4774">
        <v>4771</v>
      </c>
      <c r="B4774" s="6"/>
      <c r="C4774" s="44"/>
      <c r="F4774" s="44">
        <v>13292.876592435194</v>
      </c>
      <c r="G4774">
        <v>4.4082697419408845E-2</v>
      </c>
      <c r="H4774" s="45">
        <f t="shared" si="594"/>
        <v>301544.08352022874</v>
      </c>
      <c r="BD4774">
        <f t="shared" si="601"/>
        <v>-15382.421482952255</v>
      </c>
      <c r="BE4774">
        <f t="shared" si="595"/>
        <v>-14848.507013437818</v>
      </c>
      <c r="BF4774">
        <f t="shared" si="596"/>
        <v>-14314.59254392338</v>
      </c>
      <c r="BG4774">
        <f t="shared" si="597"/>
        <v>-13780.678074408941</v>
      </c>
      <c r="BH4774">
        <f t="shared" si="598"/>
        <v>-13246.763604894502</v>
      </c>
      <c r="BI4774">
        <f t="shared" si="599"/>
        <v>-12712.849135380064</v>
      </c>
      <c r="BJ4774">
        <f t="shared" si="600"/>
        <v>-12178.934665865627</v>
      </c>
    </row>
    <row r="4775" spans="1:62">
      <c r="A4775">
        <v>4772</v>
      </c>
      <c r="B4775" s="6"/>
      <c r="C4775" s="44"/>
      <c r="F4775" s="44">
        <v>12190.626810134192</v>
      </c>
      <c r="G4775">
        <v>7.9958692417482879E-2</v>
      </c>
      <c r="H4775" s="45">
        <f t="shared" si="594"/>
        <v>152461.55785645044</v>
      </c>
      <c r="BD4775">
        <f t="shared" si="601"/>
        <v>-13072.463105338149</v>
      </c>
      <c r="BE4775">
        <f t="shared" si="595"/>
        <v>-12852.049618241106</v>
      </c>
      <c r="BF4775">
        <f t="shared" si="596"/>
        <v>-12631.636131144061</v>
      </c>
      <c r="BG4775">
        <f t="shared" si="597"/>
        <v>-12411.222644047017</v>
      </c>
      <c r="BH4775">
        <f t="shared" si="598"/>
        <v>-12190.809156949972</v>
      </c>
      <c r="BI4775">
        <f t="shared" si="599"/>
        <v>-11970.395669852929</v>
      </c>
      <c r="BJ4775">
        <f t="shared" si="600"/>
        <v>-11749.982182755884</v>
      </c>
    </row>
    <row r="4776" spans="1:62">
      <c r="A4776">
        <v>4773</v>
      </c>
      <c r="B4776" s="6"/>
      <c r="C4776" s="44"/>
      <c r="F4776" s="44">
        <v>9999.6529079753891</v>
      </c>
      <c r="G4776">
        <v>0.36521289329408724</v>
      </c>
      <c r="H4776" s="45">
        <f t="shared" si="594"/>
        <v>27380.339225655927</v>
      </c>
      <c r="BD4776">
        <f t="shared" si="601"/>
        <v>-11790.833348046777</v>
      </c>
      <c r="BE4776">
        <f t="shared" si="595"/>
        <v>-11391.039885959362</v>
      </c>
      <c r="BF4776">
        <f t="shared" si="596"/>
        <v>-10991.246423871949</v>
      </c>
      <c r="BG4776">
        <f t="shared" si="597"/>
        <v>-10591.452961784535</v>
      </c>
      <c r="BH4776">
        <f t="shared" si="598"/>
        <v>-10191.65949969712</v>
      </c>
      <c r="BI4776">
        <f t="shared" si="599"/>
        <v>-9791.866037609705</v>
      </c>
      <c r="BJ4776">
        <f t="shared" si="600"/>
        <v>-9392.072575522292</v>
      </c>
    </row>
    <row r="4777" spans="1:62">
      <c r="A4777">
        <v>4774</v>
      </c>
      <c r="B4777" s="6"/>
      <c r="C4777" s="44"/>
      <c r="F4777" s="44">
        <v>11837.107634468206</v>
      </c>
      <c r="G4777">
        <v>0.53379438011747915</v>
      </c>
      <c r="H4777" s="45">
        <f t="shared" si="594"/>
        <v>22175.407001967797</v>
      </c>
      <c r="BD4777">
        <f t="shared" si="601"/>
        <v>-8173.5884415049532</v>
      </c>
      <c r="BE4777">
        <f t="shared" si="595"/>
        <v>-6347.5239750345172</v>
      </c>
      <c r="BF4777">
        <f t="shared" si="596"/>
        <v>-4521.4595085640804</v>
      </c>
      <c r="BG4777">
        <f t="shared" si="597"/>
        <v>-2695.3950420936444</v>
      </c>
      <c r="BH4777">
        <f t="shared" si="598"/>
        <v>-869.33057562320755</v>
      </c>
      <c r="BI4777">
        <f t="shared" si="599"/>
        <v>956.73389084722839</v>
      </c>
      <c r="BJ4777">
        <f t="shared" si="600"/>
        <v>2782.7983573176643</v>
      </c>
    </row>
    <row r="4778" spans="1:62">
      <c r="A4778">
        <v>4775</v>
      </c>
      <c r="B4778" s="6"/>
      <c r="C4778" s="44"/>
      <c r="F4778" s="44">
        <v>12724.952984760675</v>
      </c>
      <c r="G4778">
        <v>0.25595825394822835</v>
      </c>
      <c r="H4778" s="45">
        <f t="shared" si="594"/>
        <v>49714.954639964453</v>
      </c>
      <c r="BD4778">
        <f t="shared" si="601"/>
        <v>-9168.1357338808102</v>
      </c>
      <c r="BE4778">
        <f t="shared" si="595"/>
        <v>-6499.1638332934144</v>
      </c>
      <c r="BF4778">
        <f t="shared" si="596"/>
        <v>-3830.1919327060186</v>
      </c>
      <c r="BG4778">
        <f t="shared" si="597"/>
        <v>-1161.2200321186228</v>
      </c>
      <c r="BH4778">
        <f t="shared" si="598"/>
        <v>1507.751868468773</v>
      </c>
      <c r="BI4778">
        <f t="shared" si="599"/>
        <v>4176.7237690561687</v>
      </c>
      <c r="BJ4778">
        <f t="shared" si="600"/>
        <v>6845.6956696435645</v>
      </c>
    </row>
    <row r="4779" spans="1:62">
      <c r="A4779">
        <v>4776</v>
      </c>
      <c r="B4779" s="6"/>
      <c r="C4779" s="44"/>
      <c r="F4779" s="44">
        <v>5667.9457623153176</v>
      </c>
      <c r="G4779">
        <v>0.57282409965368686</v>
      </c>
      <c r="H4779" s="45">
        <f t="shared" si="594"/>
        <v>9894.7404024062471</v>
      </c>
      <c r="BD4779">
        <f t="shared" si="601"/>
        <v>-11445.161715019534</v>
      </c>
      <c r="BE4779">
        <f t="shared" si="595"/>
        <v>-10165.370445278391</v>
      </c>
      <c r="BF4779">
        <f t="shared" si="596"/>
        <v>-8885.5791755372502</v>
      </c>
      <c r="BG4779">
        <f t="shared" si="597"/>
        <v>-7605.7879057961081</v>
      </c>
      <c r="BH4779">
        <f t="shared" si="598"/>
        <v>-6325.996636054967</v>
      </c>
      <c r="BI4779">
        <f t="shared" si="599"/>
        <v>-5046.2053663138249</v>
      </c>
      <c r="BJ4779">
        <f t="shared" si="600"/>
        <v>-3766.4140965726838</v>
      </c>
    </row>
    <row r="4780" spans="1:62">
      <c r="A4780">
        <v>4777</v>
      </c>
      <c r="B4780" s="6"/>
      <c r="C4780" s="44"/>
      <c r="F4780" s="44">
        <v>10467.952886639889</v>
      </c>
      <c r="G4780">
        <v>0.3409491456254985</v>
      </c>
      <c r="H4780" s="45">
        <f t="shared" si="594"/>
        <v>30702.387792864509</v>
      </c>
      <c r="BD4780">
        <f t="shared" si="601"/>
        <v>-2803.8252640468831</v>
      </c>
      <c r="BE4780">
        <f t="shared" si="595"/>
        <v>60.295234221551254</v>
      </c>
      <c r="BF4780">
        <f t="shared" si="596"/>
        <v>2924.4157324899861</v>
      </c>
      <c r="BG4780">
        <f t="shared" si="597"/>
        <v>5788.5362307584201</v>
      </c>
      <c r="BH4780">
        <f t="shared" si="598"/>
        <v>8652.656729026854</v>
      </c>
      <c r="BI4780">
        <f t="shared" si="599"/>
        <v>11516.77722729529</v>
      </c>
      <c r="BJ4780">
        <f t="shared" si="600"/>
        <v>14380.897725563722</v>
      </c>
    </row>
    <row r="4781" spans="1:62">
      <c r="A4781">
        <v>4778</v>
      </c>
      <c r="B4781" s="6"/>
      <c r="C4781" s="44"/>
      <c r="F4781" s="44">
        <v>3914.7889795333504</v>
      </c>
      <c r="G4781">
        <v>0.52127044579383952</v>
      </c>
      <c r="H4781" s="45">
        <f t="shared" si="594"/>
        <v>7510.0919515426249</v>
      </c>
      <c r="BD4781">
        <f t="shared" si="601"/>
        <v>-8763.2071585123958</v>
      </c>
      <c r="BE4781">
        <f t="shared" si="595"/>
        <v>-7058.4614303849039</v>
      </c>
      <c r="BF4781">
        <f t="shared" si="596"/>
        <v>-5353.7157022574111</v>
      </c>
      <c r="BG4781">
        <f t="shared" si="597"/>
        <v>-3648.9699741299191</v>
      </c>
      <c r="BH4781">
        <f t="shared" si="598"/>
        <v>-1944.2242460024263</v>
      </c>
      <c r="BI4781">
        <f t="shared" si="599"/>
        <v>-239.47851787493346</v>
      </c>
      <c r="BJ4781">
        <f t="shared" si="600"/>
        <v>1465.2672102525594</v>
      </c>
    </row>
    <row r="4782" spans="1:62">
      <c r="A4782">
        <v>4779</v>
      </c>
      <c r="B4782" s="6"/>
      <c r="C4782" s="44"/>
      <c r="F4782" s="44">
        <v>11795.558837716831</v>
      </c>
      <c r="G4782">
        <v>0.21452923111545896</v>
      </c>
      <c r="H4782" s="45">
        <f t="shared" si="594"/>
        <v>54983.457388930365</v>
      </c>
      <c r="BD4782">
        <f t="shared" si="601"/>
        <v>-1308.4367505641526</v>
      </c>
      <c r="BE4782">
        <f t="shared" si="595"/>
        <v>1297.9154784050452</v>
      </c>
      <c r="BF4782">
        <f t="shared" si="596"/>
        <v>3904.2677073742425</v>
      </c>
      <c r="BG4782">
        <f t="shared" si="597"/>
        <v>6510.6199363434407</v>
      </c>
      <c r="BH4782">
        <f t="shared" si="598"/>
        <v>9116.972165312638</v>
      </c>
      <c r="BI4782">
        <f t="shared" si="599"/>
        <v>11723.324394281835</v>
      </c>
      <c r="BJ4782">
        <f t="shared" si="600"/>
        <v>14329.676623251034</v>
      </c>
    </row>
    <row r="4783" spans="1:62">
      <c r="A4783">
        <v>4780</v>
      </c>
      <c r="B4783" s="6"/>
      <c r="C4783" s="44"/>
      <c r="F4783" s="44">
        <v>9778.7781281472962</v>
      </c>
      <c r="G4783">
        <v>0.21718294515323144</v>
      </c>
      <c r="H4783" s="45">
        <f t="shared" si="594"/>
        <v>45025.534216086664</v>
      </c>
      <c r="BD4783">
        <f t="shared" si="601"/>
        <v>-10722.912682139537</v>
      </c>
      <c r="BE4783">
        <f t="shared" si="595"/>
        <v>-9650.2665265622418</v>
      </c>
      <c r="BF4783">
        <f t="shared" si="596"/>
        <v>-8577.6203709849469</v>
      </c>
      <c r="BG4783">
        <f t="shared" si="597"/>
        <v>-7504.9742154076521</v>
      </c>
      <c r="BH4783">
        <f t="shared" si="598"/>
        <v>-6432.3280598303572</v>
      </c>
      <c r="BI4783">
        <f t="shared" si="599"/>
        <v>-5359.6819042530624</v>
      </c>
      <c r="BJ4783">
        <f t="shared" si="600"/>
        <v>-4287.0357486757675</v>
      </c>
    </row>
    <row r="4784" spans="1:62">
      <c r="A4784">
        <v>4781</v>
      </c>
      <c r="B4784" s="6"/>
      <c r="C4784" s="44"/>
      <c r="F4784" s="44">
        <v>8576.9046118645419</v>
      </c>
      <c r="G4784">
        <v>0.18407688029960845</v>
      </c>
      <c r="H4784" s="45">
        <f t="shared" si="594"/>
        <v>46594.14369639763</v>
      </c>
      <c r="BD4784">
        <f t="shared" si="601"/>
        <v>-8692.8634023811392</v>
      </c>
      <c r="BE4784">
        <f t="shared" si="595"/>
        <v>-7606.9486766149821</v>
      </c>
      <c r="BF4784">
        <f t="shared" si="596"/>
        <v>-6521.033950848825</v>
      </c>
      <c r="BG4784">
        <f t="shared" si="597"/>
        <v>-5435.1192250826671</v>
      </c>
      <c r="BH4784">
        <f t="shared" si="598"/>
        <v>-4349.20449931651</v>
      </c>
      <c r="BI4784">
        <f t="shared" si="599"/>
        <v>-3263.2897735503529</v>
      </c>
      <c r="BJ4784">
        <f t="shared" si="600"/>
        <v>-2177.3750477841959</v>
      </c>
    </row>
    <row r="4785" spans="1:62">
      <c r="A4785">
        <v>4782</v>
      </c>
      <c r="B4785" s="6"/>
      <c r="C4785" s="44"/>
      <c r="F4785" s="44">
        <v>8386.298074226801</v>
      </c>
      <c r="G4785">
        <v>0.47638748168793121</v>
      </c>
      <c r="H4785" s="45">
        <f t="shared" si="594"/>
        <v>17603.943001425134</v>
      </c>
      <c r="BD4785">
        <f t="shared" si="601"/>
        <v>-7656.5202103664997</v>
      </c>
      <c r="BE4785">
        <f t="shared" si="595"/>
        <v>-6736.1358088684574</v>
      </c>
      <c r="BF4785">
        <f t="shared" si="596"/>
        <v>-5815.7514073704151</v>
      </c>
      <c r="BG4785">
        <f t="shared" si="597"/>
        <v>-4895.3670058723728</v>
      </c>
      <c r="BH4785">
        <f t="shared" si="598"/>
        <v>-3974.9826043743305</v>
      </c>
      <c r="BI4785">
        <f t="shared" si="599"/>
        <v>-3054.5982028762883</v>
      </c>
      <c r="BJ4785">
        <f t="shared" si="600"/>
        <v>-2134.213801378246</v>
      </c>
    </row>
    <row r="4786" spans="1:62">
      <c r="A4786">
        <v>4783</v>
      </c>
      <c r="B4786" s="6"/>
      <c r="C4786" s="44"/>
      <c r="F4786" s="44">
        <v>-8519.0404266422447</v>
      </c>
      <c r="G4786">
        <v>0.66407455576964391</v>
      </c>
      <c r="H4786" s="45">
        <f t="shared" si="594"/>
        <v>-12828.439747655915</v>
      </c>
      <c r="BD4786">
        <f t="shared" si="601"/>
        <v>-6004.3606657871451</v>
      </c>
      <c r="BE4786">
        <f t="shared" si="595"/>
        <v>-3622.4232573474892</v>
      </c>
      <c r="BF4786">
        <f t="shared" si="596"/>
        <v>-1240.4858489078324</v>
      </c>
      <c r="BG4786">
        <f t="shared" si="597"/>
        <v>1141.4515595318226</v>
      </c>
      <c r="BH4786">
        <f t="shared" si="598"/>
        <v>3523.3889679714794</v>
      </c>
      <c r="BI4786">
        <f t="shared" si="599"/>
        <v>5905.3263764111362</v>
      </c>
      <c r="BJ4786">
        <f t="shared" si="600"/>
        <v>8287.2637848507911</v>
      </c>
    </row>
    <row r="4787" spans="1:62">
      <c r="A4787">
        <v>4784</v>
      </c>
      <c r="B4787" s="6"/>
      <c r="C4787" s="44"/>
      <c r="F4787" s="44">
        <v>7023.3697007424453</v>
      </c>
      <c r="G4787">
        <v>0.13423779374083988</v>
      </c>
      <c r="H4787" s="45">
        <f t="shared" si="594"/>
        <v>52320.360049285344</v>
      </c>
      <c r="BD4787">
        <f t="shared" si="601"/>
        <v>11839.413205490464</v>
      </c>
      <c r="BE4787">
        <f t="shared" si="595"/>
        <v>15159.785984338683</v>
      </c>
      <c r="BF4787">
        <f t="shared" si="596"/>
        <v>18480.158763186904</v>
      </c>
      <c r="BG4787">
        <f t="shared" si="597"/>
        <v>21800.531542035125</v>
      </c>
      <c r="BH4787">
        <f t="shared" si="598"/>
        <v>25120.904320883343</v>
      </c>
      <c r="BI4787">
        <f t="shared" si="599"/>
        <v>28441.277099731564</v>
      </c>
      <c r="BJ4787">
        <f t="shared" si="600"/>
        <v>31761.649878579781</v>
      </c>
    </row>
    <row r="4788" spans="1:62">
      <c r="A4788">
        <v>4785</v>
      </c>
      <c r="B4788" s="6"/>
      <c r="C4788" s="44"/>
      <c r="F4788" s="44">
        <v>3748.2548338375746</v>
      </c>
      <c r="G4788">
        <v>0.6347393642979231</v>
      </c>
      <c r="H4788" s="45">
        <f t="shared" si="594"/>
        <v>5905.1873015367028</v>
      </c>
      <c r="BD4788">
        <f t="shared" si="601"/>
        <v>-6352.1807320382459</v>
      </c>
      <c r="BE4788">
        <f t="shared" si="595"/>
        <v>-5680.9917633340465</v>
      </c>
      <c r="BF4788">
        <f t="shared" si="596"/>
        <v>-5009.8027946298471</v>
      </c>
      <c r="BG4788">
        <f t="shared" si="597"/>
        <v>-4338.6138259256477</v>
      </c>
      <c r="BH4788">
        <f t="shared" si="598"/>
        <v>-3667.4248572214483</v>
      </c>
      <c r="BI4788">
        <f t="shared" si="599"/>
        <v>-2996.2358885172489</v>
      </c>
      <c r="BJ4788">
        <f t="shared" si="600"/>
        <v>-2325.0469198130495</v>
      </c>
    </row>
    <row r="4789" spans="1:62">
      <c r="A4789">
        <v>4786</v>
      </c>
      <c r="B4789" s="6"/>
      <c r="C4789" s="44"/>
      <c r="F4789" s="44">
        <v>12475.80404970577</v>
      </c>
      <c r="G4789">
        <v>0.62526168397923243</v>
      </c>
      <c r="H4789" s="45">
        <f t="shared" si="594"/>
        <v>19952.932299174987</v>
      </c>
      <c r="BD4789">
        <f t="shared" si="601"/>
        <v>-574.55801234795899</v>
      </c>
      <c r="BE4789">
        <f t="shared" si="595"/>
        <v>2599.1388091416566</v>
      </c>
      <c r="BF4789">
        <f t="shared" si="596"/>
        <v>5772.8356306312726</v>
      </c>
      <c r="BG4789">
        <f t="shared" si="597"/>
        <v>8946.5324521208877</v>
      </c>
      <c r="BH4789">
        <f t="shared" si="598"/>
        <v>12120.229273610503</v>
      </c>
      <c r="BI4789">
        <f t="shared" si="599"/>
        <v>15293.92609510012</v>
      </c>
      <c r="BJ4789">
        <f t="shared" si="600"/>
        <v>18467.622916589735</v>
      </c>
    </row>
    <row r="4790" spans="1:62">
      <c r="A4790">
        <v>4787</v>
      </c>
      <c r="B4790" s="6"/>
      <c r="C4790" s="44"/>
      <c r="F4790" s="44">
        <v>11288.637935966348</v>
      </c>
      <c r="G4790">
        <v>0.38984142203245575</v>
      </c>
      <c r="H4790" s="45">
        <f t="shared" si="594"/>
        <v>28956.999687494794</v>
      </c>
      <c r="BD4790">
        <f t="shared" si="601"/>
        <v>-9349.4956298096076</v>
      </c>
      <c r="BE4790">
        <f t="shared" si="595"/>
        <v>-6223.1872099134453</v>
      </c>
      <c r="BF4790">
        <f t="shared" si="596"/>
        <v>-3096.8787900172829</v>
      </c>
      <c r="BG4790">
        <f t="shared" si="597"/>
        <v>29.429629878879496</v>
      </c>
      <c r="BH4790">
        <f t="shared" si="598"/>
        <v>3155.7380497750401</v>
      </c>
      <c r="BI4790">
        <f t="shared" si="599"/>
        <v>6282.0464696712042</v>
      </c>
      <c r="BJ4790">
        <f t="shared" si="600"/>
        <v>9408.3548895673666</v>
      </c>
    </row>
    <row r="4791" spans="1:62">
      <c r="A4791">
        <v>4788</v>
      </c>
      <c r="B4791" s="6"/>
      <c r="C4791" s="44"/>
      <c r="F4791" s="44">
        <v>-8743.8457632543868</v>
      </c>
      <c r="G4791">
        <v>1.2285657331765094</v>
      </c>
      <c r="H4791" s="45">
        <f t="shared" si="594"/>
        <v>-7117.1167542226649</v>
      </c>
      <c r="BD4791">
        <f t="shared" si="601"/>
        <v>-9339.4308258040692</v>
      </c>
      <c r="BE4791">
        <f t="shared" si="595"/>
        <v>-7390.2237156417905</v>
      </c>
      <c r="BF4791">
        <f t="shared" si="596"/>
        <v>-5441.0166054795118</v>
      </c>
      <c r="BG4791">
        <f t="shared" si="597"/>
        <v>-3491.8094953172331</v>
      </c>
      <c r="BH4791">
        <f t="shared" si="598"/>
        <v>-1542.6023851549544</v>
      </c>
      <c r="BI4791">
        <f t="shared" si="599"/>
        <v>406.6047250073243</v>
      </c>
      <c r="BJ4791">
        <f t="shared" si="600"/>
        <v>2355.811835169603</v>
      </c>
    </row>
    <row r="4792" spans="1:62">
      <c r="A4792">
        <v>4789</v>
      </c>
      <c r="B4792" s="6"/>
      <c r="C4792" s="44"/>
      <c r="F4792" s="44">
        <v>6086.5422806383649</v>
      </c>
      <c r="G4792">
        <v>3.768880554331222E-2</v>
      </c>
      <c r="H4792" s="45">
        <f t="shared" si="594"/>
        <v>161494.69830354987</v>
      </c>
      <c r="BD4792">
        <f t="shared" si="601"/>
        <v>14886.674429136934</v>
      </c>
      <c r="BE4792">
        <f t="shared" si="595"/>
        <v>21029.503095019481</v>
      </c>
      <c r="BF4792">
        <f t="shared" si="596"/>
        <v>27172.331760902027</v>
      </c>
      <c r="BG4792">
        <f t="shared" si="597"/>
        <v>33315.160426784576</v>
      </c>
      <c r="BH4792">
        <f t="shared" si="598"/>
        <v>39457.989092667121</v>
      </c>
      <c r="BI4792">
        <f t="shared" si="599"/>
        <v>45600.817758549667</v>
      </c>
      <c r="BJ4792">
        <f t="shared" si="600"/>
        <v>51743.64642443222</v>
      </c>
    </row>
    <row r="4793" spans="1:62">
      <c r="A4793">
        <v>4790</v>
      </c>
      <c r="B4793" s="6"/>
      <c r="C4793" s="44"/>
      <c r="F4793" s="44">
        <v>1965.8210521761503</v>
      </c>
      <c r="G4793">
        <v>0.35277330536270668</v>
      </c>
      <c r="H4793" s="45">
        <f t="shared" si="594"/>
        <v>5572.4767784086598</v>
      </c>
      <c r="BD4793">
        <f t="shared" si="601"/>
        <v>-5898.0982529218036</v>
      </c>
      <c r="BE4793">
        <f t="shared" si="595"/>
        <v>-5709.6542252052423</v>
      </c>
      <c r="BF4793">
        <f t="shared" si="596"/>
        <v>-5521.2101974886818</v>
      </c>
      <c r="BG4793">
        <f t="shared" si="597"/>
        <v>-5332.7661697721205</v>
      </c>
      <c r="BH4793">
        <f t="shared" si="598"/>
        <v>-5144.3221420555592</v>
      </c>
      <c r="BI4793">
        <f t="shared" si="599"/>
        <v>-4955.8781143389988</v>
      </c>
      <c r="BJ4793">
        <f t="shared" si="600"/>
        <v>-4767.4340866224375</v>
      </c>
    </row>
    <row r="4794" spans="1:62">
      <c r="A4794">
        <v>4791</v>
      </c>
      <c r="B4794" s="6"/>
      <c r="C4794" s="44"/>
      <c r="F4794" s="44">
        <v>11453.514952479702</v>
      </c>
      <c r="G4794">
        <v>0.10006788722221582</v>
      </c>
      <c r="H4794" s="45">
        <f t="shared" si="594"/>
        <v>114457.44754304091</v>
      </c>
      <c r="BD4794">
        <f t="shared" si="601"/>
        <v>-201.95452536261678</v>
      </c>
      <c r="BE4794">
        <f t="shared" si="595"/>
        <v>1561.9120014509167</v>
      </c>
      <c r="BF4794">
        <f t="shared" si="596"/>
        <v>3325.77852826445</v>
      </c>
      <c r="BG4794">
        <f t="shared" si="597"/>
        <v>5089.6450550779837</v>
      </c>
      <c r="BH4794">
        <f t="shared" si="598"/>
        <v>6853.5115818915165</v>
      </c>
      <c r="BI4794">
        <f t="shared" si="599"/>
        <v>8617.3781087050502</v>
      </c>
      <c r="BJ4794">
        <f t="shared" si="600"/>
        <v>10381.244635518584</v>
      </c>
    </row>
    <row r="4795" spans="1:62">
      <c r="A4795">
        <v>4792</v>
      </c>
      <c r="B4795" s="6"/>
      <c r="C4795" s="44"/>
      <c r="F4795" s="44">
        <v>-1058.3964221518945</v>
      </c>
      <c r="G4795">
        <v>0.19064166370107394</v>
      </c>
      <c r="H4795" s="45">
        <f t="shared" si="594"/>
        <v>-5551.7582127874193</v>
      </c>
      <c r="BD4795">
        <f t="shared" si="601"/>
        <v>-10953.175516368623</v>
      </c>
      <c r="BE4795">
        <f t="shared" si="595"/>
        <v>-10452.836080257543</v>
      </c>
      <c r="BF4795">
        <f t="shared" si="596"/>
        <v>-9952.496644146464</v>
      </c>
      <c r="BG4795">
        <f t="shared" si="597"/>
        <v>-9452.1572080353853</v>
      </c>
      <c r="BH4795">
        <f t="shared" si="598"/>
        <v>-8951.8177719243067</v>
      </c>
      <c r="BI4795">
        <f t="shared" si="599"/>
        <v>-8451.4783358132263</v>
      </c>
      <c r="BJ4795">
        <f t="shared" si="600"/>
        <v>-7951.1388997021477</v>
      </c>
    </row>
    <row r="4796" spans="1:62">
      <c r="A4796">
        <v>4793</v>
      </c>
      <c r="B4796" s="6"/>
      <c r="C4796" s="44"/>
      <c r="F4796" s="44">
        <v>6190.7099016196189</v>
      </c>
      <c r="G4796">
        <v>0.52858540735622928</v>
      </c>
      <c r="H4796" s="45">
        <f t="shared" si="594"/>
        <v>11711.844132404354</v>
      </c>
      <c r="BD4796">
        <f t="shared" si="601"/>
        <v>2011.6047406572643</v>
      </c>
      <c r="BE4796">
        <f t="shared" si="595"/>
        <v>2964.8130591626341</v>
      </c>
      <c r="BF4796">
        <f t="shared" si="596"/>
        <v>3918.0213776680034</v>
      </c>
      <c r="BG4796">
        <f t="shared" si="597"/>
        <v>4871.2296961733737</v>
      </c>
      <c r="BH4796">
        <f t="shared" si="598"/>
        <v>5824.4380146787425</v>
      </c>
      <c r="BI4796">
        <f t="shared" si="599"/>
        <v>6777.6463331841123</v>
      </c>
      <c r="BJ4796">
        <f t="shared" si="600"/>
        <v>7730.8546516894821</v>
      </c>
    </row>
    <row r="4797" spans="1:62">
      <c r="A4797">
        <v>4794</v>
      </c>
      <c r="B4797" s="6"/>
      <c r="C4797" s="44"/>
      <c r="F4797" s="44">
        <v>13432.928745105741</v>
      </c>
      <c r="G4797">
        <v>9.2546624315887449E-2</v>
      </c>
      <c r="H4797" s="45">
        <f t="shared" si="594"/>
        <v>145147.69009029877</v>
      </c>
      <c r="BD4797">
        <f t="shared" si="601"/>
        <v>-3547.7828648384725</v>
      </c>
      <c r="BE4797">
        <f t="shared" si="595"/>
        <v>-904.85582805732611</v>
      </c>
      <c r="BF4797">
        <f t="shared" si="596"/>
        <v>1738.0712087238198</v>
      </c>
      <c r="BG4797">
        <f t="shared" si="597"/>
        <v>4380.9982455049667</v>
      </c>
      <c r="BH4797">
        <f t="shared" si="598"/>
        <v>7023.9252822861126</v>
      </c>
      <c r="BI4797">
        <f t="shared" si="599"/>
        <v>9666.8523190672586</v>
      </c>
      <c r="BJ4797">
        <f t="shared" si="600"/>
        <v>12309.779355848405</v>
      </c>
    </row>
    <row r="4798" spans="1:62">
      <c r="A4798">
        <v>4795</v>
      </c>
      <c r="B4798" s="6"/>
      <c r="C4798" s="44"/>
      <c r="F4798" s="44">
        <v>11839.878782175969</v>
      </c>
      <c r="G4798">
        <v>0.30342448191065774</v>
      </c>
      <c r="H4798" s="45">
        <f t="shared" si="594"/>
        <v>39020.842048144877</v>
      </c>
      <c r="BD4798">
        <f t="shared" si="601"/>
        <v>-12970.195623526304</v>
      </c>
      <c r="BE4798">
        <f t="shared" si="595"/>
        <v>-12507.462501946866</v>
      </c>
      <c r="BF4798">
        <f t="shared" si="596"/>
        <v>-12044.729380367429</v>
      </c>
      <c r="BG4798">
        <f t="shared" si="597"/>
        <v>-11581.996258787993</v>
      </c>
      <c r="BH4798">
        <f t="shared" si="598"/>
        <v>-11119.263137208554</v>
      </c>
      <c r="BI4798">
        <f t="shared" si="599"/>
        <v>-10656.530015629118</v>
      </c>
      <c r="BJ4798">
        <f t="shared" si="600"/>
        <v>-10193.796894049679</v>
      </c>
    </row>
    <row r="4799" spans="1:62">
      <c r="A4799">
        <v>4796</v>
      </c>
      <c r="B4799" s="6"/>
      <c r="C4799" s="44"/>
      <c r="F4799" s="44">
        <v>910.5576310966444</v>
      </c>
      <c r="G4799">
        <v>0.32996038632316793</v>
      </c>
      <c r="H4799" s="45">
        <f t="shared" si="594"/>
        <v>2759.5968147668223</v>
      </c>
      <c r="BD4799">
        <f t="shared" si="601"/>
        <v>-10322.75637262268</v>
      </c>
      <c r="BE4799">
        <f t="shared" si="595"/>
        <v>-8805.633963069391</v>
      </c>
      <c r="BF4799">
        <f t="shared" si="596"/>
        <v>-7288.511553516103</v>
      </c>
      <c r="BG4799">
        <f t="shared" si="597"/>
        <v>-5771.3891439628142</v>
      </c>
      <c r="BH4799">
        <f t="shared" si="598"/>
        <v>-4254.2667344095253</v>
      </c>
      <c r="BI4799">
        <f t="shared" si="599"/>
        <v>-2737.1443248562373</v>
      </c>
      <c r="BJ4799">
        <f t="shared" si="600"/>
        <v>-1220.0219153029484</v>
      </c>
    </row>
    <row r="4800" spans="1:62">
      <c r="A4800">
        <v>4797</v>
      </c>
      <c r="B4800" s="6"/>
      <c r="C4800" s="44"/>
      <c r="F4800" s="44">
        <v>10167.30313793942</v>
      </c>
      <c r="G4800">
        <v>0.19044755537619196</v>
      </c>
      <c r="H4800" s="45">
        <f t="shared" si="594"/>
        <v>53386.36727500071</v>
      </c>
      <c r="BD4800">
        <f t="shared" si="601"/>
        <v>739.24430051919535</v>
      </c>
      <c r="BE4800">
        <f t="shared" si="595"/>
        <v>2389.0462321350351</v>
      </c>
      <c r="BF4800">
        <f t="shared" si="596"/>
        <v>4038.8481637508748</v>
      </c>
      <c r="BG4800">
        <f t="shared" si="597"/>
        <v>5688.6500953667146</v>
      </c>
      <c r="BH4800">
        <f t="shared" si="598"/>
        <v>7338.4520269825534</v>
      </c>
      <c r="BI4800">
        <f t="shared" si="599"/>
        <v>8988.2539585983941</v>
      </c>
      <c r="BJ4800">
        <f t="shared" si="600"/>
        <v>10638.055890214233</v>
      </c>
    </row>
    <row r="4801" spans="1:62">
      <c r="A4801">
        <v>4798</v>
      </c>
      <c r="B4801" s="6"/>
      <c r="C4801" s="44"/>
      <c r="F4801" s="44">
        <v>18617.499723254739</v>
      </c>
      <c r="G4801">
        <v>0.21016115006758174</v>
      </c>
      <c r="H4801" s="45">
        <f t="shared" si="594"/>
        <v>88586.780750238046</v>
      </c>
      <c r="BD4801">
        <f t="shared" si="601"/>
        <v>-9215.0653610584595</v>
      </c>
      <c r="BE4801">
        <f t="shared" si="595"/>
        <v>-8262.8275841774994</v>
      </c>
      <c r="BF4801">
        <f t="shared" si="596"/>
        <v>-7310.5898072965401</v>
      </c>
      <c r="BG4801">
        <f t="shared" si="597"/>
        <v>-6358.3520304155809</v>
      </c>
      <c r="BH4801">
        <f t="shared" si="598"/>
        <v>-5406.1142535346207</v>
      </c>
      <c r="BI4801">
        <f t="shared" si="599"/>
        <v>-4453.8764766536606</v>
      </c>
      <c r="BJ4801">
        <f t="shared" si="600"/>
        <v>-3501.6386997727013</v>
      </c>
    </row>
    <row r="4802" spans="1:62">
      <c r="A4802">
        <v>4799</v>
      </c>
      <c r="B4802" s="6"/>
      <c r="C4802" s="44"/>
      <c r="F4802" s="44">
        <v>5252.0816819357915</v>
      </c>
      <c r="G4802">
        <v>1.2075678574617541</v>
      </c>
      <c r="H4802" s="45">
        <f t="shared" si="594"/>
        <v>4349.3056307207435</v>
      </c>
      <c r="BD4802">
        <f t="shared" si="601"/>
        <v>-17566.69397291683</v>
      </c>
      <c r="BE4802">
        <f t="shared" si="595"/>
        <v>-16515.88822257892</v>
      </c>
      <c r="BF4802">
        <f t="shared" si="596"/>
        <v>-15465.082472241014</v>
      </c>
      <c r="BG4802">
        <f t="shared" si="597"/>
        <v>-14414.276721903105</v>
      </c>
      <c r="BH4802">
        <f t="shared" si="598"/>
        <v>-13363.470971565195</v>
      </c>
      <c r="BI4802">
        <f t="shared" si="599"/>
        <v>-12312.665221227287</v>
      </c>
      <c r="BJ4802">
        <f t="shared" si="600"/>
        <v>-11261.85947088938</v>
      </c>
    </row>
    <row r="4803" spans="1:62">
      <c r="A4803">
        <v>4800</v>
      </c>
      <c r="B4803" s="6"/>
      <c r="C4803" s="44"/>
      <c r="F4803" s="44">
        <v>-5988.2681269697969</v>
      </c>
      <c r="G4803">
        <v>0.4832024821540859</v>
      </c>
      <c r="H4803" s="45">
        <f t="shared" si="594"/>
        <v>-12392.87534342638</v>
      </c>
      <c r="BD4803">
        <f t="shared" si="601"/>
        <v>785.75760537297901</v>
      </c>
      <c r="BE4803">
        <f t="shared" si="595"/>
        <v>6823.5968926817495</v>
      </c>
      <c r="BF4803">
        <f t="shared" si="596"/>
        <v>12861.436179990518</v>
      </c>
      <c r="BG4803">
        <f t="shared" si="597"/>
        <v>18899.275467299289</v>
      </c>
      <c r="BH4803">
        <f t="shared" si="598"/>
        <v>24937.114754608061</v>
      </c>
      <c r="BI4803">
        <f t="shared" si="599"/>
        <v>30974.954041916826</v>
      </c>
      <c r="BJ4803">
        <f t="shared" si="600"/>
        <v>37012.793329225598</v>
      </c>
    </row>
    <row r="4804" spans="1:62">
      <c r="A4804">
        <v>4801</v>
      </c>
      <c r="B4804" s="6"/>
      <c r="C4804" s="44"/>
      <c r="F4804" s="44">
        <v>5096.1834341694666</v>
      </c>
      <c r="G4804">
        <v>0.29519560241981679</v>
      </c>
      <c r="H4804" s="45">
        <f t="shared" ref="H4804:H4867" si="602">F4804/G4804</f>
        <v>17263.75119545939</v>
      </c>
      <c r="BD4804">
        <f t="shared" si="601"/>
        <v>8404.2805377402256</v>
      </c>
      <c r="BE4804">
        <f t="shared" si="595"/>
        <v>10820.292948510656</v>
      </c>
      <c r="BF4804">
        <f t="shared" si="596"/>
        <v>13236.305359281087</v>
      </c>
      <c r="BG4804">
        <f t="shared" si="597"/>
        <v>15652.317770051515</v>
      </c>
      <c r="BH4804">
        <f t="shared" si="598"/>
        <v>18068.330180821944</v>
      </c>
      <c r="BI4804">
        <f t="shared" si="599"/>
        <v>20484.342591592373</v>
      </c>
      <c r="BJ4804">
        <f t="shared" si="600"/>
        <v>22900.355002362805</v>
      </c>
    </row>
    <row r="4805" spans="1:62">
      <c r="A4805">
        <v>4802</v>
      </c>
      <c r="B4805" s="6"/>
      <c r="C4805" s="44"/>
      <c r="F4805" s="44">
        <v>9441.6982813029172</v>
      </c>
      <c r="G4805">
        <v>0.14944665364113252</v>
      </c>
      <c r="H4805" s="45">
        <f t="shared" si="602"/>
        <v>63177.716270418103</v>
      </c>
      <c r="BD4805">
        <f t="shared" si="601"/>
        <v>-3620.2054220703826</v>
      </c>
      <c r="BE4805">
        <f t="shared" ref="BE4805:BE4868" si="603">($BE$3*G4804)-F4804</f>
        <v>-2144.2274099712986</v>
      </c>
      <c r="BF4805">
        <f t="shared" ref="BF4805:BF4868" si="604">($BF$3*G4804)-F4804</f>
        <v>-668.24939787221501</v>
      </c>
      <c r="BG4805">
        <f t="shared" ref="BG4805:BG4868" si="605">($BG$3*G4804)-F4804</f>
        <v>807.72861422686947</v>
      </c>
      <c r="BH4805">
        <f t="shared" ref="BH4805:BH4868" si="606">($BH$3*G4804)-F4804</f>
        <v>2283.706626325953</v>
      </c>
      <c r="BI4805">
        <f t="shared" ref="BI4805:BI4868" si="607">($BI$3*G4804)-F4804</f>
        <v>3759.6846384250366</v>
      </c>
      <c r="BJ4805">
        <f t="shared" ref="BJ4805:BJ4868" si="608">($BJ$3*G4804)-F4804</f>
        <v>5235.662650524122</v>
      </c>
    </row>
    <row r="4806" spans="1:62">
      <c r="A4806">
        <v>4803</v>
      </c>
      <c r="B4806" s="6"/>
      <c r="C4806" s="44"/>
      <c r="F4806" s="44">
        <v>15447.428783180672</v>
      </c>
      <c r="G4806">
        <v>0.66287463805353131</v>
      </c>
      <c r="H4806" s="45">
        <f t="shared" si="602"/>
        <v>23303.695595505942</v>
      </c>
      <c r="BD4806">
        <f t="shared" si="601"/>
        <v>-8694.465013097255</v>
      </c>
      <c r="BE4806">
        <f t="shared" si="603"/>
        <v>-7947.2317448915919</v>
      </c>
      <c r="BF4806">
        <f t="shared" si="604"/>
        <v>-7199.9984766859288</v>
      </c>
      <c r="BG4806">
        <f t="shared" si="605"/>
        <v>-6452.7652084802667</v>
      </c>
      <c r="BH4806">
        <f t="shared" si="606"/>
        <v>-5705.5319402746045</v>
      </c>
      <c r="BI4806">
        <f t="shared" si="607"/>
        <v>-4958.2986720689414</v>
      </c>
      <c r="BJ4806">
        <f t="shared" si="608"/>
        <v>-4211.0654038632792</v>
      </c>
    </row>
    <row r="4807" spans="1:62">
      <c r="A4807">
        <v>4804</v>
      </c>
      <c r="B4807" s="6"/>
      <c r="C4807" s="44"/>
      <c r="F4807" s="44">
        <v>2766.644547387521</v>
      </c>
      <c r="G4807">
        <v>0.5108203298073084</v>
      </c>
      <c r="H4807" s="45">
        <f t="shared" si="602"/>
        <v>5416.0815181947719</v>
      </c>
      <c r="BD4807">
        <f t="shared" si="601"/>
        <v>-12133.055592913017</v>
      </c>
      <c r="BE4807">
        <f t="shared" si="603"/>
        <v>-8818.6824026453596</v>
      </c>
      <c r="BF4807">
        <f t="shared" si="604"/>
        <v>-5504.3092123777024</v>
      </c>
      <c r="BG4807">
        <f t="shared" si="605"/>
        <v>-2189.9360221100469</v>
      </c>
      <c r="BH4807">
        <f t="shared" si="606"/>
        <v>1124.4371681576085</v>
      </c>
      <c r="BI4807">
        <f t="shared" si="607"/>
        <v>4438.8103584252676</v>
      </c>
      <c r="BJ4807">
        <f t="shared" si="608"/>
        <v>7753.1835486929231</v>
      </c>
    </row>
    <row r="4808" spans="1:62">
      <c r="A4808">
        <v>4805</v>
      </c>
      <c r="B4808" s="6"/>
      <c r="C4808" s="44"/>
      <c r="F4808" s="44">
        <v>-14521.206294782256</v>
      </c>
      <c r="G4808">
        <v>0.71910582933975853</v>
      </c>
      <c r="H4808" s="45">
        <f t="shared" si="602"/>
        <v>-20193.420359441097</v>
      </c>
      <c r="BD4808">
        <f t="shared" si="601"/>
        <v>-212.54289835097916</v>
      </c>
      <c r="BE4808">
        <f t="shared" si="603"/>
        <v>2341.5587506855627</v>
      </c>
      <c r="BF4808">
        <f t="shared" si="604"/>
        <v>4895.6603997221055</v>
      </c>
      <c r="BG4808">
        <f t="shared" si="605"/>
        <v>7449.7620487586464</v>
      </c>
      <c r="BH4808">
        <f t="shared" si="606"/>
        <v>10003.863697795188</v>
      </c>
      <c r="BI4808">
        <f t="shared" si="607"/>
        <v>12557.965346831732</v>
      </c>
      <c r="BJ4808">
        <f t="shared" si="608"/>
        <v>15112.066995868274</v>
      </c>
    </row>
    <row r="4809" spans="1:62">
      <c r="A4809">
        <v>4806</v>
      </c>
      <c r="B4809" s="6"/>
      <c r="C4809" s="44"/>
      <c r="F4809" s="44">
        <v>7150.2607751200994</v>
      </c>
      <c r="G4809">
        <v>0.21758003960267303</v>
      </c>
      <c r="H4809" s="45">
        <f t="shared" si="602"/>
        <v>32862.66878238153</v>
      </c>
      <c r="BD4809">
        <f t="shared" si="601"/>
        <v>18116.735441481047</v>
      </c>
      <c r="BE4809">
        <f t="shared" si="603"/>
        <v>21712.264588179842</v>
      </c>
      <c r="BF4809">
        <f t="shared" si="604"/>
        <v>25307.793734878636</v>
      </c>
      <c r="BG4809">
        <f t="shared" si="605"/>
        <v>28903.322881577427</v>
      </c>
      <c r="BH4809">
        <f t="shared" si="606"/>
        <v>32498.852028276218</v>
      </c>
      <c r="BI4809">
        <f t="shared" si="607"/>
        <v>36094.381174975017</v>
      </c>
      <c r="BJ4809">
        <f t="shared" si="608"/>
        <v>39689.9103216738</v>
      </c>
    </row>
    <row r="4810" spans="1:62">
      <c r="A4810">
        <v>4807</v>
      </c>
      <c r="B4810" s="6"/>
      <c r="C4810" s="44"/>
      <c r="F4810" s="44">
        <v>4891.9820072527109</v>
      </c>
      <c r="G4810">
        <v>0.4330563895670938</v>
      </c>
      <c r="H4810" s="45">
        <f t="shared" si="602"/>
        <v>11296.408793651553</v>
      </c>
      <c r="BD4810">
        <f t="shared" si="601"/>
        <v>-6062.3605771067341</v>
      </c>
      <c r="BE4810">
        <f t="shared" si="603"/>
        <v>-4974.4603790933688</v>
      </c>
      <c r="BF4810">
        <f t="shared" si="604"/>
        <v>-3886.560181080004</v>
      </c>
      <c r="BG4810">
        <f t="shared" si="605"/>
        <v>-2798.6599830666391</v>
      </c>
      <c r="BH4810">
        <f t="shared" si="606"/>
        <v>-1710.7597850532738</v>
      </c>
      <c r="BI4810">
        <f t="shared" si="607"/>
        <v>-622.85958703990855</v>
      </c>
      <c r="BJ4810">
        <f t="shared" si="608"/>
        <v>465.04061097345675</v>
      </c>
    </row>
    <row r="4811" spans="1:62">
      <c r="A4811">
        <v>4808</v>
      </c>
      <c r="B4811" s="6"/>
      <c r="C4811" s="44"/>
      <c r="F4811" s="44">
        <v>8929.0255072197087</v>
      </c>
      <c r="G4811">
        <v>0.33837887324932936</v>
      </c>
      <c r="H4811" s="45">
        <f t="shared" si="602"/>
        <v>26387.656597699264</v>
      </c>
      <c r="BD4811">
        <f t="shared" si="601"/>
        <v>-2726.7000594172418</v>
      </c>
      <c r="BE4811">
        <f t="shared" si="603"/>
        <v>-561.41811158177279</v>
      </c>
      <c r="BF4811">
        <f t="shared" si="604"/>
        <v>1603.8638362536958</v>
      </c>
      <c r="BG4811">
        <f t="shared" si="605"/>
        <v>3769.1457840891653</v>
      </c>
      <c r="BH4811">
        <f t="shared" si="606"/>
        <v>5934.4277319246339</v>
      </c>
      <c r="BI4811">
        <f t="shared" si="607"/>
        <v>8099.7096797601025</v>
      </c>
      <c r="BJ4811">
        <f t="shared" si="608"/>
        <v>10264.991627595573</v>
      </c>
    </row>
    <row r="4812" spans="1:62">
      <c r="A4812">
        <v>4809</v>
      </c>
      <c r="B4812" s="6"/>
      <c r="C4812" s="44"/>
      <c r="F4812" s="44">
        <v>4508.4398215857073</v>
      </c>
      <c r="G4812">
        <v>0.31290896116385092</v>
      </c>
      <c r="H4812" s="45">
        <f t="shared" si="602"/>
        <v>14408.151830541276</v>
      </c>
      <c r="BD4812">
        <f t="shared" si="601"/>
        <v>-7237.1311409730624</v>
      </c>
      <c r="BE4812">
        <f t="shared" si="603"/>
        <v>-5545.2367747264152</v>
      </c>
      <c r="BF4812">
        <f t="shared" si="604"/>
        <v>-3853.342408479768</v>
      </c>
      <c r="BG4812">
        <f t="shared" si="605"/>
        <v>-2161.4480422331217</v>
      </c>
      <c r="BH4812">
        <f t="shared" si="606"/>
        <v>-469.55367598647535</v>
      </c>
      <c r="BI4812">
        <f t="shared" si="607"/>
        <v>1222.3406902601728</v>
      </c>
      <c r="BJ4812">
        <f t="shared" si="608"/>
        <v>2914.2350565068191</v>
      </c>
    </row>
    <row r="4813" spans="1:62">
      <c r="A4813">
        <v>4810</v>
      </c>
      <c r="B4813" s="6"/>
      <c r="C4813" s="44"/>
      <c r="F4813" s="44">
        <v>11024.230475125736</v>
      </c>
      <c r="G4813">
        <v>0.35147671046084383</v>
      </c>
      <c r="H4813" s="45">
        <f t="shared" si="602"/>
        <v>31365.46504225317</v>
      </c>
      <c r="BD4813">
        <f t="shared" si="601"/>
        <v>-2943.8950157664526</v>
      </c>
      <c r="BE4813">
        <f t="shared" si="603"/>
        <v>-1379.350209947198</v>
      </c>
      <c r="BF4813">
        <f t="shared" si="604"/>
        <v>185.1945958720562</v>
      </c>
      <c r="BG4813">
        <f t="shared" si="605"/>
        <v>1749.7394016913113</v>
      </c>
      <c r="BH4813">
        <f t="shared" si="606"/>
        <v>3314.2842075105655</v>
      </c>
      <c r="BI4813">
        <f t="shared" si="607"/>
        <v>4878.8290133298196</v>
      </c>
      <c r="BJ4813">
        <f t="shared" si="608"/>
        <v>6443.3738191490756</v>
      </c>
    </row>
    <row r="4814" spans="1:62">
      <c r="A4814">
        <v>4811</v>
      </c>
      <c r="B4814" s="6"/>
      <c r="C4814" s="44"/>
      <c r="F4814" s="44">
        <v>-1774.2392691561581</v>
      </c>
      <c r="G4814">
        <v>0.34692988636774302</v>
      </c>
      <c r="H4814" s="45">
        <f t="shared" si="602"/>
        <v>-5114.11480784183</v>
      </c>
      <c r="BD4814">
        <f t="shared" si="601"/>
        <v>-9266.8469228215163</v>
      </c>
      <c r="BE4814">
        <f t="shared" si="603"/>
        <v>-7509.4633705172982</v>
      </c>
      <c r="BF4814">
        <f t="shared" si="604"/>
        <v>-5752.0798182130784</v>
      </c>
      <c r="BG4814">
        <f t="shared" si="605"/>
        <v>-3994.6962659088595</v>
      </c>
      <c r="BH4814">
        <f t="shared" si="606"/>
        <v>-2237.3127136046405</v>
      </c>
      <c r="BI4814">
        <f t="shared" si="607"/>
        <v>-479.92916130042067</v>
      </c>
      <c r="BJ4814">
        <f t="shared" si="608"/>
        <v>1277.4543910037974</v>
      </c>
    </row>
    <row r="4815" spans="1:62">
      <c r="A4815">
        <v>4812</v>
      </c>
      <c r="B4815" s="6"/>
      <c r="C4815" s="44"/>
      <c r="F4815" s="44">
        <v>-8143.7815907600925</v>
      </c>
      <c r="G4815">
        <v>0.75247041636795231</v>
      </c>
      <c r="H4815" s="45">
        <f t="shared" si="602"/>
        <v>-10822.726599762887</v>
      </c>
      <c r="BD4815">
        <f t="shared" si="601"/>
        <v>3508.888700994873</v>
      </c>
      <c r="BE4815">
        <f t="shared" si="603"/>
        <v>5243.538132833588</v>
      </c>
      <c r="BF4815">
        <f t="shared" si="604"/>
        <v>6978.1875646723038</v>
      </c>
      <c r="BG4815">
        <f t="shared" si="605"/>
        <v>8712.8369965110178</v>
      </c>
      <c r="BH4815">
        <f t="shared" si="606"/>
        <v>10447.486428349734</v>
      </c>
      <c r="BI4815">
        <f t="shared" si="607"/>
        <v>12182.135860188449</v>
      </c>
      <c r="BJ4815">
        <f t="shared" si="608"/>
        <v>13916.785292027163</v>
      </c>
    </row>
    <row r="4816" spans="1:62">
      <c r="A4816">
        <v>4813</v>
      </c>
      <c r="B4816" s="6"/>
      <c r="C4816" s="44"/>
      <c r="F4816" s="44">
        <v>10161.455006647298</v>
      </c>
      <c r="G4816">
        <v>0.18312371113378667</v>
      </c>
      <c r="H4816" s="45">
        <f t="shared" si="602"/>
        <v>55489.564643125508</v>
      </c>
      <c r="BD4816">
        <f t="shared" si="601"/>
        <v>11906.133672599854</v>
      </c>
      <c r="BE4816">
        <f t="shared" si="603"/>
        <v>15668.485754439615</v>
      </c>
      <c r="BF4816">
        <f t="shared" si="604"/>
        <v>19430.837836279377</v>
      </c>
      <c r="BG4816">
        <f t="shared" si="605"/>
        <v>23193.18991811914</v>
      </c>
      <c r="BH4816">
        <f t="shared" si="606"/>
        <v>26955.541999958899</v>
      </c>
      <c r="BI4816">
        <f t="shared" si="607"/>
        <v>30717.894081798662</v>
      </c>
      <c r="BJ4816">
        <f t="shared" si="608"/>
        <v>34480.246163638425</v>
      </c>
    </row>
    <row r="4817" spans="1:62">
      <c r="A4817">
        <v>4814</v>
      </c>
      <c r="B4817" s="6"/>
      <c r="C4817" s="44"/>
      <c r="F4817" s="44">
        <v>5691.0034186168086</v>
      </c>
      <c r="G4817">
        <v>0.2311067581785764</v>
      </c>
      <c r="H4817" s="45">
        <f t="shared" si="602"/>
        <v>24624.997829874646</v>
      </c>
      <c r="BD4817">
        <f t="shared" si="601"/>
        <v>-9245.8364509783642</v>
      </c>
      <c r="BE4817">
        <f t="shared" si="603"/>
        <v>-8330.2178953094317</v>
      </c>
      <c r="BF4817">
        <f t="shared" si="604"/>
        <v>-7414.5993396404983</v>
      </c>
      <c r="BG4817">
        <f t="shared" si="605"/>
        <v>-6498.980783971565</v>
      </c>
      <c r="BH4817">
        <f t="shared" si="606"/>
        <v>-5583.3622283026316</v>
      </c>
      <c r="BI4817">
        <f t="shared" si="607"/>
        <v>-4667.7436726336982</v>
      </c>
      <c r="BJ4817">
        <f t="shared" si="608"/>
        <v>-3752.1251169647649</v>
      </c>
    </row>
    <row r="4818" spans="1:62">
      <c r="A4818">
        <v>4815</v>
      </c>
      <c r="B4818" s="6"/>
      <c r="C4818" s="44"/>
      <c r="F4818" s="44">
        <v>2830.2617974085497</v>
      </c>
      <c r="G4818">
        <v>1.3122656456158692</v>
      </c>
      <c r="H4818" s="45">
        <f t="shared" si="602"/>
        <v>2156.7750454064949</v>
      </c>
      <c r="BD4818">
        <f t="shared" si="601"/>
        <v>-4535.4696277239264</v>
      </c>
      <c r="BE4818">
        <f t="shared" si="603"/>
        <v>-3379.9358368310445</v>
      </c>
      <c r="BF4818">
        <f t="shared" si="604"/>
        <v>-2224.4020459381627</v>
      </c>
      <c r="BG4818">
        <f t="shared" si="605"/>
        <v>-1068.8682550452804</v>
      </c>
      <c r="BH4818">
        <f t="shared" si="606"/>
        <v>86.66553584760095</v>
      </c>
      <c r="BI4818">
        <f t="shared" si="607"/>
        <v>1242.1993267404832</v>
      </c>
      <c r="BJ4818">
        <f t="shared" si="608"/>
        <v>2397.7331176333655</v>
      </c>
    </row>
    <row r="4819" spans="1:62">
      <c r="A4819">
        <v>4816</v>
      </c>
      <c r="B4819" s="6"/>
      <c r="C4819" s="44"/>
      <c r="F4819" s="44">
        <v>-5942.6808154126957</v>
      </c>
      <c r="G4819">
        <v>0.53203419911184024</v>
      </c>
      <c r="H4819" s="45">
        <f t="shared" si="602"/>
        <v>-11169.734624829014</v>
      </c>
      <c r="BD4819">
        <f t="shared" si="601"/>
        <v>3731.0664306707968</v>
      </c>
      <c r="BE4819">
        <f t="shared" si="603"/>
        <v>10292.394658750143</v>
      </c>
      <c r="BF4819">
        <f t="shared" si="604"/>
        <v>16853.722886829491</v>
      </c>
      <c r="BG4819">
        <f t="shared" si="605"/>
        <v>23415.051114908834</v>
      </c>
      <c r="BH4819">
        <f t="shared" si="606"/>
        <v>29976.379342988177</v>
      </c>
      <c r="BI4819">
        <f t="shared" si="607"/>
        <v>36537.707571067527</v>
      </c>
      <c r="BJ4819">
        <f t="shared" si="608"/>
        <v>43099.03579914687</v>
      </c>
    </row>
    <row r="4820" spans="1:62">
      <c r="A4820">
        <v>4817</v>
      </c>
      <c r="B4820" s="6"/>
      <c r="C4820" s="44"/>
      <c r="F4820" s="44">
        <v>14943.732629755439</v>
      </c>
      <c r="G4820">
        <v>0.13290876911048066</v>
      </c>
      <c r="H4820" s="45">
        <f t="shared" si="602"/>
        <v>112436.01704966083</v>
      </c>
      <c r="BD4820">
        <f t="shared" si="601"/>
        <v>8602.8518109718971</v>
      </c>
      <c r="BE4820">
        <f t="shared" si="603"/>
        <v>11263.022806531098</v>
      </c>
      <c r="BF4820">
        <f t="shared" si="604"/>
        <v>13923.1938020903</v>
      </c>
      <c r="BG4820">
        <f t="shared" si="605"/>
        <v>16583.364797649501</v>
      </c>
      <c r="BH4820">
        <f t="shared" si="606"/>
        <v>19243.535793208703</v>
      </c>
      <c r="BI4820">
        <f t="shared" si="607"/>
        <v>21903.7067887679</v>
      </c>
      <c r="BJ4820">
        <f t="shared" si="608"/>
        <v>24563.877784327105</v>
      </c>
    </row>
    <row r="4821" spans="1:62">
      <c r="A4821">
        <v>4818</v>
      </c>
      <c r="B4821" s="6"/>
      <c r="C4821" s="44"/>
      <c r="F4821" s="44">
        <v>9266.1978947542884</v>
      </c>
      <c r="G4821">
        <v>0.28195175900817837</v>
      </c>
      <c r="H4821" s="45">
        <f t="shared" si="602"/>
        <v>32864.479822186571</v>
      </c>
      <c r="BD4821">
        <f t="shared" si="601"/>
        <v>-14279.188784203036</v>
      </c>
      <c r="BE4821">
        <f t="shared" si="603"/>
        <v>-13614.644938650632</v>
      </c>
      <c r="BF4821">
        <f t="shared" si="604"/>
        <v>-12950.10109309823</v>
      </c>
      <c r="BG4821">
        <f t="shared" si="605"/>
        <v>-12285.557247545825</v>
      </c>
      <c r="BH4821">
        <f t="shared" si="606"/>
        <v>-11621.013401993423</v>
      </c>
      <c r="BI4821">
        <f t="shared" si="607"/>
        <v>-10956.469556441019</v>
      </c>
      <c r="BJ4821">
        <f t="shared" si="608"/>
        <v>-10291.925710888616</v>
      </c>
    </row>
    <row r="4822" spans="1:62">
      <c r="A4822">
        <v>4819</v>
      </c>
      <c r="B4822" s="6"/>
      <c r="C4822" s="44"/>
      <c r="F4822" s="44">
        <v>7505.6624480886694</v>
      </c>
      <c r="G4822">
        <v>1.1148408789935349</v>
      </c>
      <c r="H4822" s="45">
        <f t="shared" si="602"/>
        <v>6732.496618588917</v>
      </c>
      <c r="BD4822">
        <f t="shared" si="601"/>
        <v>-7856.4390997133969</v>
      </c>
      <c r="BE4822">
        <f t="shared" si="603"/>
        <v>-6446.6803046725054</v>
      </c>
      <c r="BF4822">
        <f t="shared" si="604"/>
        <v>-5036.9215096316129</v>
      </c>
      <c r="BG4822">
        <f t="shared" si="605"/>
        <v>-3627.1627145907214</v>
      </c>
      <c r="BH4822">
        <f t="shared" si="606"/>
        <v>-2217.403919549829</v>
      </c>
      <c r="BI4822">
        <f t="shared" si="607"/>
        <v>-807.64512450893744</v>
      </c>
      <c r="BJ4822">
        <f t="shared" si="608"/>
        <v>602.11367053195499</v>
      </c>
    </row>
    <row r="4823" spans="1:62">
      <c r="A4823">
        <v>4820</v>
      </c>
      <c r="B4823" s="6"/>
      <c r="C4823" s="44"/>
      <c r="F4823" s="44">
        <v>9578.7759860879123</v>
      </c>
      <c r="G4823">
        <v>0.66622354389842098</v>
      </c>
      <c r="H4823" s="45">
        <f t="shared" si="602"/>
        <v>14377.720622176612</v>
      </c>
      <c r="BD4823">
        <f t="shared" si="601"/>
        <v>-1931.4580531209949</v>
      </c>
      <c r="BE4823">
        <f t="shared" si="603"/>
        <v>3642.7463418466796</v>
      </c>
      <c r="BF4823">
        <f t="shared" si="604"/>
        <v>9216.950736814355</v>
      </c>
      <c r="BG4823">
        <f t="shared" si="605"/>
        <v>14791.155131782029</v>
      </c>
      <c r="BH4823">
        <f t="shared" si="606"/>
        <v>20365.3595267497</v>
      </c>
      <c r="BI4823">
        <f t="shared" si="607"/>
        <v>25939.563921717381</v>
      </c>
      <c r="BJ4823">
        <f t="shared" si="608"/>
        <v>31513.768316685055</v>
      </c>
    </row>
    <row r="4824" spans="1:62">
      <c r="A4824">
        <v>4821</v>
      </c>
      <c r="B4824" s="6"/>
      <c r="C4824" s="44"/>
      <c r="F4824" s="44">
        <v>5693.6834379807078</v>
      </c>
      <c r="G4824">
        <v>0.42210366014478673</v>
      </c>
      <c r="H4824" s="45">
        <f t="shared" si="602"/>
        <v>13488.827450649693</v>
      </c>
      <c r="BD4824">
        <f t="shared" si="601"/>
        <v>-6247.6582665958076</v>
      </c>
      <c r="BE4824">
        <f t="shared" si="603"/>
        <v>-2916.5405471037029</v>
      </c>
      <c r="BF4824">
        <f t="shared" si="604"/>
        <v>414.57717238840269</v>
      </c>
      <c r="BG4824">
        <f t="shared" si="605"/>
        <v>3745.6948918805065</v>
      </c>
      <c r="BH4824">
        <f t="shared" si="606"/>
        <v>7076.8126113726139</v>
      </c>
      <c r="BI4824">
        <f t="shared" si="607"/>
        <v>10407.930330864718</v>
      </c>
      <c r="BJ4824">
        <f t="shared" si="608"/>
        <v>13739.048050356821</v>
      </c>
    </row>
    <row r="4825" spans="1:62">
      <c r="A4825">
        <v>4822</v>
      </c>
      <c r="B4825" s="6"/>
      <c r="C4825" s="44"/>
      <c r="F4825" s="44">
        <v>18977.597556794244</v>
      </c>
      <c r="G4825">
        <v>8.4386751716392538E-2</v>
      </c>
      <c r="H4825" s="45">
        <f t="shared" si="602"/>
        <v>224888.352387046</v>
      </c>
      <c r="BD4825">
        <f t="shared" si="601"/>
        <v>-3583.165137256774</v>
      </c>
      <c r="BE4825">
        <f t="shared" si="603"/>
        <v>-1472.6468365328401</v>
      </c>
      <c r="BF4825">
        <f t="shared" si="604"/>
        <v>637.87146419109285</v>
      </c>
      <c r="BG4825">
        <f t="shared" si="605"/>
        <v>2748.3897649150276</v>
      </c>
      <c r="BH4825">
        <f t="shared" si="606"/>
        <v>4858.9080656389597</v>
      </c>
      <c r="BI4825">
        <f t="shared" si="607"/>
        <v>6969.4263663628935</v>
      </c>
      <c r="BJ4825">
        <f t="shared" si="608"/>
        <v>9079.9446670868274</v>
      </c>
    </row>
    <row r="4826" spans="1:62">
      <c r="A4826">
        <v>4823</v>
      </c>
      <c r="B4826" s="6"/>
      <c r="C4826" s="44"/>
      <c r="F4826" s="44">
        <v>5653.8795935550734</v>
      </c>
      <c r="G4826">
        <v>0.90417739435056532</v>
      </c>
      <c r="H4826" s="45">
        <f t="shared" si="602"/>
        <v>6253.0645301257837</v>
      </c>
      <c r="BD4826">
        <f t="shared" ref="BD4826:BD4889" si="609">($BD$3*G4825)-F4825</f>
        <v>-18555.663798212281</v>
      </c>
      <c r="BE4826">
        <f t="shared" si="603"/>
        <v>-18133.730039630318</v>
      </c>
      <c r="BF4826">
        <f t="shared" si="604"/>
        <v>-17711.796281048355</v>
      </c>
      <c r="BG4826">
        <f t="shared" si="605"/>
        <v>-17289.862522466392</v>
      </c>
      <c r="BH4826">
        <f t="shared" si="606"/>
        <v>-16867.928763884433</v>
      </c>
      <c r="BI4826">
        <f t="shared" si="607"/>
        <v>-16445.99500530247</v>
      </c>
      <c r="BJ4826">
        <f t="shared" si="608"/>
        <v>-16024.061246720505</v>
      </c>
    </row>
    <row r="4827" spans="1:62">
      <c r="A4827">
        <v>4824</v>
      </c>
      <c r="B4827" s="6"/>
      <c r="C4827" s="44"/>
      <c r="F4827" s="44">
        <v>-2475.3987502216805</v>
      </c>
      <c r="G4827">
        <v>1.0503398241747774</v>
      </c>
      <c r="H4827" s="45">
        <f t="shared" si="602"/>
        <v>-2356.759872612211</v>
      </c>
      <c r="BD4827">
        <f t="shared" si="609"/>
        <v>-1132.9926218022465</v>
      </c>
      <c r="BE4827">
        <f t="shared" si="603"/>
        <v>3387.8943499505804</v>
      </c>
      <c r="BF4827">
        <f t="shared" si="604"/>
        <v>7908.7813217034072</v>
      </c>
      <c r="BG4827">
        <f t="shared" si="605"/>
        <v>12429.668293456234</v>
      </c>
      <c r="BH4827">
        <f t="shared" si="606"/>
        <v>16950.555265209059</v>
      </c>
      <c r="BI4827">
        <f t="shared" si="607"/>
        <v>21471.442236961888</v>
      </c>
      <c r="BJ4827">
        <f t="shared" si="608"/>
        <v>25992.329208714713</v>
      </c>
    </row>
    <row r="4828" spans="1:62">
      <c r="A4828">
        <v>4825</v>
      </c>
      <c r="B4828" s="6"/>
      <c r="C4828" s="44"/>
      <c r="F4828" s="44">
        <v>8124.4493352693935</v>
      </c>
      <c r="G4828">
        <v>0.31404675550112771</v>
      </c>
      <c r="H4828" s="45">
        <f t="shared" si="602"/>
        <v>25870.190323428513</v>
      </c>
      <c r="BD4828">
        <f t="shared" si="609"/>
        <v>7727.0978710955678</v>
      </c>
      <c r="BE4828">
        <f t="shared" si="603"/>
        <v>12978.796991969455</v>
      </c>
      <c r="BF4828">
        <f t="shared" si="604"/>
        <v>18230.496112843342</v>
      </c>
      <c r="BG4828">
        <f t="shared" si="605"/>
        <v>23482.19523371723</v>
      </c>
      <c r="BH4828">
        <f t="shared" si="606"/>
        <v>28733.894354591117</v>
      </c>
      <c r="BI4828">
        <f t="shared" si="607"/>
        <v>33985.593475465008</v>
      </c>
      <c r="BJ4828">
        <f t="shared" si="608"/>
        <v>39237.292596338884</v>
      </c>
    </row>
    <row r="4829" spans="1:62">
      <c r="A4829">
        <v>4826</v>
      </c>
      <c r="B4829" s="6"/>
      <c r="C4829" s="44"/>
      <c r="F4829" s="44">
        <v>6061.2882782256274</v>
      </c>
      <c r="G4829">
        <v>1.615076791215575E-2</v>
      </c>
      <c r="H4829" s="45">
        <f t="shared" si="602"/>
        <v>375294.12292920426</v>
      </c>
      <c r="BD4829">
        <f t="shared" si="609"/>
        <v>-6554.215557763755</v>
      </c>
      <c r="BE4829">
        <f t="shared" si="603"/>
        <v>-4983.9817802581165</v>
      </c>
      <c r="BF4829">
        <f t="shared" si="604"/>
        <v>-3413.748002752478</v>
      </c>
      <c r="BG4829">
        <f t="shared" si="605"/>
        <v>-1843.5142252468395</v>
      </c>
      <c r="BH4829">
        <f t="shared" si="606"/>
        <v>-273.28044774120099</v>
      </c>
      <c r="BI4829">
        <f t="shared" si="607"/>
        <v>1296.9533297644375</v>
      </c>
      <c r="BJ4829">
        <f t="shared" si="608"/>
        <v>2867.187107270076</v>
      </c>
    </row>
    <row r="4830" spans="1:62">
      <c r="A4830">
        <v>4827</v>
      </c>
      <c r="B4830" s="6"/>
      <c r="C4830" s="44"/>
      <c r="F4830" s="44">
        <v>6007.3041693675768</v>
      </c>
      <c r="G4830">
        <v>0.52870264877150941</v>
      </c>
      <c r="H4830" s="45">
        <f t="shared" si="602"/>
        <v>11362.349296577417</v>
      </c>
      <c r="BD4830">
        <f t="shared" si="609"/>
        <v>-5980.5344386648485</v>
      </c>
      <c r="BE4830">
        <f t="shared" si="603"/>
        <v>-5899.7805991040696</v>
      </c>
      <c r="BF4830">
        <f t="shared" si="604"/>
        <v>-5819.0267595432915</v>
      </c>
      <c r="BG4830">
        <f t="shared" si="605"/>
        <v>-5738.2729199825126</v>
      </c>
      <c r="BH4830">
        <f t="shared" si="606"/>
        <v>-5657.5190804217336</v>
      </c>
      <c r="BI4830">
        <f t="shared" si="607"/>
        <v>-5576.7652408609547</v>
      </c>
      <c r="BJ4830">
        <f t="shared" si="608"/>
        <v>-5496.0114013001767</v>
      </c>
    </row>
    <row r="4831" spans="1:62">
      <c r="A4831">
        <v>4828</v>
      </c>
      <c r="B4831" s="6"/>
      <c r="C4831" s="44"/>
      <c r="F4831" s="44">
        <v>4800.0830883215676</v>
      </c>
      <c r="G4831">
        <v>0.24328578761771169</v>
      </c>
      <c r="H4831" s="45">
        <f t="shared" si="602"/>
        <v>19730.224010718626</v>
      </c>
      <c r="BD4831">
        <f t="shared" si="609"/>
        <v>-3363.7909255100299</v>
      </c>
      <c r="BE4831">
        <f t="shared" si="603"/>
        <v>-720.2776816524829</v>
      </c>
      <c r="BF4831">
        <f t="shared" si="604"/>
        <v>1923.2355622050645</v>
      </c>
      <c r="BG4831">
        <f t="shared" si="605"/>
        <v>4566.748806062611</v>
      </c>
      <c r="BH4831">
        <f t="shared" si="606"/>
        <v>7210.2620499201585</v>
      </c>
      <c r="BI4831">
        <f t="shared" si="607"/>
        <v>9853.7752937777059</v>
      </c>
      <c r="BJ4831">
        <f t="shared" si="608"/>
        <v>12497.288537635253</v>
      </c>
    </row>
    <row r="4832" spans="1:62">
      <c r="A4832">
        <v>4829</v>
      </c>
      <c r="B4832" s="6"/>
      <c r="C4832" s="44"/>
      <c r="F4832" s="44">
        <v>7289.1781282155534</v>
      </c>
      <c r="G4832">
        <v>0.55275564007895372</v>
      </c>
      <c r="H4832" s="45">
        <f t="shared" si="602"/>
        <v>13186.981008777029</v>
      </c>
      <c r="BD4832">
        <f t="shared" si="609"/>
        <v>-3583.6541502330092</v>
      </c>
      <c r="BE4832">
        <f t="shared" si="603"/>
        <v>-2367.2252121444508</v>
      </c>
      <c r="BF4832">
        <f t="shared" si="604"/>
        <v>-1150.7962740558924</v>
      </c>
      <c r="BG4832">
        <f t="shared" si="605"/>
        <v>65.632664032666071</v>
      </c>
      <c r="BH4832">
        <f t="shared" si="606"/>
        <v>1282.0616021212245</v>
      </c>
      <c r="BI4832">
        <f t="shared" si="607"/>
        <v>2498.4905402097829</v>
      </c>
      <c r="BJ4832">
        <f t="shared" si="608"/>
        <v>3714.9194782983413</v>
      </c>
    </row>
    <row r="4833" spans="1:62">
      <c r="A4833">
        <v>4830</v>
      </c>
      <c r="B4833" s="6"/>
      <c r="C4833" s="44"/>
      <c r="F4833" s="44">
        <v>10068.19694408497</v>
      </c>
      <c r="G4833">
        <v>0.43621733342484692</v>
      </c>
      <c r="H4833" s="45">
        <f t="shared" si="602"/>
        <v>23080.689767729174</v>
      </c>
      <c r="BD4833">
        <f t="shared" si="609"/>
        <v>-4525.3999278207848</v>
      </c>
      <c r="BE4833">
        <f t="shared" si="603"/>
        <v>-1761.6217274260162</v>
      </c>
      <c r="BF4833">
        <f t="shared" si="604"/>
        <v>1002.1564729687525</v>
      </c>
      <c r="BG4833">
        <f t="shared" si="605"/>
        <v>3765.9346733635211</v>
      </c>
      <c r="BH4833">
        <f t="shared" si="606"/>
        <v>6529.7128737582898</v>
      </c>
      <c r="BI4833">
        <f t="shared" si="607"/>
        <v>9293.4910741530584</v>
      </c>
      <c r="BJ4833">
        <f t="shared" si="608"/>
        <v>12057.269274547827</v>
      </c>
    </row>
    <row r="4834" spans="1:62">
      <c r="A4834">
        <v>4831</v>
      </c>
      <c r="B4834" s="6"/>
      <c r="C4834" s="44"/>
      <c r="F4834" s="44">
        <v>5228.0638931194371</v>
      </c>
      <c r="G4834">
        <v>-1.0951922418570348E-2</v>
      </c>
      <c r="H4834" s="45">
        <f t="shared" si="602"/>
        <v>-477364.9495776745</v>
      </c>
      <c r="BD4834">
        <f t="shared" si="609"/>
        <v>-7887.1102769607351</v>
      </c>
      <c r="BE4834">
        <f t="shared" si="603"/>
        <v>-5706.0236098365003</v>
      </c>
      <c r="BF4834">
        <f t="shared" si="604"/>
        <v>-3524.9369427122656</v>
      </c>
      <c r="BG4834">
        <f t="shared" si="605"/>
        <v>-1343.8502755880309</v>
      </c>
      <c r="BH4834">
        <f t="shared" si="606"/>
        <v>837.23639153620388</v>
      </c>
      <c r="BI4834">
        <f t="shared" si="607"/>
        <v>3018.3230586604386</v>
      </c>
      <c r="BJ4834">
        <f t="shared" si="608"/>
        <v>5199.4097257846715</v>
      </c>
    </row>
    <row r="4835" spans="1:62">
      <c r="A4835">
        <v>4832</v>
      </c>
      <c r="B4835" s="6"/>
      <c r="C4835" s="44"/>
      <c r="F4835" s="44">
        <v>5924.5494398717256</v>
      </c>
      <c r="G4835">
        <v>0.83299965310816315</v>
      </c>
      <c r="H4835" s="45">
        <f t="shared" si="602"/>
        <v>7112.3072113721946</v>
      </c>
      <c r="BD4835">
        <f t="shared" si="609"/>
        <v>-5282.8235052122891</v>
      </c>
      <c r="BE4835">
        <f t="shared" si="603"/>
        <v>-5337.5831173051411</v>
      </c>
      <c r="BF4835">
        <f t="shared" si="604"/>
        <v>-5392.3427293979921</v>
      </c>
      <c r="BG4835">
        <f t="shared" si="605"/>
        <v>-5447.1023414908441</v>
      </c>
      <c r="BH4835">
        <f t="shared" si="606"/>
        <v>-5501.861953583696</v>
      </c>
      <c r="BI4835">
        <f t="shared" si="607"/>
        <v>-5556.6215656765471</v>
      </c>
      <c r="BJ4835">
        <f t="shared" si="608"/>
        <v>-5611.3811777693991</v>
      </c>
    </row>
    <row r="4836" spans="1:62">
      <c r="A4836">
        <v>4833</v>
      </c>
      <c r="B4836" s="6"/>
      <c r="C4836" s="44"/>
      <c r="F4836" s="44">
        <v>-8875.4847266832185</v>
      </c>
      <c r="G4836">
        <v>1.066846420740827</v>
      </c>
      <c r="H4836" s="45">
        <f t="shared" si="602"/>
        <v>-8319.3649565042433</v>
      </c>
      <c r="BD4836">
        <f t="shared" si="609"/>
        <v>-1759.5511743309098</v>
      </c>
      <c r="BE4836">
        <f t="shared" si="603"/>
        <v>2405.4470912099059</v>
      </c>
      <c r="BF4836">
        <f t="shared" si="604"/>
        <v>6570.4453567507226</v>
      </c>
      <c r="BG4836">
        <f t="shared" si="605"/>
        <v>10735.443622291537</v>
      </c>
      <c r="BH4836">
        <f t="shared" si="606"/>
        <v>14900.441887832354</v>
      </c>
      <c r="BI4836">
        <f t="shared" si="607"/>
        <v>19065.440153373173</v>
      </c>
      <c r="BJ4836">
        <f t="shared" si="608"/>
        <v>23230.438418913982</v>
      </c>
    </row>
    <row r="4837" spans="1:62">
      <c r="A4837">
        <v>4834</v>
      </c>
      <c r="B4837" s="6"/>
      <c r="C4837" s="44"/>
      <c r="F4837" s="44">
        <v>-2461.5142714164831</v>
      </c>
      <c r="G4837">
        <v>0.205260270876229</v>
      </c>
      <c r="H4837" s="45">
        <f t="shared" si="602"/>
        <v>-11992.161273628859</v>
      </c>
      <c r="BD4837">
        <f t="shared" si="609"/>
        <v>14209.716830387353</v>
      </c>
      <c r="BE4837">
        <f t="shared" si="603"/>
        <v>19543.948934091488</v>
      </c>
      <c r="BF4837">
        <f t="shared" si="604"/>
        <v>24878.181037795624</v>
      </c>
      <c r="BG4837">
        <f t="shared" si="605"/>
        <v>30212.413141499757</v>
      </c>
      <c r="BH4837">
        <f t="shared" si="606"/>
        <v>35546.645245203894</v>
      </c>
      <c r="BI4837">
        <f t="shared" si="607"/>
        <v>40880.877348908034</v>
      </c>
      <c r="BJ4837">
        <f t="shared" si="608"/>
        <v>46215.10945261216</v>
      </c>
    </row>
    <row r="4838" spans="1:62">
      <c r="A4838">
        <v>4835</v>
      </c>
      <c r="B4838" s="6"/>
      <c r="C4838" s="44"/>
      <c r="F4838" s="44">
        <v>18021.808959893711</v>
      </c>
      <c r="G4838">
        <v>0.96270278104202589</v>
      </c>
      <c r="H4838" s="45">
        <f t="shared" si="602"/>
        <v>18720.013398514307</v>
      </c>
      <c r="BD4838">
        <f t="shared" si="609"/>
        <v>3487.8156257976279</v>
      </c>
      <c r="BE4838">
        <f t="shared" si="603"/>
        <v>4514.1169801787728</v>
      </c>
      <c r="BF4838">
        <f t="shared" si="604"/>
        <v>5540.4183345599176</v>
      </c>
      <c r="BG4838">
        <f t="shared" si="605"/>
        <v>6566.7196889410634</v>
      </c>
      <c r="BH4838">
        <f t="shared" si="606"/>
        <v>7593.0210433222082</v>
      </c>
      <c r="BI4838">
        <f t="shared" si="607"/>
        <v>8619.3223977033522</v>
      </c>
      <c r="BJ4838">
        <f t="shared" si="608"/>
        <v>9645.6237520844988</v>
      </c>
    </row>
    <row r="4839" spans="1:62">
      <c r="A4839">
        <v>4836</v>
      </c>
      <c r="B4839" s="6"/>
      <c r="C4839" s="44"/>
      <c r="F4839" s="44">
        <v>9744.7305602416891</v>
      </c>
      <c r="G4839">
        <v>0.68507177562148058</v>
      </c>
      <c r="H4839" s="45">
        <f t="shared" si="602"/>
        <v>14224.393570150376</v>
      </c>
      <c r="BD4839">
        <f t="shared" si="609"/>
        <v>-13208.295054683582</v>
      </c>
      <c r="BE4839">
        <f t="shared" si="603"/>
        <v>-8394.7811494734524</v>
      </c>
      <c r="BF4839">
        <f t="shared" si="604"/>
        <v>-3581.2672442633229</v>
      </c>
      <c r="BG4839">
        <f t="shared" si="605"/>
        <v>1232.2466609468065</v>
      </c>
      <c r="BH4839">
        <f t="shared" si="606"/>
        <v>6045.760566156936</v>
      </c>
      <c r="BI4839">
        <f t="shared" si="607"/>
        <v>10859.274471367065</v>
      </c>
      <c r="BJ4839">
        <f t="shared" si="608"/>
        <v>15672.788376577195</v>
      </c>
    </row>
    <row r="4840" spans="1:62">
      <c r="A4840">
        <v>4837</v>
      </c>
      <c r="B4840" s="6"/>
      <c r="C4840" s="44"/>
      <c r="F4840" s="44">
        <v>18722.829983071766</v>
      </c>
      <c r="G4840">
        <v>0.38180876577400724</v>
      </c>
      <c r="H4840" s="45">
        <f t="shared" si="602"/>
        <v>49037.192598542424</v>
      </c>
      <c r="BD4840">
        <f t="shared" si="609"/>
        <v>-6319.3716821342859</v>
      </c>
      <c r="BE4840">
        <f t="shared" si="603"/>
        <v>-2894.0128040268828</v>
      </c>
      <c r="BF4840">
        <f t="shared" si="604"/>
        <v>531.34607408052034</v>
      </c>
      <c r="BG4840">
        <f t="shared" si="605"/>
        <v>3956.7049521879235</v>
      </c>
      <c r="BH4840">
        <f t="shared" si="606"/>
        <v>7382.0638302953266</v>
      </c>
      <c r="BI4840">
        <f t="shared" si="607"/>
        <v>10807.42270840273</v>
      </c>
      <c r="BJ4840">
        <f t="shared" si="608"/>
        <v>14232.781586510133</v>
      </c>
    </row>
    <row r="4841" spans="1:62">
      <c r="A4841">
        <v>4838</v>
      </c>
      <c r="B4841" s="6"/>
      <c r="C4841" s="44"/>
      <c r="F4841" s="44">
        <v>11067.738113141288</v>
      </c>
      <c r="G4841">
        <v>0.16264062510887722</v>
      </c>
      <c r="H4841" s="45">
        <f t="shared" si="602"/>
        <v>68050.267918806654</v>
      </c>
      <c r="BD4841">
        <f t="shared" si="609"/>
        <v>-16813.786154201731</v>
      </c>
      <c r="BE4841">
        <f t="shared" si="603"/>
        <v>-14904.742325331694</v>
      </c>
      <c r="BF4841">
        <f t="shared" si="604"/>
        <v>-12995.698496461657</v>
      </c>
      <c r="BG4841">
        <f t="shared" si="605"/>
        <v>-11086.654667591622</v>
      </c>
      <c r="BH4841">
        <f t="shared" si="606"/>
        <v>-9177.6108387215845</v>
      </c>
      <c r="BI4841">
        <f t="shared" si="607"/>
        <v>-7268.5670098515493</v>
      </c>
      <c r="BJ4841">
        <f t="shared" si="608"/>
        <v>-5359.5231809815123</v>
      </c>
    </row>
    <row r="4842" spans="1:62">
      <c r="A4842">
        <v>4839</v>
      </c>
      <c r="B4842" s="6"/>
      <c r="C4842" s="44"/>
      <c r="F4842" s="44">
        <v>9053.6118019772148</v>
      </c>
      <c r="G4842">
        <v>0.43632806838790827</v>
      </c>
      <c r="H4842" s="45">
        <f t="shared" si="602"/>
        <v>20749.551674333936</v>
      </c>
      <c r="BD4842">
        <f t="shared" si="609"/>
        <v>-10254.534987596902</v>
      </c>
      <c r="BE4842">
        <f t="shared" si="603"/>
        <v>-9441.3318620525151</v>
      </c>
      <c r="BF4842">
        <f t="shared" si="604"/>
        <v>-8628.1287365081298</v>
      </c>
      <c r="BG4842">
        <f t="shared" si="605"/>
        <v>-7814.9256109637427</v>
      </c>
      <c r="BH4842">
        <f t="shared" si="606"/>
        <v>-7001.7224854193573</v>
      </c>
      <c r="BI4842">
        <f t="shared" si="607"/>
        <v>-6188.5193598749711</v>
      </c>
      <c r="BJ4842">
        <f t="shared" si="608"/>
        <v>-5375.3162343305848</v>
      </c>
    </row>
    <row r="4843" spans="1:62">
      <c r="A4843">
        <v>4840</v>
      </c>
      <c r="B4843" s="6"/>
      <c r="C4843" s="44"/>
      <c r="F4843" s="44">
        <v>7172.6488566801163</v>
      </c>
      <c r="G4843">
        <v>0.4230258608806956</v>
      </c>
      <c r="H4843" s="45">
        <f t="shared" si="602"/>
        <v>16955.580071978133</v>
      </c>
      <c r="BD4843">
        <f t="shared" si="609"/>
        <v>-6871.9714600376738</v>
      </c>
      <c r="BE4843">
        <f t="shared" si="603"/>
        <v>-4690.3311180981318</v>
      </c>
      <c r="BF4843">
        <f t="shared" si="604"/>
        <v>-2508.6907761585908</v>
      </c>
      <c r="BG4843">
        <f t="shared" si="605"/>
        <v>-327.05043421904884</v>
      </c>
      <c r="BH4843">
        <f t="shared" si="606"/>
        <v>1854.5899077204922</v>
      </c>
      <c r="BI4843">
        <f t="shared" si="607"/>
        <v>4036.2302496600332</v>
      </c>
      <c r="BJ4843">
        <f t="shared" si="608"/>
        <v>6217.8705915995743</v>
      </c>
    </row>
    <row r="4844" spans="1:62">
      <c r="A4844">
        <v>4841</v>
      </c>
      <c r="B4844" s="6"/>
      <c r="C4844" s="44"/>
      <c r="F4844" s="44">
        <v>9313.1238739039545</v>
      </c>
      <c r="G4844">
        <v>0.15134947509451013</v>
      </c>
      <c r="H4844" s="45">
        <f t="shared" si="602"/>
        <v>61533.902698297286</v>
      </c>
      <c r="BD4844">
        <f t="shared" si="609"/>
        <v>-5057.5195522766389</v>
      </c>
      <c r="BE4844">
        <f t="shared" si="603"/>
        <v>-2942.3902478731607</v>
      </c>
      <c r="BF4844">
        <f t="shared" si="604"/>
        <v>-827.26094346968239</v>
      </c>
      <c r="BG4844">
        <f t="shared" si="605"/>
        <v>1287.868360933795</v>
      </c>
      <c r="BH4844">
        <f t="shared" si="606"/>
        <v>3402.9976653372742</v>
      </c>
      <c r="BI4844">
        <f t="shared" si="607"/>
        <v>5518.1269697407515</v>
      </c>
      <c r="BJ4844">
        <f t="shared" si="608"/>
        <v>7633.2562741442307</v>
      </c>
    </row>
    <row r="4845" spans="1:62">
      <c r="A4845">
        <v>4842</v>
      </c>
      <c r="B4845" s="6"/>
      <c r="C4845" s="44"/>
      <c r="F4845" s="44">
        <v>6118.8840561655306</v>
      </c>
      <c r="G4845">
        <v>0.25170723193918842</v>
      </c>
      <c r="H4845" s="45">
        <f t="shared" si="602"/>
        <v>24309.528212696849</v>
      </c>
      <c r="BD4845">
        <f t="shared" si="609"/>
        <v>-8556.3764984314039</v>
      </c>
      <c r="BE4845">
        <f t="shared" si="603"/>
        <v>-7799.6291229588533</v>
      </c>
      <c r="BF4845">
        <f t="shared" si="604"/>
        <v>-7042.8817474863026</v>
      </c>
      <c r="BG4845">
        <f t="shared" si="605"/>
        <v>-6286.134372013752</v>
      </c>
      <c r="BH4845">
        <f t="shared" si="606"/>
        <v>-5529.3869965412014</v>
      </c>
      <c r="BI4845">
        <f t="shared" si="607"/>
        <v>-4772.6396210686507</v>
      </c>
      <c r="BJ4845">
        <f t="shared" si="608"/>
        <v>-4015.8922455961001</v>
      </c>
    </row>
    <row r="4846" spans="1:62">
      <c r="A4846">
        <v>4843</v>
      </c>
      <c r="B4846" s="6"/>
      <c r="C4846" s="44"/>
      <c r="F4846" s="44">
        <v>12105.864856877351</v>
      </c>
      <c r="G4846">
        <v>0.31972963354046158</v>
      </c>
      <c r="H4846" s="45">
        <f t="shared" si="602"/>
        <v>37862.817790223256</v>
      </c>
      <c r="BD4846">
        <f t="shared" si="609"/>
        <v>-4860.3478964695887</v>
      </c>
      <c r="BE4846">
        <f t="shared" si="603"/>
        <v>-3601.8117367736463</v>
      </c>
      <c r="BF4846">
        <f t="shared" si="604"/>
        <v>-2343.2755770777044</v>
      </c>
      <c r="BG4846">
        <f t="shared" si="605"/>
        <v>-1084.739417381762</v>
      </c>
      <c r="BH4846">
        <f t="shared" si="606"/>
        <v>173.79674231417994</v>
      </c>
      <c r="BI4846">
        <f t="shared" si="607"/>
        <v>1432.3329020101219</v>
      </c>
      <c r="BJ4846">
        <f t="shared" si="608"/>
        <v>2690.8690617060638</v>
      </c>
    </row>
    <row r="4847" spans="1:62">
      <c r="A4847">
        <v>4844</v>
      </c>
      <c r="B4847" s="6"/>
      <c r="C4847" s="44"/>
      <c r="F4847" s="44">
        <v>8217.8347073241821</v>
      </c>
      <c r="G4847">
        <v>0.37083631530424732</v>
      </c>
      <c r="H4847" s="45">
        <f t="shared" si="602"/>
        <v>22160.27494659464</v>
      </c>
      <c r="BD4847">
        <f t="shared" si="609"/>
        <v>-10507.216689175044</v>
      </c>
      <c r="BE4847">
        <f t="shared" si="603"/>
        <v>-8908.5685214727346</v>
      </c>
      <c r="BF4847">
        <f t="shared" si="604"/>
        <v>-7309.9203537704279</v>
      </c>
      <c r="BG4847">
        <f t="shared" si="605"/>
        <v>-5711.2721860681195</v>
      </c>
      <c r="BH4847">
        <f t="shared" si="606"/>
        <v>-4112.6240183658119</v>
      </c>
      <c r="BI4847">
        <f t="shared" si="607"/>
        <v>-2513.9758506635044</v>
      </c>
      <c r="BJ4847">
        <f t="shared" si="608"/>
        <v>-915.32768296119684</v>
      </c>
    </row>
    <row r="4848" spans="1:62">
      <c r="A4848">
        <v>4845</v>
      </c>
      <c r="B4848" s="6"/>
      <c r="C4848" s="44"/>
      <c r="F4848" s="44">
        <v>2624.363837832032</v>
      </c>
      <c r="G4848">
        <v>0.52327101443562096</v>
      </c>
      <c r="H4848" s="45">
        <f t="shared" si="602"/>
        <v>5015.3051964144524</v>
      </c>
      <c r="BD4848">
        <f t="shared" si="609"/>
        <v>-6363.6531308029453</v>
      </c>
      <c r="BE4848">
        <f t="shared" si="603"/>
        <v>-4509.4715542817084</v>
      </c>
      <c r="BF4848">
        <f t="shared" si="604"/>
        <v>-2655.2899777604725</v>
      </c>
      <c r="BG4848">
        <f t="shared" si="605"/>
        <v>-801.10840123923572</v>
      </c>
      <c r="BH4848">
        <f t="shared" si="606"/>
        <v>1053.0731752820011</v>
      </c>
      <c r="BI4848">
        <f t="shared" si="607"/>
        <v>2907.254751803237</v>
      </c>
      <c r="BJ4848">
        <f t="shared" si="608"/>
        <v>4761.4363283244747</v>
      </c>
    </row>
    <row r="4849" spans="1:62">
      <c r="A4849">
        <v>4846</v>
      </c>
      <c r="B4849" s="6"/>
      <c r="C4849" s="44"/>
      <c r="F4849" s="44">
        <v>6432.5137547635131</v>
      </c>
      <c r="G4849">
        <v>8.5865857726885153E-2</v>
      </c>
      <c r="H4849" s="45">
        <f t="shared" si="602"/>
        <v>74913.521218451089</v>
      </c>
      <c r="BD4849">
        <f t="shared" si="609"/>
        <v>-8.0087656539271848</v>
      </c>
      <c r="BE4849">
        <f t="shared" si="603"/>
        <v>2608.3463065241776</v>
      </c>
      <c r="BF4849">
        <f t="shared" si="604"/>
        <v>5224.7013787022825</v>
      </c>
      <c r="BG4849">
        <f t="shared" si="605"/>
        <v>7841.0564508803873</v>
      </c>
      <c r="BH4849">
        <f t="shared" si="606"/>
        <v>10457.411523058492</v>
      </c>
      <c r="BI4849">
        <f t="shared" si="607"/>
        <v>13073.766595236597</v>
      </c>
      <c r="BJ4849">
        <f t="shared" si="608"/>
        <v>15690.1216674147</v>
      </c>
    </row>
    <row r="4850" spans="1:62">
      <c r="A4850">
        <v>4847</v>
      </c>
      <c r="B4850" s="6"/>
      <c r="C4850" s="44"/>
      <c r="F4850" s="44">
        <v>4468.1856370978021</v>
      </c>
      <c r="G4850">
        <v>0.50832260886521219</v>
      </c>
      <c r="H4850" s="45">
        <f t="shared" si="602"/>
        <v>8790.0588310888907</v>
      </c>
      <c r="BD4850">
        <f t="shared" si="609"/>
        <v>-6003.184466129087</v>
      </c>
      <c r="BE4850">
        <f t="shared" si="603"/>
        <v>-5573.8551774946618</v>
      </c>
      <c r="BF4850">
        <f t="shared" si="604"/>
        <v>-5144.5258888602357</v>
      </c>
      <c r="BG4850">
        <f t="shared" si="605"/>
        <v>-4715.1966002258105</v>
      </c>
      <c r="BH4850">
        <f t="shared" si="606"/>
        <v>-4285.8673115913844</v>
      </c>
      <c r="BI4850">
        <f t="shared" si="607"/>
        <v>-3856.5380229569587</v>
      </c>
      <c r="BJ4850">
        <f t="shared" si="608"/>
        <v>-3427.2087343225326</v>
      </c>
    </row>
    <row r="4851" spans="1:62">
      <c r="A4851">
        <v>4848</v>
      </c>
      <c r="B4851" s="6"/>
      <c r="C4851" s="44"/>
      <c r="F4851" s="44">
        <v>11745.724048209284</v>
      </c>
      <c r="G4851">
        <v>0.28700742066727258</v>
      </c>
      <c r="H4851" s="45">
        <f t="shared" si="602"/>
        <v>40924.80961259218</v>
      </c>
      <c r="BD4851">
        <f t="shared" si="609"/>
        <v>-1926.5725927717413</v>
      </c>
      <c r="BE4851">
        <f t="shared" si="603"/>
        <v>615.04045155431959</v>
      </c>
      <c r="BF4851">
        <f t="shared" si="604"/>
        <v>3156.6534958803804</v>
      </c>
      <c r="BG4851">
        <f t="shared" si="605"/>
        <v>5698.2665402064413</v>
      </c>
      <c r="BH4851">
        <f t="shared" si="606"/>
        <v>8239.8795845325021</v>
      </c>
      <c r="BI4851">
        <f t="shared" si="607"/>
        <v>10781.492628858563</v>
      </c>
      <c r="BJ4851">
        <f t="shared" si="608"/>
        <v>13323.105673184626</v>
      </c>
    </row>
    <row r="4852" spans="1:62">
      <c r="A4852">
        <v>4849</v>
      </c>
      <c r="B4852" s="6"/>
      <c r="C4852" s="44"/>
      <c r="F4852" s="44">
        <v>1681.5707080462471</v>
      </c>
      <c r="G4852">
        <v>0.50304172257621182</v>
      </c>
      <c r="H4852" s="45">
        <f t="shared" si="602"/>
        <v>3342.8056413183217</v>
      </c>
      <c r="BD4852">
        <f t="shared" si="609"/>
        <v>-10310.686944872921</v>
      </c>
      <c r="BE4852">
        <f t="shared" si="603"/>
        <v>-8875.6498415365586</v>
      </c>
      <c r="BF4852">
        <f t="shared" si="604"/>
        <v>-7440.6127382001951</v>
      </c>
      <c r="BG4852">
        <f t="shared" si="605"/>
        <v>-6005.5756348638324</v>
      </c>
      <c r="BH4852">
        <f t="shared" si="606"/>
        <v>-4570.5385315274689</v>
      </c>
      <c r="BI4852">
        <f t="shared" si="607"/>
        <v>-3135.5014281911062</v>
      </c>
      <c r="BJ4852">
        <f t="shared" si="608"/>
        <v>-1700.4643248547436</v>
      </c>
    </row>
    <row r="4853" spans="1:62">
      <c r="A4853">
        <v>4850</v>
      </c>
      <c r="B4853" s="6"/>
      <c r="C4853" s="44"/>
      <c r="F4853" s="44">
        <v>9876.1944670763733</v>
      </c>
      <c r="G4853">
        <v>0.15113405904535337</v>
      </c>
      <c r="H4853" s="45">
        <f t="shared" si="602"/>
        <v>65347.24554782622</v>
      </c>
      <c r="BD4853">
        <f t="shared" si="609"/>
        <v>833.63790483481216</v>
      </c>
      <c r="BE4853">
        <f t="shared" si="603"/>
        <v>3348.8465177158714</v>
      </c>
      <c r="BF4853">
        <f t="shared" si="604"/>
        <v>5864.0551305969302</v>
      </c>
      <c r="BG4853">
        <f t="shared" si="605"/>
        <v>8379.2637434779899</v>
      </c>
      <c r="BH4853">
        <f t="shared" si="606"/>
        <v>10894.472356359049</v>
      </c>
      <c r="BI4853">
        <f t="shared" si="607"/>
        <v>13409.680969240108</v>
      </c>
      <c r="BJ4853">
        <f t="shared" si="608"/>
        <v>15924.889582121168</v>
      </c>
    </row>
    <row r="4854" spans="1:62">
      <c r="A4854">
        <v>4851</v>
      </c>
      <c r="B4854" s="6"/>
      <c r="C4854" s="44"/>
      <c r="F4854" s="44">
        <v>4568.9388990205371</v>
      </c>
      <c r="G4854">
        <v>0.26974690292947834</v>
      </c>
      <c r="H4854" s="45">
        <f t="shared" si="602"/>
        <v>16937.873426539485</v>
      </c>
      <c r="BD4854">
        <f t="shared" si="609"/>
        <v>-9120.5241718496072</v>
      </c>
      <c r="BE4854">
        <f t="shared" si="603"/>
        <v>-8364.8538766228394</v>
      </c>
      <c r="BF4854">
        <f t="shared" si="604"/>
        <v>-7609.1835813960724</v>
      </c>
      <c r="BG4854">
        <f t="shared" si="605"/>
        <v>-6853.5132861693055</v>
      </c>
      <c r="BH4854">
        <f t="shared" si="606"/>
        <v>-6097.8429909425395</v>
      </c>
      <c r="BI4854">
        <f t="shared" si="607"/>
        <v>-5342.1726957157716</v>
      </c>
      <c r="BJ4854">
        <f t="shared" si="608"/>
        <v>-4586.5024004890047</v>
      </c>
    </row>
    <row r="4855" spans="1:62">
      <c r="A4855">
        <v>4852</v>
      </c>
      <c r="B4855" s="6"/>
      <c r="C4855" s="44"/>
      <c r="F4855" s="44">
        <v>2147.4681872354995</v>
      </c>
      <c r="G4855">
        <v>0.31496791829738591</v>
      </c>
      <c r="H4855" s="45">
        <f t="shared" si="602"/>
        <v>6818.0537206583258</v>
      </c>
      <c r="BD4855">
        <f t="shared" si="609"/>
        <v>-3220.2043843731453</v>
      </c>
      <c r="BE4855">
        <f t="shared" si="603"/>
        <v>-1871.4698697257536</v>
      </c>
      <c r="BF4855">
        <f t="shared" si="604"/>
        <v>-522.73535507836186</v>
      </c>
      <c r="BG4855">
        <f t="shared" si="605"/>
        <v>825.99915956902987</v>
      </c>
      <c r="BH4855">
        <f t="shared" si="606"/>
        <v>2174.7336742164216</v>
      </c>
      <c r="BI4855">
        <f t="shared" si="607"/>
        <v>3523.4681888638133</v>
      </c>
      <c r="BJ4855">
        <f t="shared" si="608"/>
        <v>4872.2027035112042</v>
      </c>
    </row>
    <row r="4856" spans="1:62">
      <c r="A4856">
        <v>4853</v>
      </c>
      <c r="B4856" s="6"/>
      <c r="C4856" s="44"/>
      <c r="F4856" s="44">
        <v>5532.5140252279452</v>
      </c>
      <c r="G4856">
        <v>0.66650428132813122</v>
      </c>
      <c r="H4856" s="45">
        <f t="shared" si="602"/>
        <v>8300.7929284466154</v>
      </c>
      <c r="BD4856">
        <f t="shared" si="609"/>
        <v>-572.62859574856998</v>
      </c>
      <c r="BE4856">
        <f t="shared" si="603"/>
        <v>1002.2109957383595</v>
      </c>
      <c r="BF4856">
        <f t="shared" si="604"/>
        <v>2577.0505872252888</v>
      </c>
      <c r="BG4856">
        <f t="shared" si="605"/>
        <v>4151.8901787122186</v>
      </c>
      <c r="BH4856">
        <f t="shared" si="606"/>
        <v>5726.7297701991483</v>
      </c>
      <c r="BI4856">
        <f t="shared" si="607"/>
        <v>7301.5693616860772</v>
      </c>
      <c r="BJ4856">
        <f t="shared" si="608"/>
        <v>8876.4089531730078</v>
      </c>
    </row>
    <row r="4857" spans="1:62">
      <c r="A4857">
        <v>4854</v>
      </c>
      <c r="B4857" s="6"/>
      <c r="C4857" s="44"/>
      <c r="F4857" s="44">
        <v>10510.685223297214</v>
      </c>
      <c r="G4857">
        <v>0.91077971902082666</v>
      </c>
      <c r="H4857" s="45">
        <f t="shared" si="602"/>
        <v>11540.315406448864</v>
      </c>
      <c r="BD4857">
        <f t="shared" si="609"/>
        <v>-2199.9926185872891</v>
      </c>
      <c r="BE4857">
        <f t="shared" si="603"/>
        <v>1132.528788053367</v>
      </c>
      <c r="BF4857">
        <f t="shared" si="604"/>
        <v>4465.050194694024</v>
      </c>
      <c r="BG4857">
        <f t="shared" si="605"/>
        <v>7797.5716013346791</v>
      </c>
      <c r="BH4857">
        <f t="shared" si="606"/>
        <v>11130.093007975334</v>
      </c>
      <c r="BI4857">
        <f t="shared" si="607"/>
        <v>14462.614414615993</v>
      </c>
      <c r="BJ4857">
        <f t="shared" si="608"/>
        <v>17795.135821256648</v>
      </c>
    </row>
    <row r="4858" spans="1:62">
      <c r="A4858">
        <v>4855</v>
      </c>
      <c r="B4858" s="6"/>
      <c r="C4858" s="44"/>
      <c r="F4858" s="44">
        <v>10361.502796886934</v>
      </c>
      <c r="G4858">
        <v>0.21440952529981239</v>
      </c>
      <c r="H4858" s="45">
        <f t="shared" si="602"/>
        <v>48325.757833744901</v>
      </c>
      <c r="BD4858">
        <f t="shared" si="609"/>
        <v>-5956.786628193081</v>
      </c>
      <c r="BE4858">
        <f t="shared" si="603"/>
        <v>-1402.8880330889479</v>
      </c>
      <c r="BF4858">
        <f t="shared" si="604"/>
        <v>3151.0105620151862</v>
      </c>
      <c r="BG4858">
        <f t="shared" si="605"/>
        <v>7704.9091571193185</v>
      </c>
      <c r="BH4858">
        <f t="shared" si="606"/>
        <v>12258.807752223451</v>
      </c>
      <c r="BI4858">
        <f t="shared" si="607"/>
        <v>16812.706347327585</v>
      </c>
      <c r="BJ4858">
        <f t="shared" si="608"/>
        <v>21366.604942431717</v>
      </c>
    </row>
    <row r="4859" spans="1:62">
      <c r="A4859">
        <v>4856</v>
      </c>
      <c r="B4859" s="6"/>
      <c r="C4859" s="44"/>
      <c r="F4859" s="44">
        <v>5061.3202504748879</v>
      </c>
      <c r="G4859">
        <v>0.57640845639555405</v>
      </c>
      <c r="H4859" s="45">
        <f t="shared" si="602"/>
        <v>8780.7876416747295</v>
      </c>
      <c r="BD4859">
        <f t="shared" si="609"/>
        <v>-9289.4551703878733</v>
      </c>
      <c r="BE4859">
        <f t="shared" si="603"/>
        <v>-8217.4075438888103</v>
      </c>
      <c r="BF4859">
        <f t="shared" si="604"/>
        <v>-7145.3599173897492</v>
      </c>
      <c r="BG4859">
        <f t="shared" si="605"/>
        <v>-6073.3122908906871</v>
      </c>
      <c r="BH4859">
        <f t="shared" si="606"/>
        <v>-5001.264664391625</v>
      </c>
      <c r="BI4859">
        <f t="shared" si="607"/>
        <v>-3929.217037892563</v>
      </c>
      <c r="BJ4859">
        <f t="shared" si="608"/>
        <v>-2857.1694113935009</v>
      </c>
    </row>
    <row r="4860" spans="1:62">
      <c r="A4860">
        <v>4857</v>
      </c>
      <c r="B4860" s="6"/>
      <c r="C4860" s="44"/>
      <c r="F4860" s="44">
        <v>6127.4683193565834</v>
      </c>
      <c r="G4860">
        <v>0.28118513654439425</v>
      </c>
      <c r="H4860" s="45">
        <f t="shared" si="602"/>
        <v>21791.579720961396</v>
      </c>
      <c r="BD4860">
        <f t="shared" si="609"/>
        <v>-2179.2779684971179</v>
      </c>
      <c r="BE4860">
        <f t="shared" si="603"/>
        <v>702.76431348065216</v>
      </c>
      <c r="BF4860">
        <f t="shared" si="604"/>
        <v>3584.8065954584235</v>
      </c>
      <c r="BG4860">
        <f t="shared" si="605"/>
        <v>6466.8488774361922</v>
      </c>
      <c r="BH4860">
        <f t="shared" si="606"/>
        <v>9348.8911594139627</v>
      </c>
      <c r="BI4860">
        <f t="shared" si="607"/>
        <v>12230.933441391735</v>
      </c>
      <c r="BJ4860">
        <f t="shared" si="608"/>
        <v>15112.975723369505</v>
      </c>
    </row>
    <row r="4861" spans="1:62">
      <c r="A4861">
        <v>4858</v>
      </c>
      <c r="B4861" s="6"/>
      <c r="C4861" s="44"/>
      <c r="F4861" s="44">
        <v>3207.601102754903</v>
      </c>
      <c r="G4861">
        <v>0.96686803292079304</v>
      </c>
      <c r="H4861" s="45">
        <f t="shared" si="602"/>
        <v>3317.5169656453763</v>
      </c>
      <c r="BD4861">
        <f t="shared" si="609"/>
        <v>-4721.5426366346119</v>
      </c>
      <c r="BE4861">
        <f t="shared" si="603"/>
        <v>-3315.6169539126408</v>
      </c>
      <c r="BF4861">
        <f t="shared" si="604"/>
        <v>-1909.6912711906698</v>
      </c>
      <c r="BG4861">
        <f t="shared" si="605"/>
        <v>-503.7655884686983</v>
      </c>
      <c r="BH4861">
        <f t="shared" si="606"/>
        <v>902.1600942532732</v>
      </c>
      <c r="BI4861">
        <f t="shared" si="607"/>
        <v>2308.0857769752438</v>
      </c>
      <c r="BJ4861">
        <f t="shared" si="608"/>
        <v>3714.0114596972162</v>
      </c>
    </row>
    <row r="4862" spans="1:62">
      <c r="A4862">
        <v>4859</v>
      </c>
      <c r="B4862" s="6"/>
      <c r="C4862" s="44"/>
      <c r="F4862" s="44">
        <v>4771.3076005820949</v>
      </c>
      <c r="G4862">
        <v>0.38105307897103557</v>
      </c>
      <c r="H4862" s="45">
        <f t="shared" si="602"/>
        <v>12521.372648309631</v>
      </c>
      <c r="BD4862">
        <f t="shared" si="609"/>
        <v>1626.7390618490626</v>
      </c>
      <c r="BE4862">
        <f t="shared" si="603"/>
        <v>6461.0792264530282</v>
      </c>
      <c r="BF4862">
        <f t="shared" si="604"/>
        <v>11295.419391056992</v>
      </c>
      <c r="BG4862">
        <f t="shared" si="605"/>
        <v>16129.759555660959</v>
      </c>
      <c r="BH4862">
        <f t="shared" si="606"/>
        <v>20964.099720264923</v>
      </c>
      <c r="BI4862">
        <f t="shared" si="607"/>
        <v>25798.439884868887</v>
      </c>
      <c r="BJ4862">
        <f t="shared" si="608"/>
        <v>30632.780049472851</v>
      </c>
    </row>
    <row r="4863" spans="1:62">
      <c r="A4863">
        <v>4860</v>
      </c>
      <c r="B4863" s="6"/>
      <c r="C4863" s="44"/>
      <c r="F4863" s="44">
        <v>10872.730680663448</v>
      </c>
      <c r="G4863">
        <v>0.63983868075613515</v>
      </c>
      <c r="H4863" s="45">
        <f t="shared" si="602"/>
        <v>16992.924947604763</v>
      </c>
      <c r="BD4863">
        <f t="shared" si="609"/>
        <v>-2866.042205726917</v>
      </c>
      <c r="BE4863">
        <f t="shared" si="603"/>
        <v>-960.77681087173914</v>
      </c>
      <c r="BF4863">
        <f t="shared" si="604"/>
        <v>944.48858398343873</v>
      </c>
      <c r="BG4863">
        <f t="shared" si="605"/>
        <v>2849.7539788386166</v>
      </c>
      <c r="BH4863">
        <f t="shared" si="606"/>
        <v>4755.0193736937945</v>
      </c>
      <c r="BI4863">
        <f t="shared" si="607"/>
        <v>6660.2847685489724</v>
      </c>
      <c r="BJ4863">
        <f t="shared" si="608"/>
        <v>8565.5501634041502</v>
      </c>
    </row>
    <row r="4864" spans="1:62">
      <c r="A4864">
        <v>4861</v>
      </c>
      <c r="B4864" s="6"/>
      <c r="C4864" s="44"/>
      <c r="F4864" s="44">
        <v>6211.6152191657638</v>
      </c>
      <c r="G4864">
        <v>0.47424506403822964</v>
      </c>
      <c r="H4864" s="45">
        <f t="shared" si="602"/>
        <v>13097.901676136446</v>
      </c>
      <c r="BD4864">
        <f t="shared" si="609"/>
        <v>-7673.5372768827719</v>
      </c>
      <c r="BE4864">
        <f t="shared" si="603"/>
        <v>-4474.343873102096</v>
      </c>
      <c r="BF4864">
        <f t="shared" si="604"/>
        <v>-1275.150469321421</v>
      </c>
      <c r="BG4864">
        <f t="shared" si="605"/>
        <v>1924.0429344592558</v>
      </c>
      <c r="BH4864">
        <f t="shared" si="606"/>
        <v>5123.2363382399308</v>
      </c>
      <c r="BI4864">
        <f t="shared" si="607"/>
        <v>8322.4297420206058</v>
      </c>
      <c r="BJ4864">
        <f t="shared" si="608"/>
        <v>11521.623145801281</v>
      </c>
    </row>
    <row r="4865" spans="1:62">
      <c r="A4865">
        <v>4862</v>
      </c>
      <c r="B4865" s="6"/>
      <c r="C4865" s="44"/>
      <c r="F4865" s="44">
        <v>7732.9243694230572</v>
      </c>
      <c r="G4865">
        <v>0.12051696193141836</v>
      </c>
      <c r="H4865" s="45">
        <f t="shared" si="602"/>
        <v>64164.614221055221</v>
      </c>
      <c r="BD4865">
        <f t="shared" si="609"/>
        <v>-3840.3898989746158</v>
      </c>
      <c r="BE4865">
        <f t="shared" si="603"/>
        <v>-1469.1645787834677</v>
      </c>
      <c r="BF4865">
        <f t="shared" si="604"/>
        <v>902.06074140768033</v>
      </c>
      <c r="BG4865">
        <f t="shared" si="605"/>
        <v>3273.2860615988284</v>
      </c>
      <c r="BH4865">
        <f t="shared" si="606"/>
        <v>5644.5113817899764</v>
      </c>
      <c r="BI4865">
        <f t="shared" si="607"/>
        <v>8015.7367019811245</v>
      </c>
      <c r="BJ4865">
        <f t="shared" si="608"/>
        <v>10386.962022172273</v>
      </c>
    </row>
    <row r="4866" spans="1:62">
      <c r="A4866">
        <v>4863</v>
      </c>
      <c r="B4866" s="6"/>
      <c r="C4866" s="44"/>
      <c r="F4866" s="44">
        <v>4030.4662970155005</v>
      </c>
      <c r="G4866">
        <v>0.80864332976590969</v>
      </c>
      <c r="H4866" s="45">
        <f t="shared" si="602"/>
        <v>4984.2324157700787</v>
      </c>
      <c r="BD4866">
        <f t="shared" si="609"/>
        <v>-7130.3395597659655</v>
      </c>
      <c r="BE4866">
        <f t="shared" si="603"/>
        <v>-6527.7547501088738</v>
      </c>
      <c r="BF4866">
        <f t="shared" si="604"/>
        <v>-5925.1699404517822</v>
      </c>
      <c r="BG4866">
        <f t="shared" si="605"/>
        <v>-5322.5851307946905</v>
      </c>
      <c r="BH4866">
        <f t="shared" si="606"/>
        <v>-4720.0003211375979</v>
      </c>
      <c r="BI4866">
        <f t="shared" si="607"/>
        <v>-4117.4155114805062</v>
      </c>
      <c r="BJ4866">
        <f t="shared" si="608"/>
        <v>-3514.8307018234145</v>
      </c>
    </row>
    <row r="4867" spans="1:62">
      <c r="A4867">
        <v>4864</v>
      </c>
      <c r="B4867" s="6"/>
      <c r="C4867" s="44"/>
      <c r="F4867" s="44">
        <v>9829.5053706425933</v>
      </c>
      <c r="G4867">
        <v>0.92743594581279165</v>
      </c>
      <c r="H4867" s="45">
        <f t="shared" si="602"/>
        <v>10598.581406102558</v>
      </c>
      <c r="BD4867">
        <f t="shared" si="609"/>
        <v>12.750351814047917</v>
      </c>
      <c r="BE4867">
        <f t="shared" si="603"/>
        <v>4055.9670006435963</v>
      </c>
      <c r="BF4867">
        <f t="shared" si="604"/>
        <v>8099.1836494731451</v>
      </c>
      <c r="BG4867">
        <f t="shared" si="605"/>
        <v>12142.400298302693</v>
      </c>
      <c r="BH4867">
        <f t="shared" si="606"/>
        <v>16185.616947132243</v>
      </c>
      <c r="BI4867">
        <f t="shared" si="607"/>
        <v>20228.833595961791</v>
      </c>
      <c r="BJ4867">
        <f t="shared" si="608"/>
        <v>24272.050244791339</v>
      </c>
    </row>
    <row r="4868" spans="1:62">
      <c r="A4868">
        <v>4865</v>
      </c>
      <c r="B4868" s="6"/>
      <c r="C4868" s="44"/>
      <c r="F4868" s="44">
        <v>5573.7541162531998</v>
      </c>
      <c r="G4868">
        <v>0.28384672510061826</v>
      </c>
      <c r="H4868" s="45">
        <f t="shared" ref="H4868:H4931" si="610">F4868/G4868</f>
        <v>19636.492597465796</v>
      </c>
      <c r="BD4868">
        <f t="shared" si="609"/>
        <v>-5192.3256415786354</v>
      </c>
      <c r="BE4868">
        <f t="shared" si="603"/>
        <v>-555.14591251467755</v>
      </c>
      <c r="BF4868">
        <f t="shared" si="604"/>
        <v>4082.0338165492813</v>
      </c>
      <c r="BG4868">
        <f t="shared" si="605"/>
        <v>8719.2135456132382</v>
      </c>
      <c r="BH4868">
        <f t="shared" si="606"/>
        <v>13356.393274677197</v>
      </c>
      <c r="BI4868">
        <f t="shared" si="607"/>
        <v>17993.573003741156</v>
      </c>
      <c r="BJ4868">
        <f t="shared" si="608"/>
        <v>22630.752732805115</v>
      </c>
    </row>
    <row r="4869" spans="1:62">
      <c r="A4869">
        <v>4866</v>
      </c>
      <c r="B4869" s="6"/>
      <c r="C4869" s="44"/>
      <c r="F4869" s="44">
        <v>13278.838617585923</v>
      </c>
      <c r="G4869">
        <v>0.27201106986027668</v>
      </c>
      <c r="H4869" s="45">
        <f t="shared" si="610"/>
        <v>48817.272857339354</v>
      </c>
      <c r="BD4869">
        <f t="shared" si="609"/>
        <v>-4154.5204907501084</v>
      </c>
      <c r="BE4869">
        <f t="shared" ref="BE4869:BE4932" si="611">($BE$3*G4868)-F4868</f>
        <v>-2735.286865247017</v>
      </c>
      <c r="BF4869">
        <f t="shared" ref="BF4869:BF4932" si="612">($BF$3*G4868)-F4868</f>
        <v>-1316.0532397439256</v>
      </c>
      <c r="BG4869">
        <f t="shared" ref="BG4869:BG4932" si="613">($BG$3*G4868)-F4868</f>
        <v>103.1803857591658</v>
      </c>
      <c r="BH4869">
        <f t="shared" ref="BH4869:BH4932" si="614">($BH$3*G4868)-F4868</f>
        <v>1522.4140112622563</v>
      </c>
      <c r="BI4869">
        <f t="shared" ref="BI4869:BI4932" si="615">($BI$3*G4868)-F4868</f>
        <v>2941.6476367653486</v>
      </c>
      <c r="BJ4869">
        <f t="shared" ref="BJ4869:BJ4932" si="616">($BJ$3*G4868)-F4868</f>
        <v>4360.88126226844</v>
      </c>
    </row>
    <row r="4870" spans="1:62">
      <c r="A4870">
        <v>4867</v>
      </c>
      <c r="B4870" s="6"/>
      <c r="C4870" s="44"/>
      <c r="F4870" s="44">
        <v>6140.1433751791483</v>
      </c>
      <c r="G4870">
        <v>0.49223699905801777</v>
      </c>
      <c r="H4870" s="45">
        <f t="shared" si="610"/>
        <v>12473.957437026056</v>
      </c>
      <c r="BD4870">
        <f t="shared" si="609"/>
        <v>-11918.78326828454</v>
      </c>
      <c r="BE4870">
        <f t="shared" si="611"/>
        <v>-10558.727918983157</v>
      </c>
      <c r="BF4870">
        <f t="shared" si="612"/>
        <v>-9198.6725696817739</v>
      </c>
      <c r="BG4870">
        <f t="shared" si="613"/>
        <v>-7838.6172203803899</v>
      </c>
      <c r="BH4870">
        <f t="shared" si="614"/>
        <v>-6478.5618710790059</v>
      </c>
      <c r="BI4870">
        <f t="shared" si="615"/>
        <v>-5118.5065217776228</v>
      </c>
      <c r="BJ4870">
        <f t="shared" si="616"/>
        <v>-3758.4511724762397</v>
      </c>
    </row>
    <row r="4871" spans="1:62">
      <c r="A4871">
        <v>4868</v>
      </c>
      <c r="B4871" s="6"/>
      <c r="C4871" s="44"/>
      <c r="F4871" s="44">
        <v>10393.977164067219</v>
      </c>
      <c r="G4871">
        <v>0.11201719896843443</v>
      </c>
      <c r="H4871" s="45">
        <f t="shared" si="610"/>
        <v>92789.118633435573</v>
      </c>
      <c r="BD4871">
        <f t="shared" si="609"/>
        <v>-3678.9583798890594</v>
      </c>
      <c r="BE4871">
        <f t="shared" si="611"/>
        <v>-1217.7733845989706</v>
      </c>
      <c r="BF4871">
        <f t="shared" si="612"/>
        <v>1243.4116106911179</v>
      </c>
      <c r="BG4871">
        <f t="shared" si="613"/>
        <v>3704.5966059812072</v>
      </c>
      <c r="BH4871">
        <f t="shared" si="614"/>
        <v>6165.7816012712956</v>
      </c>
      <c r="BI4871">
        <f t="shared" si="615"/>
        <v>8626.966596561384</v>
      </c>
      <c r="BJ4871">
        <f t="shared" si="616"/>
        <v>11088.151591851474</v>
      </c>
    </row>
    <row r="4872" spans="1:62">
      <c r="A4872">
        <v>4869</v>
      </c>
      <c r="B4872" s="6"/>
      <c r="C4872" s="44"/>
      <c r="F4872" s="44">
        <v>9134.752467840799</v>
      </c>
      <c r="G4872">
        <v>0.48574396508486206</v>
      </c>
      <c r="H4872" s="45">
        <f t="shared" si="610"/>
        <v>18805.694201975126</v>
      </c>
      <c r="BD4872">
        <f t="shared" si="609"/>
        <v>-9833.8911692250476</v>
      </c>
      <c r="BE4872">
        <f t="shared" si="611"/>
        <v>-9273.8051743828746</v>
      </c>
      <c r="BF4872">
        <f t="shared" si="612"/>
        <v>-8713.7191795407016</v>
      </c>
      <c r="BG4872">
        <f t="shared" si="613"/>
        <v>-8153.6331846985304</v>
      </c>
      <c r="BH4872">
        <f t="shared" si="614"/>
        <v>-7593.5471898563583</v>
      </c>
      <c r="BI4872">
        <f t="shared" si="615"/>
        <v>-7033.4611950141862</v>
      </c>
      <c r="BJ4872">
        <f t="shared" si="616"/>
        <v>-6473.375200172014</v>
      </c>
    </row>
    <row r="4873" spans="1:62">
      <c r="A4873">
        <v>4870</v>
      </c>
      <c r="B4873" s="6"/>
      <c r="C4873" s="44"/>
      <c r="F4873" s="44">
        <v>9436.5873667010455</v>
      </c>
      <c r="G4873">
        <v>0.2938895121338021</v>
      </c>
      <c r="H4873" s="45">
        <f t="shared" si="610"/>
        <v>32109.302908382637</v>
      </c>
      <c r="BD4873">
        <f t="shared" si="609"/>
        <v>-6706.0326424164887</v>
      </c>
      <c r="BE4873">
        <f t="shared" si="611"/>
        <v>-4277.3128169921783</v>
      </c>
      <c r="BF4873">
        <f t="shared" si="612"/>
        <v>-1848.592991567868</v>
      </c>
      <c r="BG4873">
        <f t="shared" si="613"/>
        <v>580.12683385644232</v>
      </c>
      <c r="BH4873">
        <f t="shared" si="614"/>
        <v>3008.8466592807526</v>
      </c>
      <c r="BI4873">
        <f t="shared" si="615"/>
        <v>5437.566484705063</v>
      </c>
      <c r="BJ4873">
        <f t="shared" si="616"/>
        <v>7866.2863101293715</v>
      </c>
    </row>
    <row r="4874" spans="1:62">
      <c r="A4874">
        <v>4871</v>
      </c>
      <c r="B4874" s="6"/>
      <c r="C4874" s="44"/>
      <c r="F4874" s="44">
        <v>8038.9944954738676</v>
      </c>
      <c r="G4874">
        <v>0.24824695991817691</v>
      </c>
      <c r="H4874" s="45">
        <f t="shared" si="610"/>
        <v>32383.053142417328</v>
      </c>
      <c r="BD4874">
        <f t="shared" si="609"/>
        <v>-7967.1398060320353</v>
      </c>
      <c r="BE4874">
        <f t="shared" si="611"/>
        <v>-6497.692245363025</v>
      </c>
      <c r="BF4874">
        <f t="shared" si="612"/>
        <v>-5028.2446846940138</v>
      </c>
      <c r="BG4874">
        <f t="shared" si="613"/>
        <v>-3558.7971240250035</v>
      </c>
      <c r="BH4874">
        <f t="shared" si="614"/>
        <v>-2089.3495633559933</v>
      </c>
      <c r="BI4874">
        <f t="shared" si="615"/>
        <v>-619.90200268698209</v>
      </c>
      <c r="BJ4874">
        <f t="shared" si="616"/>
        <v>849.54555798202819</v>
      </c>
    </row>
    <row r="4875" spans="1:62">
      <c r="A4875">
        <v>4872</v>
      </c>
      <c r="B4875" s="6"/>
      <c r="C4875" s="44"/>
      <c r="F4875" s="44">
        <v>7089.6275716025775</v>
      </c>
      <c r="G4875">
        <v>0.90290982612906046</v>
      </c>
      <c r="H4875" s="45">
        <f t="shared" si="610"/>
        <v>7851.9774250293713</v>
      </c>
      <c r="BD4875">
        <f t="shared" si="609"/>
        <v>-6797.7596958829836</v>
      </c>
      <c r="BE4875">
        <f t="shared" si="611"/>
        <v>-5556.5248962920987</v>
      </c>
      <c r="BF4875">
        <f t="shared" si="612"/>
        <v>-4315.2900967012138</v>
      </c>
      <c r="BG4875">
        <f t="shared" si="613"/>
        <v>-3074.0552971103298</v>
      </c>
      <c r="BH4875">
        <f t="shared" si="614"/>
        <v>-1832.8204975194449</v>
      </c>
      <c r="BI4875">
        <f t="shared" si="615"/>
        <v>-591.58569792855997</v>
      </c>
      <c r="BJ4875">
        <f t="shared" si="616"/>
        <v>649.64910166232403</v>
      </c>
    </row>
    <row r="4876" spans="1:62">
      <c r="A4876">
        <v>4873</v>
      </c>
      <c r="B4876" s="6"/>
      <c r="C4876" s="44"/>
      <c r="F4876" s="44">
        <v>14812.21574385601</v>
      </c>
      <c r="G4876">
        <v>0.21667410334689041</v>
      </c>
      <c r="H4876" s="45">
        <f t="shared" si="610"/>
        <v>68361.726274883811</v>
      </c>
      <c r="BD4876">
        <f t="shared" si="609"/>
        <v>-2575.0784409572752</v>
      </c>
      <c r="BE4876">
        <f t="shared" si="611"/>
        <v>1939.4706896880271</v>
      </c>
      <c r="BF4876">
        <f t="shared" si="612"/>
        <v>6454.0198203333293</v>
      </c>
      <c r="BG4876">
        <f t="shared" si="613"/>
        <v>10968.568950978632</v>
      </c>
      <c r="BH4876">
        <f t="shared" si="614"/>
        <v>15483.118081623932</v>
      </c>
      <c r="BI4876">
        <f t="shared" si="615"/>
        <v>19997.667212269236</v>
      </c>
      <c r="BJ4876">
        <f t="shared" si="616"/>
        <v>24512.216342914537</v>
      </c>
    </row>
    <row r="4877" spans="1:62">
      <c r="A4877">
        <v>4874</v>
      </c>
      <c r="B4877" s="6"/>
      <c r="C4877" s="44"/>
      <c r="F4877" s="44">
        <v>2110.7246752553292</v>
      </c>
      <c r="G4877">
        <v>0.73020826512939596</v>
      </c>
      <c r="H4877" s="45">
        <f t="shared" si="610"/>
        <v>2890.5789978716552</v>
      </c>
      <c r="BD4877">
        <f t="shared" si="609"/>
        <v>-13728.845227121557</v>
      </c>
      <c r="BE4877">
        <f t="shared" si="611"/>
        <v>-12645.474710387105</v>
      </c>
      <c r="BF4877">
        <f t="shared" si="612"/>
        <v>-11562.104193652653</v>
      </c>
      <c r="BG4877">
        <f t="shared" si="613"/>
        <v>-10478.7336769182</v>
      </c>
      <c r="BH4877">
        <f t="shared" si="614"/>
        <v>-9395.3631601837496</v>
      </c>
      <c r="BI4877">
        <f t="shared" si="615"/>
        <v>-8311.9926434492972</v>
      </c>
      <c r="BJ4877">
        <f t="shared" si="616"/>
        <v>-7228.6221267148458</v>
      </c>
    </row>
    <row r="4878" spans="1:62">
      <c r="A4878">
        <v>4875</v>
      </c>
      <c r="B4878" s="6"/>
      <c r="C4878" s="44"/>
      <c r="F4878" s="44">
        <v>5314.3526755338353</v>
      </c>
      <c r="G4878">
        <v>0.46763981130928745</v>
      </c>
      <c r="H4878" s="45">
        <f t="shared" si="610"/>
        <v>11364.200709633404</v>
      </c>
      <c r="BD4878">
        <f t="shared" si="609"/>
        <v>1540.3166503916505</v>
      </c>
      <c r="BE4878">
        <f t="shared" si="611"/>
        <v>5191.3579760386301</v>
      </c>
      <c r="BF4878">
        <f t="shared" si="612"/>
        <v>8842.3993016856093</v>
      </c>
      <c r="BG4878">
        <f t="shared" si="613"/>
        <v>12493.440627332589</v>
      </c>
      <c r="BH4878">
        <f t="shared" si="614"/>
        <v>16144.481952979571</v>
      </c>
      <c r="BI4878">
        <f t="shared" si="615"/>
        <v>19795.523278626548</v>
      </c>
      <c r="BJ4878">
        <f t="shared" si="616"/>
        <v>23446.564604273528</v>
      </c>
    </row>
    <row r="4879" spans="1:62">
      <c r="A4879">
        <v>4876</v>
      </c>
      <c r="B4879" s="6"/>
      <c r="C4879" s="44"/>
      <c r="F4879" s="44">
        <v>11724.31890034245</v>
      </c>
      <c r="G4879">
        <v>8.2961581638595128E-2</v>
      </c>
      <c r="H4879" s="45">
        <f t="shared" si="610"/>
        <v>141322.26831712306</v>
      </c>
      <c r="BD4879">
        <f t="shared" si="609"/>
        <v>-2976.1536189873982</v>
      </c>
      <c r="BE4879">
        <f t="shared" si="611"/>
        <v>-637.95456244096113</v>
      </c>
      <c r="BF4879">
        <f t="shared" si="612"/>
        <v>1700.2444941054764</v>
      </c>
      <c r="BG4879">
        <f t="shared" si="613"/>
        <v>4038.443550651913</v>
      </c>
      <c r="BH4879">
        <f t="shared" si="614"/>
        <v>6376.6426071983515</v>
      </c>
      <c r="BI4879">
        <f t="shared" si="615"/>
        <v>8714.8416637447881</v>
      </c>
      <c r="BJ4879">
        <f t="shared" si="616"/>
        <v>11053.040720291225</v>
      </c>
    </row>
    <row r="4880" spans="1:62">
      <c r="A4880">
        <v>4877</v>
      </c>
      <c r="B4880" s="6"/>
      <c r="C4880" s="44"/>
      <c r="F4880" s="44">
        <v>8281.047996602294</v>
      </c>
      <c r="G4880">
        <v>0.29920806562908897</v>
      </c>
      <c r="H4880" s="45">
        <f t="shared" si="610"/>
        <v>27676.553368276618</v>
      </c>
      <c r="BD4880">
        <f t="shared" si="609"/>
        <v>-11309.510992149475</v>
      </c>
      <c r="BE4880">
        <f t="shared" si="611"/>
        <v>-10894.7030839565</v>
      </c>
      <c r="BF4880">
        <f t="shared" si="612"/>
        <v>-10479.895175763524</v>
      </c>
      <c r="BG4880">
        <f t="shared" si="613"/>
        <v>-10065.087267570549</v>
      </c>
      <c r="BH4880">
        <f t="shared" si="614"/>
        <v>-9650.2793593775714</v>
      </c>
      <c r="BI4880">
        <f t="shared" si="615"/>
        <v>-9235.4714511845959</v>
      </c>
      <c r="BJ4880">
        <f t="shared" si="616"/>
        <v>-8820.6635429916205</v>
      </c>
    </row>
    <row r="4881" spans="1:62">
      <c r="A4881">
        <v>4878</v>
      </c>
      <c r="B4881" s="6"/>
      <c r="C4881" s="44"/>
      <c r="F4881" s="44">
        <v>-3950.103940212317</v>
      </c>
      <c r="G4881">
        <v>0.34434782415504106</v>
      </c>
      <c r="H4881" s="45">
        <f t="shared" si="610"/>
        <v>-11471.261506893681</v>
      </c>
      <c r="BD4881">
        <f t="shared" si="609"/>
        <v>-6785.0076684568494</v>
      </c>
      <c r="BE4881">
        <f t="shared" si="611"/>
        <v>-5288.9673403114048</v>
      </c>
      <c r="BF4881">
        <f t="shared" si="612"/>
        <v>-3792.9270121659592</v>
      </c>
      <c r="BG4881">
        <f t="shared" si="613"/>
        <v>-2296.8866840205146</v>
      </c>
      <c r="BH4881">
        <f t="shared" si="614"/>
        <v>-800.84635587507</v>
      </c>
      <c r="BI4881">
        <f t="shared" si="615"/>
        <v>695.19397227037553</v>
      </c>
      <c r="BJ4881">
        <f t="shared" si="616"/>
        <v>2191.2343004158192</v>
      </c>
    </row>
    <row r="4882" spans="1:62">
      <c r="A4882">
        <v>4879</v>
      </c>
      <c r="B4882" s="6"/>
      <c r="C4882" s="44"/>
      <c r="F4882" s="44">
        <v>4529.5229148274666</v>
      </c>
      <c r="G4882">
        <v>0.13392533887350222</v>
      </c>
      <c r="H4882" s="45">
        <f t="shared" si="610"/>
        <v>33821.254087740483</v>
      </c>
      <c r="BD4882">
        <f t="shared" si="609"/>
        <v>5671.8430609875222</v>
      </c>
      <c r="BE4882">
        <f t="shared" si="611"/>
        <v>7393.5821817627275</v>
      </c>
      <c r="BF4882">
        <f t="shared" si="612"/>
        <v>9115.3213025379337</v>
      </c>
      <c r="BG4882">
        <f t="shared" si="613"/>
        <v>10837.060423313138</v>
      </c>
      <c r="BH4882">
        <f t="shared" si="614"/>
        <v>12558.799544088344</v>
      </c>
      <c r="BI4882">
        <f t="shared" si="615"/>
        <v>14280.538664863549</v>
      </c>
      <c r="BJ4882">
        <f t="shared" si="616"/>
        <v>16002.277785638755</v>
      </c>
    </row>
    <row r="4883" spans="1:62">
      <c r="A4883">
        <v>4880</v>
      </c>
      <c r="B4883" s="6"/>
      <c r="C4883" s="44"/>
      <c r="F4883" s="44">
        <v>5776.6176422840872</v>
      </c>
      <c r="G4883">
        <v>0.27750336161947864</v>
      </c>
      <c r="H4883" s="45">
        <f t="shared" si="610"/>
        <v>20816.387983815373</v>
      </c>
      <c r="BD4883">
        <f t="shared" si="609"/>
        <v>-3859.8962204599557</v>
      </c>
      <c r="BE4883">
        <f t="shared" si="611"/>
        <v>-3190.2695260924447</v>
      </c>
      <c r="BF4883">
        <f t="shared" si="612"/>
        <v>-2520.6428317249333</v>
      </c>
      <c r="BG4883">
        <f t="shared" si="613"/>
        <v>-1851.0161373574224</v>
      </c>
      <c r="BH4883">
        <f t="shared" si="614"/>
        <v>-1181.389442989911</v>
      </c>
      <c r="BI4883">
        <f t="shared" si="615"/>
        <v>-511.76274862240007</v>
      </c>
      <c r="BJ4883">
        <f t="shared" si="616"/>
        <v>157.86394574511087</v>
      </c>
    </row>
    <row r="4884" spans="1:62">
      <c r="A4884">
        <v>4881</v>
      </c>
      <c r="B4884" s="6"/>
      <c r="C4884" s="44"/>
      <c r="F4884" s="44">
        <v>3683.9066176888737</v>
      </c>
      <c r="G4884">
        <v>0.42398206972010932</v>
      </c>
      <c r="H4884" s="45">
        <f t="shared" si="610"/>
        <v>8688.8264405162117</v>
      </c>
      <c r="BD4884">
        <f t="shared" si="609"/>
        <v>-4389.1008341866946</v>
      </c>
      <c r="BE4884">
        <f t="shared" si="611"/>
        <v>-3001.584026089301</v>
      </c>
      <c r="BF4884">
        <f t="shared" si="612"/>
        <v>-1614.0672179919075</v>
      </c>
      <c r="BG4884">
        <f t="shared" si="613"/>
        <v>-226.55040989451481</v>
      </c>
      <c r="BH4884">
        <f t="shared" si="614"/>
        <v>1160.9663982028787</v>
      </c>
      <c r="BI4884">
        <f t="shared" si="615"/>
        <v>2548.4832063002723</v>
      </c>
      <c r="BJ4884">
        <f t="shared" si="616"/>
        <v>3936.0000143976649</v>
      </c>
    </row>
    <row r="4885" spans="1:62">
      <c r="A4885">
        <v>4882</v>
      </c>
      <c r="B4885" s="6"/>
      <c r="C4885" s="44"/>
      <c r="F4885" s="44">
        <v>4275.2349419543825</v>
      </c>
      <c r="G4885">
        <v>0.22403481301929951</v>
      </c>
      <c r="H4885" s="45">
        <f t="shared" si="610"/>
        <v>19082.904501927082</v>
      </c>
      <c r="BD4885">
        <f t="shared" si="609"/>
        <v>-1563.9962690883272</v>
      </c>
      <c r="BE4885">
        <f t="shared" si="611"/>
        <v>555.91407951221936</v>
      </c>
      <c r="BF4885">
        <f t="shared" si="612"/>
        <v>2675.8244281127663</v>
      </c>
      <c r="BG4885">
        <f t="shared" si="613"/>
        <v>4795.7347767133124</v>
      </c>
      <c r="BH4885">
        <f t="shared" si="614"/>
        <v>6915.6451253138603</v>
      </c>
      <c r="BI4885">
        <f t="shared" si="615"/>
        <v>9035.5554739144063</v>
      </c>
      <c r="BJ4885">
        <f t="shared" si="616"/>
        <v>11155.465822514952</v>
      </c>
    </row>
    <row r="4886" spans="1:62">
      <c r="A4886">
        <v>4883</v>
      </c>
      <c r="B4886" s="6"/>
      <c r="C4886" s="44"/>
      <c r="F4886" s="44">
        <v>10480.410326217721</v>
      </c>
      <c r="G4886">
        <v>0.25155901948235826</v>
      </c>
      <c r="H4886" s="45">
        <f t="shared" si="610"/>
        <v>41661.83485602554</v>
      </c>
      <c r="BD4886">
        <f t="shared" si="609"/>
        <v>-3155.060876857885</v>
      </c>
      <c r="BE4886">
        <f t="shared" si="611"/>
        <v>-2034.8868117613874</v>
      </c>
      <c r="BF4886">
        <f t="shared" si="612"/>
        <v>-914.71274666488989</v>
      </c>
      <c r="BG4886">
        <f t="shared" si="613"/>
        <v>205.46131843160765</v>
      </c>
      <c r="BH4886">
        <f t="shared" si="614"/>
        <v>1325.6353835281052</v>
      </c>
      <c r="BI4886">
        <f t="shared" si="615"/>
        <v>2445.8094486246027</v>
      </c>
      <c r="BJ4886">
        <f t="shared" si="616"/>
        <v>3565.9835137211003</v>
      </c>
    </row>
    <row r="4887" spans="1:62">
      <c r="A4887">
        <v>4884</v>
      </c>
      <c r="B4887" s="6"/>
      <c r="C4887" s="44"/>
      <c r="F4887" s="44">
        <v>11370.828525204852</v>
      </c>
      <c r="G4887">
        <v>0.22878688038370143</v>
      </c>
      <c r="H4887" s="45">
        <f t="shared" si="610"/>
        <v>49700.526997591332</v>
      </c>
      <c r="BD4887">
        <f t="shared" si="609"/>
        <v>-9222.6152288059293</v>
      </c>
      <c r="BE4887">
        <f t="shared" si="611"/>
        <v>-7964.820131394139</v>
      </c>
      <c r="BF4887">
        <f t="shared" si="612"/>
        <v>-6707.0250339823469</v>
      </c>
      <c r="BG4887">
        <f t="shared" si="613"/>
        <v>-5449.2299365705558</v>
      </c>
      <c r="BH4887">
        <f t="shared" si="614"/>
        <v>-4191.4348391587646</v>
      </c>
      <c r="BI4887">
        <f t="shared" si="615"/>
        <v>-2933.6397417469734</v>
      </c>
      <c r="BJ4887">
        <f t="shared" si="616"/>
        <v>-1675.8446443351822</v>
      </c>
    </row>
    <row r="4888" spans="1:62">
      <c r="A4888">
        <v>4885</v>
      </c>
      <c r="B4888" s="6"/>
      <c r="C4888" s="44"/>
      <c r="F4888" s="44">
        <v>13480.212782388988</v>
      </c>
      <c r="G4888">
        <v>9.9370120413943219E-2</v>
      </c>
      <c r="H4888" s="45">
        <f t="shared" si="610"/>
        <v>135656.60106111231</v>
      </c>
      <c r="BD4888">
        <f t="shared" si="609"/>
        <v>-10226.894123286345</v>
      </c>
      <c r="BE4888">
        <f t="shared" si="611"/>
        <v>-9082.9597213678371</v>
      </c>
      <c r="BF4888">
        <f t="shared" si="612"/>
        <v>-7939.0253194493307</v>
      </c>
      <c r="BG4888">
        <f t="shared" si="613"/>
        <v>-6795.0909175308234</v>
      </c>
      <c r="BH4888">
        <f t="shared" si="614"/>
        <v>-5651.1565156123161</v>
      </c>
      <c r="BI4888">
        <f t="shared" si="615"/>
        <v>-4507.2221136938088</v>
      </c>
      <c r="BJ4888">
        <f t="shared" si="616"/>
        <v>-3363.2877117753014</v>
      </c>
    </row>
    <row r="4889" spans="1:62">
      <c r="A4889">
        <v>4886</v>
      </c>
      <c r="B4889" s="6"/>
      <c r="C4889" s="44"/>
      <c r="F4889" s="44">
        <v>3634.4528666309961</v>
      </c>
      <c r="G4889">
        <v>0.2958301158897374</v>
      </c>
      <c r="H4889" s="45">
        <f t="shared" si="610"/>
        <v>12285.608095376061</v>
      </c>
      <c r="BD4889">
        <f t="shared" si="609"/>
        <v>-12983.362180319271</v>
      </c>
      <c r="BE4889">
        <f t="shared" si="611"/>
        <v>-12486.511578249556</v>
      </c>
      <c r="BF4889">
        <f t="shared" si="612"/>
        <v>-11989.660976179839</v>
      </c>
      <c r="BG4889">
        <f t="shared" si="613"/>
        <v>-11492.810374110124</v>
      </c>
      <c r="BH4889">
        <f t="shared" si="614"/>
        <v>-10995.959772040407</v>
      </c>
      <c r="BI4889">
        <f t="shared" si="615"/>
        <v>-10499.109169970692</v>
      </c>
      <c r="BJ4889">
        <f t="shared" si="616"/>
        <v>-10002.258567900975</v>
      </c>
    </row>
    <row r="4890" spans="1:62">
      <c r="A4890">
        <v>4887</v>
      </c>
      <c r="B4890" s="6"/>
      <c r="C4890" s="44"/>
      <c r="F4890" s="44">
        <v>11622.794815317022</v>
      </c>
      <c r="G4890">
        <v>0.66435359857493381</v>
      </c>
      <c r="H4890" s="45">
        <f t="shared" si="610"/>
        <v>17494.892539527747</v>
      </c>
      <c r="BD4890">
        <f t="shared" ref="BD4890:BD4953" si="617">($BD$3*G4889)-F4889</f>
        <v>-2155.3022871823091</v>
      </c>
      <c r="BE4890">
        <f t="shared" si="611"/>
        <v>-676.15170773362206</v>
      </c>
      <c r="BF4890">
        <f t="shared" si="612"/>
        <v>802.99887171506452</v>
      </c>
      <c r="BG4890">
        <f t="shared" si="613"/>
        <v>2282.149451163752</v>
      </c>
      <c r="BH4890">
        <f t="shared" si="614"/>
        <v>3761.3000306124386</v>
      </c>
      <c r="BI4890">
        <f t="shared" si="615"/>
        <v>5240.4506100611252</v>
      </c>
      <c r="BJ4890">
        <f t="shared" si="616"/>
        <v>6719.6011895098127</v>
      </c>
    </row>
    <row r="4891" spans="1:62">
      <c r="A4891">
        <v>4888</v>
      </c>
      <c r="B4891" s="6"/>
      <c r="C4891" s="44"/>
      <c r="F4891" s="44">
        <v>6349.2229061964372</v>
      </c>
      <c r="G4891">
        <v>0.24310412093189182</v>
      </c>
      <c r="H4891" s="45">
        <f t="shared" si="610"/>
        <v>26117.29855445453</v>
      </c>
      <c r="BD4891">
        <f t="shared" si="617"/>
        <v>-8301.0268224423526</v>
      </c>
      <c r="BE4891">
        <f t="shared" si="611"/>
        <v>-4979.2588295676833</v>
      </c>
      <c r="BF4891">
        <f t="shared" si="612"/>
        <v>-1657.490836693014</v>
      </c>
      <c r="BG4891">
        <f t="shared" si="613"/>
        <v>1664.2771561816553</v>
      </c>
      <c r="BH4891">
        <f t="shared" si="614"/>
        <v>4986.0451490563246</v>
      </c>
      <c r="BI4891">
        <f t="shared" si="615"/>
        <v>8307.8131419309939</v>
      </c>
      <c r="BJ4891">
        <f t="shared" si="616"/>
        <v>11629.581134805663</v>
      </c>
    </row>
    <row r="4892" spans="1:62">
      <c r="A4892">
        <v>4889</v>
      </c>
      <c r="B4892" s="6"/>
      <c r="C4892" s="44"/>
      <c r="F4892" s="44">
        <v>4115.8669697600399</v>
      </c>
      <c r="G4892">
        <v>0.81585137452031642</v>
      </c>
      <c r="H4892" s="45">
        <f t="shared" si="610"/>
        <v>5044.8734883605275</v>
      </c>
      <c r="BD4892">
        <f t="shared" si="617"/>
        <v>-5133.7023015369778</v>
      </c>
      <c r="BE4892">
        <f t="shared" si="611"/>
        <v>-3918.1816968775188</v>
      </c>
      <c r="BF4892">
        <f t="shared" si="612"/>
        <v>-2702.6610922180598</v>
      </c>
      <c r="BG4892">
        <f t="shared" si="613"/>
        <v>-1487.1404875586004</v>
      </c>
      <c r="BH4892">
        <f t="shared" si="614"/>
        <v>-271.61988289914188</v>
      </c>
      <c r="BI4892">
        <f t="shared" si="615"/>
        <v>943.90072176031754</v>
      </c>
      <c r="BJ4892">
        <f t="shared" si="616"/>
        <v>2159.421326419777</v>
      </c>
    </row>
    <row r="4893" spans="1:62">
      <c r="A4893">
        <v>4890</v>
      </c>
      <c r="B4893" s="6"/>
      <c r="C4893" s="44"/>
      <c r="F4893" s="44">
        <v>6278.8270028687621</v>
      </c>
      <c r="G4893">
        <v>0.18826436629940968</v>
      </c>
      <c r="H4893" s="45">
        <f t="shared" si="610"/>
        <v>33351.117507192597</v>
      </c>
      <c r="BD4893">
        <f t="shared" si="617"/>
        <v>-36.610097158457847</v>
      </c>
      <c r="BE4893">
        <f t="shared" si="611"/>
        <v>4042.6467754431242</v>
      </c>
      <c r="BF4893">
        <f t="shared" si="612"/>
        <v>8121.9036480447066</v>
      </c>
      <c r="BG4893">
        <f t="shared" si="613"/>
        <v>12201.160520646288</v>
      </c>
      <c r="BH4893">
        <f t="shared" si="614"/>
        <v>16280.417393247872</v>
      </c>
      <c r="BI4893">
        <f t="shared" si="615"/>
        <v>20359.674265849455</v>
      </c>
      <c r="BJ4893">
        <f t="shared" si="616"/>
        <v>24438.931138451037</v>
      </c>
    </row>
    <row r="4894" spans="1:62">
      <c r="A4894">
        <v>4891</v>
      </c>
      <c r="B4894" s="6"/>
      <c r="C4894" s="44"/>
      <c r="F4894" s="44">
        <v>9633.9100465888405</v>
      </c>
      <c r="G4894">
        <v>7.9855976386002503E-2</v>
      </c>
      <c r="H4894" s="45">
        <f t="shared" si="610"/>
        <v>120641.06510978073</v>
      </c>
      <c r="BD4894">
        <f t="shared" si="617"/>
        <v>-5337.5051713717139</v>
      </c>
      <c r="BE4894">
        <f t="shared" si="611"/>
        <v>-4396.1833398746658</v>
      </c>
      <c r="BF4894">
        <f t="shared" si="612"/>
        <v>-3454.8615083776167</v>
      </c>
      <c r="BG4894">
        <f t="shared" si="613"/>
        <v>-2513.5396768805685</v>
      </c>
      <c r="BH4894">
        <f t="shared" si="614"/>
        <v>-1572.2178453835204</v>
      </c>
      <c r="BI4894">
        <f t="shared" si="615"/>
        <v>-630.89601388647134</v>
      </c>
      <c r="BJ4894">
        <f t="shared" si="616"/>
        <v>310.42581761057681</v>
      </c>
    </row>
    <row r="4895" spans="1:62">
      <c r="A4895">
        <v>4892</v>
      </c>
      <c r="B4895" s="6"/>
      <c r="C4895" s="44"/>
      <c r="F4895" s="44">
        <v>16946.979226002913</v>
      </c>
      <c r="G4895">
        <v>0.34485663769915043</v>
      </c>
      <c r="H4895" s="45">
        <f t="shared" si="610"/>
        <v>49142.099566566249</v>
      </c>
      <c r="BD4895">
        <f t="shared" si="617"/>
        <v>-9234.6301646588272</v>
      </c>
      <c r="BE4895">
        <f t="shared" si="611"/>
        <v>-8835.3502827288157</v>
      </c>
      <c r="BF4895">
        <f t="shared" si="612"/>
        <v>-8436.0704007988024</v>
      </c>
      <c r="BG4895">
        <f t="shared" si="613"/>
        <v>-8036.790518868791</v>
      </c>
      <c r="BH4895">
        <f t="shared" si="614"/>
        <v>-7637.5106369387777</v>
      </c>
      <c r="BI4895">
        <f t="shared" si="615"/>
        <v>-7238.2307550087653</v>
      </c>
      <c r="BJ4895">
        <f t="shared" si="616"/>
        <v>-6838.9508730787529</v>
      </c>
    </row>
    <row r="4896" spans="1:62">
      <c r="A4896">
        <v>4893</v>
      </c>
      <c r="B4896" s="6"/>
      <c r="C4896" s="44"/>
      <c r="F4896" s="44">
        <v>8495.0631186823921</v>
      </c>
      <c r="G4896">
        <v>0.75455903157349447</v>
      </c>
      <c r="H4896" s="45">
        <f t="shared" si="610"/>
        <v>11258.314808011106</v>
      </c>
      <c r="BD4896">
        <f t="shared" si="617"/>
        <v>-15222.696037507161</v>
      </c>
      <c r="BE4896">
        <f t="shared" si="611"/>
        <v>-13498.412849011409</v>
      </c>
      <c r="BF4896">
        <f t="shared" si="612"/>
        <v>-11774.129660515657</v>
      </c>
      <c r="BG4896">
        <f t="shared" si="613"/>
        <v>-10049.846472019904</v>
      </c>
      <c r="BH4896">
        <f t="shared" si="614"/>
        <v>-8325.5632835241522</v>
      </c>
      <c r="BI4896">
        <f t="shared" si="615"/>
        <v>-6601.2800950284</v>
      </c>
      <c r="BJ4896">
        <f t="shared" si="616"/>
        <v>-4876.9969065326477</v>
      </c>
    </row>
    <row r="4897" spans="1:62">
      <c r="A4897">
        <v>4894</v>
      </c>
      <c r="B4897" s="6"/>
      <c r="C4897" s="44"/>
      <c r="F4897" s="44">
        <v>7422.3774153119193</v>
      </c>
      <c r="G4897">
        <v>0.39469002865119318</v>
      </c>
      <c r="H4897" s="45">
        <f t="shared" si="610"/>
        <v>18805.586350070771</v>
      </c>
      <c r="BD4897">
        <f t="shared" si="617"/>
        <v>-4722.2679608149192</v>
      </c>
      <c r="BE4897">
        <f t="shared" si="611"/>
        <v>-949.47280294744724</v>
      </c>
      <c r="BF4897">
        <f t="shared" si="612"/>
        <v>2823.3223549200247</v>
      </c>
      <c r="BG4897">
        <f t="shared" si="613"/>
        <v>6596.1175127874976</v>
      </c>
      <c r="BH4897">
        <f t="shared" si="614"/>
        <v>10368.912670654969</v>
      </c>
      <c r="BI4897">
        <f t="shared" si="615"/>
        <v>14141.707828522442</v>
      </c>
      <c r="BJ4897">
        <f t="shared" si="616"/>
        <v>17914.502986389914</v>
      </c>
    </row>
    <row r="4898" spans="1:62">
      <c r="A4898">
        <v>4895</v>
      </c>
      <c r="B4898" s="6"/>
      <c r="C4898" s="44"/>
      <c r="F4898" s="44">
        <v>4291.991286826822</v>
      </c>
      <c r="G4898">
        <v>0.13100636062026982</v>
      </c>
      <c r="H4898" s="45">
        <f t="shared" si="610"/>
        <v>32761.701542625313</v>
      </c>
      <c r="BD4898">
        <f t="shared" si="617"/>
        <v>-5448.9272720559529</v>
      </c>
      <c r="BE4898">
        <f t="shared" si="611"/>
        <v>-3475.4771287999874</v>
      </c>
      <c r="BF4898">
        <f t="shared" si="612"/>
        <v>-1502.026985544022</v>
      </c>
      <c r="BG4898">
        <f t="shared" si="613"/>
        <v>471.42315771194444</v>
      </c>
      <c r="BH4898">
        <f t="shared" si="614"/>
        <v>2444.8733009679108</v>
      </c>
      <c r="BI4898">
        <f t="shared" si="615"/>
        <v>4418.3234442238754</v>
      </c>
      <c r="BJ4898">
        <f t="shared" si="616"/>
        <v>6391.7735874798418</v>
      </c>
    </row>
    <row r="4899" spans="1:62">
      <c r="A4899">
        <v>4896</v>
      </c>
      <c r="B4899" s="6"/>
      <c r="C4899" s="44"/>
      <c r="F4899" s="44">
        <v>9911.9472381219384</v>
      </c>
      <c r="G4899">
        <v>4.98349460746077E-2</v>
      </c>
      <c r="H4899" s="45">
        <f t="shared" si="610"/>
        <v>198895.51447056452</v>
      </c>
      <c r="BD4899">
        <f t="shared" si="617"/>
        <v>-3636.9594837254726</v>
      </c>
      <c r="BE4899">
        <f t="shared" si="611"/>
        <v>-2981.9276806241237</v>
      </c>
      <c r="BF4899">
        <f t="shared" si="612"/>
        <v>-2326.8958775227748</v>
      </c>
      <c r="BG4899">
        <f t="shared" si="613"/>
        <v>-1671.8640744214254</v>
      </c>
      <c r="BH4899">
        <f t="shared" si="614"/>
        <v>-1016.8322713200764</v>
      </c>
      <c r="BI4899">
        <f t="shared" si="615"/>
        <v>-361.80046821872747</v>
      </c>
      <c r="BJ4899">
        <f t="shared" si="616"/>
        <v>293.23133488262192</v>
      </c>
    </row>
    <row r="4900" spans="1:62">
      <c r="A4900">
        <v>4897</v>
      </c>
      <c r="B4900" s="6"/>
      <c r="C4900" s="44"/>
      <c r="F4900" s="44">
        <v>5872.4977374596019</v>
      </c>
      <c r="G4900">
        <v>0.37575887344289605</v>
      </c>
      <c r="H4900" s="45">
        <f t="shared" si="610"/>
        <v>15628.367425239376</v>
      </c>
      <c r="BD4900">
        <f t="shared" si="617"/>
        <v>-9662.7725077488994</v>
      </c>
      <c r="BE4900">
        <f t="shared" si="611"/>
        <v>-9413.5977773758623</v>
      </c>
      <c r="BF4900">
        <f t="shared" si="612"/>
        <v>-9164.4230470028233</v>
      </c>
      <c r="BG4900">
        <f t="shared" si="613"/>
        <v>-8915.2483166297843</v>
      </c>
      <c r="BH4900">
        <f t="shared" si="614"/>
        <v>-8666.0735862567453</v>
      </c>
      <c r="BI4900">
        <f t="shared" si="615"/>
        <v>-8416.8988558837082</v>
      </c>
      <c r="BJ4900">
        <f t="shared" si="616"/>
        <v>-8167.7241255106692</v>
      </c>
    </row>
    <row r="4901" spans="1:62">
      <c r="A4901">
        <v>4898</v>
      </c>
      <c r="B4901" s="6"/>
      <c r="C4901" s="44"/>
      <c r="F4901" s="44">
        <v>11428.204246719086</v>
      </c>
      <c r="G4901">
        <v>0.29582384948982199</v>
      </c>
      <c r="H4901" s="45">
        <f t="shared" si="610"/>
        <v>38631.788026652262</v>
      </c>
      <c r="BD4901">
        <f t="shared" si="617"/>
        <v>-3993.7033702451217</v>
      </c>
      <c r="BE4901">
        <f t="shared" si="611"/>
        <v>-2114.9090030306415</v>
      </c>
      <c r="BF4901">
        <f t="shared" si="612"/>
        <v>-236.11463581616135</v>
      </c>
      <c r="BG4901">
        <f t="shared" si="613"/>
        <v>1642.6797313983188</v>
      </c>
      <c r="BH4901">
        <f t="shared" si="614"/>
        <v>3521.4740986127999</v>
      </c>
      <c r="BI4901">
        <f t="shared" si="615"/>
        <v>5400.2684658272792</v>
      </c>
      <c r="BJ4901">
        <f t="shared" si="616"/>
        <v>7279.0628330417603</v>
      </c>
    </row>
    <row r="4902" spans="1:62">
      <c r="A4902">
        <v>4899</v>
      </c>
      <c r="B4902" s="6"/>
      <c r="C4902" s="44"/>
      <c r="F4902" s="44">
        <v>5280.1546649933916</v>
      </c>
      <c r="G4902">
        <v>0.45892836837940454</v>
      </c>
      <c r="H4902" s="45">
        <f t="shared" si="610"/>
        <v>11505.400469443612</v>
      </c>
      <c r="BD4902">
        <f t="shared" si="617"/>
        <v>-9949.0849992699768</v>
      </c>
      <c r="BE4902">
        <f t="shared" si="611"/>
        <v>-8469.965751820866</v>
      </c>
      <c r="BF4902">
        <f t="shared" si="612"/>
        <v>-6990.8465043717561</v>
      </c>
      <c r="BG4902">
        <f t="shared" si="613"/>
        <v>-5511.7272569226461</v>
      </c>
      <c r="BH4902">
        <f t="shared" si="614"/>
        <v>-4032.6080094735362</v>
      </c>
      <c r="BI4902">
        <f t="shared" si="615"/>
        <v>-2553.4887620244263</v>
      </c>
      <c r="BJ4902">
        <f t="shared" si="616"/>
        <v>-1074.3695145753154</v>
      </c>
    </row>
    <row r="4903" spans="1:62">
      <c r="A4903">
        <v>4900</v>
      </c>
      <c r="B4903" s="6"/>
      <c r="C4903" s="44"/>
      <c r="F4903" s="44">
        <v>12226.146185052878</v>
      </c>
      <c r="G4903">
        <v>0.56774063796457064</v>
      </c>
      <c r="H4903" s="45">
        <f t="shared" si="610"/>
        <v>21534.738518780894</v>
      </c>
      <c r="BD4903">
        <f t="shared" si="617"/>
        <v>-2985.5128230963687</v>
      </c>
      <c r="BE4903">
        <f t="shared" si="611"/>
        <v>-690.87098119934581</v>
      </c>
      <c r="BF4903">
        <f t="shared" si="612"/>
        <v>1603.7708606976767</v>
      </c>
      <c r="BG4903">
        <f t="shared" si="613"/>
        <v>3898.4127025947</v>
      </c>
      <c r="BH4903">
        <f t="shared" si="614"/>
        <v>6193.0545444917225</v>
      </c>
      <c r="BI4903">
        <f t="shared" si="615"/>
        <v>8487.6963863887449</v>
      </c>
      <c r="BJ4903">
        <f t="shared" si="616"/>
        <v>10782.338228285767</v>
      </c>
    </row>
    <row r="4904" spans="1:62">
      <c r="A4904">
        <v>4901</v>
      </c>
      <c r="B4904" s="6"/>
      <c r="C4904" s="44"/>
      <c r="F4904" s="44">
        <v>14082.505254987074</v>
      </c>
      <c r="G4904">
        <v>0.45879691218115681</v>
      </c>
      <c r="H4904" s="45">
        <f t="shared" si="610"/>
        <v>30694.420300341015</v>
      </c>
      <c r="BD4904">
        <f t="shared" si="617"/>
        <v>-9387.4429952300234</v>
      </c>
      <c r="BE4904">
        <f t="shared" si="611"/>
        <v>-6548.7398054071709</v>
      </c>
      <c r="BF4904">
        <f t="shared" si="612"/>
        <v>-3710.0366155843185</v>
      </c>
      <c r="BG4904">
        <f t="shared" si="613"/>
        <v>-871.33342576146424</v>
      </c>
      <c r="BH4904">
        <f t="shared" si="614"/>
        <v>1967.3697640613882</v>
      </c>
      <c r="BI4904">
        <f t="shared" si="615"/>
        <v>4806.0729538842406</v>
      </c>
      <c r="BJ4904">
        <f t="shared" si="616"/>
        <v>7644.7761437070931</v>
      </c>
    </row>
    <row r="4905" spans="1:62">
      <c r="A4905">
        <v>4902</v>
      </c>
      <c r="B4905" s="6"/>
      <c r="C4905" s="44"/>
      <c r="F4905" s="44">
        <v>12137.608819110166</v>
      </c>
      <c r="G4905">
        <v>0.36616870154108394</v>
      </c>
      <c r="H4905" s="45">
        <f t="shared" si="610"/>
        <v>33147.58680364256</v>
      </c>
      <c r="BD4905">
        <f t="shared" si="617"/>
        <v>-11788.52069408129</v>
      </c>
      <c r="BE4905">
        <f t="shared" si="611"/>
        <v>-9494.5361331755066</v>
      </c>
      <c r="BF4905">
        <f t="shared" si="612"/>
        <v>-7200.5515722697219</v>
      </c>
      <c r="BG4905">
        <f t="shared" si="613"/>
        <v>-4906.5670113639389</v>
      </c>
      <c r="BH4905">
        <f t="shared" si="614"/>
        <v>-2612.5824504581542</v>
      </c>
      <c r="BI4905">
        <f t="shared" si="615"/>
        <v>-318.59788955236945</v>
      </c>
      <c r="BJ4905">
        <f t="shared" si="616"/>
        <v>1975.3866713534135</v>
      </c>
    </row>
    <row r="4906" spans="1:62">
      <c r="A4906">
        <v>4903</v>
      </c>
      <c r="B4906" s="6"/>
      <c r="C4906" s="44"/>
      <c r="F4906" s="44">
        <v>12817.17521081572</v>
      </c>
      <c r="G4906">
        <v>0.2756631863788126</v>
      </c>
      <c r="H4906" s="45">
        <f t="shared" si="610"/>
        <v>46495.781243718673</v>
      </c>
      <c r="BD4906">
        <f t="shared" si="617"/>
        <v>-10306.765311404746</v>
      </c>
      <c r="BE4906">
        <f t="shared" si="611"/>
        <v>-8475.9218036993261</v>
      </c>
      <c r="BF4906">
        <f t="shared" si="612"/>
        <v>-6645.078295993907</v>
      </c>
      <c r="BG4906">
        <f t="shared" si="613"/>
        <v>-4814.2347882884878</v>
      </c>
      <c r="BH4906">
        <f t="shared" si="614"/>
        <v>-2983.3912805830678</v>
      </c>
      <c r="BI4906">
        <f t="shared" si="615"/>
        <v>-1152.5477728776477</v>
      </c>
      <c r="BJ4906">
        <f t="shared" si="616"/>
        <v>678.29573482777232</v>
      </c>
    </row>
    <row r="4907" spans="1:62">
      <c r="A4907">
        <v>4904</v>
      </c>
      <c r="B4907" s="6"/>
      <c r="C4907" s="44"/>
      <c r="F4907" s="44">
        <v>7434.1711440073141</v>
      </c>
      <c r="G4907">
        <v>0.53627358568257577</v>
      </c>
      <c r="H4907" s="45">
        <f t="shared" si="610"/>
        <v>13862.646497020747</v>
      </c>
      <c r="BD4907">
        <f t="shared" si="617"/>
        <v>-11438.859278921656</v>
      </c>
      <c r="BE4907">
        <f t="shared" si="611"/>
        <v>-10060.543347027593</v>
      </c>
      <c r="BF4907">
        <f t="shared" si="612"/>
        <v>-8682.2274151335296</v>
      </c>
      <c r="BG4907">
        <f t="shared" si="613"/>
        <v>-7303.911483239468</v>
      </c>
      <c r="BH4907">
        <f t="shared" si="614"/>
        <v>-5925.5955513454046</v>
      </c>
      <c r="BI4907">
        <f t="shared" si="615"/>
        <v>-4547.2796194513412</v>
      </c>
      <c r="BJ4907">
        <f t="shared" si="616"/>
        <v>-3168.9636875572796</v>
      </c>
    </row>
    <row r="4908" spans="1:62">
      <c r="A4908">
        <v>4905</v>
      </c>
      <c r="B4908" s="6"/>
      <c r="C4908" s="44"/>
      <c r="F4908" s="44">
        <v>1727.4378355361114</v>
      </c>
      <c r="G4908">
        <v>0.36582827058572587</v>
      </c>
      <c r="H4908" s="45">
        <f t="shared" si="610"/>
        <v>4721.9910937181512</v>
      </c>
      <c r="BD4908">
        <f t="shared" si="617"/>
        <v>-4752.8032155944347</v>
      </c>
      <c r="BE4908">
        <f t="shared" si="611"/>
        <v>-2071.4352871815563</v>
      </c>
      <c r="BF4908">
        <f t="shared" si="612"/>
        <v>609.93264123132212</v>
      </c>
      <c r="BG4908">
        <f t="shared" si="613"/>
        <v>3291.3005696442015</v>
      </c>
      <c r="BH4908">
        <f t="shared" si="614"/>
        <v>5972.6684980570808</v>
      </c>
      <c r="BI4908">
        <f t="shared" si="615"/>
        <v>8654.0364264699583</v>
      </c>
      <c r="BJ4908">
        <f t="shared" si="616"/>
        <v>11335.404354882839</v>
      </c>
    </row>
    <row r="4909" spans="1:62">
      <c r="A4909">
        <v>4906</v>
      </c>
      <c r="B4909" s="6"/>
      <c r="C4909" s="44"/>
      <c r="F4909" s="44">
        <v>5076.539908221419</v>
      </c>
      <c r="G4909">
        <v>7.2094726035909495E-2</v>
      </c>
      <c r="H4909" s="45">
        <f t="shared" si="610"/>
        <v>70414.858164421865</v>
      </c>
      <c r="BD4909">
        <f t="shared" si="617"/>
        <v>101.70351739251805</v>
      </c>
      <c r="BE4909">
        <f t="shared" si="611"/>
        <v>1930.8448703211475</v>
      </c>
      <c r="BF4909">
        <f t="shared" si="612"/>
        <v>3759.9862232497762</v>
      </c>
      <c r="BG4909">
        <f t="shared" si="613"/>
        <v>5589.1275761784063</v>
      </c>
      <c r="BH4909">
        <f t="shared" si="614"/>
        <v>7418.2689291070346</v>
      </c>
      <c r="BI4909">
        <f t="shared" si="615"/>
        <v>9247.4102820356638</v>
      </c>
      <c r="BJ4909">
        <f t="shared" si="616"/>
        <v>11076.551634964295</v>
      </c>
    </row>
    <row r="4910" spans="1:62">
      <c r="A4910">
        <v>4907</v>
      </c>
      <c r="B4910" s="6"/>
      <c r="C4910" s="44"/>
      <c r="F4910" s="44">
        <v>11943.777659398866</v>
      </c>
      <c r="G4910">
        <v>0.29241529671409427</v>
      </c>
      <c r="H4910" s="45">
        <f t="shared" si="610"/>
        <v>40845.256023239985</v>
      </c>
      <c r="BD4910">
        <f t="shared" si="617"/>
        <v>-4716.0662780418716</v>
      </c>
      <c r="BE4910">
        <f t="shared" si="611"/>
        <v>-4355.5926478623242</v>
      </c>
      <c r="BF4910">
        <f t="shared" si="612"/>
        <v>-3995.1190176827768</v>
      </c>
      <c r="BG4910">
        <f t="shared" si="613"/>
        <v>-3634.6453875032294</v>
      </c>
      <c r="BH4910">
        <f t="shared" si="614"/>
        <v>-3274.1717573236815</v>
      </c>
      <c r="BI4910">
        <f t="shared" si="615"/>
        <v>-2913.6981271441341</v>
      </c>
      <c r="BJ4910">
        <f t="shared" si="616"/>
        <v>-2553.2244969645867</v>
      </c>
    </row>
    <row r="4911" spans="1:62">
      <c r="A4911">
        <v>4908</v>
      </c>
      <c r="B4911" s="6"/>
      <c r="C4911" s="44"/>
      <c r="F4911" s="44">
        <v>3642.4299922640312</v>
      </c>
      <c r="G4911">
        <v>0.12455990312006726</v>
      </c>
      <c r="H4911" s="45">
        <f t="shared" si="610"/>
        <v>29242.395835463816</v>
      </c>
      <c r="BD4911">
        <f t="shared" si="617"/>
        <v>-10481.701175828395</v>
      </c>
      <c r="BE4911">
        <f t="shared" si="611"/>
        <v>-9019.624692257923</v>
      </c>
      <c r="BF4911">
        <f t="shared" si="612"/>
        <v>-7557.5482086874517</v>
      </c>
      <c r="BG4911">
        <f t="shared" si="613"/>
        <v>-6095.4717251169805</v>
      </c>
      <c r="BH4911">
        <f t="shared" si="614"/>
        <v>-4633.3952415465083</v>
      </c>
      <c r="BI4911">
        <f t="shared" si="615"/>
        <v>-3171.3187579760379</v>
      </c>
      <c r="BJ4911">
        <f t="shared" si="616"/>
        <v>-1709.2422744055657</v>
      </c>
    </row>
    <row r="4912" spans="1:62">
      <c r="A4912">
        <v>4909</v>
      </c>
      <c r="B4912" s="6"/>
      <c r="C4912" s="44"/>
      <c r="F4912" s="44">
        <v>-874.31320108002365</v>
      </c>
      <c r="G4912">
        <v>0.23173707874495086</v>
      </c>
      <c r="H4912" s="45">
        <f t="shared" si="610"/>
        <v>-3772.867103594976</v>
      </c>
      <c r="BD4912">
        <f t="shared" si="617"/>
        <v>-3019.6304766636949</v>
      </c>
      <c r="BE4912">
        <f t="shared" si="611"/>
        <v>-2396.8309610633587</v>
      </c>
      <c r="BF4912">
        <f t="shared" si="612"/>
        <v>-1774.0314454630222</v>
      </c>
      <c r="BG4912">
        <f t="shared" si="613"/>
        <v>-1151.2319298626858</v>
      </c>
      <c r="BH4912">
        <f t="shared" si="614"/>
        <v>-528.43241426234954</v>
      </c>
      <c r="BI4912">
        <f t="shared" si="615"/>
        <v>94.367101337986696</v>
      </c>
      <c r="BJ4912">
        <f t="shared" si="616"/>
        <v>717.16661693832339</v>
      </c>
    </row>
    <row r="4913" spans="1:62">
      <c r="A4913">
        <v>4910</v>
      </c>
      <c r="B4913" s="6"/>
      <c r="C4913" s="44"/>
      <c r="F4913" s="44">
        <v>9175.4241653411082</v>
      </c>
      <c r="G4913">
        <v>0.90243791481173385</v>
      </c>
      <c r="H4913" s="45">
        <f t="shared" si="610"/>
        <v>10167.374414067344</v>
      </c>
      <c r="BD4913">
        <f t="shared" si="617"/>
        <v>2032.9985948047779</v>
      </c>
      <c r="BE4913">
        <f t="shared" si="611"/>
        <v>3191.6839885295321</v>
      </c>
      <c r="BF4913">
        <f t="shared" si="612"/>
        <v>4350.3693822542864</v>
      </c>
      <c r="BG4913">
        <f t="shared" si="613"/>
        <v>5509.0547759790406</v>
      </c>
      <c r="BH4913">
        <f t="shared" si="614"/>
        <v>6667.7401697037949</v>
      </c>
      <c r="BI4913">
        <f t="shared" si="615"/>
        <v>7826.4255634285491</v>
      </c>
      <c r="BJ4913">
        <f t="shared" si="616"/>
        <v>8985.1109571533052</v>
      </c>
    </row>
    <row r="4914" spans="1:62">
      <c r="A4914">
        <v>4911</v>
      </c>
      <c r="B4914" s="6"/>
      <c r="C4914" s="44"/>
      <c r="F4914" s="44">
        <v>6268.6113380503757</v>
      </c>
      <c r="G4914">
        <v>0.29884416378833301</v>
      </c>
      <c r="H4914" s="45">
        <f t="shared" si="610"/>
        <v>20976.187918765387</v>
      </c>
      <c r="BD4914">
        <f t="shared" si="617"/>
        <v>-4663.2345912824385</v>
      </c>
      <c r="BE4914">
        <f t="shared" si="611"/>
        <v>-151.04501722376881</v>
      </c>
      <c r="BF4914">
        <f t="shared" si="612"/>
        <v>4361.144556834899</v>
      </c>
      <c r="BG4914">
        <f t="shared" si="613"/>
        <v>8873.3341308935705</v>
      </c>
      <c r="BH4914">
        <f t="shared" si="614"/>
        <v>13385.523704952237</v>
      </c>
      <c r="BI4914">
        <f t="shared" si="615"/>
        <v>17897.713279010906</v>
      </c>
      <c r="BJ4914">
        <f t="shared" si="616"/>
        <v>22409.902853069576</v>
      </c>
    </row>
    <row r="4915" spans="1:62">
      <c r="A4915">
        <v>4912</v>
      </c>
      <c r="B4915" s="6"/>
      <c r="C4915" s="44"/>
      <c r="F4915" s="44">
        <v>6916.8893887942722</v>
      </c>
      <c r="G4915">
        <v>0.40993309292676283</v>
      </c>
      <c r="H4915" s="45">
        <f t="shared" si="610"/>
        <v>16873.215429889722</v>
      </c>
      <c r="BD4915">
        <f t="shared" si="617"/>
        <v>-4774.3905191087106</v>
      </c>
      <c r="BE4915">
        <f t="shared" si="611"/>
        <v>-3280.1697001670454</v>
      </c>
      <c r="BF4915">
        <f t="shared" si="612"/>
        <v>-1785.9488812253803</v>
      </c>
      <c r="BG4915">
        <f t="shared" si="613"/>
        <v>-291.72806228371519</v>
      </c>
      <c r="BH4915">
        <f t="shared" si="614"/>
        <v>1202.492756657949</v>
      </c>
      <c r="BI4915">
        <f t="shared" si="615"/>
        <v>2696.7135755996151</v>
      </c>
      <c r="BJ4915">
        <f t="shared" si="616"/>
        <v>4190.9343945412802</v>
      </c>
    </row>
    <row r="4916" spans="1:62">
      <c r="A4916">
        <v>4913</v>
      </c>
      <c r="B4916" s="6"/>
      <c r="C4916" s="44"/>
      <c r="F4916" s="44">
        <v>11903.453200367176</v>
      </c>
      <c r="G4916">
        <v>0.21998891246286423</v>
      </c>
      <c r="H4916" s="45">
        <f t="shared" si="610"/>
        <v>54109.332452727896</v>
      </c>
      <c r="BD4916">
        <f t="shared" si="617"/>
        <v>-4867.2239241604584</v>
      </c>
      <c r="BE4916">
        <f t="shared" si="611"/>
        <v>-2817.5584595266437</v>
      </c>
      <c r="BF4916">
        <f t="shared" si="612"/>
        <v>-767.89299489282985</v>
      </c>
      <c r="BG4916">
        <f t="shared" si="613"/>
        <v>1281.7724697409849</v>
      </c>
      <c r="BH4916">
        <f t="shared" si="614"/>
        <v>3331.4379343747987</v>
      </c>
      <c r="BI4916">
        <f t="shared" si="615"/>
        <v>5381.1033990086125</v>
      </c>
      <c r="BJ4916">
        <f t="shared" si="616"/>
        <v>7430.7688636424264</v>
      </c>
    </row>
    <row r="4917" spans="1:62">
      <c r="A4917">
        <v>4914</v>
      </c>
      <c r="B4917" s="6"/>
      <c r="C4917" s="44"/>
      <c r="F4917" s="44">
        <v>6313.2976663382615</v>
      </c>
      <c r="G4917">
        <v>0.17511361668687098</v>
      </c>
      <c r="H4917" s="45">
        <f t="shared" si="610"/>
        <v>36052.579952291038</v>
      </c>
      <c r="BD4917">
        <f t="shared" si="617"/>
        <v>-10803.508638052856</v>
      </c>
      <c r="BE4917">
        <f t="shared" si="611"/>
        <v>-9703.5640757385336</v>
      </c>
      <c r="BF4917">
        <f t="shared" si="612"/>
        <v>-8603.6195134242116</v>
      </c>
      <c r="BG4917">
        <f t="shared" si="613"/>
        <v>-7503.6749511098915</v>
      </c>
      <c r="BH4917">
        <f t="shared" si="614"/>
        <v>-6403.7303887955695</v>
      </c>
      <c r="BI4917">
        <f t="shared" si="615"/>
        <v>-5303.7858264812485</v>
      </c>
      <c r="BJ4917">
        <f t="shared" si="616"/>
        <v>-4203.8412641669274</v>
      </c>
    </row>
    <row r="4918" spans="1:62">
      <c r="A4918">
        <v>4915</v>
      </c>
      <c r="B4918" s="6"/>
      <c r="C4918" s="44"/>
      <c r="F4918" s="44">
        <v>11648.370063296017</v>
      </c>
      <c r="G4918">
        <v>0.29859930573728199</v>
      </c>
      <c r="H4918" s="45">
        <f t="shared" si="610"/>
        <v>39010.037329238323</v>
      </c>
      <c r="BD4918">
        <f t="shared" si="617"/>
        <v>-5437.7295829039067</v>
      </c>
      <c r="BE4918">
        <f t="shared" si="611"/>
        <v>-4562.1614994695519</v>
      </c>
      <c r="BF4918">
        <f t="shared" si="612"/>
        <v>-3686.5934160351967</v>
      </c>
      <c r="BG4918">
        <f t="shared" si="613"/>
        <v>-2811.0253326008419</v>
      </c>
      <c r="BH4918">
        <f t="shared" si="614"/>
        <v>-1935.4572491664867</v>
      </c>
      <c r="BI4918">
        <f t="shared" si="615"/>
        <v>-1059.8891657321319</v>
      </c>
      <c r="BJ4918">
        <f t="shared" si="616"/>
        <v>-184.32108229777714</v>
      </c>
    </row>
    <row r="4919" spans="1:62">
      <c r="A4919">
        <v>4916</v>
      </c>
      <c r="B4919" s="6"/>
      <c r="C4919" s="44"/>
      <c r="F4919" s="44">
        <v>-931.07358839145672</v>
      </c>
      <c r="G4919">
        <v>0.14245887510124788</v>
      </c>
      <c r="H4919" s="45">
        <f t="shared" si="610"/>
        <v>-6535.7359289109036</v>
      </c>
      <c r="BD4919">
        <f t="shared" si="617"/>
        <v>-10155.373534609607</v>
      </c>
      <c r="BE4919">
        <f t="shared" si="611"/>
        <v>-8662.3770059231974</v>
      </c>
      <c r="BF4919">
        <f t="shared" si="612"/>
        <v>-7169.3804772367876</v>
      </c>
      <c r="BG4919">
        <f t="shared" si="613"/>
        <v>-5676.3839485503777</v>
      </c>
      <c r="BH4919">
        <f t="shared" si="614"/>
        <v>-4183.3874198639669</v>
      </c>
      <c r="BI4919">
        <f t="shared" si="615"/>
        <v>-2690.3908911775579</v>
      </c>
      <c r="BJ4919">
        <f t="shared" si="616"/>
        <v>-1197.3943624911481</v>
      </c>
    </row>
    <row r="4920" spans="1:62">
      <c r="A4920">
        <v>4917</v>
      </c>
      <c r="B4920" s="6"/>
      <c r="C4920" s="44"/>
      <c r="F4920" s="44">
        <v>10492.022928777977</v>
      </c>
      <c r="G4920">
        <v>0.45507545183217601</v>
      </c>
      <c r="H4920" s="45">
        <f t="shared" si="610"/>
        <v>23055.567788893288</v>
      </c>
      <c r="BD4920">
        <f t="shared" si="617"/>
        <v>1643.3679638976962</v>
      </c>
      <c r="BE4920">
        <f t="shared" si="611"/>
        <v>2355.6623394039357</v>
      </c>
      <c r="BF4920">
        <f t="shared" si="612"/>
        <v>3067.9567149101749</v>
      </c>
      <c r="BG4920">
        <f t="shared" si="613"/>
        <v>3780.2510904164146</v>
      </c>
      <c r="BH4920">
        <f t="shared" si="614"/>
        <v>4492.5454659226543</v>
      </c>
      <c r="BI4920">
        <f t="shared" si="615"/>
        <v>5204.8398414288931</v>
      </c>
      <c r="BJ4920">
        <f t="shared" si="616"/>
        <v>5917.1342169351328</v>
      </c>
    </row>
    <row r="4921" spans="1:62">
      <c r="A4921">
        <v>4918</v>
      </c>
      <c r="B4921" s="6"/>
      <c r="C4921" s="44"/>
      <c r="F4921" s="44">
        <v>8280.0843389391448</v>
      </c>
      <c r="G4921">
        <v>0.32406556940462394</v>
      </c>
      <c r="H4921" s="45">
        <f t="shared" si="610"/>
        <v>25550.645056651305</v>
      </c>
      <c r="BD4921">
        <f t="shared" si="617"/>
        <v>-8216.6456696170972</v>
      </c>
      <c r="BE4921">
        <f t="shared" si="611"/>
        <v>-5941.2684104562168</v>
      </c>
      <c r="BF4921">
        <f t="shared" si="612"/>
        <v>-3665.8911512953364</v>
      </c>
      <c r="BG4921">
        <f t="shared" si="613"/>
        <v>-1390.5138921344569</v>
      </c>
      <c r="BH4921">
        <f t="shared" si="614"/>
        <v>884.86336702642438</v>
      </c>
      <c r="BI4921">
        <f t="shared" si="615"/>
        <v>3160.2406261873039</v>
      </c>
      <c r="BJ4921">
        <f t="shared" si="616"/>
        <v>5435.6178853481833</v>
      </c>
    </row>
    <row r="4922" spans="1:62">
      <c r="A4922">
        <v>4919</v>
      </c>
      <c r="B4922" s="6"/>
      <c r="C4922" s="44"/>
      <c r="F4922" s="44">
        <v>10670.173222865975</v>
      </c>
      <c r="G4922">
        <v>0.32816058491266809</v>
      </c>
      <c r="H4922" s="45">
        <f t="shared" si="610"/>
        <v>32515.096917277802</v>
      </c>
      <c r="BD4922">
        <f t="shared" si="617"/>
        <v>-6659.756491916025</v>
      </c>
      <c r="BE4922">
        <f t="shared" si="611"/>
        <v>-5039.4286448929051</v>
      </c>
      <c r="BF4922">
        <f t="shared" si="612"/>
        <v>-3419.1007978697853</v>
      </c>
      <c r="BG4922">
        <f t="shared" si="613"/>
        <v>-1798.7729508466655</v>
      </c>
      <c r="BH4922">
        <f t="shared" si="614"/>
        <v>-178.44510382354656</v>
      </c>
      <c r="BI4922">
        <f t="shared" si="615"/>
        <v>1441.8827431995742</v>
      </c>
      <c r="BJ4922">
        <f t="shared" si="616"/>
        <v>3062.210590222694</v>
      </c>
    </row>
    <row r="4923" spans="1:62">
      <c r="A4923">
        <v>4920</v>
      </c>
      <c r="B4923" s="6"/>
      <c r="C4923" s="44"/>
      <c r="F4923" s="44">
        <v>14955.808247292342</v>
      </c>
      <c r="G4923">
        <v>0.13335027035075786</v>
      </c>
      <c r="H4923" s="45">
        <f t="shared" si="610"/>
        <v>112154.31515776709</v>
      </c>
      <c r="BD4923">
        <f t="shared" si="617"/>
        <v>-9029.3702983026342</v>
      </c>
      <c r="BE4923">
        <f t="shared" si="611"/>
        <v>-7388.5673737392935</v>
      </c>
      <c r="BF4923">
        <f t="shared" si="612"/>
        <v>-5747.7644491759538</v>
      </c>
      <c r="BG4923">
        <f t="shared" si="613"/>
        <v>-4106.9615246126132</v>
      </c>
      <c r="BH4923">
        <f t="shared" si="614"/>
        <v>-2466.1586000492734</v>
      </c>
      <c r="BI4923">
        <f t="shared" si="615"/>
        <v>-825.35567548593281</v>
      </c>
      <c r="BJ4923">
        <f t="shared" si="616"/>
        <v>815.44724907740783</v>
      </c>
    </row>
    <row r="4924" spans="1:62">
      <c r="A4924">
        <v>4921</v>
      </c>
      <c r="B4924" s="6"/>
      <c r="C4924" s="44"/>
      <c r="F4924" s="44">
        <v>15432.912137652973</v>
      </c>
      <c r="G4924">
        <v>0.35533396449459964</v>
      </c>
      <c r="H4924" s="45">
        <f t="shared" si="610"/>
        <v>43432.133372343364</v>
      </c>
      <c r="BD4924">
        <f t="shared" si="617"/>
        <v>-14289.056895538552</v>
      </c>
      <c r="BE4924">
        <f t="shared" si="611"/>
        <v>-13622.305543784763</v>
      </c>
      <c r="BF4924">
        <f t="shared" si="612"/>
        <v>-12955.554192030973</v>
      </c>
      <c r="BG4924">
        <f t="shared" si="613"/>
        <v>-12288.802840277185</v>
      </c>
      <c r="BH4924">
        <f t="shared" si="614"/>
        <v>-11622.051488523395</v>
      </c>
      <c r="BI4924">
        <f t="shared" si="615"/>
        <v>-10955.300136769605</v>
      </c>
      <c r="BJ4924">
        <f t="shared" si="616"/>
        <v>-10288.548785015817</v>
      </c>
    </row>
    <row r="4925" spans="1:62">
      <c r="A4925">
        <v>4922</v>
      </c>
      <c r="B4925" s="6"/>
      <c r="C4925" s="44"/>
      <c r="F4925" s="44">
        <v>5883.2417099970844</v>
      </c>
      <c r="G4925">
        <v>0.35981552457023636</v>
      </c>
      <c r="H4925" s="45">
        <f t="shared" si="610"/>
        <v>16350.716709691802</v>
      </c>
      <c r="BD4925">
        <f t="shared" si="617"/>
        <v>-13656.242315179974</v>
      </c>
      <c r="BE4925">
        <f t="shared" si="611"/>
        <v>-11879.572492706977</v>
      </c>
      <c r="BF4925">
        <f t="shared" si="612"/>
        <v>-10102.902670233978</v>
      </c>
      <c r="BG4925">
        <f t="shared" si="613"/>
        <v>-8326.2328477609808</v>
      </c>
      <c r="BH4925">
        <f t="shared" si="614"/>
        <v>-6549.5630252879819</v>
      </c>
      <c r="BI4925">
        <f t="shared" si="615"/>
        <v>-4772.8932028149829</v>
      </c>
      <c r="BJ4925">
        <f t="shared" si="616"/>
        <v>-2996.2233803419858</v>
      </c>
    </row>
    <row r="4926" spans="1:62">
      <c r="A4926">
        <v>4923</v>
      </c>
      <c r="B4926" s="6"/>
      <c r="C4926" s="44"/>
      <c r="F4926" s="44">
        <v>11444.704581550375</v>
      </c>
      <c r="G4926">
        <v>0.63772537631965687</v>
      </c>
      <c r="H4926" s="45">
        <f t="shared" si="610"/>
        <v>17946.133251899591</v>
      </c>
      <c r="BD4926">
        <f t="shared" si="617"/>
        <v>-4084.1640871459026</v>
      </c>
      <c r="BE4926">
        <f t="shared" si="611"/>
        <v>-2285.0864642947208</v>
      </c>
      <c r="BF4926">
        <f t="shared" si="612"/>
        <v>-486.0088414435395</v>
      </c>
      <c r="BG4926">
        <f t="shared" si="613"/>
        <v>1313.0687814076427</v>
      </c>
      <c r="BH4926">
        <f t="shared" si="614"/>
        <v>3112.146404258825</v>
      </c>
      <c r="BI4926">
        <f t="shared" si="615"/>
        <v>4911.2240271100054</v>
      </c>
      <c r="BJ4926">
        <f t="shared" si="616"/>
        <v>6710.3016499611876</v>
      </c>
    </row>
    <row r="4927" spans="1:62">
      <c r="A4927">
        <v>4924</v>
      </c>
      <c r="B4927" s="6"/>
      <c r="C4927" s="44"/>
      <c r="F4927" s="44">
        <v>2633.6192274997411</v>
      </c>
      <c r="G4927">
        <v>0.45293621620177582</v>
      </c>
      <c r="H4927" s="45">
        <f t="shared" si="610"/>
        <v>5814.5476852893253</v>
      </c>
      <c r="BD4927">
        <f t="shared" si="617"/>
        <v>-8256.0776999520913</v>
      </c>
      <c r="BE4927">
        <f t="shared" si="611"/>
        <v>-5067.4508183538064</v>
      </c>
      <c r="BF4927">
        <f t="shared" si="612"/>
        <v>-1878.8239367555216</v>
      </c>
      <c r="BG4927">
        <f t="shared" si="613"/>
        <v>1309.8029448427624</v>
      </c>
      <c r="BH4927">
        <f t="shared" si="614"/>
        <v>4498.4298264410463</v>
      </c>
      <c r="BI4927">
        <f t="shared" si="615"/>
        <v>7687.0567080393321</v>
      </c>
      <c r="BJ4927">
        <f t="shared" si="616"/>
        <v>10875.683589637616</v>
      </c>
    </row>
    <row r="4928" spans="1:62">
      <c r="A4928">
        <v>4925</v>
      </c>
      <c r="B4928" s="6"/>
      <c r="C4928" s="44"/>
      <c r="F4928" s="44">
        <v>-2390.0040097796191</v>
      </c>
      <c r="G4928">
        <v>0.20806221516949464</v>
      </c>
      <c r="H4928" s="45">
        <f t="shared" si="610"/>
        <v>-11486.968010182145</v>
      </c>
      <c r="BD4928">
        <f t="shared" si="617"/>
        <v>-368.93814649086198</v>
      </c>
      <c r="BE4928">
        <f t="shared" si="611"/>
        <v>1895.7429345180171</v>
      </c>
      <c r="BF4928">
        <f t="shared" si="612"/>
        <v>4160.4240155268963</v>
      </c>
      <c r="BG4928">
        <f t="shared" si="613"/>
        <v>6425.1050965357754</v>
      </c>
      <c r="BH4928">
        <f t="shared" si="614"/>
        <v>8689.7861775446545</v>
      </c>
      <c r="BI4928">
        <f t="shared" si="615"/>
        <v>10954.467258553534</v>
      </c>
      <c r="BJ4928">
        <f t="shared" si="616"/>
        <v>13219.148339562413</v>
      </c>
    </row>
    <row r="4929" spans="1:62">
      <c r="A4929">
        <v>4926</v>
      </c>
      <c r="B4929" s="6"/>
      <c r="C4929" s="44"/>
      <c r="F4929" s="44">
        <v>3144.7638421112206</v>
      </c>
      <c r="G4929">
        <v>0.79190646869226367</v>
      </c>
      <c r="H4929" s="45">
        <f t="shared" si="610"/>
        <v>3971.1303877898763</v>
      </c>
      <c r="BD4929">
        <f t="shared" si="617"/>
        <v>3430.3150856270922</v>
      </c>
      <c r="BE4929">
        <f t="shared" si="611"/>
        <v>4470.6261614745654</v>
      </c>
      <c r="BF4929">
        <f t="shared" si="612"/>
        <v>5510.9372373220385</v>
      </c>
      <c r="BG4929">
        <f t="shared" si="613"/>
        <v>6551.2483131695117</v>
      </c>
      <c r="BH4929">
        <f t="shared" si="614"/>
        <v>7591.5593890169848</v>
      </c>
      <c r="BI4929">
        <f t="shared" si="615"/>
        <v>8631.870464864458</v>
      </c>
      <c r="BJ4929">
        <f t="shared" si="616"/>
        <v>9672.181540711932</v>
      </c>
    </row>
    <row r="4930" spans="1:62">
      <c r="A4930">
        <v>4927</v>
      </c>
      <c r="B4930" s="6"/>
      <c r="C4930" s="44"/>
      <c r="F4930" s="44">
        <v>3484.8852381003599</v>
      </c>
      <c r="G4930">
        <v>1.2591017751695031</v>
      </c>
      <c r="H4930" s="45">
        <f t="shared" si="610"/>
        <v>2767.7550034676242</v>
      </c>
      <c r="BD4930">
        <f t="shared" si="617"/>
        <v>814.76850135009772</v>
      </c>
      <c r="BE4930">
        <f t="shared" si="611"/>
        <v>4774.300844811416</v>
      </c>
      <c r="BF4930">
        <f t="shared" si="612"/>
        <v>8733.8331882727343</v>
      </c>
      <c r="BG4930">
        <f t="shared" si="613"/>
        <v>12693.365531734053</v>
      </c>
      <c r="BH4930">
        <f t="shared" si="614"/>
        <v>16652.897875195373</v>
      </c>
      <c r="BI4930">
        <f t="shared" si="615"/>
        <v>20612.430218656689</v>
      </c>
      <c r="BJ4930">
        <f t="shared" si="616"/>
        <v>24571.962562118009</v>
      </c>
    </row>
    <row r="4931" spans="1:62">
      <c r="A4931">
        <v>4928</v>
      </c>
      <c r="B4931" s="6"/>
      <c r="C4931" s="44"/>
      <c r="F4931" s="44">
        <v>11778.119744820991</v>
      </c>
      <c r="G4931">
        <v>0.17242674334609731</v>
      </c>
      <c r="H4931" s="45">
        <f t="shared" si="610"/>
        <v>68307.963812665577</v>
      </c>
      <c r="BD4931">
        <f t="shared" si="617"/>
        <v>2810.623637747155</v>
      </c>
      <c r="BE4931">
        <f t="shared" si="611"/>
        <v>9106.1325135946699</v>
      </c>
      <c r="BF4931">
        <f t="shared" si="612"/>
        <v>15401.641389442186</v>
      </c>
      <c r="BG4931">
        <f t="shared" si="613"/>
        <v>21697.1502652897</v>
      </c>
      <c r="BH4931">
        <f t="shared" si="614"/>
        <v>27992.659141137217</v>
      </c>
      <c r="BI4931">
        <f t="shared" si="615"/>
        <v>34288.168016984731</v>
      </c>
      <c r="BJ4931">
        <f t="shared" si="616"/>
        <v>40583.676892832249</v>
      </c>
    </row>
    <row r="4932" spans="1:62">
      <c r="A4932">
        <v>4929</v>
      </c>
      <c r="B4932" s="6"/>
      <c r="C4932" s="44"/>
      <c r="F4932" s="44">
        <v>-5302.4984068446756</v>
      </c>
      <c r="G4932">
        <v>0.37644135754509556</v>
      </c>
      <c r="H4932" s="45">
        <f t="shared" ref="H4932:H4995" si="618">F4932/G4932</f>
        <v>-14085.855075606209</v>
      </c>
      <c r="BD4932">
        <f t="shared" si="617"/>
        <v>-10915.986028090505</v>
      </c>
      <c r="BE4932">
        <f t="shared" si="611"/>
        <v>-10053.852311360019</v>
      </c>
      <c r="BF4932">
        <f t="shared" si="612"/>
        <v>-9191.7185946295322</v>
      </c>
      <c r="BG4932">
        <f t="shared" si="613"/>
        <v>-8329.5848778990458</v>
      </c>
      <c r="BH4932">
        <f t="shared" si="614"/>
        <v>-7467.4511611685584</v>
      </c>
      <c r="BI4932">
        <f t="shared" si="615"/>
        <v>-6605.317444438072</v>
      </c>
      <c r="BJ4932">
        <f t="shared" si="616"/>
        <v>-5743.1837277075856</v>
      </c>
    </row>
    <row r="4933" spans="1:62">
      <c r="A4933">
        <v>4930</v>
      </c>
      <c r="B4933" s="6"/>
      <c r="C4933" s="44"/>
      <c r="F4933" s="44">
        <v>1998.7208177047287</v>
      </c>
      <c r="G4933">
        <v>0.84242897414007079</v>
      </c>
      <c r="H4933" s="45">
        <f t="shared" si="618"/>
        <v>2372.5689394111473</v>
      </c>
      <c r="BD4933">
        <f t="shared" si="617"/>
        <v>7184.7051945701533</v>
      </c>
      <c r="BE4933">
        <f t="shared" ref="BE4933:BE4996" si="619">($BE$3*G4932)-F4932</f>
        <v>9066.9119822956309</v>
      </c>
      <c r="BF4933">
        <f t="shared" ref="BF4933:BF4996" si="620">($BF$3*G4932)-F4932</f>
        <v>10949.118770021109</v>
      </c>
      <c r="BG4933">
        <f t="shared" ref="BG4933:BG4996" si="621">($BG$3*G4932)-F4932</f>
        <v>12831.325557746586</v>
      </c>
      <c r="BH4933">
        <f t="shared" ref="BH4933:BH4996" si="622">($BH$3*G4932)-F4932</f>
        <v>14713.532345472064</v>
      </c>
      <c r="BI4933">
        <f t="shared" ref="BI4933:BI4996" si="623">($BI$3*G4932)-F4932</f>
        <v>16595.739133197545</v>
      </c>
      <c r="BJ4933">
        <f t="shared" ref="BJ4933:BJ4996" si="624">($BJ$3*G4932)-F4932</f>
        <v>18477.945920923019</v>
      </c>
    </row>
    <row r="4934" spans="1:62">
      <c r="A4934">
        <v>4931</v>
      </c>
      <c r="B4934" s="6"/>
      <c r="C4934" s="44"/>
      <c r="F4934" s="44">
        <v>12787.998528268985</v>
      </c>
      <c r="G4934">
        <v>0.22123210988496922</v>
      </c>
      <c r="H4934" s="45">
        <f t="shared" si="618"/>
        <v>57803.537356842869</v>
      </c>
      <c r="BD4934">
        <f t="shared" si="617"/>
        <v>2213.4240529956251</v>
      </c>
      <c r="BE4934">
        <f t="shared" si="619"/>
        <v>6425.5689236959788</v>
      </c>
      <c r="BF4934">
        <f t="shared" si="620"/>
        <v>10637.713794396333</v>
      </c>
      <c r="BG4934">
        <f t="shared" si="621"/>
        <v>14849.858665096686</v>
      </c>
      <c r="BH4934">
        <f t="shared" si="622"/>
        <v>19062.003535797041</v>
      </c>
      <c r="BI4934">
        <f t="shared" si="623"/>
        <v>23274.148406497396</v>
      </c>
      <c r="BJ4934">
        <f t="shared" si="624"/>
        <v>27486.29327719775</v>
      </c>
    </row>
    <row r="4935" spans="1:62">
      <c r="A4935">
        <v>4932</v>
      </c>
      <c r="B4935" s="6"/>
      <c r="C4935" s="44"/>
      <c r="F4935" s="44">
        <v>-6148.5579775208898</v>
      </c>
      <c r="G4935">
        <v>0.50747881436209497</v>
      </c>
      <c r="H4935" s="45">
        <f t="shared" si="618"/>
        <v>-12115.890956452395</v>
      </c>
      <c r="BD4935">
        <f t="shared" si="617"/>
        <v>-11681.837978844138</v>
      </c>
      <c r="BE4935">
        <f t="shared" si="619"/>
        <v>-10575.677429419293</v>
      </c>
      <c r="BF4935">
        <f t="shared" si="620"/>
        <v>-9469.5168799944477</v>
      </c>
      <c r="BG4935">
        <f t="shared" si="621"/>
        <v>-8363.3563305696007</v>
      </c>
      <c r="BH4935">
        <f t="shared" si="622"/>
        <v>-7257.1957811447546</v>
      </c>
      <c r="BI4935">
        <f t="shared" si="623"/>
        <v>-6151.0352317199086</v>
      </c>
      <c r="BJ4935">
        <f t="shared" si="624"/>
        <v>-5044.8746822950625</v>
      </c>
    </row>
    <row r="4936" spans="1:62">
      <c r="A4936">
        <v>4933</v>
      </c>
      <c r="B4936" s="6"/>
      <c r="C4936" s="44"/>
      <c r="F4936" s="44">
        <v>11550.556068854941</v>
      </c>
      <c r="G4936">
        <v>0.14051645899965237</v>
      </c>
      <c r="H4936" s="45">
        <f t="shared" si="618"/>
        <v>82200.73400001858</v>
      </c>
      <c r="BD4936">
        <f t="shared" si="617"/>
        <v>8685.9520493313648</v>
      </c>
      <c r="BE4936">
        <f t="shared" si="619"/>
        <v>11223.34612114184</v>
      </c>
      <c r="BF4936">
        <f t="shared" si="620"/>
        <v>13760.740192952315</v>
      </c>
      <c r="BG4936">
        <f t="shared" si="621"/>
        <v>16298.13426476279</v>
      </c>
      <c r="BH4936">
        <f t="shared" si="622"/>
        <v>18835.528336573265</v>
      </c>
      <c r="BI4936">
        <f t="shared" si="623"/>
        <v>21372.92240838374</v>
      </c>
      <c r="BJ4936">
        <f t="shared" si="624"/>
        <v>23910.316480194215</v>
      </c>
    </row>
    <row r="4937" spans="1:62">
      <c r="A4937">
        <v>4934</v>
      </c>
      <c r="B4937" s="6"/>
      <c r="C4937" s="44"/>
      <c r="F4937" s="44">
        <v>12958.196619582308</v>
      </c>
      <c r="G4937">
        <v>9.8108031330810697E-2</v>
      </c>
      <c r="H4937" s="45">
        <f t="shared" si="618"/>
        <v>132080.89535390364</v>
      </c>
      <c r="BD4937">
        <f t="shared" si="617"/>
        <v>-10847.97377385668</v>
      </c>
      <c r="BE4937">
        <f t="shared" si="619"/>
        <v>-10145.391478858417</v>
      </c>
      <c r="BF4937">
        <f t="shared" si="620"/>
        <v>-9442.8091838601558</v>
      </c>
      <c r="BG4937">
        <f t="shared" si="621"/>
        <v>-8740.2268888618928</v>
      </c>
      <c r="BH4937">
        <f t="shared" si="622"/>
        <v>-8037.6445938636316</v>
      </c>
      <c r="BI4937">
        <f t="shared" si="623"/>
        <v>-7335.0622988653704</v>
      </c>
      <c r="BJ4937">
        <f t="shared" si="624"/>
        <v>-6632.4800038671083</v>
      </c>
    </row>
    <row r="4938" spans="1:62">
      <c r="A4938">
        <v>4935</v>
      </c>
      <c r="B4938" s="6"/>
      <c r="C4938" s="44"/>
      <c r="F4938" s="44">
        <v>10550.494547951708</v>
      </c>
      <c r="G4938">
        <v>0.60304562311703691</v>
      </c>
      <c r="H4938" s="45">
        <f t="shared" si="618"/>
        <v>17495.350506679835</v>
      </c>
      <c r="BD4938">
        <f t="shared" si="617"/>
        <v>-12467.656462928255</v>
      </c>
      <c r="BE4938">
        <f t="shared" si="619"/>
        <v>-11977.116306274202</v>
      </c>
      <c r="BF4938">
        <f t="shared" si="620"/>
        <v>-11486.576149620147</v>
      </c>
      <c r="BG4938">
        <f t="shared" si="621"/>
        <v>-10996.035992966094</v>
      </c>
      <c r="BH4938">
        <f t="shared" si="622"/>
        <v>-10505.49583631204</v>
      </c>
      <c r="BI4938">
        <f t="shared" si="623"/>
        <v>-10014.955679657987</v>
      </c>
      <c r="BJ4938">
        <f t="shared" si="624"/>
        <v>-9524.4155230039341</v>
      </c>
    </row>
    <row r="4939" spans="1:62">
      <c r="A4939">
        <v>4936</v>
      </c>
      <c r="B4939" s="6"/>
      <c r="C4939" s="44"/>
      <c r="F4939" s="44">
        <v>-5208.3128009088869</v>
      </c>
      <c r="G4939">
        <v>5.3025599541086876E-2</v>
      </c>
      <c r="H4939" s="45">
        <f t="shared" si="618"/>
        <v>-98222.610323778164</v>
      </c>
      <c r="BD4939">
        <f t="shared" si="617"/>
        <v>-7535.2664323665231</v>
      </c>
      <c r="BE4939">
        <f t="shared" si="619"/>
        <v>-4520.0383167813388</v>
      </c>
      <c r="BF4939">
        <f t="shared" si="620"/>
        <v>-1504.8102011961546</v>
      </c>
      <c r="BG4939">
        <f t="shared" si="621"/>
        <v>1510.4179143890306</v>
      </c>
      <c r="BH4939">
        <f t="shared" si="622"/>
        <v>4525.6460299742139</v>
      </c>
      <c r="BI4939">
        <f t="shared" si="623"/>
        <v>7540.874145559399</v>
      </c>
      <c r="BJ4939">
        <f t="shared" si="624"/>
        <v>10556.102261144584</v>
      </c>
    </row>
    <row r="4940" spans="1:62">
      <c r="A4940">
        <v>4937</v>
      </c>
      <c r="B4940" s="6"/>
      <c r="C4940" s="44"/>
      <c r="F4940" s="44">
        <v>2932.5064011811228</v>
      </c>
      <c r="G4940">
        <v>0.96927074170126559</v>
      </c>
      <c r="H4940" s="45">
        <f t="shared" si="618"/>
        <v>3025.4770674641254</v>
      </c>
      <c r="BD4940">
        <f t="shared" si="617"/>
        <v>5473.4407986143215</v>
      </c>
      <c r="BE4940">
        <f t="shared" si="619"/>
        <v>5738.5687963197561</v>
      </c>
      <c r="BF4940">
        <f t="shared" si="620"/>
        <v>6003.6967940251898</v>
      </c>
      <c r="BG4940">
        <f t="shared" si="621"/>
        <v>6268.8247917306244</v>
      </c>
      <c r="BH4940">
        <f t="shared" si="622"/>
        <v>6533.952789436059</v>
      </c>
      <c r="BI4940">
        <f t="shared" si="623"/>
        <v>6799.0807871414927</v>
      </c>
      <c r="BJ4940">
        <f t="shared" si="624"/>
        <v>7064.2087848469273</v>
      </c>
    </row>
    <row r="4941" spans="1:62">
      <c r="A4941">
        <v>4938</v>
      </c>
      <c r="B4941" s="6"/>
      <c r="C4941" s="44"/>
      <c r="F4941" s="44">
        <v>11808.897674559481</v>
      </c>
      <c r="G4941">
        <v>0.18293814802489639</v>
      </c>
      <c r="H4941" s="45">
        <f t="shared" si="618"/>
        <v>64551.313118969512</v>
      </c>
      <c r="BD4941">
        <f t="shared" si="617"/>
        <v>1913.8473073252053</v>
      </c>
      <c r="BE4941">
        <f t="shared" si="619"/>
        <v>6760.2010158315334</v>
      </c>
      <c r="BF4941">
        <f t="shared" si="620"/>
        <v>11606.554724337861</v>
      </c>
      <c r="BG4941">
        <f t="shared" si="621"/>
        <v>16452.90843284419</v>
      </c>
      <c r="BH4941">
        <f t="shared" si="622"/>
        <v>21299.262141350519</v>
      </c>
      <c r="BI4941">
        <f t="shared" si="623"/>
        <v>26145.615849856844</v>
      </c>
      <c r="BJ4941">
        <f t="shared" si="624"/>
        <v>30991.969558363173</v>
      </c>
    </row>
    <row r="4942" spans="1:62">
      <c r="A4942">
        <v>4939</v>
      </c>
      <c r="B4942" s="6"/>
      <c r="C4942" s="44"/>
      <c r="F4942" s="44">
        <v>4416.6550290920768</v>
      </c>
      <c r="G4942">
        <v>0.24919007854055941</v>
      </c>
      <c r="H4942" s="45">
        <f t="shared" si="618"/>
        <v>17724.040439167005</v>
      </c>
      <c r="BD4942">
        <f t="shared" si="617"/>
        <v>-10894.206934434998</v>
      </c>
      <c r="BE4942">
        <f t="shared" si="619"/>
        <v>-9979.5161943105177</v>
      </c>
      <c r="BF4942">
        <f t="shared" si="620"/>
        <v>-9064.8254541860351</v>
      </c>
      <c r="BG4942">
        <f t="shared" si="621"/>
        <v>-8150.1347140615526</v>
      </c>
      <c r="BH4942">
        <f t="shared" si="622"/>
        <v>-7235.443973937071</v>
      </c>
      <c r="BI4942">
        <f t="shared" si="623"/>
        <v>-6320.7532338125893</v>
      </c>
      <c r="BJ4942">
        <f t="shared" si="624"/>
        <v>-5406.0624936881077</v>
      </c>
    </row>
    <row r="4943" spans="1:62">
      <c r="A4943">
        <v>4940</v>
      </c>
      <c r="B4943" s="6"/>
      <c r="C4943" s="44"/>
      <c r="F4943" s="44">
        <v>10905.645508813999</v>
      </c>
      <c r="G4943">
        <v>0.37648518903496075</v>
      </c>
      <c r="H4943" s="45">
        <f t="shared" si="618"/>
        <v>28966.997444888308</v>
      </c>
      <c r="BD4943">
        <f t="shared" si="617"/>
        <v>-3170.7046363892796</v>
      </c>
      <c r="BE4943">
        <f t="shared" si="619"/>
        <v>-1924.7542436864828</v>
      </c>
      <c r="BF4943">
        <f t="shared" si="620"/>
        <v>-678.80385098368561</v>
      </c>
      <c r="BG4943">
        <f t="shared" si="621"/>
        <v>567.14654171911116</v>
      </c>
      <c r="BH4943">
        <f t="shared" si="622"/>
        <v>1813.0969344219084</v>
      </c>
      <c r="BI4943">
        <f t="shared" si="623"/>
        <v>3059.0473271247056</v>
      </c>
      <c r="BJ4943">
        <f t="shared" si="624"/>
        <v>4304.9977198275028</v>
      </c>
    </row>
    <row r="4944" spans="1:62">
      <c r="A4944">
        <v>4941</v>
      </c>
      <c r="B4944" s="6"/>
      <c r="C4944" s="44"/>
      <c r="F4944" s="44">
        <v>11691.83757213112</v>
      </c>
      <c r="G4944">
        <v>0.30515653770738815</v>
      </c>
      <c r="H4944" s="45">
        <f t="shared" si="618"/>
        <v>38314.229345931031</v>
      </c>
      <c r="BD4944">
        <f t="shared" si="617"/>
        <v>-9023.2195636391953</v>
      </c>
      <c r="BE4944">
        <f t="shared" si="619"/>
        <v>-7140.7936184643913</v>
      </c>
      <c r="BF4944">
        <f t="shared" si="620"/>
        <v>-5258.3676732895883</v>
      </c>
      <c r="BG4944">
        <f t="shared" si="621"/>
        <v>-3375.9417281147844</v>
      </c>
      <c r="BH4944">
        <f t="shared" si="622"/>
        <v>-1493.5157829399795</v>
      </c>
      <c r="BI4944">
        <f t="shared" si="623"/>
        <v>388.91016223482256</v>
      </c>
      <c r="BJ4944">
        <f t="shared" si="624"/>
        <v>2271.3361074096265</v>
      </c>
    </row>
    <row r="4945" spans="1:62">
      <c r="A4945">
        <v>4942</v>
      </c>
      <c r="B4945" s="6"/>
      <c r="C4945" s="44"/>
      <c r="F4945" s="44">
        <v>7733.7154832682572</v>
      </c>
      <c r="G4945">
        <v>0.34614002142962264</v>
      </c>
      <c r="H4945" s="45">
        <f t="shared" si="618"/>
        <v>22342.737055734193</v>
      </c>
      <c r="BD4945">
        <f t="shared" si="617"/>
        <v>-10166.054883594179</v>
      </c>
      <c r="BE4945">
        <f t="shared" si="619"/>
        <v>-8640.2721950572395</v>
      </c>
      <c r="BF4945">
        <f t="shared" si="620"/>
        <v>-7114.4895065202982</v>
      </c>
      <c r="BG4945">
        <f t="shared" si="621"/>
        <v>-5588.7068179833577</v>
      </c>
      <c r="BH4945">
        <f t="shared" si="622"/>
        <v>-4062.9241294464164</v>
      </c>
      <c r="BI4945">
        <f t="shared" si="623"/>
        <v>-2537.1414409094759</v>
      </c>
      <c r="BJ4945">
        <f t="shared" si="624"/>
        <v>-1011.3587523725346</v>
      </c>
    </row>
    <row r="4946" spans="1:62">
      <c r="A4946">
        <v>4943</v>
      </c>
      <c r="B4946" s="6"/>
      <c r="C4946" s="44"/>
      <c r="F4946" s="44">
        <v>14151.435425394884</v>
      </c>
      <c r="G4946">
        <v>0.35360472107546848</v>
      </c>
      <c r="H4946" s="45">
        <f t="shared" si="618"/>
        <v>40020.49345482183</v>
      </c>
      <c r="BD4946">
        <f t="shared" si="617"/>
        <v>-6003.0153761201436</v>
      </c>
      <c r="BE4946">
        <f t="shared" si="619"/>
        <v>-4272.3152689720309</v>
      </c>
      <c r="BF4946">
        <f t="shared" si="620"/>
        <v>-2541.6151618239173</v>
      </c>
      <c r="BG4946">
        <f t="shared" si="621"/>
        <v>-810.91505467580464</v>
      </c>
      <c r="BH4946">
        <f t="shared" si="622"/>
        <v>919.78505247230896</v>
      </c>
      <c r="BI4946">
        <f t="shared" si="623"/>
        <v>2650.4851596204226</v>
      </c>
      <c r="BJ4946">
        <f t="shared" si="624"/>
        <v>4381.1852667685343</v>
      </c>
    </row>
    <row r="4947" spans="1:62">
      <c r="A4947">
        <v>4944</v>
      </c>
      <c r="B4947" s="6"/>
      <c r="C4947" s="44"/>
      <c r="F4947" s="44">
        <v>10524.879755033184</v>
      </c>
      <c r="G4947">
        <v>0.24312300607053139</v>
      </c>
      <c r="H4947" s="45">
        <f t="shared" si="618"/>
        <v>43290.348886110165</v>
      </c>
      <c r="BD4947">
        <f t="shared" si="617"/>
        <v>-12383.411820017542</v>
      </c>
      <c r="BE4947">
        <f t="shared" si="619"/>
        <v>-10615.388214640199</v>
      </c>
      <c r="BF4947">
        <f t="shared" si="620"/>
        <v>-8847.3646092628569</v>
      </c>
      <c r="BG4947">
        <f t="shared" si="621"/>
        <v>-7079.3410038855145</v>
      </c>
      <c r="BH4947">
        <f t="shared" si="622"/>
        <v>-5311.3173985081721</v>
      </c>
      <c r="BI4947">
        <f t="shared" si="623"/>
        <v>-3543.2937931308297</v>
      </c>
      <c r="BJ4947">
        <f t="shared" si="624"/>
        <v>-1775.2701877534873</v>
      </c>
    </row>
    <row r="4948" spans="1:62">
      <c r="A4948">
        <v>4945</v>
      </c>
      <c r="B4948" s="6"/>
      <c r="C4948" s="44"/>
      <c r="F4948" s="44">
        <v>5561.6366111026491</v>
      </c>
      <c r="G4948">
        <v>0.3339766450641779</v>
      </c>
      <c r="H4948" s="45">
        <f t="shared" si="618"/>
        <v>16652.771064377597</v>
      </c>
      <c r="BD4948">
        <f t="shared" si="617"/>
        <v>-9309.2647246805263</v>
      </c>
      <c r="BE4948">
        <f t="shared" si="619"/>
        <v>-8093.6496943278698</v>
      </c>
      <c r="BF4948">
        <f t="shared" si="620"/>
        <v>-6878.0346639752133</v>
      </c>
      <c r="BG4948">
        <f t="shared" si="621"/>
        <v>-5662.4196336225559</v>
      </c>
      <c r="BH4948">
        <f t="shared" si="622"/>
        <v>-4446.8046032698994</v>
      </c>
      <c r="BI4948">
        <f t="shared" si="623"/>
        <v>-3231.189572917242</v>
      </c>
      <c r="BJ4948">
        <f t="shared" si="624"/>
        <v>-2015.5745425645855</v>
      </c>
    </row>
    <row r="4949" spans="1:62">
      <c r="A4949">
        <v>4946</v>
      </c>
      <c r="B4949" s="6"/>
      <c r="C4949" s="44"/>
      <c r="F4949" s="44">
        <v>8468.8485124038052</v>
      </c>
      <c r="G4949">
        <v>0.23514672675966697</v>
      </c>
      <c r="H4949" s="45">
        <f t="shared" si="618"/>
        <v>36015.166483943613</v>
      </c>
      <c r="BD4949">
        <f t="shared" si="617"/>
        <v>-3891.7533857817598</v>
      </c>
      <c r="BE4949">
        <f t="shared" si="619"/>
        <v>-2221.87016046087</v>
      </c>
      <c r="BF4949">
        <f t="shared" si="620"/>
        <v>-551.98693513998023</v>
      </c>
      <c r="BG4949">
        <f t="shared" si="621"/>
        <v>1117.8962901809091</v>
      </c>
      <c r="BH4949">
        <f t="shared" si="622"/>
        <v>2787.7795155017993</v>
      </c>
      <c r="BI4949">
        <f t="shared" si="623"/>
        <v>4457.6627408226886</v>
      </c>
      <c r="BJ4949">
        <f t="shared" si="624"/>
        <v>6127.545966143578</v>
      </c>
    </row>
    <row r="4950" spans="1:62">
      <c r="A4950">
        <v>4947</v>
      </c>
      <c r="B4950" s="6"/>
      <c r="C4950" s="44"/>
      <c r="F4950" s="44">
        <v>-639.06360763086923</v>
      </c>
      <c r="G4950">
        <v>0.32698035716530427</v>
      </c>
      <c r="H4950" s="45">
        <f t="shared" si="618"/>
        <v>-1954.4403620178073</v>
      </c>
      <c r="BD4950">
        <f t="shared" si="617"/>
        <v>-7293.11487860547</v>
      </c>
      <c r="BE4950">
        <f t="shared" si="619"/>
        <v>-6117.3812448071349</v>
      </c>
      <c r="BF4950">
        <f t="shared" si="620"/>
        <v>-4941.6476110088006</v>
      </c>
      <c r="BG4950">
        <f t="shared" si="621"/>
        <v>-3765.9139772104654</v>
      </c>
      <c r="BH4950">
        <f t="shared" si="622"/>
        <v>-2590.1803434121312</v>
      </c>
      <c r="BI4950">
        <f t="shared" si="623"/>
        <v>-1414.446709613796</v>
      </c>
      <c r="BJ4950">
        <f t="shared" si="624"/>
        <v>-238.71307581546171</v>
      </c>
    </row>
    <row r="4951" spans="1:62">
      <c r="A4951">
        <v>4948</v>
      </c>
      <c r="B4951" s="6"/>
      <c r="C4951" s="44"/>
      <c r="F4951" s="44">
        <v>-828.59571128629977</v>
      </c>
      <c r="G4951">
        <v>0.52943091775884632</v>
      </c>
      <c r="H4951" s="45">
        <f t="shared" si="618"/>
        <v>-1565.0686113947766</v>
      </c>
      <c r="BD4951">
        <f t="shared" si="617"/>
        <v>2273.9653934573907</v>
      </c>
      <c r="BE4951">
        <f t="shared" si="619"/>
        <v>3908.8671792839118</v>
      </c>
      <c r="BF4951">
        <f t="shared" si="620"/>
        <v>5543.7689651104329</v>
      </c>
      <c r="BG4951">
        <f t="shared" si="621"/>
        <v>7178.6707509369544</v>
      </c>
      <c r="BH4951">
        <f t="shared" si="622"/>
        <v>8813.5725367634768</v>
      </c>
      <c r="BI4951">
        <f t="shared" si="623"/>
        <v>10448.474322589997</v>
      </c>
      <c r="BJ4951">
        <f t="shared" si="624"/>
        <v>12083.376108416518</v>
      </c>
    </row>
    <row r="4952" spans="1:62">
      <c r="A4952">
        <v>4949</v>
      </c>
      <c r="B4952" s="6"/>
      <c r="C4952" s="44"/>
      <c r="F4952" s="44">
        <v>12243.071604191879</v>
      </c>
      <c r="G4952">
        <v>0.19601152156525714</v>
      </c>
      <c r="H4952" s="45">
        <f t="shared" si="618"/>
        <v>62460.979367051412</v>
      </c>
      <c r="BD4952">
        <f t="shared" si="617"/>
        <v>3475.7503000805314</v>
      </c>
      <c r="BE4952">
        <f t="shared" si="619"/>
        <v>6122.9048888747629</v>
      </c>
      <c r="BF4952">
        <f t="shared" si="620"/>
        <v>8770.0594776689941</v>
      </c>
      <c r="BG4952">
        <f t="shared" si="621"/>
        <v>11417.214066463226</v>
      </c>
      <c r="BH4952">
        <f t="shared" si="622"/>
        <v>14064.368655257458</v>
      </c>
      <c r="BI4952">
        <f t="shared" si="623"/>
        <v>16711.523244051692</v>
      </c>
      <c r="BJ4952">
        <f t="shared" si="624"/>
        <v>19358.677832845922</v>
      </c>
    </row>
    <row r="4953" spans="1:62">
      <c r="A4953">
        <v>4950</v>
      </c>
      <c r="B4953" s="6"/>
      <c r="C4953" s="44"/>
      <c r="F4953" s="44">
        <v>13694.052812890644</v>
      </c>
      <c r="G4953">
        <v>0.28993004245641973</v>
      </c>
      <c r="H4953" s="45">
        <f t="shared" si="618"/>
        <v>47232.265745448021</v>
      </c>
      <c r="BD4953">
        <f t="shared" si="617"/>
        <v>-11263.013996365593</v>
      </c>
      <c r="BE4953">
        <f t="shared" si="619"/>
        <v>-10282.956388539307</v>
      </c>
      <c r="BF4953">
        <f t="shared" si="620"/>
        <v>-9302.8987807130216</v>
      </c>
      <c r="BG4953">
        <f t="shared" si="621"/>
        <v>-8322.8411728867359</v>
      </c>
      <c r="BH4953">
        <f t="shared" si="622"/>
        <v>-7342.7835650604502</v>
      </c>
      <c r="BI4953">
        <f t="shared" si="623"/>
        <v>-6362.7259572341645</v>
      </c>
      <c r="BJ4953">
        <f t="shared" si="624"/>
        <v>-5382.6683494078788</v>
      </c>
    </row>
    <row r="4954" spans="1:62">
      <c r="A4954">
        <v>4951</v>
      </c>
      <c r="B4954" s="6"/>
      <c r="C4954" s="44"/>
      <c r="F4954" s="44">
        <v>10207.983762755179</v>
      </c>
      <c r="G4954">
        <v>0.5324879412491681</v>
      </c>
      <c r="H4954" s="45">
        <f t="shared" si="618"/>
        <v>19170.356682271868</v>
      </c>
      <c r="BD4954">
        <f t="shared" ref="BD4954:BD5002" si="625">($BD$3*G4953)-F4953</f>
        <v>-12244.402600608546</v>
      </c>
      <c r="BE4954">
        <f t="shared" si="619"/>
        <v>-10794.752388326448</v>
      </c>
      <c r="BF4954">
        <f t="shared" si="620"/>
        <v>-9345.1021760443473</v>
      </c>
      <c r="BG4954">
        <f t="shared" si="621"/>
        <v>-7895.4519637622498</v>
      </c>
      <c r="BH4954">
        <f t="shared" si="622"/>
        <v>-6445.8017514801513</v>
      </c>
      <c r="BI4954">
        <f t="shared" si="623"/>
        <v>-4996.151539198052</v>
      </c>
      <c r="BJ4954">
        <f t="shared" si="624"/>
        <v>-3546.5013269159535</v>
      </c>
    </row>
    <row r="4955" spans="1:62">
      <c r="A4955">
        <v>4952</v>
      </c>
      <c r="B4955" s="6"/>
      <c r="C4955" s="44"/>
      <c r="F4955" s="44">
        <v>10703.111858649645</v>
      </c>
      <c r="G4955">
        <v>0.14555357290136328</v>
      </c>
      <c r="H4955" s="45">
        <f t="shared" si="618"/>
        <v>73533.83118875949</v>
      </c>
      <c r="BD4955">
        <f t="shared" si="625"/>
        <v>-7545.5440565093377</v>
      </c>
      <c r="BE4955">
        <f t="shared" si="619"/>
        <v>-4883.1043502634975</v>
      </c>
      <c r="BF4955">
        <f t="shared" si="620"/>
        <v>-2220.6646440176573</v>
      </c>
      <c r="BG4955">
        <f t="shared" si="621"/>
        <v>441.77506222818374</v>
      </c>
      <c r="BH4955">
        <f t="shared" si="622"/>
        <v>3104.214768474023</v>
      </c>
      <c r="BI4955">
        <f t="shared" si="623"/>
        <v>5766.6544747198641</v>
      </c>
      <c r="BJ4955">
        <f t="shared" si="624"/>
        <v>8429.0941809657052</v>
      </c>
    </row>
    <row r="4956" spans="1:62">
      <c r="A4956">
        <v>4953</v>
      </c>
      <c r="B4956" s="6"/>
      <c r="C4956" s="44"/>
      <c r="F4956" s="44">
        <v>2526.5061044358081</v>
      </c>
      <c r="G4956">
        <v>1.3614664572581052</v>
      </c>
      <c r="H4956" s="45">
        <f t="shared" si="618"/>
        <v>1855.7240914506322</v>
      </c>
      <c r="BD4956">
        <f t="shared" si="625"/>
        <v>-9975.3439941428278</v>
      </c>
      <c r="BE4956">
        <f t="shared" si="619"/>
        <v>-9247.5761296360124</v>
      </c>
      <c r="BF4956">
        <f t="shared" si="620"/>
        <v>-8519.8082651291952</v>
      </c>
      <c r="BG4956">
        <f t="shared" si="621"/>
        <v>-7792.0404006223798</v>
      </c>
      <c r="BH4956">
        <f t="shared" si="622"/>
        <v>-7064.2725361155626</v>
      </c>
      <c r="BI4956">
        <f t="shared" si="623"/>
        <v>-6336.5046716087463</v>
      </c>
      <c r="BJ4956">
        <f t="shared" si="624"/>
        <v>-5608.73680710193</v>
      </c>
    </row>
    <row r="4957" spans="1:62">
      <c r="A4957">
        <v>4954</v>
      </c>
      <c r="B4957" s="6"/>
      <c r="C4957" s="44"/>
      <c r="F4957" s="44">
        <v>5563.4490768399628</v>
      </c>
      <c r="G4957">
        <v>0.54419333057708297</v>
      </c>
      <c r="H4957" s="45">
        <f t="shared" si="618"/>
        <v>10223.295222931662</v>
      </c>
      <c r="BD4957">
        <f t="shared" si="625"/>
        <v>4280.826181854718</v>
      </c>
      <c r="BE4957">
        <f t="shared" si="619"/>
        <v>11088.158468145244</v>
      </c>
      <c r="BF4957">
        <f t="shared" si="620"/>
        <v>17895.49075443577</v>
      </c>
      <c r="BG4957">
        <f t="shared" si="621"/>
        <v>24702.823040726296</v>
      </c>
      <c r="BH4957">
        <f t="shared" si="622"/>
        <v>31510.155327016822</v>
      </c>
      <c r="BI4957">
        <f t="shared" si="623"/>
        <v>38317.487613307349</v>
      </c>
      <c r="BJ4957">
        <f t="shared" si="624"/>
        <v>45124.819899597875</v>
      </c>
    </row>
    <row r="4958" spans="1:62">
      <c r="A4958">
        <v>4955</v>
      </c>
      <c r="B4958" s="6"/>
      <c r="C4958" s="44"/>
      <c r="F4958" s="44">
        <v>10980.825196318616</v>
      </c>
      <c r="G4958">
        <v>0.4506162297865961</v>
      </c>
      <c r="H4958" s="45">
        <f t="shared" si="618"/>
        <v>24368.463607089652</v>
      </c>
      <c r="BD4958">
        <f t="shared" si="625"/>
        <v>-2842.4824239545478</v>
      </c>
      <c r="BE4958">
        <f t="shared" si="619"/>
        <v>-121.51577106913282</v>
      </c>
      <c r="BF4958">
        <f t="shared" si="620"/>
        <v>2599.4508818162822</v>
      </c>
      <c r="BG4958">
        <f t="shared" si="621"/>
        <v>5320.4175347016972</v>
      </c>
      <c r="BH4958">
        <f t="shared" si="622"/>
        <v>8041.3841875871112</v>
      </c>
      <c r="BI4958">
        <f t="shared" si="623"/>
        <v>10762.350840472527</v>
      </c>
      <c r="BJ4958">
        <f t="shared" si="624"/>
        <v>13483.317493357939</v>
      </c>
    </row>
    <row r="4959" spans="1:62">
      <c r="A4959">
        <v>4956</v>
      </c>
      <c r="B4959" s="6"/>
      <c r="C4959" s="44"/>
      <c r="F4959" s="44">
        <v>6960.6800779807218</v>
      </c>
      <c r="G4959">
        <v>0.3108285071585648</v>
      </c>
      <c r="H4959" s="45">
        <f t="shared" si="618"/>
        <v>22393.956531245149</v>
      </c>
      <c r="BD4959">
        <f t="shared" si="625"/>
        <v>-8727.744047385635</v>
      </c>
      <c r="BE4959">
        <f t="shared" si="619"/>
        <v>-6474.6628984526551</v>
      </c>
      <c r="BF4959">
        <f t="shared" si="620"/>
        <v>-4221.5817495196743</v>
      </c>
      <c r="BG4959">
        <f t="shared" si="621"/>
        <v>-1968.5006005866944</v>
      </c>
      <c r="BH4959">
        <f t="shared" si="622"/>
        <v>284.58054834628638</v>
      </c>
      <c r="BI4959">
        <f t="shared" si="623"/>
        <v>2537.6616972792672</v>
      </c>
      <c r="BJ4959">
        <f t="shared" si="624"/>
        <v>4790.742846212248</v>
      </c>
    </row>
    <row r="4960" spans="1:62">
      <c r="A4960">
        <v>4957</v>
      </c>
      <c r="B4960" s="6"/>
      <c r="C4960" s="44"/>
      <c r="F4960" s="44">
        <v>7932.5665821523726</v>
      </c>
      <c r="G4960">
        <v>0.28730851629340126</v>
      </c>
      <c r="H4960" s="45">
        <f t="shared" si="618"/>
        <v>27609.924984094749</v>
      </c>
      <c r="BD4960">
        <f t="shared" si="625"/>
        <v>-5406.537542187898</v>
      </c>
      <c r="BE4960">
        <f t="shared" si="619"/>
        <v>-3852.3950063950738</v>
      </c>
      <c r="BF4960">
        <f t="shared" si="620"/>
        <v>-2298.2524706022496</v>
      </c>
      <c r="BG4960">
        <f t="shared" si="621"/>
        <v>-744.10993480942579</v>
      </c>
      <c r="BH4960">
        <f t="shared" si="622"/>
        <v>810.03260098339797</v>
      </c>
      <c r="BI4960">
        <f t="shared" si="623"/>
        <v>2364.1751367762226</v>
      </c>
      <c r="BJ4960">
        <f t="shared" si="624"/>
        <v>3918.3176725690464</v>
      </c>
    </row>
    <row r="4961" spans="1:62">
      <c r="A4961">
        <v>4958</v>
      </c>
      <c r="B4961" s="6"/>
      <c r="C4961" s="44"/>
      <c r="F4961" s="44">
        <v>11661.425043333076</v>
      </c>
      <c r="G4961">
        <v>0.12974329287833175</v>
      </c>
      <c r="H4961" s="45">
        <f t="shared" si="618"/>
        <v>89880.754408389417</v>
      </c>
      <c r="BD4961">
        <f t="shared" si="625"/>
        <v>-6496.0240006853664</v>
      </c>
      <c r="BE4961">
        <f t="shared" si="619"/>
        <v>-5059.4814192183603</v>
      </c>
      <c r="BF4961">
        <f t="shared" si="620"/>
        <v>-3622.9388377513533</v>
      </c>
      <c r="BG4961">
        <f t="shared" si="621"/>
        <v>-2186.3962562843471</v>
      </c>
      <c r="BH4961">
        <f t="shared" si="622"/>
        <v>-749.85367481734102</v>
      </c>
      <c r="BI4961">
        <f t="shared" si="623"/>
        <v>686.68890664966602</v>
      </c>
      <c r="BJ4961">
        <f t="shared" si="624"/>
        <v>2123.2314881166712</v>
      </c>
    </row>
    <row r="4962" spans="1:62">
      <c r="A4962">
        <v>4959</v>
      </c>
      <c r="B4962" s="6"/>
      <c r="C4962" s="44"/>
      <c r="F4962" s="44">
        <v>-3754.1527857049296</v>
      </c>
      <c r="G4962">
        <v>0.81389119456343995</v>
      </c>
      <c r="H4962" s="45">
        <f t="shared" si="618"/>
        <v>-4612.5978641636557</v>
      </c>
      <c r="BD4962">
        <f t="shared" si="625"/>
        <v>-11012.708578941418</v>
      </c>
      <c r="BE4962">
        <f t="shared" si="619"/>
        <v>-10363.992114549759</v>
      </c>
      <c r="BF4962">
        <f t="shared" si="620"/>
        <v>-9715.2756501581007</v>
      </c>
      <c r="BG4962">
        <f t="shared" si="621"/>
        <v>-9066.5591857664404</v>
      </c>
      <c r="BH4962">
        <f t="shared" si="622"/>
        <v>-8417.8427213747818</v>
      </c>
      <c r="BI4962">
        <f t="shared" si="623"/>
        <v>-7769.1262569831233</v>
      </c>
      <c r="BJ4962">
        <f t="shared" si="624"/>
        <v>-7120.4097925914648</v>
      </c>
    </row>
    <row r="4963" spans="1:62">
      <c r="A4963">
        <v>4960</v>
      </c>
      <c r="B4963" s="6"/>
      <c r="C4963" s="44"/>
      <c r="F4963" s="44">
        <v>13228.332254588928</v>
      </c>
      <c r="G4963">
        <v>0.11721189562902623</v>
      </c>
      <c r="H4963" s="45">
        <f t="shared" si="618"/>
        <v>112858.27418452805</v>
      </c>
      <c r="BD4963">
        <f t="shared" si="625"/>
        <v>7823.6087585221294</v>
      </c>
      <c r="BE4963">
        <f t="shared" si="619"/>
        <v>11893.064731339329</v>
      </c>
      <c r="BF4963">
        <f t="shared" si="620"/>
        <v>15962.520704156528</v>
      </c>
      <c r="BG4963">
        <f t="shared" si="621"/>
        <v>20031.976676973729</v>
      </c>
      <c r="BH4963">
        <f t="shared" si="622"/>
        <v>24101.432649790928</v>
      </c>
      <c r="BI4963">
        <f t="shared" si="623"/>
        <v>28170.888622608127</v>
      </c>
      <c r="BJ4963">
        <f t="shared" si="624"/>
        <v>32240.344595425329</v>
      </c>
    </row>
    <row r="4964" spans="1:62">
      <c r="A4964">
        <v>4961</v>
      </c>
      <c r="B4964" s="6"/>
      <c r="C4964" s="44"/>
      <c r="F4964" s="44">
        <v>10097.297306425909</v>
      </c>
      <c r="G4964">
        <v>0.10422816063452967</v>
      </c>
      <c r="H4964" s="45">
        <f t="shared" si="618"/>
        <v>96876.863651384279</v>
      </c>
      <c r="BD4964">
        <f t="shared" si="625"/>
        <v>-12642.272776443797</v>
      </c>
      <c r="BE4964">
        <f t="shared" si="619"/>
        <v>-12056.213298298666</v>
      </c>
      <c r="BF4964">
        <f t="shared" si="620"/>
        <v>-11470.153820153535</v>
      </c>
      <c r="BG4964">
        <f t="shared" si="621"/>
        <v>-10884.094342008404</v>
      </c>
      <c r="BH4964">
        <f t="shared" si="622"/>
        <v>-10298.034863863271</v>
      </c>
      <c r="BI4964">
        <f t="shared" si="623"/>
        <v>-9711.9753857181404</v>
      </c>
      <c r="BJ4964">
        <f t="shared" si="624"/>
        <v>-9125.9159075730095</v>
      </c>
    </row>
    <row r="4965" spans="1:62">
      <c r="A4965">
        <v>4962</v>
      </c>
      <c r="B4965" s="6"/>
      <c r="C4965" s="44"/>
      <c r="F4965" s="44">
        <v>6521.5195902101041</v>
      </c>
      <c r="G4965">
        <v>0.72809098329161603</v>
      </c>
      <c r="H4965" s="45">
        <f t="shared" si="618"/>
        <v>8957.0118843211876</v>
      </c>
      <c r="BD4965">
        <f t="shared" si="625"/>
        <v>-9576.1565032532617</v>
      </c>
      <c r="BE4965">
        <f t="shared" si="619"/>
        <v>-9055.0157000806121</v>
      </c>
      <c r="BF4965">
        <f t="shared" si="620"/>
        <v>-8533.8748969079643</v>
      </c>
      <c r="BG4965">
        <f t="shared" si="621"/>
        <v>-8012.7340937353165</v>
      </c>
      <c r="BH4965">
        <f t="shared" si="622"/>
        <v>-7491.5932905626678</v>
      </c>
      <c r="BI4965">
        <f t="shared" si="623"/>
        <v>-6970.4524873900191</v>
      </c>
      <c r="BJ4965">
        <f t="shared" si="624"/>
        <v>-6449.3116842173713</v>
      </c>
    </row>
    <row r="4966" spans="1:62">
      <c r="A4966">
        <v>4963</v>
      </c>
      <c r="B4966" s="6"/>
      <c r="C4966" s="44"/>
      <c r="F4966" s="44">
        <v>-1566.5871229700424</v>
      </c>
      <c r="G4966">
        <v>0.1676709592377339</v>
      </c>
      <c r="H4966" s="45">
        <f t="shared" si="618"/>
        <v>-9343.2227625586711</v>
      </c>
      <c r="BD4966">
        <f t="shared" si="625"/>
        <v>-2881.0646737520237</v>
      </c>
      <c r="BE4966">
        <f t="shared" si="619"/>
        <v>759.3902427060566</v>
      </c>
      <c r="BF4966">
        <f t="shared" si="620"/>
        <v>4399.8451591641369</v>
      </c>
      <c r="BG4966">
        <f t="shared" si="621"/>
        <v>8040.3000756222173</v>
      </c>
      <c r="BH4966">
        <f t="shared" si="622"/>
        <v>11680.754992080296</v>
      </c>
      <c r="BI4966">
        <f t="shared" si="623"/>
        <v>15321.209908538378</v>
      </c>
      <c r="BJ4966">
        <f t="shared" si="624"/>
        <v>18961.664824996456</v>
      </c>
    </row>
    <row r="4967" spans="1:62">
      <c r="A4967">
        <v>4964</v>
      </c>
      <c r="B4967" s="6"/>
      <c r="C4967" s="44"/>
      <c r="F4967" s="44">
        <v>6520.3860010366625</v>
      </c>
      <c r="G4967">
        <v>0.31949705860876421</v>
      </c>
      <c r="H4967" s="45">
        <f t="shared" si="618"/>
        <v>20408.281783342216</v>
      </c>
      <c r="BD4967">
        <f t="shared" si="625"/>
        <v>2404.9419191587122</v>
      </c>
      <c r="BE4967">
        <f t="shared" si="619"/>
        <v>3243.2967153473815</v>
      </c>
      <c r="BF4967">
        <f t="shared" si="620"/>
        <v>4081.6515115360507</v>
      </c>
      <c r="BG4967">
        <f t="shared" si="621"/>
        <v>4920.0063077247205</v>
      </c>
      <c r="BH4967">
        <f t="shared" si="622"/>
        <v>5758.3611039133903</v>
      </c>
      <c r="BI4967">
        <f t="shared" si="623"/>
        <v>6596.7159001020591</v>
      </c>
      <c r="BJ4967">
        <f t="shared" si="624"/>
        <v>7435.0706962907288</v>
      </c>
    </row>
    <row r="4968" spans="1:62">
      <c r="A4968">
        <v>4965</v>
      </c>
      <c r="B4968" s="6"/>
      <c r="C4968" s="44"/>
      <c r="F4968" s="44">
        <v>9951.1527183901726</v>
      </c>
      <c r="G4968">
        <v>0.33240482058856013</v>
      </c>
      <c r="H4968" s="45">
        <f t="shared" si="618"/>
        <v>29936.848390978619</v>
      </c>
      <c r="BD4968">
        <f t="shared" si="625"/>
        <v>-4922.9007079928415</v>
      </c>
      <c r="BE4968">
        <f t="shared" si="619"/>
        <v>-3325.4154149490205</v>
      </c>
      <c r="BF4968">
        <f t="shared" si="620"/>
        <v>-1727.9301219051995</v>
      </c>
      <c r="BG4968">
        <f t="shared" si="621"/>
        <v>-130.44482886137848</v>
      </c>
      <c r="BH4968">
        <f t="shared" si="622"/>
        <v>1467.0404641824425</v>
      </c>
      <c r="BI4968">
        <f t="shared" si="623"/>
        <v>3064.5257572262635</v>
      </c>
      <c r="BJ4968">
        <f t="shared" si="624"/>
        <v>4662.0110502700845</v>
      </c>
    </row>
    <row r="4969" spans="1:62">
      <c r="A4969">
        <v>4966</v>
      </c>
      <c r="B4969" s="6"/>
      <c r="C4969" s="44"/>
      <c r="F4969" s="44">
        <v>8257.243834973644</v>
      </c>
      <c r="G4969">
        <v>0.27215995237026291</v>
      </c>
      <c r="H4969" s="45">
        <f t="shared" si="618"/>
        <v>30339.672545724097</v>
      </c>
      <c r="BD4969">
        <f t="shared" si="625"/>
        <v>-8289.128615447371</v>
      </c>
      <c r="BE4969">
        <f t="shared" si="619"/>
        <v>-6627.1045125045712</v>
      </c>
      <c r="BF4969">
        <f t="shared" si="620"/>
        <v>-4965.0804095617705</v>
      </c>
      <c r="BG4969">
        <f t="shared" si="621"/>
        <v>-3303.0563066189698</v>
      </c>
      <c r="BH4969">
        <f t="shared" si="622"/>
        <v>-1641.03220367617</v>
      </c>
      <c r="BI4969">
        <f t="shared" si="623"/>
        <v>20.991899266631663</v>
      </c>
      <c r="BJ4969">
        <f t="shared" si="624"/>
        <v>1683.0160022094315</v>
      </c>
    </row>
    <row r="4970" spans="1:62">
      <c r="A4970">
        <v>4967</v>
      </c>
      <c r="B4970" s="6"/>
      <c r="C4970" s="44"/>
      <c r="F4970" s="44">
        <v>8880.8491675242549</v>
      </c>
      <c r="G4970">
        <v>0.75160849570445354</v>
      </c>
      <c r="H4970" s="45">
        <f t="shared" si="618"/>
        <v>11815.791357175358</v>
      </c>
      <c r="BD4970">
        <f t="shared" si="625"/>
        <v>-6896.4440731223294</v>
      </c>
      <c r="BE4970">
        <f t="shared" si="619"/>
        <v>-5535.6443112710149</v>
      </c>
      <c r="BF4970">
        <f t="shared" si="620"/>
        <v>-4174.8445494197003</v>
      </c>
      <c r="BG4970">
        <f t="shared" si="621"/>
        <v>-2814.0447875683858</v>
      </c>
      <c r="BH4970">
        <f t="shared" si="622"/>
        <v>-1453.2450257170713</v>
      </c>
      <c r="BI4970">
        <f t="shared" si="623"/>
        <v>-92.445263865756715</v>
      </c>
      <c r="BJ4970">
        <f t="shared" si="624"/>
        <v>1268.3544979855578</v>
      </c>
    </row>
    <row r="4971" spans="1:62">
      <c r="A4971">
        <v>4968</v>
      </c>
      <c r="B4971" s="6"/>
      <c r="C4971" s="44"/>
      <c r="F4971" s="44">
        <v>9481.6120863015731</v>
      </c>
      <c r="G4971">
        <v>0.18555458498463739</v>
      </c>
      <c r="H4971" s="45">
        <f t="shared" si="618"/>
        <v>51098.7755278943</v>
      </c>
      <c r="BD4971">
        <f t="shared" si="625"/>
        <v>-5122.8066890019873</v>
      </c>
      <c r="BE4971">
        <f t="shared" si="619"/>
        <v>-1364.7642104797196</v>
      </c>
      <c r="BF4971">
        <f t="shared" si="620"/>
        <v>2393.278268042548</v>
      </c>
      <c r="BG4971">
        <f t="shared" si="621"/>
        <v>6151.3207465648156</v>
      </c>
      <c r="BH4971">
        <f t="shared" si="622"/>
        <v>9909.3632250870833</v>
      </c>
      <c r="BI4971">
        <f t="shared" si="623"/>
        <v>13667.405703609351</v>
      </c>
      <c r="BJ4971">
        <f t="shared" si="624"/>
        <v>17425.448182131619</v>
      </c>
    </row>
    <row r="4972" spans="1:62">
      <c r="A4972">
        <v>4969</v>
      </c>
      <c r="B4972" s="6"/>
      <c r="C4972" s="44"/>
      <c r="F4972" s="44">
        <v>10618.701181329638</v>
      </c>
      <c r="G4972">
        <v>0.21003199403135575</v>
      </c>
      <c r="H4972" s="45">
        <f t="shared" si="618"/>
        <v>50557.541151298923</v>
      </c>
      <c r="BD4972">
        <f t="shared" si="625"/>
        <v>-8553.8391613783861</v>
      </c>
      <c r="BE4972">
        <f t="shared" si="619"/>
        <v>-7626.066236455199</v>
      </c>
      <c r="BF4972">
        <f t="shared" si="620"/>
        <v>-6698.293311532012</v>
      </c>
      <c r="BG4972">
        <f t="shared" si="621"/>
        <v>-5770.520386608825</v>
      </c>
      <c r="BH4972">
        <f t="shared" si="622"/>
        <v>-4842.747461685638</v>
      </c>
      <c r="BI4972">
        <f t="shared" si="623"/>
        <v>-3914.974536762451</v>
      </c>
      <c r="BJ4972">
        <f t="shared" si="624"/>
        <v>-2987.2016118392639</v>
      </c>
    </row>
    <row r="4973" spans="1:62">
      <c r="A4973">
        <v>4970</v>
      </c>
      <c r="B4973" s="6"/>
      <c r="C4973" s="44"/>
      <c r="F4973" s="44">
        <v>6443.1090999093358</v>
      </c>
      <c r="G4973">
        <v>0.23486627198709975</v>
      </c>
      <c r="H4973" s="45">
        <f t="shared" si="618"/>
        <v>27433.096482509118</v>
      </c>
      <c r="BD4973">
        <f t="shared" si="625"/>
        <v>-9568.5412111728583</v>
      </c>
      <c r="BE4973">
        <f t="shared" si="619"/>
        <v>-8518.381241016079</v>
      </c>
      <c r="BF4973">
        <f t="shared" si="620"/>
        <v>-7468.2212708593015</v>
      </c>
      <c r="BG4973">
        <f t="shared" si="621"/>
        <v>-6418.0613007025222</v>
      </c>
      <c r="BH4973">
        <f t="shared" si="622"/>
        <v>-5367.9013305457438</v>
      </c>
      <c r="BI4973">
        <f t="shared" si="623"/>
        <v>-4317.7413603889654</v>
      </c>
      <c r="BJ4973">
        <f t="shared" si="624"/>
        <v>-3267.5813902321861</v>
      </c>
    </row>
    <row r="4974" spans="1:62">
      <c r="A4974">
        <v>4971</v>
      </c>
      <c r="B4974" s="6"/>
      <c r="C4974" s="44"/>
      <c r="F4974" s="44">
        <v>12349.376836828462</v>
      </c>
      <c r="G4974">
        <v>0.10036488146903988</v>
      </c>
      <c r="H4974" s="45">
        <f t="shared" si="618"/>
        <v>123044.80069194267</v>
      </c>
      <c r="BD4974">
        <f t="shared" si="625"/>
        <v>-5268.777739973837</v>
      </c>
      <c r="BE4974">
        <f t="shared" si="619"/>
        <v>-4094.4463800383382</v>
      </c>
      <c r="BF4974">
        <f t="shared" si="620"/>
        <v>-2920.1150201028395</v>
      </c>
      <c r="BG4974">
        <f t="shared" si="621"/>
        <v>-1745.7836601673407</v>
      </c>
      <c r="BH4974">
        <f t="shared" si="622"/>
        <v>-571.45230023184195</v>
      </c>
      <c r="BI4974">
        <f t="shared" si="623"/>
        <v>602.87905970365682</v>
      </c>
      <c r="BJ4974">
        <f t="shared" si="624"/>
        <v>1777.2104196391556</v>
      </c>
    </row>
    <row r="4975" spans="1:62">
      <c r="A4975">
        <v>4972</v>
      </c>
      <c r="B4975" s="6"/>
      <c r="C4975" s="44"/>
      <c r="F4975" s="44">
        <v>7472.7758474304137</v>
      </c>
      <c r="G4975">
        <v>0.936610139581596</v>
      </c>
      <c r="H4975" s="45">
        <f t="shared" si="618"/>
        <v>7978.5340043069191</v>
      </c>
      <c r="BD4975">
        <f t="shared" si="625"/>
        <v>-11847.552429483263</v>
      </c>
      <c r="BE4975">
        <f t="shared" si="619"/>
        <v>-11345.728022138062</v>
      </c>
      <c r="BF4975">
        <f t="shared" si="620"/>
        <v>-10843.903614792864</v>
      </c>
      <c r="BG4975">
        <f t="shared" si="621"/>
        <v>-10342.079207447665</v>
      </c>
      <c r="BH4975">
        <f t="shared" si="622"/>
        <v>-9840.2548001024643</v>
      </c>
      <c r="BI4975">
        <f t="shared" si="623"/>
        <v>-9338.4303927572655</v>
      </c>
      <c r="BJ4975">
        <f t="shared" si="624"/>
        <v>-8836.6059854120649</v>
      </c>
    </row>
    <row r="4976" spans="1:62">
      <c r="A4976">
        <v>4973</v>
      </c>
      <c r="B4976" s="6"/>
      <c r="C4976" s="44"/>
      <c r="F4976" s="44">
        <v>4056.3190555768124</v>
      </c>
      <c r="G4976">
        <v>0.24572076607391136</v>
      </c>
      <c r="H4976" s="45">
        <f t="shared" si="618"/>
        <v>16507.83985573566</v>
      </c>
      <c r="BD4976">
        <f t="shared" si="625"/>
        <v>-2789.7251495224336</v>
      </c>
      <c r="BE4976">
        <f t="shared" si="619"/>
        <v>1893.3255483855464</v>
      </c>
      <c r="BF4976">
        <f t="shared" si="620"/>
        <v>6576.3762462935265</v>
      </c>
      <c r="BG4976">
        <f t="shared" si="621"/>
        <v>11259.426944201507</v>
      </c>
      <c r="BH4976">
        <f t="shared" si="622"/>
        <v>15942.477642109487</v>
      </c>
      <c r="BI4976">
        <f t="shared" si="623"/>
        <v>20625.528340017467</v>
      </c>
      <c r="BJ4976">
        <f t="shared" si="624"/>
        <v>25308.579037925447</v>
      </c>
    </row>
    <row r="4977" spans="1:62">
      <c r="A4977">
        <v>4974</v>
      </c>
      <c r="B4977" s="6"/>
      <c r="C4977" s="44"/>
      <c r="F4977" s="44">
        <v>10560.242371328794</v>
      </c>
      <c r="G4977">
        <v>0.18833942454398489</v>
      </c>
      <c r="H4977" s="45">
        <f t="shared" si="618"/>
        <v>56070.269923026914</v>
      </c>
      <c r="BD4977">
        <f t="shared" si="625"/>
        <v>-2827.7152252072556</v>
      </c>
      <c r="BE4977">
        <f t="shared" si="619"/>
        <v>-1599.1113948376988</v>
      </c>
      <c r="BF4977">
        <f t="shared" si="620"/>
        <v>-370.50756446814194</v>
      </c>
      <c r="BG4977">
        <f t="shared" si="621"/>
        <v>858.09626590141488</v>
      </c>
      <c r="BH4977">
        <f t="shared" si="622"/>
        <v>2086.7000962709717</v>
      </c>
      <c r="BI4977">
        <f t="shared" si="623"/>
        <v>3315.3039266405285</v>
      </c>
      <c r="BJ4977">
        <f t="shared" si="624"/>
        <v>4543.9077570100853</v>
      </c>
    </row>
    <row r="4978" spans="1:62">
      <c r="A4978">
        <v>4975</v>
      </c>
      <c r="B4978" s="6"/>
      <c r="C4978" s="44"/>
      <c r="F4978" s="44">
        <v>3535.6146665554261</v>
      </c>
      <c r="G4978">
        <v>4.0805540174997823E-2</v>
      </c>
      <c r="H4978" s="45">
        <f t="shared" si="618"/>
        <v>86645.456753976541</v>
      </c>
      <c r="BD4978">
        <f t="shared" si="625"/>
        <v>-9618.5452486088689</v>
      </c>
      <c r="BE4978">
        <f t="shared" si="619"/>
        <v>-8676.8481258889442</v>
      </c>
      <c r="BF4978">
        <f t="shared" si="620"/>
        <v>-7735.1510031690195</v>
      </c>
      <c r="BG4978">
        <f t="shared" si="621"/>
        <v>-6793.4538804490958</v>
      </c>
      <c r="BH4978">
        <f t="shared" si="622"/>
        <v>-5851.7567577291711</v>
      </c>
      <c r="BI4978">
        <f t="shared" si="623"/>
        <v>-4910.0596350092464</v>
      </c>
      <c r="BJ4978">
        <f t="shared" si="624"/>
        <v>-3968.3625122893227</v>
      </c>
    </row>
    <row r="4979" spans="1:62">
      <c r="A4979">
        <v>4976</v>
      </c>
      <c r="B4979" s="6"/>
      <c r="C4979" s="44"/>
      <c r="F4979" s="44">
        <v>3926.9949795779357</v>
      </c>
      <c r="G4979">
        <v>0.42912085818236889</v>
      </c>
      <c r="H4979" s="45">
        <f t="shared" si="618"/>
        <v>9151.2563528408846</v>
      </c>
      <c r="BD4979">
        <f t="shared" si="625"/>
        <v>-3331.5869656804371</v>
      </c>
      <c r="BE4979">
        <f t="shared" si="619"/>
        <v>-3127.559264805448</v>
      </c>
      <c r="BF4979">
        <f t="shared" si="620"/>
        <v>-2923.531563930459</v>
      </c>
      <c r="BG4979">
        <f t="shared" si="621"/>
        <v>-2719.5038630554695</v>
      </c>
      <c r="BH4979">
        <f t="shared" si="622"/>
        <v>-2515.4761621804805</v>
      </c>
      <c r="BI4979">
        <f t="shared" si="623"/>
        <v>-2311.4484613054915</v>
      </c>
      <c r="BJ4979">
        <f t="shared" si="624"/>
        <v>-2107.420760430502</v>
      </c>
    </row>
    <row r="4980" spans="1:62">
      <c r="A4980">
        <v>4977</v>
      </c>
      <c r="B4980" s="6"/>
      <c r="C4980" s="44"/>
      <c r="F4980" s="44">
        <v>11998.296220076567</v>
      </c>
      <c r="G4980">
        <v>0.52812659040218257</v>
      </c>
      <c r="H4980" s="45">
        <f t="shared" si="618"/>
        <v>22718.598983890475</v>
      </c>
      <c r="BD4980">
        <f t="shared" si="625"/>
        <v>-1781.3906886660911</v>
      </c>
      <c r="BE4980">
        <f t="shared" si="619"/>
        <v>364.21360224575346</v>
      </c>
      <c r="BF4980">
        <f t="shared" si="620"/>
        <v>2509.8178931575976</v>
      </c>
      <c r="BG4980">
        <f t="shared" si="621"/>
        <v>4655.4221840694427</v>
      </c>
      <c r="BH4980">
        <f t="shared" si="622"/>
        <v>6801.0264749812868</v>
      </c>
      <c r="BI4980">
        <f t="shared" si="623"/>
        <v>8946.630765893131</v>
      </c>
      <c r="BJ4980">
        <f t="shared" si="624"/>
        <v>11092.235056804975</v>
      </c>
    </row>
    <row r="4981" spans="1:62">
      <c r="A4981">
        <v>4978</v>
      </c>
      <c r="B4981" s="6"/>
      <c r="C4981" s="44"/>
      <c r="F4981" s="44">
        <v>7190.3156182907078</v>
      </c>
      <c r="G4981">
        <v>5.1237713784751726E-2</v>
      </c>
      <c r="H4981" s="45">
        <f t="shared" si="618"/>
        <v>140332.4833831781</v>
      </c>
      <c r="BD4981">
        <f t="shared" si="625"/>
        <v>-9357.6632680656548</v>
      </c>
      <c r="BE4981">
        <f t="shared" si="619"/>
        <v>-6717.030316054741</v>
      </c>
      <c r="BF4981">
        <f t="shared" si="620"/>
        <v>-4076.397364043828</v>
      </c>
      <c r="BG4981">
        <f t="shared" si="621"/>
        <v>-1435.7644120329151</v>
      </c>
      <c r="BH4981">
        <f t="shared" si="622"/>
        <v>1204.868539977997</v>
      </c>
      <c r="BI4981">
        <f t="shared" si="623"/>
        <v>3845.5014919889109</v>
      </c>
      <c r="BJ4981">
        <f t="shared" si="624"/>
        <v>6486.1344439998229</v>
      </c>
    </row>
    <row r="4982" spans="1:62">
      <c r="A4982">
        <v>4979</v>
      </c>
      <c r="B4982" s="6"/>
      <c r="C4982" s="44"/>
      <c r="F4982" s="44">
        <v>8458.2286276294071</v>
      </c>
      <c r="G4982">
        <v>0.29557969145985741</v>
      </c>
      <c r="H4982" s="45">
        <f t="shared" si="618"/>
        <v>28615.729943605129</v>
      </c>
      <c r="BD4982">
        <f t="shared" si="625"/>
        <v>-6934.127049366949</v>
      </c>
      <c r="BE4982">
        <f t="shared" si="619"/>
        <v>-6677.9384804431902</v>
      </c>
      <c r="BF4982">
        <f t="shared" si="620"/>
        <v>-6421.7499115194314</v>
      </c>
      <c r="BG4982">
        <f t="shared" si="621"/>
        <v>-6165.5613425956735</v>
      </c>
      <c r="BH4982">
        <f t="shared" si="622"/>
        <v>-5909.3727736719147</v>
      </c>
      <c r="BI4982">
        <f t="shared" si="623"/>
        <v>-5653.1842047481559</v>
      </c>
      <c r="BJ4982">
        <f t="shared" si="624"/>
        <v>-5396.9956358243971</v>
      </c>
    </row>
    <row r="4983" spans="1:62">
      <c r="A4983">
        <v>4980</v>
      </c>
      <c r="B4983" s="6"/>
      <c r="C4983" s="44"/>
      <c r="F4983" s="44">
        <v>11905.814366131868</v>
      </c>
      <c r="G4983">
        <v>0.40877470754203138</v>
      </c>
      <c r="H4983" s="45">
        <f t="shared" si="618"/>
        <v>29125.614052106386</v>
      </c>
      <c r="BD4983">
        <f t="shared" si="625"/>
        <v>-6980.3301703301204</v>
      </c>
      <c r="BE4983">
        <f t="shared" si="619"/>
        <v>-5502.4317130308336</v>
      </c>
      <c r="BF4983">
        <f t="shared" si="620"/>
        <v>-4024.533255731546</v>
      </c>
      <c r="BG4983">
        <f t="shared" si="621"/>
        <v>-2546.6347984322592</v>
      </c>
      <c r="BH4983">
        <f t="shared" si="622"/>
        <v>-1068.7363411329716</v>
      </c>
      <c r="BI4983">
        <f t="shared" si="623"/>
        <v>409.16211616631517</v>
      </c>
      <c r="BJ4983">
        <f t="shared" si="624"/>
        <v>1887.0605734656019</v>
      </c>
    </row>
    <row r="4984" spans="1:62">
      <c r="A4984">
        <v>4981</v>
      </c>
      <c r="B4984" s="6"/>
      <c r="C4984" s="44"/>
      <c r="F4984" s="44">
        <v>5998.891544141874</v>
      </c>
      <c r="G4984">
        <v>0.47696454913538844</v>
      </c>
      <c r="H4984" s="45">
        <f t="shared" si="618"/>
        <v>12577.227290825471</v>
      </c>
      <c r="BD4984">
        <f t="shared" si="625"/>
        <v>-9861.9408284217116</v>
      </c>
      <c r="BE4984">
        <f t="shared" si="619"/>
        <v>-7818.067290711555</v>
      </c>
      <c r="BF4984">
        <f t="shared" si="620"/>
        <v>-5774.1937530013975</v>
      </c>
      <c r="BG4984">
        <f t="shared" si="621"/>
        <v>-3730.3202152912409</v>
      </c>
      <c r="BH4984">
        <f t="shared" si="622"/>
        <v>-1686.4466775810833</v>
      </c>
      <c r="BI4984">
        <f t="shared" si="623"/>
        <v>357.42686012907325</v>
      </c>
      <c r="BJ4984">
        <f t="shared" si="624"/>
        <v>2401.3003978392298</v>
      </c>
    </row>
    <row r="4985" spans="1:62">
      <c r="A4985">
        <v>4982</v>
      </c>
      <c r="B4985" s="6"/>
      <c r="C4985" s="44"/>
      <c r="F4985" s="44">
        <v>-4708.9303177574147</v>
      </c>
      <c r="G4985">
        <v>0.52959481290711263</v>
      </c>
      <c r="H4985" s="45">
        <f t="shared" si="618"/>
        <v>-8891.5718262205282</v>
      </c>
      <c r="BD4985">
        <f t="shared" si="625"/>
        <v>-3614.0687984649317</v>
      </c>
      <c r="BE4985">
        <f t="shared" si="619"/>
        <v>-1229.2460527879894</v>
      </c>
      <c r="BF4985">
        <f t="shared" si="620"/>
        <v>1155.5766928889525</v>
      </c>
      <c r="BG4985">
        <f t="shared" si="621"/>
        <v>3540.3994385658953</v>
      </c>
      <c r="BH4985">
        <f t="shared" si="622"/>
        <v>5925.2221842428371</v>
      </c>
      <c r="BI4985">
        <f t="shared" si="623"/>
        <v>8310.044929919779</v>
      </c>
      <c r="BJ4985">
        <f t="shared" si="624"/>
        <v>10694.867675596723</v>
      </c>
    </row>
    <row r="4986" spans="1:62">
      <c r="A4986">
        <v>4983</v>
      </c>
      <c r="B4986" s="6"/>
      <c r="C4986" s="44"/>
      <c r="F4986" s="44">
        <v>12238.13176257952</v>
      </c>
      <c r="G4986">
        <v>0.45927642798254453</v>
      </c>
      <c r="H4986" s="45">
        <f t="shared" si="618"/>
        <v>26646.548825372436</v>
      </c>
      <c r="BD4986">
        <f t="shared" si="625"/>
        <v>7356.904382292978</v>
      </c>
      <c r="BE4986">
        <f t="shared" si="619"/>
        <v>10004.878446828541</v>
      </c>
      <c r="BF4986">
        <f t="shared" si="620"/>
        <v>12652.852511364104</v>
      </c>
      <c r="BG4986">
        <f t="shared" si="621"/>
        <v>15300.826575899668</v>
      </c>
      <c r="BH4986">
        <f t="shared" si="622"/>
        <v>17948.800640435231</v>
      </c>
      <c r="BI4986">
        <f t="shared" si="623"/>
        <v>20596.774704970794</v>
      </c>
      <c r="BJ4986">
        <f t="shared" si="624"/>
        <v>23244.748769506357</v>
      </c>
    </row>
    <row r="4987" spans="1:62">
      <c r="A4987">
        <v>4984</v>
      </c>
      <c r="B4987" s="6"/>
      <c r="C4987" s="44"/>
      <c r="F4987" s="44">
        <v>8820.4521337832084</v>
      </c>
      <c r="G4987">
        <v>0.27469847012948989</v>
      </c>
      <c r="H4987" s="45">
        <f t="shared" si="618"/>
        <v>32109.57865773822</v>
      </c>
      <c r="BD4987">
        <f t="shared" si="625"/>
        <v>-9941.7496226667972</v>
      </c>
      <c r="BE4987">
        <f t="shared" si="619"/>
        <v>-7645.3674827540744</v>
      </c>
      <c r="BF4987">
        <f t="shared" si="620"/>
        <v>-5348.9853428413517</v>
      </c>
      <c r="BG4987">
        <f t="shared" si="621"/>
        <v>-3052.6032029286289</v>
      </c>
      <c r="BH4987">
        <f t="shared" si="622"/>
        <v>-756.22106301590611</v>
      </c>
      <c r="BI4987">
        <f t="shared" si="623"/>
        <v>1540.1610768968167</v>
      </c>
      <c r="BJ4987">
        <f t="shared" si="624"/>
        <v>3836.5432168095394</v>
      </c>
    </row>
    <row r="4988" spans="1:62">
      <c r="A4988">
        <v>4985</v>
      </c>
      <c r="B4988" s="6"/>
      <c r="C4988" s="44"/>
      <c r="F4988" s="44">
        <v>6877.9545104878198</v>
      </c>
      <c r="G4988">
        <v>0.78075729035256636</v>
      </c>
      <c r="H4988" s="45">
        <f t="shared" si="618"/>
        <v>8809.3375437864233</v>
      </c>
      <c r="BD4988">
        <f t="shared" si="625"/>
        <v>-7446.9597831357587</v>
      </c>
      <c r="BE4988">
        <f t="shared" si="619"/>
        <v>-6073.467432488309</v>
      </c>
      <c r="BF4988">
        <f t="shared" si="620"/>
        <v>-4699.9750818408602</v>
      </c>
      <c r="BG4988">
        <f t="shared" si="621"/>
        <v>-3326.4827311934105</v>
      </c>
      <c r="BH4988">
        <f t="shared" si="622"/>
        <v>-1952.9903805459608</v>
      </c>
      <c r="BI4988">
        <f t="shared" si="623"/>
        <v>-579.49802989851196</v>
      </c>
      <c r="BJ4988">
        <f t="shared" si="624"/>
        <v>793.99432074893775</v>
      </c>
    </row>
    <row r="4989" spans="1:62">
      <c r="A4989">
        <v>4986</v>
      </c>
      <c r="B4989" s="6"/>
      <c r="C4989" s="44"/>
      <c r="F4989" s="44">
        <v>8444.629314408292</v>
      </c>
      <c r="G4989">
        <v>0.44072850687053489</v>
      </c>
      <c r="H4989" s="45">
        <f t="shared" si="618"/>
        <v>19160.615169576318</v>
      </c>
      <c r="BD4989">
        <f t="shared" si="625"/>
        <v>-2974.168058724988</v>
      </c>
      <c r="BE4989">
        <f t="shared" si="619"/>
        <v>929.61839303784382</v>
      </c>
      <c r="BF4989">
        <f t="shared" si="620"/>
        <v>4833.4048448006761</v>
      </c>
      <c r="BG4989">
        <f t="shared" si="621"/>
        <v>8737.1912965635074</v>
      </c>
      <c r="BH4989">
        <f t="shared" si="622"/>
        <v>12640.977748326339</v>
      </c>
      <c r="BI4989">
        <f t="shared" si="623"/>
        <v>16544.764200089172</v>
      </c>
      <c r="BJ4989">
        <f t="shared" si="624"/>
        <v>20448.550651852001</v>
      </c>
    </row>
    <row r="4990" spans="1:62">
      <c r="A4990">
        <v>4987</v>
      </c>
      <c r="B4990" s="6"/>
      <c r="C4990" s="44"/>
      <c r="F4990" s="44">
        <v>9643.7088905301862</v>
      </c>
      <c r="G4990">
        <v>0.16277038213781481</v>
      </c>
      <c r="H4990" s="45">
        <f t="shared" si="618"/>
        <v>59247.319837125091</v>
      </c>
      <c r="BD4990">
        <f t="shared" si="625"/>
        <v>-6240.9867800556176</v>
      </c>
      <c r="BE4990">
        <f t="shared" si="619"/>
        <v>-4037.3442457029432</v>
      </c>
      <c r="BF4990">
        <f t="shared" si="620"/>
        <v>-1833.7017113502689</v>
      </c>
      <c r="BG4990">
        <f t="shared" si="621"/>
        <v>369.94082300240552</v>
      </c>
      <c r="BH4990">
        <f t="shared" si="622"/>
        <v>2573.5833573550808</v>
      </c>
      <c r="BI4990">
        <f t="shared" si="623"/>
        <v>4777.2258917077543</v>
      </c>
      <c r="BJ4990">
        <f t="shared" si="624"/>
        <v>6980.8684260604296</v>
      </c>
    </row>
    <row r="4991" spans="1:62">
      <c r="A4991">
        <v>4988</v>
      </c>
      <c r="B4991" s="6"/>
      <c r="C4991" s="44"/>
      <c r="F4991" s="44">
        <v>12844.222188847605</v>
      </c>
      <c r="G4991">
        <v>0.28414857048896636</v>
      </c>
      <c r="H4991" s="45">
        <f t="shared" si="618"/>
        <v>45202.487440795885</v>
      </c>
      <c r="BD4991">
        <f t="shared" si="625"/>
        <v>-8829.8569798411118</v>
      </c>
      <c r="BE4991">
        <f t="shared" si="619"/>
        <v>-8016.0050691520382</v>
      </c>
      <c r="BF4991">
        <f t="shared" si="620"/>
        <v>-7202.1531584629647</v>
      </c>
      <c r="BG4991">
        <f t="shared" si="621"/>
        <v>-6388.3012477738903</v>
      </c>
      <c r="BH4991">
        <f t="shared" si="622"/>
        <v>-5574.4493370848159</v>
      </c>
      <c r="BI4991">
        <f t="shared" si="623"/>
        <v>-4760.5974263957423</v>
      </c>
      <c r="BJ4991">
        <f t="shared" si="624"/>
        <v>-3946.7455157066679</v>
      </c>
    </row>
    <row r="4992" spans="1:62">
      <c r="A4992">
        <v>4989</v>
      </c>
      <c r="B4992" s="6"/>
      <c r="C4992" s="44"/>
      <c r="F4992" s="44">
        <v>5009.6148815443157</v>
      </c>
      <c r="G4992">
        <v>0.24392518402980023</v>
      </c>
      <c r="H4992" s="45">
        <f t="shared" si="618"/>
        <v>20537.505799041617</v>
      </c>
      <c r="BD4992">
        <f t="shared" si="625"/>
        <v>-11423.479336402774</v>
      </c>
      <c r="BE4992">
        <f t="shared" si="619"/>
        <v>-10002.736483957942</v>
      </c>
      <c r="BF4992">
        <f t="shared" si="620"/>
        <v>-8581.993631513109</v>
      </c>
      <c r="BG4992">
        <f t="shared" si="621"/>
        <v>-7161.2507790682776</v>
      </c>
      <c r="BH4992">
        <f t="shared" si="622"/>
        <v>-5740.5079266234461</v>
      </c>
      <c r="BI4992">
        <f t="shared" si="623"/>
        <v>-4319.7650741786147</v>
      </c>
      <c r="BJ4992">
        <f t="shared" si="624"/>
        <v>-2899.0222217337832</v>
      </c>
    </row>
    <row r="4993" spans="1:62">
      <c r="A4993">
        <v>4990</v>
      </c>
      <c r="B4993" s="6"/>
      <c r="C4993" s="44"/>
      <c r="F4993" s="44">
        <v>15787.094123401639</v>
      </c>
      <c r="G4993">
        <v>0.18902574899389446</v>
      </c>
      <c r="H4993" s="45">
        <f t="shared" si="618"/>
        <v>83518.220175980168</v>
      </c>
      <c r="BD4993">
        <f t="shared" si="625"/>
        <v>-3789.9889613953146</v>
      </c>
      <c r="BE4993">
        <f t="shared" si="619"/>
        <v>-2570.3630412463135</v>
      </c>
      <c r="BF4993">
        <f t="shared" si="620"/>
        <v>-1350.7371210973124</v>
      </c>
      <c r="BG4993">
        <f t="shared" si="621"/>
        <v>-131.11120094831131</v>
      </c>
      <c r="BH4993">
        <f t="shared" si="622"/>
        <v>1088.5147192006898</v>
      </c>
      <c r="BI4993">
        <f t="shared" si="623"/>
        <v>2308.1406393496909</v>
      </c>
      <c r="BJ4993">
        <f t="shared" si="624"/>
        <v>3527.766559498692</v>
      </c>
    </row>
    <row r="4994" spans="1:62">
      <c r="A4994">
        <v>4991</v>
      </c>
      <c r="B4994" s="6"/>
      <c r="C4994" s="44"/>
      <c r="F4994" s="44">
        <v>6772.5629132421564</v>
      </c>
      <c r="G4994">
        <v>0.77062590523084751</v>
      </c>
      <c r="H4994" s="45">
        <f t="shared" si="618"/>
        <v>8788.3924836570059</v>
      </c>
      <c r="BD4994">
        <f t="shared" si="625"/>
        <v>-14841.965378432167</v>
      </c>
      <c r="BE4994">
        <f t="shared" si="619"/>
        <v>-13896.836633462695</v>
      </c>
      <c r="BF4994">
        <f t="shared" si="620"/>
        <v>-12951.707888493222</v>
      </c>
      <c r="BG4994">
        <f t="shared" si="621"/>
        <v>-12006.57914352375</v>
      </c>
      <c r="BH4994">
        <f t="shared" si="622"/>
        <v>-11061.450398554278</v>
      </c>
      <c r="BI4994">
        <f t="shared" si="623"/>
        <v>-10116.321653584804</v>
      </c>
      <c r="BJ4994">
        <f t="shared" si="624"/>
        <v>-9171.1929086153323</v>
      </c>
    </row>
    <row r="4995" spans="1:62">
      <c r="A4995">
        <v>4992</v>
      </c>
      <c r="B4995" s="6"/>
      <c r="C4995" s="44"/>
      <c r="F4995" s="44">
        <v>12679.809896923449</v>
      </c>
      <c r="G4995">
        <v>9.2654857448719596E-2</v>
      </c>
      <c r="H4995" s="45">
        <f t="shared" si="618"/>
        <v>136849.92072802194</v>
      </c>
      <c r="BD4995">
        <f t="shared" si="625"/>
        <v>-2919.4333870879186</v>
      </c>
      <c r="BE4995">
        <f t="shared" si="619"/>
        <v>933.69613906631912</v>
      </c>
      <c r="BF4995">
        <f t="shared" si="620"/>
        <v>4786.8256652205564</v>
      </c>
      <c r="BG4995">
        <f t="shared" si="621"/>
        <v>8639.9551913747946</v>
      </c>
      <c r="BH4995">
        <f t="shared" si="622"/>
        <v>12493.084717529033</v>
      </c>
      <c r="BI4995">
        <f t="shared" si="623"/>
        <v>16346.214243683269</v>
      </c>
      <c r="BJ4995">
        <f t="shared" si="624"/>
        <v>20199.343769837506</v>
      </c>
    </row>
    <row r="4996" spans="1:62">
      <c r="A4996">
        <v>4993</v>
      </c>
      <c r="B4996" s="6"/>
      <c r="C4996" s="44"/>
      <c r="F4996" s="44">
        <v>10015.710541481112</v>
      </c>
      <c r="G4996">
        <v>3.4448246727806442E-2</v>
      </c>
      <c r="H4996" s="45">
        <f t="shared" ref="H4996:H5003" si="626">F4996/G4996</f>
        <v>290746.59795084677</v>
      </c>
      <c r="BD4996">
        <f t="shared" si="625"/>
        <v>-12216.535609679851</v>
      </c>
      <c r="BE4996">
        <f t="shared" si="619"/>
        <v>-11753.261322436252</v>
      </c>
      <c r="BF4996">
        <f t="shared" si="620"/>
        <v>-11289.987035192655</v>
      </c>
      <c r="BG4996">
        <f t="shared" si="621"/>
        <v>-10826.712747949057</v>
      </c>
      <c r="BH4996">
        <f t="shared" si="622"/>
        <v>-10363.43846070546</v>
      </c>
      <c r="BI4996">
        <f t="shared" si="623"/>
        <v>-9900.1641734618606</v>
      </c>
      <c r="BJ4996">
        <f t="shared" si="624"/>
        <v>-9436.8898862182632</v>
      </c>
    </row>
    <row r="4997" spans="1:62">
      <c r="A4997">
        <v>4994</v>
      </c>
      <c r="B4997" s="6"/>
      <c r="C4997" s="44"/>
      <c r="F4997" s="44">
        <v>-6198.8238415030173</v>
      </c>
      <c r="G4997">
        <v>0.52747281310212912</v>
      </c>
      <c r="H4997" s="45">
        <f t="shared" si="626"/>
        <v>-11751.930502440517</v>
      </c>
      <c r="BD4997">
        <f t="shared" si="625"/>
        <v>-9843.4693078420805</v>
      </c>
      <c r="BE4997">
        <f t="shared" ref="BE4997:BE5002" si="627">($BE$3*G4996)-F4996</f>
        <v>-9671.2280742030471</v>
      </c>
      <c r="BF4997">
        <f t="shared" ref="BF4997:BF5002" si="628">($BF$3*G4996)-F4996</f>
        <v>-9498.9868405640154</v>
      </c>
      <c r="BG4997">
        <f t="shared" ref="BG4997:BG5002" si="629">($BG$3*G4996)-F4996</f>
        <v>-9326.7456069249838</v>
      </c>
      <c r="BH4997">
        <f t="shared" ref="BH4997:BH5002" si="630">($BH$3*G4996)-F4996</f>
        <v>-9154.5043732859504</v>
      </c>
      <c r="BI4997">
        <f t="shared" ref="BI4997:BI5002" si="631">($BI$3*G4996)-F4996</f>
        <v>-8982.2631396469187</v>
      </c>
      <c r="BJ4997">
        <f t="shared" ref="BJ4997:BJ5002" si="632">($BJ$3*G4996)-F4996</f>
        <v>-8810.0219060078871</v>
      </c>
    </row>
    <row r="4998" spans="1:62">
      <c r="A4998">
        <v>4995</v>
      </c>
      <c r="B4998" s="6"/>
      <c r="C4998" s="44"/>
      <c r="F4998" s="44">
        <v>14633.232599168479</v>
      </c>
      <c r="G4998">
        <v>0.6888043392484704</v>
      </c>
      <c r="H4998" s="45">
        <f t="shared" si="626"/>
        <v>21244.396652806037</v>
      </c>
      <c r="BD4998">
        <f t="shared" si="625"/>
        <v>8836.1879070136638</v>
      </c>
      <c r="BE4998">
        <f t="shared" si="627"/>
        <v>11473.551972524308</v>
      </c>
      <c r="BF4998">
        <f t="shared" si="628"/>
        <v>14110.916038034953</v>
      </c>
      <c r="BG4998">
        <f t="shared" si="629"/>
        <v>16748.2801035456</v>
      </c>
      <c r="BH4998">
        <f t="shared" si="630"/>
        <v>19385.644169056246</v>
      </c>
      <c r="BI4998">
        <f t="shared" si="631"/>
        <v>22023.008234566892</v>
      </c>
      <c r="BJ4998">
        <f t="shared" si="632"/>
        <v>24660.372300077535</v>
      </c>
    </row>
    <row r="4999" spans="1:62">
      <c r="A4999">
        <v>4996</v>
      </c>
      <c r="B4999" s="6"/>
      <c r="C4999" s="44"/>
      <c r="F4999" s="44">
        <v>-3690.3840580268588</v>
      </c>
      <c r="G4999">
        <v>0.56620642144241717</v>
      </c>
      <c r="H4999" s="45">
        <f t="shared" si="626"/>
        <v>-6517.7361440471914</v>
      </c>
      <c r="BD4999">
        <f t="shared" si="625"/>
        <v>-11189.210902926126</v>
      </c>
      <c r="BE4999">
        <f t="shared" si="627"/>
        <v>-7745.1892066837754</v>
      </c>
      <c r="BF4999">
        <f t="shared" si="628"/>
        <v>-4301.1675104414226</v>
      </c>
      <c r="BG4999">
        <f t="shared" si="629"/>
        <v>-857.14581419907154</v>
      </c>
      <c r="BH4999">
        <f t="shared" si="630"/>
        <v>2586.8758820432795</v>
      </c>
      <c r="BI4999">
        <f t="shared" si="631"/>
        <v>6030.8975782856342</v>
      </c>
      <c r="BJ4999">
        <f t="shared" si="632"/>
        <v>9474.9192745279852</v>
      </c>
    </row>
    <row r="5000" spans="1:62">
      <c r="A5000">
        <v>4997</v>
      </c>
      <c r="B5000" s="6"/>
      <c r="C5000" s="44"/>
      <c r="F5000" s="44">
        <v>14409.446079317922</v>
      </c>
      <c r="G5000">
        <v>0.3093290152675463</v>
      </c>
      <c r="H5000" s="45">
        <f t="shared" si="626"/>
        <v>46582.911295452956</v>
      </c>
      <c r="BD5000">
        <f t="shared" si="625"/>
        <v>6521.4161652389448</v>
      </c>
      <c r="BE5000">
        <f t="shared" si="627"/>
        <v>9352.4482724510308</v>
      </c>
      <c r="BF5000">
        <f t="shared" si="628"/>
        <v>12183.480379663117</v>
      </c>
      <c r="BG5000">
        <f t="shared" si="629"/>
        <v>15014.512486875203</v>
      </c>
      <c r="BH5000">
        <f t="shared" si="630"/>
        <v>17845.544594087289</v>
      </c>
      <c r="BI5000">
        <f t="shared" si="631"/>
        <v>20676.576701299375</v>
      </c>
      <c r="BJ5000">
        <f t="shared" si="632"/>
        <v>23507.608808511461</v>
      </c>
    </row>
    <row r="5001" spans="1:62">
      <c r="A5001">
        <v>4998</v>
      </c>
      <c r="B5001" s="6"/>
      <c r="C5001" s="44"/>
      <c r="F5001" s="44">
        <v>10424.645315280704</v>
      </c>
      <c r="G5001">
        <v>0.11446519764144547</v>
      </c>
      <c r="H5001" s="45">
        <f t="shared" si="626"/>
        <v>91072.618840315146</v>
      </c>
      <c r="BD5001">
        <f t="shared" si="625"/>
        <v>-12862.801002980192</v>
      </c>
      <c r="BE5001">
        <f t="shared" si="627"/>
        <v>-11316.155926642459</v>
      </c>
      <c r="BF5001">
        <f t="shared" si="628"/>
        <v>-9769.5108503047268</v>
      </c>
      <c r="BG5001">
        <f t="shared" si="629"/>
        <v>-8222.8657739669961</v>
      </c>
      <c r="BH5001">
        <f t="shared" si="630"/>
        <v>-6676.2206976292646</v>
      </c>
      <c r="BI5001">
        <f t="shared" si="631"/>
        <v>-5129.575621291533</v>
      </c>
      <c r="BJ5001">
        <f t="shared" si="632"/>
        <v>-3582.9305449538024</v>
      </c>
    </row>
    <row r="5002" spans="1:62">
      <c r="A5002">
        <v>4999</v>
      </c>
      <c r="B5002" s="6"/>
      <c r="C5002" s="44"/>
      <c r="F5002" s="44">
        <v>7431.716314143996</v>
      </c>
      <c r="G5002">
        <v>0.21307542292594928</v>
      </c>
      <c r="H5002" s="45">
        <f t="shared" si="626"/>
        <v>34878.336563136902</v>
      </c>
      <c r="BD5002">
        <f t="shared" si="625"/>
        <v>-9852.3193270734773</v>
      </c>
      <c r="BE5002">
        <f t="shared" si="627"/>
        <v>-9279.9933388662503</v>
      </c>
      <c r="BF5002">
        <f t="shared" si="628"/>
        <v>-8707.6673506590232</v>
      </c>
      <c r="BG5002">
        <f t="shared" si="629"/>
        <v>-8135.3413624517943</v>
      </c>
      <c r="BH5002">
        <f t="shared" si="630"/>
        <v>-7563.0153742445673</v>
      </c>
      <c r="BI5002">
        <f t="shared" si="631"/>
        <v>-6990.6893860373402</v>
      </c>
      <c r="BJ5002">
        <f t="shared" si="632"/>
        <v>-6418.3633978301132</v>
      </c>
    </row>
    <row r="5003" spans="1:62">
      <c r="A5003">
        <v>5000</v>
      </c>
      <c r="B5003" s="6"/>
      <c r="C5003" s="44"/>
      <c r="F5003" s="44">
        <v>16208.852252157491</v>
      </c>
      <c r="G5003">
        <v>0.28524269383807788</v>
      </c>
      <c r="H5003" s="45">
        <f t="shared" si="626"/>
        <v>56824.776242502739</v>
      </c>
      <c r="BD5003">
        <f t="shared" ref="BD5003:BD5004" si="633">($BD$3*G5002)-F5002</f>
        <v>-6366.3391995142501</v>
      </c>
      <c r="BE5003">
        <f t="shared" ref="BE5003:BE5004" si="634">($BE$3*G5002)-F5002</f>
        <v>-5300.9620848845034</v>
      </c>
      <c r="BF5003">
        <f t="shared" ref="BF5003:BF5004" si="635">($BF$3*G5002)-F5002</f>
        <v>-4235.5849702547566</v>
      </c>
      <c r="BG5003">
        <f t="shared" ref="BG5003:BG5004" si="636">($BG$3*G5002)-F5002</f>
        <v>-3170.2078556250108</v>
      </c>
      <c r="BH5003">
        <f t="shared" ref="BH5003:BH5004" si="637">($BH$3*G5002)-F5002</f>
        <v>-2104.830740995264</v>
      </c>
      <c r="BI5003">
        <f t="shared" ref="BI5003:BI5004" si="638">($BI$3*G5002)-F5002</f>
        <v>-1039.4536263655173</v>
      </c>
      <c r="BJ5003">
        <f t="shared" ref="BJ5003:BJ5004" si="639">($BJ$3*G5002)-F5002</f>
        <v>25.923488264228581</v>
      </c>
    </row>
    <row r="5004" spans="1:62">
      <c r="A5004">
        <v>5001</v>
      </c>
      <c r="F5004">
        <v>9971.6398307507479</v>
      </c>
      <c r="G5004">
        <v>0.3443142960890615</v>
      </c>
      <c r="BD5004">
        <f t="shared" si="633"/>
        <v>-14782.6387829671</v>
      </c>
      <c r="BE5004">
        <f t="shared" si="634"/>
        <v>-13356.425313776712</v>
      </c>
      <c r="BF5004">
        <f t="shared" si="635"/>
        <v>-11930.211844586323</v>
      </c>
      <c r="BG5004">
        <f t="shared" si="636"/>
        <v>-10503.998375395933</v>
      </c>
      <c r="BH5004">
        <f t="shared" si="637"/>
        <v>-9077.7849062055429</v>
      </c>
      <c r="BI5004">
        <f t="shared" si="638"/>
        <v>-7651.5714370151545</v>
      </c>
      <c r="BJ5004">
        <f t="shared" si="639"/>
        <v>-6225.3579678247643</v>
      </c>
    </row>
    <row r="5005" spans="1:62">
      <c r="A5005">
        <v>5002</v>
      </c>
      <c r="F5005">
        <v>7212.1953239480681</v>
      </c>
      <c r="G5005">
        <v>0.19262779037981659</v>
      </c>
      <c r="BD5005">
        <f t="shared" ref="BD5005:BD5068" si="640">($BD$3*G5004)-F5004</f>
        <v>-8250.0683503054406</v>
      </c>
      <c r="BE5005">
        <f t="shared" ref="BE5005:BE5068" si="641">($BE$3*G5004)-F5004</f>
        <v>-6528.4968698601333</v>
      </c>
      <c r="BF5005">
        <f t="shared" ref="BF5005:BF5068" si="642">($BF$3*G5004)-F5004</f>
        <v>-4806.9253894148251</v>
      </c>
      <c r="BG5005">
        <f t="shared" ref="BG5005:BG5068" si="643">($BG$3*G5004)-F5004</f>
        <v>-3085.3539089695178</v>
      </c>
      <c r="BH5005">
        <f t="shared" ref="BH5005:BH5068" si="644">($BH$3*G5004)-F5004</f>
        <v>-1363.7824285242095</v>
      </c>
      <c r="BI5005">
        <f t="shared" ref="BI5005:BI5068" si="645">($BI$3*G5004)-F5004</f>
        <v>357.78905192109778</v>
      </c>
      <c r="BJ5005">
        <f t="shared" ref="BJ5005:BJ5068" si="646">($BJ$3*G5004)-F5004</f>
        <v>2079.3605323664051</v>
      </c>
    </row>
    <row r="5006" spans="1:62">
      <c r="A5006">
        <v>5003</v>
      </c>
      <c r="F5006">
        <v>6059.2233652315626</v>
      </c>
      <c r="G5006">
        <v>3.0047542457854348E-2</v>
      </c>
      <c r="BD5006">
        <f t="shared" si="640"/>
        <v>-6249.0563720489854</v>
      </c>
      <c r="BE5006">
        <f t="shared" si="641"/>
        <v>-5285.9174201499027</v>
      </c>
      <c r="BF5006">
        <f t="shared" si="642"/>
        <v>-4322.7784682508191</v>
      </c>
      <c r="BG5006">
        <f t="shared" si="643"/>
        <v>-3359.6395163517363</v>
      </c>
      <c r="BH5006">
        <f t="shared" si="644"/>
        <v>-2396.5005644526536</v>
      </c>
      <c r="BI5006">
        <f t="shared" si="645"/>
        <v>-1433.36161255357</v>
      </c>
      <c r="BJ5006">
        <f t="shared" si="646"/>
        <v>-470.2226606544873</v>
      </c>
    </row>
    <row r="5007" spans="1:62">
      <c r="A5007">
        <v>5004</v>
      </c>
      <c r="F5007">
        <v>6143.0955892555521</v>
      </c>
      <c r="G5007">
        <v>0.9700081269164107</v>
      </c>
      <c r="BD5007">
        <f t="shared" si="640"/>
        <v>-5908.9856529422905</v>
      </c>
      <c r="BE5007">
        <f t="shared" si="641"/>
        <v>-5758.7479406530192</v>
      </c>
      <c r="BF5007">
        <f t="shared" si="642"/>
        <v>-5608.510228363747</v>
      </c>
      <c r="BG5007">
        <f t="shared" si="643"/>
        <v>-5458.2725160744758</v>
      </c>
      <c r="BH5007">
        <f t="shared" si="644"/>
        <v>-5308.0348037852036</v>
      </c>
      <c r="BI5007">
        <f t="shared" si="645"/>
        <v>-5157.7970914959324</v>
      </c>
      <c r="BJ5007">
        <f t="shared" si="646"/>
        <v>-5007.5593792066602</v>
      </c>
    </row>
    <row r="5008" spans="1:62">
      <c r="A5008">
        <v>5005</v>
      </c>
      <c r="F5008">
        <v>8303.347917962712</v>
      </c>
      <c r="G5008">
        <v>0.46558516383866433</v>
      </c>
      <c r="BD5008">
        <f t="shared" si="640"/>
        <v>-1293.0549546734983</v>
      </c>
      <c r="BE5008">
        <f t="shared" si="641"/>
        <v>3556.9856799085555</v>
      </c>
      <c r="BF5008">
        <f t="shared" si="642"/>
        <v>8407.0263144906075</v>
      </c>
      <c r="BG5008">
        <f t="shared" si="643"/>
        <v>13257.066949072663</v>
      </c>
      <c r="BH5008">
        <f t="shared" si="644"/>
        <v>18107.107583654717</v>
      </c>
      <c r="BI5008">
        <f t="shared" si="645"/>
        <v>22957.148218236769</v>
      </c>
      <c r="BJ5008">
        <f t="shared" si="646"/>
        <v>27807.188852818821</v>
      </c>
    </row>
    <row r="5009" spans="1:62">
      <c r="A5009">
        <v>5006</v>
      </c>
      <c r="F5009">
        <v>11983.562236266162</v>
      </c>
      <c r="G5009">
        <v>5.4777958304865315E-2</v>
      </c>
      <c r="BD5009">
        <f t="shared" si="640"/>
        <v>-5975.4220987693898</v>
      </c>
      <c r="BE5009">
        <f t="shared" si="641"/>
        <v>-3647.4962795760684</v>
      </c>
      <c r="BF5009">
        <f t="shared" si="642"/>
        <v>-1319.5704603827471</v>
      </c>
      <c r="BG5009">
        <f t="shared" si="643"/>
        <v>1008.3553588105751</v>
      </c>
      <c r="BH5009">
        <f t="shared" si="644"/>
        <v>3336.2811780038955</v>
      </c>
      <c r="BI5009">
        <f t="shared" si="645"/>
        <v>5664.2069971972178</v>
      </c>
      <c r="BJ5009">
        <f t="shared" si="646"/>
        <v>7992.13281639054</v>
      </c>
    </row>
    <row r="5010" spans="1:62">
      <c r="A5010">
        <v>5007</v>
      </c>
      <c r="F5010">
        <v>8259.0476405490735</v>
      </c>
      <c r="G5010">
        <v>0.42870396862397442</v>
      </c>
      <c r="BD5010">
        <f t="shared" si="640"/>
        <v>-11709.672444741835</v>
      </c>
      <c r="BE5010">
        <f t="shared" si="641"/>
        <v>-11435.782653217508</v>
      </c>
      <c r="BF5010">
        <f t="shared" si="642"/>
        <v>-11161.892861693183</v>
      </c>
      <c r="BG5010">
        <f t="shared" si="643"/>
        <v>-10888.003070168856</v>
      </c>
      <c r="BH5010">
        <f t="shared" si="644"/>
        <v>-10614.113278644529</v>
      </c>
      <c r="BI5010">
        <f t="shared" si="645"/>
        <v>-10340.223487120202</v>
      </c>
      <c r="BJ5010">
        <f t="shared" si="646"/>
        <v>-10066.333695595875</v>
      </c>
    </row>
    <row r="5011" spans="1:62">
      <c r="A5011">
        <v>5008</v>
      </c>
      <c r="F5011">
        <v>13653.602457240473</v>
      </c>
      <c r="G5011">
        <v>0.58001000705419603</v>
      </c>
      <c r="BD5011">
        <f t="shared" si="640"/>
        <v>-6115.5277974292021</v>
      </c>
      <c r="BE5011">
        <f t="shared" si="641"/>
        <v>-3972.0079543093298</v>
      </c>
      <c r="BF5011">
        <f t="shared" si="642"/>
        <v>-1828.4881111894574</v>
      </c>
      <c r="BG5011">
        <f t="shared" si="643"/>
        <v>315.03173193041403</v>
      </c>
      <c r="BH5011">
        <f t="shared" si="644"/>
        <v>2458.5515750502873</v>
      </c>
      <c r="BI5011">
        <f t="shared" si="645"/>
        <v>4602.0714181701587</v>
      </c>
      <c r="BJ5011">
        <f t="shared" si="646"/>
        <v>6745.591261290032</v>
      </c>
    </row>
    <row r="5012" spans="1:62">
      <c r="A5012">
        <v>5009</v>
      </c>
      <c r="F5012">
        <v>6818.4158111634497</v>
      </c>
      <c r="G5012">
        <v>0.7823218237701397</v>
      </c>
      <c r="BD5012">
        <f t="shared" si="640"/>
        <v>-10753.552421969493</v>
      </c>
      <c r="BE5012">
        <f t="shared" si="641"/>
        <v>-7853.502386698513</v>
      </c>
      <c r="BF5012">
        <f t="shared" si="642"/>
        <v>-4953.4523514275334</v>
      </c>
      <c r="BG5012">
        <f t="shared" si="643"/>
        <v>-2053.4023161565528</v>
      </c>
      <c r="BH5012">
        <f t="shared" si="644"/>
        <v>846.64771911442767</v>
      </c>
      <c r="BI5012">
        <f t="shared" si="645"/>
        <v>3746.6977543854064</v>
      </c>
      <c r="BJ5012">
        <f t="shared" si="646"/>
        <v>6646.7477896563887</v>
      </c>
    </row>
    <row r="5013" spans="1:62">
      <c r="A5013">
        <v>5010</v>
      </c>
      <c r="F5013">
        <v>5095.2074908937575</v>
      </c>
      <c r="G5013">
        <v>0.41625010250795746</v>
      </c>
      <c r="BD5013">
        <f t="shared" si="640"/>
        <v>-2906.8066923127512</v>
      </c>
      <c r="BE5013">
        <f t="shared" si="641"/>
        <v>1004.8024265379472</v>
      </c>
      <c r="BF5013">
        <f t="shared" si="642"/>
        <v>4916.4115453886461</v>
      </c>
      <c r="BG5013">
        <f t="shared" si="643"/>
        <v>8828.0206642393441</v>
      </c>
      <c r="BH5013">
        <f t="shared" si="644"/>
        <v>12739.629783090044</v>
      </c>
      <c r="BI5013">
        <f t="shared" si="645"/>
        <v>16651.238901940742</v>
      </c>
      <c r="BJ5013">
        <f t="shared" si="646"/>
        <v>20562.84802079144</v>
      </c>
    </row>
    <row r="5014" spans="1:62">
      <c r="A5014">
        <v>5011</v>
      </c>
      <c r="F5014">
        <v>6109.1022822074501</v>
      </c>
      <c r="G5014">
        <v>0.12485092767986217</v>
      </c>
      <c r="BD5014">
        <f t="shared" si="640"/>
        <v>-3013.95697835397</v>
      </c>
      <c r="BE5014">
        <f t="shared" si="641"/>
        <v>-932.70646581418259</v>
      </c>
      <c r="BF5014">
        <f t="shared" si="642"/>
        <v>1148.5440467256049</v>
      </c>
      <c r="BG5014">
        <f t="shared" si="643"/>
        <v>3229.7945592653923</v>
      </c>
      <c r="BH5014">
        <f t="shared" si="644"/>
        <v>5311.0450718051798</v>
      </c>
      <c r="BI5014">
        <f t="shared" si="645"/>
        <v>7392.2955843449672</v>
      </c>
      <c r="BJ5014">
        <f t="shared" si="646"/>
        <v>9473.5460968847547</v>
      </c>
    </row>
    <row r="5015" spans="1:62">
      <c r="A5015">
        <v>5012</v>
      </c>
      <c r="F5015">
        <v>13385.84888798937</v>
      </c>
      <c r="G5015">
        <v>0.16384161504688777</v>
      </c>
      <c r="BD5015">
        <f t="shared" si="640"/>
        <v>-5484.8476438081398</v>
      </c>
      <c r="BE5015">
        <f t="shared" si="641"/>
        <v>-4860.5930054088285</v>
      </c>
      <c r="BF5015">
        <f t="shared" si="642"/>
        <v>-4236.3383670095172</v>
      </c>
      <c r="BG5015">
        <f t="shared" si="643"/>
        <v>-3612.0837286102069</v>
      </c>
      <c r="BH5015">
        <f t="shared" si="644"/>
        <v>-2987.8290902108961</v>
      </c>
      <c r="BI5015">
        <f t="shared" si="645"/>
        <v>-2363.5744518115853</v>
      </c>
      <c r="BJ5015">
        <f t="shared" si="646"/>
        <v>-1739.319813412274</v>
      </c>
    </row>
    <row r="5016" spans="1:62">
      <c r="A5016">
        <v>5013</v>
      </c>
      <c r="F5016">
        <v>12609.209148818816</v>
      </c>
      <c r="G5016">
        <v>1.5694363949989327</v>
      </c>
      <c r="BD5016">
        <f t="shared" si="640"/>
        <v>-12566.640812754931</v>
      </c>
      <c r="BE5016">
        <f t="shared" si="641"/>
        <v>-11747.432737520492</v>
      </c>
      <c r="BF5016">
        <f t="shared" si="642"/>
        <v>-10928.224662286055</v>
      </c>
      <c r="BG5016">
        <f t="shared" si="643"/>
        <v>-10109.016587051614</v>
      </c>
      <c r="BH5016">
        <f t="shared" si="644"/>
        <v>-9289.8085118171766</v>
      </c>
      <c r="BI5016">
        <f t="shared" si="645"/>
        <v>-8470.6004365827375</v>
      </c>
      <c r="BJ5016">
        <f t="shared" si="646"/>
        <v>-7651.3923613482984</v>
      </c>
    </row>
    <row r="5017" spans="1:62">
      <c r="A5017">
        <v>5014</v>
      </c>
      <c r="F5017">
        <v>9765.286130534063</v>
      </c>
      <c r="G5017">
        <v>1.0169083702041313</v>
      </c>
      <c r="BD5017">
        <f t="shared" si="640"/>
        <v>-4762.0271738241527</v>
      </c>
      <c r="BE5017">
        <f t="shared" si="641"/>
        <v>3085.1548011705108</v>
      </c>
      <c r="BF5017">
        <f t="shared" si="642"/>
        <v>10932.336776165175</v>
      </c>
      <c r="BG5017">
        <f t="shared" si="643"/>
        <v>18779.518751159838</v>
      </c>
      <c r="BH5017">
        <f t="shared" si="644"/>
        <v>26626.7007261545</v>
      </c>
      <c r="BI5017">
        <f t="shared" si="645"/>
        <v>34473.882701149167</v>
      </c>
      <c r="BJ5017">
        <f t="shared" si="646"/>
        <v>42321.064676143826</v>
      </c>
    </row>
    <row r="5018" spans="1:62">
      <c r="A5018">
        <v>5015</v>
      </c>
      <c r="F5018">
        <v>10443.337600711815</v>
      </c>
      <c r="G5018">
        <v>0.23989150142683879</v>
      </c>
      <c r="BD5018">
        <f t="shared" si="640"/>
        <v>-4680.7442795134066</v>
      </c>
      <c r="BE5018">
        <f t="shared" si="641"/>
        <v>403.79757150724981</v>
      </c>
      <c r="BF5018">
        <f t="shared" si="642"/>
        <v>5488.3394225279062</v>
      </c>
      <c r="BG5018">
        <f t="shared" si="643"/>
        <v>10572.881273548563</v>
      </c>
      <c r="BH5018">
        <f t="shared" si="644"/>
        <v>15657.423124569217</v>
      </c>
      <c r="BI5018">
        <f t="shared" si="645"/>
        <v>20741.964975589875</v>
      </c>
      <c r="BJ5018">
        <f t="shared" si="646"/>
        <v>25826.50682661053</v>
      </c>
    </row>
    <row r="5019" spans="1:62">
      <c r="A5019">
        <v>5016</v>
      </c>
      <c r="F5019">
        <v>12156.720117344248</v>
      </c>
      <c r="G5019">
        <v>0.10995542064710317</v>
      </c>
      <c r="BD5019">
        <f t="shared" si="640"/>
        <v>-9243.8800935776217</v>
      </c>
      <c r="BE5019">
        <f t="shared" si="641"/>
        <v>-8044.4225864434266</v>
      </c>
      <c r="BF5019">
        <f t="shared" si="642"/>
        <v>-6844.9650793092333</v>
      </c>
      <c r="BG5019">
        <f t="shared" si="643"/>
        <v>-5645.5075721750391</v>
      </c>
      <c r="BH5019">
        <f t="shared" si="644"/>
        <v>-4446.0500650408449</v>
      </c>
      <c r="BI5019">
        <f t="shared" si="645"/>
        <v>-3246.5925579066516</v>
      </c>
      <c r="BJ5019">
        <f t="shared" si="646"/>
        <v>-2047.1350507724565</v>
      </c>
    </row>
    <row r="5020" spans="1:62">
      <c r="A5020">
        <v>5017</v>
      </c>
      <c r="F5020">
        <v>8869.6319943312428</v>
      </c>
      <c r="G5020">
        <v>0.45587043632748703</v>
      </c>
      <c r="BD5020">
        <f t="shared" si="640"/>
        <v>-11606.943014108732</v>
      </c>
      <c r="BE5020">
        <f t="shared" si="641"/>
        <v>-11057.165910873216</v>
      </c>
      <c r="BF5020">
        <f t="shared" si="642"/>
        <v>-10507.388807637701</v>
      </c>
      <c r="BG5020">
        <f t="shared" si="643"/>
        <v>-9957.6117044021848</v>
      </c>
      <c r="BH5020">
        <f t="shared" si="644"/>
        <v>-9407.834601166669</v>
      </c>
      <c r="BI5020">
        <f t="shared" si="645"/>
        <v>-8858.0574979311532</v>
      </c>
      <c r="BJ5020">
        <f t="shared" si="646"/>
        <v>-8308.2803946956374</v>
      </c>
    </row>
    <row r="5021" spans="1:62">
      <c r="A5021">
        <v>5018</v>
      </c>
      <c r="F5021">
        <v>15615.668746085952</v>
      </c>
      <c r="G5021">
        <v>0.32861256453311771</v>
      </c>
      <c r="BD5021">
        <f t="shared" si="640"/>
        <v>-6590.2798126938078</v>
      </c>
      <c r="BE5021">
        <f t="shared" si="641"/>
        <v>-4310.9276310563728</v>
      </c>
      <c r="BF5021">
        <f t="shared" si="642"/>
        <v>-2031.5754494189378</v>
      </c>
      <c r="BG5021">
        <f t="shared" si="643"/>
        <v>247.77673221849727</v>
      </c>
      <c r="BH5021">
        <f t="shared" si="644"/>
        <v>2527.1289138559332</v>
      </c>
      <c r="BI5021">
        <f t="shared" si="645"/>
        <v>4806.4810954933673</v>
      </c>
      <c r="BJ5021">
        <f t="shared" si="646"/>
        <v>7085.8332771308033</v>
      </c>
    </row>
    <row r="5022" spans="1:62">
      <c r="A5022">
        <v>5019</v>
      </c>
      <c r="F5022">
        <v>9126.3115126915691</v>
      </c>
      <c r="G5022">
        <v>0.4446433911790848</v>
      </c>
      <c r="BD5022">
        <f t="shared" si="640"/>
        <v>-13972.605923420364</v>
      </c>
      <c r="BE5022">
        <f t="shared" si="641"/>
        <v>-12329.543100754774</v>
      </c>
      <c r="BF5022">
        <f t="shared" si="642"/>
        <v>-10686.480278089186</v>
      </c>
      <c r="BG5022">
        <f t="shared" si="643"/>
        <v>-9043.4174554235979</v>
      </c>
      <c r="BH5022">
        <f t="shared" si="644"/>
        <v>-7400.3546327580098</v>
      </c>
      <c r="BI5022">
        <f t="shared" si="645"/>
        <v>-5757.2918100924198</v>
      </c>
      <c r="BJ5022">
        <f t="shared" si="646"/>
        <v>-4114.2289874268317</v>
      </c>
    </row>
    <row r="5023" spans="1:62">
      <c r="A5023">
        <v>5020</v>
      </c>
      <c r="F5023">
        <v>5351.0193938268494</v>
      </c>
      <c r="G5023">
        <v>0.15877197383558617</v>
      </c>
      <c r="BD5023">
        <f t="shared" si="640"/>
        <v>-6903.0945567961453</v>
      </c>
      <c r="BE5023">
        <f t="shared" si="641"/>
        <v>-4679.8776009007215</v>
      </c>
      <c r="BF5023">
        <f t="shared" si="642"/>
        <v>-2456.6606450052968</v>
      </c>
      <c r="BG5023">
        <f t="shared" si="643"/>
        <v>-233.44368910987396</v>
      </c>
      <c r="BH5023">
        <f t="shared" si="644"/>
        <v>1989.7732667855507</v>
      </c>
      <c r="BI5023">
        <f t="shared" si="645"/>
        <v>4212.9902226809754</v>
      </c>
      <c r="BJ5023">
        <f t="shared" si="646"/>
        <v>6436.2071785763983</v>
      </c>
    </row>
    <row r="5024" spans="1:62">
      <c r="A5024">
        <v>5021</v>
      </c>
      <c r="F5024">
        <v>3922.6428189549479</v>
      </c>
      <c r="G5024">
        <v>0.47631353608425275</v>
      </c>
      <c r="BD5024">
        <f t="shared" si="640"/>
        <v>-4557.1595246489187</v>
      </c>
      <c r="BE5024">
        <f t="shared" si="641"/>
        <v>-3763.299655470988</v>
      </c>
      <c r="BF5024">
        <f t="shared" si="642"/>
        <v>-2969.4397862930568</v>
      </c>
      <c r="BG5024">
        <f t="shared" si="643"/>
        <v>-2175.5799171151261</v>
      </c>
      <c r="BH5024">
        <f t="shared" si="644"/>
        <v>-1381.7200479371954</v>
      </c>
      <c r="BI5024">
        <f t="shared" si="645"/>
        <v>-587.86017875926427</v>
      </c>
      <c r="BJ5024">
        <f t="shared" si="646"/>
        <v>205.99969041866643</v>
      </c>
    </row>
    <row r="5025" spans="1:62">
      <c r="A5025">
        <v>5022</v>
      </c>
      <c r="F5025">
        <v>3568.4670759816036</v>
      </c>
      <c r="G5025">
        <v>0.30940166257855672</v>
      </c>
      <c r="BD5025">
        <f t="shared" si="640"/>
        <v>-1541.0751385336839</v>
      </c>
      <c r="BE5025">
        <f t="shared" si="641"/>
        <v>840.49254188758005</v>
      </c>
      <c r="BF5025">
        <f t="shared" si="642"/>
        <v>3222.0602223088435</v>
      </c>
      <c r="BG5025">
        <f t="shared" si="643"/>
        <v>5603.627902730108</v>
      </c>
      <c r="BH5025">
        <f t="shared" si="644"/>
        <v>7985.1955831513715</v>
      </c>
      <c r="BI5025">
        <f t="shared" si="645"/>
        <v>10366.763263572635</v>
      </c>
      <c r="BJ5025">
        <f t="shared" si="646"/>
        <v>12748.3309439939</v>
      </c>
    </row>
    <row r="5026" spans="1:62">
      <c r="A5026">
        <v>5023</v>
      </c>
      <c r="F5026">
        <v>12017.520268226743</v>
      </c>
      <c r="G5026">
        <v>0.26533582839883607</v>
      </c>
      <c r="BD5026">
        <f t="shared" si="640"/>
        <v>-2021.45876308882</v>
      </c>
      <c r="BE5026">
        <f t="shared" si="641"/>
        <v>-474.4504501960364</v>
      </c>
      <c r="BF5026">
        <f t="shared" si="642"/>
        <v>1072.5578626967472</v>
      </c>
      <c r="BG5026">
        <f t="shared" si="643"/>
        <v>2619.5661755895308</v>
      </c>
      <c r="BH5026">
        <f t="shared" si="644"/>
        <v>4166.5744884823143</v>
      </c>
      <c r="BI5026">
        <f t="shared" si="645"/>
        <v>5713.5828013750979</v>
      </c>
      <c r="BJ5026">
        <f t="shared" si="646"/>
        <v>7260.5911142678815</v>
      </c>
    </row>
    <row r="5027" spans="1:62">
      <c r="A5027">
        <v>5024</v>
      </c>
      <c r="F5027">
        <v>4340.3315152029973</v>
      </c>
      <c r="G5027">
        <v>0.14588574854048186</v>
      </c>
      <c r="BD5027">
        <f t="shared" si="640"/>
        <v>-10690.841126232563</v>
      </c>
      <c r="BE5027">
        <f t="shared" si="641"/>
        <v>-9364.1619842383825</v>
      </c>
      <c r="BF5027">
        <f t="shared" si="642"/>
        <v>-8037.4828422442015</v>
      </c>
      <c r="BG5027">
        <f t="shared" si="643"/>
        <v>-6710.8037002500214</v>
      </c>
      <c r="BH5027">
        <f t="shared" si="644"/>
        <v>-5384.1245582558413</v>
      </c>
      <c r="BI5027">
        <f t="shared" si="645"/>
        <v>-4057.4454162616603</v>
      </c>
      <c r="BJ5027">
        <f t="shared" si="646"/>
        <v>-2730.7662742674802</v>
      </c>
    </row>
    <row r="5028" spans="1:62">
      <c r="A5028">
        <v>5025</v>
      </c>
      <c r="F5028">
        <v>8733.5362869538803</v>
      </c>
      <c r="G5028">
        <v>0.20357242959720878</v>
      </c>
      <c r="BD5028">
        <f t="shared" si="640"/>
        <v>-3610.9027725005881</v>
      </c>
      <c r="BE5028">
        <f t="shared" si="641"/>
        <v>-2881.4740297981789</v>
      </c>
      <c r="BF5028">
        <f t="shared" si="642"/>
        <v>-2152.0452870957693</v>
      </c>
      <c r="BG5028">
        <f t="shared" si="643"/>
        <v>-1422.6165443933601</v>
      </c>
      <c r="BH5028">
        <f t="shared" si="644"/>
        <v>-693.18780169095089</v>
      </c>
      <c r="BI5028">
        <f t="shared" si="645"/>
        <v>36.240941011458744</v>
      </c>
      <c r="BJ5028">
        <f t="shared" si="646"/>
        <v>765.66968371386793</v>
      </c>
    </row>
    <row r="5029" spans="1:62">
      <c r="A5029">
        <v>5026</v>
      </c>
      <c r="F5029">
        <v>-2164.5191298266946</v>
      </c>
      <c r="G5029">
        <v>0.14452678803289309</v>
      </c>
      <c r="BD5029">
        <f t="shared" si="640"/>
        <v>-7715.6741389678364</v>
      </c>
      <c r="BE5029">
        <f t="shared" si="641"/>
        <v>-6697.8119909817924</v>
      </c>
      <c r="BF5029">
        <f t="shared" si="642"/>
        <v>-5679.9498429957484</v>
      </c>
      <c r="BG5029">
        <f t="shared" si="643"/>
        <v>-4662.0876950097045</v>
      </c>
      <c r="BH5029">
        <f t="shared" si="644"/>
        <v>-3644.2255470236605</v>
      </c>
      <c r="BI5029">
        <f t="shared" si="645"/>
        <v>-2626.3633990376165</v>
      </c>
      <c r="BJ5029">
        <f t="shared" si="646"/>
        <v>-1608.5012510515726</v>
      </c>
    </row>
    <row r="5030" spans="1:62">
      <c r="A5030">
        <v>5027</v>
      </c>
      <c r="F5030">
        <v>9105.1715530587662</v>
      </c>
      <c r="G5030">
        <v>1.0731191675032754</v>
      </c>
      <c r="BD5030">
        <f t="shared" si="640"/>
        <v>2887.15306999116</v>
      </c>
      <c r="BE5030">
        <f t="shared" si="641"/>
        <v>3609.7870101556255</v>
      </c>
      <c r="BF5030">
        <f t="shared" si="642"/>
        <v>4332.4209503200909</v>
      </c>
      <c r="BG5030">
        <f t="shared" si="643"/>
        <v>5055.0548904845564</v>
      </c>
      <c r="BH5030">
        <f t="shared" si="644"/>
        <v>5777.6888306490218</v>
      </c>
      <c r="BI5030">
        <f t="shared" si="645"/>
        <v>6500.3227708134873</v>
      </c>
      <c r="BJ5030">
        <f t="shared" si="646"/>
        <v>7222.9567109779528</v>
      </c>
    </row>
    <row r="5031" spans="1:62">
      <c r="A5031">
        <v>5028</v>
      </c>
      <c r="F5031">
        <v>9721.4943500535192</v>
      </c>
      <c r="G5031">
        <v>0.90865310696513291</v>
      </c>
      <c r="BD5031">
        <f t="shared" si="640"/>
        <v>-3739.5757155423889</v>
      </c>
      <c r="BE5031">
        <f t="shared" si="641"/>
        <v>1626.0201219739884</v>
      </c>
      <c r="BF5031">
        <f t="shared" si="642"/>
        <v>6991.6159594903656</v>
      </c>
      <c r="BG5031">
        <f t="shared" si="643"/>
        <v>12357.211797006743</v>
      </c>
      <c r="BH5031">
        <f t="shared" si="644"/>
        <v>17722.807634523117</v>
      </c>
      <c r="BI5031">
        <f t="shared" si="645"/>
        <v>23088.403472039499</v>
      </c>
      <c r="BJ5031">
        <f t="shared" si="646"/>
        <v>28453.999309555875</v>
      </c>
    </row>
    <row r="5032" spans="1:62">
      <c r="A5032">
        <v>5029</v>
      </c>
      <c r="F5032">
        <v>8549.0655729656592</v>
      </c>
      <c r="G5032">
        <v>0.27303987185572343</v>
      </c>
      <c r="BD5032">
        <f t="shared" si="640"/>
        <v>-5178.2288152278543</v>
      </c>
      <c r="BE5032">
        <f t="shared" si="641"/>
        <v>-634.96328040218941</v>
      </c>
      <c r="BF5032">
        <f t="shared" si="642"/>
        <v>3908.3022544234736</v>
      </c>
      <c r="BG5032">
        <f t="shared" si="643"/>
        <v>8451.5677892491403</v>
      </c>
      <c r="BH5032">
        <f t="shared" si="644"/>
        <v>12994.833324074803</v>
      </c>
      <c r="BI5032">
        <f t="shared" si="645"/>
        <v>17538.098858900466</v>
      </c>
      <c r="BJ5032">
        <f t="shared" si="646"/>
        <v>22081.364393726133</v>
      </c>
    </row>
    <row r="5033" spans="1:62">
      <c r="A5033">
        <v>5030</v>
      </c>
      <c r="F5033">
        <v>11470.518208655409</v>
      </c>
      <c r="G5033">
        <v>0.21376450879622144</v>
      </c>
      <c r="BD5033">
        <f t="shared" si="640"/>
        <v>-7183.8662136870425</v>
      </c>
      <c r="BE5033">
        <f t="shared" si="641"/>
        <v>-5818.666854408425</v>
      </c>
      <c r="BF5033">
        <f t="shared" si="642"/>
        <v>-4453.4674951298075</v>
      </c>
      <c r="BG5033">
        <f t="shared" si="643"/>
        <v>-3088.2681358511909</v>
      </c>
      <c r="BH5033">
        <f t="shared" si="644"/>
        <v>-1723.0687765725734</v>
      </c>
      <c r="BI5033">
        <f t="shared" si="645"/>
        <v>-357.86941729395676</v>
      </c>
      <c r="BJ5033">
        <f t="shared" si="646"/>
        <v>1007.3299419846608</v>
      </c>
    </row>
    <row r="5034" spans="1:62">
      <c r="A5034">
        <v>5031</v>
      </c>
      <c r="F5034">
        <v>3596.5387378611558</v>
      </c>
      <c r="G5034">
        <v>0.30027835368615907</v>
      </c>
      <c r="BD5034">
        <f t="shared" si="640"/>
        <v>-10401.695664674302</v>
      </c>
      <c r="BE5034">
        <f t="shared" si="641"/>
        <v>-9332.8731206931952</v>
      </c>
      <c r="BF5034">
        <f t="shared" si="642"/>
        <v>-8264.0505767120867</v>
      </c>
      <c r="BG5034">
        <f t="shared" si="643"/>
        <v>-7195.22803273098</v>
      </c>
      <c r="BH5034">
        <f t="shared" si="644"/>
        <v>-6126.4054887498723</v>
      </c>
      <c r="BI5034">
        <f t="shared" si="645"/>
        <v>-5057.5829447687656</v>
      </c>
      <c r="BJ5034">
        <f t="shared" si="646"/>
        <v>-3988.760400787658</v>
      </c>
    </row>
    <row r="5035" spans="1:62">
      <c r="A5035">
        <v>5032</v>
      </c>
      <c r="F5035">
        <v>10617.263627338576</v>
      </c>
      <c r="G5035">
        <v>0.33803252970292164</v>
      </c>
      <c r="BD5035">
        <f t="shared" si="640"/>
        <v>-2095.1469694303605</v>
      </c>
      <c r="BE5035">
        <f t="shared" si="641"/>
        <v>-593.7552009995652</v>
      </c>
      <c r="BF5035">
        <f t="shared" si="642"/>
        <v>907.63656743123011</v>
      </c>
      <c r="BG5035">
        <f t="shared" si="643"/>
        <v>2409.0283358620254</v>
      </c>
      <c r="BH5035">
        <f t="shared" si="644"/>
        <v>3910.4201042928207</v>
      </c>
      <c r="BI5035">
        <f t="shared" si="645"/>
        <v>5411.811872723616</v>
      </c>
      <c r="BJ5035">
        <f t="shared" si="646"/>
        <v>6913.2036411544123</v>
      </c>
    </row>
    <row r="5036" spans="1:62">
      <c r="A5036">
        <v>5033</v>
      </c>
      <c r="F5036">
        <v>3049.5894194030752</v>
      </c>
      <c r="G5036">
        <v>0.67043407694623181</v>
      </c>
      <c r="BD5036">
        <f t="shared" si="640"/>
        <v>-8927.100978823968</v>
      </c>
      <c r="BE5036">
        <f t="shared" si="641"/>
        <v>-7236.93833030936</v>
      </c>
      <c r="BF5036">
        <f t="shared" si="642"/>
        <v>-5546.7756817947511</v>
      </c>
      <c r="BG5036">
        <f t="shared" si="643"/>
        <v>-3856.6130332801431</v>
      </c>
      <c r="BH5036">
        <f t="shared" si="644"/>
        <v>-2166.450384765536</v>
      </c>
      <c r="BI5036">
        <f t="shared" si="645"/>
        <v>-476.28773625092617</v>
      </c>
      <c r="BJ5036">
        <f t="shared" si="646"/>
        <v>1213.8749122636818</v>
      </c>
    </row>
    <row r="5037" spans="1:62">
      <c r="A5037">
        <v>5034</v>
      </c>
      <c r="F5037">
        <v>10602.46129894017</v>
      </c>
      <c r="G5037">
        <v>0.44668553232249586</v>
      </c>
      <c r="BD5037">
        <f t="shared" si="640"/>
        <v>302.58096532808395</v>
      </c>
      <c r="BE5037">
        <f t="shared" si="641"/>
        <v>3654.7513500592431</v>
      </c>
      <c r="BF5037">
        <f t="shared" si="642"/>
        <v>7006.9217347904014</v>
      </c>
      <c r="BG5037">
        <f t="shared" si="643"/>
        <v>10359.092119521561</v>
      </c>
      <c r="BH5037">
        <f t="shared" si="644"/>
        <v>13711.26250425272</v>
      </c>
      <c r="BI5037">
        <f t="shared" si="645"/>
        <v>17063.43288898388</v>
      </c>
      <c r="BJ5037">
        <f t="shared" si="646"/>
        <v>20415.603273715038</v>
      </c>
    </row>
    <row r="5038" spans="1:62">
      <c r="A5038">
        <v>5035</v>
      </c>
      <c r="F5038">
        <v>2781.2316906345113</v>
      </c>
      <c r="G5038">
        <v>0.88546534395496312</v>
      </c>
      <c r="BD5038">
        <f t="shared" si="640"/>
        <v>-8369.0336373276914</v>
      </c>
      <c r="BE5038">
        <f t="shared" si="641"/>
        <v>-6135.6059757152116</v>
      </c>
      <c r="BF5038">
        <f t="shared" si="642"/>
        <v>-3902.1783141027327</v>
      </c>
      <c r="BG5038">
        <f t="shared" si="643"/>
        <v>-1668.7506524902528</v>
      </c>
      <c r="BH5038">
        <f t="shared" si="644"/>
        <v>564.67700912222608</v>
      </c>
      <c r="BI5038">
        <f t="shared" si="645"/>
        <v>2798.104670734705</v>
      </c>
      <c r="BJ5038">
        <f t="shared" si="646"/>
        <v>5031.5323323471839</v>
      </c>
    </row>
    <row r="5039" spans="1:62">
      <c r="A5039">
        <v>5036</v>
      </c>
      <c r="F5039">
        <v>9708.9284634835094</v>
      </c>
      <c r="G5039">
        <v>0.34791918812565914</v>
      </c>
      <c r="BD5039">
        <f t="shared" si="640"/>
        <v>1646.0950291403042</v>
      </c>
      <c r="BE5039">
        <f t="shared" si="641"/>
        <v>6073.4217489151197</v>
      </c>
      <c r="BF5039">
        <f t="shared" si="642"/>
        <v>10500.748468689935</v>
      </c>
      <c r="BG5039">
        <f t="shared" si="643"/>
        <v>14928.075188464751</v>
      </c>
      <c r="BH5039">
        <f t="shared" si="644"/>
        <v>19355.401908239568</v>
      </c>
      <c r="BI5039">
        <f t="shared" si="645"/>
        <v>23782.728628014382</v>
      </c>
      <c r="BJ5039">
        <f t="shared" si="646"/>
        <v>28210.055347789199</v>
      </c>
    </row>
    <row r="5040" spans="1:62">
      <c r="A5040">
        <v>5037</v>
      </c>
      <c r="F5040">
        <v>10179.859150727096</v>
      </c>
      <c r="G5040">
        <v>0.22927923022772667</v>
      </c>
      <c r="BD5040">
        <f t="shared" si="640"/>
        <v>-7969.3325228552139</v>
      </c>
      <c r="BE5040">
        <f t="shared" si="641"/>
        <v>-6229.7365822269185</v>
      </c>
      <c r="BF5040">
        <f t="shared" si="642"/>
        <v>-4490.1406415986221</v>
      </c>
      <c r="BG5040">
        <f t="shared" si="643"/>
        <v>-2750.5447009703266</v>
      </c>
      <c r="BH5040">
        <f t="shared" si="644"/>
        <v>-1010.9487603420312</v>
      </c>
      <c r="BI5040">
        <f t="shared" si="645"/>
        <v>728.64718028626521</v>
      </c>
      <c r="BJ5040">
        <f t="shared" si="646"/>
        <v>2468.2431209145598</v>
      </c>
    </row>
    <row r="5041" spans="1:62">
      <c r="A5041">
        <v>5038</v>
      </c>
      <c r="F5041">
        <v>7667.3861902711542</v>
      </c>
      <c r="G5041">
        <v>0.19954408478414809</v>
      </c>
      <c r="BD5041">
        <f t="shared" si="640"/>
        <v>-9033.4629995884625</v>
      </c>
      <c r="BE5041">
        <f t="shared" si="641"/>
        <v>-7887.0668484498292</v>
      </c>
      <c r="BF5041">
        <f t="shared" si="642"/>
        <v>-6740.6706973111959</v>
      </c>
      <c r="BG5041">
        <f t="shared" si="643"/>
        <v>-5594.2745461725626</v>
      </c>
      <c r="BH5041">
        <f t="shared" si="644"/>
        <v>-4447.8783950339293</v>
      </c>
      <c r="BI5041">
        <f t="shared" si="645"/>
        <v>-3301.4822438952961</v>
      </c>
      <c r="BJ5041">
        <f t="shared" si="646"/>
        <v>-2155.0860927566619</v>
      </c>
    </row>
    <row r="5042" spans="1:62">
      <c r="A5042">
        <v>5039</v>
      </c>
      <c r="F5042">
        <v>3186.7858473857668</v>
      </c>
      <c r="G5042">
        <v>0.49233876443082103</v>
      </c>
      <c r="BD5042">
        <f t="shared" si="640"/>
        <v>-6669.6657663504138</v>
      </c>
      <c r="BE5042">
        <f t="shared" si="641"/>
        <v>-5671.9453424296735</v>
      </c>
      <c r="BF5042">
        <f t="shared" si="642"/>
        <v>-4674.2249185089331</v>
      </c>
      <c r="BG5042">
        <f t="shared" si="643"/>
        <v>-3676.5044945881923</v>
      </c>
      <c r="BH5042">
        <f t="shared" si="644"/>
        <v>-2678.7840706674515</v>
      </c>
      <c r="BI5042">
        <f t="shared" si="645"/>
        <v>-1681.0636467467111</v>
      </c>
      <c r="BJ5042">
        <f t="shared" si="646"/>
        <v>-683.34322282597077</v>
      </c>
    </row>
    <row r="5043" spans="1:62">
      <c r="A5043">
        <v>5040</v>
      </c>
      <c r="F5043">
        <v>13066.181998654109</v>
      </c>
      <c r="G5043">
        <v>0.33344096191032069</v>
      </c>
      <c r="BD5043">
        <f t="shared" si="640"/>
        <v>-725.09202523166186</v>
      </c>
      <c r="BE5043">
        <f t="shared" si="641"/>
        <v>1736.6017969224431</v>
      </c>
      <c r="BF5043">
        <f t="shared" si="642"/>
        <v>4198.295619076549</v>
      </c>
      <c r="BG5043">
        <f t="shared" si="643"/>
        <v>6659.989441230653</v>
      </c>
      <c r="BH5043">
        <f t="shared" si="644"/>
        <v>9121.6832633847589</v>
      </c>
      <c r="BI5043">
        <f t="shared" si="645"/>
        <v>11583.377085538865</v>
      </c>
      <c r="BJ5043">
        <f t="shared" si="646"/>
        <v>14045.070907692971</v>
      </c>
    </row>
    <row r="5044" spans="1:62">
      <c r="A5044">
        <v>5041</v>
      </c>
      <c r="F5044">
        <v>9811.1835078536842</v>
      </c>
      <c r="G5044">
        <v>0.51858464280620442</v>
      </c>
      <c r="BD5044">
        <f t="shared" si="640"/>
        <v>-11398.977189102505</v>
      </c>
      <c r="BE5044">
        <f t="shared" si="641"/>
        <v>-9731.772379550901</v>
      </c>
      <c r="BF5044">
        <f t="shared" si="642"/>
        <v>-8064.567569999298</v>
      </c>
      <c r="BG5044">
        <f t="shared" si="643"/>
        <v>-6397.3627604476951</v>
      </c>
      <c r="BH5044">
        <f t="shared" si="644"/>
        <v>-4730.1579508960913</v>
      </c>
      <c r="BI5044">
        <f t="shared" si="645"/>
        <v>-3062.9531413444874</v>
      </c>
      <c r="BJ5044">
        <f t="shared" si="646"/>
        <v>-1395.7483317928854</v>
      </c>
    </row>
    <row r="5045" spans="1:62">
      <c r="A5045">
        <v>5042</v>
      </c>
      <c r="F5045">
        <v>8936.3036483258547</v>
      </c>
      <c r="G5045">
        <v>0.44919116383068669</v>
      </c>
      <c r="BD5045">
        <f t="shared" si="640"/>
        <v>-7218.2602938226619</v>
      </c>
      <c r="BE5045">
        <f t="shared" si="641"/>
        <v>-4625.3370797916396</v>
      </c>
      <c r="BF5045">
        <f t="shared" si="642"/>
        <v>-2032.4138657606181</v>
      </c>
      <c r="BG5045">
        <f t="shared" si="643"/>
        <v>560.5093482704051</v>
      </c>
      <c r="BH5045">
        <f t="shared" si="644"/>
        <v>3153.4325623014265</v>
      </c>
      <c r="BI5045">
        <f t="shared" si="645"/>
        <v>5746.3557763324479</v>
      </c>
      <c r="BJ5045">
        <f t="shared" si="646"/>
        <v>8339.2789903634712</v>
      </c>
    </row>
    <row r="5046" spans="1:62">
      <c r="A5046">
        <v>5043</v>
      </c>
      <c r="F5046">
        <v>5329.2874887621474</v>
      </c>
      <c r="G5046">
        <v>0.76329210329710495</v>
      </c>
      <c r="BD5046">
        <f t="shared" si="640"/>
        <v>-6690.3478291724214</v>
      </c>
      <c r="BE5046">
        <f t="shared" si="641"/>
        <v>-4444.392010018988</v>
      </c>
      <c r="BF5046">
        <f t="shared" si="642"/>
        <v>-2198.4361908655546</v>
      </c>
      <c r="BG5046">
        <f t="shared" si="643"/>
        <v>47.519628287878731</v>
      </c>
      <c r="BH5046">
        <f t="shared" si="644"/>
        <v>2293.475447441313</v>
      </c>
      <c r="BI5046">
        <f t="shared" si="645"/>
        <v>4539.4312665947455</v>
      </c>
      <c r="BJ5046">
        <f t="shared" si="646"/>
        <v>6785.3870857481797</v>
      </c>
    </row>
    <row r="5047" spans="1:62">
      <c r="A5047">
        <v>5044</v>
      </c>
      <c r="F5047">
        <v>2481.4998446343488</v>
      </c>
      <c r="G5047">
        <v>0.35205075677141728</v>
      </c>
      <c r="BD5047">
        <f t="shared" si="640"/>
        <v>-1512.8269722766227</v>
      </c>
      <c r="BE5047">
        <f t="shared" si="641"/>
        <v>2303.6335442089021</v>
      </c>
      <c r="BF5047">
        <f t="shared" si="642"/>
        <v>6120.0940606944278</v>
      </c>
      <c r="BG5047">
        <f t="shared" si="643"/>
        <v>9936.5545771799516</v>
      </c>
      <c r="BH5047">
        <f t="shared" si="644"/>
        <v>13753.015093665475</v>
      </c>
      <c r="BI5047">
        <f t="shared" si="645"/>
        <v>17569.475610151003</v>
      </c>
      <c r="BJ5047">
        <f t="shared" si="646"/>
        <v>21385.936126636527</v>
      </c>
    </row>
    <row r="5048" spans="1:62">
      <c r="A5048">
        <v>5045</v>
      </c>
      <c r="F5048">
        <v>11797.589627423022</v>
      </c>
      <c r="G5048">
        <v>0.68837032175473922</v>
      </c>
      <c r="BD5048">
        <f t="shared" si="640"/>
        <v>-721.24606077726253</v>
      </c>
      <c r="BE5048">
        <f t="shared" si="641"/>
        <v>1039.0077230798238</v>
      </c>
      <c r="BF5048">
        <f t="shared" si="642"/>
        <v>2799.2615069369103</v>
      </c>
      <c r="BG5048">
        <f t="shared" si="643"/>
        <v>4559.5152907939964</v>
      </c>
      <c r="BH5048">
        <f t="shared" si="644"/>
        <v>6319.7690746510834</v>
      </c>
      <c r="BI5048">
        <f t="shared" si="645"/>
        <v>8080.0228585081695</v>
      </c>
      <c r="BJ5048">
        <f t="shared" si="646"/>
        <v>9840.2766423652556</v>
      </c>
    </row>
    <row r="5049" spans="1:62">
      <c r="A5049">
        <v>5046</v>
      </c>
      <c r="F5049">
        <v>4580.918921573546</v>
      </c>
      <c r="G5049">
        <v>0.31982254070537319</v>
      </c>
      <c r="BD5049">
        <f t="shared" si="640"/>
        <v>-8355.7380186493247</v>
      </c>
      <c r="BE5049">
        <f t="shared" si="641"/>
        <v>-4913.8864098756294</v>
      </c>
      <c r="BF5049">
        <f t="shared" si="642"/>
        <v>-1472.0348011019341</v>
      </c>
      <c r="BG5049">
        <f t="shared" si="643"/>
        <v>1969.8168076717629</v>
      </c>
      <c r="BH5049">
        <f t="shared" si="644"/>
        <v>5411.66841644546</v>
      </c>
      <c r="BI5049">
        <f t="shared" si="645"/>
        <v>8853.5200252191535</v>
      </c>
      <c r="BJ5049">
        <f t="shared" si="646"/>
        <v>12295.371633992851</v>
      </c>
    </row>
    <row r="5050" spans="1:62">
      <c r="A5050">
        <v>5047</v>
      </c>
      <c r="F5050">
        <v>10713.279259651779</v>
      </c>
      <c r="G5050">
        <v>0.59847243491170676</v>
      </c>
      <c r="BD5050">
        <f t="shared" si="640"/>
        <v>-2981.80621804668</v>
      </c>
      <c r="BE5050">
        <f t="shared" si="641"/>
        <v>-1382.693514519814</v>
      </c>
      <c r="BF5050">
        <f t="shared" si="642"/>
        <v>216.4191890070515</v>
      </c>
      <c r="BG5050">
        <f t="shared" si="643"/>
        <v>1815.5318925339179</v>
      </c>
      <c r="BH5050">
        <f t="shared" si="644"/>
        <v>3414.6445960607834</v>
      </c>
      <c r="BI5050">
        <f t="shared" si="645"/>
        <v>5013.757299587649</v>
      </c>
      <c r="BJ5050">
        <f t="shared" si="646"/>
        <v>6612.8700031145163</v>
      </c>
    </row>
    <row r="5051" spans="1:62">
      <c r="A5051">
        <v>5048</v>
      </c>
      <c r="F5051">
        <v>12217.721814130804</v>
      </c>
      <c r="G5051">
        <v>0.26039469898512468</v>
      </c>
      <c r="BD5051">
        <f t="shared" si="640"/>
        <v>-7720.917085093246</v>
      </c>
      <c r="BE5051">
        <f t="shared" si="641"/>
        <v>-4728.5549105347118</v>
      </c>
      <c r="BF5051">
        <f t="shared" si="642"/>
        <v>-1736.1927359761776</v>
      </c>
      <c r="BG5051">
        <f t="shared" si="643"/>
        <v>1256.1694385823557</v>
      </c>
      <c r="BH5051">
        <f t="shared" si="644"/>
        <v>4248.531613140889</v>
      </c>
      <c r="BI5051">
        <f t="shared" si="645"/>
        <v>7240.8937876994241</v>
      </c>
      <c r="BJ5051">
        <f t="shared" si="646"/>
        <v>10233.255962257957</v>
      </c>
    </row>
    <row r="5052" spans="1:62">
      <c r="A5052">
        <v>5049</v>
      </c>
      <c r="F5052">
        <v>4941.688223660678</v>
      </c>
      <c r="G5052">
        <v>0.16317862474117462</v>
      </c>
      <c r="BD5052">
        <f t="shared" si="640"/>
        <v>-10915.74831920518</v>
      </c>
      <c r="BE5052">
        <f t="shared" si="641"/>
        <v>-9613.7748242795569</v>
      </c>
      <c r="BF5052">
        <f t="shared" si="642"/>
        <v>-8311.8013293539334</v>
      </c>
      <c r="BG5052">
        <f t="shared" si="643"/>
        <v>-7009.8278344283099</v>
      </c>
      <c r="BH5052">
        <f t="shared" si="644"/>
        <v>-5707.8543395026873</v>
      </c>
      <c r="BI5052">
        <f t="shared" si="645"/>
        <v>-4405.8808445770637</v>
      </c>
      <c r="BJ5052">
        <f t="shared" si="646"/>
        <v>-3103.9073496514393</v>
      </c>
    </row>
    <row r="5053" spans="1:62">
      <c r="A5053">
        <v>5050</v>
      </c>
      <c r="F5053">
        <v>7592.6366019395209</v>
      </c>
      <c r="G5053">
        <v>0.22418320817354331</v>
      </c>
      <c r="BD5053">
        <f t="shared" si="640"/>
        <v>-4125.7950999548048</v>
      </c>
      <c r="BE5053">
        <f t="shared" si="641"/>
        <v>-3309.9019762489315</v>
      </c>
      <c r="BF5053">
        <f t="shared" si="642"/>
        <v>-2494.0088525430588</v>
      </c>
      <c r="BG5053">
        <f t="shared" si="643"/>
        <v>-1678.1157288371855</v>
      </c>
      <c r="BH5053">
        <f t="shared" si="644"/>
        <v>-862.22260513131278</v>
      </c>
      <c r="BI5053">
        <f t="shared" si="645"/>
        <v>-46.329481425439553</v>
      </c>
      <c r="BJ5053">
        <f t="shared" si="646"/>
        <v>769.56364228043367</v>
      </c>
    </row>
    <row r="5054" spans="1:62">
      <c r="A5054">
        <v>5051</v>
      </c>
      <c r="F5054">
        <v>6219.0211976941064</v>
      </c>
      <c r="G5054">
        <v>0.32208419981887015</v>
      </c>
      <c r="BD5054">
        <f t="shared" si="640"/>
        <v>-6471.7205610718047</v>
      </c>
      <c r="BE5054">
        <f t="shared" si="641"/>
        <v>-5350.8045202040876</v>
      </c>
      <c r="BF5054">
        <f t="shared" si="642"/>
        <v>-4229.8884793363713</v>
      </c>
      <c r="BG5054">
        <f t="shared" si="643"/>
        <v>-3108.9724384686542</v>
      </c>
      <c r="BH5054">
        <f t="shared" si="644"/>
        <v>-1988.056397600938</v>
      </c>
      <c r="BI5054">
        <f t="shared" si="645"/>
        <v>-867.14035673322178</v>
      </c>
      <c r="BJ5054">
        <f t="shared" si="646"/>
        <v>253.77568413449535</v>
      </c>
    </row>
    <row r="5055" spans="1:62">
      <c r="A5055">
        <v>5052</v>
      </c>
      <c r="F5055">
        <v>17146.31516766359</v>
      </c>
      <c r="G5055">
        <v>0.35378020465025006</v>
      </c>
      <c r="BD5055">
        <f t="shared" si="640"/>
        <v>-4608.6001985997555</v>
      </c>
      <c r="BE5055">
        <f t="shared" si="641"/>
        <v>-2998.179199505405</v>
      </c>
      <c r="BF5055">
        <f t="shared" si="642"/>
        <v>-1387.7582004110536</v>
      </c>
      <c r="BG5055">
        <f t="shared" si="643"/>
        <v>222.66279868329639</v>
      </c>
      <c r="BH5055">
        <f t="shared" si="644"/>
        <v>1833.0837977776473</v>
      </c>
      <c r="BI5055">
        <f t="shared" si="645"/>
        <v>3443.5047968719991</v>
      </c>
      <c r="BJ5055">
        <f t="shared" si="646"/>
        <v>5053.9257959663482</v>
      </c>
    </row>
    <row r="5056" spans="1:62">
      <c r="A5056">
        <v>5053</v>
      </c>
      <c r="F5056">
        <v>8080.1702546227671</v>
      </c>
      <c r="G5056">
        <v>0.45131387401879319</v>
      </c>
      <c r="BD5056">
        <f t="shared" si="640"/>
        <v>-15377.41414441234</v>
      </c>
      <c r="BE5056">
        <f t="shared" si="641"/>
        <v>-13608.51312116109</v>
      </c>
      <c r="BF5056">
        <f t="shared" si="642"/>
        <v>-11839.612097909838</v>
      </c>
      <c r="BG5056">
        <f t="shared" si="643"/>
        <v>-10070.711074658589</v>
      </c>
      <c r="BH5056">
        <f t="shared" si="644"/>
        <v>-8301.8100514073376</v>
      </c>
      <c r="BI5056">
        <f t="shared" si="645"/>
        <v>-6532.9090281560875</v>
      </c>
      <c r="BJ5056">
        <f t="shared" si="646"/>
        <v>-4764.0080049048374</v>
      </c>
    </row>
    <row r="5057" spans="1:62">
      <c r="A5057">
        <v>5054</v>
      </c>
      <c r="F5057">
        <v>2169.4079833998039</v>
      </c>
      <c r="G5057">
        <v>0.80276470083964391</v>
      </c>
      <c r="BD5057">
        <f t="shared" si="640"/>
        <v>-5823.6008845288015</v>
      </c>
      <c r="BE5057">
        <f t="shared" si="641"/>
        <v>-3567.0315144348351</v>
      </c>
      <c r="BF5057">
        <f t="shared" si="642"/>
        <v>-1310.4621443408696</v>
      </c>
      <c r="BG5057">
        <f t="shared" si="643"/>
        <v>946.10722575309683</v>
      </c>
      <c r="BH5057">
        <f t="shared" si="644"/>
        <v>3202.6765958470633</v>
      </c>
      <c r="BI5057">
        <f t="shared" si="645"/>
        <v>5459.2459659410279</v>
      </c>
      <c r="BJ5057">
        <f t="shared" si="646"/>
        <v>7715.8153360349943</v>
      </c>
    </row>
    <row r="5058" spans="1:62">
      <c r="A5058">
        <v>5055</v>
      </c>
      <c r="F5058">
        <v>14446.586453957651</v>
      </c>
      <c r="G5058">
        <v>0.16380792499354158</v>
      </c>
      <c r="BD5058">
        <f t="shared" si="640"/>
        <v>1844.4155207984154</v>
      </c>
      <c r="BE5058">
        <f t="shared" si="641"/>
        <v>5858.2390249966347</v>
      </c>
      <c r="BF5058">
        <f t="shared" si="642"/>
        <v>9872.0625291948545</v>
      </c>
      <c r="BG5058">
        <f t="shared" si="643"/>
        <v>13885.886033393073</v>
      </c>
      <c r="BH5058">
        <f t="shared" si="644"/>
        <v>17899.709537591294</v>
      </c>
      <c r="BI5058">
        <f t="shared" si="645"/>
        <v>21913.533041789513</v>
      </c>
      <c r="BJ5058">
        <f t="shared" si="646"/>
        <v>25927.356545987732</v>
      </c>
    </row>
    <row r="5059" spans="1:62">
      <c r="A5059">
        <v>5056</v>
      </c>
      <c r="F5059">
        <v>9925.9545944673227</v>
      </c>
      <c r="G5059">
        <v>0.17053505546547054</v>
      </c>
      <c r="BD5059">
        <f t="shared" si="640"/>
        <v>-13627.546828989944</v>
      </c>
      <c r="BE5059">
        <f t="shared" si="641"/>
        <v>-12808.507204022235</v>
      </c>
      <c r="BF5059">
        <f t="shared" si="642"/>
        <v>-11989.467579054526</v>
      </c>
      <c r="BG5059">
        <f t="shared" si="643"/>
        <v>-11170.427954086819</v>
      </c>
      <c r="BH5059">
        <f t="shared" si="644"/>
        <v>-10351.38832911911</v>
      </c>
      <c r="BI5059">
        <f t="shared" si="645"/>
        <v>-9532.3487041514036</v>
      </c>
      <c r="BJ5059">
        <f t="shared" si="646"/>
        <v>-8713.3090791836948</v>
      </c>
    </row>
    <row r="5060" spans="1:62">
      <c r="A5060">
        <v>5057</v>
      </c>
      <c r="F5060">
        <v>4606.6160895661687</v>
      </c>
      <c r="G5060">
        <v>0.45081149299595236</v>
      </c>
      <c r="BD5060">
        <f t="shared" si="640"/>
        <v>-9073.2793171399699</v>
      </c>
      <c r="BE5060">
        <f t="shared" si="641"/>
        <v>-8220.604039812617</v>
      </c>
      <c r="BF5060">
        <f t="shared" si="642"/>
        <v>-7367.9287624852641</v>
      </c>
      <c r="BG5060">
        <f t="shared" si="643"/>
        <v>-6515.2534851579121</v>
      </c>
      <c r="BH5060">
        <f t="shared" si="644"/>
        <v>-5662.5782078305592</v>
      </c>
      <c r="BI5060">
        <f t="shared" si="645"/>
        <v>-4809.9029305032063</v>
      </c>
      <c r="BJ5060">
        <f t="shared" si="646"/>
        <v>-3957.2276531758534</v>
      </c>
    </row>
    <row r="5061" spans="1:62">
      <c r="A5061">
        <v>5058</v>
      </c>
      <c r="F5061">
        <v>16684.643497233781</v>
      </c>
      <c r="G5061">
        <v>0.23826788441612479</v>
      </c>
      <c r="BD5061">
        <f t="shared" si="640"/>
        <v>-2352.5586245864069</v>
      </c>
      <c r="BE5061">
        <f t="shared" si="641"/>
        <v>-98.50115960664516</v>
      </c>
      <c r="BF5061">
        <f t="shared" si="642"/>
        <v>2155.5563053731166</v>
      </c>
      <c r="BG5061">
        <f t="shared" si="643"/>
        <v>4409.6137703528784</v>
      </c>
      <c r="BH5061">
        <f t="shared" si="644"/>
        <v>6663.6712353326402</v>
      </c>
      <c r="BI5061">
        <f t="shared" si="645"/>
        <v>8917.728700312402</v>
      </c>
      <c r="BJ5061">
        <f t="shared" si="646"/>
        <v>11171.786165292164</v>
      </c>
    </row>
    <row r="5062" spans="1:62">
      <c r="A5062">
        <v>5059</v>
      </c>
      <c r="F5062">
        <v>2618.5756633840138</v>
      </c>
      <c r="G5062">
        <v>9.6293213003187716E-2</v>
      </c>
      <c r="BD5062">
        <f t="shared" si="640"/>
        <v>-15493.304075153157</v>
      </c>
      <c r="BE5062">
        <f t="shared" si="641"/>
        <v>-14301.964653072533</v>
      </c>
      <c r="BF5062">
        <f t="shared" si="642"/>
        <v>-13110.625230991909</v>
      </c>
      <c r="BG5062">
        <f t="shared" si="643"/>
        <v>-11919.285808911285</v>
      </c>
      <c r="BH5062">
        <f t="shared" si="644"/>
        <v>-10727.946386830661</v>
      </c>
      <c r="BI5062">
        <f t="shared" si="645"/>
        <v>-9536.6069647500372</v>
      </c>
      <c r="BJ5062">
        <f t="shared" si="646"/>
        <v>-8345.2675426694132</v>
      </c>
    </row>
    <row r="5063" spans="1:62">
      <c r="A5063">
        <v>5060</v>
      </c>
      <c r="F5063">
        <v>4090.990356697781</v>
      </c>
      <c r="G5063">
        <v>0.65022337878201775</v>
      </c>
      <c r="BD5063">
        <f t="shared" si="640"/>
        <v>-2137.1095983680752</v>
      </c>
      <c r="BE5063">
        <f t="shared" si="641"/>
        <v>-1655.6435333521367</v>
      </c>
      <c r="BF5063">
        <f t="shared" si="642"/>
        <v>-1174.177468336198</v>
      </c>
      <c r="BG5063">
        <f t="shared" si="643"/>
        <v>-692.71140332025948</v>
      </c>
      <c r="BH5063">
        <f t="shared" si="644"/>
        <v>-211.24533830432074</v>
      </c>
      <c r="BI5063">
        <f t="shared" si="645"/>
        <v>270.22072671161777</v>
      </c>
      <c r="BJ5063">
        <f t="shared" si="646"/>
        <v>751.68679172755628</v>
      </c>
    </row>
    <row r="5064" spans="1:62">
      <c r="A5064">
        <v>5061</v>
      </c>
      <c r="F5064">
        <v>10768.259899452067</v>
      </c>
      <c r="G5064">
        <v>0.55064634708863736</v>
      </c>
      <c r="BD5064">
        <f t="shared" si="640"/>
        <v>-839.87346278769201</v>
      </c>
      <c r="BE5064">
        <f t="shared" si="641"/>
        <v>2411.2434311223969</v>
      </c>
      <c r="BF5064">
        <f t="shared" si="642"/>
        <v>5662.360325032485</v>
      </c>
      <c r="BG5064">
        <f t="shared" si="643"/>
        <v>8913.4772189425748</v>
      </c>
      <c r="BH5064">
        <f t="shared" si="644"/>
        <v>12164.594112852663</v>
      </c>
      <c r="BI5064">
        <f t="shared" si="645"/>
        <v>15415.711006762751</v>
      </c>
      <c r="BJ5064">
        <f t="shared" si="646"/>
        <v>18666.827900672841</v>
      </c>
    </row>
    <row r="5065" spans="1:62">
      <c r="A5065">
        <v>5062</v>
      </c>
      <c r="F5065">
        <v>17831.082627697564</v>
      </c>
      <c r="G5065">
        <v>8.1492428226699332E-2</v>
      </c>
      <c r="BD5065">
        <f t="shared" si="640"/>
        <v>-8015.0281640088797</v>
      </c>
      <c r="BE5065">
        <f t="shared" si="641"/>
        <v>-5261.7964285656935</v>
      </c>
      <c r="BF5065">
        <f t="shared" si="642"/>
        <v>-2508.5646931225056</v>
      </c>
      <c r="BG5065">
        <f t="shared" si="643"/>
        <v>244.66704232067968</v>
      </c>
      <c r="BH5065">
        <f t="shared" si="644"/>
        <v>2997.8987777638667</v>
      </c>
      <c r="BI5065">
        <f t="shared" si="645"/>
        <v>5751.1305132070556</v>
      </c>
      <c r="BJ5065">
        <f t="shared" si="646"/>
        <v>8504.3622486502391</v>
      </c>
    </row>
    <row r="5066" spans="1:62">
      <c r="A5066">
        <v>5063</v>
      </c>
      <c r="F5066">
        <v>5254.5771573586935</v>
      </c>
      <c r="G5066">
        <v>0.20441585605100343</v>
      </c>
      <c r="BD5066">
        <f t="shared" si="640"/>
        <v>-17423.620486564068</v>
      </c>
      <c r="BE5066">
        <f t="shared" si="641"/>
        <v>-17016.158345430569</v>
      </c>
      <c r="BF5066">
        <f t="shared" si="642"/>
        <v>-16608.696204297074</v>
      </c>
      <c r="BG5066">
        <f t="shared" si="643"/>
        <v>-16201.234063163578</v>
      </c>
      <c r="BH5066">
        <f t="shared" si="644"/>
        <v>-15793.771922030081</v>
      </c>
      <c r="BI5066">
        <f t="shared" si="645"/>
        <v>-15386.309780896583</v>
      </c>
      <c r="BJ5066">
        <f t="shared" si="646"/>
        <v>-14978.847639763087</v>
      </c>
    </row>
    <row r="5067" spans="1:62">
      <c r="A5067">
        <v>5064</v>
      </c>
      <c r="F5067">
        <v>11559.120916093969</v>
      </c>
      <c r="G5067">
        <v>0.66993897940833236</v>
      </c>
      <c r="BD5067">
        <f t="shared" si="640"/>
        <v>-4232.4978771036767</v>
      </c>
      <c r="BE5067">
        <f t="shared" si="641"/>
        <v>-3210.418596848659</v>
      </c>
      <c r="BF5067">
        <f t="shared" si="642"/>
        <v>-2188.3393165936423</v>
      </c>
      <c r="BG5067">
        <f t="shared" si="643"/>
        <v>-1166.260036338625</v>
      </c>
      <c r="BH5067">
        <f t="shared" si="644"/>
        <v>-144.18075608360778</v>
      </c>
      <c r="BI5067">
        <f t="shared" si="645"/>
        <v>877.89852417140901</v>
      </c>
      <c r="BJ5067">
        <f t="shared" si="646"/>
        <v>1899.9778044264267</v>
      </c>
    </row>
    <row r="5068" spans="1:62">
      <c r="A5068">
        <v>5065</v>
      </c>
      <c r="F5068">
        <v>7295.2289721453271</v>
      </c>
      <c r="G5068">
        <v>0.27244581751315788</v>
      </c>
      <c r="BD5068">
        <f t="shared" si="640"/>
        <v>-8209.4260190523073</v>
      </c>
      <c r="BE5068">
        <f t="shared" si="641"/>
        <v>-4859.7311220106449</v>
      </c>
      <c r="BF5068">
        <f t="shared" si="642"/>
        <v>-1510.0362249689842</v>
      </c>
      <c r="BG5068">
        <f t="shared" si="643"/>
        <v>1839.6586720726791</v>
      </c>
      <c r="BH5068">
        <f t="shared" si="644"/>
        <v>5189.3535691143406</v>
      </c>
      <c r="BI5068">
        <f t="shared" si="645"/>
        <v>8539.0484661560004</v>
      </c>
      <c r="BJ5068">
        <f t="shared" si="646"/>
        <v>11888.743363197664</v>
      </c>
    </row>
    <row r="5069" spans="1:62">
      <c r="A5069">
        <v>5066</v>
      </c>
      <c r="F5069">
        <v>3699.9031822610323</v>
      </c>
      <c r="G5069">
        <v>0.69533371876917016</v>
      </c>
      <c r="BD5069">
        <f t="shared" ref="BD5069:BD5132" si="647">($BD$3*G5068)-F5068</f>
        <v>-5932.999884579538</v>
      </c>
      <c r="BE5069">
        <f t="shared" ref="BE5069:BE5132" si="648">($BE$3*G5068)-F5068</f>
        <v>-4570.770797013749</v>
      </c>
      <c r="BF5069">
        <f t="shared" ref="BF5069:BF5132" si="649">($BF$3*G5068)-F5068</f>
        <v>-3208.541709447959</v>
      </c>
      <c r="BG5069">
        <f t="shared" ref="BG5069:BG5132" si="650">($BG$3*G5068)-F5068</f>
        <v>-1846.3126218821699</v>
      </c>
      <c r="BH5069">
        <f t="shared" ref="BH5069:BH5132" si="651">($BH$3*G5068)-F5068</f>
        <v>-484.08353431637988</v>
      </c>
      <c r="BI5069">
        <f t="shared" ref="BI5069:BI5132" si="652">($BI$3*G5068)-F5068</f>
        <v>878.1455532494092</v>
      </c>
      <c r="BJ5069">
        <f t="shared" ref="BJ5069:BJ5132" si="653">($BJ$3*G5068)-F5068</f>
        <v>2240.3746408151983</v>
      </c>
    </row>
    <row r="5070" spans="1:62">
      <c r="A5070">
        <v>5067</v>
      </c>
      <c r="F5070">
        <v>12276.179013503919</v>
      </c>
      <c r="G5070">
        <v>0.40921811016480625</v>
      </c>
      <c r="BD5070">
        <f t="shared" si="647"/>
        <v>-223.23458841518141</v>
      </c>
      <c r="BE5070">
        <f t="shared" si="648"/>
        <v>3253.4340054306695</v>
      </c>
      <c r="BF5070">
        <f t="shared" si="649"/>
        <v>6730.1025992765208</v>
      </c>
      <c r="BG5070">
        <f t="shared" si="650"/>
        <v>10206.771193122371</v>
      </c>
      <c r="BH5070">
        <f t="shared" si="651"/>
        <v>13683.439786968223</v>
      </c>
      <c r="BI5070">
        <f t="shared" si="652"/>
        <v>17160.108380814076</v>
      </c>
      <c r="BJ5070">
        <f t="shared" si="653"/>
        <v>20636.776974659922</v>
      </c>
    </row>
    <row r="5071" spans="1:62">
      <c r="A5071">
        <v>5068</v>
      </c>
      <c r="F5071">
        <v>4003.6254969654074</v>
      </c>
      <c r="G5071">
        <v>0.21363358254401721</v>
      </c>
      <c r="BD5071">
        <f t="shared" si="647"/>
        <v>-10230.088462679887</v>
      </c>
      <c r="BE5071">
        <f t="shared" si="648"/>
        <v>-8183.9979118558567</v>
      </c>
      <c r="BF5071">
        <f t="shared" si="649"/>
        <v>-6137.9073610318255</v>
      </c>
      <c r="BG5071">
        <f t="shared" si="650"/>
        <v>-4091.8168102077943</v>
      </c>
      <c r="BH5071">
        <f t="shared" si="651"/>
        <v>-2045.7262593837622</v>
      </c>
      <c r="BI5071">
        <f t="shared" si="652"/>
        <v>0.36429144026806171</v>
      </c>
      <c r="BJ5071">
        <f t="shared" si="653"/>
        <v>2046.4548422643002</v>
      </c>
    </row>
    <row r="5072" spans="1:62">
      <c r="A5072">
        <v>5069</v>
      </c>
      <c r="F5072">
        <v>11570.627592556568</v>
      </c>
      <c r="G5072">
        <v>0.11007192385072528</v>
      </c>
      <c r="BD5072">
        <f t="shared" si="647"/>
        <v>-2935.4575842453214</v>
      </c>
      <c r="BE5072">
        <f t="shared" si="648"/>
        <v>-1867.2896715252355</v>
      </c>
      <c r="BF5072">
        <f t="shared" si="649"/>
        <v>-799.12175880514906</v>
      </c>
      <c r="BG5072">
        <f t="shared" si="650"/>
        <v>269.04615391493644</v>
      </c>
      <c r="BH5072">
        <f t="shared" si="651"/>
        <v>1337.2140666350233</v>
      </c>
      <c r="BI5072">
        <f t="shared" si="652"/>
        <v>2405.3819793551093</v>
      </c>
      <c r="BJ5072">
        <f t="shared" si="653"/>
        <v>3473.5498920751952</v>
      </c>
    </row>
    <row r="5073" spans="1:62">
      <c r="A5073">
        <v>5070</v>
      </c>
      <c r="F5073">
        <v>8173.0123711164069</v>
      </c>
      <c r="G5073">
        <v>0.13132725749290852</v>
      </c>
      <c r="BD5073">
        <f t="shared" si="647"/>
        <v>-11020.267973302942</v>
      </c>
      <c r="BE5073">
        <f t="shared" si="648"/>
        <v>-10469.908354049316</v>
      </c>
      <c r="BF5073">
        <f t="shared" si="649"/>
        <v>-9919.5487347956878</v>
      </c>
      <c r="BG5073">
        <f t="shared" si="650"/>
        <v>-9369.1891155420617</v>
      </c>
      <c r="BH5073">
        <f t="shared" si="651"/>
        <v>-8818.8294962884356</v>
      </c>
      <c r="BI5073">
        <f t="shared" si="652"/>
        <v>-8268.4698770348095</v>
      </c>
      <c r="BJ5073">
        <f t="shared" si="653"/>
        <v>-7718.1102577811835</v>
      </c>
    </row>
    <row r="5074" spans="1:62">
      <c r="A5074">
        <v>5071</v>
      </c>
      <c r="F5074">
        <v>2897.0279741961022</v>
      </c>
      <c r="G5074">
        <v>0.31295785173063884</v>
      </c>
      <c r="BD5074">
        <f t="shared" si="647"/>
        <v>-7516.3760836518641</v>
      </c>
      <c r="BE5074">
        <f t="shared" si="648"/>
        <v>-6859.7397961873212</v>
      </c>
      <c r="BF5074">
        <f t="shared" si="649"/>
        <v>-6203.1035087227792</v>
      </c>
      <c r="BG5074">
        <f t="shared" si="650"/>
        <v>-5546.4672212582363</v>
      </c>
      <c r="BH5074">
        <f t="shared" si="651"/>
        <v>-4889.8309337936935</v>
      </c>
      <c r="BI5074">
        <f t="shared" si="652"/>
        <v>-4233.1946463291515</v>
      </c>
      <c r="BJ5074">
        <f t="shared" si="653"/>
        <v>-3576.5583588646086</v>
      </c>
    </row>
    <row r="5075" spans="1:62">
      <c r="A5075">
        <v>5072</v>
      </c>
      <c r="F5075">
        <v>6072.0890087677235</v>
      </c>
      <c r="G5075">
        <v>0.91899090802005468</v>
      </c>
      <c r="BD5075">
        <f t="shared" si="647"/>
        <v>-1332.238715542908</v>
      </c>
      <c r="BE5075">
        <f t="shared" si="648"/>
        <v>232.55054311028607</v>
      </c>
      <c r="BF5075">
        <f t="shared" si="649"/>
        <v>1797.33980176348</v>
      </c>
      <c r="BG5075">
        <f t="shared" si="650"/>
        <v>3362.1290604166743</v>
      </c>
      <c r="BH5075">
        <f t="shared" si="651"/>
        <v>4926.9183190698686</v>
      </c>
      <c r="BI5075">
        <f t="shared" si="652"/>
        <v>6491.7075777230621</v>
      </c>
      <c r="BJ5075">
        <f t="shared" si="653"/>
        <v>8056.4968363762564</v>
      </c>
    </row>
    <row r="5076" spans="1:62">
      <c r="A5076">
        <v>5073</v>
      </c>
      <c r="F5076">
        <v>5437.1079245641304</v>
      </c>
      <c r="G5076">
        <v>0.49911794551072663</v>
      </c>
      <c r="BD5076">
        <f t="shared" si="647"/>
        <v>-1477.1344686674502</v>
      </c>
      <c r="BE5076">
        <f t="shared" si="648"/>
        <v>3117.8200714328232</v>
      </c>
      <c r="BF5076">
        <f t="shared" si="649"/>
        <v>7712.7746115330974</v>
      </c>
      <c r="BG5076">
        <f t="shared" si="650"/>
        <v>12307.72915163337</v>
      </c>
      <c r="BH5076">
        <f t="shared" si="651"/>
        <v>16902.68369173364</v>
      </c>
      <c r="BI5076">
        <f t="shared" si="652"/>
        <v>21497.638231833917</v>
      </c>
      <c r="BJ5076">
        <f t="shared" si="653"/>
        <v>26092.592771934193</v>
      </c>
    </row>
    <row r="5077" spans="1:62">
      <c r="A5077">
        <v>5074</v>
      </c>
      <c r="F5077">
        <v>375.75767064051615</v>
      </c>
      <c r="G5077">
        <v>0.42053628060788206</v>
      </c>
      <c r="BD5077">
        <f t="shared" si="647"/>
        <v>-2941.5181970104973</v>
      </c>
      <c r="BE5077">
        <f t="shared" si="648"/>
        <v>-445.92846945686415</v>
      </c>
      <c r="BF5077">
        <f t="shared" si="649"/>
        <v>2049.6612580967694</v>
      </c>
      <c r="BG5077">
        <f t="shared" si="650"/>
        <v>4545.2509856504021</v>
      </c>
      <c r="BH5077">
        <f t="shared" si="651"/>
        <v>7040.8407132040356</v>
      </c>
      <c r="BI5077">
        <f t="shared" si="652"/>
        <v>9536.4304407576692</v>
      </c>
      <c r="BJ5077">
        <f t="shared" si="653"/>
        <v>12032.020168311301</v>
      </c>
    </row>
    <row r="5078" spans="1:62">
      <c r="A5078">
        <v>5075</v>
      </c>
      <c r="F5078">
        <v>4302.6051229343211</v>
      </c>
      <c r="G5078">
        <v>0.3011438931036805</v>
      </c>
      <c r="BD5078">
        <f t="shared" si="647"/>
        <v>1726.9237323988941</v>
      </c>
      <c r="BE5078">
        <f t="shared" si="648"/>
        <v>3829.6051354383044</v>
      </c>
      <c r="BF5078">
        <f t="shared" si="649"/>
        <v>5932.2865384777151</v>
      </c>
      <c r="BG5078">
        <f t="shared" si="650"/>
        <v>8034.9679415171249</v>
      </c>
      <c r="BH5078">
        <f t="shared" si="651"/>
        <v>10137.649344556536</v>
      </c>
      <c r="BI5078">
        <f t="shared" si="652"/>
        <v>12240.330747595946</v>
      </c>
      <c r="BJ5078">
        <f t="shared" si="653"/>
        <v>14343.012150635355</v>
      </c>
    </row>
    <row r="5079" spans="1:62">
      <c r="A5079">
        <v>5076</v>
      </c>
      <c r="F5079">
        <v>-2585.2918125371107</v>
      </c>
      <c r="G5079">
        <v>1.0159623502532442</v>
      </c>
      <c r="BD5079">
        <f t="shared" si="647"/>
        <v>-2796.8856574159186</v>
      </c>
      <c r="BE5079">
        <f t="shared" si="648"/>
        <v>-1291.166191897516</v>
      </c>
      <c r="BF5079">
        <f t="shared" si="649"/>
        <v>214.5532736208861</v>
      </c>
      <c r="BG5079">
        <f t="shared" si="650"/>
        <v>1720.2727391392891</v>
      </c>
      <c r="BH5079">
        <f t="shared" si="651"/>
        <v>3225.9922046576912</v>
      </c>
      <c r="BI5079">
        <f t="shared" si="652"/>
        <v>4731.7116701760933</v>
      </c>
      <c r="BJ5079">
        <f t="shared" si="653"/>
        <v>6237.4311356944963</v>
      </c>
    </row>
    <row r="5080" spans="1:62">
      <c r="A5080">
        <v>5077</v>
      </c>
      <c r="F5080">
        <v>8362.3473510437179</v>
      </c>
      <c r="G5080">
        <v>0.38668001441117372</v>
      </c>
      <c r="BD5080">
        <f t="shared" si="647"/>
        <v>7665.1035638033318</v>
      </c>
      <c r="BE5080">
        <f t="shared" si="648"/>
        <v>12744.915315069553</v>
      </c>
      <c r="BF5080">
        <f t="shared" si="649"/>
        <v>17824.727066335774</v>
      </c>
      <c r="BG5080">
        <f t="shared" si="650"/>
        <v>22904.538817601995</v>
      </c>
      <c r="BH5080">
        <f t="shared" si="651"/>
        <v>27984.350568868216</v>
      </c>
      <c r="BI5080">
        <f t="shared" si="652"/>
        <v>33064.162320134434</v>
      </c>
      <c r="BJ5080">
        <f t="shared" si="653"/>
        <v>38143.974071400662</v>
      </c>
    </row>
    <row r="5081" spans="1:62">
      <c r="A5081">
        <v>5078</v>
      </c>
      <c r="F5081">
        <v>6745.490637940944</v>
      </c>
      <c r="G5081">
        <v>1.8225328343617235</v>
      </c>
      <c r="BD5081">
        <f t="shared" si="647"/>
        <v>-6428.9472789878491</v>
      </c>
      <c r="BE5081">
        <f t="shared" si="648"/>
        <v>-4495.5472069319803</v>
      </c>
      <c r="BF5081">
        <f t="shared" si="649"/>
        <v>-2562.1471348761124</v>
      </c>
      <c r="BG5081">
        <f t="shared" si="650"/>
        <v>-628.74706282024363</v>
      </c>
      <c r="BH5081">
        <f t="shared" si="651"/>
        <v>1304.6530092356243</v>
      </c>
      <c r="BI5081">
        <f t="shared" si="652"/>
        <v>3238.0530812914931</v>
      </c>
      <c r="BJ5081">
        <f t="shared" si="653"/>
        <v>5171.4531533473619</v>
      </c>
    </row>
    <row r="5082" spans="1:62">
      <c r="A5082">
        <v>5079</v>
      </c>
      <c r="F5082">
        <v>9842.1642579906475</v>
      </c>
      <c r="G5082">
        <v>9.1053044471060218E-2</v>
      </c>
      <c r="BD5082">
        <f t="shared" si="647"/>
        <v>2367.1735338676735</v>
      </c>
      <c r="BE5082">
        <f t="shared" si="648"/>
        <v>11479.837705676291</v>
      </c>
      <c r="BF5082">
        <f t="shared" si="649"/>
        <v>20592.501877484909</v>
      </c>
      <c r="BG5082">
        <f t="shared" si="650"/>
        <v>29705.166049293526</v>
      </c>
      <c r="BH5082">
        <f t="shared" si="651"/>
        <v>38817.830221102144</v>
      </c>
      <c r="BI5082">
        <f t="shared" si="652"/>
        <v>47930.494392910761</v>
      </c>
      <c r="BJ5082">
        <f t="shared" si="653"/>
        <v>57043.158564719379</v>
      </c>
    </row>
    <row r="5083" spans="1:62">
      <c r="A5083">
        <v>5080</v>
      </c>
      <c r="F5083">
        <v>11863.701764867306</v>
      </c>
      <c r="G5083">
        <v>0.40205540643898185</v>
      </c>
      <c r="BD5083">
        <f t="shared" si="647"/>
        <v>-9386.8990356353461</v>
      </c>
      <c r="BE5083">
        <f t="shared" si="648"/>
        <v>-8931.6338132800447</v>
      </c>
      <c r="BF5083">
        <f t="shared" si="649"/>
        <v>-8476.3685909247433</v>
      </c>
      <c r="BG5083">
        <f t="shared" si="650"/>
        <v>-8021.1033685694429</v>
      </c>
      <c r="BH5083">
        <f t="shared" si="651"/>
        <v>-7565.8381462141424</v>
      </c>
      <c r="BI5083">
        <f t="shared" si="652"/>
        <v>-7110.572923858841</v>
      </c>
      <c r="BJ5083">
        <f t="shared" si="653"/>
        <v>-6655.3077015035396</v>
      </c>
    </row>
    <row r="5084" spans="1:62">
      <c r="A5084">
        <v>5081</v>
      </c>
      <c r="F5084">
        <v>15536.798056887632</v>
      </c>
      <c r="G5084">
        <v>0.36447134593308572</v>
      </c>
      <c r="BD5084">
        <f t="shared" si="647"/>
        <v>-9853.4247326723962</v>
      </c>
      <c r="BE5084">
        <f t="shared" si="648"/>
        <v>-7843.1477004774879</v>
      </c>
      <c r="BF5084">
        <f t="shared" si="649"/>
        <v>-5832.8706682825787</v>
      </c>
      <c r="BG5084">
        <f t="shared" si="650"/>
        <v>-3822.5936360876694</v>
      </c>
      <c r="BH5084">
        <f t="shared" si="651"/>
        <v>-1812.3166038927593</v>
      </c>
      <c r="BI5084">
        <f t="shared" si="652"/>
        <v>197.96042830214901</v>
      </c>
      <c r="BJ5084">
        <f t="shared" si="653"/>
        <v>2208.2374604970591</v>
      </c>
    </row>
    <row r="5085" spans="1:62">
      <c r="A5085">
        <v>5082</v>
      </c>
      <c r="F5085">
        <v>11487.592209715684</v>
      </c>
      <c r="G5085">
        <v>0.27697574009421189</v>
      </c>
      <c r="BD5085">
        <f t="shared" si="647"/>
        <v>-13714.441327222203</v>
      </c>
      <c r="BE5085">
        <f t="shared" si="648"/>
        <v>-11892.084597556775</v>
      </c>
      <c r="BF5085">
        <f t="shared" si="649"/>
        <v>-10069.727867891346</v>
      </c>
      <c r="BG5085">
        <f t="shared" si="650"/>
        <v>-8247.3711382259171</v>
      </c>
      <c r="BH5085">
        <f t="shared" si="651"/>
        <v>-6425.0144085604898</v>
      </c>
      <c r="BI5085">
        <f t="shared" si="652"/>
        <v>-4602.6576788950606</v>
      </c>
      <c r="BJ5085">
        <f t="shared" si="653"/>
        <v>-2780.3009492296314</v>
      </c>
    </row>
    <row r="5086" spans="1:62">
      <c r="A5086">
        <v>5083</v>
      </c>
      <c r="F5086">
        <v>13898.853651165302</v>
      </c>
      <c r="G5086">
        <v>0.21757409232102098</v>
      </c>
      <c r="BD5086">
        <f t="shared" si="647"/>
        <v>-10102.713509244624</v>
      </c>
      <c r="BE5086">
        <f t="shared" si="648"/>
        <v>-8717.8348087735649</v>
      </c>
      <c r="BF5086">
        <f t="shared" si="649"/>
        <v>-7332.9561083025055</v>
      </c>
      <c r="BG5086">
        <f t="shared" si="650"/>
        <v>-5948.0774078314462</v>
      </c>
      <c r="BH5086">
        <f t="shared" si="651"/>
        <v>-4563.1987073603868</v>
      </c>
      <c r="BI5086">
        <f t="shared" si="652"/>
        <v>-3178.3200068893275</v>
      </c>
      <c r="BJ5086">
        <f t="shared" si="653"/>
        <v>-1793.4413064182681</v>
      </c>
    </row>
    <row r="5087" spans="1:62">
      <c r="A5087">
        <v>5084</v>
      </c>
      <c r="F5087">
        <v>12203.88852800653</v>
      </c>
      <c r="G5087">
        <v>0.21164477195253895</v>
      </c>
      <c r="BD5087">
        <f t="shared" si="647"/>
        <v>-12810.983189560196</v>
      </c>
      <c r="BE5087">
        <f t="shared" si="648"/>
        <v>-11723.112727955093</v>
      </c>
      <c r="BF5087">
        <f t="shared" si="649"/>
        <v>-10635.242266349987</v>
      </c>
      <c r="BG5087">
        <f t="shared" si="650"/>
        <v>-9547.371804744882</v>
      </c>
      <c r="BH5087">
        <f t="shared" si="651"/>
        <v>-8459.5013431397783</v>
      </c>
      <c r="BI5087">
        <f t="shared" si="652"/>
        <v>-7371.630881534672</v>
      </c>
      <c r="BJ5087">
        <f t="shared" si="653"/>
        <v>-6283.7604199295674</v>
      </c>
    </row>
    <row r="5088" spans="1:62">
      <c r="A5088">
        <v>5085</v>
      </c>
      <c r="F5088">
        <v>-77.701614865356532</v>
      </c>
      <c r="G5088">
        <v>0.29018060108947719</v>
      </c>
      <c r="BD5088">
        <f t="shared" si="647"/>
        <v>-11145.664668243835</v>
      </c>
      <c r="BE5088">
        <f t="shared" si="648"/>
        <v>-10087.44080848114</v>
      </c>
      <c r="BF5088">
        <f t="shared" si="649"/>
        <v>-9029.2169487184456</v>
      </c>
      <c r="BG5088">
        <f t="shared" si="650"/>
        <v>-7970.9930889557509</v>
      </c>
      <c r="BH5088">
        <f t="shared" si="651"/>
        <v>-6912.7692291930562</v>
      </c>
      <c r="BI5088">
        <f t="shared" si="652"/>
        <v>-5854.5453694303615</v>
      </c>
      <c r="BJ5088">
        <f t="shared" si="653"/>
        <v>-4796.3215096676668</v>
      </c>
    </row>
    <row r="5089" spans="1:62">
      <c r="A5089">
        <v>5086</v>
      </c>
      <c r="F5089">
        <v>975.10778435610337</v>
      </c>
      <c r="G5089">
        <v>1.0457381126857914</v>
      </c>
      <c r="BD5089">
        <f t="shared" si="647"/>
        <v>1528.6046203127426</v>
      </c>
      <c r="BE5089">
        <f t="shared" si="648"/>
        <v>2979.5076257601286</v>
      </c>
      <c r="BF5089">
        <f t="shared" si="649"/>
        <v>4430.4106312075146</v>
      </c>
      <c r="BG5089">
        <f t="shared" si="650"/>
        <v>5881.3136366549006</v>
      </c>
      <c r="BH5089">
        <f t="shared" si="651"/>
        <v>7332.2166421022857</v>
      </c>
      <c r="BI5089">
        <f t="shared" si="652"/>
        <v>8783.1196475496727</v>
      </c>
      <c r="BJ5089">
        <f t="shared" si="653"/>
        <v>10234.022652997059</v>
      </c>
    </row>
    <row r="5090" spans="1:62">
      <c r="A5090">
        <v>5087</v>
      </c>
      <c r="F5090">
        <v>14019.878989962177</v>
      </c>
      <c r="G5090">
        <v>0.73793704802107296</v>
      </c>
      <c r="BD5090">
        <f t="shared" si="647"/>
        <v>4253.5827790728536</v>
      </c>
      <c r="BE5090">
        <f t="shared" si="648"/>
        <v>9482.2733425018105</v>
      </c>
      <c r="BF5090">
        <f t="shared" si="649"/>
        <v>14710.963905930768</v>
      </c>
      <c r="BG5090">
        <f t="shared" si="650"/>
        <v>19939.654469359724</v>
      </c>
      <c r="BH5090">
        <f t="shared" si="651"/>
        <v>25168.345032788682</v>
      </c>
      <c r="BI5090">
        <f t="shared" si="652"/>
        <v>30397.03559621764</v>
      </c>
      <c r="BJ5090">
        <f t="shared" si="653"/>
        <v>35625.726159646598</v>
      </c>
    </row>
    <row r="5091" spans="1:62">
      <c r="A5091">
        <v>5088</v>
      </c>
      <c r="F5091">
        <v>13238.501050378814</v>
      </c>
      <c r="G5091">
        <v>0.14574056060927632</v>
      </c>
      <c r="BD5091">
        <f t="shared" si="647"/>
        <v>-10330.193749856811</v>
      </c>
      <c r="BE5091">
        <f t="shared" si="648"/>
        <v>-6640.5085097514475</v>
      </c>
      <c r="BF5091">
        <f t="shared" si="649"/>
        <v>-2950.8232696460818</v>
      </c>
      <c r="BG5091">
        <f t="shared" si="650"/>
        <v>738.86197045928202</v>
      </c>
      <c r="BH5091">
        <f t="shared" si="651"/>
        <v>4428.5472105646477</v>
      </c>
      <c r="BI5091">
        <f t="shared" si="652"/>
        <v>8118.2324506700133</v>
      </c>
      <c r="BJ5091">
        <f t="shared" si="653"/>
        <v>11807.917690775375</v>
      </c>
    </row>
    <row r="5092" spans="1:62">
      <c r="A5092">
        <v>5089</v>
      </c>
      <c r="F5092">
        <v>1032.8812485415456</v>
      </c>
      <c r="G5092">
        <v>0.53948125505266731</v>
      </c>
      <c r="BD5092">
        <f t="shared" si="647"/>
        <v>-12509.798247332434</v>
      </c>
      <c r="BE5092">
        <f t="shared" si="648"/>
        <v>-11781.095444286051</v>
      </c>
      <c r="BF5092">
        <f t="shared" si="649"/>
        <v>-11052.392641239669</v>
      </c>
      <c r="BG5092">
        <f t="shared" si="650"/>
        <v>-10323.689838193288</v>
      </c>
      <c r="BH5092">
        <f t="shared" si="651"/>
        <v>-9594.9870351469071</v>
      </c>
      <c r="BI5092">
        <f t="shared" si="652"/>
        <v>-8866.2842321005246</v>
      </c>
      <c r="BJ5092">
        <f t="shared" si="653"/>
        <v>-8137.581429054143</v>
      </c>
    </row>
    <row r="5093" spans="1:62">
      <c r="A5093">
        <v>5090</v>
      </c>
      <c r="F5093">
        <v>6102.5978047044773</v>
      </c>
      <c r="G5093">
        <v>0.45028475729435069</v>
      </c>
      <c r="BD5093">
        <f t="shared" si="647"/>
        <v>1664.5250267217912</v>
      </c>
      <c r="BE5093">
        <f t="shared" si="648"/>
        <v>4361.9313019851279</v>
      </c>
      <c r="BF5093">
        <f t="shared" si="649"/>
        <v>7059.3375772484642</v>
      </c>
      <c r="BG5093">
        <f t="shared" si="650"/>
        <v>9756.7438525118014</v>
      </c>
      <c r="BH5093">
        <f t="shared" si="651"/>
        <v>12454.150127775138</v>
      </c>
      <c r="BI5093">
        <f t="shared" si="652"/>
        <v>15151.556403038474</v>
      </c>
      <c r="BJ5093">
        <f t="shared" si="653"/>
        <v>17848.96267830181</v>
      </c>
    </row>
    <row r="5094" spans="1:62">
      <c r="A5094">
        <v>5091</v>
      </c>
      <c r="F5094">
        <v>13174.460595604462</v>
      </c>
      <c r="G5094">
        <v>0.12915094346845279</v>
      </c>
      <c r="BD5094">
        <f t="shared" si="647"/>
        <v>-3851.1740182327239</v>
      </c>
      <c r="BE5094">
        <f t="shared" si="648"/>
        <v>-1599.7502317609706</v>
      </c>
      <c r="BF5094">
        <f t="shared" si="649"/>
        <v>651.67355471078281</v>
      </c>
      <c r="BG5094">
        <f t="shared" si="650"/>
        <v>2903.0973411825362</v>
      </c>
      <c r="BH5094">
        <f t="shared" si="651"/>
        <v>5154.5211276542905</v>
      </c>
      <c r="BI5094">
        <f t="shared" si="652"/>
        <v>7405.9449141260429</v>
      </c>
      <c r="BJ5094">
        <f t="shared" si="653"/>
        <v>9657.3687005977972</v>
      </c>
    </row>
    <row r="5095" spans="1:62">
      <c r="A5095">
        <v>5092</v>
      </c>
      <c r="F5095">
        <v>12776.183788624581</v>
      </c>
      <c r="G5095">
        <v>0.52315686968336017</v>
      </c>
      <c r="BD5095">
        <f t="shared" si="647"/>
        <v>-12528.705878262197</v>
      </c>
      <c r="BE5095">
        <f t="shared" si="648"/>
        <v>-11882.951160919933</v>
      </c>
      <c r="BF5095">
        <f t="shared" si="649"/>
        <v>-11237.19644357767</v>
      </c>
      <c r="BG5095">
        <f t="shared" si="650"/>
        <v>-10591.441726235405</v>
      </c>
      <c r="BH5095">
        <f t="shared" si="651"/>
        <v>-9945.6870088931428</v>
      </c>
      <c r="BI5095">
        <f t="shared" si="652"/>
        <v>-9299.9322915508783</v>
      </c>
      <c r="BJ5095">
        <f t="shared" si="653"/>
        <v>-8654.1775742086138</v>
      </c>
    </row>
    <row r="5096" spans="1:62">
      <c r="A5096">
        <v>5093</v>
      </c>
      <c r="F5096">
        <v>9156.7925593952677</v>
      </c>
      <c r="G5096">
        <v>0.42822047201649838</v>
      </c>
      <c r="BD5096">
        <f t="shared" si="647"/>
        <v>-10160.399440207781</v>
      </c>
      <c r="BE5096">
        <f t="shared" si="648"/>
        <v>-7544.6150917909799</v>
      </c>
      <c r="BF5096">
        <f t="shared" si="649"/>
        <v>-4928.8307433741784</v>
      </c>
      <c r="BG5096">
        <f t="shared" si="650"/>
        <v>-2313.0463949573787</v>
      </c>
      <c r="BH5096">
        <f t="shared" si="651"/>
        <v>302.73795345942381</v>
      </c>
      <c r="BI5096">
        <f t="shared" si="652"/>
        <v>2918.5223018762244</v>
      </c>
      <c r="BJ5096">
        <f t="shared" si="653"/>
        <v>5534.3066502930233</v>
      </c>
    </row>
    <row r="5097" spans="1:62">
      <c r="A5097">
        <v>5094</v>
      </c>
      <c r="F5097">
        <v>4491.1708496957144</v>
      </c>
      <c r="G5097">
        <v>0.6416991292565779</v>
      </c>
      <c r="BD5097">
        <f t="shared" si="647"/>
        <v>-7015.6901993127758</v>
      </c>
      <c r="BE5097">
        <f t="shared" si="648"/>
        <v>-4874.5878392302839</v>
      </c>
      <c r="BF5097">
        <f t="shared" si="649"/>
        <v>-2733.4854791477919</v>
      </c>
      <c r="BG5097">
        <f t="shared" si="650"/>
        <v>-592.38311906529998</v>
      </c>
      <c r="BH5097">
        <f t="shared" si="651"/>
        <v>1548.719241017192</v>
      </c>
      <c r="BI5097">
        <f t="shared" si="652"/>
        <v>3689.8216010996839</v>
      </c>
      <c r="BJ5097">
        <f t="shared" si="653"/>
        <v>5830.9239611821758</v>
      </c>
    </row>
    <row r="5098" spans="1:62">
      <c r="A5098">
        <v>5095</v>
      </c>
      <c r="F5098">
        <v>8422.2924346560576</v>
      </c>
      <c r="G5098">
        <v>0.39771959276485358</v>
      </c>
      <c r="BD5098">
        <f t="shared" si="647"/>
        <v>-1282.6752034128249</v>
      </c>
      <c r="BE5098">
        <f t="shared" si="648"/>
        <v>1925.8204428700647</v>
      </c>
      <c r="BF5098">
        <f t="shared" si="649"/>
        <v>5134.3160891529533</v>
      </c>
      <c r="BG5098">
        <f t="shared" si="650"/>
        <v>8342.8117354358437</v>
      </c>
      <c r="BH5098">
        <f t="shared" si="651"/>
        <v>11551.307381718732</v>
      </c>
      <c r="BI5098">
        <f t="shared" si="652"/>
        <v>14759.803028001621</v>
      </c>
      <c r="BJ5098">
        <f t="shared" si="653"/>
        <v>17968.298674284513</v>
      </c>
    </row>
    <row r="5099" spans="1:62">
      <c r="A5099">
        <v>5096</v>
      </c>
      <c r="F5099">
        <v>7699.8695227203043</v>
      </c>
      <c r="G5099">
        <v>0.59567682165305591</v>
      </c>
      <c r="BD5099">
        <f t="shared" si="647"/>
        <v>-6433.6944708317897</v>
      </c>
      <c r="BE5099">
        <f t="shared" si="648"/>
        <v>-4445.0965070075217</v>
      </c>
      <c r="BF5099">
        <f t="shared" si="649"/>
        <v>-2456.4985431832538</v>
      </c>
      <c r="BG5099">
        <f t="shared" si="650"/>
        <v>-467.90057935898585</v>
      </c>
      <c r="BH5099">
        <f t="shared" si="651"/>
        <v>1520.6973844652821</v>
      </c>
      <c r="BI5099">
        <f t="shared" si="652"/>
        <v>3509.29534828955</v>
      </c>
      <c r="BJ5099">
        <f t="shared" si="653"/>
        <v>5497.893312113818</v>
      </c>
    </row>
    <row r="5100" spans="1:62">
      <c r="A5100">
        <v>5097</v>
      </c>
      <c r="F5100">
        <v>12348.563227696606</v>
      </c>
      <c r="G5100">
        <v>0.15181013666744825</v>
      </c>
      <c r="BD5100">
        <f t="shared" si="647"/>
        <v>-4721.4854144550245</v>
      </c>
      <c r="BE5100">
        <f t="shared" si="648"/>
        <v>-1743.1013061897456</v>
      </c>
      <c r="BF5100">
        <f t="shared" si="649"/>
        <v>1235.2828020755351</v>
      </c>
      <c r="BG5100">
        <f t="shared" si="650"/>
        <v>4213.666910340813</v>
      </c>
      <c r="BH5100">
        <f t="shared" si="651"/>
        <v>7192.0510186060928</v>
      </c>
      <c r="BI5100">
        <f t="shared" si="652"/>
        <v>10170.435126871374</v>
      </c>
      <c r="BJ5100">
        <f t="shared" si="653"/>
        <v>13148.819235136654</v>
      </c>
    </row>
    <row r="5101" spans="1:62">
      <c r="A5101">
        <v>5098</v>
      </c>
      <c r="F5101">
        <v>7946.0918044717728</v>
      </c>
      <c r="G5101">
        <v>0.34639853058043357</v>
      </c>
      <c r="BD5101">
        <f t="shared" si="647"/>
        <v>-11589.512544359364</v>
      </c>
      <c r="BE5101">
        <f t="shared" si="648"/>
        <v>-10830.461861022124</v>
      </c>
      <c r="BF5101">
        <f t="shared" si="649"/>
        <v>-10071.411177684882</v>
      </c>
      <c r="BG5101">
        <f t="shared" si="650"/>
        <v>-9312.3604943476421</v>
      </c>
      <c r="BH5101">
        <f t="shared" si="651"/>
        <v>-8553.3098110104002</v>
      </c>
      <c r="BI5101">
        <f t="shared" si="652"/>
        <v>-7794.2591276731591</v>
      </c>
      <c r="BJ5101">
        <f t="shared" si="653"/>
        <v>-7035.2084443359172</v>
      </c>
    </row>
    <row r="5102" spans="1:62">
      <c r="A5102">
        <v>5099</v>
      </c>
      <c r="F5102">
        <v>10105.466990656598</v>
      </c>
      <c r="G5102">
        <v>0.52043113530826446</v>
      </c>
      <c r="BD5102">
        <f t="shared" si="647"/>
        <v>-6214.0991515696051</v>
      </c>
      <c r="BE5102">
        <f t="shared" si="648"/>
        <v>-4482.1064986674373</v>
      </c>
      <c r="BF5102">
        <f t="shared" si="649"/>
        <v>-2750.1138457652696</v>
      </c>
      <c r="BG5102">
        <f t="shared" si="650"/>
        <v>-1018.121192863101</v>
      </c>
      <c r="BH5102">
        <f t="shared" si="651"/>
        <v>713.87146003906673</v>
      </c>
      <c r="BI5102">
        <f t="shared" si="652"/>
        <v>2445.8641129412335</v>
      </c>
      <c r="BJ5102">
        <f t="shared" si="653"/>
        <v>4177.8567658434022</v>
      </c>
    </row>
    <row r="5103" spans="1:62">
      <c r="A5103">
        <v>5100</v>
      </c>
      <c r="F5103">
        <v>9969.5019367164477</v>
      </c>
      <c r="G5103">
        <v>0.31897731243496708</v>
      </c>
      <c r="BD5103">
        <f t="shared" si="647"/>
        <v>-7503.3113141152753</v>
      </c>
      <c r="BE5103">
        <f t="shared" si="648"/>
        <v>-4901.1556375739528</v>
      </c>
      <c r="BF5103">
        <f t="shared" si="649"/>
        <v>-2298.9999610326313</v>
      </c>
      <c r="BG5103">
        <f t="shared" si="650"/>
        <v>303.15571550869208</v>
      </c>
      <c r="BH5103">
        <f t="shared" si="651"/>
        <v>2905.3113920500145</v>
      </c>
      <c r="BI5103">
        <f t="shared" si="652"/>
        <v>5507.4670685913352</v>
      </c>
      <c r="BJ5103">
        <f t="shared" si="653"/>
        <v>8109.6227451326595</v>
      </c>
    </row>
    <row r="5104" spans="1:62">
      <c r="A5104">
        <v>5101</v>
      </c>
      <c r="F5104">
        <v>5777.5064720080736</v>
      </c>
      <c r="G5104">
        <v>6.0751356845845983E-2</v>
      </c>
      <c r="BD5104">
        <f t="shared" si="647"/>
        <v>-8374.6153745416123</v>
      </c>
      <c r="BE5104">
        <f t="shared" si="648"/>
        <v>-6779.7288123667768</v>
      </c>
      <c r="BF5104">
        <f t="shared" si="649"/>
        <v>-5184.8422501919413</v>
      </c>
      <c r="BG5104">
        <f t="shared" si="650"/>
        <v>-3589.9556880171058</v>
      </c>
      <c r="BH5104">
        <f t="shared" si="651"/>
        <v>-1995.0691258422712</v>
      </c>
      <c r="BI5104">
        <f t="shared" si="652"/>
        <v>-400.18256366743481</v>
      </c>
      <c r="BJ5104">
        <f t="shared" si="653"/>
        <v>1194.7039985074007</v>
      </c>
    </row>
    <row r="5105" spans="1:62">
      <c r="A5105">
        <v>5102</v>
      </c>
      <c r="F5105">
        <v>8614.5516390492267</v>
      </c>
      <c r="G5105">
        <v>0.19067008467929902</v>
      </c>
      <c r="BD5105">
        <f t="shared" si="647"/>
        <v>-5473.7496877788435</v>
      </c>
      <c r="BE5105">
        <f t="shared" si="648"/>
        <v>-5169.9929035496134</v>
      </c>
      <c r="BF5105">
        <f t="shared" si="649"/>
        <v>-4866.2361193203842</v>
      </c>
      <c r="BG5105">
        <f t="shared" si="650"/>
        <v>-4562.4793350911541</v>
      </c>
      <c r="BH5105">
        <f t="shared" si="651"/>
        <v>-4258.722550861924</v>
      </c>
      <c r="BI5105">
        <f t="shared" si="652"/>
        <v>-3954.9657666326939</v>
      </c>
      <c r="BJ5105">
        <f t="shared" si="653"/>
        <v>-3651.2089824034642</v>
      </c>
    </row>
    <row r="5106" spans="1:62">
      <c r="A5106">
        <v>5103</v>
      </c>
      <c r="F5106">
        <v>13518.917294093993</v>
      </c>
      <c r="G5106">
        <v>0.30984810396339491</v>
      </c>
      <c r="BD5106">
        <f t="shared" si="647"/>
        <v>-7661.2012156527317</v>
      </c>
      <c r="BE5106">
        <f t="shared" si="648"/>
        <v>-6707.8507922562367</v>
      </c>
      <c r="BF5106">
        <f t="shared" si="649"/>
        <v>-5754.5003688597408</v>
      </c>
      <c r="BG5106">
        <f t="shared" si="650"/>
        <v>-4801.1499454632467</v>
      </c>
      <c r="BH5106">
        <f t="shared" si="651"/>
        <v>-3847.7995220667508</v>
      </c>
      <c r="BI5106">
        <f t="shared" si="652"/>
        <v>-2894.4490986702558</v>
      </c>
      <c r="BJ5106">
        <f t="shared" si="653"/>
        <v>-1941.0986752737608</v>
      </c>
    </row>
    <row r="5107" spans="1:62">
      <c r="A5107">
        <v>5104</v>
      </c>
      <c r="F5107">
        <v>3701.7480919064292</v>
      </c>
      <c r="G5107">
        <v>0.29381542713320741</v>
      </c>
      <c r="BD5107">
        <f t="shared" si="647"/>
        <v>-11969.676774277019</v>
      </c>
      <c r="BE5107">
        <f t="shared" si="648"/>
        <v>-10420.436254460044</v>
      </c>
      <c r="BF5107">
        <f t="shared" si="649"/>
        <v>-8871.19573464307</v>
      </c>
      <c r="BG5107">
        <f t="shared" si="650"/>
        <v>-7321.9552148260955</v>
      </c>
      <c r="BH5107">
        <f t="shared" si="651"/>
        <v>-5772.714695009121</v>
      </c>
      <c r="BI5107">
        <f t="shared" si="652"/>
        <v>-4223.4741751921465</v>
      </c>
      <c r="BJ5107">
        <f t="shared" si="653"/>
        <v>-2674.233655375172</v>
      </c>
    </row>
    <row r="5108" spans="1:62">
      <c r="A5108">
        <v>5105</v>
      </c>
      <c r="F5108">
        <v>6129.843259623658</v>
      </c>
      <c r="G5108">
        <v>0.21426852440328759</v>
      </c>
      <c r="BD5108">
        <f t="shared" si="647"/>
        <v>-2232.6709562403921</v>
      </c>
      <c r="BE5108">
        <f t="shared" si="648"/>
        <v>-763.59382057435505</v>
      </c>
      <c r="BF5108">
        <f t="shared" si="649"/>
        <v>705.48331509168202</v>
      </c>
      <c r="BG5108">
        <f t="shared" si="650"/>
        <v>2174.5604507577191</v>
      </c>
      <c r="BH5108">
        <f t="shared" si="651"/>
        <v>3643.6375864237561</v>
      </c>
      <c r="BI5108">
        <f t="shared" si="652"/>
        <v>5112.7147220897932</v>
      </c>
      <c r="BJ5108">
        <f t="shared" si="653"/>
        <v>6581.7918577558303</v>
      </c>
    </row>
    <row r="5109" spans="1:62">
      <c r="A5109">
        <v>5106</v>
      </c>
      <c r="F5109">
        <v>16691.037611277952</v>
      </c>
      <c r="G5109">
        <v>0.13465669739204689</v>
      </c>
      <c r="BD5109">
        <f t="shared" si="647"/>
        <v>-5058.5006376072197</v>
      </c>
      <c r="BE5109">
        <f t="shared" si="648"/>
        <v>-3987.1580155907823</v>
      </c>
      <c r="BF5109">
        <f t="shared" si="649"/>
        <v>-2915.8153935743444</v>
      </c>
      <c r="BG5109">
        <f t="shared" si="650"/>
        <v>-1844.4727715579065</v>
      </c>
      <c r="BH5109">
        <f t="shared" si="651"/>
        <v>-773.1301495414682</v>
      </c>
      <c r="BI5109">
        <f t="shared" si="652"/>
        <v>298.21247247496922</v>
      </c>
      <c r="BJ5109">
        <f t="shared" si="653"/>
        <v>1369.5550944914075</v>
      </c>
    </row>
    <row r="5110" spans="1:62">
      <c r="A5110">
        <v>5107</v>
      </c>
      <c r="F5110">
        <v>4474.8209589379912</v>
      </c>
      <c r="G5110">
        <v>0.28631382379177506</v>
      </c>
      <c r="BD5110">
        <f t="shared" si="647"/>
        <v>-16017.754124317718</v>
      </c>
      <c r="BE5110">
        <f t="shared" si="648"/>
        <v>-15344.470637357483</v>
      </c>
      <c r="BF5110">
        <f t="shared" si="649"/>
        <v>-14671.187150397249</v>
      </c>
      <c r="BG5110">
        <f t="shared" si="650"/>
        <v>-13997.903663437015</v>
      </c>
      <c r="BH5110">
        <f t="shared" si="651"/>
        <v>-13324.620176476779</v>
      </c>
      <c r="BI5110">
        <f t="shared" si="652"/>
        <v>-12651.336689516545</v>
      </c>
      <c r="BJ5110">
        <f t="shared" si="653"/>
        <v>-11978.053202556312</v>
      </c>
    </row>
    <row r="5111" spans="1:62">
      <c r="A5111">
        <v>5108</v>
      </c>
      <c r="F5111">
        <v>-2288.0713012914748</v>
      </c>
      <c r="G5111">
        <v>1.0977736359148533</v>
      </c>
      <c r="BD5111">
        <f t="shared" si="647"/>
        <v>-3043.2518399791161</v>
      </c>
      <c r="BE5111">
        <f t="shared" si="648"/>
        <v>-1611.6827210202405</v>
      </c>
      <c r="BF5111">
        <f t="shared" si="649"/>
        <v>-180.11360206136578</v>
      </c>
      <c r="BG5111">
        <f t="shared" si="650"/>
        <v>1251.4555168975103</v>
      </c>
      <c r="BH5111">
        <f t="shared" si="651"/>
        <v>2683.0246358563854</v>
      </c>
      <c r="BI5111">
        <f t="shared" si="652"/>
        <v>4114.5937548152597</v>
      </c>
      <c r="BJ5111">
        <f t="shared" si="653"/>
        <v>5546.1628737741357</v>
      </c>
    </row>
    <row r="5112" spans="1:62">
      <c r="A5112">
        <v>5109</v>
      </c>
      <c r="F5112">
        <v>3708.9099149288922</v>
      </c>
      <c r="G5112">
        <v>0.4565062580544339</v>
      </c>
      <c r="BD5112">
        <f t="shared" si="647"/>
        <v>7776.9394808657416</v>
      </c>
      <c r="BE5112">
        <f t="shared" si="648"/>
        <v>13265.807660440008</v>
      </c>
      <c r="BF5112">
        <f t="shared" si="649"/>
        <v>18754.675840014275</v>
      </c>
      <c r="BG5112">
        <f t="shared" si="650"/>
        <v>24243.544019588542</v>
      </c>
      <c r="BH5112">
        <f t="shared" si="651"/>
        <v>29732.412199162809</v>
      </c>
      <c r="BI5112">
        <f t="shared" si="652"/>
        <v>35221.280378737079</v>
      </c>
      <c r="BJ5112">
        <f t="shared" si="653"/>
        <v>40710.148558311339</v>
      </c>
    </row>
    <row r="5113" spans="1:62">
      <c r="A5113">
        <v>5110</v>
      </c>
      <c r="F5113">
        <v>9321.3311529270395</v>
      </c>
      <c r="G5113">
        <v>0.22526740200881257</v>
      </c>
      <c r="BD5113">
        <f t="shared" si="647"/>
        <v>-1426.3786246567229</v>
      </c>
      <c r="BE5113">
        <f t="shared" si="648"/>
        <v>856.15266561544649</v>
      </c>
      <c r="BF5113">
        <f t="shared" si="649"/>
        <v>3138.6839558876163</v>
      </c>
      <c r="BG5113">
        <f t="shared" si="650"/>
        <v>5421.2152461597852</v>
      </c>
      <c r="BH5113">
        <f t="shared" si="651"/>
        <v>7703.746536431956</v>
      </c>
      <c r="BI5113">
        <f t="shared" si="652"/>
        <v>9986.2778267041249</v>
      </c>
      <c r="BJ5113">
        <f t="shared" si="653"/>
        <v>12268.809116976294</v>
      </c>
    </row>
    <row r="5114" spans="1:62">
      <c r="A5114">
        <v>5111</v>
      </c>
      <c r="F5114">
        <v>7824.1605030378378</v>
      </c>
      <c r="G5114">
        <v>0.7156184648642272</v>
      </c>
      <c r="BD5114">
        <f t="shared" si="647"/>
        <v>-8194.994142882977</v>
      </c>
      <c r="BE5114">
        <f t="shared" si="648"/>
        <v>-7068.6571328389136</v>
      </c>
      <c r="BF5114">
        <f t="shared" si="649"/>
        <v>-5942.3201227948512</v>
      </c>
      <c r="BG5114">
        <f t="shared" si="650"/>
        <v>-4815.9831127507878</v>
      </c>
      <c r="BH5114">
        <f t="shared" si="651"/>
        <v>-3689.6461027067253</v>
      </c>
      <c r="BI5114">
        <f t="shared" si="652"/>
        <v>-2563.3090926626628</v>
      </c>
      <c r="BJ5114">
        <f t="shared" si="653"/>
        <v>-1436.9720826185994</v>
      </c>
    </row>
    <row r="5115" spans="1:62">
      <c r="A5115">
        <v>5112</v>
      </c>
      <c r="F5115">
        <v>8779.5790793571723</v>
      </c>
      <c r="G5115">
        <v>0.20771758174152755</v>
      </c>
      <c r="BD5115">
        <f t="shared" si="647"/>
        <v>-4246.0681787167014</v>
      </c>
      <c r="BE5115">
        <f t="shared" si="648"/>
        <v>-667.97585439556588</v>
      </c>
      <c r="BF5115">
        <f t="shared" si="649"/>
        <v>2910.1164699255696</v>
      </c>
      <c r="BG5115">
        <f t="shared" si="650"/>
        <v>6488.208794246706</v>
      </c>
      <c r="BH5115">
        <f t="shared" si="651"/>
        <v>10066.301118567841</v>
      </c>
      <c r="BI5115">
        <f t="shared" si="652"/>
        <v>13644.393442888977</v>
      </c>
      <c r="BJ5115">
        <f t="shared" si="653"/>
        <v>17222.485767210113</v>
      </c>
    </row>
    <row r="5116" spans="1:62">
      <c r="A5116">
        <v>5113</v>
      </c>
      <c r="F5116">
        <v>9446.116400416211</v>
      </c>
      <c r="G5116">
        <v>0.44076865067567184</v>
      </c>
      <c r="BD5116">
        <f t="shared" si="647"/>
        <v>-7740.991170649535</v>
      </c>
      <c r="BE5116">
        <f t="shared" si="648"/>
        <v>-6702.4032619418967</v>
      </c>
      <c r="BF5116">
        <f t="shared" si="649"/>
        <v>-5663.8153532342585</v>
      </c>
      <c r="BG5116">
        <f t="shared" si="650"/>
        <v>-4625.2274445266212</v>
      </c>
      <c r="BH5116">
        <f t="shared" si="651"/>
        <v>-3586.6395358189839</v>
      </c>
      <c r="BI5116">
        <f t="shared" si="652"/>
        <v>-2548.0516271113456</v>
      </c>
      <c r="BJ5116">
        <f t="shared" si="653"/>
        <v>-1509.4637184037083</v>
      </c>
    </row>
    <row r="5117" spans="1:62">
      <c r="A5117">
        <v>5114</v>
      </c>
      <c r="F5117">
        <v>-1127.196294851703</v>
      </c>
      <c r="G5117">
        <v>0.10855208997152488</v>
      </c>
      <c r="BD5117">
        <f t="shared" si="647"/>
        <v>-7242.2731470378512</v>
      </c>
      <c r="BE5117">
        <f t="shared" si="648"/>
        <v>-5038.4298936594923</v>
      </c>
      <c r="BF5117">
        <f t="shared" si="649"/>
        <v>-2834.5866402811334</v>
      </c>
      <c r="BG5117">
        <f t="shared" si="650"/>
        <v>-630.74338690277364</v>
      </c>
      <c r="BH5117">
        <f t="shared" si="651"/>
        <v>1573.0998664755843</v>
      </c>
      <c r="BI5117">
        <f t="shared" si="652"/>
        <v>3776.9431198539442</v>
      </c>
      <c r="BJ5117">
        <f t="shared" si="653"/>
        <v>5980.786373232304</v>
      </c>
    </row>
    <row r="5118" spans="1:62">
      <c r="A5118">
        <v>5115</v>
      </c>
      <c r="F5118">
        <v>7768.6060687790432</v>
      </c>
      <c r="G5118">
        <v>0.46943782579934901</v>
      </c>
      <c r="BD5118">
        <f t="shared" si="647"/>
        <v>1669.9567447093273</v>
      </c>
      <c r="BE5118">
        <f t="shared" si="648"/>
        <v>2212.7171945669515</v>
      </c>
      <c r="BF5118">
        <f t="shared" si="649"/>
        <v>2755.4776444245763</v>
      </c>
      <c r="BG5118">
        <f t="shared" si="650"/>
        <v>3298.2380942822006</v>
      </c>
      <c r="BH5118">
        <f t="shared" si="651"/>
        <v>3840.9985441398248</v>
      </c>
      <c r="BI5118">
        <f t="shared" si="652"/>
        <v>4383.7589939974496</v>
      </c>
      <c r="BJ5118">
        <f t="shared" si="653"/>
        <v>4926.5194438550734</v>
      </c>
    </row>
    <row r="5119" spans="1:62">
      <c r="A5119">
        <v>5116</v>
      </c>
      <c r="F5119">
        <v>11310.756206766469</v>
      </c>
      <c r="G5119">
        <v>0.14859527691637009</v>
      </c>
      <c r="BD5119">
        <f t="shared" si="647"/>
        <v>-5421.416939782298</v>
      </c>
      <c r="BE5119">
        <f t="shared" si="648"/>
        <v>-3074.2278107855527</v>
      </c>
      <c r="BF5119">
        <f t="shared" si="649"/>
        <v>-727.03868178880839</v>
      </c>
      <c r="BG5119">
        <f t="shared" si="650"/>
        <v>1620.1504472079378</v>
      </c>
      <c r="BH5119">
        <f t="shared" si="651"/>
        <v>3967.3395762046821</v>
      </c>
      <c r="BI5119">
        <f t="shared" si="652"/>
        <v>6314.5287052014264</v>
      </c>
      <c r="BJ5119">
        <f t="shared" si="653"/>
        <v>8661.7178341981726</v>
      </c>
    </row>
    <row r="5120" spans="1:62">
      <c r="A5120">
        <v>5117</v>
      </c>
      <c r="F5120">
        <v>13134.158485013246</v>
      </c>
      <c r="G5120">
        <v>0.2493238414967438</v>
      </c>
      <c r="BD5120">
        <f t="shared" si="647"/>
        <v>-10567.779822184619</v>
      </c>
      <c r="BE5120">
        <f t="shared" si="648"/>
        <v>-9824.8034376027681</v>
      </c>
      <c r="BF5120">
        <f t="shared" si="649"/>
        <v>-9081.8270530209174</v>
      </c>
      <c r="BG5120">
        <f t="shared" si="650"/>
        <v>-8338.8506684390668</v>
      </c>
      <c r="BH5120">
        <f t="shared" si="651"/>
        <v>-7595.8742838572171</v>
      </c>
      <c r="BI5120">
        <f t="shared" si="652"/>
        <v>-6852.8978992753664</v>
      </c>
      <c r="BJ5120">
        <f t="shared" si="653"/>
        <v>-6109.9215146935167</v>
      </c>
    </row>
    <row r="5121" spans="1:62">
      <c r="A5121">
        <v>5118</v>
      </c>
      <c r="F5121">
        <v>7553.8480771963295</v>
      </c>
      <c r="G5121">
        <v>0.11082206208752599</v>
      </c>
      <c r="BD5121">
        <f t="shared" si="647"/>
        <v>-11887.539277529526</v>
      </c>
      <c r="BE5121">
        <f t="shared" si="648"/>
        <v>-10640.920070045808</v>
      </c>
      <c r="BF5121">
        <f t="shared" si="649"/>
        <v>-9394.3008625620896</v>
      </c>
      <c r="BG5121">
        <f t="shared" si="650"/>
        <v>-8147.6816550783697</v>
      </c>
      <c r="BH5121">
        <f t="shared" si="651"/>
        <v>-6901.0624475946506</v>
      </c>
      <c r="BI5121">
        <f t="shared" si="652"/>
        <v>-5654.4432401109316</v>
      </c>
      <c r="BJ5121">
        <f t="shared" si="653"/>
        <v>-4407.8240326272135</v>
      </c>
    </row>
    <row r="5122" spans="1:62">
      <c r="A5122">
        <v>5119</v>
      </c>
      <c r="F5122">
        <v>11187.664500284505</v>
      </c>
      <c r="G5122">
        <v>0.24114493231886147</v>
      </c>
      <c r="BD5122">
        <f t="shared" si="647"/>
        <v>-6999.7377667586998</v>
      </c>
      <c r="BE5122">
        <f t="shared" si="648"/>
        <v>-6445.62745632107</v>
      </c>
      <c r="BF5122">
        <f t="shared" si="649"/>
        <v>-5891.5171458834393</v>
      </c>
      <c r="BG5122">
        <f t="shared" si="650"/>
        <v>-5337.4068354458104</v>
      </c>
      <c r="BH5122">
        <f t="shared" si="651"/>
        <v>-4783.2965250081797</v>
      </c>
      <c r="BI5122">
        <f t="shared" si="652"/>
        <v>-4229.18621457055</v>
      </c>
      <c r="BJ5122">
        <f t="shared" si="653"/>
        <v>-3675.0759041329202</v>
      </c>
    </row>
    <row r="5123" spans="1:62">
      <c r="A5123">
        <v>5120</v>
      </c>
      <c r="F5123">
        <v>11700.71576309724</v>
      </c>
      <c r="G5123">
        <v>0.77792211712582393</v>
      </c>
      <c r="BD5123">
        <f t="shared" si="647"/>
        <v>-9981.9398386901976</v>
      </c>
      <c r="BE5123">
        <f t="shared" si="648"/>
        <v>-8776.2151770958899</v>
      </c>
      <c r="BF5123">
        <f t="shared" si="649"/>
        <v>-7570.4905155015831</v>
      </c>
      <c r="BG5123">
        <f t="shared" si="650"/>
        <v>-6364.7658539072754</v>
      </c>
      <c r="BH5123">
        <f t="shared" si="651"/>
        <v>-5159.0411923129686</v>
      </c>
      <c r="BI5123">
        <f t="shared" si="652"/>
        <v>-3953.3165307186609</v>
      </c>
      <c r="BJ5123">
        <f t="shared" si="653"/>
        <v>-2747.5918691243533</v>
      </c>
    </row>
    <row r="5124" spans="1:62">
      <c r="A5124">
        <v>5121</v>
      </c>
      <c r="F5124">
        <v>-4501.2309037073428</v>
      </c>
      <c r="G5124">
        <v>0.71175511240414036</v>
      </c>
      <c r="BD5124">
        <f t="shared" si="647"/>
        <v>-7811.10517746812</v>
      </c>
      <c r="BE5124">
        <f t="shared" si="648"/>
        <v>-3921.4945918390003</v>
      </c>
      <c r="BF5124">
        <f t="shared" si="649"/>
        <v>-31.884006209880681</v>
      </c>
      <c r="BG5124">
        <f t="shared" si="650"/>
        <v>3857.726579419239</v>
      </c>
      <c r="BH5124">
        <f t="shared" si="651"/>
        <v>7747.3371650483568</v>
      </c>
      <c r="BI5124">
        <f t="shared" si="652"/>
        <v>11636.947750677478</v>
      </c>
      <c r="BJ5124">
        <f t="shared" si="653"/>
        <v>15526.558336306596</v>
      </c>
    </row>
    <row r="5125" spans="1:62">
      <c r="A5125">
        <v>5122</v>
      </c>
      <c r="F5125">
        <v>9810.9765329140246</v>
      </c>
      <c r="G5125">
        <v>0.22242051722430833</v>
      </c>
      <c r="BD5125">
        <f t="shared" si="647"/>
        <v>8060.0064657280445</v>
      </c>
      <c r="BE5125">
        <f t="shared" si="648"/>
        <v>11618.782027748746</v>
      </c>
      <c r="BF5125">
        <f t="shared" si="649"/>
        <v>15177.557589769449</v>
      </c>
      <c r="BG5125">
        <f t="shared" si="650"/>
        <v>18736.33315179015</v>
      </c>
      <c r="BH5125">
        <f t="shared" si="651"/>
        <v>22295.108713810852</v>
      </c>
      <c r="BI5125">
        <f t="shared" si="652"/>
        <v>25853.884275831555</v>
      </c>
      <c r="BJ5125">
        <f t="shared" si="653"/>
        <v>29412.659837852254</v>
      </c>
    </row>
    <row r="5126" spans="1:62">
      <c r="A5126">
        <v>5123</v>
      </c>
      <c r="F5126">
        <v>5701.0072137744319</v>
      </c>
      <c r="G5126">
        <v>0.2403116504658902</v>
      </c>
      <c r="BD5126">
        <f t="shared" si="647"/>
        <v>-8698.8739467924825</v>
      </c>
      <c r="BE5126">
        <f t="shared" si="648"/>
        <v>-7586.7713606709412</v>
      </c>
      <c r="BF5126">
        <f t="shared" si="649"/>
        <v>-6474.6687745494</v>
      </c>
      <c r="BG5126">
        <f t="shared" si="650"/>
        <v>-5362.5661884278579</v>
      </c>
      <c r="BH5126">
        <f t="shared" si="651"/>
        <v>-4250.4636023063158</v>
      </c>
      <c r="BI5126">
        <f t="shared" si="652"/>
        <v>-3138.3610161847746</v>
      </c>
      <c r="BJ5126">
        <f t="shared" si="653"/>
        <v>-2026.2584300632325</v>
      </c>
    </row>
    <row r="5127" spans="1:62">
      <c r="A5127">
        <v>5124</v>
      </c>
      <c r="F5127">
        <v>3741.8736274515013</v>
      </c>
      <c r="G5127">
        <v>0.54367827472438357</v>
      </c>
      <c r="BD5127">
        <f t="shared" si="647"/>
        <v>-4499.4489614449813</v>
      </c>
      <c r="BE5127">
        <f t="shared" si="648"/>
        <v>-3297.8907091155297</v>
      </c>
      <c r="BF5127">
        <f t="shared" si="649"/>
        <v>-2096.3324567860786</v>
      </c>
      <c r="BG5127">
        <f t="shared" si="650"/>
        <v>-894.77420445662756</v>
      </c>
      <c r="BH5127">
        <f t="shared" si="651"/>
        <v>306.78404787282307</v>
      </c>
      <c r="BI5127">
        <f t="shared" si="652"/>
        <v>1508.3423002022746</v>
      </c>
      <c r="BJ5127">
        <f t="shared" si="653"/>
        <v>2709.9005525317261</v>
      </c>
    </row>
    <row r="5128" spans="1:62">
      <c r="A5128">
        <v>5125</v>
      </c>
      <c r="F5128">
        <v>-3434.7653092066939</v>
      </c>
      <c r="G5128">
        <v>0.42945689053721292</v>
      </c>
      <c r="BD5128">
        <f t="shared" si="647"/>
        <v>-1023.4822538295834</v>
      </c>
      <c r="BE5128">
        <f t="shared" si="648"/>
        <v>1694.9091197923344</v>
      </c>
      <c r="BF5128">
        <f t="shared" si="649"/>
        <v>4413.3004934142518</v>
      </c>
      <c r="BG5128">
        <f t="shared" si="650"/>
        <v>7131.6918670361702</v>
      </c>
      <c r="BH5128">
        <f t="shared" si="651"/>
        <v>9850.0832406580885</v>
      </c>
      <c r="BI5128">
        <f t="shared" si="652"/>
        <v>12568.474614280005</v>
      </c>
      <c r="BJ5128">
        <f t="shared" si="653"/>
        <v>15286.865987901923</v>
      </c>
    </row>
    <row r="5129" spans="1:62">
      <c r="A5129">
        <v>5126</v>
      </c>
      <c r="F5129">
        <v>-1543.9690839080977</v>
      </c>
      <c r="G5129">
        <v>0.44244948772355563</v>
      </c>
      <c r="BD5129">
        <f t="shared" si="647"/>
        <v>5582.0497618927584</v>
      </c>
      <c r="BE5129">
        <f t="shared" si="648"/>
        <v>7729.3342145788229</v>
      </c>
      <c r="BF5129">
        <f t="shared" si="649"/>
        <v>9876.6186672648873</v>
      </c>
      <c r="BG5129">
        <f t="shared" si="650"/>
        <v>12023.903119950952</v>
      </c>
      <c r="BH5129">
        <f t="shared" si="651"/>
        <v>14171.187572637016</v>
      </c>
      <c r="BI5129">
        <f t="shared" si="652"/>
        <v>16318.472025323081</v>
      </c>
      <c r="BJ5129">
        <f t="shared" si="653"/>
        <v>18465.756478009149</v>
      </c>
    </row>
    <row r="5130" spans="1:62">
      <c r="A5130">
        <v>5127</v>
      </c>
      <c r="F5130">
        <v>11207.317949331591</v>
      </c>
      <c r="G5130">
        <v>0.48186652021425136</v>
      </c>
      <c r="BD5130">
        <f t="shared" si="647"/>
        <v>3756.2165225258759</v>
      </c>
      <c r="BE5130">
        <f t="shared" si="648"/>
        <v>5968.4639611436542</v>
      </c>
      <c r="BF5130">
        <f t="shared" si="649"/>
        <v>8180.7113997614324</v>
      </c>
      <c r="BG5130">
        <f t="shared" si="650"/>
        <v>10392.958838379211</v>
      </c>
      <c r="BH5130">
        <f t="shared" si="651"/>
        <v>12605.206276996989</v>
      </c>
      <c r="BI5130">
        <f t="shared" si="652"/>
        <v>14817.453715614767</v>
      </c>
      <c r="BJ5130">
        <f t="shared" si="653"/>
        <v>17029.701154232545</v>
      </c>
    </row>
    <row r="5131" spans="1:62">
      <c r="A5131">
        <v>5128</v>
      </c>
      <c r="F5131">
        <v>10170.698714756623</v>
      </c>
      <c r="G5131">
        <v>0.13327367333099449</v>
      </c>
      <c r="BD5131">
        <f t="shared" si="647"/>
        <v>-8797.9853482603339</v>
      </c>
      <c r="BE5131">
        <f t="shared" si="648"/>
        <v>-6388.6527471890777</v>
      </c>
      <c r="BF5131">
        <f t="shared" si="649"/>
        <v>-3979.3201461178205</v>
      </c>
      <c r="BG5131">
        <f t="shared" si="650"/>
        <v>-1569.9875450465643</v>
      </c>
      <c r="BH5131">
        <f t="shared" si="651"/>
        <v>839.34505602469289</v>
      </c>
      <c r="BI5131">
        <f t="shared" si="652"/>
        <v>3248.6776570959501</v>
      </c>
      <c r="BJ5131">
        <f t="shared" si="653"/>
        <v>5658.0102581672072</v>
      </c>
    </row>
    <row r="5132" spans="1:62">
      <c r="A5132">
        <v>5129</v>
      </c>
      <c r="F5132">
        <v>12861.654403389646</v>
      </c>
      <c r="G5132">
        <v>0.14448512224270704</v>
      </c>
      <c r="BD5132">
        <f t="shared" si="647"/>
        <v>-9504.3303481016501</v>
      </c>
      <c r="BE5132">
        <f t="shared" si="648"/>
        <v>-8837.9619814466787</v>
      </c>
      <c r="BF5132">
        <f t="shared" si="649"/>
        <v>-8171.5936147917055</v>
      </c>
      <c r="BG5132">
        <f t="shared" si="650"/>
        <v>-7505.2252481367341</v>
      </c>
      <c r="BH5132">
        <f t="shared" si="651"/>
        <v>-6838.8568814817609</v>
      </c>
      <c r="BI5132">
        <f t="shared" si="652"/>
        <v>-6172.4885148267886</v>
      </c>
      <c r="BJ5132">
        <f t="shared" si="653"/>
        <v>-5506.1201481718163</v>
      </c>
    </row>
    <row r="5133" spans="1:62">
      <c r="A5133">
        <v>5130</v>
      </c>
      <c r="F5133">
        <v>10418.231364516298</v>
      </c>
      <c r="G5133">
        <v>0.40013642882206391</v>
      </c>
      <c r="BD5133">
        <f t="shared" ref="BD5133:BD5196" si="654">($BD$3*G5132)-F5132</f>
        <v>-12139.228792176111</v>
      </c>
      <c r="BE5133">
        <f t="shared" ref="BE5133:BE5196" si="655">($BE$3*G5132)-F5132</f>
        <v>-11416.803180962575</v>
      </c>
      <c r="BF5133">
        <f t="shared" ref="BF5133:BF5196" si="656">($BF$3*G5132)-F5132</f>
        <v>-10694.37756974904</v>
      </c>
      <c r="BG5133">
        <f t="shared" ref="BG5133:BG5196" si="657">($BG$3*G5132)-F5132</f>
        <v>-9971.9519585355047</v>
      </c>
      <c r="BH5133">
        <f t="shared" ref="BH5133:BH5196" si="658">($BH$3*G5132)-F5132</f>
        <v>-9249.5263473219711</v>
      </c>
      <c r="BI5133">
        <f t="shared" ref="BI5133:BI5196" si="659">($BI$3*G5132)-F5132</f>
        <v>-8527.1007361084339</v>
      </c>
      <c r="BJ5133">
        <f t="shared" ref="BJ5133:BJ5196" si="660">($BJ$3*G5132)-F5132</f>
        <v>-7804.6751248948995</v>
      </c>
    </row>
    <row r="5134" spans="1:62">
      <c r="A5134">
        <v>5131</v>
      </c>
      <c r="F5134">
        <v>-7244.471021694404</v>
      </c>
      <c r="G5134">
        <v>0.39410648064475584</v>
      </c>
      <c r="BD5134">
        <f t="shared" si="654"/>
        <v>-8417.5492204059774</v>
      </c>
      <c r="BE5134">
        <f t="shared" si="655"/>
        <v>-6416.867076295659</v>
      </c>
      <c r="BF5134">
        <f t="shared" si="656"/>
        <v>-4416.1849321853388</v>
      </c>
      <c r="BG5134">
        <f t="shared" si="657"/>
        <v>-2415.5027880750195</v>
      </c>
      <c r="BH5134">
        <f t="shared" si="658"/>
        <v>-414.82064396470014</v>
      </c>
      <c r="BI5134">
        <f t="shared" si="659"/>
        <v>1585.8615001456201</v>
      </c>
      <c r="BJ5134">
        <f t="shared" si="660"/>
        <v>3586.5436442559385</v>
      </c>
    </row>
    <row r="5135" spans="1:62">
      <c r="A5135">
        <v>5132</v>
      </c>
      <c r="F5135">
        <v>8996.5261127811646</v>
      </c>
      <c r="G5135">
        <v>0.64087165594987106</v>
      </c>
      <c r="BD5135">
        <f t="shared" si="654"/>
        <v>9215.0034249181826</v>
      </c>
      <c r="BE5135">
        <f t="shared" si="655"/>
        <v>11185.535828141963</v>
      </c>
      <c r="BF5135">
        <f t="shared" si="656"/>
        <v>13156.068231365742</v>
      </c>
      <c r="BG5135">
        <f t="shared" si="657"/>
        <v>15126.600634589522</v>
      </c>
      <c r="BH5135">
        <f t="shared" si="658"/>
        <v>17097.133037813299</v>
      </c>
      <c r="BI5135">
        <f t="shared" si="659"/>
        <v>19067.665441037079</v>
      </c>
      <c r="BJ5135">
        <f t="shared" si="660"/>
        <v>21038.19784426086</v>
      </c>
    </row>
    <row r="5136" spans="1:62">
      <c r="A5136">
        <v>5133</v>
      </c>
      <c r="F5136">
        <v>8382.6830670443014</v>
      </c>
      <c r="G5136">
        <v>7.4267622792343779E-2</v>
      </c>
      <c r="BD5136">
        <f t="shared" si="654"/>
        <v>-5792.1678330318091</v>
      </c>
      <c r="BE5136">
        <f t="shared" si="655"/>
        <v>-2587.8095532824536</v>
      </c>
      <c r="BF5136">
        <f t="shared" si="656"/>
        <v>616.54872646690092</v>
      </c>
      <c r="BG5136">
        <f t="shared" si="657"/>
        <v>3820.9070062162573</v>
      </c>
      <c r="BH5136">
        <f t="shared" si="658"/>
        <v>7025.2652859656118</v>
      </c>
      <c r="BI5136">
        <f t="shared" si="659"/>
        <v>10229.623565714966</v>
      </c>
      <c r="BJ5136">
        <f t="shared" si="660"/>
        <v>13433.981845464321</v>
      </c>
    </row>
    <row r="5137" spans="1:62">
      <c r="A5137">
        <v>5134</v>
      </c>
      <c r="F5137">
        <v>11855.730647381031</v>
      </c>
      <c r="G5137">
        <v>0.33060470165492806</v>
      </c>
      <c r="BD5137">
        <f t="shared" si="654"/>
        <v>-8011.3449530825828</v>
      </c>
      <c r="BE5137">
        <f t="shared" si="655"/>
        <v>-7640.0068391208633</v>
      </c>
      <c r="BF5137">
        <f t="shared" si="656"/>
        <v>-7268.6687251591447</v>
      </c>
      <c r="BG5137">
        <f t="shared" si="657"/>
        <v>-6897.3306111974262</v>
      </c>
      <c r="BH5137">
        <f t="shared" si="658"/>
        <v>-6525.9924972357067</v>
      </c>
      <c r="BI5137">
        <f t="shared" si="659"/>
        <v>-6154.6543832739881</v>
      </c>
      <c r="BJ5137">
        <f t="shared" si="660"/>
        <v>-5783.3162693122686</v>
      </c>
    </row>
    <row r="5138" spans="1:62">
      <c r="A5138">
        <v>5135</v>
      </c>
      <c r="F5138">
        <v>8297.0360300424181</v>
      </c>
      <c r="G5138">
        <v>0.29536921855368536</v>
      </c>
      <c r="BD5138">
        <f t="shared" si="654"/>
        <v>-10202.707139106391</v>
      </c>
      <c r="BE5138">
        <f t="shared" si="655"/>
        <v>-8549.6836308317506</v>
      </c>
      <c r="BF5138">
        <f t="shared" si="656"/>
        <v>-6896.6601225571103</v>
      </c>
      <c r="BG5138">
        <f t="shared" si="657"/>
        <v>-5243.63661428247</v>
      </c>
      <c r="BH5138">
        <f t="shared" si="658"/>
        <v>-3590.6131060078296</v>
      </c>
      <c r="BI5138">
        <f t="shared" si="659"/>
        <v>-1937.5895977331893</v>
      </c>
      <c r="BJ5138">
        <f t="shared" si="660"/>
        <v>-284.56608945854896</v>
      </c>
    </row>
    <row r="5139" spans="1:62">
      <c r="A5139">
        <v>5136</v>
      </c>
      <c r="F5139">
        <v>-7678.8226544729332</v>
      </c>
      <c r="G5139">
        <v>0.1204934908758668</v>
      </c>
      <c r="BD5139">
        <f t="shared" si="654"/>
        <v>-6820.1899372739917</v>
      </c>
      <c r="BE5139">
        <f t="shared" si="655"/>
        <v>-5343.3438445055644</v>
      </c>
      <c r="BF5139">
        <f t="shared" si="656"/>
        <v>-3866.4977517371381</v>
      </c>
      <c r="BG5139">
        <f t="shared" si="657"/>
        <v>-2389.6516589687108</v>
      </c>
      <c r="BH5139">
        <f t="shared" si="658"/>
        <v>-912.80556620028437</v>
      </c>
      <c r="BI5139">
        <f t="shared" si="659"/>
        <v>564.04052656814201</v>
      </c>
      <c r="BJ5139">
        <f t="shared" si="660"/>
        <v>2040.8866193365702</v>
      </c>
    </row>
    <row r="5140" spans="1:62">
      <c r="A5140">
        <v>5137</v>
      </c>
      <c r="F5140">
        <v>3428.332830628482</v>
      </c>
      <c r="G5140">
        <v>0.65044306125037465</v>
      </c>
      <c r="BD5140">
        <f t="shared" si="654"/>
        <v>8281.2901088522667</v>
      </c>
      <c r="BE5140">
        <f t="shared" si="655"/>
        <v>8883.757563231602</v>
      </c>
      <c r="BF5140">
        <f t="shared" si="656"/>
        <v>9486.2250176109355</v>
      </c>
      <c r="BG5140">
        <f t="shared" si="657"/>
        <v>10088.692471990269</v>
      </c>
      <c r="BH5140">
        <f t="shared" si="658"/>
        <v>10691.159926369604</v>
      </c>
      <c r="BI5140">
        <f t="shared" si="659"/>
        <v>11293.627380748938</v>
      </c>
      <c r="BJ5140">
        <f t="shared" si="660"/>
        <v>11896.094835128271</v>
      </c>
    </row>
    <row r="5141" spans="1:62">
      <c r="A5141">
        <v>5138</v>
      </c>
      <c r="F5141">
        <v>10079.620786284495</v>
      </c>
      <c r="G5141">
        <v>0.75141958836462841</v>
      </c>
      <c r="BD5141">
        <f t="shared" si="654"/>
        <v>-176.1175243766088</v>
      </c>
      <c r="BE5141">
        <f t="shared" si="655"/>
        <v>3076.0977818752644</v>
      </c>
      <c r="BF5141">
        <f t="shared" si="656"/>
        <v>6328.3130881271372</v>
      </c>
      <c r="BG5141">
        <f t="shared" si="657"/>
        <v>9580.5283943790109</v>
      </c>
      <c r="BH5141">
        <f t="shared" si="658"/>
        <v>12832.743700630885</v>
      </c>
      <c r="BI5141">
        <f t="shared" si="659"/>
        <v>16084.959006882757</v>
      </c>
      <c r="BJ5141">
        <f t="shared" si="660"/>
        <v>19337.17431313463</v>
      </c>
    </row>
    <row r="5142" spans="1:62">
      <c r="A5142">
        <v>5139</v>
      </c>
      <c r="F5142">
        <v>7563.1383961379433</v>
      </c>
      <c r="G5142">
        <v>0.32453054212172905</v>
      </c>
      <c r="BD5142">
        <f t="shared" si="654"/>
        <v>-6322.5228444613531</v>
      </c>
      <c r="BE5142">
        <f t="shared" si="655"/>
        <v>-2565.4249026382104</v>
      </c>
      <c r="BF5142">
        <f t="shared" si="656"/>
        <v>1191.6730391849305</v>
      </c>
      <c r="BG5142">
        <f t="shared" si="657"/>
        <v>4948.7709810080742</v>
      </c>
      <c r="BH5142">
        <f t="shared" si="658"/>
        <v>8705.868922831216</v>
      </c>
      <c r="BI5142">
        <f t="shared" si="659"/>
        <v>12462.966864654356</v>
      </c>
      <c r="BJ5142">
        <f t="shared" si="660"/>
        <v>16220.0648064775</v>
      </c>
    </row>
    <row r="5143" spans="1:62">
      <c r="A5143">
        <v>5140</v>
      </c>
      <c r="F5143">
        <v>7991.0829347277795</v>
      </c>
      <c r="G5143">
        <v>0.59694759624099802</v>
      </c>
      <c r="BD5143">
        <f t="shared" si="654"/>
        <v>-5940.4856855292983</v>
      </c>
      <c r="BE5143">
        <f t="shared" si="655"/>
        <v>-4317.8329749206532</v>
      </c>
      <c r="BF5143">
        <f t="shared" si="656"/>
        <v>-2695.1802643120072</v>
      </c>
      <c r="BG5143">
        <f t="shared" si="657"/>
        <v>-1072.5275537033622</v>
      </c>
      <c r="BH5143">
        <f t="shared" si="658"/>
        <v>550.12515690528289</v>
      </c>
      <c r="BI5143">
        <f t="shared" si="659"/>
        <v>2172.7778675139289</v>
      </c>
      <c r="BJ5143">
        <f t="shared" si="660"/>
        <v>3795.4305781225739</v>
      </c>
    </row>
    <row r="5144" spans="1:62">
      <c r="A5144">
        <v>5141</v>
      </c>
      <c r="F5144">
        <v>-823.27338281517223</v>
      </c>
      <c r="G5144">
        <v>0.6211742947323966</v>
      </c>
      <c r="BD5144">
        <f t="shared" si="654"/>
        <v>-5006.3449535227892</v>
      </c>
      <c r="BE5144">
        <f t="shared" si="655"/>
        <v>-2021.6069723177989</v>
      </c>
      <c r="BF5144">
        <f t="shared" si="656"/>
        <v>963.13100888719055</v>
      </c>
      <c r="BG5144">
        <f t="shared" si="657"/>
        <v>3947.8689900921818</v>
      </c>
      <c r="BH5144">
        <f t="shared" si="658"/>
        <v>6932.6069712971712</v>
      </c>
      <c r="BI5144">
        <f t="shared" si="659"/>
        <v>9917.3449525021606</v>
      </c>
      <c r="BJ5144">
        <f t="shared" si="660"/>
        <v>12902.082933707152</v>
      </c>
    </row>
    <row r="5145" spans="1:62">
      <c r="A5145">
        <v>5142</v>
      </c>
      <c r="F5145">
        <v>2477.9549839296596</v>
      </c>
      <c r="G5145">
        <v>0.36506708139870447</v>
      </c>
      <c r="BD5145">
        <f t="shared" si="654"/>
        <v>3929.1448564771554</v>
      </c>
      <c r="BE5145">
        <f t="shared" si="655"/>
        <v>7035.0163301391385</v>
      </c>
      <c r="BF5145">
        <f t="shared" si="656"/>
        <v>10140.887803801121</v>
      </c>
      <c r="BG5145">
        <f t="shared" si="657"/>
        <v>13246.759277463105</v>
      </c>
      <c r="BH5145">
        <f t="shared" si="658"/>
        <v>16352.630751125087</v>
      </c>
      <c r="BI5145">
        <f t="shared" si="659"/>
        <v>19458.502224787069</v>
      </c>
      <c r="BJ5145">
        <f t="shared" si="660"/>
        <v>22564.373698449053</v>
      </c>
    </row>
    <row r="5146" spans="1:62">
      <c r="A5146">
        <v>5143</v>
      </c>
      <c r="F5146">
        <v>6918.5891625662553</v>
      </c>
      <c r="G5146">
        <v>0.19794931542639205</v>
      </c>
      <c r="BD5146">
        <f t="shared" si="654"/>
        <v>-652.61957693613726</v>
      </c>
      <c r="BE5146">
        <f t="shared" si="655"/>
        <v>1172.7158300573851</v>
      </c>
      <c r="BF5146">
        <f t="shared" si="656"/>
        <v>2998.0512370509077</v>
      </c>
      <c r="BG5146">
        <f t="shared" si="657"/>
        <v>4823.3866440444299</v>
      </c>
      <c r="BH5146">
        <f t="shared" si="658"/>
        <v>6648.722051037952</v>
      </c>
      <c r="BI5146">
        <f t="shared" si="659"/>
        <v>8474.0574580314751</v>
      </c>
      <c r="BJ5146">
        <f t="shared" si="660"/>
        <v>10299.392865024996</v>
      </c>
    </row>
    <row r="5147" spans="1:62">
      <c r="A5147">
        <v>5144</v>
      </c>
      <c r="F5147">
        <v>2374.0953404145366</v>
      </c>
      <c r="G5147">
        <v>0.83621255452217902</v>
      </c>
      <c r="BD5147">
        <f t="shared" si="654"/>
        <v>-5928.842585434295</v>
      </c>
      <c r="BE5147">
        <f t="shared" si="655"/>
        <v>-4939.0960083023347</v>
      </c>
      <c r="BF5147">
        <f t="shared" si="656"/>
        <v>-3949.3494311703744</v>
      </c>
      <c r="BG5147">
        <f t="shared" si="657"/>
        <v>-2959.6028540384141</v>
      </c>
      <c r="BH5147">
        <f t="shared" si="658"/>
        <v>-1969.8562769064538</v>
      </c>
      <c r="BI5147">
        <f t="shared" si="659"/>
        <v>-980.10969977449349</v>
      </c>
      <c r="BJ5147">
        <f t="shared" si="660"/>
        <v>9.6368773574668012</v>
      </c>
    </row>
    <row r="5148" spans="1:62">
      <c r="A5148">
        <v>5145</v>
      </c>
      <c r="F5148">
        <v>11923.372529898879</v>
      </c>
      <c r="G5148">
        <v>3.375916445158289E-2</v>
      </c>
      <c r="BD5148">
        <f t="shared" si="654"/>
        <v>1806.9674321963585</v>
      </c>
      <c r="BE5148">
        <f t="shared" si="655"/>
        <v>5988.0302048072535</v>
      </c>
      <c r="BF5148">
        <f t="shared" si="656"/>
        <v>10169.09297741815</v>
      </c>
      <c r="BG5148">
        <f t="shared" si="657"/>
        <v>14350.155750029044</v>
      </c>
      <c r="BH5148">
        <f t="shared" si="658"/>
        <v>18531.218522639938</v>
      </c>
      <c r="BI5148">
        <f t="shared" si="659"/>
        <v>22712.281295250836</v>
      </c>
      <c r="BJ5148">
        <f t="shared" si="660"/>
        <v>26893.34406786173</v>
      </c>
    </row>
    <row r="5149" spans="1:62">
      <c r="A5149">
        <v>5146</v>
      </c>
      <c r="F5149">
        <v>11449.603828234267</v>
      </c>
      <c r="G5149">
        <v>0.47477919110132039</v>
      </c>
      <c r="BD5149">
        <f t="shared" si="654"/>
        <v>-11754.576707640965</v>
      </c>
      <c r="BE5149">
        <f t="shared" si="655"/>
        <v>-11585.78088538305</v>
      </c>
      <c r="BF5149">
        <f t="shared" si="656"/>
        <v>-11416.985063125136</v>
      </c>
      <c r="BG5149">
        <f t="shared" si="657"/>
        <v>-11248.189240867221</v>
      </c>
      <c r="BH5149">
        <f t="shared" si="658"/>
        <v>-11079.393418609307</v>
      </c>
      <c r="BI5149">
        <f t="shared" si="659"/>
        <v>-10910.597596351392</v>
      </c>
      <c r="BJ5149">
        <f t="shared" si="660"/>
        <v>-10741.801774093477</v>
      </c>
    </row>
    <row r="5150" spans="1:62">
      <c r="A5150">
        <v>5147</v>
      </c>
      <c r="F5150">
        <v>1560.4133077164297</v>
      </c>
      <c r="G5150">
        <v>0.36262443319386861</v>
      </c>
      <c r="BD5150">
        <f t="shared" si="654"/>
        <v>-9075.7078727276639</v>
      </c>
      <c r="BE5150">
        <f t="shared" si="655"/>
        <v>-6701.8119172210627</v>
      </c>
      <c r="BF5150">
        <f t="shared" si="656"/>
        <v>-4327.9159617144614</v>
      </c>
      <c r="BG5150">
        <f t="shared" si="657"/>
        <v>-1954.0200062078584</v>
      </c>
      <c r="BH5150">
        <f t="shared" si="658"/>
        <v>419.87594929874285</v>
      </c>
      <c r="BI5150">
        <f t="shared" si="659"/>
        <v>2793.7719048053441</v>
      </c>
      <c r="BJ5150">
        <f t="shared" si="660"/>
        <v>5167.6678603119472</v>
      </c>
    </row>
    <row r="5151" spans="1:62">
      <c r="A5151">
        <v>5148</v>
      </c>
      <c r="F5151">
        <v>4402.6924578508388</v>
      </c>
      <c r="G5151">
        <v>0.73230153232707629</v>
      </c>
      <c r="BD5151">
        <f t="shared" si="654"/>
        <v>252.70885825291339</v>
      </c>
      <c r="BE5151">
        <f t="shared" si="655"/>
        <v>2065.8310242222565</v>
      </c>
      <c r="BF5151">
        <f t="shared" si="656"/>
        <v>3878.9531901915998</v>
      </c>
      <c r="BG5151">
        <f t="shared" si="657"/>
        <v>5692.0753561609426</v>
      </c>
      <c r="BH5151">
        <f t="shared" si="658"/>
        <v>7505.1975221302855</v>
      </c>
      <c r="BI5151">
        <f t="shared" si="659"/>
        <v>9318.3196880996293</v>
      </c>
      <c r="BJ5151">
        <f t="shared" si="660"/>
        <v>11131.441854068971</v>
      </c>
    </row>
    <row r="5152" spans="1:62">
      <c r="A5152">
        <v>5149</v>
      </c>
      <c r="F5152">
        <v>11405.528706784638</v>
      </c>
      <c r="G5152">
        <v>3.1368089869379112E-2</v>
      </c>
      <c r="BD5152">
        <f t="shared" si="654"/>
        <v>-741.18479621545748</v>
      </c>
      <c r="BE5152">
        <f t="shared" si="655"/>
        <v>2920.3228654199238</v>
      </c>
      <c r="BF5152">
        <f t="shared" si="656"/>
        <v>6581.8305270553064</v>
      </c>
      <c r="BG5152">
        <f t="shared" si="657"/>
        <v>10243.338188690686</v>
      </c>
      <c r="BH5152">
        <f t="shared" si="658"/>
        <v>13904.845850326068</v>
      </c>
      <c r="BI5152">
        <f t="shared" si="659"/>
        <v>17566.353511961453</v>
      </c>
      <c r="BJ5152">
        <f t="shared" si="660"/>
        <v>21227.86117359683</v>
      </c>
    </row>
    <row r="5153" spans="1:62">
      <c r="A5153">
        <v>5150</v>
      </c>
      <c r="F5153">
        <v>12968.894857881012</v>
      </c>
      <c r="G5153">
        <v>0.17445365590570638</v>
      </c>
      <c r="BD5153">
        <f t="shared" si="654"/>
        <v>-11248.688257437743</v>
      </c>
      <c r="BE5153">
        <f t="shared" si="655"/>
        <v>-11091.847808090848</v>
      </c>
      <c r="BF5153">
        <f t="shared" si="656"/>
        <v>-10935.007358743951</v>
      </c>
      <c r="BG5153">
        <f t="shared" si="657"/>
        <v>-10778.166909397056</v>
      </c>
      <c r="BH5153">
        <f t="shared" si="658"/>
        <v>-10621.326460050161</v>
      </c>
      <c r="BI5153">
        <f t="shared" si="659"/>
        <v>-10464.486010703265</v>
      </c>
      <c r="BJ5153">
        <f t="shared" si="660"/>
        <v>-10307.64556135637</v>
      </c>
    </row>
    <row r="5154" spans="1:62">
      <c r="A5154">
        <v>5151</v>
      </c>
      <c r="F5154">
        <v>11910.851602683802</v>
      </c>
      <c r="G5154">
        <v>0.1904680372671077</v>
      </c>
      <c r="BD5154">
        <f t="shared" si="654"/>
        <v>-12096.62657835248</v>
      </c>
      <c r="BE5154">
        <f t="shared" si="655"/>
        <v>-11224.358298823949</v>
      </c>
      <c r="BF5154">
        <f t="shared" si="656"/>
        <v>-10352.090019295416</v>
      </c>
      <c r="BG5154">
        <f t="shared" si="657"/>
        <v>-9479.821739766885</v>
      </c>
      <c r="BH5154">
        <f t="shared" si="658"/>
        <v>-8607.5534602383523</v>
      </c>
      <c r="BI5154">
        <f t="shared" si="659"/>
        <v>-7735.2851807098205</v>
      </c>
      <c r="BJ5154">
        <f t="shared" si="660"/>
        <v>-6863.0169011812886</v>
      </c>
    </row>
    <row r="5155" spans="1:62">
      <c r="A5155">
        <v>5152</v>
      </c>
      <c r="F5155">
        <v>14762.229876321342</v>
      </c>
      <c r="G5155">
        <v>0.49635092149874893</v>
      </c>
      <c r="BD5155">
        <f t="shared" si="654"/>
        <v>-10958.511416348263</v>
      </c>
      <c r="BE5155">
        <f t="shared" si="655"/>
        <v>-10006.171230012726</v>
      </c>
      <c r="BF5155">
        <f t="shared" si="656"/>
        <v>-9053.8310436771862</v>
      </c>
      <c r="BG5155">
        <f t="shared" si="657"/>
        <v>-8101.4908573416487</v>
      </c>
      <c r="BH5155">
        <f t="shared" si="658"/>
        <v>-7149.1506710061094</v>
      </c>
      <c r="BI5155">
        <f t="shared" si="659"/>
        <v>-6196.810484670571</v>
      </c>
      <c r="BJ5155">
        <f t="shared" si="660"/>
        <v>-5244.4702983350326</v>
      </c>
    </row>
    <row r="5156" spans="1:62">
      <c r="A5156">
        <v>5153</v>
      </c>
      <c r="F5156">
        <v>4463.8232825334635</v>
      </c>
      <c r="G5156">
        <v>0.20457859548664548</v>
      </c>
      <c r="BD5156">
        <f t="shared" si="654"/>
        <v>-12280.475268827598</v>
      </c>
      <c r="BE5156">
        <f t="shared" si="655"/>
        <v>-9798.7206613338531</v>
      </c>
      <c r="BF5156">
        <f t="shared" si="656"/>
        <v>-7316.9660538401085</v>
      </c>
      <c r="BG5156">
        <f t="shared" si="657"/>
        <v>-4835.211446346364</v>
      </c>
      <c r="BH5156">
        <f t="shared" si="658"/>
        <v>-2353.4568388526186</v>
      </c>
      <c r="BI5156">
        <f t="shared" si="659"/>
        <v>128.297768641125</v>
      </c>
      <c r="BJ5156">
        <f t="shared" si="660"/>
        <v>2610.0523761348722</v>
      </c>
    </row>
    <row r="5157" spans="1:62">
      <c r="A5157">
        <v>5154</v>
      </c>
      <c r="F5157">
        <v>5368.2883809907526</v>
      </c>
      <c r="G5157">
        <v>0.55657752201168442</v>
      </c>
      <c r="BD5157">
        <f t="shared" si="654"/>
        <v>-3440.9303051002362</v>
      </c>
      <c r="BE5157">
        <f t="shared" si="655"/>
        <v>-2418.0373276670089</v>
      </c>
      <c r="BF5157">
        <f t="shared" si="656"/>
        <v>-1395.1443502337816</v>
      </c>
      <c r="BG5157">
        <f t="shared" si="657"/>
        <v>-372.25137280055378</v>
      </c>
      <c r="BH5157">
        <f t="shared" si="658"/>
        <v>650.64160463267308</v>
      </c>
      <c r="BI5157">
        <f t="shared" si="659"/>
        <v>1673.5345820659004</v>
      </c>
      <c r="BJ5157">
        <f t="shared" si="660"/>
        <v>2696.4275594991277</v>
      </c>
    </row>
    <row r="5158" spans="1:62">
      <c r="A5158">
        <v>5155</v>
      </c>
      <c r="F5158">
        <v>10746.934077369884</v>
      </c>
      <c r="G5158">
        <v>0.63423204887963891</v>
      </c>
      <c r="BD5158">
        <f t="shared" si="654"/>
        <v>-2585.4007709323305</v>
      </c>
      <c r="BE5158">
        <f t="shared" si="655"/>
        <v>197.48683912609158</v>
      </c>
      <c r="BF5158">
        <f t="shared" si="656"/>
        <v>2980.3744491845137</v>
      </c>
      <c r="BG5158">
        <f t="shared" si="657"/>
        <v>5763.2620592429357</v>
      </c>
      <c r="BH5158">
        <f t="shared" si="658"/>
        <v>8546.1496693013578</v>
      </c>
      <c r="BI5158">
        <f t="shared" si="659"/>
        <v>11329.03727935978</v>
      </c>
      <c r="BJ5158">
        <f t="shared" si="660"/>
        <v>14111.924889418204</v>
      </c>
    </row>
    <row r="5159" spans="1:62">
      <c r="A5159">
        <v>5156</v>
      </c>
      <c r="F5159">
        <v>11607.350427971256</v>
      </c>
      <c r="G5159">
        <v>0.28741662524370959</v>
      </c>
      <c r="BD5159">
        <f t="shared" si="654"/>
        <v>-7575.7738329716894</v>
      </c>
      <c r="BE5159">
        <f t="shared" si="655"/>
        <v>-4404.6135885734948</v>
      </c>
      <c r="BF5159">
        <f t="shared" si="656"/>
        <v>-1233.453344175301</v>
      </c>
      <c r="BG5159">
        <f t="shared" si="657"/>
        <v>1937.7069002228945</v>
      </c>
      <c r="BH5159">
        <f t="shared" si="658"/>
        <v>5108.8671446210883</v>
      </c>
      <c r="BI5159">
        <f t="shared" si="659"/>
        <v>8280.0273890192821</v>
      </c>
      <c r="BJ5159">
        <f t="shared" si="660"/>
        <v>11451.187633417479</v>
      </c>
    </row>
    <row r="5160" spans="1:62">
      <c r="A5160">
        <v>5157</v>
      </c>
      <c r="F5160">
        <v>11434.589789902277</v>
      </c>
      <c r="G5160">
        <v>0.1148443308749485</v>
      </c>
      <c r="BD5160">
        <f t="shared" si="654"/>
        <v>-10170.267301752709</v>
      </c>
      <c r="BE5160">
        <f t="shared" si="655"/>
        <v>-8733.1841755341593</v>
      </c>
      <c r="BF5160">
        <f t="shared" si="656"/>
        <v>-7296.1010493156118</v>
      </c>
      <c r="BG5160">
        <f t="shared" si="657"/>
        <v>-5859.0179230970643</v>
      </c>
      <c r="BH5160">
        <f t="shared" si="658"/>
        <v>-4421.934796878516</v>
      </c>
      <c r="BI5160">
        <f t="shared" si="659"/>
        <v>-2984.8516706599676</v>
      </c>
      <c r="BJ5160">
        <f t="shared" si="660"/>
        <v>-1547.7685444414201</v>
      </c>
    </row>
    <row r="5161" spans="1:62">
      <c r="A5161">
        <v>5158</v>
      </c>
      <c r="F5161">
        <v>9170.3784806305866</v>
      </c>
      <c r="G5161">
        <v>0.5137807252165203</v>
      </c>
      <c r="BD5161">
        <f t="shared" si="654"/>
        <v>-10860.368135527535</v>
      </c>
      <c r="BE5161">
        <f t="shared" si="655"/>
        <v>-10286.146481152791</v>
      </c>
      <c r="BF5161">
        <f t="shared" si="656"/>
        <v>-9711.9248267780495</v>
      </c>
      <c r="BG5161">
        <f t="shared" si="657"/>
        <v>-9137.7031724033077</v>
      </c>
      <c r="BH5161">
        <f t="shared" si="658"/>
        <v>-8563.4815180285641</v>
      </c>
      <c r="BI5161">
        <f t="shared" si="659"/>
        <v>-7989.2598636538223</v>
      </c>
      <c r="BJ5161">
        <f t="shared" si="660"/>
        <v>-7415.0382092790787</v>
      </c>
    </row>
    <row r="5162" spans="1:62">
      <c r="A5162">
        <v>5159</v>
      </c>
      <c r="F5162">
        <v>3784.6265042950599</v>
      </c>
      <c r="G5162">
        <v>0.63978649930660847</v>
      </c>
      <c r="BD5162">
        <f t="shared" si="654"/>
        <v>-6601.4748545479852</v>
      </c>
      <c r="BE5162">
        <f t="shared" si="655"/>
        <v>-4032.5712284653837</v>
      </c>
      <c r="BF5162">
        <f t="shared" si="656"/>
        <v>-1463.6676023827822</v>
      </c>
      <c r="BG5162">
        <f t="shared" si="657"/>
        <v>1105.2360236998193</v>
      </c>
      <c r="BH5162">
        <f t="shared" si="658"/>
        <v>3674.1396497824207</v>
      </c>
      <c r="BI5162">
        <f t="shared" si="659"/>
        <v>6243.0432758650222</v>
      </c>
      <c r="BJ5162">
        <f t="shared" si="660"/>
        <v>8811.9469019476219</v>
      </c>
    </row>
    <row r="5163" spans="1:62">
      <c r="A5163">
        <v>5160</v>
      </c>
      <c r="F5163">
        <v>13055.938012946037</v>
      </c>
      <c r="G5163">
        <v>0.31049903165593307</v>
      </c>
      <c r="BD5163">
        <f t="shared" si="654"/>
        <v>-585.69400776201746</v>
      </c>
      <c r="BE5163">
        <f t="shared" si="655"/>
        <v>2613.238488771025</v>
      </c>
      <c r="BF5163">
        <f t="shared" si="656"/>
        <v>5812.1709853040666</v>
      </c>
      <c r="BG5163">
        <f t="shared" si="657"/>
        <v>9011.1034818371099</v>
      </c>
      <c r="BH5163">
        <f t="shared" si="658"/>
        <v>12210.035978370151</v>
      </c>
      <c r="BI5163">
        <f t="shared" si="659"/>
        <v>15408.968474903193</v>
      </c>
      <c r="BJ5163">
        <f t="shared" si="660"/>
        <v>18607.90097143624</v>
      </c>
    </row>
    <row r="5164" spans="1:62">
      <c r="A5164">
        <v>5161</v>
      </c>
      <c r="F5164">
        <v>6693.7652561130453</v>
      </c>
      <c r="G5164">
        <v>8.4830755808553704E-2</v>
      </c>
      <c r="BD5164">
        <f t="shared" si="654"/>
        <v>-11503.442854666371</v>
      </c>
      <c r="BE5164">
        <f t="shared" si="655"/>
        <v>-9950.9476963867055</v>
      </c>
      <c r="BF5164">
        <f t="shared" si="656"/>
        <v>-8398.4525381070416</v>
      </c>
      <c r="BG5164">
        <f t="shared" si="657"/>
        <v>-6845.9573798273759</v>
      </c>
      <c r="BH5164">
        <f t="shared" si="658"/>
        <v>-5293.4622215477102</v>
      </c>
      <c r="BI5164">
        <f t="shared" si="659"/>
        <v>-3740.9670632680445</v>
      </c>
      <c r="BJ5164">
        <f t="shared" si="660"/>
        <v>-2188.4719049883788</v>
      </c>
    </row>
    <row r="5165" spans="1:62">
      <c r="A5165">
        <v>5162</v>
      </c>
      <c r="F5165">
        <v>13263.530985356838</v>
      </c>
      <c r="G5165">
        <v>0.49246713543158105</v>
      </c>
      <c r="BD5165">
        <f t="shared" si="654"/>
        <v>-6269.611477070277</v>
      </c>
      <c r="BE5165">
        <f t="shared" si="655"/>
        <v>-5845.4576980275087</v>
      </c>
      <c r="BF5165">
        <f t="shared" si="656"/>
        <v>-5421.3039189847395</v>
      </c>
      <c r="BG5165">
        <f t="shared" si="657"/>
        <v>-4997.1501399419712</v>
      </c>
      <c r="BH5165">
        <f t="shared" si="658"/>
        <v>-4572.996360899203</v>
      </c>
      <c r="BI5165">
        <f t="shared" si="659"/>
        <v>-4148.8425818564338</v>
      </c>
      <c r="BJ5165">
        <f t="shared" si="660"/>
        <v>-3724.6888028136655</v>
      </c>
    </row>
    <row r="5166" spans="1:62">
      <c r="A5166">
        <v>5163</v>
      </c>
      <c r="F5166">
        <v>160.74638334858719</v>
      </c>
      <c r="G5166">
        <v>0.38144434426592344</v>
      </c>
      <c r="BD5166">
        <f t="shared" si="654"/>
        <v>-10801.195308198932</v>
      </c>
      <c r="BE5166">
        <f t="shared" si="655"/>
        <v>-8338.8596310410285</v>
      </c>
      <c r="BF5166">
        <f t="shared" si="656"/>
        <v>-5876.523953883122</v>
      </c>
      <c r="BG5166">
        <f t="shared" si="657"/>
        <v>-3414.1882767252173</v>
      </c>
      <c r="BH5166">
        <f t="shared" si="658"/>
        <v>-951.8525995673117</v>
      </c>
      <c r="BI5166">
        <f t="shared" si="659"/>
        <v>1510.4830775905939</v>
      </c>
      <c r="BJ5166">
        <f t="shared" si="660"/>
        <v>3972.8187547484977</v>
      </c>
    </row>
    <row r="5167" spans="1:62">
      <c r="A5167">
        <v>5164</v>
      </c>
      <c r="F5167">
        <v>2709.2707798518204</v>
      </c>
      <c r="G5167">
        <v>0.61406620017332258</v>
      </c>
      <c r="BD5167">
        <f t="shared" si="654"/>
        <v>1746.47533798103</v>
      </c>
      <c r="BE5167">
        <f t="shared" si="655"/>
        <v>3653.6970593106471</v>
      </c>
      <c r="BF5167">
        <f t="shared" si="656"/>
        <v>5560.9187806402642</v>
      </c>
      <c r="BG5167">
        <f t="shared" si="657"/>
        <v>7468.1405019698814</v>
      </c>
      <c r="BH5167">
        <f t="shared" si="658"/>
        <v>9375.3622232994985</v>
      </c>
      <c r="BI5167">
        <f t="shared" si="659"/>
        <v>11282.583944629116</v>
      </c>
      <c r="BJ5167">
        <f t="shared" si="660"/>
        <v>13189.805665958733</v>
      </c>
    </row>
    <row r="5168" spans="1:62">
      <c r="A5168">
        <v>5165</v>
      </c>
      <c r="F5168">
        <v>2646.6496548993891</v>
      </c>
      <c r="G5168">
        <v>0.44109432771320822</v>
      </c>
      <c r="BD5168">
        <f t="shared" si="654"/>
        <v>361.06022101479266</v>
      </c>
      <c r="BE5168">
        <f t="shared" si="655"/>
        <v>3431.3912218814057</v>
      </c>
      <c r="BF5168">
        <f t="shared" si="656"/>
        <v>6501.7222227480179</v>
      </c>
      <c r="BG5168">
        <f t="shared" si="657"/>
        <v>9572.0532236146319</v>
      </c>
      <c r="BH5168">
        <f t="shared" si="658"/>
        <v>12642.384224481244</v>
      </c>
      <c r="BI5168">
        <f t="shared" si="659"/>
        <v>15712.715225347856</v>
      </c>
      <c r="BJ5168">
        <f t="shared" si="660"/>
        <v>18783.046226214468</v>
      </c>
    </row>
    <row r="5169" spans="1:62">
      <c r="A5169">
        <v>5166</v>
      </c>
      <c r="F5169">
        <v>12328.830798141955</v>
      </c>
      <c r="G5169">
        <v>0.26122516590663558</v>
      </c>
      <c r="BD5169">
        <f t="shared" si="654"/>
        <v>-441.17801633334784</v>
      </c>
      <c r="BE5169">
        <f t="shared" si="655"/>
        <v>1764.2936222326935</v>
      </c>
      <c r="BF5169">
        <f t="shared" si="656"/>
        <v>3969.7652607987338</v>
      </c>
      <c r="BG5169">
        <f t="shared" si="657"/>
        <v>6175.236899364776</v>
      </c>
      <c r="BH5169">
        <f t="shared" si="658"/>
        <v>8380.7085379308173</v>
      </c>
      <c r="BI5169">
        <f t="shared" si="659"/>
        <v>10586.180176496857</v>
      </c>
      <c r="BJ5169">
        <f t="shared" si="660"/>
        <v>12791.651815062898</v>
      </c>
    </row>
    <row r="5170" spans="1:62">
      <c r="A5170">
        <v>5167</v>
      </c>
      <c r="F5170">
        <v>-241.31985589372198</v>
      </c>
      <c r="G5170">
        <v>0.33842954798425584</v>
      </c>
      <c r="BD5170">
        <f t="shared" si="654"/>
        <v>-11022.704968608778</v>
      </c>
      <c r="BE5170">
        <f t="shared" si="655"/>
        <v>-9716.5791390755985</v>
      </c>
      <c r="BF5170">
        <f t="shared" si="656"/>
        <v>-8410.4533095424213</v>
      </c>
      <c r="BG5170">
        <f t="shared" si="657"/>
        <v>-7104.3274800092431</v>
      </c>
      <c r="BH5170">
        <f t="shared" si="658"/>
        <v>-5798.201650476065</v>
      </c>
      <c r="BI5170">
        <f t="shared" si="659"/>
        <v>-4492.0758209428877</v>
      </c>
      <c r="BJ5170">
        <f t="shared" si="660"/>
        <v>-3185.9499914097087</v>
      </c>
    </row>
    <row r="5171" spans="1:62">
      <c r="A5171">
        <v>5168</v>
      </c>
      <c r="F5171">
        <v>7908.0879315198545</v>
      </c>
      <c r="G5171">
        <v>1.4413272701117332</v>
      </c>
      <c r="BD5171">
        <f t="shared" si="654"/>
        <v>1933.4675958150012</v>
      </c>
      <c r="BE5171">
        <f t="shared" si="655"/>
        <v>3625.6153357362805</v>
      </c>
      <c r="BF5171">
        <f t="shared" si="656"/>
        <v>5317.76307565756</v>
      </c>
      <c r="BG5171">
        <f t="shared" si="657"/>
        <v>7009.910815578839</v>
      </c>
      <c r="BH5171">
        <f t="shared" si="658"/>
        <v>8702.058555500118</v>
      </c>
      <c r="BI5171">
        <f t="shared" si="659"/>
        <v>10394.206295421398</v>
      </c>
      <c r="BJ5171">
        <f t="shared" si="660"/>
        <v>12086.354035342676</v>
      </c>
    </row>
    <row r="5172" spans="1:62">
      <c r="A5172">
        <v>5169</v>
      </c>
      <c r="F5172">
        <v>9393.6476738505826</v>
      </c>
      <c r="G5172">
        <v>0.38431786297332593</v>
      </c>
      <c r="BD5172">
        <f t="shared" si="654"/>
        <v>-701.45158096118848</v>
      </c>
      <c r="BE5172">
        <f t="shared" si="655"/>
        <v>6505.1847695974775</v>
      </c>
      <c r="BF5172">
        <f t="shared" si="656"/>
        <v>13711.821120156143</v>
      </c>
      <c r="BG5172">
        <f t="shared" si="657"/>
        <v>20918.457470714809</v>
      </c>
      <c r="BH5172">
        <f t="shared" si="658"/>
        <v>28125.093821273476</v>
      </c>
      <c r="BI5172">
        <f t="shared" si="659"/>
        <v>35331.73017183214</v>
      </c>
      <c r="BJ5172">
        <f t="shared" si="660"/>
        <v>42538.36652239081</v>
      </c>
    </row>
    <row r="5173" spans="1:62">
      <c r="A5173">
        <v>5170</v>
      </c>
      <c r="F5173">
        <v>872.1157777086155</v>
      </c>
      <c r="G5173">
        <v>1.007197158011051</v>
      </c>
      <c r="BD5173">
        <f t="shared" si="654"/>
        <v>-7472.0583589839534</v>
      </c>
      <c r="BE5173">
        <f t="shared" si="655"/>
        <v>-5550.4690441173234</v>
      </c>
      <c r="BF5173">
        <f t="shared" si="656"/>
        <v>-3628.8797292506933</v>
      </c>
      <c r="BG5173">
        <f t="shared" si="657"/>
        <v>-1707.2904143840642</v>
      </c>
      <c r="BH5173">
        <f t="shared" si="658"/>
        <v>214.29890048256493</v>
      </c>
      <c r="BI5173">
        <f t="shared" si="659"/>
        <v>2135.8882153491959</v>
      </c>
      <c r="BJ5173">
        <f t="shared" si="660"/>
        <v>4057.477530215825</v>
      </c>
    </row>
    <row r="5174" spans="1:62">
      <c r="A5174">
        <v>5171</v>
      </c>
      <c r="F5174">
        <v>10748.715292695455</v>
      </c>
      <c r="G5174">
        <v>0.21361390030394212</v>
      </c>
      <c r="BD5174">
        <f t="shared" si="654"/>
        <v>4163.8700123466397</v>
      </c>
      <c r="BE5174">
        <f t="shared" si="655"/>
        <v>9199.8558024018948</v>
      </c>
      <c r="BF5174">
        <f t="shared" si="656"/>
        <v>14235.841592457149</v>
      </c>
      <c r="BG5174">
        <f t="shared" si="657"/>
        <v>19271.827382512405</v>
      </c>
      <c r="BH5174">
        <f t="shared" si="658"/>
        <v>24307.813172567661</v>
      </c>
      <c r="BI5174">
        <f t="shared" si="659"/>
        <v>29343.798962622914</v>
      </c>
      <c r="BJ5174">
        <f t="shared" si="660"/>
        <v>34379.78475267817</v>
      </c>
    </row>
    <row r="5175" spans="1:62">
      <c r="A5175">
        <v>5172</v>
      </c>
      <c r="F5175">
        <v>4042.706040479261</v>
      </c>
      <c r="G5175">
        <v>0.48942100987744031</v>
      </c>
      <c r="BD5175">
        <f t="shared" si="654"/>
        <v>-9680.6457911757443</v>
      </c>
      <c r="BE5175">
        <f t="shared" si="655"/>
        <v>-8612.5762896560336</v>
      </c>
      <c r="BF5175">
        <f t="shared" si="656"/>
        <v>-7544.5067881363229</v>
      </c>
      <c r="BG5175">
        <f t="shared" si="657"/>
        <v>-6476.4372866166123</v>
      </c>
      <c r="BH5175">
        <f t="shared" si="658"/>
        <v>-5408.3677850969025</v>
      </c>
      <c r="BI5175">
        <f t="shared" si="659"/>
        <v>-4340.2982835771918</v>
      </c>
      <c r="BJ5175">
        <f t="shared" si="660"/>
        <v>-3272.2287820574811</v>
      </c>
    </row>
    <row r="5176" spans="1:62">
      <c r="A5176">
        <v>5173</v>
      </c>
      <c r="F5176">
        <v>11644.062907366084</v>
      </c>
      <c r="G5176">
        <v>0.48345493973430287</v>
      </c>
      <c r="BD5176">
        <f t="shared" si="654"/>
        <v>-1595.6009910920593</v>
      </c>
      <c r="BE5176">
        <f t="shared" si="655"/>
        <v>851.50405829514239</v>
      </c>
      <c r="BF5176">
        <f t="shared" si="656"/>
        <v>3298.6091076823432</v>
      </c>
      <c r="BG5176">
        <f t="shared" si="657"/>
        <v>5745.7141570695458</v>
      </c>
      <c r="BH5176">
        <f t="shared" si="658"/>
        <v>8192.8192064567465</v>
      </c>
      <c r="BI5176">
        <f t="shared" si="659"/>
        <v>10639.924255843947</v>
      </c>
      <c r="BJ5176">
        <f t="shared" si="660"/>
        <v>13087.02930523115</v>
      </c>
    </row>
    <row r="5177" spans="1:62">
      <c r="A5177">
        <v>5174</v>
      </c>
      <c r="F5177">
        <v>9774.3714389122106</v>
      </c>
      <c r="G5177">
        <v>0.20133448969130896</v>
      </c>
      <c r="BD5177">
        <f t="shared" si="654"/>
        <v>-9226.7882086945701</v>
      </c>
      <c r="BE5177">
        <f t="shared" si="655"/>
        <v>-6809.5135100230555</v>
      </c>
      <c r="BF5177">
        <f t="shared" si="656"/>
        <v>-4392.2388113515408</v>
      </c>
      <c r="BG5177">
        <f t="shared" si="657"/>
        <v>-1974.964112680027</v>
      </c>
      <c r="BH5177">
        <f t="shared" si="658"/>
        <v>442.31058599148855</v>
      </c>
      <c r="BI5177">
        <f t="shared" si="659"/>
        <v>2859.5852846630023</v>
      </c>
      <c r="BJ5177">
        <f t="shared" si="660"/>
        <v>5276.8599833345161</v>
      </c>
    </row>
    <row r="5178" spans="1:62">
      <c r="A5178">
        <v>5175</v>
      </c>
      <c r="F5178">
        <v>9719.7659013699886</v>
      </c>
      <c r="G5178">
        <v>0.64620618027269838</v>
      </c>
      <c r="BD5178">
        <f t="shared" si="654"/>
        <v>-8767.6989904556649</v>
      </c>
      <c r="BE5178">
        <f t="shared" si="655"/>
        <v>-7761.026541999121</v>
      </c>
      <c r="BF5178">
        <f t="shared" si="656"/>
        <v>-6754.3540935425763</v>
      </c>
      <c r="BG5178">
        <f t="shared" si="657"/>
        <v>-5747.6816450860315</v>
      </c>
      <c r="BH5178">
        <f t="shared" si="658"/>
        <v>-4741.0091966294867</v>
      </c>
      <c r="BI5178">
        <f t="shared" si="659"/>
        <v>-3734.336748172942</v>
      </c>
      <c r="BJ5178">
        <f t="shared" si="660"/>
        <v>-2727.6642997163972</v>
      </c>
    </row>
    <row r="5179" spans="1:62">
      <c r="A5179">
        <v>5176</v>
      </c>
      <c r="F5179">
        <v>6948.516970708406</v>
      </c>
      <c r="G5179">
        <v>0.4181565205610891</v>
      </c>
      <c r="BD5179">
        <f t="shared" si="654"/>
        <v>-6488.7350000064962</v>
      </c>
      <c r="BE5179">
        <f t="shared" si="655"/>
        <v>-3257.7040986430047</v>
      </c>
      <c r="BF5179">
        <f t="shared" si="656"/>
        <v>-26.673197279513261</v>
      </c>
      <c r="BG5179">
        <f t="shared" si="657"/>
        <v>3204.3577040839791</v>
      </c>
      <c r="BH5179">
        <f t="shared" si="658"/>
        <v>6435.3886054474715</v>
      </c>
      <c r="BI5179">
        <f t="shared" si="659"/>
        <v>9666.419506810962</v>
      </c>
      <c r="BJ5179">
        <f t="shared" si="660"/>
        <v>12897.450408174456</v>
      </c>
    </row>
    <row r="5180" spans="1:62">
      <c r="A5180">
        <v>5177</v>
      </c>
      <c r="F5180">
        <v>16008.955494106362</v>
      </c>
      <c r="G5180">
        <v>0.14123367280891141</v>
      </c>
      <c r="BD5180">
        <f t="shared" si="654"/>
        <v>-4857.73436790296</v>
      </c>
      <c r="BE5180">
        <f t="shared" si="655"/>
        <v>-2766.9517650975149</v>
      </c>
      <c r="BF5180">
        <f t="shared" si="656"/>
        <v>-676.16916229206981</v>
      </c>
      <c r="BG5180">
        <f t="shared" si="657"/>
        <v>1414.6134405133762</v>
      </c>
      <c r="BH5180">
        <f t="shared" si="658"/>
        <v>3505.3960433188222</v>
      </c>
      <c r="BI5180">
        <f t="shared" si="659"/>
        <v>5596.1786461242664</v>
      </c>
      <c r="BJ5180">
        <f t="shared" si="660"/>
        <v>7686.9612489297124</v>
      </c>
    </row>
    <row r="5181" spans="1:62">
      <c r="A5181">
        <v>5178</v>
      </c>
      <c r="F5181">
        <v>9166.8749144533504</v>
      </c>
      <c r="G5181">
        <v>6.5241243082012623E-2</v>
      </c>
      <c r="BD5181">
        <f t="shared" si="654"/>
        <v>-15302.787130061804</v>
      </c>
      <c r="BE5181">
        <f t="shared" si="655"/>
        <v>-14596.618766017247</v>
      </c>
      <c r="BF5181">
        <f t="shared" si="656"/>
        <v>-13890.45040197269</v>
      </c>
      <c r="BG5181">
        <f t="shared" si="657"/>
        <v>-13184.282037928133</v>
      </c>
      <c r="BH5181">
        <f t="shared" si="658"/>
        <v>-12478.113673883576</v>
      </c>
      <c r="BI5181">
        <f t="shared" si="659"/>
        <v>-11771.945309839019</v>
      </c>
      <c r="BJ5181">
        <f t="shared" si="660"/>
        <v>-11065.776945794463</v>
      </c>
    </row>
    <row r="5182" spans="1:62">
      <c r="A5182">
        <v>5179</v>
      </c>
      <c r="F5182">
        <v>8074.2898733641578</v>
      </c>
      <c r="G5182">
        <v>0.61905325314292092</v>
      </c>
      <c r="BD5182">
        <f t="shared" si="654"/>
        <v>-8840.6686990432863</v>
      </c>
      <c r="BE5182">
        <f t="shared" si="655"/>
        <v>-8514.4624836332241</v>
      </c>
      <c r="BF5182">
        <f t="shared" si="656"/>
        <v>-8188.256268223161</v>
      </c>
      <c r="BG5182">
        <f t="shared" si="657"/>
        <v>-7862.0500528130979</v>
      </c>
      <c r="BH5182">
        <f t="shared" si="658"/>
        <v>-7535.8438374030347</v>
      </c>
      <c r="BI5182">
        <f t="shared" si="659"/>
        <v>-7209.6376219929716</v>
      </c>
      <c r="BJ5182">
        <f t="shared" si="660"/>
        <v>-6883.4314065829085</v>
      </c>
    </row>
    <row r="5183" spans="1:62">
      <c r="A5183">
        <v>5180</v>
      </c>
      <c r="F5183">
        <v>7301.2445923870036</v>
      </c>
      <c r="G5183">
        <v>0.27511297718595173</v>
      </c>
      <c r="BD5183">
        <f t="shared" si="654"/>
        <v>-4979.023607649553</v>
      </c>
      <c r="BE5183">
        <f t="shared" si="655"/>
        <v>-1883.7573419349483</v>
      </c>
      <c r="BF5183">
        <f t="shared" si="656"/>
        <v>1211.5089237796565</v>
      </c>
      <c r="BG5183">
        <f t="shared" si="657"/>
        <v>4306.7751894942612</v>
      </c>
      <c r="BH5183">
        <f t="shared" si="658"/>
        <v>7402.041455208866</v>
      </c>
      <c r="BI5183">
        <f t="shared" si="659"/>
        <v>10497.307720923471</v>
      </c>
      <c r="BJ5183">
        <f t="shared" si="660"/>
        <v>13592.573986638074</v>
      </c>
    </row>
    <row r="5184" spans="1:62">
      <c r="A5184">
        <v>5181</v>
      </c>
      <c r="F5184">
        <v>12145.165396435294</v>
      </c>
      <c r="G5184">
        <v>0.27564577466809315</v>
      </c>
      <c r="BD5184">
        <f t="shared" si="654"/>
        <v>-5925.6797064572447</v>
      </c>
      <c r="BE5184">
        <f t="shared" si="655"/>
        <v>-4550.1148205274858</v>
      </c>
      <c r="BF5184">
        <f t="shared" si="656"/>
        <v>-3174.5499345977278</v>
      </c>
      <c r="BG5184">
        <f t="shared" si="657"/>
        <v>-1798.9850486679688</v>
      </c>
      <c r="BH5184">
        <f t="shared" si="658"/>
        <v>-423.42016273820991</v>
      </c>
      <c r="BI5184">
        <f t="shared" si="659"/>
        <v>952.14472319154811</v>
      </c>
      <c r="BJ5184">
        <f t="shared" si="660"/>
        <v>2327.7096091213079</v>
      </c>
    </row>
    <row r="5185" spans="1:62">
      <c r="A5185">
        <v>5182</v>
      </c>
      <c r="F5185">
        <v>383.81550396396051</v>
      </c>
      <c r="G5185">
        <v>0.42809865719418205</v>
      </c>
      <c r="BD5185">
        <f t="shared" si="654"/>
        <v>-10766.936523094828</v>
      </c>
      <c r="BE5185">
        <f t="shared" si="655"/>
        <v>-9388.7076497543621</v>
      </c>
      <c r="BF5185">
        <f t="shared" si="656"/>
        <v>-8010.4787764138964</v>
      </c>
      <c r="BG5185">
        <f t="shared" si="657"/>
        <v>-6632.2499030734307</v>
      </c>
      <c r="BH5185">
        <f t="shared" si="658"/>
        <v>-5254.021029732965</v>
      </c>
      <c r="BI5185">
        <f t="shared" si="659"/>
        <v>-3875.7921563924992</v>
      </c>
      <c r="BJ5185">
        <f t="shared" si="660"/>
        <v>-2497.5632830520335</v>
      </c>
    </row>
    <row r="5186" spans="1:62">
      <c r="A5186">
        <v>5183</v>
      </c>
      <c r="F5186">
        <v>-567.65576040293308</v>
      </c>
      <c r="G5186">
        <v>0.20781120968878408</v>
      </c>
      <c r="BD5186">
        <f t="shared" si="654"/>
        <v>1756.6777820069497</v>
      </c>
      <c r="BE5186">
        <f t="shared" si="655"/>
        <v>3897.1710679778598</v>
      </c>
      <c r="BF5186">
        <f t="shared" si="656"/>
        <v>6037.6643539487704</v>
      </c>
      <c r="BG5186">
        <f t="shared" si="657"/>
        <v>8178.1576399196802</v>
      </c>
      <c r="BH5186">
        <f t="shared" si="658"/>
        <v>10318.650925890592</v>
      </c>
      <c r="BI5186">
        <f t="shared" si="659"/>
        <v>12459.144211861501</v>
      </c>
      <c r="BJ5186">
        <f t="shared" si="660"/>
        <v>14599.637497832411</v>
      </c>
    </row>
    <row r="5187" spans="1:62">
      <c r="A5187">
        <v>5184</v>
      </c>
      <c r="F5187">
        <v>11868.391919761856</v>
      </c>
      <c r="G5187">
        <v>0.11308706377868738</v>
      </c>
      <c r="BD5187">
        <f t="shared" si="654"/>
        <v>1606.7118088468535</v>
      </c>
      <c r="BE5187">
        <f t="shared" si="655"/>
        <v>2645.7678572907739</v>
      </c>
      <c r="BF5187">
        <f t="shared" si="656"/>
        <v>3684.8239057346941</v>
      </c>
      <c r="BG5187">
        <f t="shared" si="657"/>
        <v>4723.8799541786148</v>
      </c>
      <c r="BH5187">
        <f t="shared" si="658"/>
        <v>5762.9360026225349</v>
      </c>
      <c r="BI5187">
        <f t="shared" si="659"/>
        <v>6801.9920510664551</v>
      </c>
      <c r="BJ5187">
        <f t="shared" si="660"/>
        <v>7841.0480995103762</v>
      </c>
    </row>
    <row r="5188" spans="1:62">
      <c r="A5188">
        <v>5185</v>
      </c>
      <c r="F5188">
        <v>6090.6562912380523</v>
      </c>
      <c r="G5188">
        <v>0.26487768900392084</v>
      </c>
      <c r="BD5188">
        <f t="shared" si="654"/>
        <v>-11302.95660086842</v>
      </c>
      <c r="BE5188">
        <f t="shared" si="655"/>
        <v>-10737.521281974983</v>
      </c>
      <c r="BF5188">
        <f t="shared" si="656"/>
        <v>-10172.085963081545</v>
      </c>
      <c r="BG5188">
        <f t="shared" si="657"/>
        <v>-9606.6506441881083</v>
      </c>
      <c r="BH5188">
        <f t="shared" si="658"/>
        <v>-9041.2153252946719</v>
      </c>
      <c r="BI5188">
        <f t="shared" si="659"/>
        <v>-8475.7800064012354</v>
      </c>
      <c r="BJ5188">
        <f t="shared" si="660"/>
        <v>-7910.344687507798</v>
      </c>
    </row>
    <row r="5189" spans="1:62">
      <c r="A5189">
        <v>5186</v>
      </c>
      <c r="F5189">
        <v>9513.8833830775111</v>
      </c>
      <c r="G5189">
        <v>9.717357679094718E-2</v>
      </c>
      <c r="BD5189">
        <f t="shared" si="654"/>
        <v>-4766.2678462184485</v>
      </c>
      <c r="BE5189">
        <f t="shared" si="655"/>
        <v>-3441.8794011988439</v>
      </c>
      <c r="BF5189">
        <f t="shared" si="656"/>
        <v>-2117.4909561792397</v>
      </c>
      <c r="BG5189">
        <f t="shared" si="657"/>
        <v>-793.10251115963547</v>
      </c>
      <c r="BH5189">
        <f t="shared" si="658"/>
        <v>531.28593385996828</v>
      </c>
      <c r="BI5189">
        <f t="shared" si="659"/>
        <v>1855.6743788795729</v>
      </c>
      <c r="BJ5189">
        <f t="shared" si="660"/>
        <v>3180.0628238991776</v>
      </c>
    </row>
    <row r="5190" spans="1:62">
      <c r="A5190">
        <v>5187</v>
      </c>
      <c r="F5190">
        <v>4911.1177401264595</v>
      </c>
      <c r="G5190">
        <v>0.33407572930687124</v>
      </c>
      <c r="BD5190">
        <f t="shared" si="654"/>
        <v>-9028.0154991227755</v>
      </c>
      <c r="BE5190">
        <f t="shared" si="655"/>
        <v>-8542.1476151680399</v>
      </c>
      <c r="BF5190">
        <f t="shared" si="656"/>
        <v>-8056.2797312133034</v>
      </c>
      <c r="BG5190">
        <f t="shared" si="657"/>
        <v>-7570.4118472585669</v>
      </c>
      <c r="BH5190">
        <f t="shared" si="658"/>
        <v>-7084.5439633038313</v>
      </c>
      <c r="BI5190">
        <f t="shared" si="659"/>
        <v>-6598.6760793490957</v>
      </c>
      <c r="BJ5190">
        <f t="shared" si="660"/>
        <v>-6112.8081953943602</v>
      </c>
    </row>
    <row r="5191" spans="1:62">
      <c r="A5191">
        <v>5188</v>
      </c>
      <c r="F5191">
        <v>10205.705695113729</v>
      </c>
      <c r="G5191">
        <v>0.48041882330119368</v>
      </c>
      <c r="BD5191">
        <f t="shared" si="654"/>
        <v>-3240.739093592103</v>
      </c>
      <c r="BE5191">
        <f t="shared" si="655"/>
        <v>-1570.360447057747</v>
      </c>
      <c r="BF5191">
        <f t="shared" si="656"/>
        <v>100.01819947660897</v>
      </c>
      <c r="BG5191">
        <f t="shared" si="657"/>
        <v>1770.3968460109654</v>
      </c>
      <c r="BH5191">
        <f t="shared" si="658"/>
        <v>3440.775492545321</v>
      </c>
      <c r="BI5191">
        <f t="shared" si="659"/>
        <v>5111.1541390796774</v>
      </c>
      <c r="BJ5191">
        <f t="shared" si="660"/>
        <v>6781.5327856140339</v>
      </c>
    </row>
    <row r="5192" spans="1:62">
      <c r="A5192">
        <v>5189</v>
      </c>
      <c r="F5192">
        <v>3068.8278371888555</v>
      </c>
      <c r="G5192">
        <v>0.56986591057487601</v>
      </c>
      <c r="BD5192">
        <f t="shared" si="654"/>
        <v>-7803.6115786077607</v>
      </c>
      <c r="BE5192">
        <f t="shared" si="655"/>
        <v>-5401.5174621017923</v>
      </c>
      <c r="BF5192">
        <f t="shared" si="656"/>
        <v>-2999.4233455958238</v>
      </c>
      <c r="BG5192">
        <f t="shared" si="657"/>
        <v>-597.32922908985529</v>
      </c>
      <c r="BH5192">
        <f t="shared" si="658"/>
        <v>1804.7648874161132</v>
      </c>
      <c r="BI5192">
        <f t="shared" si="659"/>
        <v>4206.8590039220817</v>
      </c>
      <c r="BJ5192">
        <f t="shared" si="660"/>
        <v>6608.9531204280484</v>
      </c>
    </row>
    <row r="5193" spans="1:62">
      <c r="A5193">
        <v>5190</v>
      </c>
      <c r="F5193">
        <v>6899.6726225813836</v>
      </c>
      <c r="G5193">
        <v>0.45187760105043928</v>
      </c>
      <c r="BD5193">
        <f t="shared" si="654"/>
        <v>-219.49828431447531</v>
      </c>
      <c r="BE5193">
        <f t="shared" si="655"/>
        <v>2629.8312685599049</v>
      </c>
      <c r="BF5193">
        <f t="shared" si="656"/>
        <v>5479.160821434285</v>
      </c>
      <c r="BG5193">
        <f t="shared" si="657"/>
        <v>8328.4903743086652</v>
      </c>
      <c r="BH5193">
        <f t="shared" si="658"/>
        <v>11177.819927183045</v>
      </c>
      <c r="BI5193">
        <f t="shared" si="659"/>
        <v>14027.149480057426</v>
      </c>
      <c r="BJ5193">
        <f t="shared" si="660"/>
        <v>16876.479032931806</v>
      </c>
    </row>
    <row r="5194" spans="1:62">
      <c r="A5194">
        <v>5191</v>
      </c>
      <c r="F5194">
        <v>12883.301106016748</v>
      </c>
      <c r="G5194">
        <v>0.44302978956777395</v>
      </c>
      <c r="BD5194">
        <f t="shared" si="654"/>
        <v>-4640.2846173291873</v>
      </c>
      <c r="BE5194">
        <f t="shared" si="655"/>
        <v>-2380.896612076991</v>
      </c>
      <c r="BF5194">
        <f t="shared" si="656"/>
        <v>-121.5086068247947</v>
      </c>
      <c r="BG5194">
        <f t="shared" si="657"/>
        <v>2137.8793984274016</v>
      </c>
      <c r="BH5194">
        <f t="shared" si="658"/>
        <v>4397.2674036795979</v>
      </c>
      <c r="BI5194">
        <f t="shared" si="659"/>
        <v>6656.6554089317942</v>
      </c>
      <c r="BJ5194">
        <f t="shared" si="660"/>
        <v>8916.0434141839905</v>
      </c>
    </row>
    <row r="5195" spans="1:62">
      <c r="A5195">
        <v>5192</v>
      </c>
      <c r="F5195">
        <v>6248.438577699977</v>
      </c>
      <c r="G5195">
        <v>0.54442059060929626</v>
      </c>
      <c r="BD5195">
        <f t="shared" si="654"/>
        <v>-10668.152158177878</v>
      </c>
      <c r="BE5195">
        <f t="shared" si="655"/>
        <v>-8453.0032103390076</v>
      </c>
      <c r="BF5195">
        <f t="shared" si="656"/>
        <v>-6237.8542625001392</v>
      </c>
      <c r="BG5195">
        <f t="shared" si="657"/>
        <v>-4022.7053146612689</v>
      </c>
      <c r="BH5195">
        <f t="shared" si="658"/>
        <v>-1807.5563668224004</v>
      </c>
      <c r="BI5195">
        <f t="shared" si="659"/>
        <v>407.59258101646992</v>
      </c>
      <c r="BJ5195">
        <f t="shared" si="660"/>
        <v>2622.7415288553402</v>
      </c>
    </row>
    <row r="5196" spans="1:62">
      <c r="A5196">
        <v>5193</v>
      </c>
      <c r="F5196">
        <v>-2140.8327074542503</v>
      </c>
      <c r="G5196">
        <v>0.25090908520720578</v>
      </c>
      <c r="BD5196">
        <f t="shared" si="654"/>
        <v>-3526.3356246534959</v>
      </c>
      <c r="BE5196">
        <f t="shared" si="655"/>
        <v>-804.23267160701471</v>
      </c>
      <c r="BF5196">
        <f t="shared" si="656"/>
        <v>1917.8702814394665</v>
      </c>
      <c r="BG5196">
        <f t="shared" si="657"/>
        <v>4639.9732344859476</v>
      </c>
      <c r="BH5196">
        <f t="shared" si="658"/>
        <v>7362.0761875324297</v>
      </c>
      <c r="BI5196">
        <f t="shared" si="659"/>
        <v>10084.17914057891</v>
      </c>
      <c r="BJ5196">
        <f t="shared" si="660"/>
        <v>12806.282093625392</v>
      </c>
    </row>
    <row r="5197" spans="1:62">
      <c r="A5197">
        <v>5194</v>
      </c>
      <c r="F5197">
        <v>3592.9438822699085</v>
      </c>
      <c r="G5197">
        <v>1.0065013996530379</v>
      </c>
      <c r="BD5197">
        <f t="shared" ref="BD5197:BD5260" si="661">($BD$3*G5196)-F5196</f>
        <v>3395.3781334902792</v>
      </c>
      <c r="BE5197">
        <f t="shared" ref="BE5197:BE5260" si="662">($BE$3*G5196)-F5196</f>
        <v>4649.9235595263081</v>
      </c>
      <c r="BF5197">
        <f t="shared" ref="BF5197:BF5260" si="663">($BF$3*G5196)-F5196</f>
        <v>5904.4689855623365</v>
      </c>
      <c r="BG5197">
        <f t="shared" ref="BG5197:BG5260" si="664">($BG$3*G5196)-F5196</f>
        <v>7159.0144115983658</v>
      </c>
      <c r="BH5197">
        <f t="shared" ref="BH5197:BH5260" si="665">($BH$3*G5196)-F5196</f>
        <v>8413.5598376343951</v>
      </c>
      <c r="BI5197">
        <f t="shared" ref="BI5197:BI5260" si="666">($BI$3*G5196)-F5196</f>
        <v>9668.1052636704226</v>
      </c>
      <c r="BJ5197">
        <f t="shared" ref="BJ5197:BJ5260" si="667">($BJ$3*G5196)-F5196</f>
        <v>10922.650689706452</v>
      </c>
    </row>
    <row r="5198" spans="1:62">
      <c r="A5198">
        <v>5195</v>
      </c>
      <c r="F5198">
        <v>7124.8026599779769</v>
      </c>
      <c r="G5198">
        <v>0.68418871596270403</v>
      </c>
      <c r="BD5198">
        <f t="shared" si="661"/>
        <v>1439.5631159952809</v>
      </c>
      <c r="BE5198">
        <f t="shared" si="662"/>
        <v>6472.0701142604703</v>
      </c>
      <c r="BF5198">
        <f t="shared" si="663"/>
        <v>11504.57711252566</v>
      </c>
      <c r="BG5198">
        <f t="shared" si="664"/>
        <v>16537.084110790849</v>
      </c>
      <c r="BH5198">
        <f t="shared" si="665"/>
        <v>21569.591109056037</v>
      </c>
      <c r="BI5198">
        <f t="shared" si="666"/>
        <v>26602.098107321228</v>
      </c>
      <c r="BJ5198">
        <f t="shared" si="667"/>
        <v>31634.605105586415</v>
      </c>
    </row>
    <row r="5199" spans="1:62">
      <c r="A5199">
        <v>5196</v>
      </c>
      <c r="F5199">
        <v>10094.001668199093</v>
      </c>
      <c r="G5199">
        <v>0.31879471951314553</v>
      </c>
      <c r="BD5199">
        <f t="shared" si="661"/>
        <v>-3703.8590801644568</v>
      </c>
      <c r="BE5199">
        <f t="shared" si="662"/>
        <v>-282.91550035093678</v>
      </c>
      <c r="BF5199">
        <f t="shared" si="663"/>
        <v>3138.0280794625833</v>
      </c>
      <c r="BG5199">
        <f t="shared" si="664"/>
        <v>6558.9716592761033</v>
      </c>
      <c r="BH5199">
        <f t="shared" si="665"/>
        <v>9979.9152390896234</v>
      </c>
      <c r="BI5199">
        <f t="shared" si="666"/>
        <v>13400.858818903143</v>
      </c>
      <c r="BJ5199">
        <f t="shared" si="667"/>
        <v>16821.802398716663</v>
      </c>
    </row>
    <row r="5200" spans="1:62">
      <c r="A5200">
        <v>5197</v>
      </c>
      <c r="F5200">
        <v>12506.535494528378</v>
      </c>
      <c r="G5200">
        <v>0.12345878678114275</v>
      </c>
      <c r="BD5200">
        <f t="shared" si="661"/>
        <v>-8500.0280706333651</v>
      </c>
      <c r="BE5200">
        <f t="shared" si="662"/>
        <v>-6906.0544730676374</v>
      </c>
      <c r="BF5200">
        <f t="shared" si="663"/>
        <v>-5312.0808755019098</v>
      </c>
      <c r="BG5200">
        <f t="shared" si="664"/>
        <v>-3718.1072779361821</v>
      </c>
      <c r="BH5200">
        <f t="shared" si="665"/>
        <v>-2124.1336803704544</v>
      </c>
      <c r="BI5200">
        <f t="shared" si="666"/>
        <v>-530.1600828047267</v>
      </c>
      <c r="BJ5200">
        <f t="shared" si="667"/>
        <v>1063.813514761001</v>
      </c>
    </row>
    <row r="5201" spans="1:62">
      <c r="A5201">
        <v>5198</v>
      </c>
      <c r="F5201">
        <v>9335.5950557494107</v>
      </c>
      <c r="G5201">
        <v>0.12940043557685676</v>
      </c>
      <c r="BD5201">
        <f t="shared" si="661"/>
        <v>-11889.241560622664</v>
      </c>
      <c r="BE5201">
        <f t="shared" si="662"/>
        <v>-11271.94762671695</v>
      </c>
      <c r="BF5201">
        <f t="shared" si="663"/>
        <v>-10654.653692811236</v>
      </c>
      <c r="BG5201">
        <f t="shared" si="664"/>
        <v>-10037.359758905523</v>
      </c>
      <c r="BH5201">
        <f t="shared" si="665"/>
        <v>-9420.0658249998087</v>
      </c>
      <c r="BI5201">
        <f t="shared" si="666"/>
        <v>-8802.7718910940966</v>
      </c>
      <c r="BJ5201">
        <f t="shared" si="667"/>
        <v>-8185.4779571883819</v>
      </c>
    </row>
    <row r="5202" spans="1:62">
      <c r="A5202">
        <v>5199</v>
      </c>
      <c r="F5202">
        <v>-3107.7836616062705</v>
      </c>
      <c r="G5202">
        <v>0.62321366402858036</v>
      </c>
      <c r="BD5202">
        <f t="shared" si="661"/>
        <v>-8688.5928778651269</v>
      </c>
      <c r="BE5202">
        <f t="shared" si="662"/>
        <v>-8041.5906999808431</v>
      </c>
      <c r="BF5202">
        <f t="shared" si="663"/>
        <v>-7394.5885220965592</v>
      </c>
      <c r="BG5202">
        <f t="shared" si="664"/>
        <v>-6747.5863442122754</v>
      </c>
      <c r="BH5202">
        <f t="shared" si="665"/>
        <v>-6100.5841663279916</v>
      </c>
      <c r="BI5202">
        <f t="shared" si="666"/>
        <v>-5453.5819884437078</v>
      </c>
      <c r="BJ5202">
        <f t="shared" si="667"/>
        <v>-4806.579810559424</v>
      </c>
    </row>
    <row r="5203" spans="1:62">
      <c r="A5203">
        <v>5200</v>
      </c>
      <c r="F5203">
        <v>7888.4234965434407</v>
      </c>
      <c r="G5203">
        <v>0.6572562167519056</v>
      </c>
      <c r="BD5203">
        <f t="shared" si="661"/>
        <v>6223.8519817491724</v>
      </c>
      <c r="BE5203">
        <f t="shared" si="662"/>
        <v>9339.9203018920743</v>
      </c>
      <c r="BF5203">
        <f t="shared" si="663"/>
        <v>12455.988622034976</v>
      </c>
      <c r="BG5203">
        <f t="shared" si="664"/>
        <v>15572.056942177878</v>
      </c>
      <c r="BH5203">
        <f t="shared" si="665"/>
        <v>18688.12526232078</v>
      </c>
      <c r="BI5203">
        <f t="shared" si="666"/>
        <v>21804.193582463682</v>
      </c>
      <c r="BJ5203">
        <f t="shared" si="667"/>
        <v>24920.261902606584</v>
      </c>
    </row>
    <row r="5204" spans="1:62">
      <c r="A5204">
        <v>5201</v>
      </c>
      <c r="F5204">
        <v>8609.602818561254</v>
      </c>
      <c r="G5204">
        <v>0.41822699748437309</v>
      </c>
      <c r="BD5204">
        <f t="shared" si="661"/>
        <v>-4602.1424127839127</v>
      </c>
      <c r="BE5204">
        <f t="shared" si="662"/>
        <v>-1315.8613290243848</v>
      </c>
      <c r="BF5204">
        <f t="shared" si="663"/>
        <v>1970.4197547351432</v>
      </c>
      <c r="BG5204">
        <f t="shared" si="664"/>
        <v>5256.7008384946712</v>
      </c>
      <c r="BH5204">
        <f t="shared" si="665"/>
        <v>8542.9819222541992</v>
      </c>
      <c r="BI5204">
        <f t="shared" si="666"/>
        <v>11829.263006013727</v>
      </c>
      <c r="BJ5204">
        <f t="shared" si="667"/>
        <v>15115.544089773255</v>
      </c>
    </row>
    <row r="5205" spans="1:62">
      <c r="A5205">
        <v>5202</v>
      </c>
      <c r="F5205">
        <v>-6712.5499433979057</v>
      </c>
      <c r="G5205">
        <v>0.36689592506367585</v>
      </c>
      <c r="BD5205">
        <f t="shared" si="661"/>
        <v>-6518.4678311393891</v>
      </c>
      <c r="BE5205">
        <f t="shared" si="662"/>
        <v>-4427.3328437175232</v>
      </c>
      <c r="BF5205">
        <f t="shared" si="663"/>
        <v>-2336.1978562956574</v>
      </c>
      <c r="BG5205">
        <f t="shared" si="664"/>
        <v>-245.06286887379247</v>
      </c>
      <c r="BH5205">
        <f t="shared" si="665"/>
        <v>1846.0721185480725</v>
      </c>
      <c r="BI5205">
        <f t="shared" si="666"/>
        <v>3937.2071059699392</v>
      </c>
      <c r="BJ5205">
        <f t="shared" si="667"/>
        <v>6028.3420933918042</v>
      </c>
    </row>
    <row r="5206" spans="1:62">
      <c r="A5206">
        <v>5203</v>
      </c>
      <c r="F5206">
        <v>519.547003030224</v>
      </c>
      <c r="G5206">
        <v>1.4881481489956272E-2</v>
      </c>
      <c r="BD5206">
        <f t="shared" si="661"/>
        <v>8547.0295687162852</v>
      </c>
      <c r="BE5206">
        <f t="shared" si="662"/>
        <v>10381.509194034665</v>
      </c>
      <c r="BF5206">
        <f t="shared" si="663"/>
        <v>12215.988819353042</v>
      </c>
      <c r="BG5206">
        <f t="shared" si="664"/>
        <v>14050.468444671424</v>
      </c>
      <c r="BH5206">
        <f t="shared" si="665"/>
        <v>15884.948069989801</v>
      </c>
      <c r="BI5206">
        <f t="shared" si="666"/>
        <v>17719.427695308179</v>
      </c>
      <c r="BJ5206">
        <f t="shared" si="667"/>
        <v>19553.90732062656</v>
      </c>
    </row>
    <row r="5207" spans="1:62">
      <c r="A5207">
        <v>5204</v>
      </c>
      <c r="F5207">
        <v>11602.387789039898</v>
      </c>
      <c r="G5207">
        <v>0.44636444821072718</v>
      </c>
      <c r="BD5207">
        <f t="shared" si="661"/>
        <v>-445.13959558044263</v>
      </c>
      <c r="BE5207">
        <f t="shared" si="662"/>
        <v>-370.73218813066126</v>
      </c>
      <c r="BF5207">
        <f t="shared" si="663"/>
        <v>-296.32478068087994</v>
      </c>
      <c r="BG5207">
        <f t="shared" si="664"/>
        <v>-221.91737323109857</v>
      </c>
      <c r="BH5207">
        <f t="shared" si="665"/>
        <v>-147.50996578131719</v>
      </c>
      <c r="BI5207">
        <f t="shared" si="666"/>
        <v>-73.102558331535874</v>
      </c>
      <c r="BJ5207">
        <f t="shared" si="667"/>
        <v>1.3048491182455564</v>
      </c>
    </row>
    <row r="5208" spans="1:62">
      <c r="A5208">
        <v>5205</v>
      </c>
      <c r="F5208">
        <v>11398.594742458941</v>
      </c>
      <c r="G5208">
        <v>0.41429302826051906</v>
      </c>
      <c r="BD5208">
        <f t="shared" si="661"/>
        <v>-9370.5655479862617</v>
      </c>
      <c r="BE5208">
        <f t="shared" si="662"/>
        <v>-7138.7433069326262</v>
      </c>
      <c r="BF5208">
        <f t="shared" si="663"/>
        <v>-4906.9210658789907</v>
      </c>
      <c r="BG5208">
        <f t="shared" si="664"/>
        <v>-2675.0988248253543</v>
      </c>
      <c r="BH5208">
        <f t="shared" si="665"/>
        <v>-443.27658377171792</v>
      </c>
      <c r="BI5208">
        <f t="shared" si="666"/>
        <v>1788.5456572819166</v>
      </c>
      <c r="BJ5208">
        <f t="shared" si="667"/>
        <v>4020.367898335553</v>
      </c>
    </row>
    <row r="5209" spans="1:62">
      <c r="A5209">
        <v>5206</v>
      </c>
      <c r="F5209">
        <v>11966.130560757141</v>
      </c>
      <c r="G5209">
        <v>0.12889458965320966</v>
      </c>
      <c r="BD5209">
        <f t="shared" si="661"/>
        <v>-9327.1296011563463</v>
      </c>
      <c r="BE5209">
        <f t="shared" si="662"/>
        <v>-7255.6644598537505</v>
      </c>
      <c r="BF5209">
        <f t="shared" si="663"/>
        <v>-5184.1993185511556</v>
      </c>
      <c r="BG5209">
        <f t="shared" si="664"/>
        <v>-3112.7341772485597</v>
      </c>
      <c r="BH5209">
        <f t="shared" si="665"/>
        <v>-1041.2690359459648</v>
      </c>
      <c r="BI5209">
        <f t="shared" si="666"/>
        <v>1030.1961053566301</v>
      </c>
      <c r="BJ5209">
        <f t="shared" si="667"/>
        <v>3101.6612466592251</v>
      </c>
    </row>
    <row r="5210" spans="1:62">
      <c r="A5210">
        <v>5207</v>
      </c>
      <c r="F5210">
        <v>2785.4804548326574</v>
      </c>
      <c r="G5210">
        <v>0.61782244218312066</v>
      </c>
      <c r="BD5210">
        <f t="shared" si="661"/>
        <v>-11321.657612491093</v>
      </c>
      <c r="BE5210">
        <f t="shared" si="662"/>
        <v>-10677.184664225044</v>
      </c>
      <c r="BF5210">
        <f t="shared" si="663"/>
        <v>-10032.711715958996</v>
      </c>
      <c r="BG5210">
        <f t="shared" si="664"/>
        <v>-9388.2387676929484</v>
      </c>
      <c r="BH5210">
        <f t="shared" si="665"/>
        <v>-8743.7658194268988</v>
      </c>
      <c r="BI5210">
        <f t="shared" si="666"/>
        <v>-8099.2928711608511</v>
      </c>
      <c r="BJ5210">
        <f t="shared" si="667"/>
        <v>-7454.8199228948033</v>
      </c>
    </row>
    <row r="5211" spans="1:62">
      <c r="A5211">
        <v>5208</v>
      </c>
      <c r="F5211">
        <v>6093.4671515752616</v>
      </c>
      <c r="G5211">
        <v>0.29556661555565888</v>
      </c>
      <c r="BD5211">
        <f t="shared" si="661"/>
        <v>303.63175608294569</v>
      </c>
      <c r="BE5211">
        <f t="shared" si="662"/>
        <v>3392.7439669985488</v>
      </c>
      <c r="BF5211">
        <f t="shared" si="663"/>
        <v>6481.8561779141528</v>
      </c>
      <c r="BG5211">
        <f t="shared" si="664"/>
        <v>9570.968388829755</v>
      </c>
      <c r="BH5211">
        <f t="shared" si="665"/>
        <v>12660.080599745359</v>
      </c>
      <c r="BI5211">
        <f t="shared" si="666"/>
        <v>15749.192810660963</v>
      </c>
      <c r="BJ5211">
        <f t="shared" si="667"/>
        <v>18838.305021576565</v>
      </c>
    </row>
    <row r="5212" spans="1:62">
      <c r="A5212">
        <v>5209</v>
      </c>
      <c r="F5212">
        <v>4211.0103517924472</v>
      </c>
      <c r="G5212">
        <v>0.48608740403535222</v>
      </c>
      <c r="BD5212">
        <f t="shared" si="661"/>
        <v>-4615.6340737969676</v>
      </c>
      <c r="BE5212">
        <f t="shared" si="662"/>
        <v>-3137.8009960186728</v>
      </c>
      <c r="BF5212">
        <f t="shared" si="663"/>
        <v>-1659.9679182403779</v>
      </c>
      <c r="BG5212">
        <f t="shared" si="664"/>
        <v>-182.13484046208396</v>
      </c>
      <c r="BH5212">
        <f t="shared" si="665"/>
        <v>1295.6982373162109</v>
      </c>
      <c r="BI5212">
        <f t="shared" si="666"/>
        <v>2773.5313150945058</v>
      </c>
      <c r="BJ5212">
        <f t="shared" si="667"/>
        <v>4251.3643928727997</v>
      </c>
    </row>
    <row r="5213" spans="1:62">
      <c r="A5213">
        <v>5210</v>
      </c>
      <c r="F5213">
        <v>6879.6253020557087</v>
      </c>
      <c r="G5213">
        <v>0.27025002205596316</v>
      </c>
      <c r="BD5213">
        <f t="shared" si="661"/>
        <v>-1780.5733316156861</v>
      </c>
      <c r="BE5213">
        <f t="shared" si="662"/>
        <v>649.86368856107492</v>
      </c>
      <c r="BF5213">
        <f t="shared" si="663"/>
        <v>3080.3007087378364</v>
      </c>
      <c r="BG5213">
        <f t="shared" si="664"/>
        <v>5510.737728914597</v>
      </c>
      <c r="BH5213">
        <f t="shared" si="665"/>
        <v>7941.1747490913585</v>
      </c>
      <c r="BI5213">
        <f t="shared" si="666"/>
        <v>10371.61176926812</v>
      </c>
      <c r="BJ5213">
        <f t="shared" si="667"/>
        <v>12802.048789444882</v>
      </c>
    </row>
    <row r="5214" spans="1:62">
      <c r="A5214">
        <v>5211</v>
      </c>
      <c r="F5214">
        <v>6209.3541916389695</v>
      </c>
      <c r="G5214">
        <v>0.62419265861553352</v>
      </c>
      <c r="BD5214">
        <f t="shared" si="661"/>
        <v>-5528.3751917758927</v>
      </c>
      <c r="BE5214">
        <f t="shared" si="662"/>
        <v>-4177.1250814960767</v>
      </c>
      <c r="BF5214">
        <f t="shared" si="663"/>
        <v>-2825.8749712162612</v>
      </c>
      <c r="BG5214">
        <f t="shared" si="664"/>
        <v>-1474.6248609364457</v>
      </c>
      <c r="BH5214">
        <f t="shared" si="665"/>
        <v>-123.37475065662966</v>
      </c>
      <c r="BI5214">
        <f t="shared" si="666"/>
        <v>1227.8753596231863</v>
      </c>
      <c r="BJ5214">
        <f t="shared" si="667"/>
        <v>2579.1254699030014</v>
      </c>
    </row>
    <row r="5215" spans="1:62">
      <c r="A5215">
        <v>5212</v>
      </c>
      <c r="F5215">
        <v>-4639.3340237515586</v>
      </c>
      <c r="G5215">
        <v>1.3229304504015547</v>
      </c>
      <c r="BD5215">
        <f t="shared" si="661"/>
        <v>-3088.390898561302</v>
      </c>
      <c r="BE5215">
        <f t="shared" si="662"/>
        <v>32.572394516365421</v>
      </c>
      <c r="BF5215">
        <f t="shared" si="663"/>
        <v>3153.5356875940342</v>
      </c>
      <c r="BG5215">
        <f t="shared" si="664"/>
        <v>6274.4989806717003</v>
      </c>
      <c r="BH5215">
        <f t="shared" si="665"/>
        <v>9395.4622737493683</v>
      </c>
      <c r="BI5215">
        <f t="shared" si="666"/>
        <v>12516.425566827038</v>
      </c>
      <c r="BJ5215">
        <f t="shared" si="667"/>
        <v>15637.388859904702</v>
      </c>
    </row>
    <row r="5216" spans="1:62">
      <c r="A5216">
        <v>5213</v>
      </c>
      <c r="F5216">
        <v>17493.593352211788</v>
      </c>
      <c r="G5216">
        <v>0.61892320878018836</v>
      </c>
      <c r="BD5216">
        <f t="shared" si="661"/>
        <v>11253.986275759333</v>
      </c>
      <c r="BE5216">
        <f t="shared" si="662"/>
        <v>17868.638527767107</v>
      </c>
      <c r="BF5216">
        <f t="shared" si="663"/>
        <v>24483.290779774878</v>
      </c>
      <c r="BG5216">
        <f t="shared" si="664"/>
        <v>31097.943031782652</v>
      </c>
      <c r="BH5216">
        <f t="shared" si="665"/>
        <v>37712.595283790426</v>
      </c>
      <c r="BI5216">
        <f t="shared" si="666"/>
        <v>44327.247535798197</v>
      </c>
      <c r="BJ5216">
        <f t="shared" si="667"/>
        <v>50941.899787805974</v>
      </c>
    </row>
    <row r="5217" spans="1:62">
      <c r="A5217">
        <v>5214</v>
      </c>
      <c r="F5217">
        <v>6379.3803584713023</v>
      </c>
      <c r="G5217">
        <v>7.9847304865611868E-2</v>
      </c>
      <c r="BD5217">
        <f t="shared" si="661"/>
        <v>-14398.977308310847</v>
      </c>
      <c r="BE5217">
        <f t="shared" si="662"/>
        <v>-11304.361264409905</v>
      </c>
      <c r="BF5217">
        <f t="shared" si="663"/>
        <v>-8209.745220508963</v>
      </c>
      <c r="BG5217">
        <f t="shared" si="664"/>
        <v>-5115.1291766080212</v>
      </c>
      <c r="BH5217">
        <f t="shared" si="665"/>
        <v>-2020.5131327070794</v>
      </c>
      <c r="BI5217">
        <f t="shared" si="666"/>
        <v>1074.1029111938624</v>
      </c>
      <c r="BJ5217">
        <f t="shared" si="667"/>
        <v>4168.718955094806</v>
      </c>
    </row>
    <row r="5218" spans="1:62">
      <c r="A5218">
        <v>5215</v>
      </c>
      <c r="F5218">
        <v>8971.6109744171936</v>
      </c>
      <c r="G5218">
        <v>0.26517375728619541</v>
      </c>
      <c r="BD5218">
        <f t="shared" si="661"/>
        <v>-5980.1438341432431</v>
      </c>
      <c r="BE5218">
        <f t="shared" si="662"/>
        <v>-5580.9073098151839</v>
      </c>
      <c r="BF5218">
        <f t="shared" si="663"/>
        <v>-5181.6707854871238</v>
      </c>
      <c r="BG5218">
        <f t="shared" si="664"/>
        <v>-4782.4342611590655</v>
      </c>
      <c r="BH5218">
        <f t="shared" si="665"/>
        <v>-4383.1977368310054</v>
      </c>
      <c r="BI5218">
        <f t="shared" si="666"/>
        <v>-3983.9612125029462</v>
      </c>
      <c r="BJ5218">
        <f t="shared" si="667"/>
        <v>-3584.724688174887</v>
      </c>
    </row>
    <row r="5219" spans="1:62">
      <c r="A5219">
        <v>5216</v>
      </c>
      <c r="F5219">
        <v>10800.518329771608</v>
      </c>
      <c r="G5219">
        <v>0.4888970000100139</v>
      </c>
      <c r="BD5219">
        <f t="shared" si="661"/>
        <v>-7645.7421879862168</v>
      </c>
      <c r="BE5219">
        <f t="shared" si="662"/>
        <v>-6319.87340155524</v>
      </c>
      <c r="BF5219">
        <f t="shared" si="663"/>
        <v>-4994.0046151242623</v>
      </c>
      <c r="BG5219">
        <f t="shared" si="664"/>
        <v>-3668.1358286932855</v>
      </c>
      <c r="BH5219">
        <f t="shared" si="665"/>
        <v>-2342.2670422623087</v>
      </c>
      <c r="BI5219">
        <f t="shared" si="666"/>
        <v>-1016.398255831331</v>
      </c>
      <c r="BJ5219">
        <f t="shared" si="667"/>
        <v>309.47053059964492</v>
      </c>
    </row>
    <row r="5220" spans="1:62">
      <c r="A5220">
        <v>5217</v>
      </c>
      <c r="F5220">
        <v>7305.6418745288283</v>
      </c>
      <c r="G5220">
        <v>0.20708109657940277</v>
      </c>
      <c r="BD5220">
        <f t="shared" si="661"/>
        <v>-8356.0333297215384</v>
      </c>
      <c r="BE5220">
        <f t="shared" si="662"/>
        <v>-5911.5483296714692</v>
      </c>
      <c r="BF5220">
        <f t="shared" si="663"/>
        <v>-3467.0633296214</v>
      </c>
      <c r="BG5220">
        <f t="shared" si="664"/>
        <v>-1022.57832957133</v>
      </c>
      <c r="BH5220">
        <f t="shared" si="665"/>
        <v>1421.9066704787383</v>
      </c>
      <c r="BI5220">
        <f t="shared" si="666"/>
        <v>3866.3916705288084</v>
      </c>
      <c r="BJ5220">
        <f t="shared" si="667"/>
        <v>6310.8766705788785</v>
      </c>
    </row>
    <row r="5221" spans="1:62">
      <c r="A5221">
        <v>5218</v>
      </c>
      <c r="F5221">
        <v>7372.8366019824007</v>
      </c>
      <c r="G5221">
        <v>0.38472840030591371</v>
      </c>
      <c r="BD5221">
        <f t="shared" si="661"/>
        <v>-6270.2363916318145</v>
      </c>
      <c r="BE5221">
        <f t="shared" si="662"/>
        <v>-5234.8309087348007</v>
      </c>
      <c r="BF5221">
        <f t="shared" si="663"/>
        <v>-4199.4254258377869</v>
      </c>
      <c r="BG5221">
        <f t="shared" si="664"/>
        <v>-3164.019942940773</v>
      </c>
      <c r="BH5221">
        <f t="shared" si="665"/>
        <v>-2128.6144600437592</v>
      </c>
      <c r="BI5221">
        <f t="shared" si="666"/>
        <v>-1093.2089771467454</v>
      </c>
      <c r="BJ5221">
        <f t="shared" si="667"/>
        <v>-57.803494249731557</v>
      </c>
    </row>
    <row r="5222" spans="1:62">
      <c r="A5222">
        <v>5219</v>
      </c>
      <c r="F5222">
        <v>8208.3974336662068</v>
      </c>
      <c r="G5222">
        <v>0.18427353117010448</v>
      </c>
      <c r="BD5222">
        <f t="shared" si="661"/>
        <v>-5449.1946004528327</v>
      </c>
      <c r="BE5222">
        <f t="shared" si="662"/>
        <v>-3525.5525989232638</v>
      </c>
      <c r="BF5222">
        <f t="shared" si="663"/>
        <v>-1601.9105973936948</v>
      </c>
      <c r="BG5222">
        <f t="shared" si="664"/>
        <v>321.73140413587316</v>
      </c>
      <c r="BH5222">
        <f t="shared" si="665"/>
        <v>2245.3734056654412</v>
      </c>
      <c r="BI5222">
        <f t="shared" si="666"/>
        <v>4169.015407195011</v>
      </c>
      <c r="BJ5222">
        <f t="shared" si="667"/>
        <v>6092.657408724579</v>
      </c>
    </row>
    <row r="5223" spans="1:62">
      <c r="A5223">
        <v>5220</v>
      </c>
      <c r="F5223">
        <v>11669.439093667914</v>
      </c>
      <c r="G5223">
        <v>0.22405289130401584</v>
      </c>
      <c r="BD5223">
        <f t="shared" si="661"/>
        <v>-7287.0297778156846</v>
      </c>
      <c r="BE5223">
        <f t="shared" si="662"/>
        <v>-6365.6621219651624</v>
      </c>
      <c r="BF5223">
        <f t="shared" si="663"/>
        <v>-5444.2944661146394</v>
      </c>
      <c r="BG5223">
        <f t="shared" si="664"/>
        <v>-4522.9268102641172</v>
      </c>
      <c r="BH5223">
        <f t="shared" si="665"/>
        <v>-3601.559154413595</v>
      </c>
      <c r="BI5223">
        <f t="shared" si="666"/>
        <v>-2680.1914985630729</v>
      </c>
      <c r="BJ5223">
        <f t="shared" si="667"/>
        <v>-1758.8238427125498</v>
      </c>
    </row>
    <row r="5224" spans="1:62">
      <c r="A5224">
        <v>5221</v>
      </c>
      <c r="F5224">
        <v>7997.9211877180242</v>
      </c>
      <c r="G5224">
        <v>0.24952065880215368</v>
      </c>
      <c r="BD5224">
        <f t="shared" si="661"/>
        <v>-10549.174637147835</v>
      </c>
      <c r="BE5224">
        <f t="shared" si="662"/>
        <v>-9428.9101806277558</v>
      </c>
      <c r="BF5224">
        <f t="shared" si="663"/>
        <v>-8308.6457241076751</v>
      </c>
      <c r="BG5224">
        <f t="shared" si="664"/>
        <v>-7188.381267587597</v>
      </c>
      <c r="BH5224">
        <f t="shared" si="665"/>
        <v>-6068.116811067518</v>
      </c>
      <c r="BI5224">
        <f t="shared" si="666"/>
        <v>-4947.8523545474382</v>
      </c>
      <c r="BJ5224">
        <f t="shared" si="667"/>
        <v>-3827.5878980273592</v>
      </c>
    </row>
    <row r="5225" spans="1:62">
      <c r="A5225">
        <v>5222</v>
      </c>
      <c r="F5225">
        <v>8082.4882892558726</v>
      </c>
      <c r="G5225">
        <v>0.94464775620824248</v>
      </c>
      <c r="BD5225">
        <f t="shared" si="661"/>
        <v>-6750.3178937072553</v>
      </c>
      <c r="BE5225">
        <f t="shared" si="662"/>
        <v>-5502.7145996964873</v>
      </c>
      <c r="BF5225">
        <f t="shared" si="663"/>
        <v>-4255.1113056857193</v>
      </c>
      <c r="BG5225">
        <f t="shared" si="664"/>
        <v>-3007.5080116749505</v>
      </c>
      <c r="BH5225">
        <f t="shared" si="665"/>
        <v>-1759.9047176641825</v>
      </c>
      <c r="BI5225">
        <f t="shared" si="666"/>
        <v>-512.30142365341362</v>
      </c>
      <c r="BJ5225">
        <f t="shared" si="667"/>
        <v>735.30187035735435</v>
      </c>
    </row>
    <row r="5226" spans="1:62">
      <c r="A5226">
        <v>5223</v>
      </c>
      <c r="F5226">
        <v>9510.1406709275616</v>
      </c>
      <c r="G5226">
        <v>0.19748663092362762</v>
      </c>
      <c r="BD5226">
        <f t="shared" si="661"/>
        <v>-3359.2495082146597</v>
      </c>
      <c r="BE5226">
        <f t="shared" si="662"/>
        <v>1363.9892728265531</v>
      </c>
      <c r="BF5226">
        <f t="shared" si="663"/>
        <v>6087.2280538677642</v>
      </c>
      <c r="BG5226">
        <f t="shared" si="664"/>
        <v>10810.466834908979</v>
      </c>
      <c r="BH5226">
        <f t="shared" si="665"/>
        <v>15533.70561595019</v>
      </c>
      <c r="BI5226">
        <f t="shared" si="666"/>
        <v>20256.944396991399</v>
      </c>
      <c r="BJ5226">
        <f t="shared" si="667"/>
        <v>24980.18317803261</v>
      </c>
    </row>
    <row r="5227" spans="1:62">
      <c r="A5227">
        <v>5224</v>
      </c>
      <c r="F5227">
        <v>13431.910080013951</v>
      </c>
      <c r="G5227">
        <v>0.38552383113867084</v>
      </c>
      <c r="BD5227">
        <f t="shared" si="661"/>
        <v>-8522.7075163094232</v>
      </c>
      <c r="BE5227">
        <f t="shared" si="662"/>
        <v>-7535.2743616912849</v>
      </c>
      <c r="BF5227">
        <f t="shared" si="663"/>
        <v>-6547.8412070731474</v>
      </c>
      <c r="BG5227">
        <f t="shared" si="664"/>
        <v>-5560.4080524550091</v>
      </c>
      <c r="BH5227">
        <f t="shared" si="665"/>
        <v>-4572.9748978368716</v>
      </c>
      <c r="BI5227">
        <f t="shared" si="666"/>
        <v>-3585.5417432187332</v>
      </c>
      <c r="BJ5227">
        <f t="shared" si="667"/>
        <v>-2598.1085886005949</v>
      </c>
    </row>
    <row r="5228" spans="1:62">
      <c r="A5228">
        <v>5225</v>
      </c>
      <c r="F5228">
        <v>13876.229334598749</v>
      </c>
      <c r="G5228">
        <v>0.9321448673711723</v>
      </c>
      <c r="BD5228">
        <f t="shared" si="661"/>
        <v>-11504.290924320598</v>
      </c>
      <c r="BE5228">
        <f t="shared" si="662"/>
        <v>-9576.6717686272423</v>
      </c>
      <c r="BF5228">
        <f t="shared" si="663"/>
        <v>-7649.0526129338887</v>
      </c>
      <c r="BG5228">
        <f t="shared" si="664"/>
        <v>-5721.4334572405342</v>
      </c>
      <c r="BH5228">
        <f t="shared" si="665"/>
        <v>-3793.8143015471796</v>
      </c>
      <c r="BI5228">
        <f t="shared" si="666"/>
        <v>-1866.195145853826</v>
      </c>
      <c r="BJ5228">
        <f t="shared" si="667"/>
        <v>61.424009839527571</v>
      </c>
    </row>
    <row r="5229" spans="1:62">
      <c r="A5229">
        <v>5226</v>
      </c>
      <c r="F5229">
        <v>7638.0189269340517</v>
      </c>
      <c r="G5229">
        <v>0.4995091937939149</v>
      </c>
      <c r="BD5229">
        <f t="shared" si="661"/>
        <v>-9215.504997742888</v>
      </c>
      <c r="BE5229">
        <f t="shared" si="662"/>
        <v>-4554.7806608870269</v>
      </c>
      <c r="BF5229">
        <f t="shared" si="663"/>
        <v>105.94367596883603</v>
      </c>
      <c r="BG5229">
        <f t="shared" si="664"/>
        <v>4766.6680128246953</v>
      </c>
      <c r="BH5229">
        <f t="shared" si="665"/>
        <v>9427.3923496805583</v>
      </c>
      <c r="BI5229">
        <f t="shared" si="666"/>
        <v>14088.116686536421</v>
      </c>
      <c r="BJ5229">
        <f t="shared" si="667"/>
        <v>18748.84102339228</v>
      </c>
    </row>
    <row r="5230" spans="1:62">
      <c r="A5230">
        <v>5227</v>
      </c>
      <c r="F5230">
        <v>7767.4705823510085</v>
      </c>
      <c r="G5230">
        <v>0.25189868668089588</v>
      </c>
      <c r="BD5230">
        <f t="shared" si="661"/>
        <v>-5140.4729579644772</v>
      </c>
      <c r="BE5230">
        <f t="shared" si="662"/>
        <v>-2642.9269889949028</v>
      </c>
      <c r="BF5230">
        <f t="shared" si="663"/>
        <v>-145.38102002532833</v>
      </c>
      <c r="BG5230">
        <f t="shared" si="664"/>
        <v>2352.1649489442461</v>
      </c>
      <c r="BH5230">
        <f t="shared" si="665"/>
        <v>4849.7109179138206</v>
      </c>
      <c r="BI5230">
        <f t="shared" si="666"/>
        <v>7347.2568868833951</v>
      </c>
      <c r="BJ5230">
        <f t="shared" si="667"/>
        <v>9844.8028558529695</v>
      </c>
    </row>
    <row r="5231" spans="1:62">
      <c r="A5231">
        <v>5228</v>
      </c>
      <c r="F5231">
        <v>9551.5919794065358</v>
      </c>
      <c r="G5231">
        <v>0.11442562818138313</v>
      </c>
      <c r="BD5231">
        <f t="shared" si="661"/>
        <v>-6507.9771489465293</v>
      </c>
      <c r="BE5231">
        <f t="shared" si="662"/>
        <v>-5248.48371554205</v>
      </c>
      <c r="BF5231">
        <f t="shared" si="663"/>
        <v>-3988.9902821375704</v>
      </c>
      <c r="BG5231">
        <f t="shared" si="664"/>
        <v>-2729.4968487330907</v>
      </c>
      <c r="BH5231">
        <f t="shared" si="665"/>
        <v>-1470.0034153286115</v>
      </c>
      <c r="BI5231">
        <f t="shared" si="666"/>
        <v>-210.50998192413226</v>
      </c>
      <c r="BJ5231">
        <f t="shared" si="667"/>
        <v>1048.9834514803479</v>
      </c>
    </row>
    <row r="5232" spans="1:62">
      <c r="A5232">
        <v>5229</v>
      </c>
      <c r="F5232">
        <v>4496.5293607974454</v>
      </c>
      <c r="G5232">
        <v>0.43190757910196975</v>
      </c>
      <c r="BD5232">
        <f t="shared" si="661"/>
        <v>-8979.4638384996197</v>
      </c>
      <c r="BE5232">
        <f t="shared" si="662"/>
        <v>-8407.3356975927054</v>
      </c>
      <c r="BF5232">
        <f t="shared" si="663"/>
        <v>-7835.2075566857893</v>
      </c>
      <c r="BG5232">
        <f t="shared" si="664"/>
        <v>-7263.0794157788732</v>
      </c>
      <c r="BH5232">
        <f t="shared" si="665"/>
        <v>-6690.9512748719571</v>
      </c>
      <c r="BI5232">
        <f t="shared" si="666"/>
        <v>-6118.823133965042</v>
      </c>
      <c r="BJ5232">
        <f t="shared" si="667"/>
        <v>-5546.6949930581268</v>
      </c>
    </row>
    <row r="5233" spans="1:62">
      <c r="A5233">
        <v>5230</v>
      </c>
      <c r="F5233">
        <v>-6253.5861280307618</v>
      </c>
      <c r="G5233">
        <v>0.43987925768688196</v>
      </c>
      <c r="BD5233">
        <f t="shared" si="661"/>
        <v>-2336.9914652875968</v>
      </c>
      <c r="BE5233">
        <f t="shared" si="662"/>
        <v>-177.45356977774827</v>
      </c>
      <c r="BF5233">
        <f t="shared" si="663"/>
        <v>1982.0843257321012</v>
      </c>
      <c r="BG5233">
        <f t="shared" si="664"/>
        <v>4141.6222212419489</v>
      </c>
      <c r="BH5233">
        <f t="shared" si="665"/>
        <v>6301.1601167517983</v>
      </c>
      <c r="BI5233">
        <f t="shared" si="666"/>
        <v>8460.6980122616478</v>
      </c>
      <c r="BJ5233">
        <f t="shared" si="667"/>
        <v>10620.235907771495</v>
      </c>
    </row>
    <row r="5234" spans="1:62">
      <c r="A5234">
        <v>5231</v>
      </c>
      <c r="F5234">
        <v>8514.2681215039192</v>
      </c>
      <c r="G5234">
        <v>0.3002880284830729</v>
      </c>
      <c r="BD5234">
        <f t="shared" si="661"/>
        <v>8452.9824164651709</v>
      </c>
      <c r="BE5234">
        <f t="shared" si="662"/>
        <v>10652.37870489958</v>
      </c>
      <c r="BF5234">
        <f t="shared" si="663"/>
        <v>12851.774993333991</v>
      </c>
      <c r="BG5234">
        <f t="shared" si="664"/>
        <v>15051.1712817684</v>
      </c>
      <c r="BH5234">
        <f t="shared" si="665"/>
        <v>17250.567570202809</v>
      </c>
      <c r="BI5234">
        <f t="shared" si="666"/>
        <v>19449.96385863722</v>
      </c>
      <c r="BJ5234">
        <f t="shared" si="667"/>
        <v>21649.360147071631</v>
      </c>
    </row>
    <row r="5235" spans="1:62">
      <c r="A5235">
        <v>5232</v>
      </c>
      <c r="F5235">
        <v>7377.9575959664708</v>
      </c>
      <c r="G5235">
        <v>0.23000002378645057</v>
      </c>
      <c r="BD5235">
        <f t="shared" si="661"/>
        <v>-7012.8279790885545</v>
      </c>
      <c r="BE5235">
        <f t="shared" si="662"/>
        <v>-5511.3878366731897</v>
      </c>
      <c r="BF5235">
        <f t="shared" si="663"/>
        <v>-4009.9476942578258</v>
      </c>
      <c r="BG5235">
        <f t="shared" si="664"/>
        <v>-2508.507551842461</v>
      </c>
      <c r="BH5235">
        <f t="shared" si="665"/>
        <v>-1007.0674094270971</v>
      </c>
      <c r="BI5235">
        <f t="shared" si="666"/>
        <v>494.37273298826767</v>
      </c>
      <c r="BJ5235">
        <f t="shared" si="667"/>
        <v>1995.8128754036316</v>
      </c>
    </row>
    <row r="5236" spans="1:62">
      <c r="A5236">
        <v>5233</v>
      </c>
      <c r="F5236">
        <v>9091.6224323290789</v>
      </c>
      <c r="G5236">
        <v>0.13685779939323162</v>
      </c>
      <c r="BD5236">
        <f t="shared" si="661"/>
        <v>-6227.9574770342178</v>
      </c>
      <c r="BE5236">
        <f t="shared" si="662"/>
        <v>-5077.9573581019649</v>
      </c>
      <c r="BF5236">
        <f t="shared" si="663"/>
        <v>-3927.957239169712</v>
      </c>
      <c r="BG5236">
        <f t="shared" si="664"/>
        <v>-2777.9571202374591</v>
      </c>
      <c r="BH5236">
        <f t="shared" si="665"/>
        <v>-1627.9570013052062</v>
      </c>
      <c r="BI5236">
        <f t="shared" si="666"/>
        <v>-477.95688237295326</v>
      </c>
      <c r="BJ5236">
        <f t="shared" si="667"/>
        <v>672.04323655929875</v>
      </c>
    </row>
    <row r="5237" spans="1:62">
      <c r="A5237">
        <v>5234</v>
      </c>
      <c r="F5237">
        <v>8887.0933160004352</v>
      </c>
      <c r="G5237">
        <v>9.175128426952206E-2</v>
      </c>
      <c r="BD5237">
        <f t="shared" si="661"/>
        <v>-8407.3334353629216</v>
      </c>
      <c r="BE5237">
        <f t="shared" si="662"/>
        <v>-7723.0444383967624</v>
      </c>
      <c r="BF5237">
        <f t="shared" si="663"/>
        <v>-7038.7554414306051</v>
      </c>
      <c r="BG5237">
        <f t="shared" si="664"/>
        <v>-6354.4664444644468</v>
      </c>
      <c r="BH5237">
        <f t="shared" si="665"/>
        <v>-5670.1774474982885</v>
      </c>
      <c r="BI5237">
        <f t="shared" si="666"/>
        <v>-4985.8884505321303</v>
      </c>
      <c r="BJ5237">
        <f t="shared" si="667"/>
        <v>-4301.599453565972</v>
      </c>
    </row>
    <row r="5238" spans="1:62">
      <c r="A5238">
        <v>5235</v>
      </c>
      <c r="F5238">
        <v>4572.151610119603</v>
      </c>
      <c r="G5238">
        <v>0.12449288533797453</v>
      </c>
      <c r="BD5238">
        <f t="shared" si="661"/>
        <v>-8428.3368946528244</v>
      </c>
      <c r="BE5238">
        <f t="shared" si="662"/>
        <v>-7969.5804733052146</v>
      </c>
      <c r="BF5238">
        <f t="shared" si="663"/>
        <v>-7510.8240519576048</v>
      </c>
      <c r="BG5238">
        <f t="shared" si="664"/>
        <v>-7052.067630609994</v>
      </c>
      <c r="BH5238">
        <f t="shared" si="665"/>
        <v>-6593.3112092623833</v>
      </c>
      <c r="BI5238">
        <f t="shared" si="666"/>
        <v>-6134.5547879147734</v>
      </c>
      <c r="BJ5238">
        <f t="shared" si="667"/>
        <v>-5675.7983665671636</v>
      </c>
    </row>
    <row r="5239" spans="1:62">
      <c r="A5239">
        <v>5236</v>
      </c>
      <c r="F5239">
        <v>7064.0581556264369</v>
      </c>
      <c r="G5239">
        <v>0.77833951757616138</v>
      </c>
      <c r="BD5239">
        <f t="shared" si="661"/>
        <v>-3949.6871834297303</v>
      </c>
      <c r="BE5239">
        <f t="shared" si="662"/>
        <v>-3327.2227567398577</v>
      </c>
      <c r="BF5239">
        <f t="shared" si="663"/>
        <v>-2704.758330049985</v>
      </c>
      <c r="BG5239">
        <f t="shared" si="664"/>
        <v>-2082.2939033601124</v>
      </c>
      <c r="BH5239">
        <f t="shared" si="665"/>
        <v>-1459.8294766702397</v>
      </c>
      <c r="BI5239">
        <f t="shared" si="666"/>
        <v>-837.36504998036708</v>
      </c>
      <c r="BJ5239">
        <f t="shared" si="667"/>
        <v>-214.90062329049397</v>
      </c>
    </row>
    <row r="5240" spans="1:62">
      <c r="A5240">
        <v>5237</v>
      </c>
      <c r="F5240">
        <v>-182.4971758204556</v>
      </c>
      <c r="G5240">
        <v>0.65326335184522577</v>
      </c>
      <c r="BD5240">
        <f t="shared" si="661"/>
        <v>-3172.3605677456299</v>
      </c>
      <c r="BE5240">
        <f t="shared" si="662"/>
        <v>719.33702013517723</v>
      </c>
      <c r="BF5240">
        <f t="shared" si="663"/>
        <v>4611.0346080159834</v>
      </c>
      <c r="BG5240">
        <f t="shared" si="664"/>
        <v>8502.7321958967914</v>
      </c>
      <c r="BH5240">
        <f t="shared" si="665"/>
        <v>12394.429783777596</v>
      </c>
      <c r="BI5240">
        <f t="shared" si="666"/>
        <v>16286.127371658404</v>
      </c>
      <c r="BJ5240">
        <f t="shared" si="667"/>
        <v>20177.824959539212</v>
      </c>
    </row>
    <row r="5241" spans="1:62">
      <c r="A5241">
        <v>5238</v>
      </c>
      <c r="F5241">
        <v>11236.599025917454</v>
      </c>
      <c r="G5241">
        <v>0.52568261028240304</v>
      </c>
      <c r="BD5241">
        <f t="shared" si="661"/>
        <v>3448.8139350465844</v>
      </c>
      <c r="BE5241">
        <f t="shared" si="662"/>
        <v>6715.1306942727133</v>
      </c>
      <c r="BF5241">
        <f t="shared" si="663"/>
        <v>9981.4474534988422</v>
      </c>
      <c r="BG5241">
        <f t="shared" si="664"/>
        <v>13247.764212724971</v>
      </c>
      <c r="BH5241">
        <f t="shared" si="665"/>
        <v>16514.080971951102</v>
      </c>
      <c r="BI5241">
        <f t="shared" si="666"/>
        <v>19780.397731177229</v>
      </c>
      <c r="BJ5241">
        <f t="shared" si="667"/>
        <v>23046.714490403356</v>
      </c>
    </row>
    <row r="5242" spans="1:62">
      <c r="A5242">
        <v>5239</v>
      </c>
      <c r="F5242">
        <v>15646.967479195057</v>
      </c>
      <c r="G5242">
        <v>0.19898215668449382</v>
      </c>
      <c r="BD5242">
        <f t="shared" si="661"/>
        <v>-8608.1859745054389</v>
      </c>
      <c r="BE5242">
        <f t="shared" si="662"/>
        <v>-5979.7729230934237</v>
      </c>
      <c r="BF5242">
        <f t="shared" si="663"/>
        <v>-3351.3598716814085</v>
      </c>
      <c r="BG5242">
        <f t="shared" si="664"/>
        <v>-722.94682026939336</v>
      </c>
      <c r="BH5242">
        <f t="shared" si="665"/>
        <v>1905.4662311426218</v>
      </c>
      <c r="BI5242">
        <f t="shared" si="666"/>
        <v>4533.879282554637</v>
      </c>
      <c r="BJ5242">
        <f t="shared" si="667"/>
        <v>7162.2923339666522</v>
      </c>
    </row>
    <row r="5243" spans="1:62">
      <c r="A5243">
        <v>5240</v>
      </c>
      <c r="F5243">
        <v>16670.71942538927</v>
      </c>
      <c r="G5243">
        <v>0.2732893691739946</v>
      </c>
      <c r="BD5243">
        <f t="shared" si="661"/>
        <v>-14652.056695772588</v>
      </c>
      <c r="BE5243">
        <f t="shared" si="662"/>
        <v>-13657.145912350119</v>
      </c>
      <c r="BF5243">
        <f t="shared" si="663"/>
        <v>-12662.235128927648</v>
      </c>
      <c r="BG5243">
        <f t="shared" si="664"/>
        <v>-11667.32434550518</v>
      </c>
      <c r="BH5243">
        <f t="shared" si="665"/>
        <v>-10672.413562082711</v>
      </c>
      <c r="BI5243">
        <f t="shared" si="666"/>
        <v>-9677.5027786602423</v>
      </c>
      <c r="BJ5243">
        <f t="shared" si="667"/>
        <v>-8682.5919952377735</v>
      </c>
    </row>
    <row r="5244" spans="1:62">
      <c r="A5244">
        <v>5241</v>
      </c>
      <c r="F5244">
        <v>5697.6824393462412</v>
      </c>
      <c r="G5244">
        <v>0.51103895178827319</v>
      </c>
      <c r="BD5244">
        <f t="shared" si="661"/>
        <v>-15304.272579519296</v>
      </c>
      <c r="BE5244">
        <f t="shared" si="662"/>
        <v>-13937.825733649324</v>
      </c>
      <c r="BF5244">
        <f t="shared" si="663"/>
        <v>-12571.378887779352</v>
      </c>
      <c r="BG5244">
        <f t="shared" si="664"/>
        <v>-11204.932041909378</v>
      </c>
      <c r="BH5244">
        <f t="shared" si="665"/>
        <v>-9838.4851960394044</v>
      </c>
      <c r="BI5244">
        <f t="shared" si="666"/>
        <v>-8472.0383501694323</v>
      </c>
      <c r="BJ5244">
        <f t="shared" si="667"/>
        <v>-7105.5915042994602</v>
      </c>
    </row>
    <row r="5245" spans="1:62">
      <c r="A5245">
        <v>5242</v>
      </c>
      <c r="F5245">
        <v>-2999.8832600254354</v>
      </c>
      <c r="G5245">
        <v>0.49314438510487335</v>
      </c>
      <c r="BD5245">
        <f t="shared" si="661"/>
        <v>-3142.4876804048754</v>
      </c>
      <c r="BE5245">
        <f t="shared" si="662"/>
        <v>-587.29292146350963</v>
      </c>
      <c r="BF5245">
        <f t="shared" si="663"/>
        <v>1967.901837477857</v>
      </c>
      <c r="BG5245">
        <f t="shared" si="664"/>
        <v>4523.0965964192219</v>
      </c>
      <c r="BH5245">
        <f t="shared" si="665"/>
        <v>7078.2913553605886</v>
      </c>
      <c r="BI5245">
        <f t="shared" si="666"/>
        <v>9633.4861143019552</v>
      </c>
      <c r="BJ5245">
        <f t="shared" si="667"/>
        <v>12188.68087324332</v>
      </c>
    </row>
    <row r="5246" spans="1:62">
      <c r="A5246">
        <v>5243</v>
      </c>
      <c r="F5246">
        <v>8598.7351572810439</v>
      </c>
      <c r="G5246">
        <v>0.32467607508716689</v>
      </c>
      <c r="BD5246">
        <f t="shared" si="661"/>
        <v>5465.6051855498026</v>
      </c>
      <c r="BE5246">
        <f t="shared" si="662"/>
        <v>7931.3271110741689</v>
      </c>
      <c r="BF5246">
        <f t="shared" si="663"/>
        <v>10397.049036598535</v>
      </c>
      <c r="BG5246">
        <f t="shared" si="664"/>
        <v>12862.770962122902</v>
      </c>
      <c r="BH5246">
        <f t="shared" si="665"/>
        <v>15328.49288764727</v>
      </c>
      <c r="BI5246">
        <f t="shared" si="666"/>
        <v>17794.214813171639</v>
      </c>
      <c r="BJ5246">
        <f t="shared" si="667"/>
        <v>20259.936738696004</v>
      </c>
    </row>
    <row r="5247" spans="1:62">
      <c r="A5247">
        <v>5244</v>
      </c>
      <c r="F5247">
        <v>10424.855857528384</v>
      </c>
      <c r="G5247">
        <v>0.24707056920781323</v>
      </c>
      <c r="BD5247">
        <f t="shared" si="661"/>
        <v>-6975.3547818452098</v>
      </c>
      <c r="BE5247">
        <f t="shared" si="662"/>
        <v>-5351.9744064093757</v>
      </c>
      <c r="BF5247">
        <f t="shared" si="663"/>
        <v>-3728.5940309735406</v>
      </c>
      <c r="BG5247">
        <f t="shared" si="664"/>
        <v>-2105.2136555377065</v>
      </c>
      <c r="BH5247">
        <f t="shared" si="665"/>
        <v>-481.83328010187142</v>
      </c>
      <c r="BI5247">
        <f t="shared" si="666"/>
        <v>1141.5470953339627</v>
      </c>
      <c r="BJ5247">
        <f t="shared" si="667"/>
        <v>2764.9274707697969</v>
      </c>
    </row>
    <row r="5248" spans="1:62">
      <c r="A5248">
        <v>5245</v>
      </c>
      <c r="F5248">
        <v>12352.487710919486</v>
      </c>
      <c r="G5248">
        <v>0.23812163129102881</v>
      </c>
      <c r="BD5248">
        <f t="shared" si="661"/>
        <v>-9189.5030114893179</v>
      </c>
      <c r="BE5248">
        <f t="shared" si="662"/>
        <v>-7954.1501654502517</v>
      </c>
      <c r="BF5248">
        <f t="shared" si="663"/>
        <v>-6718.7973194111855</v>
      </c>
      <c r="BG5248">
        <f t="shared" si="664"/>
        <v>-5483.4444733721193</v>
      </c>
      <c r="BH5248">
        <f t="shared" si="665"/>
        <v>-4248.0916273330531</v>
      </c>
      <c r="BI5248">
        <f t="shared" si="666"/>
        <v>-3012.7387812939869</v>
      </c>
      <c r="BJ5248">
        <f t="shared" si="667"/>
        <v>-1777.3859352549207</v>
      </c>
    </row>
    <row r="5249" spans="1:62">
      <c r="A5249">
        <v>5246</v>
      </c>
      <c r="F5249">
        <v>6833.3987904452842</v>
      </c>
      <c r="G5249">
        <v>0.50687111564575105</v>
      </c>
      <c r="BD5249">
        <f t="shared" si="661"/>
        <v>-11161.879554464342</v>
      </c>
      <c r="BE5249">
        <f t="shared" si="662"/>
        <v>-9971.2713980091976</v>
      </c>
      <c r="BF5249">
        <f t="shared" si="663"/>
        <v>-8780.6632415540535</v>
      </c>
      <c r="BG5249">
        <f t="shared" si="664"/>
        <v>-7590.0550850989093</v>
      </c>
      <c r="BH5249">
        <f t="shared" si="665"/>
        <v>-6399.4469286437652</v>
      </c>
      <c r="BI5249">
        <f t="shared" si="666"/>
        <v>-5208.8387721886211</v>
      </c>
      <c r="BJ5249">
        <f t="shared" si="667"/>
        <v>-4018.230615733477</v>
      </c>
    </row>
    <row r="5250" spans="1:62">
      <c r="A5250">
        <v>5247</v>
      </c>
      <c r="F5250">
        <v>7111.7135566570596</v>
      </c>
      <c r="G5250">
        <v>1.0966714915608371</v>
      </c>
      <c r="BD5250">
        <f t="shared" si="661"/>
        <v>-4299.0432122165294</v>
      </c>
      <c r="BE5250">
        <f t="shared" si="662"/>
        <v>-1764.6876339877736</v>
      </c>
      <c r="BF5250">
        <f t="shared" si="663"/>
        <v>769.66794424098134</v>
      </c>
      <c r="BG5250">
        <f t="shared" si="664"/>
        <v>3304.0235224697371</v>
      </c>
      <c r="BH5250">
        <f t="shared" si="665"/>
        <v>5838.379100698492</v>
      </c>
      <c r="BI5250">
        <f t="shared" si="666"/>
        <v>8372.7346789272469</v>
      </c>
      <c r="BJ5250">
        <f t="shared" si="667"/>
        <v>10907.090257156004</v>
      </c>
    </row>
    <row r="5251" spans="1:62">
      <c r="A5251">
        <v>5248</v>
      </c>
      <c r="F5251">
        <v>5913.0246262651981</v>
      </c>
      <c r="G5251">
        <v>0.60926405514142523</v>
      </c>
      <c r="BD5251">
        <f t="shared" si="661"/>
        <v>-1628.3560988528743</v>
      </c>
      <c r="BE5251">
        <f t="shared" si="662"/>
        <v>3855.001358951311</v>
      </c>
      <c r="BF5251">
        <f t="shared" si="663"/>
        <v>9338.3588167554972</v>
      </c>
      <c r="BG5251">
        <f t="shared" si="664"/>
        <v>14821.716274559682</v>
      </c>
      <c r="BH5251">
        <f t="shared" si="665"/>
        <v>20305.073732363868</v>
      </c>
      <c r="BI5251">
        <f t="shared" si="666"/>
        <v>25788.431190168056</v>
      </c>
      <c r="BJ5251">
        <f t="shared" si="667"/>
        <v>31271.788647972244</v>
      </c>
    </row>
    <row r="5252" spans="1:62">
      <c r="A5252">
        <v>5249</v>
      </c>
      <c r="F5252">
        <v>9321.6814209080949</v>
      </c>
      <c r="G5252">
        <v>0.63580454158776156</v>
      </c>
      <c r="BD5252">
        <f t="shared" si="661"/>
        <v>-2866.7043505580718</v>
      </c>
      <c r="BE5252">
        <f t="shared" si="662"/>
        <v>179.61592514905442</v>
      </c>
      <c r="BF5252">
        <f t="shared" si="663"/>
        <v>3225.9362008561802</v>
      </c>
      <c r="BG5252">
        <f t="shared" si="664"/>
        <v>6272.2564765633069</v>
      </c>
      <c r="BH5252">
        <f t="shared" si="665"/>
        <v>9318.5767522704318</v>
      </c>
      <c r="BI5252">
        <f t="shared" si="666"/>
        <v>12364.897027977559</v>
      </c>
      <c r="BJ5252">
        <f t="shared" si="667"/>
        <v>15411.217303684685</v>
      </c>
    </row>
    <row r="5253" spans="1:62">
      <c r="A5253">
        <v>5250</v>
      </c>
      <c r="F5253">
        <v>8309.7954246349746</v>
      </c>
      <c r="G5253">
        <v>0.86566314815842915</v>
      </c>
      <c r="BD5253">
        <f t="shared" si="661"/>
        <v>-6142.6587129692871</v>
      </c>
      <c r="BE5253">
        <f t="shared" si="662"/>
        <v>-2963.6360050304793</v>
      </c>
      <c r="BF5253">
        <f t="shared" si="663"/>
        <v>215.38670290832852</v>
      </c>
      <c r="BG5253">
        <f t="shared" si="664"/>
        <v>3394.4094108471363</v>
      </c>
      <c r="BH5253">
        <f t="shared" si="665"/>
        <v>6573.4321187859441</v>
      </c>
      <c r="BI5253">
        <f t="shared" si="666"/>
        <v>9752.4548267247519</v>
      </c>
      <c r="BJ5253">
        <f t="shared" si="667"/>
        <v>12931.477534663562</v>
      </c>
    </row>
    <row r="5254" spans="1:62">
      <c r="A5254">
        <v>5251</v>
      </c>
      <c r="F5254">
        <v>9455.0121673216672</v>
      </c>
      <c r="G5254">
        <v>0.32965069753016696</v>
      </c>
      <c r="BD5254">
        <f t="shared" si="661"/>
        <v>-3981.4796838428292</v>
      </c>
      <c r="BE5254">
        <f t="shared" si="662"/>
        <v>346.83605694931612</v>
      </c>
      <c r="BF5254">
        <f t="shared" si="663"/>
        <v>4675.1517977414624</v>
      </c>
      <c r="BG5254">
        <f t="shared" si="664"/>
        <v>9003.4675385336068</v>
      </c>
      <c r="BH5254">
        <f t="shared" si="665"/>
        <v>13331.783279325753</v>
      </c>
      <c r="BI5254">
        <f t="shared" si="666"/>
        <v>17660.099020117901</v>
      </c>
      <c r="BJ5254">
        <f t="shared" si="667"/>
        <v>21988.414760910047</v>
      </c>
    </row>
    <row r="5255" spans="1:62">
      <c r="A5255">
        <v>5252</v>
      </c>
      <c r="F5255">
        <v>-7928.8871440132789</v>
      </c>
      <c r="G5255">
        <v>0.53866345895629131</v>
      </c>
      <c r="BD5255">
        <f t="shared" si="661"/>
        <v>-7806.7586796708329</v>
      </c>
      <c r="BE5255">
        <f t="shared" si="662"/>
        <v>-6158.5051920199976</v>
      </c>
      <c r="BF5255">
        <f t="shared" si="663"/>
        <v>-4510.2517043691632</v>
      </c>
      <c r="BG5255">
        <f t="shared" si="664"/>
        <v>-2861.998216718328</v>
      </c>
      <c r="BH5255">
        <f t="shared" si="665"/>
        <v>-1213.7447290674936</v>
      </c>
      <c r="BI5255">
        <f t="shared" si="666"/>
        <v>434.50875858334075</v>
      </c>
      <c r="BJ5255">
        <f t="shared" si="667"/>
        <v>2082.7622462341769</v>
      </c>
    </row>
    <row r="5256" spans="1:62">
      <c r="A5256">
        <v>5253</v>
      </c>
      <c r="F5256">
        <v>992.44552402535192</v>
      </c>
      <c r="G5256">
        <v>0.4273373438473218</v>
      </c>
      <c r="BD5256">
        <f t="shared" si="661"/>
        <v>10622.204438794735</v>
      </c>
      <c r="BE5256">
        <f t="shared" si="662"/>
        <v>13315.521733576192</v>
      </c>
      <c r="BF5256">
        <f t="shared" si="663"/>
        <v>16008.839028357648</v>
      </c>
      <c r="BG5256">
        <f t="shared" si="664"/>
        <v>18702.156323139105</v>
      </c>
      <c r="BH5256">
        <f t="shared" si="665"/>
        <v>21395.473617920561</v>
      </c>
      <c r="BI5256">
        <f t="shared" si="666"/>
        <v>24088.790912702018</v>
      </c>
      <c r="BJ5256">
        <f t="shared" si="667"/>
        <v>26782.108207483474</v>
      </c>
    </row>
    <row r="5257" spans="1:62">
      <c r="A5257">
        <v>5254</v>
      </c>
      <c r="F5257">
        <v>9289.0884116376183</v>
      </c>
      <c r="G5257">
        <v>0.70649602340107887</v>
      </c>
      <c r="BD5257">
        <f t="shared" si="661"/>
        <v>1144.241195211257</v>
      </c>
      <c r="BE5257">
        <f t="shared" si="662"/>
        <v>3280.927914447866</v>
      </c>
      <c r="BF5257">
        <f t="shared" si="663"/>
        <v>5417.6146336844749</v>
      </c>
      <c r="BG5257">
        <f t="shared" si="664"/>
        <v>7554.3013529210839</v>
      </c>
      <c r="BH5257">
        <f t="shared" si="665"/>
        <v>9690.9880721576938</v>
      </c>
      <c r="BI5257">
        <f t="shared" si="666"/>
        <v>11827.674791394302</v>
      </c>
      <c r="BJ5257">
        <f t="shared" si="667"/>
        <v>13964.361510630912</v>
      </c>
    </row>
    <row r="5258" spans="1:62">
      <c r="A5258">
        <v>5255</v>
      </c>
      <c r="F5258">
        <v>6492.53847920714</v>
      </c>
      <c r="G5258">
        <v>0.50638496146579559</v>
      </c>
      <c r="BD5258">
        <f t="shared" si="661"/>
        <v>-5756.608294632224</v>
      </c>
      <c r="BE5258">
        <f t="shared" si="662"/>
        <v>-2224.1281776268297</v>
      </c>
      <c r="BF5258">
        <f t="shared" si="663"/>
        <v>1308.3519393785646</v>
      </c>
      <c r="BG5258">
        <f t="shared" si="664"/>
        <v>4840.8320563839588</v>
      </c>
      <c r="BH5258">
        <f t="shared" si="665"/>
        <v>8373.3121733893531</v>
      </c>
      <c r="BI5258">
        <f t="shared" si="666"/>
        <v>11905.792290394747</v>
      </c>
      <c r="BJ5258">
        <f t="shared" si="667"/>
        <v>15438.272407400142</v>
      </c>
    </row>
    <row r="5259" spans="1:62">
      <c r="A5259">
        <v>5256</v>
      </c>
      <c r="F5259">
        <v>7506.6899676871526</v>
      </c>
      <c r="G5259">
        <v>0.38943841025277948</v>
      </c>
      <c r="BD5259">
        <f t="shared" si="661"/>
        <v>-3960.6136718781622</v>
      </c>
      <c r="BE5259">
        <f t="shared" si="662"/>
        <v>-1428.6888645491845</v>
      </c>
      <c r="BF5259">
        <f t="shared" si="663"/>
        <v>1103.2359427797937</v>
      </c>
      <c r="BG5259">
        <f t="shared" si="664"/>
        <v>3635.160750108771</v>
      </c>
      <c r="BH5259">
        <f t="shared" si="665"/>
        <v>6167.0855574377492</v>
      </c>
      <c r="BI5259">
        <f t="shared" si="666"/>
        <v>8699.0103647667274</v>
      </c>
      <c r="BJ5259">
        <f t="shared" si="667"/>
        <v>11230.935172095707</v>
      </c>
    </row>
    <row r="5260" spans="1:62">
      <c r="A5260">
        <v>5257</v>
      </c>
      <c r="F5260">
        <v>-3253.5630058902934</v>
      </c>
      <c r="G5260">
        <v>0.3108806356904612</v>
      </c>
      <c r="BD5260">
        <f t="shared" si="661"/>
        <v>-5559.4979164232554</v>
      </c>
      <c r="BE5260">
        <f t="shared" si="662"/>
        <v>-3612.3058651593578</v>
      </c>
      <c r="BF5260">
        <f t="shared" si="663"/>
        <v>-1665.1138138954602</v>
      </c>
      <c r="BG5260">
        <f t="shared" si="664"/>
        <v>282.07823736843693</v>
      </c>
      <c r="BH5260">
        <f t="shared" si="665"/>
        <v>2229.270288632335</v>
      </c>
      <c r="BI5260">
        <f t="shared" si="666"/>
        <v>4176.4623398962322</v>
      </c>
      <c r="BJ5260">
        <f t="shared" si="667"/>
        <v>6123.6543911601293</v>
      </c>
    </row>
    <row r="5261" spans="1:62">
      <c r="A5261">
        <v>5258</v>
      </c>
      <c r="F5261">
        <v>3200.8315521869263</v>
      </c>
      <c r="G5261">
        <v>0.51098231287715912</v>
      </c>
      <c r="BD5261">
        <f t="shared" ref="BD5261:BD5324" si="668">($BD$3*G5260)-F5260</f>
        <v>4807.9661843425993</v>
      </c>
      <c r="BE5261">
        <f t="shared" ref="BE5261:BE5324" si="669">($BE$3*G5260)-F5260</f>
        <v>6362.3693627949051</v>
      </c>
      <c r="BF5261">
        <f t="shared" ref="BF5261:BF5324" si="670">($BF$3*G5260)-F5260</f>
        <v>7916.7725412472118</v>
      </c>
      <c r="BG5261">
        <f t="shared" ref="BG5261:BG5324" si="671">($BG$3*G5260)-F5260</f>
        <v>9471.1757196995168</v>
      </c>
      <c r="BH5261">
        <f t="shared" ref="BH5261:BH5324" si="672">($BH$3*G5260)-F5260</f>
        <v>11025.578898151824</v>
      </c>
      <c r="BI5261">
        <f t="shared" ref="BI5261:BI5324" si="673">($BI$3*G5260)-F5260</f>
        <v>12579.98207660413</v>
      </c>
      <c r="BJ5261">
        <f t="shared" ref="BJ5261:BJ5324" si="674">($BJ$3*G5260)-F5260</f>
        <v>14134.385255056435</v>
      </c>
    </row>
    <row r="5262" spans="1:62">
      <c r="A5262">
        <v>5259</v>
      </c>
      <c r="F5262">
        <v>2413.9223191895471</v>
      </c>
      <c r="G5262">
        <v>0.20967517018586079</v>
      </c>
      <c r="BD5262">
        <f t="shared" si="668"/>
        <v>-645.9199878011309</v>
      </c>
      <c r="BE5262">
        <f t="shared" si="669"/>
        <v>1908.9915765846645</v>
      </c>
      <c r="BF5262">
        <f t="shared" si="670"/>
        <v>4463.9031409704603</v>
      </c>
      <c r="BG5262">
        <f t="shared" si="671"/>
        <v>7018.8147053562552</v>
      </c>
      <c r="BH5262">
        <f t="shared" si="672"/>
        <v>9573.726269742052</v>
      </c>
      <c r="BI5262">
        <f t="shared" si="673"/>
        <v>12128.637834127847</v>
      </c>
      <c r="BJ5262">
        <f t="shared" si="674"/>
        <v>14683.549398513642</v>
      </c>
    </row>
    <row r="5263" spans="1:62">
      <c r="A5263">
        <v>5260</v>
      </c>
      <c r="F5263">
        <v>17048.494860042279</v>
      </c>
      <c r="G5263">
        <v>0.31078958517883315</v>
      </c>
      <c r="BD5263">
        <f t="shared" si="668"/>
        <v>-1365.5464682602433</v>
      </c>
      <c r="BE5263">
        <f t="shared" si="669"/>
        <v>-317.17061733093942</v>
      </c>
      <c r="BF5263">
        <f t="shared" si="670"/>
        <v>731.20523359836488</v>
      </c>
      <c r="BG5263">
        <f t="shared" si="671"/>
        <v>1779.5810845276683</v>
      </c>
      <c r="BH5263">
        <f t="shared" si="672"/>
        <v>2827.956935456973</v>
      </c>
      <c r="BI5263">
        <f t="shared" si="673"/>
        <v>3876.3327863862769</v>
      </c>
      <c r="BJ5263">
        <f t="shared" si="674"/>
        <v>4924.7086373155807</v>
      </c>
    </row>
    <row r="5264" spans="1:62">
      <c r="A5264">
        <v>5261</v>
      </c>
      <c r="F5264">
        <v>11755.344635580994</v>
      </c>
      <c r="G5264">
        <v>0.30368128239308323</v>
      </c>
      <c r="BD5264">
        <f t="shared" si="668"/>
        <v>-15494.546934148113</v>
      </c>
      <c r="BE5264">
        <f t="shared" si="669"/>
        <v>-13940.599008253948</v>
      </c>
      <c r="BF5264">
        <f t="shared" si="670"/>
        <v>-12386.651082359782</v>
      </c>
      <c r="BG5264">
        <f t="shared" si="671"/>
        <v>-10832.703156465617</v>
      </c>
      <c r="BH5264">
        <f t="shared" si="672"/>
        <v>-9278.7552305714507</v>
      </c>
      <c r="BI5264">
        <f t="shared" si="673"/>
        <v>-7724.8073046772843</v>
      </c>
      <c r="BJ5264">
        <f t="shared" si="674"/>
        <v>-6170.8593787831196</v>
      </c>
    </row>
    <row r="5265" spans="1:62">
      <c r="A5265">
        <v>5262</v>
      </c>
      <c r="F5265">
        <v>10481.114050811731</v>
      </c>
      <c r="G5265">
        <v>6.0800425516548628E-2</v>
      </c>
      <c r="BD5265">
        <f t="shared" si="668"/>
        <v>-10236.938223615578</v>
      </c>
      <c r="BE5265">
        <f t="shared" si="669"/>
        <v>-8718.5318116501621</v>
      </c>
      <c r="BF5265">
        <f t="shared" si="670"/>
        <v>-7200.1253996847454</v>
      </c>
      <c r="BG5265">
        <f t="shared" si="671"/>
        <v>-5681.7189877193296</v>
      </c>
      <c r="BH5265">
        <f t="shared" si="672"/>
        <v>-4163.3125757539128</v>
      </c>
      <c r="BI5265">
        <f t="shared" si="673"/>
        <v>-2644.906163788497</v>
      </c>
      <c r="BJ5265">
        <f t="shared" si="674"/>
        <v>-1126.4997518230812</v>
      </c>
    </row>
    <row r="5266" spans="1:62">
      <c r="A5266">
        <v>5263</v>
      </c>
      <c r="F5266">
        <v>9493.4070530864919</v>
      </c>
      <c r="G5266">
        <v>0.23917351489357586</v>
      </c>
      <c r="BD5266">
        <f t="shared" si="668"/>
        <v>-10177.111923228988</v>
      </c>
      <c r="BE5266">
        <f t="shared" si="669"/>
        <v>-9873.1097956462454</v>
      </c>
      <c r="BF5266">
        <f t="shared" si="670"/>
        <v>-9569.1076680635015</v>
      </c>
      <c r="BG5266">
        <f t="shared" si="671"/>
        <v>-9265.1055404807594</v>
      </c>
      <c r="BH5266">
        <f t="shared" si="672"/>
        <v>-8961.1034128980154</v>
      </c>
      <c r="BI5266">
        <f t="shared" si="673"/>
        <v>-8657.1012853152733</v>
      </c>
      <c r="BJ5266">
        <f t="shared" si="674"/>
        <v>-8353.0991577325294</v>
      </c>
    </row>
    <row r="5267" spans="1:62">
      <c r="A5267">
        <v>5264</v>
      </c>
      <c r="F5267">
        <v>10094.274184019427</v>
      </c>
      <c r="G5267">
        <v>0.44188129701794043</v>
      </c>
      <c r="BD5267">
        <f t="shared" si="668"/>
        <v>-8297.5394786186134</v>
      </c>
      <c r="BE5267">
        <f t="shared" si="669"/>
        <v>-7101.6719041507331</v>
      </c>
      <c r="BF5267">
        <f t="shared" si="670"/>
        <v>-5905.8043296828546</v>
      </c>
      <c r="BG5267">
        <f t="shared" si="671"/>
        <v>-4709.9367552149752</v>
      </c>
      <c r="BH5267">
        <f t="shared" si="672"/>
        <v>-3514.0691807470957</v>
      </c>
      <c r="BI5267">
        <f t="shared" si="673"/>
        <v>-2318.2016062792163</v>
      </c>
      <c r="BJ5267">
        <f t="shared" si="674"/>
        <v>-1122.3340318113369</v>
      </c>
    </row>
    <row r="5268" spans="1:62">
      <c r="A5268">
        <v>5265</v>
      </c>
      <c r="F5268">
        <v>8807.4667843773495</v>
      </c>
      <c r="G5268">
        <v>0.26358447585157574</v>
      </c>
      <c r="BD5268">
        <f t="shared" si="668"/>
        <v>-7884.8676989297246</v>
      </c>
      <c r="BE5268">
        <f t="shared" si="669"/>
        <v>-5675.4612138400225</v>
      </c>
      <c r="BF5268">
        <f t="shared" si="670"/>
        <v>-3466.0547287503205</v>
      </c>
      <c r="BG5268">
        <f t="shared" si="671"/>
        <v>-1256.6482436606184</v>
      </c>
      <c r="BH5268">
        <f t="shared" si="672"/>
        <v>952.75824142908459</v>
      </c>
      <c r="BI5268">
        <f t="shared" si="673"/>
        <v>3162.1647265187858</v>
      </c>
      <c r="BJ5268">
        <f t="shared" si="674"/>
        <v>5371.5712116084887</v>
      </c>
    </row>
    <row r="5269" spans="1:62">
      <c r="A5269">
        <v>5266</v>
      </c>
      <c r="F5269">
        <v>5270.0065992738273</v>
      </c>
      <c r="G5269">
        <v>0.42769079896785733</v>
      </c>
      <c r="BD5269">
        <f t="shared" si="668"/>
        <v>-7489.5444051194709</v>
      </c>
      <c r="BE5269">
        <f t="shared" si="669"/>
        <v>-6171.6220258615922</v>
      </c>
      <c r="BF5269">
        <f t="shared" si="670"/>
        <v>-4853.6996466037135</v>
      </c>
      <c r="BG5269">
        <f t="shared" si="671"/>
        <v>-3535.7772673458348</v>
      </c>
      <c r="BH5269">
        <f t="shared" si="672"/>
        <v>-2217.8548880879562</v>
      </c>
      <c r="BI5269">
        <f t="shared" si="673"/>
        <v>-899.9325088300775</v>
      </c>
      <c r="BJ5269">
        <f t="shared" si="674"/>
        <v>417.98987042780209</v>
      </c>
    </row>
    <row r="5270" spans="1:62">
      <c r="A5270">
        <v>5267</v>
      </c>
      <c r="F5270">
        <v>-804.79131268303172</v>
      </c>
      <c r="G5270">
        <v>0.31166927962103586</v>
      </c>
      <c r="BD5270">
        <f t="shared" si="668"/>
        <v>-3131.5526044345406</v>
      </c>
      <c r="BE5270">
        <f t="shared" si="669"/>
        <v>-993.09860959525395</v>
      </c>
      <c r="BF5270">
        <f t="shared" si="670"/>
        <v>1145.3553852440327</v>
      </c>
      <c r="BG5270">
        <f t="shared" si="671"/>
        <v>3283.8093800833194</v>
      </c>
      <c r="BH5270">
        <f t="shared" si="672"/>
        <v>5422.2633749226061</v>
      </c>
      <c r="BI5270">
        <f t="shared" si="673"/>
        <v>7560.7173697618928</v>
      </c>
      <c r="BJ5270">
        <f t="shared" si="674"/>
        <v>9699.1713646011794</v>
      </c>
    </row>
    <row r="5271" spans="1:62">
      <c r="A5271">
        <v>5268</v>
      </c>
      <c r="F5271">
        <v>11609.09808344428</v>
      </c>
      <c r="G5271">
        <v>0.66368778550499208</v>
      </c>
      <c r="BD5271">
        <f t="shared" si="668"/>
        <v>2363.1377107882108</v>
      </c>
      <c r="BE5271">
        <f t="shared" si="669"/>
        <v>3921.4841088933904</v>
      </c>
      <c r="BF5271">
        <f t="shared" si="670"/>
        <v>5479.8305069985699</v>
      </c>
      <c r="BG5271">
        <f t="shared" si="671"/>
        <v>7038.176905103749</v>
      </c>
      <c r="BH5271">
        <f t="shared" si="672"/>
        <v>8596.5233032089272</v>
      </c>
      <c r="BI5271">
        <f t="shared" si="673"/>
        <v>10154.869701314108</v>
      </c>
      <c r="BJ5271">
        <f t="shared" si="674"/>
        <v>11713.216099419287</v>
      </c>
    </row>
    <row r="5272" spans="1:62">
      <c r="A5272">
        <v>5269</v>
      </c>
      <c r="F5272">
        <v>10553.278308981176</v>
      </c>
      <c r="G5272">
        <v>0.12386946474041416</v>
      </c>
      <c r="BD5272">
        <f t="shared" si="668"/>
        <v>-8290.6591559193184</v>
      </c>
      <c r="BE5272">
        <f t="shared" si="669"/>
        <v>-4972.2202283943589</v>
      </c>
      <c r="BF5272">
        <f t="shared" si="670"/>
        <v>-1653.7813008693993</v>
      </c>
      <c r="BG5272">
        <f t="shared" si="671"/>
        <v>1664.6576266555621</v>
      </c>
      <c r="BH5272">
        <f t="shared" si="672"/>
        <v>4983.0965541805217</v>
      </c>
      <c r="BI5272">
        <f t="shared" si="673"/>
        <v>8301.5354817054813</v>
      </c>
      <c r="BJ5272">
        <f t="shared" si="674"/>
        <v>11619.974409230445</v>
      </c>
    </row>
    <row r="5273" spans="1:62">
      <c r="A5273">
        <v>5270</v>
      </c>
      <c r="F5273">
        <v>-5653.3008477593139</v>
      </c>
      <c r="G5273">
        <v>0.79207287697341222</v>
      </c>
      <c r="BD5273">
        <f t="shared" si="668"/>
        <v>-9933.9309852791048</v>
      </c>
      <c r="BE5273">
        <f t="shared" si="669"/>
        <v>-9314.5836615770349</v>
      </c>
      <c r="BF5273">
        <f t="shared" si="670"/>
        <v>-8695.2363378749633</v>
      </c>
      <c r="BG5273">
        <f t="shared" si="671"/>
        <v>-8075.8890141728934</v>
      </c>
      <c r="BH5273">
        <f t="shared" si="672"/>
        <v>-7456.5416904708227</v>
      </c>
      <c r="BI5273">
        <f t="shared" si="673"/>
        <v>-6837.1943667687519</v>
      </c>
      <c r="BJ5273">
        <f t="shared" si="674"/>
        <v>-6217.8470430666812</v>
      </c>
    </row>
    <row r="5274" spans="1:62">
      <c r="A5274">
        <v>5271</v>
      </c>
      <c r="F5274">
        <v>11079.547916338161</v>
      </c>
      <c r="G5274">
        <v>0.1818705875036386</v>
      </c>
      <c r="BD5274">
        <f t="shared" si="668"/>
        <v>9613.6652326263757</v>
      </c>
      <c r="BE5274">
        <f t="shared" si="669"/>
        <v>13574.029617493437</v>
      </c>
      <c r="BF5274">
        <f t="shared" si="670"/>
        <v>17534.394002360496</v>
      </c>
      <c r="BG5274">
        <f t="shared" si="671"/>
        <v>21494.758387227557</v>
      </c>
      <c r="BH5274">
        <f t="shared" si="672"/>
        <v>25455.122772094619</v>
      </c>
      <c r="BI5274">
        <f t="shared" si="673"/>
        <v>29415.487156961681</v>
      </c>
      <c r="BJ5274">
        <f t="shared" si="674"/>
        <v>33375.851541828742</v>
      </c>
    </row>
    <row r="5275" spans="1:62">
      <c r="A5275">
        <v>5272</v>
      </c>
      <c r="F5275">
        <v>740.61496309140784</v>
      </c>
      <c r="G5275">
        <v>0.74659934133755534</v>
      </c>
      <c r="BD5275">
        <f t="shared" si="668"/>
        <v>-10170.194978819967</v>
      </c>
      <c r="BE5275">
        <f t="shared" si="669"/>
        <v>-9260.8420413017739</v>
      </c>
      <c r="BF5275">
        <f t="shared" si="670"/>
        <v>-8351.4891037835805</v>
      </c>
      <c r="BG5275">
        <f t="shared" si="671"/>
        <v>-7442.136166265389</v>
      </c>
      <c r="BH5275">
        <f t="shared" si="672"/>
        <v>-6532.7832287471956</v>
      </c>
      <c r="BI5275">
        <f t="shared" si="673"/>
        <v>-5623.4302912290023</v>
      </c>
      <c r="BJ5275">
        <f t="shared" si="674"/>
        <v>-4714.0773537108098</v>
      </c>
    </row>
    <row r="5276" spans="1:62">
      <c r="A5276">
        <v>5273</v>
      </c>
      <c r="F5276">
        <v>-1128.6100816205872</v>
      </c>
      <c r="G5276">
        <v>0.41590669037583261</v>
      </c>
      <c r="BD5276">
        <f t="shared" si="668"/>
        <v>2992.3817435963688</v>
      </c>
      <c r="BE5276">
        <f t="shared" si="669"/>
        <v>6725.3784502841454</v>
      </c>
      <c r="BF5276">
        <f t="shared" si="670"/>
        <v>10458.375156971922</v>
      </c>
      <c r="BG5276">
        <f t="shared" si="671"/>
        <v>14191.371863659699</v>
      </c>
      <c r="BH5276">
        <f t="shared" si="672"/>
        <v>17924.368570347477</v>
      </c>
      <c r="BI5276">
        <f t="shared" si="673"/>
        <v>21657.365277035253</v>
      </c>
      <c r="BJ5276">
        <f t="shared" si="674"/>
        <v>25390.361983723029</v>
      </c>
    </row>
    <row r="5277" spans="1:62">
      <c r="A5277">
        <v>5274</v>
      </c>
      <c r="F5277">
        <v>7645.8860599491818</v>
      </c>
      <c r="G5277">
        <v>0.60084129430054389</v>
      </c>
      <c r="BD5277">
        <f t="shared" si="668"/>
        <v>3208.14353349975</v>
      </c>
      <c r="BE5277">
        <f t="shared" si="669"/>
        <v>5287.6769853789128</v>
      </c>
      <c r="BF5277">
        <f t="shared" si="670"/>
        <v>7367.2104372580761</v>
      </c>
      <c r="BG5277">
        <f t="shared" si="671"/>
        <v>9446.7438891372385</v>
      </c>
      <c r="BH5277">
        <f t="shared" si="672"/>
        <v>11526.277341016403</v>
      </c>
      <c r="BI5277">
        <f t="shared" si="673"/>
        <v>13605.810792895565</v>
      </c>
      <c r="BJ5277">
        <f t="shared" si="674"/>
        <v>15685.344244774729</v>
      </c>
    </row>
    <row r="5278" spans="1:62">
      <c r="A5278">
        <v>5275</v>
      </c>
      <c r="F5278">
        <v>8110.1791247953333</v>
      </c>
      <c r="G5278">
        <v>0.5005277486604518</v>
      </c>
      <c r="BD5278">
        <f t="shared" si="668"/>
        <v>-4641.6795884464627</v>
      </c>
      <c r="BE5278">
        <f t="shared" si="669"/>
        <v>-1637.4731169437428</v>
      </c>
      <c r="BF5278">
        <f t="shared" si="670"/>
        <v>1366.7333545589772</v>
      </c>
      <c r="BG5278">
        <f t="shared" si="671"/>
        <v>4370.9398260616963</v>
      </c>
      <c r="BH5278">
        <f t="shared" si="672"/>
        <v>7375.1462975644154</v>
      </c>
      <c r="BI5278">
        <f t="shared" si="673"/>
        <v>10379.352769067136</v>
      </c>
      <c r="BJ5278">
        <f t="shared" si="674"/>
        <v>13383.559240569855</v>
      </c>
    </row>
    <row r="5279" spans="1:62">
      <c r="A5279">
        <v>5276</v>
      </c>
      <c r="F5279">
        <v>8952.5488607267853</v>
      </c>
      <c r="G5279">
        <v>0.8118428973625722</v>
      </c>
      <c r="BD5279">
        <f t="shared" si="668"/>
        <v>-5607.5403814930742</v>
      </c>
      <c r="BE5279">
        <f t="shared" si="669"/>
        <v>-3104.901638190815</v>
      </c>
      <c r="BF5279">
        <f t="shared" si="670"/>
        <v>-602.26289488855673</v>
      </c>
      <c r="BG5279">
        <f t="shared" si="671"/>
        <v>1900.3758484137034</v>
      </c>
      <c r="BH5279">
        <f t="shared" si="672"/>
        <v>4403.0145917159625</v>
      </c>
      <c r="BI5279">
        <f t="shared" si="673"/>
        <v>6905.6533350182199</v>
      </c>
      <c r="BJ5279">
        <f t="shared" si="674"/>
        <v>9408.292078320479</v>
      </c>
    </row>
    <row r="5280" spans="1:62">
      <c r="A5280">
        <v>5277</v>
      </c>
      <c r="F5280">
        <v>6865.2097441633377</v>
      </c>
      <c r="G5280">
        <v>0.18757197970813699</v>
      </c>
      <c r="BD5280">
        <f t="shared" si="668"/>
        <v>-4893.3343739139236</v>
      </c>
      <c r="BE5280">
        <f t="shared" si="669"/>
        <v>-834.11988710106289</v>
      </c>
      <c r="BF5280">
        <f t="shared" si="670"/>
        <v>3225.0945997117979</v>
      </c>
      <c r="BG5280">
        <f t="shared" si="671"/>
        <v>7284.3090865246595</v>
      </c>
      <c r="BH5280">
        <f t="shared" si="672"/>
        <v>11343.523573337521</v>
      </c>
      <c r="BI5280">
        <f t="shared" si="673"/>
        <v>15402.738060150381</v>
      </c>
      <c r="BJ5280">
        <f t="shared" si="674"/>
        <v>19461.952546963243</v>
      </c>
    </row>
    <row r="5281" spans="1:62">
      <c r="A5281">
        <v>5278</v>
      </c>
      <c r="F5281">
        <v>7334.4449856147257</v>
      </c>
      <c r="G5281">
        <v>0.33615561970158492</v>
      </c>
      <c r="BD5281">
        <f t="shared" si="668"/>
        <v>-5927.3498456226525</v>
      </c>
      <c r="BE5281">
        <f t="shared" si="669"/>
        <v>-4989.4899470819673</v>
      </c>
      <c r="BF5281">
        <f t="shared" si="670"/>
        <v>-4051.630048541283</v>
      </c>
      <c r="BG5281">
        <f t="shared" si="671"/>
        <v>-3113.7701500005978</v>
      </c>
      <c r="BH5281">
        <f t="shared" si="672"/>
        <v>-2175.9102514599126</v>
      </c>
      <c r="BI5281">
        <f t="shared" si="673"/>
        <v>-1238.0503529192283</v>
      </c>
      <c r="BJ5281">
        <f t="shared" si="674"/>
        <v>-300.19045437854311</v>
      </c>
    </row>
    <row r="5282" spans="1:62">
      <c r="A5282">
        <v>5279</v>
      </c>
      <c r="F5282">
        <v>9864.1708409969506</v>
      </c>
      <c r="G5282">
        <v>0.24931889443305977</v>
      </c>
      <c r="BD5282">
        <f t="shared" si="668"/>
        <v>-5653.6668871068014</v>
      </c>
      <c r="BE5282">
        <f t="shared" si="669"/>
        <v>-3972.8887885988765</v>
      </c>
      <c r="BF5282">
        <f t="shared" si="670"/>
        <v>-2292.1106900909517</v>
      </c>
      <c r="BG5282">
        <f t="shared" si="671"/>
        <v>-611.33259158302735</v>
      </c>
      <c r="BH5282">
        <f t="shared" si="672"/>
        <v>1069.4455069248979</v>
      </c>
      <c r="BI5282">
        <f t="shared" si="673"/>
        <v>2750.2236054328223</v>
      </c>
      <c r="BJ5282">
        <f t="shared" si="674"/>
        <v>4431.0017039407467</v>
      </c>
    </row>
    <row r="5283" spans="1:62">
      <c r="A5283">
        <v>5280</v>
      </c>
      <c r="F5283">
        <v>18119.522485743091</v>
      </c>
      <c r="G5283">
        <v>0.27786855880184813</v>
      </c>
      <c r="BD5283">
        <f t="shared" si="668"/>
        <v>-8617.5763688316511</v>
      </c>
      <c r="BE5283">
        <f t="shared" si="669"/>
        <v>-7370.9818966663534</v>
      </c>
      <c r="BF5283">
        <f t="shared" si="670"/>
        <v>-6124.3874245010538</v>
      </c>
      <c r="BG5283">
        <f t="shared" si="671"/>
        <v>-4877.7929523357552</v>
      </c>
      <c r="BH5283">
        <f t="shared" si="672"/>
        <v>-3631.1984801704566</v>
      </c>
      <c r="BI5283">
        <f t="shared" si="673"/>
        <v>-2384.6040080051571</v>
      </c>
      <c r="BJ5283">
        <f t="shared" si="674"/>
        <v>-1138.0095358398594</v>
      </c>
    </row>
    <row r="5284" spans="1:62">
      <c r="A5284">
        <v>5281</v>
      </c>
      <c r="F5284">
        <v>6967.2598778397478</v>
      </c>
      <c r="G5284">
        <v>0.19195142924828446</v>
      </c>
      <c r="BD5284">
        <f t="shared" si="668"/>
        <v>-16730.179691733851</v>
      </c>
      <c r="BE5284">
        <f t="shared" si="669"/>
        <v>-15340.83689772461</v>
      </c>
      <c r="BF5284">
        <f t="shared" si="670"/>
        <v>-13951.494103715369</v>
      </c>
      <c r="BG5284">
        <f t="shared" si="671"/>
        <v>-12562.151309706129</v>
      </c>
      <c r="BH5284">
        <f t="shared" si="672"/>
        <v>-11172.808515696888</v>
      </c>
      <c r="BI5284">
        <f t="shared" si="673"/>
        <v>-9783.4657216876476</v>
      </c>
      <c r="BJ5284">
        <f t="shared" si="674"/>
        <v>-8394.122927678407</v>
      </c>
    </row>
    <row r="5285" spans="1:62">
      <c r="A5285">
        <v>5282</v>
      </c>
      <c r="F5285">
        <v>-712.43740117936977</v>
      </c>
      <c r="G5285">
        <v>0.58461915233062811</v>
      </c>
      <c r="BD5285">
        <f t="shared" si="668"/>
        <v>-6007.5027315983252</v>
      </c>
      <c r="BE5285">
        <f t="shared" si="669"/>
        <v>-5047.7455853569027</v>
      </c>
      <c r="BF5285">
        <f t="shared" si="670"/>
        <v>-4087.988439115481</v>
      </c>
      <c r="BG5285">
        <f t="shared" si="671"/>
        <v>-3128.2312928740585</v>
      </c>
      <c r="BH5285">
        <f t="shared" si="672"/>
        <v>-2168.4741466326368</v>
      </c>
      <c r="BI5285">
        <f t="shared" si="673"/>
        <v>-1208.7170003912142</v>
      </c>
      <c r="BJ5285">
        <f t="shared" si="674"/>
        <v>-248.95985414979168</v>
      </c>
    </row>
    <row r="5286" spans="1:62">
      <c r="A5286">
        <v>5283</v>
      </c>
      <c r="F5286">
        <v>-4640.3991151440969</v>
      </c>
      <c r="G5286">
        <v>0.73794027705570198</v>
      </c>
      <c r="BD5286">
        <f t="shared" si="668"/>
        <v>3635.5331628325102</v>
      </c>
      <c r="BE5286">
        <f t="shared" si="669"/>
        <v>6558.6289244856507</v>
      </c>
      <c r="BF5286">
        <f t="shared" si="670"/>
        <v>9481.7246861387921</v>
      </c>
      <c r="BG5286">
        <f t="shared" si="671"/>
        <v>12404.820447791932</v>
      </c>
      <c r="BH5286">
        <f t="shared" si="672"/>
        <v>15327.916209445073</v>
      </c>
      <c r="BI5286">
        <f t="shared" si="673"/>
        <v>18251.011971098214</v>
      </c>
      <c r="BJ5286">
        <f t="shared" si="674"/>
        <v>21174.107732751352</v>
      </c>
    </row>
    <row r="5287" spans="1:62">
      <c r="A5287">
        <v>5284</v>
      </c>
      <c r="F5287">
        <v>12408.786299191146</v>
      </c>
      <c r="G5287">
        <v>8.6432461084977596E-2</v>
      </c>
      <c r="BD5287">
        <f t="shared" si="668"/>
        <v>8330.1005004226063</v>
      </c>
      <c r="BE5287">
        <f t="shared" si="669"/>
        <v>12019.801885701116</v>
      </c>
      <c r="BF5287">
        <f t="shared" si="670"/>
        <v>15709.503270979627</v>
      </c>
      <c r="BG5287">
        <f t="shared" si="671"/>
        <v>19399.204656258138</v>
      </c>
      <c r="BH5287">
        <f t="shared" si="672"/>
        <v>23088.906041536648</v>
      </c>
      <c r="BI5287">
        <f t="shared" si="673"/>
        <v>26778.607426815157</v>
      </c>
      <c r="BJ5287">
        <f t="shared" si="674"/>
        <v>30468.308812093666</v>
      </c>
    </row>
    <row r="5288" spans="1:62">
      <c r="A5288">
        <v>5285</v>
      </c>
      <c r="F5288">
        <v>10969.097199059925</v>
      </c>
      <c r="G5288">
        <v>0.55543278397838325</v>
      </c>
      <c r="BD5288">
        <f t="shared" si="668"/>
        <v>-11976.623993766258</v>
      </c>
      <c r="BE5288">
        <f t="shared" si="669"/>
        <v>-11544.461688341371</v>
      </c>
      <c r="BF5288">
        <f t="shared" si="670"/>
        <v>-11112.299382916483</v>
      </c>
      <c r="BG5288">
        <f t="shared" si="671"/>
        <v>-10680.137077491594</v>
      </c>
      <c r="BH5288">
        <f t="shared" si="672"/>
        <v>-10247.974772066706</v>
      </c>
      <c r="BI5288">
        <f t="shared" si="673"/>
        <v>-9815.8124666418189</v>
      </c>
      <c r="BJ5288">
        <f t="shared" si="674"/>
        <v>-9383.6501612169304</v>
      </c>
    </row>
    <row r="5289" spans="1:62">
      <c r="A5289">
        <v>5286</v>
      </c>
      <c r="F5289">
        <v>4100.9587388901418</v>
      </c>
      <c r="G5289">
        <v>0.41172564010375812</v>
      </c>
      <c r="BD5289">
        <f t="shared" si="668"/>
        <v>-8191.9332791680081</v>
      </c>
      <c r="BE5289">
        <f t="shared" si="669"/>
        <v>-5414.7693592760925</v>
      </c>
      <c r="BF5289">
        <f t="shared" si="670"/>
        <v>-2637.605439384175</v>
      </c>
      <c r="BG5289">
        <f t="shared" si="671"/>
        <v>139.55848050773966</v>
      </c>
      <c r="BH5289">
        <f t="shared" si="672"/>
        <v>2916.7224003996562</v>
      </c>
      <c r="BI5289">
        <f t="shared" si="673"/>
        <v>5693.8863202915745</v>
      </c>
      <c r="BJ5289">
        <f t="shared" si="674"/>
        <v>8471.0502401834892</v>
      </c>
    </row>
    <row r="5290" spans="1:62">
      <c r="A5290">
        <v>5287</v>
      </c>
      <c r="F5290">
        <v>16839.083271180876</v>
      </c>
      <c r="G5290">
        <v>0.26206891627822326</v>
      </c>
      <c r="BD5290">
        <f t="shared" si="668"/>
        <v>-2042.3305383713514</v>
      </c>
      <c r="BE5290">
        <f t="shared" si="669"/>
        <v>16.297662147439041</v>
      </c>
      <c r="BF5290">
        <f t="shared" si="670"/>
        <v>2074.9258626662295</v>
      </c>
      <c r="BG5290">
        <f t="shared" si="671"/>
        <v>4133.5540631850199</v>
      </c>
      <c r="BH5290">
        <f t="shared" si="672"/>
        <v>6192.1822637038113</v>
      </c>
      <c r="BI5290">
        <f t="shared" si="673"/>
        <v>8250.8104642226008</v>
      </c>
      <c r="BJ5290">
        <f t="shared" si="674"/>
        <v>10309.438664741392</v>
      </c>
    </row>
    <row r="5291" spans="1:62">
      <c r="A5291">
        <v>5288</v>
      </c>
      <c r="F5291">
        <v>9968.1610176809008</v>
      </c>
      <c r="G5291">
        <v>0.75217217159552785</v>
      </c>
      <c r="BD5291">
        <f t="shared" si="668"/>
        <v>-15528.73868978976</v>
      </c>
      <c r="BE5291">
        <f t="shared" si="669"/>
        <v>-14218.394108398643</v>
      </c>
      <c r="BF5291">
        <f t="shared" si="670"/>
        <v>-12908.049527007526</v>
      </c>
      <c r="BG5291">
        <f t="shared" si="671"/>
        <v>-11597.704945616411</v>
      </c>
      <c r="BH5291">
        <f t="shared" si="672"/>
        <v>-10287.360364225295</v>
      </c>
      <c r="BI5291">
        <f t="shared" si="673"/>
        <v>-8977.015782834178</v>
      </c>
      <c r="BJ5291">
        <f t="shared" si="674"/>
        <v>-7666.6712014430614</v>
      </c>
    </row>
    <row r="5292" spans="1:62">
      <c r="A5292">
        <v>5289</v>
      </c>
      <c r="F5292">
        <v>6221.9041324971222</v>
      </c>
      <c r="G5292">
        <v>0.71480471466676487</v>
      </c>
      <c r="BD5292">
        <f t="shared" si="668"/>
        <v>-6207.3001597032617</v>
      </c>
      <c r="BE5292">
        <f t="shared" si="669"/>
        <v>-2446.4393017256225</v>
      </c>
      <c r="BF5292">
        <f t="shared" si="670"/>
        <v>1314.4215562520167</v>
      </c>
      <c r="BG5292">
        <f t="shared" si="671"/>
        <v>5075.2824142296558</v>
      </c>
      <c r="BH5292">
        <f t="shared" si="672"/>
        <v>8836.1432722072968</v>
      </c>
      <c r="BI5292">
        <f t="shared" si="673"/>
        <v>12597.004130184934</v>
      </c>
      <c r="BJ5292">
        <f t="shared" si="674"/>
        <v>16357.864988162575</v>
      </c>
    </row>
    <row r="5293" spans="1:62">
      <c r="A5293">
        <v>5290</v>
      </c>
      <c r="F5293">
        <v>7703.7565755152154</v>
      </c>
      <c r="G5293">
        <v>0.25484311992077746</v>
      </c>
      <c r="BD5293">
        <f t="shared" si="668"/>
        <v>-2647.8805591632977</v>
      </c>
      <c r="BE5293">
        <f t="shared" si="669"/>
        <v>926.14301417052684</v>
      </c>
      <c r="BF5293">
        <f t="shared" si="670"/>
        <v>4500.1665875043509</v>
      </c>
      <c r="BG5293">
        <f t="shared" si="671"/>
        <v>8074.1901608381759</v>
      </c>
      <c r="BH5293">
        <f t="shared" si="672"/>
        <v>11648.213734172001</v>
      </c>
      <c r="BI5293">
        <f t="shared" si="673"/>
        <v>15222.237307505824</v>
      </c>
      <c r="BJ5293">
        <f t="shared" si="674"/>
        <v>18796.260880839647</v>
      </c>
    </row>
    <row r="5294" spans="1:62">
      <c r="A5294">
        <v>5291</v>
      </c>
      <c r="F5294">
        <v>14166.765765129156</v>
      </c>
      <c r="G5294">
        <v>0.1689743220682729</v>
      </c>
      <c r="BD5294">
        <f t="shared" si="668"/>
        <v>-6429.5409759113281</v>
      </c>
      <c r="BE5294">
        <f t="shared" si="669"/>
        <v>-5155.3253763074408</v>
      </c>
      <c r="BF5294">
        <f t="shared" si="670"/>
        <v>-3881.1097767035535</v>
      </c>
      <c r="BG5294">
        <f t="shared" si="671"/>
        <v>-2606.8941770996662</v>
      </c>
      <c r="BH5294">
        <f t="shared" si="672"/>
        <v>-1332.6785774957789</v>
      </c>
      <c r="BI5294">
        <f t="shared" si="673"/>
        <v>-58.462977891891569</v>
      </c>
      <c r="BJ5294">
        <f t="shared" si="674"/>
        <v>1215.7526217119957</v>
      </c>
    </row>
    <row r="5295" spans="1:62">
      <c r="A5295">
        <v>5292</v>
      </c>
      <c r="F5295">
        <v>4643.2827104396347</v>
      </c>
      <c r="G5295">
        <v>1.0564390550086005</v>
      </c>
      <c r="BD5295">
        <f t="shared" si="668"/>
        <v>-13321.894154787791</v>
      </c>
      <c r="BE5295">
        <f t="shared" si="669"/>
        <v>-12477.022544446427</v>
      </c>
      <c r="BF5295">
        <f t="shared" si="670"/>
        <v>-11632.150934105062</v>
      </c>
      <c r="BG5295">
        <f t="shared" si="671"/>
        <v>-10787.279323763698</v>
      </c>
      <c r="BH5295">
        <f t="shared" si="672"/>
        <v>-9942.4077134223335</v>
      </c>
      <c r="BI5295">
        <f t="shared" si="673"/>
        <v>-9097.536103080969</v>
      </c>
      <c r="BJ5295">
        <f t="shared" si="674"/>
        <v>-8252.6644927396046</v>
      </c>
    </row>
    <row r="5296" spans="1:62">
      <c r="A5296">
        <v>5293</v>
      </c>
      <c r="F5296">
        <v>15651.400035649905</v>
      </c>
      <c r="G5296">
        <v>6.512260399530323E-2</v>
      </c>
      <c r="BD5296">
        <f t="shared" si="668"/>
        <v>638.91256460336808</v>
      </c>
      <c r="BE5296">
        <f t="shared" si="669"/>
        <v>5921.1078396463708</v>
      </c>
      <c r="BF5296">
        <f t="shared" si="670"/>
        <v>11203.303114689372</v>
      </c>
      <c r="BG5296">
        <f t="shared" si="671"/>
        <v>16485.498389732376</v>
      </c>
      <c r="BH5296">
        <f t="shared" si="672"/>
        <v>21767.693664775376</v>
      </c>
      <c r="BI5296">
        <f t="shared" si="673"/>
        <v>27049.888939818378</v>
      </c>
      <c r="BJ5296">
        <f t="shared" si="674"/>
        <v>32332.084214861381</v>
      </c>
    </row>
    <row r="5297" spans="1:62">
      <c r="A5297">
        <v>5294</v>
      </c>
      <c r="F5297">
        <v>10986.01582075602</v>
      </c>
      <c r="G5297">
        <v>0.18198555674215022</v>
      </c>
      <c r="BD5297">
        <f t="shared" si="668"/>
        <v>-15325.78701567339</v>
      </c>
      <c r="BE5297">
        <f t="shared" si="669"/>
        <v>-15000.173995696874</v>
      </c>
      <c r="BF5297">
        <f t="shared" si="670"/>
        <v>-14674.560975720357</v>
      </c>
      <c r="BG5297">
        <f t="shared" si="671"/>
        <v>-14348.947955743841</v>
      </c>
      <c r="BH5297">
        <f t="shared" si="672"/>
        <v>-14023.334935767325</v>
      </c>
      <c r="BI5297">
        <f t="shared" si="673"/>
        <v>-13697.721915790809</v>
      </c>
      <c r="BJ5297">
        <f t="shared" si="674"/>
        <v>-13372.108895814292</v>
      </c>
    </row>
    <row r="5298" spans="1:62">
      <c r="A5298">
        <v>5295</v>
      </c>
      <c r="F5298">
        <v>-9602.1947784737058</v>
      </c>
      <c r="G5298">
        <v>0.45497131846700256</v>
      </c>
      <c r="BD5298">
        <f t="shared" si="668"/>
        <v>-10076.088037045269</v>
      </c>
      <c r="BE5298">
        <f t="shared" si="669"/>
        <v>-9166.1602533345176</v>
      </c>
      <c r="BF5298">
        <f t="shared" si="670"/>
        <v>-8256.2324696237665</v>
      </c>
      <c r="BG5298">
        <f t="shared" si="671"/>
        <v>-7346.3046859130154</v>
      </c>
      <c r="BH5298">
        <f t="shared" si="672"/>
        <v>-6436.3769022022643</v>
      </c>
      <c r="BI5298">
        <f t="shared" si="673"/>
        <v>-5526.4491184915132</v>
      </c>
      <c r="BJ5298">
        <f t="shared" si="674"/>
        <v>-4616.5213347807621</v>
      </c>
    </row>
    <row r="5299" spans="1:62">
      <c r="A5299">
        <v>5296</v>
      </c>
      <c r="F5299">
        <v>10682.133222609251</v>
      </c>
      <c r="G5299">
        <v>0.96768351605533631</v>
      </c>
      <c r="BD5299">
        <f t="shared" si="668"/>
        <v>11877.051370808718</v>
      </c>
      <c r="BE5299">
        <f t="shared" si="669"/>
        <v>14151.907963143731</v>
      </c>
      <c r="BF5299">
        <f t="shared" si="670"/>
        <v>16426.764555478745</v>
      </c>
      <c r="BG5299">
        <f t="shared" si="671"/>
        <v>18701.621147813756</v>
      </c>
      <c r="BH5299">
        <f t="shared" si="672"/>
        <v>20976.47774014877</v>
      </c>
      <c r="BI5299">
        <f t="shared" si="673"/>
        <v>23251.334332483784</v>
      </c>
      <c r="BJ5299">
        <f t="shared" si="674"/>
        <v>25526.190924818795</v>
      </c>
    </row>
    <row r="5300" spans="1:62">
      <c r="A5300">
        <v>5297</v>
      </c>
      <c r="F5300">
        <v>10067.802759785385</v>
      </c>
      <c r="G5300">
        <v>0.73283649393767991</v>
      </c>
      <c r="BD5300">
        <f t="shared" si="668"/>
        <v>-5843.7156423325696</v>
      </c>
      <c r="BE5300">
        <f t="shared" si="669"/>
        <v>-1005.2980620558883</v>
      </c>
      <c r="BF5300">
        <f t="shared" si="670"/>
        <v>3833.1195182207939</v>
      </c>
      <c r="BG5300">
        <f t="shared" si="671"/>
        <v>8671.5370984974743</v>
      </c>
      <c r="BH5300">
        <f t="shared" si="672"/>
        <v>13509.954678774158</v>
      </c>
      <c r="BI5300">
        <f t="shared" si="673"/>
        <v>18348.372259050841</v>
      </c>
      <c r="BJ5300">
        <f t="shared" si="674"/>
        <v>23186.789839327525</v>
      </c>
    </row>
    <row r="5301" spans="1:62">
      <c r="A5301">
        <v>5298</v>
      </c>
      <c r="F5301">
        <v>5862.7753054236837</v>
      </c>
      <c r="G5301">
        <v>0.22189509557215548</v>
      </c>
      <c r="BD5301">
        <f t="shared" si="668"/>
        <v>-6403.6202900969856</v>
      </c>
      <c r="BE5301">
        <f t="shared" si="669"/>
        <v>-2739.437820408586</v>
      </c>
      <c r="BF5301">
        <f t="shared" si="670"/>
        <v>924.74464927981353</v>
      </c>
      <c r="BG5301">
        <f t="shared" si="671"/>
        <v>4588.9271189682131</v>
      </c>
      <c r="BH5301">
        <f t="shared" si="672"/>
        <v>8253.1095886566127</v>
      </c>
      <c r="BI5301">
        <f t="shared" si="673"/>
        <v>11917.292058345012</v>
      </c>
      <c r="BJ5301">
        <f t="shared" si="674"/>
        <v>15581.474528033412</v>
      </c>
    </row>
    <row r="5302" spans="1:62">
      <c r="A5302">
        <v>5299</v>
      </c>
      <c r="F5302">
        <v>7.347621005414112</v>
      </c>
      <c r="G5302">
        <v>0.59770770834115083</v>
      </c>
      <c r="BD5302">
        <f t="shared" si="668"/>
        <v>-4753.2998275629061</v>
      </c>
      <c r="BE5302">
        <f t="shared" si="669"/>
        <v>-3643.824349702129</v>
      </c>
      <c r="BF5302">
        <f t="shared" si="670"/>
        <v>-2534.3488718413514</v>
      </c>
      <c r="BG5302">
        <f t="shared" si="671"/>
        <v>-1424.8733939805743</v>
      </c>
      <c r="BH5302">
        <f t="shared" si="672"/>
        <v>-315.39791611979672</v>
      </c>
      <c r="BI5302">
        <f t="shared" si="673"/>
        <v>794.07756174098085</v>
      </c>
      <c r="BJ5302">
        <f t="shared" si="674"/>
        <v>1903.5530396017584</v>
      </c>
    </row>
    <row r="5303" spans="1:62">
      <c r="A5303">
        <v>5300</v>
      </c>
      <c r="F5303">
        <v>12173.462418254268</v>
      </c>
      <c r="G5303">
        <v>0.2746717143942039</v>
      </c>
      <c r="BD5303">
        <f t="shared" si="668"/>
        <v>2981.19092070034</v>
      </c>
      <c r="BE5303">
        <f t="shared" si="669"/>
        <v>5969.7294624060942</v>
      </c>
      <c r="BF5303">
        <f t="shared" si="670"/>
        <v>8958.2680041118492</v>
      </c>
      <c r="BG5303">
        <f t="shared" si="671"/>
        <v>11946.806545817602</v>
      </c>
      <c r="BH5303">
        <f t="shared" si="672"/>
        <v>14935.345087523358</v>
      </c>
      <c r="BI5303">
        <f t="shared" si="673"/>
        <v>17923.883629229113</v>
      </c>
      <c r="BJ5303">
        <f t="shared" si="674"/>
        <v>20912.422170934864</v>
      </c>
    </row>
    <row r="5304" spans="1:62">
      <c r="A5304">
        <v>5301</v>
      </c>
      <c r="F5304">
        <v>24186.150794821002</v>
      </c>
      <c r="G5304">
        <v>0.14587034313161329</v>
      </c>
      <c r="BD5304">
        <f t="shared" si="668"/>
        <v>-10800.103846283249</v>
      </c>
      <c r="BE5304">
        <f t="shared" si="669"/>
        <v>-9426.7452743122303</v>
      </c>
      <c r="BF5304">
        <f t="shared" si="670"/>
        <v>-8053.3867023412095</v>
      </c>
      <c r="BG5304">
        <f t="shared" si="671"/>
        <v>-6680.0281303701904</v>
      </c>
      <c r="BH5304">
        <f t="shared" si="672"/>
        <v>-5306.6695583991705</v>
      </c>
      <c r="BI5304">
        <f t="shared" si="673"/>
        <v>-3933.3109864281505</v>
      </c>
      <c r="BJ5304">
        <f t="shared" si="674"/>
        <v>-2559.9524144571315</v>
      </c>
    </row>
    <row r="5305" spans="1:62">
      <c r="A5305">
        <v>5302</v>
      </c>
      <c r="F5305">
        <v>6926.1228110933225</v>
      </c>
      <c r="G5305">
        <v>0.37149589498904501</v>
      </c>
      <c r="BD5305">
        <f t="shared" si="668"/>
        <v>-23456.799079162935</v>
      </c>
      <c r="BE5305">
        <f t="shared" si="669"/>
        <v>-22727.447363504871</v>
      </c>
      <c r="BF5305">
        <f t="shared" si="670"/>
        <v>-21998.095647846803</v>
      </c>
      <c r="BG5305">
        <f t="shared" si="671"/>
        <v>-21268.743932188736</v>
      </c>
      <c r="BH5305">
        <f t="shared" si="672"/>
        <v>-20539.392216530669</v>
      </c>
      <c r="BI5305">
        <f t="shared" si="673"/>
        <v>-19810.040500872601</v>
      </c>
      <c r="BJ5305">
        <f t="shared" si="674"/>
        <v>-19080.688785214537</v>
      </c>
    </row>
    <row r="5306" spans="1:62">
      <c r="A5306">
        <v>5303</v>
      </c>
      <c r="F5306">
        <v>10860.133367565355</v>
      </c>
      <c r="G5306">
        <v>0.16866733117879917</v>
      </c>
      <c r="BD5306">
        <f t="shared" si="668"/>
        <v>-5068.6433361480977</v>
      </c>
      <c r="BE5306">
        <f t="shared" si="669"/>
        <v>-3211.1638612028723</v>
      </c>
      <c r="BF5306">
        <f t="shared" si="670"/>
        <v>-1353.684386257647</v>
      </c>
      <c r="BG5306">
        <f t="shared" si="671"/>
        <v>503.79508868757785</v>
      </c>
      <c r="BH5306">
        <f t="shared" si="672"/>
        <v>2361.2745636328018</v>
      </c>
      <c r="BI5306">
        <f t="shared" si="673"/>
        <v>4218.7540385780285</v>
      </c>
      <c r="BJ5306">
        <f t="shared" si="674"/>
        <v>6076.2335135232534</v>
      </c>
    </row>
    <row r="5307" spans="1:62">
      <c r="A5307">
        <v>5304</v>
      </c>
      <c r="F5307">
        <v>6292.7890491338621</v>
      </c>
      <c r="G5307">
        <v>0.1410256074700813</v>
      </c>
      <c r="BD5307">
        <f t="shared" si="668"/>
        <v>-10016.796711671359</v>
      </c>
      <c r="BE5307">
        <f t="shared" si="669"/>
        <v>-9173.4600557773629</v>
      </c>
      <c r="BF5307">
        <f t="shared" si="670"/>
        <v>-8330.1233998833668</v>
      </c>
      <c r="BG5307">
        <f t="shared" si="671"/>
        <v>-7486.7867439893716</v>
      </c>
      <c r="BH5307">
        <f t="shared" si="672"/>
        <v>-6643.4500880953756</v>
      </c>
      <c r="BI5307">
        <f t="shared" si="673"/>
        <v>-5800.1134322013795</v>
      </c>
      <c r="BJ5307">
        <f t="shared" si="674"/>
        <v>-4956.7767763073844</v>
      </c>
    </row>
    <row r="5308" spans="1:62">
      <c r="A5308">
        <v>5305</v>
      </c>
      <c r="F5308">
        <v>9388.927068056244</v>
      </c>
      <c r="G5308">
        <v>1.0410686190307494</v>
      </c>
      <c r="BD5308">
        <f t="shared" si="668"/>
        <v>-5587.6610117834553</v>
      </c>
      <c r="BE5308">
        <f t="shared" si="669"/>
        <v>-4882.5329744330493</v>
      </c>
      <c r="BF5308">
        <f t="shared" si="670"/>
        <v>-4177.4049370826424</v>
      </c>
      <c r="BG5308">
        <f t="shared" si="671"/>
        <v>-3472.276899732236</v>
      </c>
      <c r="BH5308">
        <f t="shared" si="672"/>
        <v>-2767.1488623818295</v>
      </c>
      <c r="BI5308">
        <f t="shared" si="673"/>
        <v>-2062.0208250314226</v>
      </c>
      <c r="BJ5308">
        <f t="shared" si="674"/>
        <v>-1356.8927876810167</v>
      </c>
    </row>
    <row r="5309" spans="1:62">
      <c r="A5309">
        <v>5306</v>
      </c>
      <c r="F5309">
        <v>11385.156826152568</v>
      </c>
      <c r="G5309">
        <v>0.48412075217339812</v>
      </c>
      <c r="BD5309">
        <f t="shared" si="668"/>
        <v>-4183.5839729024965</v>
      </c>
      <c r="BE5309">
        <f t="shared" si="669"/>
        <v>1021.759122251251</v>
      </c>
      <c r="BF5309">
        <f t="shared" si="670"/>
        <v>6227.1022174049976</v>
      </c>
      <c r="BG5309">
        <f t="shared" si="671"/>
        <v>11432.445312558746</v>
      </c>
      <c r="BH5309">
        <f t="shared" si="672"/>
        <v>16637.788407712491</v>
      </c>
      <c r="BI5309">
        <f t="shared" si="673"/>
        <v>21843.131502866239</v>
      </c>
      <c r="BJ5309">
        <f t="shared" si="674"/>
        <v>27048.474598019984</v>
      </c>
    </row>
    <row r="5310" spans="1:62">
      <c r="A5310">
        <v>5307</v>
      </c>
      <c r="F5310">
        <v>10646.631010160647</v>
      </c>
      <c r="G5310">
        <v>0.9793986947541784</v>
      </c>
      <c r="BD5310">
        <f t="shared" si="668"/>
        <v>-8964.5530652855778</v>
      </c>
      <c r="BE5310">
        <f t="shared" si="669"/>
        <v>-6543.9493044185865</v>
      </c>
      <c r="BF5310">
        <f t="shared" si="670"/>
        <v>-4123.3455435515962</v>
      </c>
      <c r="BG5310">
        <f t="shared" si="671"/>
        <v>-1702.7417826846049</v>
      </c>
      <c r="BH5310">
        <f t="shared" si="672"/>
        <v>717.86197818238543</v>
      </c>
      <c r="BI5310">
        <f t="shared" si="673"/>
        <v>3138.4657390493758</v>
      </c>
      <c r="BJ5310">
        <f t="shared" si="674"/>
        <v>5559.0694999163643</v>
      </c>
    </row>
    <row r="5311" spans="1:62">
      <c r="A5311">
        <v>5308</v>
      </c>
      <c r="F5311">
        <v>9573.6931469993469</v>
      </c>
      <c r="G5311">
        <v>0.55737095434309492</v>
      </c>
      <c r="BD5311">
        <f t="shared" si="668"/>
        <v>-5749.637536389755</v>
      </c>
      <c r="BE5311">
        <f t="shared" si="669"/>
        <v>-852.64406261886325</v>
      </c>
      <c r="BF5311">
        <f t="shared" si="670"/>
        <v>4044.3494111520286</v>
      </c>
      <c r="BG5311">
        <f t="shared" si="671"/>
        <v>8941.3428849229203</v>
      </c>
      <c r="BH5311">
        <f t="shared" si="672"/>
        <v>13838.336358693814</v>
      </c>
      <c r="BI5311">
        <f t="shared" si="673"/>
        <v>18735.329832464704</v>
      </c>
      <c r="BJ5311">
        <f t="shared" si="674"/>
        <v>23632.323306235598</v>
      </c>
    </row>
    <row r="5312" spans="1:62">
      <c r="A5312">
        <v>5309</v>
      </c>
      <c r="F5312">
        <v>-6355.6447095557596</v>
      </c>
      <c r="G5312">
        <v>0.58608157909731684</v>
      </c>
      <c r="BD5312">
        <f t="shared" si="668"/>
        <v>-6786.8383752838727</v>
      </c>
      <c r="BE5312">
        <f t="shared" si="669"/>
        <v>-3999.9836035683975</v>
      </c>
      <c r="BF5312">
        <f t="shared" si="670"/>
        <v>-1213.1288318529223</v>
      </c>
      <c r="BG5312">
        <f t="shared" si="671"/>
        <v>1573.725939862552</v>
      </c>
      <c r="BH5312">
        <f t="shared" si="672"/>
        <v>4360.5807115780262</v>
      </c>
      <c r="BI5312">
        <f t="shared" si="673"/>
        <v>7147.4354832935023</v>
      </c>
      <c r="BJ5312">
        <f t="shared" si="674"/>
        <v>9934.2902550089748</v>
      </c>
    </row>
    <row r="5313" spans="1:62">
      <c r="A5313">
        <v>5310</v>
      </c>
      <c r="F5313">
        <v>6401.4498805721487</v>
      </c>
      <c r="G5313">
        <v>0.40092072345448937</v>
      </c>
      <c r="BD5313">
        <f t="shared" si="668"/>
        <v>9286.0526050423432</v>
      </c>
      <c r="BE5313">
        <f t="shared" si="669"/>
        <v>12216.460500528927</v>
      </c>
      <c r="BF5313">
        <f t="shared" si="670"/>
        <v>15146.868396015512</v>
      </c>
      <c r="BG5313">
        <f t="shared" si="671"/>
        <v>18077.276291502094</v>
      </c>
      <c r="BH5313">
        <f t="shared" si="672"/>
        <v>21007.684186988681</v>
      </c>
      <c r="BI5313">
        <f t="shared" si="673"/>
        <v>23938.092082475265</v>
      </c>
      <c r="BJ5313">
        <f t="shared" si="674"/>
        <v>26868.499977961848</v>
      </c>
    </row>
    <row r="5314" spans="1:62">
      <c r="A5314">
        <v>5311</v>
      </c>
      <c r="F5314">
        <v>-91.706553705222177</v>
      </c>
      <c r="G5314">
        <v>0.69665919612122718</v>
      </c>
      <c r="BD5314">
        <f t="shared" si="668"/>
        <v>-4396.8462632997016</v>
      </c>
      <c r="BE5314">
        <f t="shared" si="669"/>
        <v>-2392.242646027255</v>
      </c>
      <c r="BF5314">
        <f t="shared" si="670"/>
        <v>-387.63902875480835</v>
      </c>
      <c r="BG5314">
        <f t="shared" si="671"/>
        <v>1616.9645885176387</v>
      </c>
      <c r="BH5314">
        <f t="shared" si="672"/>
        <v>3621.5682057900849</v>
      </c>
      <c r="BI5314">
        <f t="shared" si="673"/>
        <v>5626.171823062532</v>
      </c>
      <c r="BJ5314">
        <f t="shared" si="674"/>
        <v>7630.7754403349791</v>
      </c>
    </row>
    <row r="5315" spans="1:62">
      <c r="A5315">
        <v>5312</v>
      </c>
      <c r="F5315">
        <v>14295.722155923182</v>
      </c>
      <c r="G5315">
        <v>0.96862644055899505</v>
      </c>
      <c r="BD5315">
        <f t="shared" si="668"/>
        <v>3575.002534311358</v>
      </c>
      <c r="BE5315">
        <f t="shared" si="669"/>
        <v>7058.2985149174938</v>
      </c>
      <c r="BF5315">
        <f t="shared" si="670"/>
        <v>10541.59449552363</v>
      </c>
      <c r="BG5315">
        <f t="shared" si="671"/>
        <v>14024.890476129765</v>
      </c>
      <c r="BH5315">
        <f t="shared" si="672"/>
        <v>17508.186456735901</v>
      </c>
      <c r="BI5315">
        <f t="shared" si="673"/>
        <v>20991.482437342038</v>
      </c>
      <c r="BJ5315">
        <f t="shared" si="674"/>
        <v>24474.778417948175</v>
      </c>
    </row>
    <row r="5316" spans="1:62">
      <c r="A5316">
        <v>5313</v>
      </c>
      <c r="F5316">
        <v>16178.30710277988</v>
      </c>
      <c r="G5316">
        <v>7.206330092162716E-2</v>
      </c>
      <c r="BD5316">
        <f t="shared" si="668"/>
        <v>-9452.5899531282066</v>
      </c>
      <c r="BE5316">
        <f t="shared" si="669"/>
        <v>-4609.4577503332312</v>
      </c>
      <c r="BF5316">
        <f t="shared" si="670"/>
        <v>233.67445246174429</v>
      </c>
      <c r="BG5316">
        <f t="shared" si="671"/>
        <v>5076.8066552567198</v>
      </c>
      <c r="BH5316">
        <f t="shared" si="672"/>
        <v>9919.9388580516952</v>
      </c>
      <c r="BI5316">
        <f t="shared" si="673"/>
        <v>14763.071060846671</v>
      </c>
      <c r="BJ5316">
        <f t="shared" si="674"/>
        <v>19606.203263641641</v>
      </c>
    </row>
    <row r="5317" spans="1:62">
      <c r="A5317">
        <v>5314</v>
      </c>
      <c r="F5317">
        <v>10029.51069625717</v>
      </c>
      <c r="G5317">
        <v>0.65015881957779165</v>
      </c>
      <c r="BD5317">
        <f t="shared" si="668"/>
        <v>-15817.990598171744</v>
      </c>
      <c r="BE5317">
        <f t="shared" si="669"/>
        <v>-15457.674093563608</v>
      </c>
      <c r="BF5317">
        <f t="shared" si="670"/>
        <v>-15097.357588955472</v>
      </c>
      <c r="BG5317">
        <f t="shared" si="671"/>
        <v>-14737.041084347336</v>
      </c>
      <c r="BH5317">
        <f t="shared" si="672"/>
        <v>-14376.724579739201</v>
      </c>
      <c r="BI5317">
        <f t="shared" si="673"/>
        <v>-14016.408075131065</v>
      </c>
      <c r="BJ5317">
        <f t="shared" si="674"/>
        <v>-13656.091570522929</v>
      </c>
    </row>
    <row r="5318" spans="1:62">
      <c r="A5318">
        <v>5315</v>
      </c>
      <c r="F5318">
        <v>11198.43993744854</v>
      </c>
      <c r="G5318">
        <v>0.3249113394827754</v>
      </c>
      <c r="BD5318">
        <f t="shared" si="668"/>
        <v>-6778.7165983682116</v>
      </c>
      <c r="BE5318">
        <f t="shared" si="669"/>
        <v>-3527.9225004792534</v>
      </c>
      <c r="BF5318">
        <f t="shared" si="670"/>
        <v>-277.12840259029508</v>
      </c>
      <c r="BG5318">
        <f t="shared" si="671"/>
        <v>2973.6656952986632</v>
      </c>
      <c r="BH5318">
        <f t="shared" si="672"/>
        <v>6224.4597931876215</v>
      </c>
      <c r="BI5318">
        <f t="shared" si="673"/>
        <v>9475.2538910765797</v>
      </c>
      <c r="BJ5318">
        <f t="shared" si="674"/>
        <v>12726.047988965536</v>
      </c>
    </row>
    <row r="5319" spans="1:62">
      <c r="A5319">
        <v>5316</v>
      </c>
      <c r="F5319">
        <v>5618.5485248747464</v>
      </c>
      <c r="G5319">
        <v>0.22381023528752841</v>
      </c>
      <c r="BD5319">
        <f t="shared" si="668"/>
        <v>-9573.8832400346637</v>
      </c>
      <c r="BE5319">
        <f t="shared" si="669"/>
        <v>-7949.3265426207863</v>
      </c>
      <c r="BF5319">
        <f t="shared" si="670"/>
        <v>-6324.7698452069089</v>
      </c>
      <c r="BG5319">
        <f t="shared" si="671"/>
        <v>-4700.2131477930325</v>
      </c>
      <c r="BH5319">
        <f t="shared" si="672"/>
        <v>-3075.6564503791551</v>
      </c>
      <c r="BI5319">
        <f t="shared" si="673"/>
        <v>-1451.0997529652777</v>
      </c>
      <c r="BJ5319">
        <f t="shared" si="674"/>
        <v>173.45694444859873</v>
      </c>
    </row>
    <row r="5320" spans="1:62">
      <c r="A5320">
        <v>5317</v>
      </c>
      <c r="F5320">
        <v>977.34026249750241</v>
      </c>
      <c r="G5320">
        <v>0.36495460482156794</v>
      </c>
      <c r="BD5320">
        <f t="shared" si="668"/>
        <v>-4499.4973484371039</v>
      </c>
      <c r="BE5320">
        <f t="shared" si="669"/>
        <v>-3380.4461719994624</v>
      </c>
      <c r="BF5320">
        <f t="shared" si="670"/>
        <v>-2261.39499556182</v>
      </c>
      <c r="BG5320">
        <f t="shared" si="671"/>
        <v>-1142.3438191241785</v>
      </c>
      <c r="BH5320">
        <f t="shared" si="672"/>
        <v>-23.292642686536055</v>
      </c>
      <c r="BI5320">
        <f t="shared" si="673"/>
        <v>1095.7585337511064</v>
      </c>
      <c r="BJ5320">
        <f t="shared" si="674"/>
        <v>2214.8097101887479</v>
      </c>
    </row>
    <row r="5321" spans="1:62">
      <c r="A5321">
        <v>5318</v>
      </c>
      <c r="F5321">
        <v>-3311.1648207117614</v>
      </c>
      <c r="G5321">
        <v>0.57255981376684062</v>
      </c>
      <c r="BD5321">
        <f t="shared" si="668"/>
        <v>847.43276161033737</v>
      </c>
      <c r="BE5321">
        <f t="shared" si="669"/>
        <v>2672.2057857181771</v>
      </c>
      <c r="BF5321">
        <f t="shared" si="670"/>
        <v>4496.9788098260169</v>
      </c>
      <c r="BG5321">
        <f t="shared" si="671"/>
        <v>6321.7518339338567</v>
      </c>
      <c r="BH5321">
        <f t="shared" si="672"/>
        <v>8146.5248580416956</v>
      </c>
      <c r="BI5321">
        <f t="shared" si="673"/>
        <v>9971.2978821495362</v>
      </c>
      <c r="BJ5321">
        <f t="shared" si="674"/>
        <v>11796.070906257375</v>
      </c>
    </row>
    <row r="5322" spans="1:62">
      <c r="A5322">
        <v>5319</v>
      </c>
      <c r="F5322">
        <v>12175.853754350863</v>
      </c>
      <c r="G5322">
        <v>0.67404386212841505</v>
      </c>
      <c r="BD5322">
        <f t="shared" si="668"/>
        <v>6173.9638895459648</v>
      </c>
      <c r="BE5322">
        <f t="shared" si="669"/>
        <v>9036.7629583801681</v>
      </c>
      <c r="BF5322">
        <f t="shared" si="670"/>
        <v>11899.562027214371</v>
      </c>
      <c r="BG5322">
        <f t="shared" si="671"/>
        <v>14762.361096048573</v>
      </c>
      <c r="BH5322">
        <f t="shared" si="672"/>
        <v>17625.160164882778</v>
      </c>
      <c r="BI5322">
        <f t="shared" si="673"/>
        <v>20487.959233716982</v>
      </c>
      <c r="BJ5322">
        <f t="shared" si="674"/>
        <v>23350.758302551185</v>
      </c>
    </row>
    <row r="5323" spans="1:62">
      <c r="A5323">
        <v>5320</v>
      </c>
      <c r="F5323">
        <v>-3337.2585540548353</v>
      </c>
      <c r="G5323">
        <v>0.3625262475495088</v>
      </c>
      <c r="BD5323">
        <f t="shared" si="668"/>
        <v>-8805.6344437087864</v>
      </c>
      <c r="BE5323">
        <f t="shared" si="669"/>
        <v>-5435.4151330667119</v>
      </c>
      <c r="BF5323">
        <f t="shared" si="670"/>
        <v>-2065.1958224246373</v>
      </c>
      <c r="BG5323">
        <f t="shared" si="671"/>
        <v>1305.0234882174391</v>
      </c>
      <c r="BH5323">
        <f t="shared" si="672"/>
        <v>4675.2427988595136</v>
      </c>
      <c r="BI5323">
        <f t="shared" si="673"/>
        <v>8045.4621095015882</v>
      </c>
      <c r="BJ5323">
        <f t="shared" si="674"/>
        <v>11415.681420143663</v>
      </c>
    </row>
    <row r="5324" spans="1:62">
      <c r="A5324">
        <v>5321</v>
      </c>
      <c r="F5324">
        <v>15979.991390990455</v>
      </c>
      <c r="G5324">
        <v>0.58997548072465733</v>
      </c>
      <c r="BD5324">
        <f t="shared" si="668"/>
        <v>5149.8897918023795</v>
      </c>
      <c r="BE5324">
        <f t="shared" si="669"/>
        <v>6962.5210295499237</v>
      </c>
      <c r="BF5324">
        <f t="shared" si="670"/>
        <v>8775.1522672974679</v>
      </c>
      <c r="BG5324">
        <f t="shared" si="671"/>
        <v>10587.783505045012</v>
      </c>
      <c r="BH5324">
        <f t="shared" si="672"/>
        <v>12400.414742792555</v>
      </c>
      <c r="BI5324">
        <f t="shared" si="673"/>
        <v>14213.045980540099</v>
      </c>
      <c r="BJ5324">
        <f t="shared" si="674"/>
        <v>16025.677218287643</v>
      </c>
    </row>
    <row r="5325" spans="1:62">
      <c r="A5325">
        <v>5322</v>
      </c>
      <c r="F5325">
        <v>8908.343825724296</v>
      </c>
      <c r="G5325">
        <v>0.17215611433991285</v>
      </c>
      <c r="BD5325">
        <f t="shared" ref="BD5325:BD5388" si="675">($BD$3*G5324)-F5324</f>
        <v>-13030.113987367169</v>
      </c>
      <c r="BE5325">
        <f t="shared" ref="BE5325:BE5388" si="676">($BE$3*G5324)-F5324</f>
        <v>-10080.236583743881</v>
      </c>
      <c r="BF5325">
        <f t="shared" ref="BF5325:BF5388" si="677">($BF$3*G5324)-F5324</f>
        <v>-7130.3591801205948</v>
      </c>
      <c r="BG5325">
        <f t="shared" ref="BG5325:BG5388" si="678">($BG$3*G5324)-F5324</f>
        <v>-4180.4817764973086</v>
      </c>
      <c r="BH5325">
        <f t="shared" ref="BH5325:BH5388" si="679">($BH$3*G5324)-F5324</f>
        <v>-1230.6043728740224</v>
      </c>
      <c r="BI5325">
        <f t="shared" ref="BI5325:BI5388" si="680">($BI$3*G5324)-F5324</f>
        <v>1719.2730307492657</v>
      </c>
      <c r="BJ5325">
        <f t="shared" ref="BJ5325:BJ5388" si="681">($BJ$3*G5324)-F5324</f>
        <v>4669.1504343725519</v>
      </c>
    </row>
    <row r="5326" spans="1:62">
      <c r="A5326">
        <v>5323</v>
      </c>
      <c r="F5326">
        <v>9908.1321440029496</v>
      </c>
      <c r="G5326">
        <v>0.28431565585509233</v>
      </c>
      <c r="BD5326">
        <f t="shared" si="675"/>
        <v>-8047.5632540247316</v>
      </c>
      <c r="BE5326">
        <f t="shared" si="676"/>
        <v>-7186.7826823251671</v>
      </c>
      <c r="BF5326">
        <f t="shared" si="677"/>
        <v>-6326.0021106256036</v>
      </c>
      <c r="BG5326">
        <f t="shared" si="678"/>
        <v>-5465.2215389260391</v>
      </c>
      <c r="BH5326">
        <f t="shared" si="679"/>
        <v>-4604.4409672264746</v>
      </c>
      <c r="BI5326">
        <f t="shared" si="680"/>
        <v>-3743.6603955269111</v>
      </c>
      <c r="BJ5326">
        <f t="shared" si="681"/>
        <v>-2882.8798238273466</v>
      </c>
    </row>
    <row r="5327" spans="1:62">
      <c r="A5327">
        <v>5324</v>
      </c>
      <c r="F5327">
        <v>7299.8904544557736</v>
      </c>
      <c r="G5327">
        <v>0.27206661619047523</v>
      </c>
      <c r="BD5327">
        <f t="shared" si="675"/>
        <v>-8486.553864727488</v>
      </c>
      <c r="BE5327">
        <f t="shared" si="676"/>
        <v>-7064.9755854520263</v>
      </c>
      <c r="BF5327">
        <f t="shared" si="677"/>
        <v>-5643.3973061765646</v>
      </c>
      <c r="BG5327">
        <f t="shared" si="678"/>
        <v>-4221.8190269011029</v>
      </c>
      <c r="BH5327">
        <f t="shared" si="679"/>
        <v>-2800.2407476256412</v>
      </c>
      <c r="BI5327">
        <f t="shared" si="680"/>
        <v>-1378.6624683501796</v>
      </c>
      <c r="BJ5327">
        <f t="shared" si="681"/>
        <v>42.91581092528213</v>
      </c>
    </row>
    <row r="5328" spans="1:62">
      <c r="A5328">
        <v>5325</v>
      </c>
      <c r="F5328">
        <v>5742.0659314158147</v>
      </c>
      <c r="G5328">
        <v>0.26404759571897074</v>
      </c>
      <c r="BD5328">
        <f t="shared" si="675"/>
        <v>-5939.5573735033977</v>
      </c>
      <c r="BE5328">
        <f t="shared" si="676"/>
        <v>-4579.2242925510218</v>
      </c>
      <c r="BF5328">
        <f t="shared" si="677"/>
        <v>-3218.891211598645</v>
      </c>
      <c r="BG5328">
        <f t="shared" si="678"/>
        <v>-1858.5581306462691</v>
      </c>
      <c r="BH5328">
        <f t="shared" si="679"/>
        <v>-498.2250496938932</v>
      </c>
      <c r="BI5328">
        <f t="shared" si="680"/>
        <v>862.10803125848361</v>
      </c>
      <c r="BJ5328">
        <f t="shared" si="681"/>
        <v>2222.4411122108595</v>
      </c>
    </row>
    <row r="5329" spans="1:62">
      <c r="A5329">
        <v>5326</v>
      </c>
      <c r="F5329">
        <v>8183.7710479114849</v>
      </c>
      <c r="G5329">
        <v>1.3569043822603755</v>
      </c>
      <c r="BD5329">
        <f t="shared" si="675"/>
        <v>-4421.8279528209605</v>
      </c>
      <c r="BE5329">
        <f t="shared" si="676"/>
        <v>-3101.5899742261072</v>
      </c>
      <c r="BF5329">
        <f t="shared" si="677"/>
        <v>-1781.3519956312534</v>
      </c>
      <c r="BG5329">
        <f t="shared" si="678"/>
        <v>-461.11401703639967</v>
      </c>
      <c r="BH5329">
        <f t="shared" si="679"/>
        <v>859.12396155845363</v>
      </c>
      <c r="BI5329">
        <f t="shared" si="680"/>
        <v>2179.3619401533078</v>
      </c>
      <c r="BJ5329">
        <f t="shared" si="681"/>
        <v>3499.5999187481611</v>
      </c>
    </row>
    <row r="5330" spans="1:62">
      <c r="A5330">
        <v>5327</v>
      </c>
      <c r="F5330">
        <v>5057.1974280726809</v>
      </c>
      <c r="G5330">
        <v>0.63357606115137788</v>
      </c>
      <c r="BD5330">
        <f t="shared" si="675"/>
        <v>-1399.2491366096074</v>
      </c>
      <c r="BE5330">
        <f t="shared" si="676"/>
        <v>5385.2727746922701</v>
      </c>
      <c r="BF5330">
        <f t="shared" si="677"/>
        <v>12169.794685994146</v>
      </c>
      <c r="BG5330">
        <f t="shared" si="678"/>
        <v>18954.316597296027</v>
      </c>
      <c r="BH5330">
        <f t="shared" si="679"/>
        <v>25738.838508597903</v>
      </c>
      <c r="BI5330">
        <f t="shared" si="680"/>
        <v>32523.360419899778</v>
      </c>
      <c r="BJ5330">
        <f t="shared" si="681"/>
        <v>39307.882331201661</v>
      </c>
    </row>
    <row r="5331" spans="1:62">
      <c r="A5331">
        <v>5328</v>
      </c>
      <c r="F5331">
        <v>6192.6495978989005</v>
      </c>
      <c r="G5331">
        <v>0.23644912485738612</v>
      </c>
      <c r="BD5331">
        <f t="shared" si="675"/>
        <v>-1889.3171223157915</v>
      </c>
      <c r="BE5331">
        <f t="shared" si="676"/>
        <v>1278.5631834410979</v>
      </c>
      <c r="BF5331">
        <f t="shared" si="677"/>
        <v>4446.4434891979872</v>
      </c>
      <c r="BG5331">
        <f t="shared" si="678"/>
        <v>7614.3237949548766</v>
      </c>
      <c r="BH5331">
        <f t="shared" si="679"/>
        <v>10782.204100711766</v>
      </c>
      <c r="BI5331">
        <f t="shared" si="680"/>
        <v>13950.084406468655</v>
      </c>
      <c r="BJ5331">
        <f t="shared" si="681"/>
        <v>17117.964712225548</v>
      </c>
    </row>
    <row r="5332" spans="1:62">
      <c r="A5332">
        <v>5329</v>
      </c>
      <c r="F5332">
        <v>13548.847423028928</v>
      </c>
      <c r="G5332">
        <v>0.29963900064448801</v>
      </c>
      <c r="BD5332">
        <f t="shared" si="675"/>
        <v>-5010.4039736119703</v>
      </c>
      <c r="BE5332">
        <f t="shared" si="676"/>
        <v>-3828.1583493250396</v>
      </c>
      <c r="BF5332">
        <f t="shared" si="677"/>
        <v>-2645.9127250381089</v>
      </c>
      <c r="BG5332">
        <f t="shared" si="678"/>
        <v>-1463.6671007511786</v>
      </c>
      <c r="BH5332">
        <f t="shared" si="679"/>
        <v>-281.42147646424746</v>
      </c>
      <c r="BI5332">
        <f t="shared" si="680"/>
        <v>900.82414782268279</v>
      </c>
      <c r="BJ5332">
        <f t="shared" si="681"/>
        <v>2083.069772109613</v>
      </c>
    </row>
    <row r="5333" spans="1:62">
      <c r="A5333">
        <v>5330</v>
      </c>
      <c r="F5333">
        <v>9402.4915696170556</v>
      </c>
      <c r="G5333">
        <v>8.9175074422048084E-2</v>
      </c>
      <c r="BD5333">
        <f t="shared" si="675"/>
        <v>-12050.652419806489</v>
      </c>
      <c r="BE5333">
        <f t="shared" si="676"/>
        <v>-10552.457416584049</v>
      </c>
      <c r="BF5333">
        <f t="shared" si="677"/>
        <v>-9054.2624133616082</v>
      </c>
      <c r="BG5333">
        <f t="shared" si="678"/>
        <v>-7556.0674101391687</v>
      </c>
      <c r="BH5333">
        <f t="shared" si="679"/>
        <v>-6057.8724069167283</v>
      </c>
      <c r="BI5333">
        <f t="shared" si="680"/>
        <v>-4559.6774036942879</v>
      </c>
      <c r="BJ5333">
        <f t="shared" si="681"/>
        <v>-3061.4824004718485</v>
      </c>
    </row>
    <row r="5334" spans="1:62">
      <c r="A5334">
        <v>5331</v>
      </c>
      <c r="F5334">
        <v>9868.3284420784075</v>
      </c>
      <c r="G5334">
        <v>0.708417203837306</v>
      </c>
      <c r="BD5334">
        <f t="shared" si="675"/>
        <v>-8956.6161975068153</v>
      </c>
      <c r="BE5334">
        <f t="shared" si="676"/>
        <v>-8510.740825396575</v>
      </c>
      <c r="BF5334">
        <f t="shared" si="677"/>
        <v>-8064.8654532863347</v>
      </c>
      <c r="BG5334">
        <f t="shared" si="678"/>
        <v>-7618.9900811760945</v>
      </c>
      <c r="BH5334">
        <f t="shared" si="679"/>
        <v>-7173.1147090658533</v>
      </c>
      <c r="BI5334">
        <f t="shared" si="680"/>
        <v>-6727.239336955613</v>
      </c>
      <c r="BJ5334">
        <f t="shared" si="681"/>
        <v>-6281.3639648453727</v>
      </c>
    </row>
    <row r="5335" spans="1:62">
      <c r="A5335">
        <v>5332</v>
      </c>
      <c r="F5335">
        <v>6174.9157087062122</v>
      </c>
      <c r="G5335">
        <v>0.65619444695938434</v>
      </c>
      <c r="BD5335">
        <f t="shared" si="675"/>
        <v>-6326.2424228918771</v>
      </c>
      <c r="BE5335">
        <f t="shared" si="676"/>
        <v>-2784.1564037053477</v>
      </c>
      <c r="BF5335">
        <f t="shared" si="677"/>
        <v>757.92961548118183</v>
      </c>
      <c r="BG5335">
        <f t="shared" si="678"/>
        <v>4300.0156346677122</v>
      </c>
      <c r="BH5335">
        <f t="shared" si="679"/>
        <v>7842.1016538542426</v>
      </c>
      <c r="BI5335">
        <f t="shared" si="680"/>
        <v>11384.187673040771</v>
      </c>
      <c r="BJ5335">
        <f t="shared" si="681"/>
        <v>14926.273692227303</v>
      </c>
    </row>
    <row r="5336" spans="1:62">
      <c r="A5336">
        <v>5333</v>
      </c>
      <c r="F5336">
        <v>3093.7251304542151</v>
      </c>
      <c r="G5336">
        <v>0.17501905722296129</v>
      </c>
      <c r="BD5336">
        <f t="shared" si="675"/>
        <v>-2893.9434739092903</v>
      </c>
      <c r="BE5336">
        <f t="shared" si="676"/>
        <v>387.02876088763151</v>
      </c>
      <c r="BF5336">
        <f t="shared" si="677"/>
        <v>3668.0009956845533</v>
      </c>
      <c r="BG5336">
        <f t="shared" si="678"/>
        <v>6948.9732304814752</v>
      </c>
      <c r="BH5336">
        <f t="shared" si="679"/>
        <v>10229.945465278397</v>
      </c>
      <c r="BI5336">
        <f t="shared" si="680"/>
        <v>13510.917700075319</v>
      </c>
      <c r="BJ5336">
        <f t="shared" si="681"/>
        <v>16791.889934872241</v>
      </c>
    </row>
    <row r="5337" spans="1:62">
      <c r="A5337">
        <v>5334</v>
      </c>
      <c r="F5337">
        <v>6140.2665184348498</v>
      </c>
      <c r="G5337">
        <v>0.81396833247742961</v>
      </c>
      <c r="BD5337">
        <f t="shared" si="675"/>
        <v>-2218.6298443394089</v>
      </c>
      <c r="BE5337">
        <f t="shared" si="676"/>
        <v>-1343.5345582246023</v>
      </c>
      <c r="BF5337">
        <f t="shared" si="677"/>
        <v>-468.43927210979564</v>
      </c>
      <c r="BG5337">
        <f t="shared" si="678"/>
        <v>406.65601400501055</v>
      </c>
      <c r="BH5337">
        <f t="shared" si="679"/>
        <v>1281.7513001198176</v>
      </c>
      <c r="BI5337">
        <f t="shared" si="680"/>
        <v>2156.8465862346238</v>
      </c>
      <c r="BJ5337">
        <f t="shared" si="681"/>
        <v>3031.94187234943</v>
      </c>
    </row>
    <row r="5338" spans="1:62">
      <c r="A5338">
        <v>5335</v>
      </c>
      <c r="F5338">
        <v>4933.1816958212294</v>
      </c>
      <c r="G5338">
        <v>0.58480010619051193</v>
      </c>
      <c r="BD5338">
        <f t="shared" si="675"/>
        <v>-2070.4248560477017</v>
      </c>
      <c r="BE5338">
        <f t="shared" si="676"/>
        <v>1999.4168063394463</v>
      </c>
      <c r="BF5338">
        <f t="shared" si="677"/>
        <v>6069.2584687265935</v>
      </c>
      <c r="BG5338">
        <f t="shared" si="678"/>
        <v>10139.100131113742</v>
      </c>
      <c r="BH5338">
        <f t="shared" si="679"/>
        <v>14208.941793500891</v>
      </c>
      <c r="BI5338">
        <f t="shared" si="680"/>
        <v>18278.783455888035</v>
      </c>
      <c r="BJ5338">
        <f t="shared" si="681"/>
        <v>22348.625118275188</v>
      </c>
    </row>
    <row r="5339" spans="1:62">
      <c r="A5339">
        <v>5336</v>
      </c>
      <c r="F5339">
        <v>8055.7175226018462</v>
      </c>
      <c r="G5339">
        <v>0.23546720522350384</v>
      </c>
      <c r="BD5339">
        <f t="shared" si="675"/>
        <v>-2009.1811648686698</v>
      </c>
      <c r="BE5339">
        <f t="shared" si="676"/>
        <v>914.81936608388969</v>
      </c>
      <c r="BF5339">
        <f t="shared" si="677"/>
        <v>3838.8198970364501</v>
      </c>
      <c r="BG5339">
        <f t="shared" si="678"/>
        <v>6762.8204279890087</v>
      </c>
      <c r="BH5339">
        <f t="shared" si="679"/>
        <v>9686.8209589415692</v>
      </c>
      <c r="BI5339">
        <f t="shared" si="680"/>
        <v>12610.82148989413</v>
      </c>
      <c r="BJ5339">
        <f t="shared" si="681"/>
        <v>15534.822020846688</v>
      </c>
    </row>
    <row r="5340" spans="1:62">
      <c r="A5340">
        <v>5337</v>
      </c>
      <c r="F5340">
        <v>18357.57090120979</v>
      </c>
      <c r="G5340">
        <v>0.15945424176040657</v>
      </c>
      <c r="BD5340">
        <f t="shared" si="675"/>
        <v>-6878.3814964843268</v>
      </c>
      <c r="BE5340">
        <f t="shared" si="676"/>
        <v>-5701.0454703668074</v>
      </c>
      <c r="BF5340">
        <f t="shared" si="677"/>
        <v>-4523.7094442492889</v>
      </c>
      <c r="BG5340">
        <f t="shared" si="678"/>
        <v>-3346.3734181317695</v>
      </c>
      <c r="BH5340">
        <f t="shared" si="679"/>
        <v>-2169.0373920142501</v>
      </c>
      <c r="BI5340">
        <f t="shared" si="680"/>
        <v>-991.70136589673075</v>
      </c>
      <c r="BJ5340">
        <f t="shared" si="681"/>
        <v>185.63466022078865</v>
      </c>
    </row>
    <row r="5341" spans="1:62">
      <c r="A5341">
        <v>5338</v>
      </c>
      <c r="F5341">
        <v>10640.678534707706</v>
      </c>
      <c r="G5341">
        <v>0.29868985787533475</v>
      </c>
      <c r="BD5341">
        <f t="shared" si="675"/>
        <v>-17560.299692407756</v>
      </c>
      <c r="BE5341">
        <f t="shared" si="676"/>
        <v>-16763.028483605725</v>
      </c>
      <c r="BF5341">
        <f t="shared" si="677"/>
        <v>-15965.757274803691</v>
      </c>
      <c r="BG5341">
        <f t="shared" si="678"/>
        <v>-15168.48606600166</v>
      </c>
      <c r="BH5341">
        <f t="shared" si="679"/>
        <v>-14371.214857199626</v>
      </c>
      <c r="BI5341">
        <f t="shared" si="680"/>
        <v>-13573.943648397593</v>
      </c>
      <c r="BJ5341">
        <f t="shared" si="681"/>
        <v>-12776.672439595561</v>
      </c>
    </row>
    <row r="5342" spans="1:62">
      <c r="A5342">
        <v>5339</v>
      </c>
      <c r="F5342">
        <v>13731.540715150193</v>
      </c>
      <c r="G5342">
        <v>0.30455064364040307</v>
      </c>
      <c r="BD5342">
        <f t="shared" si="675"/>
        <v>-9147.2292453310329</v>
      </c>
      <c r="BE5342">
        <f t="shared" si="676"/>
        <v>-7653.7799559543582</v>
      </c>
      <c r="BF5342">
        <f t="shared" si="677"/>
        <v>-6160.3306665776845</v>
      </c>
      <c r="BG5342">
        <f t="shared" si="678"/>
        <v>-4666.8813772010108</v>
      </c>
      <c r="BH5342">
        <f t="shared" si="679"/>
        <v>-3173.432087824337</v>
      </c>
      <c r="BI5342">
        <f t="shared" si="680"/>
        <v>-1679.9827984476633</v>
      </c>
      <c r="BJ5342">
        <f t="shared" si="681"/>
        <v>-186.53350907098866</v>
      </c>
    </row>
    <row r="5343" spans="1:62">
      <c r="A5343">
        <v>5340</v>
      </c>
      <c r="F5343">
        <v>4390.1001158393992</v>
      </c>
      <c r="G5343">
        <v>0.3415012495936729</v>
      </c>
      <c r="BD5343">
        <f t="shared" si="675"/>
        <v>-12208.787496948178</v>
      </c>
      <c r="BE5343">
        <f t="shared" si="676"/>
        <v>-10686.034278746163</v>
      </c>
      <c r="BF5343">
        <f t="shared" si="677"/>
        <v>-9163.2810605441482</v>
      </c>
      <c r="BG5343">
        <f t="shared" si="678"/>
        <v>-7640.5278423421314</v>
      </c>
      <c r="BH5343">
        <f t="shared" si="679"/>
        <v>-6117.7746241401164</v>
      </c>
      <c r="BI5343">
        <f t="shared" si="680"/>
        <v>-4595.0214059381015</v>
      </c>
      <c r="BJ5343">
        <f t="shared" si="681"/>
        <v>-3072.2681877360847</v>
      </c>
    </row>
    <row r="5344" spans="1:62">
      <c r="A5344">
        <v>5341</v>
      </c>
      <c r="F5344">
        <v>12763.702727224354</v>
      </c>
      <c r="G5344">
        <v>6.5808967667436491E-2</v>
      </c>
      <c r="BD5344">
        <f t="shared" si="675"/>
        <v>-2682.5938678710345</v>
      </c>
      <c r="BE5344">
        <f t="shared" si="676"/>
        <v>-975.08761990267021</v>
      </c>
      <c r="BF5344">
        <f t="shared" si="677"/>
        <v>732.41862806569407</v>
      </c>
      <c r="BG5344">
        <f t="shared" si="678"/>
        <v>2439.9248760340588</v>
      </c>
      <c r="BH5344">
        <f t="shared" si="679"/>
        <v>4147.4311240024235</v>
      </c>
      <c r="BI5344">
        <f t="shared" si="680"/>
        <v>5854.9373719707874</v>
      </c>
      <c r="BJ5344">
        <f t="shared" si="681"/>
        <v>7562.443619939153</v>
      </c>
    </row>
    <row r="5345" spans="1:62">
      <c r="A5345">
        <v>5342</v>
      </c>
      <c r="F5345">
        <v>10800.686600840871</v>
      </c>
      <c r="G5345">
        <v>0.18977054403451987</v>
      </c>
      <c r="BD5345">
        <f t="shared" si="675"/>
        <v>-12434.657888887172</v>
      </c>
      <c r="BE5345">
        <f t="shared" si="676"/>
        <v>-12105.61305054999</v>
      </c>
      <c r="BF5345">
        <f t="shared" si="677"/>
        <v>-11776.568212212807</v>
      </c>
      <c r="BG5345">
        <f t="shared" si="678"/>
        <v>-11447.523373875625</v>
      </c>
      <c r="BH5345">
        <f t="shared" si="679"/>
        <v>-11118.478535538441</v>
      </c>
      <c r="BI5345">
        <f t="shared" si="680"/>
        <v>-10789.433697201259</v>
      </c>
      <c r="BJ5345">
        <f t="shared" si="681"/>
        <v>-10460.388858864077</v>
      </c>
    </row>
    <row r="5346" spans="1:62">
      <c r="A5346">
        <v>5343</v>
      </c>
      <c r="F5346">
        <v>5145.5541951691557</v>
      </c>
      <c r="G5346">
        <v>0.34817044294064381</v>
      </c>
      <c r="BD5346">
        <f t="shared" si="675"/>
        <v>-9851.8338806682714</v>
      </c>
      <c r="BE5346">
        <f t="shared" si="676"/>
        <v>-8902.9811604956722</v>
      </c>
      <c r="BF5346">
        <f t="shared" si="677"/>
        <v>-7954.1284403230729</v>
      </c>
      <c r="BG5346">
        <f t="shared" si="678"/>
        <v>-7005.2757201504737</v>
      </c>
      <c r="BH5346">
        <f t="shared" si="679"/>
        <v>-6056.4229999778736</v>
      </c>
      <c r="BI5346">
        <f t="shared" si="680"/>
        <v>-5107.5702798052744</v>
      </c>
      <c r="BJ5346">
        <f t="shared" si="681"/>
        <v>-4158.7175596326751</v>
      </c>
    </row>
    <row r="5347" spans="1:62">
      <c r="A5347">
        <v>5344</v>
      </c>
      <c r="F5347">
        <v>7983.5825884966453</v>
      </c>
      <c r="G5347">
        <v>0.36369832216381415</v>
      </c>
      <c r="BD5347">
        <f t="shared" si="675"/>
        <v>-3404.7019804659367</v>
      </c>
      <c r="BE5347">
        <f t="shared" si="676"/>
        <v>-1663.8497657627177</v>
      </c>
      <c r="BF5347">
        <f t="shared" si="677"/>
        <v>77.002448940501381</v>
      </c>
      <c r="BG5347">
        <f t="shared" si="678"/>
        <v>1817.8546636437204</v>
      </c>
      <c r="BH5347">
        <f t="shared" si="679"/>
        <v>3558.7068783469404</v>
      </c>
      <c r="BI5347">
        <f t="shared" si="680"/>
        <v>5299.5590930501585</v>
      </c>
      <c r="BJ5347">
        <f t="shared" si="681"/>
        <v>7040.4113077533784</v>
      </c>
    </row>
    <row r="5348" spans="1:62">
      <c r="A5348">
        <v>5345</v>
      </c>
      <c r="F5348">
        <v>11101.764129309793</v>
      </c>
      <c r="G5348">
        <v>0.37271029171832826</v>
      </c>
      <c r="BD5348">
        <f t="shared" si="675"/>
        <v>-6165.0909776775743</v>
      </c>
      <c r="BE5348">
        <f t="shared" si="676"/>
        <v>-4346.5993668585033</v>
      </c>
      <c r="BF5348">
        <f t="shared" si="677"/>
        <v>-2528.1077560394333</v>
      </c>
      <c r="BG5348">
        <f t="shared" si="678"/>
        <v>-709.61614522036234</v>
      </c>
      <c r="BH5348">
        <f t="shared" si="679"/>
        <v>1108.8754655987086</v>
      </c>
      <c r="BI5348">
        <f t="shared" si="680"/>
        <v>2927.3670764177787</v>
      </c>
      <c r="BJ5348">
        <f t="shared" si="681"/>
        <v>4745.8586872368505</v>
      </c>
    </row>
    <row r="5349" spans="1:62">
      <c r="A5349">
        <v>5346</v>
      </c>
      <c r="F5349">
        <v>5703.3296085127531</v>
      </c>
      <c r="G5349">
        <v>0.77539410927816999</v>
      </c>
      <c r="BD5349">
        <f t="shared" si="675"/>
        <v>-9238.2126707181524</v>
      </c>
      <c r="BE5349">
        <f t="shared" si="676"/>
        <v>-7374.6612121265107</v>
      </c>
      <c r="BF5349">
        <f t="shared" si="677"/>
        <v>-5511.109753534869</v>
      </c>
      <c r="BG5349">
        <f t="shared" si="678"/>
        <v>-3647.5582949432282</v>
      </c>
      <c r="BH5349">
        <f t="shared" si="679"/>
        <v>-1784.0068363515875</v>
      </c>
      <c r="BI5349">
        <f t="shared" si="680"/>
        <v>79.544622240055105</v>
      </c>
      <c r="BJ5349">
        <f t="shared" si="681"/>
        <v>1943.0960808316959</v>
      </c>
    </row>
    <row r="5350" spans="1:62">
      <c r="A5350">
        <v>5347</v>
      </c>
      <c r="F5350">
        <v>4507.8581307485765</v>
      </c>
      <c r="G5350">
        <v>0.1997916889852922</v>
      </c>
      <c r="BD5350">
        <f t="shared" si="675"/>
        <v>-1826.3590621219032</v>
      </c>
      <c r="BE5350">
        <f t="shared" si="676"/>
        <v>2050.6114842689467</v>
      </c>
      <c r="BF5350">
        <f t="shared" si="677"/>
        <v>5927.5820306597961</v>
      </c>
      <c r="BG5350">
        <f t="shared" si="678"/>
        <v>9804.5525770506465</v>
      </c>
      <c r="BH5350">
        <f t="shared" si="679"/>
        <v>13681.523123441495</v>
      </c>
      <c r="BI5350">
        <f t="shared" si="680"/>
        <v>17558.493669832344</v>
      </c>
      <c r="BJ5350">
        <f t="shared" si="681"/>
        <v>21435.464216223198</v>
      </c>
    </row>
    <row r="5351" spans="1:62">
      <c r="A5351">
        <v>5348</v>
      </c>
      <c r="F5351">
        <v>15228.753583060734</v>
      </c>
      <c r="G5351">
        <v>0.54329888641702073</v>
      </c>
      <c r="BD5351">
        <f t="shared" si="675"/>
        <v>-3508.8996858221153</v>
      </c>
      <c r="BE5351">
        <f t="shared" si="676"/>
        <v>-2509.9412408956546</v>
      </c>
      <c r="BF5351">
        <f t="shared" si="677"/>
        <v>-1510.9827959691934</v>
      </c>
      <c r="BG5351">
        <f t="shared" si="678"/>
        <v>-512.02435104273263</v>
      </c>
      <c r="BH5351">
        <f t="shared" si="679"/>
        <v>486.93409388372856</v>
      </c>
      <c r="BI5351">
        <f t="shared" si="680"/>
        <v>1485.8925388101898</v>
      </c>
      <c r="BJ5351">
        <f t="shared" si="681"/>
        <v>2484.850983736651</v>
      </c>
    </row>
    <row r="5352" spans="1:62">
      <c r="A5352">
        <v>5349</v>
      </c>
      <c r="F5352">
        <v>5524.7335918209956</v>
      </c>
      <c r="G5352">
        <v>0.69704961657647591</v>
      </c>
      <c r="BD5352">
        <f t="shared" si="675"/>
        <v>-12512.259150975631</v>
      </c>
      <c r="BE5352">
        <f t="shared" si="676"/>
        <v>-9795.7647188905266</v>
      </c>
      <c r="BF5352">
        <f t="shared" si="677"/>
        <v>-7079.270286805423</v>
      </c>
      <c r="BG5352">
        <f t="shared" si="678"/>
        <v>-4362.7758547203193</v>
      </c>
      <c r="BH5352">
        <f t="shared" si="679"/>
        <v>-1646.2814226352148</v>
      </c>
      <c r="BI5352">
        <f t="shared" si="680"/>
        <v>1070.213009449888</v>
      </c>
      <c r="BJ5352">
        <f t="shared" si="681"/>
        <v>3786.7074415349925</v>
      </c>
    </row>
    <row r="5353" spans="1:62">
      <c r="A5353">
        <v>5350</v>
      </c>
      <c r="F5353">
        <v>5341.7504891508033</v>
      </c>
      <c r="G5353">
        <v>0.52926361189969029</v>
      </c>
      <c r="BD5353">
        <f t="shared" si="675"/>
        <v>-2039.485508938616</v>
      </c>
      <c r="BE5353">
        <f t="shared" si="676"/>
        <v>1445.7625739437635</v>
      </c>
      <c r="BF5353">
        <f t="shared" si="677"/>
        <v>4931.0106568261435</v>
      </c>
      <c r="BG5353">
        <f t="shared" si="678"/>
        <v>8416.2587397085226</v>
      </c>
      <c r="BH5353">
        <f t="shared" si="679"/>
        <v>11901.506822590904</v>
      </c>
      <c r="BI5353">
        <f t="shared" si="680"/>
        <v>15386.754905473283</v>
      </c>
      <c r="BJ5353">
        <f t="shared" si="681"/>
        <v>18872.002988355664</v>
      </c>
    </row>
    <row r="5354" spans="1:62">
      <c r="A5354">
        <v>5351</v>
      </c>
      <c r="F5354">
        <v>13055.816004955952</v>
      </c>
      <c r="G5354">
        <v>6.4466694374277544E-2</v>
      </c>
      <c r="BD5354">
        <f t="shared" si="675"/>
        <v>-2695.4324296523519</v>
      </c>
      <c r="BE5354">
        <f t="shared" si="676"/>
        <v>-49.114370153900381</v>
      </c>
      <c r="BF5354">
        <f t="shared" si="677"/>
        <v>2597.2036893445511</v>
      </c>
      <c r="BG5354">
        <f t="shared" si="678"/>
        <v>5243.5217488430026</v>
      </c>
      <c r="BH5354">
        <f t="shared" si="679"/>
        <v>7889.839808341454</v>
      </c>
      <c r="BI5354">
        <f t="shared" si="680"/>
        <v>10536.157867839906</v>
      </c>
      <c r="BJ5354">
        <f t="shared" si="681"/>
        <v>13182.475927338357</v>
      </c>
    </row>
    <row r="5355" spans="1:62">
      <c r="A5355">
        <v>5352</v>
      </c>
      <c r="F5355">
        <v>14458.48763279275</v>
      </c>
      <c r="G5355">
        <v>9.7050046700423387E-2</v>
      </c>
      <c r="BD5355">
        <f t="shared" si="675"/>
        <v>-12733.482533084563</v>
      </c>
      <c r="BE5355">
        <f t="shared" si="676"/>
        <v>-12411.149061213177</v>
      </c>
      <c r="BF5355">
        <f t="shared" si="677"/>
        <v>-12088.815589341788</v>
      </c>
      <c r="BG5355">
        <f t="shared" si="678"/>
        <v>-11766.482117470401</v>
      </c>
      <c r="BH5355">
        <f t="shared" si="679"/>
        <v>-11444.148645599013</v>
      </c>
      <c r="BI5355">
        <f t="shared" si="680"/>
        <v>-11121.815173727626</v>
      </c>
      <c r="BJ5355">
        <f t="shared" si="681"/>
        <v>-10799.481701856239</v>
      </c>
    </row>
    <row r="5356" spans="1:62">
      <c r="A5356">
        <v>5353</v>
      </c>
      <c r="F5356">
        <v>7518.076220051491</v>
      </c>
      <c r="G5356">
        <v>7.4031673047293189E-2</v>
      </c>
      <c r="BD5356">
        <f t="shared" si="675"/>
        <v>-13973.237399290634</v>
      </c>
      <c r="BE5356">
        <f t="shared" si="676"/>
        <v>-13487.987165788516</v>
      </c>
      <c r="BF5356">
        <f t="shared" si="677"/>
        <v>-13002.7369322864</v>
      </c>
      <c r="BG5356">
        <f t="shared" si="678"/>
        <v>-12517.486698784283</v>
      </c>
      <c r="BH5356">
        <f t="shared" si="679"/>
        <v>-12032.236465282165</v>
      </c>
      <c r="BI5356">
        <f t="shared" si="680"/>
        <v>-11546.986231780049</v>
      </c>
      <c r="BJ5356">
        <f t="shared" si="681"/>
        <v>-11061.735998277931</v>
      </c>
    </row>
    <row r="5357" spans="1:62">
      <c r="A5357">
        <v>5354</v>
      </c>
      <c r="F5357">
        <v>4585.6048274506757</v>
      </c>
      <c r="G5357">
        <v>0.2043562652567612</v>
      </c>
      <c r="BD5357">
        <f t="shared" si="675"/>
        <v>-7147.9178548150248</v>
      </c>
      <c r="BE5357">
        <f t="shared" si="676"/>
        <v>-6777.7594895785587</v>
      </c>
      <c r="BF5357">
        <f t="shared" si="677"/>
        <v>-6407.6011243420926</v>
      </c>
      <c r="BG5357">
        <f t="shared" si="678"/>
        <v>-6037.4427591056274</v>
      </c>
      <c r="BH5357">
        <f t="shared" si="679"/>
        <v>-5667.2843938691612</v>
      </c>
      <c r="BI5357">
        <f t="shared" si="680"/>
        <v>-5297.1260286326951</v>
      </c>
      <c r="BJ5357">
        <f t="shared" si="681"/>
        <v>-4926.9676633962299</v>
      </c>
    </row>
    <row r="5358" spans="1:62">
      <c r="A5358">
        <v>5355</v>
      </c>
      <c r="F5358">
        <v>11466.118426636045</v>
      </c>
      <c r="G5358">
        <v>0.37460286384907882</v>
      </c>
      <c r="BD5358">
        <f t="shared" si="675"/>
        <v>-3563.8235011668694</v>
      </c>
      <c r="BE5358">
        <f t="shared" si="676"/>
        <v>-2542.0421748830636</v>
      </c>
      <c r="BF5358">
        <f t="shared" si="677"/>
        <v>-1520.2608485992578</v>
      </c>
      <c r="BG5358">
        <f t="shared" si="678"/>
        <v>-498.4795223154515</v>
      </c>
      <c r="BH5358">
        <f t="shared" si="679"/>
        <v>523.30180396835476</v>
      </c>
      <c r="BI5358">
        <f t="shared" si="680"/>
        <v>1545.0831302521601</v>
      </c>
      <c r="BJ5358">
        <f t="shared" si="681"/>
        <v>2566.8644565359664</v>
      </c>
    </row>
    <row r="5359" spans="1:62">
      <c r="A5359">
        <v>5356</v>
      </c>
      <c r="F5359">
        <v>18474.832856788809</v>
      </c>
      <c r="G5359">
        <v>0.27289731511913118</v>
      </c>
      <c r="BD5359">
        <f t="shared" si="675"/>
        <v>-9593.1041073906508</v>
      </c>
      <c r="BE5359">
        <f t="shared" si="676"/>
        <v>-7720.0897881452565</v>
      </c>
      <c r="BF5359">
        <f t="shared" si="677"/>
        <v>-5847.0754688998632</v>
      </c>
      <c r="BG5359">
        <f t="shared" si="678"/>
        <v>-3974.0611496544689</v>
      </c>
      <c r="BH5359">
        <f t="shared" si="679"/>
        <v>-2101.0468304090755</v>
      </c>
      <c r="BI5359">
        <f t="shared" si="680"/>
        <v>-228.03251116368119</v>
      </c>
      <c r="BJ5359">
        <f t="shared" si="681"/>
        <v>1644.9818080817131</v>
      </c>
    </row>
    <row r="5360" spans="1:62">
      <c r="A5360">
        <v>5357</v>
      </c>
      <c r="F5360">
        <v>2668.163533310686</v>
      </c>
      <c r="G5360">
        <v>0.30578316357459556</v>
      </c>
      <c r="BD5360">
        <f t="shared" si="675"/>
        <v>-17110.346281193153</v>
      </c>
      <c r="BE5360">
        <f t="shared" si="676"/>
        <v>-15745.859705597497</v>
      </c>
      <c r="BF5360">
        <f t="shared" si="677"/>
        <v>-14381.373130001841</v>
      </c>
      <c r="BG5360">
        <f t="shared" si="678"/>
        <v>-13016.886554406185</v>
      </c>
      <c r="BH5360">
        <f t="shared" si="679"/>
        <v>-11652.39997881053</v>
      </c>
      <c r="BI5360">
        <f t="shared" si="680"/>
        <v>-10287.913403214874</v>
      </c>
      <c r="BJ5360">
        <f t="shared" si="681"/>
        <v>-8923.4268276192179</v>
      </c>
    </row>
    <row r="5361" spans="1:62">
      <c r="A5361">
        <v>5358</v>
      </c>
      <c r="F5361">
        <v>-4115.2823323335324</v>
      </c>
      <c r="G5361">
        <v>0.93454911880265268</v>
      </c>
      <c r="BD5361">
        <f t="shared" si="675"/>
        <v>-1139.2477154377082</v>
      </c>
      <c r="BE5361">
        <f t="shared" si="676"/>
        <v>389.6681024352697</v>
      </c>
      <c r="BF5361">
        <f t="shared" si="677"/>
        <v>1918.5839203082478</v>
      </c>
      <c r="BG5361">
        <f t="shared" si="678"/>
        <v>3447.4997381812254</v>
      </c>
      <c r="BH5361">
        <f t="shared" si="679"/>
        <v>4976.4155560542031</v>
      </c>
      <c r="BI5361">
        <f t="shared" si="680"/>
        <v>6505.3313739271816</v>
      </c>
      <c r="BJ5361">
        <f t="shared" si="681"/>
        <v>8034.2471918001593</v>
      </c>
    </row>
    <row r="5362" spans="1:62">
      <c r="A5362">
        <v>5359</v>
      </c>
      <c r="F5362">
        <v>2312.0962898847392</v>
      </c>
      <c r="G5362">
        <v>0.6060509910330687</v>
      </c>
      <c r="BD5362">
        <f t="shared" si="675"/>
        <v>8788.0279263467964</v>
      </c>
      <c r="BE5362">
        <f t="shared" si="676"/>
        <v>13460.773520360059</v>
      </c>
      <c r="BF5362">
        <f t="shared" si="677"/>
        <v>18133.519114373325</v>
      </c>
      <c r="BG5362">
        <f t="shared" si="678"/>
        <v>22806.264708386585</v>
      </c>
      <c r="BH5362">
        <f t="shared" si="679"/>
        <v>27479.010302399849</v>
      </c>
      <c r="BI5362">
        <f t="shared" si="680"/>
        <v>32151.755896413113</v>
      </c>
      <c r="BJ5362">
        <f t="shared" si="681"/>
        <v>36824.501490426381</v>
      </c>
    </row>
    <row r="5363" spans="1:62">
      <c r="A5363">
        <v>5360</v>
      </c>
      <c r="F5363">
        <v>9637.8094289290093</v>
      </c>
      <c r="G5363">
        <v>0.13575233927827934</v>
      </c>
      <c r="BD5363">
        <f t="shared" si="675"/>
        <v>718.15866528060405</v>
      </c>
      <c r="BE5363">
        <f t="shared" si="676"/>
        <v>3748.4136204459473</v>
      </c>
      <c r="BF5363">
        <f t="shared" si="677"/>
        <v>6778.6685756112911</v>
      </c>
      <c r="BG5363">
        <f t="shared" si="678"/>
        <v>9808.9235307766339</v>
      </c>
      <c r="BH5363">
        <f t="shared" si="679"/>
        <v>12839.178485941979</v>
      </c>
      <c r="BI5363">
        <f t="shared" si="680"/>
        <v>15869.433441107321</v>
      </c>
      <c r="BJ5363">
        <f t="shared" si="681"/>
        <v>18899.688396272664</v>
      </c>
    </row>
    <row r="5364" spans="1:62">
      <c r="A5364">
        <v>5361</v>
      </c>
      <c r="F5364">
        <v>5724.7056011855639</v>
      </c>
      <c r="G5364">
        <v>0.60965101513622066</v>
      </c>
      <c r="BD5364">
        <f t="shared" si="675"/>
        <v>-8959.0477325376123</v>
      </c>
      <c r="BE5364">
        <f t="shared" si="676"/>
        <v>-8280.2860361462153</v>
      </c>
      <c r="BF5364">
        <f t="shared" si="677"/>
        <v>-7601.5243397548193</v>
      </c>
      <c r="BG5364">
        <f t="shared" si="678"/>
        <v>-6922.7626433634223</v>
      </c>
      <c r="BH5364">
        <f t="shared" si="679"/>
        <v>-6244.0009469720262</v>
      </c>
      <c r="BI5364">
        <f t="shared" si="680"/>
        <v>-5565.2392505806292</v>
      </c>
      <c r="BJ5364">
        <f t="shared" si="681"/>
        <v>-4886.4775541892323</v>
      </c>
    </row>
    <row r="5365" spans="1:62">
      <c r="A5365">
        <v>5362</v>
      </c>
      <c r="F5365">
        <v>14247.48116868157</v>
      </c>
      <c r="G5365">
        <v>0.66906558687501061</v>
      </c>
      <c r="BD5365">
        <f t="shared" si="675"/>
        <v>-2676.4505255044605</v>
      </c>
      <c r="BE5365">
        <f t="shared" si="676"/>
        <v>371.80455017664281</v>
      </c>
      <c r="BF5365">
        <f t="shared" si="677"/>
        <v>3420.0596258577461</v>
      </c>
      <c r="BG5365">
        <f t="shared" si="678"/>
        <v>6468.3147015388495</v>
      </c>
      <c r="BH5365">
        <f t="shared" si="679"/>
        <v>9516.5697772199528</v>
      </c>
      <c r="BI5365">
        <f t="shared" si="680"/>
        <v>12564.824852901056</v>
      </c>
      <c r="BJ5365">
        <f t="shared" si="681"/>
        <v>15613.079928582159</v>
      </c>
    </row>
    <row r="5366" spans="1:62">
      <c r="A5366">
        <v>5363</v>
      </c>
      <c r="F5366">
        <v>-169.79784046978966</v>
      </c>
      <c r="G5366">
        <v>0.49439573300044692</v>
      </c>
      <c r="BD5366">
        <f t="shared" si="675"/>
        <v>-10902.153234306517</v>
      </c>
      <c r="BE5366">
        <f t="shared" si="676"/>
        <v>-7556.8252999314636</v>
      </c>
      <c r="BF5366">
        <f t="shared" si="677"/>
        <v>-4211.4973655564118</v>
      </c>
      <c r="BG5366">
        <f t="shared" si="678"/>
        <v>-866.16943118135714</v>
      </c>
      <c r="BH5366">
        <f t="shared" si="679"/>
        <v>2479.1585031936957</v>
      </c>
      <c r="BI5366">
        <f t="shared" si="680"/>
        <v>5824.4864375687466</v>
      </c>
      <c r="BJ5366">
        <f t="shared" si="681"/>
        <v>9169.8143719438012</v>
      </c>
    </row>
    <row r="5367" spans="1:62">
      <c r="A5367">
        <v>5364</v>
      </c>
      <c r="F5367">
        <v>10468.151619471999</v>
      </c>
      <c r="G5367">
        <v>0.91725766428025945</v>
      </c>
      <c r="BD5367">
        <f t="shared" si="675"/>
        <v>2641.7765054720244</v>
      </c>
      <c r="BE5367">
        <f t="shared" si="676"/>
        <v>5113.7551704742591</v>
      </c>
      <c r="BF5367">
        <f t="shared" si="677"/>
        <v>7585.7338354764934</v>
      </c>
      <c r="BG5367">
        <f t="shared" si="678"/>
        <v>10057.712500478729</v>
      </c>
      <c r="BH5367">
        <f t="shared" si="679"/>
        <v>12529.691165480963</v>
      </c>
      <c r="BI5367">
        <f t="shared" si="680"/>
        <v>15001.669830483197</v>
      </c>
      <c r="BJ5367">
        <f t="shared" si="681"/>
        <v>17473.648495485431</v>
      </c>
    </row>
    <row r="5368" spans="1:62">
      <c r="A5368">
        <v>5365</v>
      </c>
      <c r="F5368">
        <v>16773.894021607201</v>
      </c>
      <c r="G5368">
        <v>7.0915305130921702E-2</v>
      </c>
      <c r="BD5368">
        <f t="shared" si="675"/>
        <v>-5881.8632980707016</v>
      </c>
      <c r="BE5368">
        <f t="shared" si="676"/>
        <v>-1295.5749766694044</v>
      </c>
      <c r="BF5368">
        <f t="shared" si="677"/>
        <v>3290.7133447318938</v>
      </c>
      <c r="BG5368">
        <f t="shared" si="678"/>
        <v>7877.0016661331902</v>
      </c>
      <c r="BH5368">
        <f t="shared" si="679"/>
        <v>12463.289987534488</v>
      </c>
      <c r="BI5368">
        <f t="shared" si="680"/>
        <v>17049.578308935786</v>
      </c>
      <c r="BJ5368">
        <f t="shared" si="681"/>
        <v>21635.866630337081</v>
      </c>
    </row>
    <row r="5369" spans="1:62">
      <c r="A5369">
        <v>5366</v>
      </c>
      <c r="F5369">
        <v>2698.3507172838472</v>
      </c>
      <c r="G5369">
        <v>0.31170998242308645</v>
      </c>
      <c r="BD5369">
        <f t="shared" si="675"/>
        <v>-16419.317495952593</v>
      </c>
      <c r="BE5369">
        <f t="shared" si="676"/>
        <v>-16064.740970297984</v>
      </c>
      <c r="BF5369">
        <f t="shared" si="677"/>
        <v>-15710.164444643375</v>
      </c>
      <c r="BG5369">
        <f t="shared" si="678"/>
        <v>-15355.587918988767</v>
      </c>
      <c r="BH5369">
        <f t="shared" si="679"/>
        <v>-15001.011393334158</v>
      </c>
      <c r="BI5369">
        <f t="shared" si="680"/>
        <v>-14646.434867679549</v>
      </c>
      <c r="BJ5369">
        <f t="shared" si="681"/>
        <v>-14291.858342024942</v>
      </c>
    </row>
    <row r="5370" spans="1:62">
      <c r="A5370">
        <v>5367</v>
      </c>
      <c r="F5370">
        <v>15390.846644161407</v>
      </c>
      <c r="G5370">
        <v>0.36470948134206349</v>
      </c>
      <c r="BD5370">
        <f t="shared" si="675"/>
        <v>-1139.8008051684149</v>
      </c>
      <c r="BE5370">
        <f t="shared" si="676"/>
        <v>418.74910694701748</v>
      </c>
      <c r="BF5370">
        <f t="shared" si="677"/>
        <v>1977.2990190624496</v>
      </c>
      <c r="BG5370">
        <f t="shared" si="678"/>
        <v>3535.8489311778822</v>
      </c>
      <c r="BH5370">
        <f t="shared" si="679"/>
        <v>5094.3988432933138</v>
      </c>
      <c r="BI5370">
        <f t="shared" si="680"/>
        <v>6652.9487554087464</v>
      </c>
      <c r="BJ5370">
        <f t="shared" si="681"/>
        <v>8211.498667524178</v>
      </c>
    </row>
    <row r="5371" spans="1:62">
      <c r="A5371">
        <v>5368</v>
      </c>
      <c r="F5371">
        <v>8490.18314216422</v>
      </c>
      <c r="G5371">
        <v>0.46102895908146113</v>
      </c>
      <c r="BD5371">
        <f t="shared" si="675"/>
        <v>-13567.29923745109</v>
      </c>
      <c r="BE5371">
        <f t="shared" si="676"/>
        <v>-11743.751830740772</v>
      </c>
      <c r="BF5371">
        <f t="shared" si="677"/>
        <v>-9920.2044240304549</v>
      </c>
      <c r="BG5371">
        <f t="shared" si="678"/>
        <v>-8096.6570173201371</v>
      </c>
      <c r="BH5371">
        <f t="shared" si="679"/>
        <v>-6273.1096106098194</v>
      </c>
      <c r="BI5371">
        <f t="shared" si="680"/>
        <v>-4449.5622038995025</v>
      </c>
      <c r="BJ5371">
        <f t="shared" si="681"/>
        <v>-2626.0147971891856</v>
      </c>
    </row>
    <row r="5372" spans="1:62">
      <c r="A5372">
        <v>5369</v>
      </c>
      <c r="F5372">
        <v>11710.488141747412</v>
      </c>
      <c r="G5372">
        <v>0.23281906273212716</v>
      </c>
      <c r="BD5372">
        <f t="shared" si="675"/>
        <v>-6185.0383467569145</v>
      </c>
      <c r="BE5372">
        <f t="shared" si="676"/>
        <v>-3879.893551349609</v>
      </c>
      <c r="BF5372">
        <f t="shared" si="677"/>
        <v>-1574.7487559423034</v>
      </c>
      <c r="BG5372">
        <f t="shared" si="678"/>
        <v>730.3960394650021</v>
      </c>
      <c r="BH5372">
        <f t="shared" si="679"/>
        <v>3035.5408348723086</v>
      </c>
      <c r="BI5372">
        <f t="shared" si="680"/>
        <v>5340.6856302796132</v>
      </c>
      <c r="BJ5372">
        <f t="shared" si="681"/>
        <v>7645.8304256869196</v>
      </c>
    </row>
    <row r="5373" spans="1:62">
      <c r="A5373">
        <v>5370</v>
      </c>
      <c r="F5373">
        <v>814.70585582332569</v>
      </c>
      <c r="G5373">
        <v>0.36592429087502509</v>
      </c>
      <c r="BD5373">
        <f t="shared" si="675"/>
        <v>-10546.392828086777</v>
      </c>
      <c r="BE5373">
        <f t="shared" si="676"/>
        <v>-9382.29751442614</v>
      </c>
      <c r="BF5373">
        <f t="shared" si="677"/>
        <v>-8218.2022007655032</v>
      </c>
      <c r="BG5373">
        <f t="shared" si="678"/>
        <v>-7054.1068871048683</v>
      </c>
      <c r="BH5373">
        <f t="shared" si="679"/>
        <v>-5890.0115734442325</v>
      </c>
      <c r="BI5373">
        <f t="shared" si="680"/>
        <v>-4725.9162597835966</v>
      </c>
      <c r="BJ5373">
        <f t="shared" si="681"/>
        <v>-3561.8209461229608</v>
      </c>
    </row>
    <row r="5374" spans="1:62">
      <c r="A5374">
        <v>5371</v>
      </c>
      <c r="F5374">
        <v>1411.7537682785296</v>
      </c>
      <c r="G5374">
        <v>0.55835952123563004</v>
      </c>
      <c r="BD5374">
        <f t="shared" si="675"/>
        <v>1014.9155985517998</v>
      </c>
      <c r="BE5374">
        <f t="shared" si="676"/>
        <v>2844.5370529269253</v>
      </c>
      <c r="BF5374">
        <f t="shared" si="677"/>
        <v>4674.1585073020506</v>
      </c>
      <c r="BG5374">
        <f t="shared" si="678"/>
        <v>6503.7799616771763</v>
      </c>
      <c r="BH5374">
        <f t="shared" si="679"/>
        <v>8333.401416052302</v>
      </c>
      <c r="BI5374">
        <f t="shared" si="680"/>
        <v>10163.022870427427</v>
      </c>
      <c r="BJ5374">
        <f t="shared" si="681"/>
        <v>11992.644324802553</v>
      </c>
    </row>
    <row r="5375" spans="1:62">
      <c r="A5375">
        <v>5372</v>
      </c>
      <c r="F5375">
        <v>13606.530360812001</v>
      </c>
      <c r="G5375">
        <v>0.44943041769616432</v>
      </c>
      <c r="BD5375">
        <f t="shared" si="675"/>
        <v>1380.0438378996205</v>
      </c>
      <c r="BE5375">
        <f t="shared" si="676"/>
        <v>4171.8414440777706</v>
      </c>
      <c r="BF5375">
        <f t="shared" si="677"/>
        <v>6963.6390502559207</v>
      </c>
      <c r="BG5375">
        <f t="shared" si="678"/>
        <v>9755.4366564340708</v>
      </c>
      <c r="BH5375">
        <f t="shared" si="679"/>
        <v>12547.234262612221</v>
      </c>
      <c r="BI5375">
        <f t="shared" si="680"/>
        <v>15339.031868790371</v>
      </c>
      <c r="BJ5375">
        <f t="shared" si="681"/>
        <v>18130.829474968523</v>
      </c>
    </row>
    <row r="5376" spans="1:62">
      <c r="A5376">
        <v>5373</v>
      </c>
      <c r="F5376">
        <v>-19924.113838765668</v>
      </c>
      <c r="G5376">
        <v>0.81775066626269233</v>
      </c>
      <c r="BD5376">
        <f t="shared" si="675"/>
        <v>-11359.37827233118</v>
      </c>
      <c r="BE5376">
        <f t="shared" si="676"/>
        <v>-9112.2261838503582</v>
      </c>
      <c r="BF5376">
        <f t="shared" si="677"/>
        <v>-6865.0740953695367</v>
      </c>
      <c r="BG5376">
        <f t="shared" si="678"/>
        <v>-4617.9220068887153</v>
      </c>
      <c r="BH5376">
        <f t="shared" si="679"/>
        <v>-2370.7699184078938</v>
      </c>
      <c r="BI5376">
        <f t="shared" si="680"/>
        <v>-123.61782992707231</v>
      </c>
      <c r="BJ5376">
        <f t="shared" si="681"/>
        <v>2123.5342585537492</v>
      </c>
    </row>
    <row r="5377" spans="1:62">
      <c r="A5377">
        <v>5374</v>
      </c>
      <c r="F5377">
        <v>12161.957984744724</v>
      </c>
      <c r="G5377">
        <v>0.42163815178144315</v>
      </c>
      <c r="BD5377">
        <f t="shared" si="675"/>
        <v>24012.867170079131</v>
      </c>
      <c r="BE5377">
        <f t="shared" si="676"/>
        <v>28101.620501392594</v>
      </c>
      <c r="BF5377">
        <f t="shared" si="677"/>
        <v>32190.373832706053</v>
      </c>
      <c r="BG5377">
        <f t="shared" si="678"/>
        <v>36279.127164019519</v>
      </c>
      <c r="BH5377">
        <f t="shared" si="679"/>
        <v>40367.880495332982</v>
      </c>
      <c r="BI5377">
        <f t="shared" si="680"/>
        <v>44456.633826646437</v>
      </c>
      <c r="BJ5377">
        <f t="shared" si="681"/>
        <v>48545.3871579599</v>
      </c>
    </row>
    <row r="5378" spans="1:62">
      <c r="A5378">
        <v>5375</v>
      </c>
      <c r="F5378">
        <v>10520.073675123636</v>
      </c>
      <c r="G5378">
        <v>0.58473652512846197</v>
      </c>
      <c r="BD5378">
        <f t="shared" si="675"/>
        <v>-10053.767225837508</v>
      </c>
      <c r="BE5378">
        <f t="shared" si="676"/>
        <v>-7945.5764669302926</v>
      </c>
      <c r="BF5378">
        <f t="shared" si="677"/>
        <v>-5837.3857080230764</v>
      </c>
      <c r="BG5378">
        <f t="shared" si="678"/>
        <v>-3729.1949491158612</v>
      </c>
      <c r="BH5378">
        <f t="shared" si="679"/>
        <v>-1621.004190208645</v>
      </c>
      <c r="BI5378">
        <f t="shared" si="680"/>
        <v>487.18656869857114</v>
      </c>
      <c r="BJ5378">
        <f t="shared" si="681"/>
        <v>2595.3773276057855</v>
      </c>
    </row>
    <row r="5379" spans="1:62">
      <c r="A5379">
        <v>5376</v>
      </c>
      <c r="F5379">
        <v>-1654.0468548430908</v>
      </c>
      <c r="G5379">
        <v>0.43601566609379194</v>
      </c>
      <c r="BD5379">
        <f t="shared" si="675"/>
        <v>-7596.3910494813263</v>
      </c>
      <c r="BE5379">
        <f t="shared" si="676"/>
        <v>-4672.7084238390171</v>
      </c>
      <c r="BF5379">
        <f t="shared" si="677"/>
        <v>-1749.0257981967061</v>
      </c>
      <c r="BG5379">
        <f t="shared" si="678"/>
        <v>1174.6568274456022</v>
      </c>
      <c r="BH5379">
        <f t="shared" si="679"/>
        <v>4098.3394530879123</v>
      </c>
      <c r="BI5379">
        <f t="shared" si="680"/>
        <v>7022.0220787302242</v>
      </c>
      <c r="BJ5379">
        <f t="shared" si="681"/>
        <v>9945.7047043725324</v>
      </c>
    </row>
    <row r="5380" spans="1:62">
      <c r="A5380">
        <v>5377</v>
      </c>
      <c r="F5380">
        <v>7568.8542298266075</v>
      </c>
      <c r="G5380">
        <v>0.30559070147532452</v>
      </c>
      <c r="BD5380">
        <f t="shared" si="675"/>
        <v>3834.1251853120507</v>
      </c>
      <c r="BE5380">
        <f t="shared" si="676"/>
        <v>6014.2035157810105</v>
      </c>
      <c r="BF5380">
        <f t="shared" si="677"/>
        <v>8194.2818462499708</v>
      </c>
      <c r="BG5380">
        <f t="shared" si="678"/>
        <v>10374.36017671893</v>
      </c>
      <c r="BH5380">
        <f t="shared" si="679"/>
        <v>12554.43850718789</v>
      </c>
      <c r="BI5380">
        <f t="shared" si="680"/>
        <v>14734.516837656849</v>
      </c>
      <c r="BJ5380">
        <f t="shared" si="681"/>
        <v>16914.595168125808</v>
      </c>
    </row>
    <row r="5381" spans="1:62">
      <c r="A5381">
        <v>5378</v>
      </c>
      <c r="F5381">
        <v>5222.1239283573505</v>
      </c>
      <c r="G5381">
        <v>0.32286493751456025</v>
      </c>
      <c r="BD5381">
        <f t="shared" si="675"/>
        <v>-6040.9007224499846</v>
      </c>
      <c r="BE5381">
        <f t="shared" si="676"/>
        <v>-4512.9472150733618</v>
      </c>
      <c r="BF5381">
        <f t="shared" si="677"/>
        <v>-2984.9937076967399</v>
      </c>
      <c r="BG5381">
        <f t="shared" si="678"/>
        <v>-1457.040200320117</v>
      </c>
      <c r="BH5381">
        <f t="shared" si="679"/>
        <v>70.913307056505801</v>
      </c>
      <c r="BI5381">
        <f t="shared" si="680"/>
        <v>1598.8668144331277</v>
      </c>
      <c r="BJ5381">
        <f t="shared" si="681"/>
        <v>3126.8203218097515</v>
      </c>
    </row>
    <row r="5382" spans="1:62">
      <c r="A5382">
        <v>5379</v>
      </c>
      <c r="F5382">
        <v>8755.085563010909</v>
      </c>
      <c r="G5382">
        <v>0.39484935500178775</v>
      </c>
      <c r="BD5382">
        <f t="shared" si="675"/>
        <v>-3607.7992407845495</v>
      </c>
      <c r="BE5382">
        <f t="shared" si="676"/>
        <v>-1993.4745532117481</v>
      </c>
      <c r="BF5382">
        <f t="shared" si="677"/>
        <v>-379.14986563894672</v>
      </c>
      <c r="BG5382">
        <f t="shared" si="678"/>
        <v>1235.1748219338542</v>
      </c>
      <c r="BH5382">
        <f t="shared" si="679"/>
        <v>2849.4995095066561</v>
      </c>
      <c r="BI5382">
        <f t="shared" si="680"/>
        <v>4463.824197079457</v>
      </c>
      <c r="BJ5382">
        <f t="shared" si="681"/>
        <v>6078.1488846522589</v>
      </c>
    </row>
    <row r="5383" spans="1:62">
      <c r="A5383">
        <v>5380</v>
      </c>
      <c r="F5383">
        <v>-5585.392390812267</v>
      </c>
      <c r="G5383">
        <v>0.10328118151853971</v>
      </c>
      <c r="BD5383">
        <f t="shared" si="675"/>
        <v>-6780.83878800197</v>
      </c>
      <c r="BE5383">
        <f t="shared" si="676"/>
        <v>-4806.5920129930309</v>
      </c>
      <c r="BF5383">
        <f t="shared" si="677"/>
        <v>-2832.3452379840928</v>
      </c>
      <c r="BG5383">
        <f t="shared" si="678"/>
        <v>-858.09846297515378</v>
      </c>
      <c r="BH5383">
        <f t="shared" si="679"/>
        <v>1116.1483120337853</v>
      </c>
      <c r="BI5383">
        <f t="shared" si="680"/>
        <v>3090.3950870427234</v>
      </c>
      <c r="BJ5383">
        <f t="shared" si="681"/>
        <v>5064.6418620516615</v>
      </c>
    </row>
    <row r="5384" spans="1:62">
      <c r="A5384">
        <v>5381</v>
      </c>
      <c r="F5384">
        <v>10883.272935155666</v>
      </c>
      <c r="G5384">
        <v>0.28610761040506549</v>
      </c>
      <c r="BD5384">
        <f t="shared" si="675"/>
        <v>6101.7982984049659</v>
      </c>
      <c r="BE5384">
        <f t="shared" si="676"/>
        <v>6618.2042059976638</v>
      </c>
      <c r="BF5384">
        <f t="shared" si="677"/>
        <v>7134.6101135903627</v>
      </c>
      <c r="BG5384">
        <f t="shared" si="678"/>
        <v>7651.0160211830607</v>
      </c>
      <c r="BH5384">
        <f t="shared" si="679"/>
        <v>8167.4219287757596</v>
      </c>
      <c r="BI5384">
        <f t="shared" si="680"/>
        <v>8683.8278363684585</v>
      </c>
      <c r="BJ5384">
        <f t="shared" si="681"/>
        <v>9200.2337439611565</v>
      </c>
    </row>
    <row r="5385" spans="1:62">
      <c r="A5385">
        <v>5382</v>
      </c>
      <c r="F5385">
        <v>-2044.4731937838624</v>
      </c>
      <c r="G5385">
        <v>3.9106481511510971E-2</v>
      </c>
      <c r="BD5385">
        <f t="shared" si="675"/>
        <v>-9452.7348831303389</v>
      </c>
      <c r="BE5385">
        <f t="shared" si="676"/>
        <v>-8022.1968311050114</v>
      </c>
      <c r="BF5385">
        <f t="shared" si="677"/>
        <v>-6591.6587790796839</v>
      </c>
      <c r="BG5385">
        <f t="shared" si="678"/>
        <v>-5161.1207270543564</v>
      </c>
      <c r="BH5385">
        <f t="shared" si="679"/>
        <v>-3730.5826750290289</v>
      </c>
      <c r="BI5385">
        <f t="shared" si="680"/>
        <v>-2300.0446230037014</v>
      </c>
      <c r="BJ5385">
        <f t="shared" si="681"/>
        <v>-869.50657097837393</v>
      </c>
    </row>
    <row r="5386" spans="1:62">
      <c r="A5386">
        <v>5383</v>
      </c>
      <c r="F5386">
        <v>9092.1178851646528</v>
      </c>
      <c r="G5386">
        <v>0.84335482350829061</v>
      </c>
      <c r="BD5386">
        <f t="shared" si="675"/>
        <v>2240.0056013414173</v>
      </c>
      <c r="BE5386">
        <f t="shared" si="676"/>
        <v>2435.5380088989723</v>
      </c>
      <c r="BF5386">
        <f t="shared" si="677"/>
        <v>2631.0704164565268</v>
      </c>
      <c r="BG5386">
        <f t="shared" si="678"/>
        <v>2826.6028240140818</v>
      </c>
      <c r="BH5386">
        <f t="shared" si="679"/>
        <v>3022.1352315716367</v>
      </c>
      <c r="BI5386">
        <f t="shared" si="680"/>
        <v>3217.6676391291912</v>
      </c>
      <c r="BJ5386">
        <f t="shared" si="681"/>
        <v>3413.2000466867466</v>
      </c>
    </row>
    <row r="5387" spans="1:62">
      <c r="A5387">
        <v>5384</v>
      </c>
      <c r="F5387">
        <v>8228.1834750811959</v>
      </c>
      <c r="G5387">
        <v>0.38050277862035831</v>
      </c>
      <c r="BD5387">
        <f t="shared" si="675"/>
        <v>-4875.3437676231997</v>
      </c>
      <c r="BE5387">
        <f t="shared" si="676"/>
        <v>-658.56965008174666</v>
      </c>
      <c r="BF5387">
        <f t="shared" si="677"/>
        <v>3558.2044674597055</v>
      </c>
      <c r="BG5387">
        <f t="shared" si="678"/>
        <v>7774.9785850011594</v>
      </c>
      <c r="BH5387">
        <f t="shared" si="679"/>
        <v>11991.752702542612</v>
      </c>
      <c r="BI5387">
        <f t="shared" si="680"/>
        <v>16208.526820084064</v>
      </c>
      <c r="BJ5387">
        <f t="shared" si="681"/>
        <v>20425.300937625521</v>
      </c>
    </row>
    <row r="5388" spans="1:62">
      <c r="A5388">
        <v>5385</v>
      </c>
      <c r="F5388">
        <v>992.43939509316988</v>
      </c>
      <c r="G5388">
        <v>0.49677938593933213</v>
      </c>
      <c r="BD5388">
        <f t="shared" si="675"/>
        <v>-6325.669581979404</v>
      </c>
      <c r="BE5388">
        <f t="shared" si="676"/>
        <v>-4423.1556888776122</v>
      </c>
      <c r="BF5388">
        <f t="shared" si="677"/>
        <v>-2520.6417957758213</v>
      </c>
      <c r="BG5388">
        <f t="shared" si="678"/>
        <v>-618.12790267402943</v>
      </c>
      <c r="BH5388">
        <f t="shared" si="679"/>
        <v>1284.3859904277615</v>
      </c>
      <c r="BI5388">
        <f t="shared" si="680"/>
        <v>3186.8998835295533</v>
      </c>
      <c r="BJ5388">
        <f t="shared" si="681"/>
        <v>5089.4137766313452</v>
      </c>
    </row>
    <row r="5389" spans="1:62">
      <c r="A5389">
        <v>5386</v>
      </c>
      <c r="F5389">
        <v>8326.7548232214322</v>
      </c>
      <c r="G5389">
        <v>0.4752823253221985</v>
      </c>
      <c r="BD5389">
        <f t="shared" ref="BD5389:BD5452" si="682">($BD$3*G5388)-F5388</f>
        <v>1491.4575346034908</v>
      </c>
      <c r="BE5389">
        <f t="shared" ref="BE5389:BE5452" si="683">($BE$3*G5388)-F5388</f>
        <v>3975.3544643001514</v>
      </c>
      <c r="BF5389">
        <f t="shared" ref="BF5389:BF5452" si="684">($BF$3*G5388)-F5388</f>
        <v>6459.2513939968121</v>
      </c>
      <c r="BG5389">
        <f t="shared" ref="BG5389:BG5452" si="685">($BG$3*G5388)-F5388</f>
        <v>8943.1483236934728</v>
      </c>
      <c r="BH5389">
        <f t="shared" ref="BH5389:BH5452" si="686">($BH$3*G5388)-F5388</f>
        <v>11427.045253390133</v>
      </c>
      <c r="BI5389">
        <f t="shared" ref="BI5389:BI5452" si="687">($BI$3*G5388)-F5388</f>
        <v>13910.942183086794</v>
      </c>
      <c r="BJ5389">
        <f t="shared" ref="BJ5389:BJ5452" si="688">($BJ$3*G5388)-F5388</f>
        <v>16394.839112783455</v>
      </c>
    </row>
    <row r="5390" spans="1:62">
      <c r="A5390">
        <v>5387</v>
      </c>
      <c r="F5390">
        <v>8341.6800396591934</v>
      </c>
      <c r="G5390">
        <v>0.16188123389291853</v>
      </c>
      <c r="BD5390">
        <f t="shared" si="682"/>
        <v>-5950.3431966104399</v>
      </c>
      <c r="BE5390">
        <f t="shared" si="683"/>
        <v>-3573.9315699994468</v>
      </c>
      <c r="BF5390">
        <f t="shared" si="684"/>
        <v>-1197.5199433884545</v>
      </c>
      <c r="BG5390">
        <f t="shared" si="685"/>
        <v>1178.8916832225386</v>
      </c>
      <c r="BH5390">
        <f t="shared" si="686"/>
        <v>3555.3033098335309</v>
      </c>
      <c r="BI5390">
        <f t="shared" si="687"/>
        <v>5931.7149364445231</v>
      </c>
      <c r="BJ5390">
        <f t="shared" si="688"/>
        <v>8308.1265630555135</v>
      </c>
    </row>
    <row r="5391" spans="1:62">
      <c r="A5391">
        <v>5388</v>
      </c>
      <c r="F5391">
        <v>3140.2492646983774</v>
      </c>
      <c r="G5391">
        <v>0.14458845622695371</v>
      </c>
      <c r="BD5391">
        <f t="shared" si="682"/>
        <v>-7532.2738701946009</v>
      </c>
      <c r="BE5391">
        <f t="shared" si="683"/>
        <v>-6722.8677007300084</v>
      </c>
      <c r="BF5391">
        <f t="shared" si="684"/>
        <v>-5913.461531265415</v>
      </c>
      <c r="BG5391">
        <f t="shared" si="685"/>
        <v>-5104.0553618008234</v>
      </c>
      <c r="BH5391">
        <f t="shared" si="686"/>
        <v>-4294.64919233623</v>
      </c>
      <c r="BI5391">
        <f t="shared" si="687"/>
        <v>-3485.2430228716375</v>
      </c>
      <c r="BJ5391">
        <f t="shared" si="688"/>
        <v>-2675.8368534070451</v>
      </c>
    </row>
    <row r="5392" spans="1:62">
      <c r="A5392">
        <v>5389</v>
      </c>
      <c r="F5392">
        <v>11879.386478651631</v>
      </c>
      <c r="G5392">
        <v>0.18196951735233569</v>
      </c>
      <c r="BD5392">
        <f t="shared" si="682"/>
        <v>-2417.3069835636088</v>
      </c>
      <c r="BE5392">
        <f t="shared" si="683"/>
        <v>-1694.3647024288402</v>
      </c>
      <c r="BF5392">
        <f t="shared" si="684"/>
        <v>-971.42242129407168</v>
      </c>
      <c r="BG5392">
        <f t="shared" si="685"/>
        <v>-248.48014015930312</v>
      </c>
      <c r="BH5392">
        <f t="shared" si="686"/>
        <v>474.46214097546545</v>
      </c>
      <c r="BI5392">
        <f t="shared" si="687"/>
        <v>1197.404422110234</v>
      </c>
      <c r="BJ5392">
        <f t="shared" si="688"/>
        <v>1920.3467032450026</v>
      </c>
    </row>
    <row r="5393" spans="1:62">
      <c r="A5393">
        <v>5390</v>
      </c>
      <c r="F5393">
        <v>10918.110522648454</v>
      </c>
      <c r="G5393">
        <v>0.23665064043860351</v>
      </c>
      <c r="BD5393">
        <f t="shared" si="682"/>
        <v>-10969.538891889953</v>
      </c>
      <c r="BE5393">
        <f t="shared" si="683"/>
        <v>-10059.691305128275</v>
      </c>
      <c r="BF5393">
        <f t="shared" si="684"/>
        <v>-9149.8437183665956</v>
      </c>
      <c r="BG5393">
        <f t="shared" si="685"/>
        <v>-8239.9961316049175</v>
      </c>
      <c r="BH5393">
        <f t="shared" si="686"/>
        <v>-7330.1485448432395</v>
      </c>
      <c r="BI5393">
        <f t="shared" si="687"/>
        <v>-6420.3009580815606</v>
      </c>
      <c r="BJ5393">
        <f t="shared" si="688"/>
        <v>-5510.4533713198825</v>
      </c>
    </row>
    <row r="5394" spans="1:62">
      <c r="A5394">
        <v>5391</v>
      </c>
      <c r="F5394">
        <v>4558.245170640057</v>
      </c>
      <c r="G5394">
        <v>0.59348934954313037</v>
      </c>
      <c r="BD5394">
        <f t="shared" si="682"/>
        <v>-9734.8573204554359</v>
      </c>
      <c r="BE5394">
        <f t="shared" si="683"/>
        <v>-8551.6041182624194</v>
      </c>
      <c r="BF5394">
        <f t="shared" si="684"/>
        <v>-7368.3509160694011</v>
      </c>
      <c r="BG5394">
        <f t="shared" si="685"/>
        <v>-6185.0977138763838</v>
      </c>
      <c r="BH5394">
        <f t="shared" si="686"/>
        <v>-5001.8445116833664</v>
      </c>
      <c r="BI5394">
        <f t="shared" si="687"/>
        <v>-3818.591309490349</v>
      </c>
      <c r="BJ5394">
        <f t="shared" si="688"/>
        <v>-2635.3381072973316</v>
      </c>
    </row>
    <row r="5395" spans="1:62">
      <c r="A5395">
        <v>5392</v>
      </c>
      <c r="F5395">
        <v>10662.522644515821</v>
      </c>
      <c r="G5395">
        <v>0.38078084134639401</v>
      </c>
      <c r="BD5395">
        <f t="shared" si="682"/>
        <v>-1590.7984229244053</v>
      </c>
      <c r="BE5395">
        <f t="shared" si="683"/>
        <v>1376.6483247912465</v>
      </c>
      <c r="BF5395">
        <f t="shared" si="684"/>
        <v>4344.0950725068978</v>
      </c>
      <c r="BG5395">
        <f t="shared" si="685"/>
        <v>7311.5418202225501</v>
      </c>
      <c r="BH5395">
        <f t="shared" si="686"/>
        <v>10278.988567938202</v>
      </c>
      <c r="BI5395">
        <f t="shared" si="687"/>
        <v>13246.435315653853</v>
      </c>
      <c r="BJ5395">
        <f t="shared" si="688"/>
        <v>16213.882063369507</v>
      </c>
    </row>
    <row r="5396" spans="1:62">
      <c r="A5396">
        <v>5393</v>
      </c>
      <c r="F5396">
        <v>10151.040086664423</v>
      </c>
      <c r="G5396">
        <v>0.23717801310289577</v>
      </c>
      <c r="BD5396">
        <f t="shared" si="682"/>
        <v>-8758.6184377838508</v>
      </c>
      <c r="BE5396">
        <f t="shared" si="683"/>
        <v>-6854.7142310518802</v>
      </c>
      <c r="BF5396">
        <f t="shared" si="684"/>
        <v>-4950.8100243199106</v>
      </c>
      <c r="BG5396">
        <f t="shared" si="685"/>
        <v>-3046.90581758794</v>
      </c>
      <c r="BH5396">
        <f t="shared" si="686"/>
        <v>-1143.0016108559703</v>
      </c>
      <c r="BI5396">
        <f t="shared" si="687"/>
        <v>760.9025958759994</v>
      </c>
      <c r="BJ5396">
        <f t="shared" si="688"/>
        <v>2664.8068026079691</v>
      </c>
    </row>
    <row r="5397" spans="1:62">
      <c r="A5397">
        <v>5394</v>
      </c>
      <c r="F5397">
        <v>11681.007697222103</v>
      </c>
      <c r="G5397">
        <v>0.27063004128743451</v>
      </c>
      <c r="BD5397">
        <f t="shared" si="682"/>
        <v>-8965.1500211499442</v>
      </c>
      <c r="BE5397">
        <f t="shared" si="683"/>
        <v>-7779.2599556354653</v>
      </c>
      <c r="BF5397">
        <f t="shared" si="684"/>
        <v>-6593.3698901209864</v>
      </c>
      <c r="BG5397">
        <f t="shared" si="685"/>
        <v>-5407.4798246065075</v>
      </c>
      <c r="BH5397">
        <f t="shared" si="686"/>
        <v>-4221.5897590920285</v>
      </c>
      <c r="BI5397">
        <f t="shared" si="687"/>
        <v>-3035.6996935775505</v>
      </c>
      <c r="BJ5397">
        <f t="shared" si="688"/>
        <v>-1849.8096280630707</v>
      </c>
    </row>
    <row r="5398" spans="1:62">
      <c r="A5398">
        <v>5395</v>
      </c>
      <c r="F5398">
        <v>15117.849304246789</v>
      </c>
      <c r="G5398">
        <v>0.20663610800165699</v>
      </c>
      <c r="BD5398">
        <f t="shared" si="682"/>
        <v>-10327.857490784931</v>
      </c>
      <c r="BE5398">
        <f t="shared" si="683"/>
        <v>-8974.7072843477581</v>
      </c>
      <c r="BF5398">
        <f t="shared" si="684"/>
        <v>-7621.5570779105856</v>
      </c>
      <c r="BG5398">
        <f t="shared" si="685"/>
        <v>-6268.406871473413</v>
      </c>
      <c r="BH5398">
        <f t="shared" si="686"/>
        <v>-4915.2566650362405</v>
      </c>
      <c r="BI5398">
        <f t="shared" si="687"/>
        <v>-3562.106458599068</v>
      </c>
      <c r="BJ5398">
        <f t="shared" si="688"/>
        <v>-2208.9562521618955</v>
      </c>
    </row>
    <row r="5399" spans="1:62">
      <c r="A5399">
        <v>5396</v>
      </c>
      <c r="F5399">
        <v>2813.8384317425225</v>
      </c>
      <c r="G5399">
        <v>0.4319108857243652</v>
      </c>
      <c r="BD5399">
        <f t="shared" si="682"/>
        <v>-14084.668764238504</v>
      </c>
      <c r="BE5399">
        <f t="shared" si="683"/>
        <v>-13051.488224230219</v>
      </c>
      <c r="BF5399">
        <f t="shared" si="684"/>
        <v>-12018.307684221934</v>
      </c>
      <c r="BG5399">
        <f t="shared" si="685"/>
        <v>-10985.127144213649</v>
      </c>
      <c r="BH5399">
        <f t="shared" si="686"/>
        <v>-9951.9466042053646</v>
      </c>
      <c r="BI5399">
        <f t="shared" si="687"/>
        <v>-8918.7660641970797</v>
      </c>
      <c r="BJ5399">
        <f t="shared" si="688"/>
        <v>-7885.5855241887939</v>
      </c>
    </row>
    <row r="5400" spans="1:62">
      <c r="A5400">
        <v>5397</v>
      </c>
      <c r="F5400">
        <v>4206.7846055055525</v>
      </c>
      <c r="G5400">
        <v>0.46982896035671828</v>
      </c>
      <c r="BD5400">
        <f t="shared" si="682"/>
        <v>-654.28400312069653</v>
      </c>
      <c r="BE5400">
        <f t="shared" si="683"/>
        <v>1505.2704255011295</v>
      </c>
      <c r="BF5400">
        <f t="shared" si="684"/>
        <v>3664.8248541229559</v>
      </c>
      <c r="BG5400">
        <f t="shared" si="685"/>
        <v>5824.3792827447814</v>
      </c>
      <c r="BH5400">
        <f t="shared" si="686"/>
        <v>7983.9337113666079</v>
      </c>
      <c r="BI5400">
        <f t="shared" si="687"/>
        <v>10143.488139988434</v>
      </c>
      <c r="BJ5400">
        <f t="shared" si="688"/>
        <v>12303.042568610259</v>
      </c>
    </row>
    <row r="5401" spans="1:62">
      <c r="A5401">
        <v>5398</v>
      </c>
      <c r="F5401">
        <v>3811.0451799057737</v>
      </c>
      <c r="G5401">
        <v>0.39056804186012872</v>
      </c>
      <c r="BD5401">
        <f t="shared" si="682"/>
        <v>-1857.639803721961</v>
      </c>
      <c r="BE5401">
        <f t="shared" si="683"/>
        <v>491.50499806163043</v>
      </c>
      <c r="BF5401">
        <f t="shared" si="684"/>
        <v>2840.6497998452214</v>
      </c>
      <c r="BG5401">
        <f t="shared" si="685"/>
        <v>5189.7946016288133</v>
      </c>
      <c r="BH5401">
        <f t="shared" si="686"/>
        <v>7538.9394034124052</v>
      </c>
      <c r="BI5401">
        <f t="shared" si="687"/>
        <v>9888.0842051959953</v>
      </c>
      <c r="BJ5401">
        <f t="shared" si="688"/>
        <v>12237.229006979589</v>
      </c>
    </row>
    <row r="5402" spans="1:62">
      <c r="A5402">
        <v>5399</v>
      </c>
      <c r="F5402">
        <v>13010.455790458262</v>
      </c>
      <c r="G5402">
        <v>0.34947880923990482</v>
      </c>
      <c r="BD5402">
        <f t="shared" si="682"/>
        <v>-1858.20497060513</v>
      </c>
      <c r="BE5402">
        <f t="shared" si="683"/>
        <v>94.635238695513635</v>
      </c>
      <c r="BF5402">
        <f t="shared" si="684"/>
        <v>2047.4754479961575</v>
      </c>
      <c r="BG5402">
        <f t="shared" si="685"/>
        <v>4000.315657296801</v>
      </c>
      <c r="BH5402">
        <f t="shared" si="686"/>
        <v>5953.1558665974444</v>
      </c>
      <c r="BI5402">
        <f t="shared" si="687"/>
        <v>7905.9960758980887</v>
      </c>
      <c r="BJ5402">
        <f t="shared" si="688"/>
        <v>9858.8362851987313</v>
      </c>
    </row>
    <row r="5403" spans="1:62">
      <c r="A5403">
        <v>5400</v>
      </c>
      <c r="F5403">
        <v>8201.425629320036</v>
      </c>
      <c r="G5403">
        <v>0.45544978225159483</v>
      </c>
      <c r="BD5403">
        <f t="shared" si="682"/>
        <v>-11263.061744258737</v>
      </c>
      <c r="BE5403">
        <f t="shared" si="683"/>
        <v>-9515.6676980592129</v>
      </c>
      <c r="BF5403">
        <f t="shared" si="684"/>
        <v>-7768.2736518596894</v>
      </c>
      <c r="BG5403">
        <f t="shared" si="685"/>
        <v>-6020.879605660165</v>
      </c>
      <c r="BH5403">
        <f t="shared" si="686"/>
        <v>-4273.4855594606415</v>
      </c>
      <c r="BI5403">
        <f t="shared" si="687"/>
        <v>-2526.0915132611171</v>
      </c>
      <c r="BJ5403">
        <f t="shared" si="688"/>
        <v>-778.69746706159276</v>
      </c>
    </row>
    <row r="5404" spans="1:62">
      <c r="A5404">
        <v>5401</v>
      </c>
      <c r="F5404">
        <v>5301.9921578743651</v>
      </c>
      <c r="G5404">
        <v>0.21198479919175295</v>
      </c>
      <c r="BD5404">
        <f t="shared" si="682"/>
        <v>-5924.1767180620618</v>
      </c>
      <c r="BE5404">
        <f t="shared" si="683"/>
        <v>-3646.9278068040876</v>
      </c>
      <c r="BF5404">
        <f t="shared" si="684"/>
        <v>-1369.6788955461134</v>
      </c>
      <c r="BG5404">
        <f t="shared" si="685"/>
        <v>907.57001571186083</v>
      </c>
      <c r="BH5404">
        <f t="shared" si="686"/>
        <v>3184.8189269698341</v>
      </c>
      <c r="BI5404">
        <f t="shared" si="687"/>
        <v>5462.0678382278093</v>
      </c>
      <c r="BJ5404">
        <f t="shared" si="688"/>
        <v>7739.3167494857826</v>
      </c>
    </row>
    <row r="5405" spans="1:62">
      <c r="A5405">
        <v>5402</v>
      </c>
      <c r="F5405">
        <v>-4024.2497684008667</v>
      </c>
      <c r="G5405">
        <v>0.33026115416030244</v>
      </c>
      <c r="BD5405">
        <f t="shared" si="682"/>
        <v>-4242.0681619156003</v>
      </c>
      <c r="BE5405">
        <f t="shared" si="683"/>
        <v>-3182.1441659568359</v>
      </c>
      <c r="BF5405">
        <f t="shared" si="684"/>
        <v>-2122.220169998071</v>
      </c>
      <c r="BG5405">
        <f t="shared" si="685"/>
        <v>-1062.2961740393066</v>
      </c>
      <c r="BH5405">
        <f t="shared" si="686"/>
        <v>-2.3721780805417438</v>
      </c>
      <c r="BI5405">
        <f t="shared" si="687"/>
        <v>1057.5518178782231</v>
      </c>
      <c r="BJ5405">
        <f t="shared" si="688"/>
        <v>2117.475813836988</v>
      </c>
    </row>
    <row r="5406" spans="1:62">
      <c r="A5406">
        <v>5403</v>
      </c>
      <c r="F5406">
        <v>2251.6339022478896</v>
      </c>
      <c r="G5406">
        <v>0.64957847535586843</v>
      </c>
      <c r="BD5406">
        <f t="shared" si="682"/>
        <v>5675.5555392023789</v>
      </c>
      <c r="BE5406">
        <f t="shared" si="683"/>
        <v>7326.861310003891</v>
      </c>
      <c r="BF5406">
        <f t="shared" si="684"/>
        <v>8978.1670808054041</v>
      </c>
      <c r="BG5406">
        <f t="shared" si="685"/>
        <v>10629.472851606915</v>
      </c>
      <c r="BH5406">
        <f t="shared" si="686"/>
        <v>12280.778622408428</v>
      </c>
      <c r="BI5406">
        <f t="shared" si="687"/>
        <v>13932.08439320994</v>
      </c>
      <c r="BJ5406">
        <f t="shared" si="688"/>
        <v>15583.390164011453</v>
      </c>
    </row>
    <row r="5407" spans="1:62">
      <c r="A5407">
        <v>5404</v>
      </c>
      <c r="F5407">
        <v>7718.9719712918322</v>
      </c>
      <c r="G5407">
        <v>0.86258353971134127</v>
      </c>
      <c r="BD5407">
        <f t="shared" si="682"/>
        <v>996.25847453145252</v>
      </c>
      <c r="BE5407">
        <f t="shared" si="683"/>
        <v>4244.1508513107947</v>
      </c>
      <c r="BF5407">
        <f t="shared" si="684"/>
        <v>7492.0432280901368</v>
      </c>
      <c r="BG5407">
        <f t="shared" si="685"/>
        <v>10739.935604869479</v>
      </c>
      <c r="BH5407">
        <f t="shared" si="686"/>
        <v>13987.827981648821</v>
      </c>
      <c r="BI5407">
        <f t="shared" si="687"/>
        <v>17235.720358428163</v>
      </c>
      <c r="BJ5407">
        <f t="shared" si="688"/>
        <v>20483.612735207505</v>
      </c>
    </row>
    <row r="5408" spans="1:62">
      <c r="A5408">
        <v>5405</v>
      </c>
      <c r="F5408">
        <v>6764.7529180380316</v>
      </c>
      <c r="G5408">
        <v>0.54438035531044449</v>
      </c>
      <c r="BD5408">
        <f t="shared" si="682"/>
        <v>-3406.0542727351258</v>
      </c>
      <c r="BE5408">
        <f t="shared" si="683"/>
        <v>906.86342582158068</v>
      </c>
      <c r="BF5408">
        <f t="shared" si="684"/>
        <v>5219.7811243782871</v>
      </c>
      <c r="BG5408">
        <f t="shared" si="685"/>
        <v>9532.6988229349936</v>
      </c>
      <c r="BH5408">
        <f t="shared" si="686"/>
        <v>13845.6165214917</v>
      </c>
      <c r="BI5408">
        <f t="shared" si="687"/>
        <v>18158.534220048408</v>
      </c>
      <c r="BJ5408">
        <f t="shared" si="688"/>
        <v>22471.451918605111</v>
      </c>
    </row>
    <row r="5409" spans="1:62">
      <c r="A5409">
        <v>5406</v>
      </c>
      <c r="F5409">
        <v>-2328.9310081639069</v>
      </c>
      <c r="G5409">
        <v>0.79989853019123736</v>
      </c>
      <c r="BD5409">
        <f t="shared" si="682"/>
        <v>-4042.851141485809</v>
      </c>
      <c r="BE5409">
        <f t="shared" si="683"/>
        <v>-1320.9493649335864</v>
      </c>
      <c r="BF5409">
        <f t="shared" si="684"/>
        <v>1400.9524116186358</v>
      </c>
      <c r="BG5409">
        <f t="shared" si="685"/>
        <v>4122.8541881708588</v>
      </c>
      <c r="BH5409">
        <f t="shared" si="686"/>
        <v>6844.755964723081</v>
      </c>
      <c r="BI5409">
        <f t="shared" si="687"/>
        <v>9566.6577412753031</v>
      </c>
      <c r="BJ5409">
        <f t="shared" si="688"/>
        <v>12288.559517827527</v>
      </c>
    </row>
    <row r="5410" spans="1:62">
      <c r="A5410">
        <v>5407</v>
      </c>
      <c r="F5410">
        <v>9135.4813798346422</v>
      </c>
      <c r="G5410">
        <v>0.27032647740713145</v>
      </c>
      <c r="BD5410">
        <f t="shared" si="682"/>
        <v>6328.4236591200934</v>
      </c>
      <c r="BE5410">
        <f t="shared" si="683"/>
        <v>10327.916310076282</v>
      </c>
      <c r="BF5410">
        <f t="shared" si="684"/>
        <v>14327.408961032466</v>
      </c>
      <c r="BG5410">
        <f t="shared" si="685"/>
        <v>18326.901611988655</v>
      </c>
      <c r="BH5410">
        <f t="shared" si="686"/>
        <v>22326.394262944843</v>
      </c>
      <c r="BI5410">
        <f t="shared" si="687"/>
        <v>26325.886913901028</v>
      </c>
      <c r="BJ5410">
        <f t="shared" si="688"/>
        <v>30325.379564857212</v>
      </c>
    </row>
    <row r="5411" spans="1:62">
      <c r="A5411">
        <v>5408</v>
      </c>
      <c r="F5411">
        <v>8976.4168052760197</v>
      </c>
      <c r="G5411">
        <v>0.43205642913711806</v>
      </c>
      <c r="BD5411">
        <f t="shared" si="682"/>
        <v>-7783.8489927989849</v>
      </c>
      <c r="BE5411">
        <f t="shared" si="683"/>
        <v>-6432.2166057633276</v>
      </c>
      <c r="BF5411">
        <f t="shared" si="684"/>
        <v>-5080.5842187276703</v>
      </c>
      <c r="BG5411">
        <f t="shared" si="685"/>
        <v>-3728.951831692013</v>
      </c>
      <c r="BH5411">
        <f t="shared" si="686"/>
        <v>-2377.3194446563557</v>
      </c>
      <c r="BI5411">
        <f t="shared" si="687"/>
        <v>-1025.6870576206984</v>
      </c>
      <c r="BJ5411">
        <f t="shared" si="688"/>
        <v>325.94532941495891</v>
      </c>
    </row>
    <row r="5412" spans="1:62">
      <c r="A5412">
        <v>5409</v>
      </c>
      <c r="F5412">
        <v>4049.2954260178649</v>
      </c>
      <c r="G5412">
        <v>0.44598767639596293</v>
      </c>
      <c r="BD5412">
        <f t="shared" si="682"/>
        <v>-6816.1346595904288</v>
      </c>
      <c r="BE5412">
        <f t="shared" si="683"/>
        <v>-4655.8525139048388</v>
      </c>
      <c r="BF5412">
        <f t="shared" si="684"/>
        <v>-2495.5703682192488</v>
      </c>
      <c r="BG5412">
        <f t="shared" si="685"/>
        <v>-335.28822253365797</v>
      </c>
      <c r="BH5412">
        <f t="shared" si="686"/>
        <v>1824.9939231519311</v>
      </c>
      <c r="BI5412">
        <f t="shared" si="687"/>
        <v>3985.276068837522</v>
      </c>
      <c r="BJ5412">
        <f t="shared" si="688"/>
        <v>6145.5582145231128</v>
      </c>
    </row>
    <row r="5413" spans="1:62">
      <c r="A5413">
        <v>5410</v>
      </c>
      <c r="F5413">
        <v>1769.2604036343691</v>
      </c>
      <c r="G5413">
        <v>0.48903430916477486</v>
      </c>
      <c r="BD5413">
        <f t="shared" si="682"/>
        <v>-1819.3570440380504</v>
      </c>
      <c r="BE5413">
        <f t="shared" si="683"/>
        <v>410.5813379417641</v>
      </c>
      <c r="BF5413">
        <f t="shared" si="684"/>
        <v>2640.5197199215791</v>
      </c>
      <c r="BG5413">
        <f t="shared" si="685"/>
        <v>4870.4581019013931</v>
      </c>
      <c r="BH5413">
        <f t="shared" si="686"/>
        <v>7100.396483881208</v>
      </c>
      <c r="BI5413">
        <f t="shared" si="687"/>
        <v>9330.334865861023</v>
      </c>
      <c r="BJ5413">
        <f t="shared" si="688"/>
        <v>11560.273247840838</v>
      </c>
    </row>
    <row r="5414" spans="1:62">
      <c r="A5414">
        <v>5411</v>
      </c>
      <c r="F5414">
        <v>10589.2482744319</v>
      </c>
      <c r="G5414">
        <v>0.13615531357188182</v>
      </c>
      <c r="BD5414">
        <f t="shared" si="682"/>
        <v>675.91114218950497</v>
      </c>
      <c r="BE5414">
        <f t="shared" si="683"/>
        <v>3121.0826880133791</v>
      </c>
      <c r="BF5414">
        <f t="shared" si="684"/>
        <v>5566.2542338372541</v>
      </c>
      <c r="BG5414">
        <f t="shared" si="685"/>
        <v>8011.4257796611273</v>
      </c>
      <c r="BH5414">
        <f t="shared" si="686"/>
        <v>10456.597325485003</v>
      </c>
      <c r="BI5414">
        <f t="shared" si="687"/>
        <v>12901.768871308877</v>
      </c>
      <c r="BJ5414">
        <f t="shared" si="688"/>
        <v>15346.940417132751</v>
      </c>
    </row>
    <row r="5415" spans="1:62">
      <c r="A5415">
        <v>5412</v>
      </c>
      <c r="F5415">
        <v>16114.103823285304</v>
      </c>
      <c r="G5415">
        <v>0.2389350190156625</v>
      </c>
      <c r="BD5415">
        <f t="shared" si="682"/>
        <v>-9908.4717065724908</v>
      </c>
      <c r="BE5415">
        <f t="shared" si="683"/>
        <v>-9227.695138713083</v>
      </c>
      <c r="BF5415">
        <f t="shared" si="684"/>
        <v>-8546.9185708536734</v>
      </c>
      <c r="BG5415">
        <f t="shared" si="685"/>
        <v>-7866.1420029942637</v>
      </c>
      <c r="BH5415">
        <f t="shared" si="686"/>
        <v>-7185.365435134855</v>
      </c>
      <c r="BI5415">
        <f t="shared" si="687"/>
        <v>-6504.5888672754463</v>
      </c>
      <c r="BJ5415">
        <f t="shared" si="688"/>
        <v>-5823.8122994160367</v>
      </c>
    </row>
    <row r="5416" spans="1:62">
      <c r="A5416">
        <v>5413</v>
      </c>
      <c r="F5416">
        <v>3306.460144645047</v>
      </c>
      <c r="G5416">
        <v>0.14515412008703166</v>
      </c>
      <c r="BD5416">
        <f t="shared" si="682"/>
        <v>-14919.428728206993</v>
      </c>
      <c r="BE5416">
        <f t="shared" si="683"/>
        <v>-13724.753633128679</v>
      </c>
      <c r="BF5416">
        <f t="shared" si="684"/>
        <v>-12530.078538050366</v>
      </c>
      <c r="BG5416">
        <f t="shared" si="685"/>
        <v>-11335.403442972054</v>
      </c>
      <c r="BH5416">
        <f t="shared" si="686"/>
        <v>-10140.728347893742</v>
      </c>
      <c r="BI5416">
        <f t="shared" si="687"/>
        <v>-8946.053252815429</v>
      </c>
      <c r="BJ5416">
        <f t="shared" si="688"/>
        <v>-7751.3781577371174</v>
      </c>
    </row>
    <row r="5417" spans="1:62">
      <c r="A5417">
        <v>5414</v>
      </c>
      <c r="F5417">
        <v>8121.053315606352</v>
      </c>
      <c r="G5417">
        <v>9.4243726019757723E-2</v>
      </c>
      <c r="BD5417">
        <f t="shared" si="682"/>
        <v>-2580.6895442098885</v>
      </c>
      <c r="BE5417">
        <f t="shared" si="683"/>
        <v>-1854.9189437747305</v>
      </c>
      <c r="BF5417">
        <f t="shared" si="684"/>
        <v>-1129.148343339572</v>
      </c>
      <c r="BG5417">
        <f t="shared" si="685"/>
        <v>-403.37774290441394</v>
      </c>
      <c r="BH5417">
        <f t="shared" si="686"/>
        <v>322.39285753074455</v>
      </c>
      <c r="BI5417">
        <f t="shared" si="687"/>
        <v>1048.163457965903</v>
      </c>
      <c r="BJ5417">
        <f t="shared" si="688"/>
        <v>1773.9340584010606</v>
      </c>
    </row>
    <row r="5418" spans="1:62">
      <c r="A5418">
        <v>5415</v>
      </c>
      <c r="F5418">
        <v>12510.481968906681</v>
      </c>
      <c r="G5418">
        <v>0.30862557234971622</v>
      </c>
      <c r="BD5418">
        <f t="shared" si="682"/>
        <v>-7649.8346855075633</v>
      </c>
      <c r="BE5418">
        <f t="shared" si="683"/>
        <v>-7178.6160554087746</v>
      </c>
      <c r="BF5418">
        <f t="shared" si="684"/>
        <v>-6707.3974253099859</v>
      </c>
      <c r="BG5418">
        <f t="shared" si="685"/>
        <v>-6236.1787952111972</v>
      </c>
      <c r="BH5418">
        <f t="shared" si="686"/>
        <v>-5764.9601651124085</v>
      </c>
      <c r="BI5418">
        <f t="shared" si="687"/>
        <v>-5293.7415350136198</v>
      </c>
      <c r="BJ5418">
        <f t="shared" si="688"/>
        <v>-4822.5229049148311</v>
      </c>
    </row>
    <row r="5419" spans="1:62">
      <c r="A5419">
        <v>5416</v>
      </c>
      <c r="F5419">
        <v>1222.15051958396</v>
      </c>
      <c r="G5419">
        <v>1.0245078978897846</v>
      </c>
      <c r="BD5419">
        <f t="shared" si="682"/>
        <v>-10967.3541071581</v>
      </c>
      <c r="BE5419">
        <f t="shared" si="683"/>
        <v>-9424.226245409518</v>
      </c>
      <c r="BF5419">
        <f t="shared" si="684"/>
        <v>-7881.0983836609375</v>
      </c>
      <c r="BG5419">
        <f t="shared" si="685"/>
        <v>-6337.9705219123562</v>
      </c>
      <c r="BH5419">
        <f t="shared" si="686"/>
        <v>-4794.8426601637757</v>
      </c>
      <c r="BI5419">
        <f t="shared" si="687"/>
        <v>-3251.7147984151943</v>
      </c>
      <c r="BJ5419">
        <f t="shared" si="688"/>
        <v>-1708.5869366666138</v>
      </c>
    </row>
    <row r="5420" spans="1:62">
      <c r="A5420">
        <v>5417</v>
      </c>
      <c r="F5420">
        <v>1635.6884251376359</v>
      </c>
      <c r="G5420">
        <v>0.59728141510892385</v>
      </c>
      <c r="BD5420">
        <f t="shared" si="682"/>
        <v>3900.3889698649627</v>
      </c>
      <c r="BE5420">
        <f t="shared" si="683"/>
        <v>9022.9284593138855</v>
      </c>
      <c r="BF5420">
        <f t="shared" si="684"/>
        <v>14145.467948762809</v>
      </c>
      <c r="BG5420">
        <f t="shared" si="685"/>
        <v>19268.007438211731</v>
      </c>
      <c r="BH5420">
        <f t="shared" si="686"/>
        <v>24390.546927660653</v>
      </c>
      <c r="BI5420">
        <f t="shared" si="687"/>
        <v>29513.086417109578</v>
      </c>
      <c r="BJ5420">
        <f t="shared" si="688"/>
        <v>34635.625906558504</v>
      </c>
    </row>
    <row r="5421" spans="1:62">
      <c r="A5421">
        <v>5418</v>
      </c>
      <c r="F5421">
        <v>5427.8464571575896</v>
      </c>
      <c r="G5421">
        <v>0.35592593989507915</v>
      </c>
      <c r="BD5421">
        <f t="shared" si="682"/>
        <v>1350.7186504069832</v>
      </c>
      <c r="BE5421">
        <f t="shared" si="683"/>
        <v>4337.1257259516024</v>
      </c>
      <c r="BF5421">
        <f t="shared" si="684"/>
        <v>7323.5328014962215</v>
      </c>
      <c r="BG5421">
        <f t="shared" si="685"/>
        <v>10309.939877040841</v>
      </c>
      <c r="BH5421">
        <f t="shared" si="686"/>
        <v>13296.34695258546</v>
      </c>
      <c r="BI5421">
        <f t="shared" si="687"/>
        <v>16282.754028130079</v>
      </c>
      <c r="BJ5421">
        <f t="shared" si="688"/>
        <v>19269.161103674698</v>
      </c>
    </row>
    <row r="5422" spans="1:62">
      <c r="A5422">
        <v>5419</v>
      </c>
      <c r="F5422">
        <v>14647.86123478863</v>
      </c>
      <c r="G5422">
        <v>0.16749660169651825</v>
      </c>
      <c r="BD5422">
        <f t="shared" si="682"/>
        <v>-3648.2167576821939</v>
      </c>
      <c r="BE5422">
        <f t="shared" si="683"/>
        <v>-1868.5870582067982</v>
      </c>
      <c r="BF5422">
        <f t="shared" si="684"/>
        <v>-88.957358731402564</v>
      </c>
      <c r="BG5422">
        <f t="shared" si="685"/>
        <v>1690.6723407439931</v>
      </c>
      <c r="BH5422">
        <f t="shared" si="686"/>
        <v>3470.3020402193888</v>
      </c>
      <c r="BI5422">
        <f t="shared" si="687"/>
        <v>5249.9317396947845</v>
      </c>
      <c r="BJ5422">
        <f t="shared" si="688"/>
        <v>7029.5614391701802</v>
      </c>
    </row>
    <row r="5423" spans="1:62">
      <c r="A5423">
        <v>5420</v>
      </c>
      <c r="F5423">
        <v>10208.900220732648</v>
      </c>
      <c r="G5423">
        <v>0.21625801047282422</v>
      </c>
      <c r="BD5423">
        <f t="shared" si="682"/>
        <v>-13810.378226306038</v>
      </c>
      <c r="BE5423">
        <f t="shared" si="683"/>
        <v>-12972.895217823447</v>
      </c>
      <c r="BF5423">
        <f t="shared" si="684"/>
        <v>-12135.412209340857</v>
      </c>
      <c r="BG5423">
        <f t="shared" si="685"/>
        <v>-11297.929200858265</v>
      </c>
      <c r="BH5423">
        <f t="shared" si="686"/>
        <v>-10460.446192375673</v>
      </c>
      <c r="BI5423">
        <f t="shared" si="687"/>
        <v>-9622.9631838930836</v>
      </c>
      <c r="BJ5423">
        <f t="shared" si="688"/>
        <v>-8785.4801754104919</v>
      </c>
    </row>
    <row r="5424" spans="1:62">
      <c r="A5424">
        <v>5421</v>
      </c>
      <c r="F5424">
        <v>7206.0910502617153</v>
      </c>
      <c r="G5424">
        <v>0.43680308710785365</v>
      </c>
      <c r="BD5424">
        <f t="shared" si="682"/>
        <v>-9127.6101683685265</v>
      </c>
      <c r="BE5424">
        <f t="shared" si="683"/>
        <v>-8046.3201160044064</v>
      </c>
      <c r="BF5424">
        <f t="shared" si="684"/>
        <v>-6965.0300636402844</v>
      </c>
      <c r="BG5424">
        <f t="shared" si="685"/>
        <v>-5883.7400112761643</v>
      </c>
      <c r="BH5424">
        <f t="shared" si="686"/>
        <v>-4802.4499589120433</v>
      </c>
      <c r="BI5424">
        <f t="shared" si="687"/>
        <v>-3721.1599065479213</v>
      </c>
      <c r="BJ5424">
        <f t="shared" si="688"/>
        <v>-2639.8698541838003</v>
      </c>
    </row>
    <row r="5425" spans="1:62">
      <c r="A5425">
        <v>5422</v>
      </c>
      <c r="F5425">
        <v>14305.963974999697</v>
      </c>
      <c r="G5425">
        <v>0.44542042154767714</v>
      </c>
      <c r="BD5425">
        <f t="shared" si="682"/>
        <v>-5022.0756147224474</v>
      </c>
      <c r="BE5425">
        <f t="shared" si="683"/>
        <v>-2838.0601791831787</v>
      </c>
      <c r="BF5425">
        <f t="shared" si="684"/>
        <v>-654.04474364391081</v>
      </c>
      <c r="BG5425">
        <f t="shared" si="685"/>
        <v>1529.970691895358</v>
      </c>
      <c r="BH5425">
        <f t="shared" si="686"/>
        <v>3713.9861274346258</v>
      </c>
      <c r="BI5425">
        <f t="shared" si="687"/>
        <v>5898.0015629738937</v>
      </c>
      <c r="BJ5425">
        <f t="shared" si="688"/>
        <v>8082.0169985131633</v>
      </c>
    </row>
    <row r="5426" spans="1:62">
      <c r="A5426">
        <v>5423</v>
      </c>
      <c r="F5426">
        <v>7142.4158944985829</v>
      </c>
      <c r="G5426">
        <v>0.46874943187127727</v>
      </c>
      <c r="BD5426">
        <f t="shared" si="682"/>
        <v>-12078.861867261312</v>
      </c>
      <c r="BE5426">
        <f t="shared" si="683"/>
        <v>-9851.7597595229254</v>
      </c>
      <c r="BF5426">
        <f t="shared" si="684"/>
        <v>-7624.6576517845397</v>
      </c>
      <c r="BG5426">
        <f t="shared" si="685"/>
        <v>-5397.555544046154</v>
      </c>
      <c r="BH5426">
        <f t="shared" si="686"/>
        <v>-3170.4534363077692</v>
      </c>
      <c r="BI5426">
        <f t="shared" si="687"/>
        <v>-943.35132856938253</v>
      </c>
      <c r="BJ5426">
        <f t="shared" si="688"/>
        <v>1283.7507791690023</v>
      </c>
    </row>
    <row r="5427" spans="1:62">
      <c r="A5427">
        <v>5424</v>
      </c>
      <c r="F5427">
        <v>4890.5694674073384</v>
      </c>
      <c r="G5427">
        <v>0.6041720220883624</v>
      </c>
      <c r="BD5427">
        <f t="shared" si="682"/>
        <v>-4798.668735142197</v>
      </c>
      <c r="BE5427">
        <f t="shared" si="683"/>
        <v>-2454.9215757858101</v>
      </c>
      <c r="BF5427">
        <f t="shared" si="684"/>
        <v>-111.17441642942413</v>
      </c>
      <c r="BG5427">
        <f t="shared" si="685"/>
        <v>2232.5727429269627</v>
      </c>
      <c r="BH5427">
        <f t="shared" si="686"/>
        <v>4576.3199022833487</v>
      </c>
      <c r="BI5427">
        <f t="shared" si="687"/>
        <v>6920.0670616397347</v>
      </c>
      <c r="BJ5427">
        <f t="shared" si="688"/>
        <v>9263.8142209961225</v>
      </c>
    </row>
    <row r="5428" spans="1:62">
      <c r="A5428">
        <v>5425</v>
      </c>
      <c r="F5428">
        <v>6588.4043088402868</v>
      </c>
      <c r="G5428">
        <v>0.49093513736441707</v>
      </c>
      <c r="BD5428">
        <f t="shared" si="682"/>
        <v>-1869.7093569655262</v>
      </c>
      <c r="BE5428">
        <f t="shared" si="683"/>
        <v>1151.1507534762859</v>
      </c>
      <c r="BF5428">
        <f t="shared" si="684"/>
        <v>4172.010863918098</v>
      </c>
      <c r="BG5428">
        <f t="shared" si="685"/>
        <v>7192.8709743599102</v>
      </c>
      <c r="BH5428">
        <f t="shared" si="686"/>
        <v>10213.731084801722</v>
      </c>
      <c r="BI5428">
        <f t="shared" si="687"/>
        <v>13234.591195243534</v>
      </c>
      <c r="BJ5428">
        <f t="shared" si="688"/>
        <v>16255.451305685347</v>
      </c>
    </row>
    <row r="5429" spans="1:62">
      <c r="A5429">
        <v>5426</v>
      </c>
      <c r="F5429">
        <v>4391.3625630841798</v>
      </c>
      <c r="G5429">
        <v>0.72799629589962755</v>
      </c>
      <c r="BD5429">
        <f t="shared" si="682"/>
        <v>-4133.7286220182013</v>
      </c>
      <c r="BE5429">
        <f t="shared" si="683"/>
        <v>-1679.0529351961159</v>
      </c>
      <c r="BF5429">
        <f t="shared" si="684"/>
        <v>775.62275162596961</v>
      </c>
      <c r="BG5429">
        <f t="shared" si="685"/>
        <v>3230.2984384480551</v>
      </c>
      <c r="BH5429">
        <f t="shared" si="686"/>
        <v>5684.9741252701406</v>
      </c>
      <c r="BI5429">
        <f t="shared" si="687"/>
        <v>8139.6498120922261</v>
      </c>
      <c r="BJ5429">
        <f t="shared" si="688"/>
        <v>10594.32549891431</v>
      </c>
    </row>
    <row r="5430" spans="1:62">
      <c r="A5430">
        <v>5427</v>
      </c>
      <c r="F5430">
        <v>7791.0523006196145</v>
      </c>
      <c r="G5430">
        <v>3.2139866762235236E-2</v>
      </c>
      <c r="BD5430">
        <f t="shared" si="682"/>
        <v>-751.38108358604222</v>
      </c>
      <c r="BE5430">
        <f t="shared" si="683"/>
        <v>2888.6003959120953</v>
      </c>
      <c r="BF5430">
        <f t="shared" si="684"/>
        <v>6528.5818754102329</v>
      </c>
      <c r="BG5430">
        <f t="shared" si="685"/>
        <v>10168.56335490837</v>
      </c>
      <c r="BH5430">
        <f t="shared" si="686"/>
        <v>13808.54483440651</v>
      </c>
      <c r="BI5430">
        <f t="shared" si="687"/>
        <v>17448.526313904644</v>
      </c>
      <c r="BJ5430">
        <f t="shared" si="688"/>
        <v>21088.507793402787</v>
      </c>
    </row>
    <row r="5431" spans="1:62">
      <c r="A5431">
        <v>5428</v>
      </c>
      <c r="F5431">
        <v>7280.2093304638365</v>
      </c>
      <c r="G5431">
        <v>0.50441675099070427</v>
      </c>
      <c r="BD5431">
        <f t="shared" si="682"/>
        <v>-7630.3529668084384</v>
      </c>
      <c r="BE5431">
        <f t="shared" si="683"/>
        <v>-7469.6536329972623</v>
      </c>
      <c r="BF5431">
        <f t="shared" si="684"/>
        <v>-7308.9542991860862</v>
      </c>
      <c r="BG5431">
        <f t="shared" si="685"/>
        <v>-7148.2549653749102</v>
      </c>
      <c r="BH5431">
        <f t="shared" si="686"/>
        <v>-6987.5556315637332</v>
      </c>
      <c r="BI5431">
        <f t="shared" si="687"/>
        <v>-6826.8562977525571</v>
      </c>
      <c r="BJ5431">
        <f t="shared" si="688"/>
        <v>-6666.156963941381</v>
      </c>
    </row>
    <row r="5432" spans="1:62">
      <c r="A5432">
        <v>5429</v>
      </c>
      <c r="F5432">
        <v>307.85547143659278</v>
      </c>
      <c r="G5432">
        <v>0.41723460029410298</v>
      </c>
      <c r="BD5432">
        <f t="shared" si="682"/>
        <v>-4758.1255755103157</v>
      </c>
      <c r="BE5432">
        <f t="shared" si="683"/>
        <v>-2236.0418205567939</v>
      </c>
      <c r="BF5432">
        <f t="shared" si="684"/>
        <v>286.04193439672781</v>
      </c>
      <c r="BG5432">
        <f t="shared" si="685"/>
        <v>2808.1256893502486</v>
      </c>
      <c r="BH5432">
        <f t="shared" si="686"/>
        <v>5330.2094443037695</v>
      </c>
      <c r="BI5432">
        <f t="shared" si="687"/>
        <v>7852.2931992572921</v>
      </c>
      <c r="BJ5432">
        <f t="shared" si="688"/>
        <v>10374.376954210813</v>
      </c>
    </row>
    <row r="5433" spans="1:62">
      <c r="A5433">
        <v>5430</v>
      </c>
      <c r="F5433">
        <v>9353.5355440311214</v>
      </c>
      <c r="G5433">
        <v>1.0437170333672245</v>
      </c>
      <c r="BD5433">
        <f t="shared" si="682"/>
        <v>1778.3175300339221</v>
      </c>
      <c r="BE5433">
        <f t="shared" si="683"/>
        <v>3864.4905315044371</v>
      </c>
      <c r="BF5433">
        <f t="shared" si="684"/>
        <v>5950.6635329749515</v>
      </c>
      <c r="BG5433">
        <f t="shared" si="685"/>
        <v>8036.8365344454669</v>
      </c>
      <c r="BH5433">
        <f t="shared" si="686"/>
        <v>10123.009535915982</v>
      </c>
      <c r="BI5433">
        <f t="shared" si="687"/>
        <v>12209.182537386496</v>
      </c>
      <c r="BJ5433">
        <f t="shared" si="688"/>
        <v>14295.355538857011</v>
      </c>
    </row>
    <row r="5434" spans="1:62">
      <c r="A5434">
        <v>5431</v>
      </c>
      <c r="F5434">
        <v>6451.345454953771</v>
      </c>
      <c r="G5434">
        <v>0.37607037350866346</v>
      </c>
      <c r="BD5434">
        <f t="shared" si="682"/>
        <v>-4134.9503771949985</v>
      </c>
      <c r="BE5434">
        <f t="shared" si="683"/>
        <v>1083.6347896411244</v>
      </c>
      <c r="BF5434">
        <f t="shared" si="684"/>
        <v>6302.2199564772473</v>
      </c>
      <c r="BG5434">
        <f t="shared" si="685"/>
        <v>11520.80512331337</v>
      </c>
      <c r="BH5434">
        <f t="shared" si="686"/>
        <v>16739.390290149491</v>
      </c>
      <c r="BI5434">
        <f t="shared" si="687"/>
        <v>21957.975456985616</v>
      </c>
      <c r="BJ5434">
        <f t="shared" si="688"/>
        <v>27176.560623821741</v>
      </c>
    </row>
    <row r="5435" spans="1:62">
      <c r="A5435">
        <v>5432</v>
      </c>
      <c r="F5435">
        <v>10588.675731851063</v>
      </c>
      <c r="G5435">
        <v>0.23286751627912672</v>
      </c>
      <c r="BD5435">
        <f t="shared" si="682"/>
        <v>-4570.993587410454</v>
      </c>
      <c r="BE5435">
        <f t="shared" si="683"/>
        <v>-2690.6417198671365</v>
      </c>
      <c r="BF5435">
        <f t="shared" si="684"/>
        <v>-810.2898523238191</v>
      </c>
      <c r="BG5435">
        <f t="shared" si="685"/>
        <v>1070.0620152194979</v>
      </c>
      <c r="BH5435">
        <f t="shared" si="686"/>
        <v>2950.4138827628158</v>
      </c>
      <c r="BI5435">
        <f t="shared" si="687"/>
        <v>4830.7657503061328</v>
      </c>
      <c r="BJ5435">
        <f t="shared" si="688"/>
        <v>6711.1176178494497</v>
      </c>
    </row>
    <row r="5436" spans="1:62">
      <c r="A5436">
        <v>5433</v>
      </c>
      <c r="F5436">
        <v>6391.215751381369</v>
      </c>
      <c r="G5436">
        <v>0.66233564744740914</v>
      </c>
      <c r="BD5436">
        <f t="shared" si="682"/>
        <v>-9424.3381504554291</v>
      </c>
      <c r="BE5436">
        <f t="shared" si="683"/>
        <v>-8260.0005690597955</v>
      </c>
      <c r="BF5436">
        <f t="shared" si="684"/>
        <v>-7095.6629876641618</v>
      </c>
      <c r="BG5436">
        <f t="shared" si="685"/>
        <v>-5931.3254062685282</v>
      </c>
      <c r="BH5436">
        <f t="shared" si="686"/>
        <v>-4766.9878248728946</v>
      </c>
      <c r="BI5436">
        <f t="shared" si="687"/>
        <v>-3602.650243477261</v>
      </c>
      <c r="BJ5436">
        <f t="shared" si="688"/>
        <v>-2438.3126620816274</v>
      </c>
    </row>
    <row r="5437" spans="1:62">
      <c r="A5437">
        <v>5434</v>
      </c>
      <c r="F5437">
        <v>-5636.7297231833472</v>
      </c>
      <c r="G5437">
        <v>0.38823938870355512</v>
      </c>
      <c r="BD5437">
        <f t="shared" si="682"/>
        <v>-3079.5375141443233</v>
      </c>
      <c r="BE5437">
        <f t="shared" si="683"/>
        <v>232.14072309272251</v>
      </c>
      <c r="BF5437">
        <f t="shared" si="684"/>
        <v>3543.8189603297687</v>
      </c>
      <c r="BG5437">
        <f t="shared" si="685"/>
        <v>6855.4971975668141</v>
      </c>
      <c r="BH5437">
        <f t="shared" si="686"/>
        <v>10167.175434803859</v>
      </c>
      <c r="BI5437">
        <f t="shared" si="687"/>
        <v>13478.853672040907</v>
      </c>
      <c r="BJ5437">
        <f t="shared" si="688"/>
        <v>16790.53190927795</v>
      </c>
    </row>
    <row r="5438" spans="1:62">
      <c r="A5438">
        <v>5435</v>
      </c>
      <c r="F5438">
        <v>7375.0254688725254</v>
      </c>
      <c r="G5438">
        <v>9.1340519359439654E-3</v>
      </c>
      <c r="BD5438">
        <f t="shared" si="682"/>
        <v>7577.9266667011234</v>
      </c>
      <c r="BE5438">
        <f t="shared" si="683"/>
        <v>9519.1236102188996</v>
      </c>
      <c r="BF5438">
        <f t="shared" si="684"/>
        <v>11460.320553736674</v>
      </c>
      <c r="BG5438">
        <f t="shared" si="685"/>
        <v>13401.51749725445</v>
      </c>
      <c r="BH5438">
        <f t="shared" si="686"/>
        <v>15342.714440772224</v>
      </c>
      <c r="BI5438">
        <f t="shared" si="687"/>
        <v>17283.911384290001</v>
      </c>
      <c r="BJ5438">
        <f t="shared" si="688"/>
        <v>19225.108327807779</v>
      </c>
    </row>
    <row r="5439" spans="1:62">
      <c r="A5439">
        <v>5436</v>
      </c>
      <c r="F5439">
        <v>9368.0219881612575</v>
      </c>
      <c r="G5439">
        <v>0.14475612403217042</v>
      </c>
      <c r="BD5439">
        <f t="shared" si="682"/>
        <v>-7329.3552091928059</v>
      </c>
      <c r="BE5439">
        <f t="shared" si="683"/>
        <v>-7283.6849495130855</v>
      </c>
      <c r="BF5439">
        <f t="shared" si="684"/>
        <v>-7238.014689833366</v>
      </c>
      <c r="BG5439">
        <f t="shared" si="685"/>
        <v>-7192.3444301536465</v>
      </c>
      <c r="BH5439">
        <f t="shared" si="686"/>
        <v>-7146.6741704739261</v>
      </c>
      <c r="BI5439">
        <f t="shared" si="687"/>
        <v>-7101.0039107942066</v>
      </c>
      <c r="BJ5439">
        <f t="shared" si="688"/>
        <v>-7055.3336511144862</v>
      </c>
    </row>
    <row r="5440" spans="1:62">
      <c r="A5440">
        <v>5437</v>
      </c>
      <c r="F5440">
        <v>4711.6782446350608</v>
      </c>
      <c r="G5440">
        <v>0.93912180526819888</v>
      </c>
      <c r="BD5440">
        <f t="shared" si="682"/>
        <v>-8644.2413680004047</v>
      </c>
      <c r="BE5440">
        <f t="shared" si="683"/>
        <v>-7920.4607478395537</v>
      </c>
      <c r="BF5440">
        <f t="shared" si="684"/>
        <v>-7196.680127678701</v>
      </c>
      <c r="BG5440">
        <f t="shared" si="685"/>
        <v>-6472.8995075178491</v>
      </c>
      <c r="BH5440">
        <f t="shared" si="686"/>
        <v>-5749.1188873569972</v>
      </c>
      <c r="BI5440">
        <f t="shared" si="687"/>
        <v>-5025.3382671961444</v>
      </c>
      <c r="BJ5440">
        <f t="shared" si="688"/>
        <v>-4301.5576470352926</v>
      </c>
    </row>
    <row r="5441" spans="1:62">
      <c r="A5441">
        <v>5438</v>
      </c>
      <c r="F5441">
        <v>9104.4881818748581</v>
      </c>
      <c r="G5441">
        <v>0.46737301850592328</v>
      </c>
      <c r="BD5441">
        <f t="shared" si="682"/>
        <v>-16.069218294066559</v>
      </c>
      <c r="BE5441">
        <f t="shared" si="683"/>
        <v>4679.5398080469276</v>
      </c>
      <c r="BF5441">
        <f t="shared" si="684"/>
        <v>9375.1488343879228</v>
      </c>
      <c r="BG5441">
        <f t="shared" si="685"/>
        <v>14070.757860728916</v>
      </c>
      <c r="BH5441">
        <f t="shared" si="686"/>
        <v>18766.366887069911</v>
      </c>
      <c r="BI5441">
        <f t="shared" si="687"/>
        <v>23461.975913410904</v>
      </c>
      <c r="BJ5441">
        <f t="shared" si="688"/>
        <v>28157.584939751898</v>
      </c>
    </row>
    <row r="5442" spans="1:62">
      <c r="A5442">
        <v>5439</v>
      </c>
      <c r="F5442">
        <v>3316.9243083014881</v>
      </c>
      <c r="G5442">
        <v>0.328570951873421</v>
      </c>
      <c r="BD5442">
        <f t="shared" si="682"/>
        <v>-6767.6230893452412</v>
      </c>
      <c r="BE5442">
        <f t="shared" si="683"/>
        <v>-4430.7579968156251</v>
      </c>
      <c r="BF5442">
        <f t="shared" si="684"/>
        <v>-2093.8929042860091</v>
      </c>
      <c r="BG5442">
        <f t="shared" si="685"/>
        <v>242.97218824360789</v>
      </c>
      <c r="BH5442">
        <f t="shared" si="686"/>
        <v>2579.837280773223</v>
      </c>
      <c r="BI5442">
        <f t="shared" si="687"/>
        <v>4916.70237330284</v>
      </c>
      <c r="BJ5442">
        <f t="shared" si="688"/>
        <v>7253.5674658324569</v>
      </c>
    </row>
    <row r="5443" spans="1:62">
      <c r="A5443">
        <v>5440</v>
      </c>
      <c r="F5443">
        <v>9707.815775602463</v>
      </c>
      <c r="G5443">
        <v>0.17575164816106792</v>
      </c>
      <c r="BD5443">
        <f t="shared" si="682"/>
        <v>-1674.069548934383</v>
      </c>
      <c r="BE5443">
        <f t="shared" si="683"/>
        <v>-31.214789567277876</v>
      </c>
      <c r="BF5443">
        <f t="shared" si="684"/>
        <v>1611.6399697998268</v>
      </c>
      <c r="BG5443">
        <f t="shared" si="685"/>
        <v>3254.4947291669323</v>
      </c>
      <c r="BH5443">
        <f t="shared" si="686"/>
        <v>4897.3494885340369</v>
      </c>
      <c r="BI5443">
        <f t="shared" si="687"/>
        <v>6540.2042479011416</v>
      </c>
      <c r="BJ5443">
        <f t="shared" si="688"/>
        <v>8183.0590072682462</v>
      </c>
    </row>
    <row r="5444" spans="1:62">
      <c r="A5444">
        <v>5441</v>
      </c>
      <c r="F5444">
        <v>11796.241657891815</v>
      </c>
      <c r="G5444">
        <v>0.40326314336321456</v>
      </c>
      <c r="BD5444">
        <f t="shared" si="682"/>
        <v>-8829.0575347971226</v>
      </c>
      <c r="BE5444">
        <f t="shared" si="683"/>
        <v>-7950.299293991784</v>
      </c>
      <c r="BF5444">
        <f t="shared" si="684"/>
        <v>-7071.5410531864436</v>
      </c>
      <c r="BG5444">
        <f t="shared" si="685"/>
        <v>-6192.782812381105</v>
      </c>
      <c r="BH5444">
        <f t="shared" si="686"/>
        <v>-5314.0245715757646</v>
      </c>
      <c r="BI5444">
        <f t="shared" si="687"/>
        <v>-4435.2663307704252</v>
      </c>
      <c r="BJ5444">
        <f t="shared" si="688"/>
        <v>-3556.5080899650857</v>
      </c>
    </row>
    <row r="5445" spans="1:62">
      <c r="A5445">
        <v>5442</v>
      </c>
      <c r="F5445">
        <v>-1842.0313410441486</v>
      </c>
      <c r="G5445">
        <v>0.38449850905863414</v>
      </c>
      <c r="BD5445">
        <f t="shared" si="682"/>
        <v>-9779.9259410757422</v>
      </c>
      <c r="BE5445">
        <f t="shared" si="683"/>
        <v>-7763.6102242596689</v>
      </c>
      <c r="BF5445">
        <f t="shared" si="684"/>
        <v>-5747.2945074435966</v>
      </c>
      <c r="BG5445">
        <f t="shared" si="685"/>
        <v>-3730.9787906275233</v>
      </c>
      <c r="BH5445">
        <f t="shared" si="686"/>
        <v>-1714.6630738114509</v>
      </c>
      <c r="BI5445">
        <f t="shared" si="687"/>
        <v>301.6526430046215</v>
      </c>
      <c r="BJ5445">
        <f t="shared" si="688"/>
        <v>2317.9683598206957</v>
      </c>
    </row>
    <row r="5446" spans="1:62">
      <c r="A5446">
        <v>5443</v>
      </c>
      <c r="F5446">
        <v>1888.7184371683798</v>
      </c>
      <c r="G5446">
        <v>0.31635695974138667</v>
      </c>
      <c r="BD5446">
        <f t="shared" si="682"/>
        <v>3764.5238863373193</v>
      </c>
      <c r="BE5446">
        <f t="shared" si="683"/>
        <v>5687.0164316304899</v>
      </c>
      <c r="BF5446">
        <f t="shared" si="684"/>
        <v>7609.5089769236611</v>
      </c>
      <c r="BG5446">
        <f t="shared" si="685"/>
        <v>9532.0015222168313</v>
      </c>
      <c r="BH5446">
        <f t="shared" si="686"/>
        <v>11454.494067510002</v>
      </c>
      <c r="BI5446">
        <f t="shared" si="687"/>
        <v>13376.986612803174</v>
      </c>
      <c r="BJ5446">
        <f t="shared" si="688"/>
        <v>15299.479158096343</v>
      </c>
    </row>
    <row r="5447" spans="1:62">
      <c r="A5447">
        <v>5444</v>
      </c>
      <c r="F5447">
        <v>7849.9032498116467</v>
      </c>
      <c r="G5447">
        <v>0.1740580623650958</v>
      </c>
      <c r="BD5447">
        <f t="shared" si="682"/>
        <v>-306.93363846144644</v>
      </c>
      <c r="BE5447">
        <f t="shared" si="683"/>
        <v>1274.8511602454869</v>
      </c>
      <c r="BF5447">
        <f t="shared" si="684"/>
        <v>2856.63595895242</v>
      </c>
      <c r="BG5447">
        <f t="shared" si="685"/>
        <v>4438.4207576593535</v>
      </c>
      <c r="BH5447">
        <f t="shared" si="686"/>
        <v>6020.2055563662871</v>
      </c>
      <c r="BI5447">
        <f t="shared" si="687"/>
        <v>7601.9903550732197</v>
      </c>
      <c r="BJ5447">
        <f t="shared" si="688"/>
        <v>9183.7751537801541</v>
      </c>
    </row>
    <row r="5448" spans="1:62">
      <c r="A5448">
        <v>5445</v>
      </c>
      <c r="F5448">
        <v>11963.911616757076</v>
      </c>
      <c r="G5448">
        <v>0.36655100819536734</v>
      </c>
      <c r="BD5448">
        <f t="shared" si="682"/>
        <v>-6979.6129379861677</v>
      </c>
      <c r="BE5448">
        <f t="shared" si="683"/>
        <v>-6109.3226261606887</v>
      </c>
      <c r="BF5448">
        <f t="shared" si="684"/>
        <v>-5239.0323143352098</v>
      </c>
      <c r="BG5448">
        <f t="shared" si="685"/>
        <v>-4368.7420025097308</v>
      </c>
      <c r="BH5448">
        <f t="shared" si="686"/>
        <v>-3498.4516906842518</v>
      </c>
      <c r="BI5448">
        <f t="shared" si="687"/>
        <v>-2628.1613788587729</v>
      </c>
      <c r="BJ5448">
        <f t="shared" si="688"/>
        <v>-1757.8710670332939</v>
      </c>
    </row>
    <row r="5449" spans="1:62">
      <c r="A5449">
        <v>5446</v>
      </c>
      <c r="F5449">
        <v>10728.895510774306</v>
      </c>
      <c r="G5449">
        <v>0.63131067277620545</v>
      </c>
      <c r="BD5449">
        <f t="shared" si="682"/>
        <v>-10131.156575780238</v>
      </c>
      <c r="BE5449">
        <f t="shared" si="683"/>
        <v>-8298.4015348034027</v>
      </c>
      <c r="BF5449">
        <f t="shared" si="684"/>
        <v>-6465.6464938265653</v>
      </c>
      <c r="BG5449">
        <f t="shared" si="685"/>
        <v>-4632.8914528497289</v>
      </c>
      <c r="BH5449">
        <f t="shared" si="686"/>
        <v>-2800.1364118728925</v>
      </c>
      <c r="BI5449">
        <f t="shared" si="687"/>
        <v>-967.38137089605516</v>
      </c>
      <c r="BJ5449">
        <f t="shared" si="688"/>
        <v>865.37367008078218</v>
      </c>
    </row>
    <row r="5450" spans="1:62">
      <c r="A5450">
        <v>5447</v>
      </c>
      <c r="F5450">
        <v>4089.4447933932352</v>
      </c>
      <c r="G5450">
        <v>0.58416141155126677</v>
      </c>
      <c r="BD5450">
        <f t="shared" si="682"/>
        <v>-7572.3421468932793</v>
      </c>
      <c r="BE5450">
        <f t="shared" si="683"/>
        <v>-4415.7887830122518</v>
      </c>
      <c r="BF5450">
        <f t="shared" si="684"/>
        <v>-1259.2354191312243</v>
      </c>
      <c r="BG5450">
        <f t="shared" si="685"/>
        <v>1897.3179447498023</v>
      </c>
      <c r="BH5450">
        <f t="shared" si="686"/>
        <v>5053.8713086308308</v>
      </c>
      <c r="BI5450">
        <f t="shared" si="687"/>
        <v>8210.4246725118574</v>
      </c>
      <c r="BJ5450">
        <f t="shared" si="688"/>
        <v>11366.978036392884</v>
      </c>
    </row>
    <row r="5451" spans="1:62">
      <c r="A5451">
        <v>5448</v>
      </c>
      <c r="F5451">
        <v>638.76288501716772</v>
      </c>
      <c r="G5451">
        <v>0.75542132460525124</v>
      </c>
      <c r="BD5451">
        <f t="shared" si="682"/>
        <v>-1168.6377356369012</v>
      </c>
      <c r="BE5451">
        <f t="shared" si="683"/>
        <v>1752.1693221194328</v>
      </c>
      <c r="BF5451">
        <f t="shared" si="684"/>
        <v>4672.9763798757667</v>
      </c>
      <c r="BG5451">
        <f t="shared" si="685"/>
        <v>7593.7834376321007</v>
      </c>
      <c r="BH5451">
        <f t="shared" si="686"/>
        <v>10514.590495388435</v>
      </c>
      <c r="BI5451">
        <f t="shared" si="687"/>
        <v>13435.397553144769</v>
      </c>
      <c r="BJ5451">
        <f t="shared" si="688"/>
        <v>16356.204610901103</v>
      </c>
    </row>
    <row r="5452" spans="1:62">
      <c r="A5452">
        <v>5449</v>
      </c>
      <c r="F5452">
        <v>4114.7235670357368</v>
      </c>
      <c r="G5452">
        <v>6.0046636204664772E-2</v>
      </c>
      <c r="BD5452">
        <f t="shared" si="682"/>
        <v>3138.3437380090886</v>
      </c>
      <c r="BE5452">
        <f t="shared" si="683"/>
        <v>6915.4503610353449</v>
      </c>
      <c r="BF5452">
        <f t="shared" si="684"/>
        <v>10692.556984061601</v>
      </c>
      <c r="BG5452">
        <f t="shared" si="685"/>
        <v>14469.663607087858</v>
      </c>
      <c r="BH5452">
        <f t="shared" si="686"/>
        <v>18246.770230114114</v>
      </c>
      <c r="BI5452">
        <f t="shared" si="687"/>
        <v>22023.876853140369</v>
      </c>
      <c r="BJ5452">
        <f t="shared" si="688"/>
        <v>25800.983476166624</v>
      </c>
    </row>
    <row r="5453" spans="1:62">
      <c r="A5453">
        <v>5450</v>
      </c>
      <c r="F5453">
        <v>10065.879835051335</v>
      </c>
      <c r="G5453">
        <v>0.64038067530966014</v>
      </c>
      <c r="BD5453">
        <f t="shared" ref="BD5453:BD5516" si="689">($BD$3*G5452)-F5452</f>
        <v>-3814.4903860124127</v>
      </c>
      <c r="BE5453">
        <f t="shared" ref="BE5453:BE5516" si="690">($BE$3*G5452)-F5452</f>
        <v>-3514.2572049890891</v>
      </c>
      <c r="BF5453">
        <f t="shared" ref="BF5453:BF5516" si="691">($BF$3*G5452)-F5452</f>
        <v>-3214.0240239657651</v>
      </c>
      <c r="BG5453">
        <f t="shared" ref="BG5453:BG5516" si="692">($BG$3*G5452)-F5452</f>
        <v>-2913.7908429424415</v>
      </c>
      <c r="BH5453">
        <f t="shared" ref="BH5453:BH5516" si="693">($BH$3*G5452)-F5452</f>
        <v>-2613.5576619191174</v>
      </c>
      <c r="BI5453">
        <f t="shared" ref="BI5453:BI5516" si="694">($BI$3*G5452)-F5452</f>
        <v>-2313.3244808957934</v>
      </c>
      <c r="BJ5453">
        <f t="shared" ref="BJ5453:BJ5516" si="695">($BJ$3*G5452)-F5452</f>
        <v>-2013.0912998724698</v>
      </c>
    </row>
    <row r="5454" spans="1:62">
      <c r="A5454">
        <v>5451</v>
      </c>
      <c r="F5454">
        <v>14419.83868884758</v>
      </c>
      <c r="G5454">
        <v>0.27361001352291758</v>
      </c>
      <c r="BD5454">
        <f t="shared" si="689"/>
        <v>-6863.9764585030343</v>
      </c>
      <c r="BE5454">
        <f t="shared" si="690"/>
        <v>-3662.0730819547334</v>
      </c>
      <c r="BF5454">
        <f t="shared" si="691"/>
        <v>-460.16970540643342</v>
      </c>
      <c r="BG5454">
        <f t="shared" si="692"/>
        <v>2741.7336711418684</v>
      </c>
      <c r="BH5454">
        <f t="shared" si="693"/>
        <v>5943.6370476901684</v>
      </c>
      <c r="BI5454">
        <f t="shared" si="694"/>
        <v>9145.5404242384684</v>
      </c>
      <c r="BJ5454">
        <f t="shared" si="695"/>
        <v>12347.443800786768</v>
      </c>
    </row>
    <row r="5455" spans="1:62">
      <c r="A5455">
        <v>5452</v>
      </c>
      <c r="F5455">
        <v>6632.2132314402115</v>
      </c>
      <c r="G5455">
        <v>0.40895123035417136</v>
      </c>
      <c r="BD5455">
        <f t="shared" si="689"/>
        <v>-13051.788621232992</v>
      </c>
      <c r="BE5455">
        <f t="shared" si="690"/>
        <v>-11683.738553618405</v>
      </c>
      <c r="BF5455">
        <f t="shared" si="691"/>
        <v>-10315.688486003815</v>
      </c>
      <c r="BG5455">
        <f t="shared" si="692"/>
        <v>-8947.6384183892278</v>
      </c>
      <c r="BH5455">
        <f t="shared" si="693"/>
        <v>-7579.5883507746403</v>
      </c>
      <c r="BI5455">
        <f t="shared" si="694"/>
        <v>-6211.5382831600527</v>
      </c>
      <c r="BJ5455">
        <f t="shared" si="695"/>
        <v>-4843.4882155454652</v>
      </c>
    </row>
    <row r="5456" spans="1:62">
      <c r="A5456">
        <v>5453</v>
      </c>
      <c r="F5456">
        <v>-5600.0973080651092</v>
      </c>
      <c r="G5456">
        <v>0.520165741469512</v>
      </c>
      <c r="BD5456">
        <f t="shared" si="689"/>
        <v>-4587.4570796693552</v>
      </c>
      <c r="BE5456">
        <f t="shared" si="690"/>
        <v>-2542.7009278984979</v>
      </c>
      <c r="BF5456">
        <f t="shared" si="691"/>
        <v>-497.94477612764149</v>
      </c>
      <c r="BG5456">
        <f t="shared" si="692"/>
        <v>1546.8113756432158</v>
      </c>
      <c r="BH5456">
        <f t="shared" si="693"/>
        <v>3591.5675274140722</v>
      </c>
      <c r="BI5456">
        <f t="shared" si="694"/>
        <v>5636.3236791849286</v>
      </c>
      <c r="BJ5456">
        <f t="shared" si="695"/>
        <v>7681.0798309557867</v>
      </c>
    </row>
    <row r="5457" spans="1:62">
      <c r="A5457">
        <v>5454</v>
      </c>
      <c r="F5457">
        <v>10892.836496949114</v>
      </c>
      <c r="G5457">
        <v>0.30140822745828455</v>
      </c>
      <c r="BD5457">
        <f t="shared" si="689"/>
        <v>8200.9260154126696</v>
      </c>
      <c r="BE5457">
        <f t="shared" si="690"/>
        <v>10801.75472276023</v>
      </c>
      <c r="BF5457">
        <f t="shared" si="691"/>
        <v>13402.583430107788</v>
      </c>
      <c r="BG5457">
        <f t="shared" si="692"/>
        <v>16003.412137455349</v>
      </c>
      <c r="BH5457">
        <f t="shared" si="693"/>
        <v>18604.240844802909</v>
      </c>
      <c r="BI5457">
        <f t="shared" si="694"/>
        <v>21205.069552150468</v>
      </c>
      <c r="BJ5457">
        <f t="shared" si="695"/>
        <v>23805.89825949803</v>
      </c>
    </row>
    <row r="5458" spans="1:62">
      <c r="A5458">
        <v>5455</v>
      </c>
      <c r="F5458">
        <v>10927.199285745362</v>
      </c>
      <c r="G5458">
        <v>0.47818182534702025</v>
      </c>
      <c r="BD5458">
        <f t="shared" si="689"/>
        <v>-9385.7953596576917</v>
      </c>
      <c r="BE5458">
        <f t="shared" si="690"/>
        <v>-7878.7542223662686</v>
      </c>
      <c r="BF5458">
        <f t="shared" si="691"/>
        <v>-6371.7130850748454</v>
      </c>
      <c r="BG5458">
        <f t="shared" si="692"/>
        <v>-4864.6719477834231</v>
      </c>
      <c r="BH5458">
        <f t="shared" si="693"/>
        <v>-3357.6308104919999</v>
      </c>
      <c r="BI5458">
        <f t="shared" si="694"/>
        <v>-1850.5896732005767</v>
      </c>
      <c r="BJ5458">
        <f t="shared" si="695"/>
        <v>-343.54853590915445</v>
      </c>
    </row>
    <row r="5459" spans="1:62">
      <c r="A5459">
        <v>5456</v>
      </c>
      <c r="F5459">
        <v>7962.8278843001317</v>
      </c>
      <c r="G5459">
        <v>0.31551973348453188</v>
      </c>
      <c r="BD5459">
        <f t="shared" si="689"/>
        <v>-8536.290159010261</v>
      </c>
      <c r="BE5459">
        <f t="shared" si="690"/>
        <v>-6145.3810322751597</v>
      </c>
      <c r="BF5459">
        <f t="shared" si="691"/>
        <v>-3754.4719055400583</v>
      </c>
      <c r="BG5459">
        <f t="shared" si="692"/>
        <v>-1363.5627788049569</v>
      </c>
      <c r="BH5459">
        <f t="shared" si="693"/>
        <v>1027.3463479301445</v>
      </c>
      <c r="BI5459">
        <f t="shared" si="694"/>
        <v>3418.2554746652459</v>
      </c>
      <c r="BJ5459">
        <f t="shared" si="695"/>
        <v>5809.1646014003454</v>
      </c>
    </row>
    <row r="5460" spans="1:62">
      <c r="A5460">
        <v>5457</v>
      </c>
      <c r="F5460">
        <v>9420.2060730578487</v>
      </c>
      <c r="G5460">
        <v>0.42379964514228075</v>
      </c>
      <c r="BD5460">
        <f t="shared" si="689"/>
        <v>-6385.229216877472</v>
      </c>
      <c r="BE5460">
        <f t="shared" si="690"/>
        <v>-4807.6305494548124</v>
      </c>
      <c r="BF5460">
        <f t="shared" si="691"/>
        <v>-3230.0318820321536</v>
      </c>
      <c r="BG5460">
        <f t="shared" si="692"/>
        <v>-1652.4332146094939</v>
      </c>
      <c r="BH5460">
        <f t="shared" si="693"/>
        <v>-74.834547186834243</v>
      </c>
      <c r="BI5460">
        <f t="shared" si="694"/>
        <v>1502.7641202358245</v>
      </c>
      <c r="BJ5460">
        <f t="shared" si="695"/>
        <v>3080.3627876584851</v>
      </c>
    </row>
    <row r="5461" spans="1:62">
      <c r="A5461">
        <v>5458</v>
      </c>
      <c r="F5461">
        <v>-327.85631113689669</v>
      </c>
      <c r="G5461">
        <v>0.1277220753047521</v>
      </c>
      <c r="BD5461">
        <f t="shared" si="689"/>
        <v>-7301.2078473464444</v>
      </c>
      <c r="BE5461">
        <f t="shared" si="690"/>
        <v>-5182.209621635041</v>
      </c>
      <c r="BF5461">
        <f t="shared" si="691"/>
        <v>-3063.2113959236376</v>
      </c>
      <c r="BG5461">
        <f t="shared" si="692"/>
        <v>-944.21317021223331</v>
      </c>
      <c r="BH5461">
        <f t="shared" si="693"/>
        <v>1174.7850554991692</v>
      </c>
      <c r="BI5461">
        <f t="shared" si="694"/>
        <v>3293.7832812105735</v>
      </c>
      <c r="BJ5461">
        <f t="shared" si="695"/>
        <v>5412.7815069219778</v>
      </c>
    </row>
    <row r="5462" spans="1:62">
      <c r="A5462">
        <v>5459</v>
      </c>
      <c r="F5462">
        <v>-1661.8896248388482</v>
      </c>
      <c r="G5462">
        <v>0.54795295064982952</v>
      </c>
      <c r="BD5462">
        <f t="shared" si="689"/>
        <v>966.46668766065716</v>
      </c>
      <c r="BE5462">
        <f t="shared" si="690"/>
        <v>1605.0770641844176</v>
      </c>
      <c r="BF5462">
        <f t="shared" si="691"/>
        <v>2243.6874407081782</v>
      </c>
      <c r="BG5462">
        <f t="shared" si="692"/>
        <v>2882.2978172319386</v>
      </c>
      <c r="BH5462">
        <f t="shared" si="693"/>
        <v>3520.9081937556994</v>
      </c>
      <c r="BI5462">
        <f t="shared" si="694"/>
        <v>4159.5185702794597</v>
      </c>
      <c r="BJ5462">
        <f t="shared" si="695"/>
        <v>4798.1289468032201</v>
      </c>
    </row>
    <row r="5463" spans="1:62">
      <c r="A5463">
        <v>5460</v>
      </c>
      <c r="F5463">
        <v>9001.8159501492082</v>
      </c>
      <c r="G5463">
        <v>8.9538748259915479E-2</v>
      </c>
      <c r="BD5463">
        <f t="shared" si="689"/>
        <v>4401.6543780879956</v>
      </c>
      <c r="BE5463">
        <f t="shared" si="690"/>
        <v>7141.419131337143</v>
      </c>
      <c r="BF5463">
        <f t="shared" si="691"/>
        <v>9881.1838845862912</v>
      </c>
      <c r="BG5463">
        <f t="shared" si="692"/>
        <v>12620.948637835438</v>
      </c>
      <c r="BH5463">
        <f t="shared" si="693"/>
        <v>15360.713391084586</v>
      </c>
      <c r="BI5463">
        <f t="shared" si="694"/>
        <v>18100.478144333734</v>
      </c>
      <c r="BJ5463">
        <f t="shared" si="695"/>
        <v>20840.242897582881</v>
      </c>
    </row>
    <row r="5464" spans="1:62">
      <c r="A5464">
        <v>5461</v>
      </c>
      <c r="F5464">
        <v>-2901.0819100691624</v>
      </c>
      <c r="G5464">
        <v>0.60417202477612975</v>
      </c>
      <c r="BD5464">
        <f t="shared" si="689"/>
        <v>-8554.1222088496306</v>
      </c>
      <c r="BE5464">
        <f t="shared" si="690"/>
        <v>-8106.428467550053</v>
      </c>
      <c r="BF5464">
        <f t="shared" si="691"/>
        <v>-7658.7347262504763</v>
      </c>
      <c r="BG5464">
        <f t="shared" si="692"/>
        <v>-7211.0409849508987</v>
      </c>
      <c r="BH5464">
        <f t="shared" si="693"/>
        <v>-6763.3472436513212</v>
      </c>
      <c r="BI5464">
        <f t="shared" si="694"/>
        <v>-6315.6535023517445</v>
      </c>
      <c r="BJ5464">
        <f t="shared" si="695"/>
        <v>-5867.9597610521669</v>
      </c>
    </row>
    <row r="5465" spans="1:62">
      <c r="A5465">
        <v>5462</v>
      </c>
      <c r="F5465">
        <v>5869.8744696244685</v>
      </c>
      <c r="G5465">
        <v>0.93595019046489725</v>
      </c>
      <c r="BD5465">
        <f t="shared" si="689"/>
        <v>5921.942033949811</v>
      </c>
      <c r="BE5465">
        <f t="shared" si="690"/>
        <v>8942.8021578304597</v>
      </c>
      <c r="BF5465">
        <f t="shared" si="691"/>
        <v>11963.662281711109</v>
      </c>
      <c r="BG5465">
        <f t="shared" si="692"/>
        <v>14984.522405591757</v>
      </c>
      <c r="BH5465">
        <f t="shared" si="693"/>
        <v>18005.382529472408</v>
      </c>
      <c r="BI5465">
        <f t="shared" si="694"/>
        <v>21026.242653353056</v>
      </c>
      <c r="BJ5465">
        <f t="shared" si="695"/>
        <v>24047.102777233704</v>
      </c>
    </row>
    <row r="5466" spans="1:62">
      <c r="A5466">
        <v>5463</v>
      </c>
      <c r="F5466">
        <v>6202.95374719547</v>
      </c>
      <c r="G5466">
        <v>0.5418084151780862</v>
      </c>
      <c r="BD5466">
        <f t="shared" si="689"/>
        <v>-1190.1235172999823</v>
      </c>
      <c r="BE5466">
        <f t="shared" si="690"/>
        <v>3489.6274350245039</v>
      </c>
      <c r="BF5466">
        <f t="shared" si="691"/>
        <v>8169.3783873489901</v>
      </c>
      <c r="BG5466">
        <f t="shared" si="692"/>
        <v>12849.129339673476</v>
      </c>
      <c r="BH5466">
        <f t="shared" si="693"/>
        <v>17528.880291997964</v>
      </c>
      <c r="BI5466">
        <f t="shared" si="694"/>
        <v>22208.631244322449</v>
      </c>
      <c r="BJ5466">
        <f t="shared" si="695"/>
        <v>26888.382196646937</v>
      </c>
    </row>
    <row r="5467" spans="1:62">
      <c r="A5467">
        <v>5464</v>
      </c>
      <c r="F5467">
        <v>7951.0405790333571</v>
      </c>
      <c r="G5467">
        <v>0.36365348004647569</v>
      </c>
      <c r="BD5467">
        <f t="shared" si="689"/>
        <v>-3493.9116713050389</v>
      </c>
      <c r="BE5467">
        <f t="shared" si="690"/>
        <v>-784.86959541460783</v>
      </c>
      <c r="BF5467">
        <f t="shared" si="691"/>
        <v>1924.1724804758232</v>
      </c>
      <c r="BG5467">
        <f t="shared" si="692"/>
        <v>4633.2145563662543</v>
      </c>
      <c r="BH5467">
        <f t="shared" si="693"/>
        <v>7342.2566322566854</v>
      </c>
      <c r="BI5467">
        <f t="shared" si="694"/>
        <v>10051.298708147116</v>
      </c>
      <c r="BJ5467">
        <f t="shared" si="695"/>
        <v>12760.340784037546</v>
      </c>
    </row>
    <row r="5468" spans="1:62">
      <c r="A5468">
        <v>5465</v>
      </c>
      <c r="F5468">
        <v>2531.9491850212326</v>
      </c>
      <c r="G5468">
        <v>0.65192053342928347</v>
      </c>
      <c r="BD5468">
        <f t="shared" si="689"/>
        <v>-6132.7731788009787</v>
      </c>
      <c r="BE5468">
        <f t="shared" si="690"/>
        <v>-4314.5057785686004</v>
      </c>
      <c r="BF5468">
        <f t="shared" si="691"/>
        <v>-2496.238378336222</v>
      </c>
      <c r="BG5468">
        <f t="shared" si="692"/>
        <v>-677.97097810384366</v>
      </c>
      <c r="BH5468">
        <f t="shared" si="693"/>
        <v>1140.2964221285347</v>
      </c>
      <c r="BI5468">
        <f t="shared" si="694"/>
        <v>2958.563822360913</v>
      </c>
      <c r="BJ5468">
        <f t="shared" si="695"/>
        <v>4776.8312225932914</v>
      </c>
    </row>
    <row r="5469" spans="1:62">
      <c r="A5469">
        <v>5466</v>
      </c>
      <c r="F5469">
        <v>4723.6076737588883</v>
      </c>
      <c r="G5469">
        <v>0.23289288741552561</v>
      </c>
      <c r="BD5469">
        <f t="shared" si="689"/>
        <v>727.65348212518484</v>
      </c>
      <c r="BE5469">
        <f t="shared" si="690"/>
        <v>3987.2561492716022</v>
      </c>
      <c r="BF5469">
        <f t="shared" si="691"/>
        <v>7246.8588164180201</v>
      </c>
      <c r="BG5469">
        <f t="shared" si="692"/>
        <v>10506.461483564437</v>
      </c>
      <c r="BH5469">
        <f t="shared" si="693"/>
        <v>13766.064150710854</v>
      </c>
      <c r="BI5469">
        <f t="shared" si="694"/>
        <v>17025.666817857273</v>
      </c>
      <c r="BJ5469">
        <f t="shared" si="695"/>
        <v>20285.26948500369</v>
      </c>
    </row>
    <row r="5470" spans="1:62">
      <c r="A5470">
        <v>5467</v>
      </c>
      <c r="F5470">
        <v>7293.0293192733989</v>
      </c>
      <c r="G5470">
        <v>0.62163431666888869</v>
      </c>
      <c r="BD5470">
        <f t="shared" si="689"/>
        <v>-3559.1432366812605</v>
      </c>
      <c r="BE5470">
        <f t="shared" si="690"/>
        <v>-2394.6787996036323</v>
      </c>
      <c r="BF5470">
        <f t="shared" si="691"/>
        <v>-1230.2143625260042</v>
      </c>
      <c r="BG5470">
        <f t="shared" si="692"/>
        <v>-65.749925448376416</v>
      </c>
      <c r="BH5470">
        <f t="shared" si="693"/>
        <v>1098.7145116292522</v>
      </c>
      <c r="BI5470">
        <f t="shared" si="694"/>
        <v>2263.17894870688</v>
      </c>
      <c r="BJ5470">
        <f t="shared" si="695"/>
        <v>3427.6433857845077</v>
      </c>
    </row>
    <row r="5471" spans="1:62">
      <c r="A5471">
        <v>5468</v>
      </c>
      <c r="F5471">
        <v>13062.426655072279</v>
      </c>
      <c r="G5471">
        <v>0.44215809434254716</v>
      </c>
      <c r="BD5471">
        <f t="shared" si="689"/>
        <v>-4184.8577359289557</v>
      </c>
      <c r="BE5471">
        <f t="shared" si="690"/>
        <v>-1076.6861525845125</v>
      </c>
      <c r="BF5471">
        <f t="shared" si="691"/>
        <v>2031.4854307599308</v>
      </c>
      <c r="BG5471">
        <f t="shared" si="692"/>
        <v>5139.657014104374</v>
      </c>
      <c r="BH5471">
        <f t="shared" si="693"/>
        <v>8247.828597448819</v>
      </c>
      <c r="BI5471">
        <f t="shared" si="694"/>
        <v>11356.00018079326</v>
      </c>
      <c r="BJ5471">
        <f t="shared" si="695"/>
        <v>14464.171764137704</v>
      </c>
    </row>
    <row r="5472" spans="1:62">
      <c r="A5472">
        <v>5469</v>
      </c>
      <c r="F5472">
        <v>5169.4692894636564</v>
      </c>
      <c r="G5472">
        <v>0.38606068081749267</v>
      </c>
      <c r="BD5472">
        <f t="shared" si="689"/>
        <v>-10851.636183359544</v>
      </c>
      <c r="BE5472">
        <f t="shared" si="690"/>
        <v>-8640.8457116468071</v>
      </c>
      <c r="BF5472">
        <f t="shared" si="691"/>
        <v>-6430.0552399340713</v>
      </c>
      <c r="BG5472">
        <f t="shared" si="692"/>
        <v>-4219.2647682213355</v>
      </c>
      <c r="BH5472">
        <f t="shared" si="693"/>
        <v>-2008.4742965085989</v>
      </c>
      <c r="BI5472">
        <f t="shared" si="694"/>
        <v>202.31617520413602</v>
      </c>
      <c r="BJ5472">
        <f t="shared" si="695"/>
        <v>2413.1066469168727</v>
      </c>
    </row>
    <row r="5473" spans="1:62">
      <c r="A5473">
        <v>5470</v>
      </c>
      <c r="F5473">
        <v>6095.8633071802014</v>
      </c>
      <c r="G5473">
        <v>0.2367103023577215</v>
      </c>
      <c r="BD5473">
        <f t="shared" si="689"/>
        <v>-3239.1658853761928</v>
      </c>
      <c r="BE5473">
        <f t="shared" si="690"/>
        <v>-1308.8624812887297</v>
      </c>
      <c r="BF5473">
        <f t="shared" si="691"/>
        <v>621.44092279873348</v>
      </c>
      <c r="BG5473">
        <f t="shared" si="692"/>
        <v>2551.7443268861971</v>
      </c>
      <c r="BH5473">
        <f t="shared" si="693"/>
        <v>4482.0477309736607</v>
      </c>
      <c r="BI5473">
        <f t="shared" si="694"/>
        <v>6412.3511350611234</v>
      </c>
      <c r="BJ5473">
        <f t="shared" si="695"/>
        <v>8342.6545391485888</v>
      </c>
    </row>
    <row r="5474" spans="1:62">
      <c r="A5474">
        <v>5471</v>
      </c>
      <c r="F5474">
        <v>-5566.1326774622466</v>
      </c>
      <c r="G5474">
        <v>0.39168051166676321</v>
      </c>
      <c r="BD5474">
        <f t="shared" si="689"/>
        <v>-4912.3117953915935</v>
      </c>
      <c r="BE5474">
        <f t="shared" si="690"/>
        <v>-3728.7602836029864</v>
      </c>
      <c r="BF5474">
        <f t="shared" si="691"/>
        <v>-2545.2087718143789</v>
      </c>
      <c r="BG5474">
        <f t="shared" si="692"/>
        <v>-1361.6572600257714</v>
      </c>
      <c r="BH5474">
        <f t="shared" si="693"/>
        <v>-178.10574823716343</v>
      </c>
      <c r="BI5474">
        <f t="shared" si="694"/>
        <v>1005.4457635514436</v>
      </c>
      <c r="BJ5474">
        <f t="shared" si="695"/>
        <v>2188.9972753400507</v>
      </c>
    </row>
    <row r="5475" spans="1:62">
      <c r="A5475">
        <v>5472</v>
      </c>
      <c r="F5475">
        <v>12071.290118712273</v>
      </c>
      <c r="G5475">
        <v>0.20057809486708589</v>
      </c>
      <c r="BD5475">
        <f t="shared" si="689"/>
        <v>7524.5352357960628</v>
      </c>
      <c r="BE5475">
        <f t="shared" si="690"/>
        <v>9482.937794129879</v>
      </c>
      <c r="BF5475">
        <f t="shared" si="691"/>
        <v>11441.340352463696</v>
      </c>
      <c r="BG5475">
        <f t="shared" si="692"/>
        <v>13399.742910797511</v>
      </c>
      <c r="BH5475">
        <f t="shared" si="693"/>
        <v>15358.145469131327</v>
      </c>
      <c r="BI5475">
        <f t="shared" si="694"/>
        <v>17316.548027465142</v>
      </c>
      <c r="BJ5475">
        <f t="shared" si="695"/>
        <v>19274.950585798957</v>
      </c>
    </row>
    <row r="5476" spans="1:62">
      <c r="A5476">
        <v>5473</v>
      </c>
      <c r="F5476">
        <v>9257.2957732525647</v>
      </c>
      <c r="G5476">
        <v>0.49925116066564446</v>
      </c>
      <c r="BD5476">
        <f t="shared" si="689"/>
        <v>-11068.399644376845</v>
      </c>
      <c r="BE5476">
        <f t="shared" si="690"/>
        <v>-10065.509170041414</v>
      </c>
      <c r="BF5476">
        <f t="shared" si="691"/>
        <v>-9062.6186957059854</v>
      </c>
      <c r="BG5476">
        <f t="shared" si="692"/>
        <v>-8059.7282213705557</v>
      </c>
      <c r="BH5476">
        <f t="shared" si="693"/>
        <v>-7056.8377470351261</v>
      </c>
      <c r="BI5476">
        <f t="shared" si="694"/>
        <v>-6053.9472726996964</v>
      </c>
      <c r="BJ5476">
        <f t="shared" si="695"/>
        <v>-5051.0567983642677</v>
      </c>
    </row>
    <row r="5477" spans="1:62">
      <c r="A5477">
        <v>5474</v>
      </c>
      <c r="F5477">
        <v>4735.1099669566102</v>
      </c>
      <c r="G5477">
        <v>0.34307584381004652</v>
      </c>
      <c r="BD5477">
        <f t="shared" si="689"/>
        <v>-6761.0399699243426</v>
      </c>
      <c r="BE5477">
        <f t="shared" si="690"/>
        <v>-4264.7841665961205</v>
      </c>
      <c r="BF5477">
        <f t="shared" si="691"/>
        <v>-1768.5283632678975</v>
      </c>
      <c r="BG5477">
        <f t="shared" si="692"/>
        <v>727.72744006032372</v>
      </c>
      <c r="BH5477">
        <f t="shared" si="693"/>
        <v>3223.9832433885458</v>
      </c>
      <c r="BI5477">
        <f t="shared" si="694"/>
        <v>5720.2390467167697</v>
      </c>
      <c r="BJ5477">
        <f t="shared" si="695"/>
        <v>8216.49485004499</v>
      </c>
    </row>
    <row r="5478" spans="1:62">
      <c r="A5478">
        <v>5475</v>
      </c>
      <c r="F5478">
        <v>3338.1138241801018</v>
      </c>
      <c r="G5478">
        <v>1.0638164664376237</v>
      </c>
      <c r="BD5478">
        <f t="shared" si="689"/>
        <v>-3019.7307479063775</v>
      </c>
      <c r="BE5478">
        <f t="shared" si="690"/>
        <v>-1304.3515288561448</v>
      </c>
      <c r="BF5478">
        <f t="shared" si="691"/>
        <v>411.02769019408788</v>
      </c>
      <c r="BG5478">
        <f t="shared" si="692"/>
        <v>2126.4069092443206</v>
      </c>
      <c r="BH5478">
        <f t="shared" si="693"/>
        <v>3841.7861282945523</v>
      </c>
      <c r="BI5478">
        <f t="shared" si="694"/>
        <v>5557.1653473447859</v>
      </c>
      <c r="BJ5478">
        <f t="shared" si="695"/>
        <v>7272.5445663950177</v>
      </c>
    </row>
    <row r="5479" spans="1:62">
      <c r="A5479">
        <v>5476</v>
      </c>
      <c r="F5479">
        <v>1871.9805799757924</v>
      </c>
      <c r="G5479">
        <v>0.46827582262383149</v>
      </c>
      <c r="BD5479">
        <f t="shared" si="689"/>
        <v>1980.9685080080171</v>
      </c>
      <c r="BE5479">
        <f t="shared" si="690"/>
        <v>7300.0508401961361</v>
      </c>
      <c r="BF5479">
        <f t="shared" si="691"/>
        <v>12619.133172384254</v>
      </c>
      <c r="BG5479">
        <f t="shared" si="692"/>
        <v>17938.215504572374</v>
      </c>
      <c r="BH5479">
        <f t="shared" si="693"/>
        <v>23257.297836760492</v>
      </c>
      <c r="BI5479">
        <f t="shared" si="694"/>
        <v>28576.38016894861</v>
      </c>
      <c r="BJ5479">
        <f t="shared" si="695"/>
        <v>33895.462501136732</v>
      </c>
    </row>
    <row r="5480" spans="1:62">
      <c r="A5480">
        <v>5477</v>
      </c>
      <c r="F5480">
        <v>8256.6758167407952</v>
      </c>
      <c r="G5480">
        <v>0.77118872745872658</v>
      </c>
      <c r="BD5480">
        <f t="shared" si="689"/>
        <v>469.39853314336506</v>
      </c>
      <c r="BE5480">
        <f t="shared" si="690"/>
        <v>2810.7776462625225</v>
      </c>
      <c r="BF5480">
        <f t="shared" si="691"/>
        <v>5152.1567593816799</v>
      </c>
      <c r="BG5480">
        <f t="shared" si="692"/>
        <v>7493.5358725008373</v>
      </c>
      <c r="BH5480">
        <f t="shared" si="693"/>
        <v>9834.9149856199947</v>
      </c>
      <c r="BI5480">
        <f t="shared" si="694"/>
        <v>12176.294098739152</v>
      </c>
      <c r="BJ5480">
        <f t="shared" si="695"/>
        <v>14517.67321185831</v>
      </c>
    </row>
    <row r="5481" spans="1:62">
      <c r="A5481">
        <v>5478</v>
      </c>
      <c r="F5481">
        <v>13283.901835914781</v>
      </c>
      <c r="G5481">
        <v>0.30747530269926671</v>
      </c>
      <c r="BD5481">
        <f t="shared" si="689"/>
        <v>-4400.7321794471627</v>
      </c>
      <c r="BE5481">
        <f t="shared" si="690"/>
        <v>-544.78854215352931</v>
      </c>
      <c r="BF5481">
        <f t="shared" si="691"/>
        <v>3311.1550951401041</v>
      </c>
      <c r="BG5481">
        <f t="shared" si="692"/>
        <v>7167.0987324337366</v>
      </c>
      <c r="BH5481">
        <f t="shared" si="693"/>
        <v>11023.042369727371</v>
      </c>
      <c r="BI5481">
        <f t="shared" si="694"/>
        <v>14878.986007021003</v>
      </c>
      <c r="BJ5481">
        <f t="shared" si="695"/>
        <v>18734.929644314638</v>
      </c>
    </row>
    <row r="5482" spans="1:62">
      <c r="A5482">
        <v>5479</v>
      </c>
      <c r="F5482">
        <v>-1343.0770686338146</v>
      </c>
      <c r="G5482">
        <v>0.79133539934805075</v>
      </c>
      <c r="BD5482">
        <f t="shared" si="689"/>
        <v>-11746.525322418447</v>
      </c>
      <c r="BE5482">
        <f t="shared" si="690"/>
        <v>-10209.148808922115</v>
      </c>
      <c r="BF5482">
        <f t="shared" si="691"/>
        <v>-8671.7722954257806</v>
      </c>
      <c r="BG5482">
        <f t="shared" si="692"/>
        <v>-7134.3957819294474</v>
      </c>
      <c r="BH5482">
        <f t="shared" si="693"/>
        <v>-5597.0192684331132</v>
      </c>
      <c r="BI5482">
        <f t="shared" si="694"/>
        <v>-4059.64275493678</v>
      </c>
      <c r="BJ5482">
        <f t="shared" si="695"/>
        <v>-2522.2662414404458</v>
      </c>
    </row>
    <row r="5483" spans="1:62">
      <c r="A5483">
        <v>5480</v>
      </c>
      <c r="F5483">
        <v>13954.472136516008</v>
      </c>
      <c r="G5483">
        <v>0.35804084684716742</v>
      </c>
      <c r="BD5483">
        <f t="shared" si="689"/>
        <v>5299.7540653740689</v>
      </c>
      <c r="BE5483">
        <f t="shared" si="690"/>
        <v>9256.4310621143231</v>
      </c>
      <c r="BF5483">
        <f t="shared" si="691"/>
        <v>13213.108058854576</v>
      </c>
      <c r="BG5483">
        <f t="shared" si="692"/>
        <v>17169.785055594832</v>
      </c>
      <c r="BH5483">
        <f t="shared" si="693"/>
        <v>21126.462052335082</v>
      </c>
      <c r="BI5483">
        <f t="shared" si="694"/>
        <v>25083.139049075337</v>
      </c>
      <c r="BJ5483">
        <f t="shared" si="695"/>
        <v>29039.816045815591</v>
      </c>
    </row>
    <row r="5484" spans="1:62">
      <c r="A5484">
        <v>5481</v>
      </c>
      <c r="F5484">
        <v>3784.2594857901313</v>
      </c>
      <c r="G5484">
        <v>0.4132818140436143</v>
      </c>
      <c r="BD5484">
        <f t="shared" si="689"/>
        <v>-12164.267902280171</v>
      </c>
      <c r="BE5484">
        <f t="shared" si="690"/>
        <v>-10374.063668044333</v>
      </c>
      <c r="BF5484">
        <f t="shared" si="691"/>
        <v>-8583.8594338084968</v>
      </c>
      <c r="BG5484">
        <f t="shared" si="692"/>
        <v>-6793.6551995726595</v>
      </c>
      <c r="BH5484">
        <f t="shared" si="693"/>
        <v>-5003.4509653368223</v>
      </c>
      <c r="BI5484">
        <f t="shared" si="694"/>
        <v>-3213.2467311009859</v>
      </c>
      <c r="BJ5484">
        <f t="shared" si="695"/>
        <v>-1423.0424968651478</v>
      </c>
    </row>
    <row r="5485" spans="1:62">
      <c r="A5485">
        <v>5482</v>
      </c>
      <c r="F5485">
        <v>9328.5157661816629</v>
      </c>
      <c r="G5485">
        <v>0.25906063874170293</v>
      </c>
      <c r="BD5485">
        <f t="shared" si="689"/>
        <v>-1717.8504155720598</v>
      </c>
      <c r="BE5485">
        <f t="shared" si="690"/>
        <v>348.55865464601175</v>
      </c>
      <c r="BF5485">
        <f t="shared" si="691"/>
        <v>2414.9677248640837</v>
      </c>
      <c r="BG5485">
        <f t="shared" si="692"/>
        <v>4481.3767950821548</v>
      </c>
      <c r="BH5485">
        <f t="shared" si="693"/>
        <v>6547.7858653002259</v>
      </c>
      <c r="BI5485">
        <f t="shared" si="694"/>
        <v>8614.1949355182987</v>
      </c>
      <c r="BJ5485">
        <f t="shared" si="695"/>
        <v>10680.60400573637</v>
      </c>
    </row>
    <row r="5486" spans="1:62">
      <c r="A5486">
        <v>5483</v>
      </c>
      <c r="F5486">
        <v>10564.160769522143</v>
      </c>
      <c r="G5486">
        <v>0.67289133398978063</v>
      </c>
      <c r="BD5486">
        <f t="shared" si="689"/>
        <v>-8033.2125724731486</v>
      </c>
      <c r="BE5486">
        <f t="shared" si="690"/>
        <v>-6737.9093787646334</v>
      </c>
      <c r="BF5486">
        <f t="shared" si="691"/>
        <v>-5442.6061850561191</v>
      </c>
      <c r="BG5486">
        <f t="shared" si="692"/>
        <v>-4147.3029913476039</v>
      </c>
      <c r="BH5486">
        <f t="shared" si="693"/>
        <v>-2851.9997976390896</v>
      </c>
      <c r="BI5486">
        <f t="shared" si="694"/>
        <v>-1556.6966039305753</v>
      </c>
      <c r="BJ5486">
        <f t="shared" si="695"/>
        <v>-261.39341022206099</v>
      </c>
    </row>
    <row r="5487" spans="1:62">
      <c r="A5487">
        <v>5484</v>
      </c>
      <c r="F5487">
        <v>2656.5556271305504</v>
      </c>
      <c r="G5487">
        <v>0.18290696599558842</v>
      </c>
      <c r="BD5487">
        <f t="shared" si="689"/>
        <v>-7199.7040995732395</v>
      </c>
      <c r="BE5487">
        <f t="shared" si="690"/>
        <v>-3835.2474296243363</v>
      </c>
      <c r="BF5487">
        <f t="shared" si="691"/>
        <v>-470.79075967543395</v>
      </c>
      <c r="BG5487">
        <f t="shared" si="692"/>
        <v>2893.6659102734702</v>
      </c>
      <c r="BH5487">
        <f t="shared" si="693"/>
        <v>6258.1225802223744</v>
      </c>
      <c r="BI5487">
        <f t="shared" si="694"/>
        <v>9622.5792501712749</v>
      </c>
      <c r="BJ5487">
        <f t="shared" si="695"/>
        <v>12987.035920120179</v>
      </c>
    </row>
    <row r="5488" spans="1:62">
      <c r="A5488">
        <v>5485</v>
      </c>
      <c r="F5488">
        <v>7358.7938716163007</v>
      </c>
      <c r="G5488">
        <v>0.31084898207771339</v>
      </c>
      <c r="BD5488">
        <f t="shared" si="689"/>
        <v>-1742.0207971526083</v>
      </c>
      <c r="BE5488">
        <f t="shared" si="690"/>
        <v>-827.48596717466626</v>
      </c>
      <c r="BF5488">
        <f t="shared" si="691"/>
        <v>87.048862803275824</v>
      </c>
      <c r="BG5488">
        <f t="shared" si="692"/>
        <v>1001.5836927812179</v>
      </c>
      <c r="BH5488">
        <f t="shared" si="693"/>
        <v>1916.1185227591604</v>
      </c>
      <c r="BI5488">
        <f t="shared" si="694"/>
        <v>2830.6533527371021</v>
      </c>
      <c r="BJ5488">
        <f t="shared" si="695"/>
        <v>3745.1881827150446</v>
      </c>
    </row>
    <row r="5489" spans="1:62">
      <c r="A5489">
        <v>5486</v>
      </c>
      <c r="F5489">
        <v>5225.4872955584724</v>
      </c>
      <c r="G5489">
        <v>0.51514718699556816</v>
      </c>
      <c r="BD5489">
        <f t="shared" si="689"/>
        <v>-5804.5489612277343</v>
      </c>
      <c r="BE5489">
        <f t="shared" si="690"/>
        <v>-4250.3040508391668</v>
      </c>
      <c r="BF5489">
        <f t="shared" si="691"/>
        <v>-2696.0591404506004</v>
      </c>
      <c r="BG5489">
        <f t="shared" si="692"/>
        <v>-1141.8142300620329</v>
      </c>
      <c r="BH5489">
        <f t="shared" si="693"/>
        <v>412.43068032653355</v>
      </c>
      <c r="BI5489">
        <f t="shared" si="694"/>
        <v>1966.6755907151</v>
      </c>
      <c r="BJ5489">
        <f t="shared" si="695"/>
        <v>3520.9205011036684</v>
      </c>
    </row>
    <row r="5490" spans="1:62">
      <c r="A5490">
        <v>5487</v>
      </c>
      <c r="F5490">
        <v>7693.5275507220667</v>
      </c>
      <c r="G5490">
        <v>0.23434352658173196</v>
      </c>
      <c r="BD5490">
        <f t="shared" si="689"/>
        <v>-2649.7513605806316</v>
      </c>
      <c r="BE5490">
        <f t="shared" si="690"/>
        <v>-74.015425602790856</v>
      </c>
      <c r="BF5490">
        <f t="shared" si="691"/>
        <v>2501.7205093750499</v>
      </c>
      <c r="BG5490">
        <f t="shared" si="692"/>
        <v>5077.4564443528907</v>
      </c>
      <c r="BH5490">
        <f t="shared" si="693"/>
        <v>7653.1923793307324</v>
      </c>
      <c r="BI5490">
        <f t="shared" si="694"/>
        <v>10228.928314308572</v>
      </c>
      <c r="BJ5490">
        <f t="shared" si="695"/>
        <v>12804.664249286412</v>
      </c>
    </row>
    <row r="5491" spans="1:62">
      <c r="A5491">
        <v>5488</v>
      </c>
      <c r="F5491">
        <v>12358.525738967166</v>
      </c>
      <c r="G5491">
        <v>0.26586544046652705</v>
      </c>
      <c r="BD5491">
        <f t="shared" si="689"/>
        <v>-6521.8099178134071</v>
      </c>
      <c r="BE5491">
        <f t="shared" si="690"/>
        <v>-5350.0922849047474</v>
      </c>
      <c r="BF5491">
        <f t="shared" si="691"/>
        <v>-4178.3746519960878</v>
      </c>
      <c r="BG5491">
        <f t="shared" si="692"/>
        <v>-3006.6570190874272</v>
      </c>
      <c r="BH5491">
        <f t="shared" si="693"/>
        <v>-1834.9393861787676</v>
      </c>
      <c r="BI5491">
        <f t="shared" si="694"/>
        <v>-663.22175327010791</v>
      </c>
      <c r="BJ5491">
        <f t="shared" si="695"/>
        <v>508.49587963855265</v>
      </c>
    </row>
    <row r="5492" spans="1:62">
      <c r="A5492">
        <v>5489</v>
      </c>
      <c r="F5492">
        <v>12498.515753979162</v>
      </c>
      <c r="G5492">
        <v>0.11501921299094775</v>
      </c>
      <c r="BD5492">
        <f t="shared" si="689"/>
        <v>-11029.198536634531</v>
      </c>
      <c r="BE5492">
        <f t="shared" si="690"/>
        <v>-9699.8713343018953</v>
      </c>
      <c r="BF5492">
        <f t="shared" si="691"/>
        <v>-8370.54413196926</v>
      </c>
      <c r="BG5492">
        <f t="shared" si="692"/>
        <v>-7041.2169296366246</v>
      </c>
      <c r="BH5492">
        <f t="shared" si="693"/>
        <v>-5711.8897273039902</v>
      </c>
      <c r="BI5492">
        <f t="shared" si="694"/>
        <v>-4382.5625249713548</v>
      </c>
      <c r="BJ5492">
        <f t="shared" si="695"/>
        <v>-3053.2353226387186</v>
      </c>
    </row>
    <row r="5493" spans="1:62">
      <c r="A5493">
        <v>5490</v>
      </c>
      <c r="F5493">
        <v>774.72278457982611</v>
      </c>
      <c r="G5493">
        <v>0.35022365867753358</v>
      </c>
      <c r="BD5493">
        <f t="shared" si="689"/>
        <v>-11923.419689024424</v>
      </c>
      <c r="BE5493">
        <f t="shared" si="690"/>
        <v>-11348.323624069684</v>
      </c>
      <c r="BF5493">
        <f t="shared" si="691"/>
        <v>-10773.227559114945</v>
      </c>
      <c r="BG5493">
        <f t="shared" si="692"/>
        <v>-10198.131494160207</v>
      </c>
      <c r="BH5493">
        <f t="shared" si="693"/>
        <v>-9623.035429205469</v>
      </c>
      <c r="BI5493">
        <f t="shared" si="694"/>
        <v>-9047.9393642507293</v>
      </c>
      <c r="BJ5493">
        <f t="shared" si="695"/>
        <v>-8472.8432992959897</v>
      </c>
    </row>
    <row r="5494" spans="1:62">
      <c r="A5494">
        <v>5491</v>
      </c>
      <c r="F5494">
        <v>10887.063988604188</v>
      </c>
      <c r="G5494">
        <v>0.18531032822200189</v>
      </c>
      <c r="BD5494">
        <f t="shared" si="689"/>
        <v>976.39550880784168</v>
      </c>
      <c r="BE5494">
        <f t="shared" si="690"/>
        <v>2727.5138021955095</v>
      </c>
      <c r="BF5494">
        <f t="shared" si="691"/>
        <v>4478.6320955831779</v>
      </c>
      <c r="BG5494">
        <f t="shared" si="692"/>
        <v>6229.7503889708451</v>
      </c>
      <c r="BH5494">
        <f t="shared" si="693"/>
        <v>7980.868682358514</v>
      </c>
      <c r="BI5494">
        <f t="shared" si="694"/>
        <v>9731.986975746182</v>
      </c>
      <c r="BJ5494">
        <f t="shared" si="695"/>
        <v>11483.10526913385</v>
      </c>
    </row>
    <row r="5495" spans="1:62">
      <c r="A5495">
        <v>5492</v>
      </c>
      <c r="F5495">
        <v>11979.671243906032</v>
      </c>
      <c r="G5495">
        <v>0.26101325171910794</v>
      </c>
      <c r="BD5495">
        <f t="shared" si="689"/>
        <v>-9960.5123474941793</v>
      </c>
      <c r="BE5495">
        <f t="shared" si="690"/>
        <v>-9033.9607063841686</v>
      </c>
      <c r="BF5495">
        <f t="shared" si="691"/>
        <v>-8107.4090652741597</v>
      </c>
      <c r="BG5495">
        <f t="shared" si="692"/>
        <v>-7180.8574241641509</v>
      </c>
      <c r="BH5495">
        <f t="shared" si="693"/>
        <v>-6254.3057830541411</v>
      </c>
      <c r="BI5495">
        <f t="shared" si="694"/>
        <v>-5327.7541419441313</v>
      </c>
      <c r="BJ5495">
        <f t="shared" si="695"/>
        <v>-4401.2025008341225</v>
      </c>
    </row>
    <row r="5496" spans="1:62">
      <c r="A5496">
        <v>5493</v>
      </c>
      <c r="F5496">
        <v>10052.427838889558</v>
      </c>
      <c r="G5496">
        <v>0.26669605588257994</v>
      </c>
      <c r="BD5496">
        <f t="shared" si="689"/>
        <v>-10674.604985310492</v>
      </c>
      <c r="BE5496">
        <f t="shared" si="690"/>
        <v>-9369.5387267149526</v>
      </c>
      <c r="BF5496">
        <f t="shared" si="691"/>
        <v>-8064.472468119413</v>
      </c>
      <c r="BG5496">
        <f t="shared" si="692"/>
        <v>-6759.4062095238733</v>
      </c>
      <c r="BH5496">
        <f t="shared" si="693"/>
        <v>-5454.3399509283336</v>
      </c>
      <c r="BI5496">
        <f t="shared" si="694"/>
        <v>-4149.2736923327939</v>
      </c>
      <c r="BJ5496">
        <f t="shared" si="695"/>
        <v>-2844.2074337372542</v>
      </c>
    </row>
    <row r="5497" spans="1:62">
      <c r="A5497">
        <v>5494</v>
      </c>
      <c r="F5497">
        <v>-4084.7937051882836</v>
      </c>
      <c r="G5497">
        <v>1.0993214263610813</v>
      </c>
      <c r="BD5497">
        <f t="shared" si="689"/>
        <v>-8718.9475594766591</v>
      </c>
      <c r="BE5497">
        <f t="shared" si="690"/>
        <v>-7385.4672800637582</v>
      </c>
      <c r="BF5497">
        <f t="shared" si="691"/>
        <v>-6051.987000650859</v>
      </c>
      <c r="BG5497">
        <f t="shared" si="692"/>
        <v>-4718.506721237959</v>
      </c>
      <c r="BH5497">
        <f t="shared" si="693"/>
        <v>-3385.0264418250599</v>
      </c>
      <c r="BI5497">
        <f t="shared" si="694"/>
        <v>-2051.5461624121599</v>
      </c>
      <c r="BJ5497">
        <f t="shared" si="695"/>
        <v>-718.06588299926079</v>
      </c>
    </row>
    <row r="5498" spans="1:62">
      <c r="A5498">
        <v>5495</v>
      </c>
      <c r="F5498">
        <v>10292.726651155857</v>
      </c>
      <c r="G5498">
        <v>0.26782290223334737</v>
      </c>
      <c r="BD5498">
        <f t="shared" si="689"/>
        <v>9581.4008369936892</v>
      </c>
      <c r="BE5498">
        <f t="shared" si="690"/>
        <v>15078.007968799096</v>
      </c>
      <c r="BF5498">
        <f t="shared" si="691"/>
        <v>20574.615100604504</v>
      </c>
      <c r="BG5498">
        <f t="shared" si="692"/>
        <v>26071.222232409909</v>
      </c>
      <c r="BH5498">
        <f t="shared" si="693"/>
        <v>31567.829364215318</v>
      </c>
      <c r="BI5498">
        <f t="shared" si="694"/>
        <v>37064.436496020724</v>
      </c>
      <c r="BJ5498">
        <f t="shared" si="695"/>
        <v>42561.043627826133</v>
      </c>
    </row>
    <row r="5499" spans="1:62">
      <c r="A5499">
        <v>5496</v>
      </c>
      <c r="F5499">
        <v>6556.9865295102863</v>
      </c>
      <c r="G5499">
        <v>0.53488750945896868</v>
      </c>
      <c r="BD5499">
        <f t="shared" si="689"/>
        <v>-8953.6121399891199</v>
      </c>
      <c r="BE5499">
        <f t="shared" si="690"/>
        <v>-7614.4976288223843</v>
      </c>
      <c r="BF5499">
        <f t="shared" si="691"/>
        <v>-6275.3831176556469</v>
      </c>
      <c r="BG5499">
        <f t="shared" si="692"/>
        <v>-4936.2686064889103</v>
      </c>
      <c r="BH5499">
        <f t="shared" si="693"/>
        <v>-3597.1540953221729</v>
      </c>
      <c r="BI5499">
        <f t="shared" si="694"/>
        <v>-2258.0395841554364</v>
      </c>
      <c r="BJ5499">
        <f t="shared" si="695"/>
        <v>-918.92507298869896</v>
      </c>
    </row>
    <row r="5500" spans="1:62">
      <c r="A5500">
        <v>5497</v>
      </c>
      <c r="F5500">
        <v>1231.5247074922445</v>
      </c>
      <c r="G5500">
        <v>0.85901322133596114</v>
      </c>
      <c r="BD5500">
        <f t="shared" si="689"/>
        <v>-3882.5489822154432</v>
      </c>
      <c r="BE5500">
        <f t="shared" si="690"/>
        <v>-1208.1114349206</v>
      </c>
      <c r="BF5500">
        <f t="shared" si="691"/>
        <v>1466.3261123742441</v>
      </c>
      <c r="BG5500">
        <f t="shared" si="692"/>
        <v>4140.7636596690863</v>
      </c>
      <c r="BH5500">
        <f t="shared" si="693"/>
        <v>6815.2012069639313</v>
      </c>
      <c r="BI5500">
        <f t="shared" si="694"/>
        <v>9489.6387542587745</v>
      </c>
      <c r="BJ5500">
        <f t="shared" si="695"/>
        <v>12164.076301553618</v>
      </c>
    </row>
    <row r="5501" spans="1:62">
      <c r="A5501">
        <v>5498</v>
      </c>
      <c r="F5501">
        <v>10792.550772732318</v>
      </c>
      <c r="G5501">
        <v>0.42348882634943941</v>
      </c>
      <c r="BD5501">
        <f t="shared" si="689"/>
        <v>3063.5413991875612</v>
      </c>
      <c r="BE5501">
        <f t="shared" si="690"/>
        <v>7358.6075058673669</v>
      </c>
      <c r="BF5501">
        <f t="shared" si="691"/>
        <v>11653.673612547173</v>
      </c>
      <c r="BG5501">
        <f t="shared" si="692"/>
        <v>15948.739719226978</v>
      </c>
      <c r="BH5501">
        <f t="shared" si="693"/>
        <v>20243.805825906784</v>
      </c>
      <c r="BI5501">
        <f t="shared" si="694"/>
        <v>24538.87193258659</v>
      </c>
      <c r="BJ5501">
        <f t="shared" si="695"/>
        <v>28833.938039266395</v>
      </c>
    </row>
    <row r="5502" spans="1:62">
      <c r="A5502">
        <v>5499</v>
      </c>
      <c r="F5502">
        <v>9181.8117052984908</v>
      </c>
      <c r="G5502">
        <v>0.31756550259687799</v>
      </c>
      <c r="BD5502">
        <f t="shared" si="689"/>
        <v>-8675.106640985121</v>
      </c>
      <c r="BE5502">
        <f t="shared" si="690"/>
        <v>-6557.6625092379245</v>
      </c>
      <c r="BF5502">
        <f t="shared" si="691"/>
        <v>-4440.2183774907271</v>
      </c>
      <c r="BG5502">
        <f t="shared" si="692"/>
        <v>-2322.7742457435306</v>
      </c>
      <c r="BH5502">
        <f t="shared" si="693"/>
        <v>-205.33011399633324</v>
      </c>
      <c r="BI5502">
        <f t="shared" si="694"/>
        <v>1912.1140177508642</v>
      </c>
      <c r="BJ5502">
        <f t="shared" si="695"/>
        <v>4029.5581494980615</v>
      </c>
    </row>
    <row r="5503" spans="1:62">
      <c r="A5503">
        <v>5500</v>
      </c>
      <c r="F5503">
        <v>9761.8184718712419</v>
      </c>
      <c r="G5503">
        <v>0.37530577491754702</v>
      </c>
      <c r="BD5503">
        <f t="shared" si="689"/>
        <v>-7593.9841923141012</v>
      </c>
      <c r="BE5503">
        <f t="shared" si="690"/>
        <v>-6006.1566793297106</v>
      </c>
      <c r="BF5503">
        <f t="shared" si="691"/>
        <v>-4418.329166345321</v>
      </c>
      <c r="BG5503">
        <f t="shared" si="692"/>
        <v>-2830.5016533609305</v>
      </c>
      <c r="BH5503">
        <f t="shared" si="693"/>
        <v>-1242.6741403765409</v>
      </c>
      <c r="BI5503">
        <f t="shared" si="694"/>
        <v>345.15337260784872</v>
      </c>
      <c r="BJ5503">
        <f t="shared" si="695"/>
        <v>1932.9808855922383</v>
      </c>
    </row>
    <row r="5504" spans="1:62">
      <c r="A5504">
        <v>5501</v>
      </c>
      <c r="F5504">
        <v>7411.677764554388</v>
      </c>
      <c r="G5504">
        <v>0.67701259675016701</v>
      </c>
      <c r="BD5504">
        <f t="shared" si="689"/>
        <v>-7885.2895972835067</v>
      </c>
      <c r="BE5504">
        <f t="shared" si="690"/>
        <v>-6008.7607226957716</v>
      </c>
      <c r="BF5504">
        <f t="shared" si="691"/>
        <v>-4132.2318481080365</v>
      </c>
      <c r="BG5504">
        <f t="shared" si="692"/>
        <v>-2255.7029735203014</v>
      </c>
      <c r="BH5504">
        <f t="shared" si="693"/>
        <v>-379.17409893256627</v>
      </c>
      <c r="BI5504">
        <f t="shared" si="694"/>
        <v>1497.3547756551689</v>
      </c>
      <c r="BJ5504">
        <f t="shared" si="695"/>
        <v>3373.883650242904</v>
      </c>
    </row>
    <row r="5505" spans="1:62">
      <c r="A5505">
        <v>5502</v>
      </c>
      <c r="F5505">
        <v>3906.6627410363853</v>
      </c>
      <c r="G5505">
        <v>0.33881021098273845</v>
      </c>
      <c r="BD5505">
        <f t="shared" si="689"/>
        <v>-4026.614780803553</v>
      </c>
      <c r="BE5505">
        <f t="shared" si="690"/>
        <v>-641.55179705271803</v>
      </c>
      <c r="BF5505">
        <f t="shared" si="691"/>
        <v>2743.5111866981169</v>
      </c>
      <c r="BG5505">
        <f t="shared" si="692"/>
        <v>6128.5741704489519</v>
      </c>
      <c r="BH5505">
        <f t="shared" si="693"/>
        <v>9513.6371541997869</v>
      </c>
      <c r="BI5505">
        <f t="shared" si="694"/>
        <v>12898.700137950622</v>
      </c>
      <c r="BJ5505">
        <f t="shared" si="695"/>
        <v>16283.763121701457</v>
      </c>
    </row>
    <row r="5506" spans="1:62">
      <c r="A5506">
        <v>5503</v>
      </c>
      <c r="F5506">
        <v>2154.0872401023662</v>
      </c>
      <c r="G5506">
        <v>0.25185655048771061</v>
      </c>
      <c r="BD5506">
        <f t="shared" si="689"/>
        <v>-2212.6116861226928</v>
      </c>
      <c r="BE5506">
        <f t="shared" si="690"/>
        <v>-518.5606312090008</v>
      </c>
      <c r="BF5506">
        <f t="shared" si="691"/>
        <v>1175.4904237046912</v>
      </c>
      <c r="BG5506">
        <f t="shared" si="692"/>
        <v>2869.5414786183837</v>
      </c>
      <c r="BH5506">
        <f t="shared" si="693"/>
        <v>4563.5925335320753</v>
      </c>
      <c r="BI5506">
        <f t="shared" si="694"/>
        <v>6257.6435884457678</v>
      </c>
      <c r="BJ5506">
        <f t="shared" si="695"/>
        <v>7951.6946433594603</v>
      </c>
    </row>
    <row r="5507" spans="1:62">
      <c r="A5507">
        <v>5504</v>
      </c>
      <c r="F5507">
        <v>8415.7906416849037</v>
      </c>
      <c r="G5507">
        <v>0.82821217373607325</v>
      </c>
      <c r="BD5507">
        <f t="shared" si="689"/>
        <v>-894.80448766381323</v>
      </c>
      <c r="BE5507">
        <f t="shared" si="690"/>
        <v>364.47826477473973</v>
      </c>
      <c r="BF5507">
        <f t="shared" si="691"/>
        <v>1623.7610172132927</v>
      </c>
      <c r="BG5507">
        <f t="shared" si="692"/>
        <v>2883.0437696518457</v>
      </c>
      <c r="BH5507">
        <f t="shared" si="693"/>
        <v>4142.3265220903986</v>
      </c>
      <c r="BI5507">
        <f t="shared" si="694"/>
        <v>5401.6092745289516</v>
      </c>
      <c r="BJ5507">
        <f t="shared" si="695"/>
        <v>6660.8920269675054</v>
      </c>
    </row>
    <row r="5508" spans="1:62">
      <c r="A5508">
        <v>5505</v>
      </c>
      <c r="F5508">
        <v>11268.904298571188</v>
      </c>
      <c r="G5508">
        <v>0.45886375291715531</v>
      </c>
      <c r="BD5508">
        <f t="shared" si="689"/>
        <v>-4274.7297730045375</v>
      </c>
      <c r="BE5508">
        <f t="shared" si="690"/>
        <v>-133.66890432417131</v>
      </c>
      <c r="BF5508">
        <f t="shared" si="691"/>
        <v>4007.3919643561949</v>
      </c>
      <c r="BG5508">
        <f t="shared" si="692"/>
        <v>8148.4528330365611</v>
      </c>
      <c r="BH5508">
        <f t="shared" si="693"/>
        <v>12289.513701716929</v>
      </c>
      <c r="BI5508">
        <f t="shared" si="694"/>
        <v>16430.574570397293</v>
      </c>
      <c r="BJ5508">
        <f t="shared" si="695"/>
        <v>20571.635439077661</v>
      </c>
    </row>
    <row r="5509" spans="1:62">
      <c r="A5509">
        <v>5506</v>
      </c>
      <c r="F5509">
        <v>537.55225098073424</v>
      </c>
      <c r="G5509">
        <v>0.32872092051435065</v>
      </c>
      <c r="BD5509">
        <f t="shared" si="689"/>
        <v>-8974.5855339854115</v>
      </c>
      <c r="BE5509">
        <f t="shared" si="690"/>
        <v>-6680.2667693996345</v>
      </c>
      <c r="BF5509">
        <f t="shared" si="691"/>
        <v>-4385.9480048138576</v>
      </c>
      <c r="BG5509">
        <f t="shared" si="692"/>
        <v>-2091.6292402280815</v>
      </c>
      <c r="BH5509">
        <f t="shared" si="693"/>
        <v>202.68952435769461</v>
      </c>
      <c r="BI5509">
        <f t="shared" si="694"/>
        <v>2497.0082889434725</v>
      </c>
      <c r="BJ5509">
        <f t="shared" si="695"/>
        <v>4791.3270535292486</v>
      </c>
    </row>
    <row r="5510" spans="1:62">
      <c r="A5510">
        <v>5507</v>
      </c>
      <c r="F5510">
        <v>9086.9972181475532</v>
      </c>
      <c r="G5510">
        <v>0.11748937518419211</v>
      </c>
      <c r="BD5510">
        <f t="shared" si="689"/>
        <v>1106.052351591019</v>
      </c>
      <c r="BE5510">
        <f t="shared" si="690"/>
        <v>2749.6569541627723</v>
      </c>
      <c r="BF5510">
        <f t="shared" si="691"/>
        <v>4393.2615567345256</v>
      </c>
      <c r="BG5510">
        <f t="shared" si="692"/>
        <v>6036.8661593062789</v>
      </c>
      <c r="BH5510">
        <f t="shared" si="693"/>
        <v>7680.4707618780321</v>
      </c>
      <c r="BI5510">
        <f t="shared" si="694"/>
        <v>9324.0753644497854</v>
      </c>
      <c r="BJ5510">
        <f t="shared" si="695"/>
        <v>10967.679967021539</v>
      </c>
    </row>
    <row r="5511" spans="1:62">
      <c r="A5511">
        <v>5508</v>
      </c>
      <c r="F5511">
        <v>3887.5986409821562</v>
      </c>
      <c r="G5511">
        <v>0.44298910542811853</v>
      </c>
      <c r="BD5511">
        <f t="shared" si="689"/>
        <v>-8499.550342226592</v>
      </c>
      <c r="BE5511">
        <f t="shared" si="690"/>
        <v>-7912.1034663056325</v>
      </c>
      <c r="BF5511">
        <f t="shared" si="691"/>
        <v>-7324.6565903846713</v>
      </c>
      <c r="BG5511">
        <f t="shared" si="692"/>
        <v>-6737.209714463711</v>
      </c>
      <c r="BH5511">
        <f t="shared" si="693"/>
        <v>-6149.7628385427506</v>
      </c>
      <c r="BI5511">
        <f t="shared" si="694"/>
        <v>-5562.3159626217894</v>
      </c>
      <c r="BJ5511">
        <f t="shared" si="695"/>
        <v>-4974.869086700829</v>
      </c>
    </row>
    <row r="5512" spans="1:62">
      <c r="A5512">
        <v>5509</v>
      </c>
      <c r="F5512">
        <v>11856.272772606662</v>
      </c>
      <c r="G5512">
        <v>0.59883080328098615</v>
      </c>
      <c r="BD5512">
        <f t="shared" si="689"/>
        <v>-1672.6531138415635</v>
      </c>
      <c r="BE5512">
        <f t="shared" si="690"/>
        <v>542.29241329902925</v>
      </c>
      <c r="BF5512">
        <f t="shared" si="691"/>
        <v>2757.2379404396215</v>
      </c>
      <c r="BG5512">
        <f t="shared" si="692"/>
        <v>4972.1834675802147</v>
      </c>
      <c r="BH5512">
        <f t="shared" si="693"/>
        <v>7187.1289947208079</v>
      </c>
      <c r="BI5512">
        <f t="shared" si="694"/>
        <v>9402.0745218613993</v>
      </c>
      <c r="BJ5512">
        <f t="shared" si="695"/>
        <v>11617.020049001992</v>
      </c>
    </row>
    <row r="5513" spans="1:62">
      <c r="A5513">
        <v>5510</v>
      </c>
      <c r="F5513">
        <v>4520.6720394598487</v>
      </c>
      <c r="G5513">
        <v>0.26142853073521799</v>
      </c>
      <c r="BD5513">
        <f t="shared" si="689"/>
        <v>-8862.1187562017312</v>
      </c>
      <c r="BE5513">
        <f t="shared" si="690"/>
        <v>-5867.964739796801</v>
      </c>
      <c r="BF5513">
        <f t="shared" si="691"/>
        <v>-2873.8107233918709</v>
      </c>
      <c r="BG5513">
        <f t="shared" si="692"/>
        <v>120.34329301306025</v>
      </c>
      <c r="BH5513">
        <f t="shared" si="693"/>
        <v>3114.4973094179913</v>
      </c>
      <c r="BI5513">
        <f t="shared" si="694"/>
        <v>6108.6513258229206</v>
      </c>
      <c r="BJ5513">
        <f t="shared" si="695"/>
        <v>9102.8053422278535</v>
      </c>
    </row>
    <row r="5514" spans="1:62">
      <c r="A5514">
        <v>5511</v>
      </c>
      <c r="F5514">
        <v>4807.9822110611731</v>
      </c>
      <c r="G5514">
        <v>0.48099320605269735</v>
      </c>
      <c r="BD5514">
        <f t="shared" si="689"/>
        <v>-3213.5293857837587</v>
      </c>
      <c r="BE5514">
        <f t="shared" si="690"/>
        <v>-1906.3867321076686</v>
      </c>
      <c r="BF5514">
        <f t="shared" si="691"/>
        <v>-599.24407843157906</v>
      </c>
      <c r="BG5514">
        <f t="shared" si="692"/>
        <v>707.89857524451145</v>
      </c>
      <c r="BH5514">
        <f t="shared" si="693"/>
        <v>2015.0412289206006</v>
      </c>
      <c r="BI5514">
        <f t="shared" si="694"/>
        <v>3322.1838825966906</v>
      </c>
      <c r="BJ5514">
        <f t="shared" si="695"/>
        <v>4629.3265362727816</v>
      </c>
    </row>
    <row r="5515" spans="1:62">
      <c r="A5515">
        <v>5512</v>
      </c>
      <c r="F5515">
        <v>11001.918376304418</v>
      </c>
      <c r="G5515">
        <v>9.4847654244063939E-2</v>
      </c>
      <c r="BD5515">
        <f t="shared" si="689"/>
        <v>-2403.0161807976865</v>
      </c>
      <c r="BE5515">
        <f t="shared" si="690"/>
        <v>1.9498494658000709</v>
      </c>
      <c r="BF5515">
        <f t="shared" si="691"/>
        <v>2406.9158797292876</v>
      </c>
      <c r="BG5515">
        <f t="shared" si="692"/>
        <v>4811.8819099927732</v>
      </c>
      <c r="BH5515">
        <f t="shared" si="693"/>
        <v>7216.8479402562607</v>
      </c>
      <c r="BI5515">
        <f t="shared" si="694"/>
        <v>9621.8139705197482</v>
      </c>
      <c r="BJ5515">
        <f t="shared" si="695"/>
        <v>12026.780000783236</v>
      </c>
    </row>
    <row r="5516" spans="1:62">
      <c r="A5516">
        <v>5513</v>
      </c>
      <c r="F5516">
        <v>9602.9969378557726</v>
      </c>
      <c r="G5516">
        <v>0.10836371295382818</v>
      </c>
      <c r="BD5516">
        <f t="shared" si="689"/>
        <v>-10527.680105084099</v>
      </c>
      <c r="BE5516">
        <f t="shared" si="690"/>
        <v>-10053.441833863779</v>
      </c>
      <c r="BF5516">
        <f t="shared" si="691"/>
        <v>-9579.203562643459</v>
      </c>
      <c r="BG5516">
        <f t="shared" si="692"/>
        <v>-9104.9652914231392</v>
      </c>
      <c r="BH5516">
        <f t="shared" si="693"/>
        <v>-8630.7270202028194</v>
      </c>
      <c r="BI5516">
        <f t="shared" si="694"/>
        <v>-8156.4887489824996</v>
      </c>
      <c r="BJ5516">
        <f t="shared" si="695"/>
        <v>-7682.2504777621807</v>
      </c>
    </row>
    <row r="5517" spans="1:62">
      <c r="A5517">
        <v>5514</v>
      </c>
      <c r="F5517">
        <v>10733.361378918373</v>
      </c>
      <c r="G5517">
        <v>0.40877364747754719</v>
      </c>
      <c r="BD5517">
        <f t="shared" ref="BD5517:BD5580" si="696">($BD$3*G5516)-F5516</f>
        <v>-9061.1783730866318</v>
      </c>
      <c r="BE5517">
        <f t="shared" ref="BE5517:BE5580" si="697">($BE$3*G5516)-F5516</f>
        <v>-8519.3598083174911</v>
      </c>
      <c r="BF5517">
        <f t="shared" ref="BF5517:BF5580" si="698">($BF$3*G5516)-F5516</f>
        <v>-7977.5412435483495</v>
      </c>
      <c r="BG5517">
        <f t="shared" ref="BG5517:BG5580" si="699">($BG$3*G5516)-F5516</f>
        <v>-7435.7226787792088</v>
      </c>
      <c r="BH5517">
        <f t="shared" ref="BH5517:BH5580" si="700">($BH$3*G5516)-F5516</f>
        <v>-6893.904114010068</v>
      </c>
      <c r="BI5517">
        <f t="shared" ref="BI5517:BI5580" si="701">($BI$3*G5516)-F5516</f>
        <v>-6352.0855492409264</v>
      </c>
      <c r="BJ5517">
        <f t="shared" ref="BJ5517:BJ5580" si="702">($BJ$3*G5516)-F5516</f>
        <v>-5810.2669844717857</v>
      </c>
    </row>
    <row r="5518" spans="1:62">
      <c r="A5518">
        <v>5515</v>
      </c>
      <c r="F5518">
        <v>8563.3386210786957</v>
      </c>
      <c r="G5518">
        <v>5.9979152939058089E-2</v>
      </c>
      <c r="BD5518">
        <f t="shared" si="696"/>
        <v>-8689.4931415306364</v>
      </c>
      <c r="BE5518">
        <f t="shared" si="697"/>
        <v>-6645.624904142901</v>
      </c>
      <c r="BF5518">
        <f t="shared" si="698"/>
        <v>-4601.7566667551646</v>
      </c>
      <c r="BG5518">
        <f t="shared" si="699"/>
        <v>-2557.8884293674291</v>
      </c>
      <c r="BH5518">
        <f t="shared" si="700"/>
        <v>-514.02019197969275</v>
      </c>
      <c r="BI5518">
        <f t="shared" si="701"/>
        <v>1529.8480454080436</v>
      </c>
      <c r="BJ5518">
        <f t="shared" si="702"/>
        <v>3573.7162827957782</v>
      </c>
    </row>
    <row r="5519" spans="1:62">
      <c r="A5519">
        <v>5516</v>
      </c>
      <c r="F5519">
        <v>8334.4223145540054</v>
      </c>
      <c r="G5519">
        <v>0.5189029252068833</v>
      </c>
      <c r="BD5519">
        <f t="shared" si="696"/>
        <v>-8263.4428563834044</v>
      </c>
      <c r="BE5519">
        <f t="shared" si="697"/>
        <v>-7963.547091688115</v>
      </c>
      <c r="BF5519">
        <f t="shared" si="698"/>
        <v>-7663.6513269928246</v>
      </c>
      <c r="BG5519">
        <f t="shared" si="699"/>
        <v>-7363.7555622975342</v>
      </c>
      <c r="BH5519">
        <f t="shared" si="700"/>
        <v>-7063.8597976022438</v>
      </c>
      <c r="BI5519">
        <f t="shared" si="701"/>
        <v>-6763.9640329069534</v>
      </c>
      <c r="BJ5519">
        <f t="shared" si="702"/>
        <v>-6464.0682682116621</v>
      </c>
    </row>
    <row r="5520" spans="1:62">
      <c r="A5520">
        <v>5517</v>
      </c>
      <c r="F5520">
        <v>3817.7596237430007</v>
      </c>
      <c r="G5520">
        <v>0.6711188341169585</v>
      </c>
      <c r="BD5520">
        <f t="shared" si="696"/>
        <v>-5739.9076885195891</v>
      </c>
      <c r="BE5520">
        <f t="shared" si="697"/>
        <v>-3145.3930624851728</v>
      </c>
      <c r="BF5520">
        <f t="shared" si="698"/>
        <v>-550.87843645075554</v>
      </c>
      <c r="BG5520">
        <f t="shared" si="699"/>
        <v>2043.6361895836599</v>
      </c>
      <c r="BH5520">
        <f t="shared" si="700"/>
        <v>4638.1508156180771</v>
      </c>
      <c r="BI5520">
        <f t="shared" si="701"/>
        <v>7232.6654416524943</v>
      </c>
      <c r="BJ5520">
        <f t="shared" si="702"/>
        <v>9827.1800676869098</v>
      </c>
    </row>
    <row r="5521" spans="1:62">
      <c r="A5521">
        <v>5518</v>
      </c>
      <c r="F5521">
        <v>9616.0346865035608</v>
      </c>
      <c r="G5521">
        <v>0.21916132662254562</v>
      </c>
      <c r="BD5521">
        <f t="shared" si="696"/>
        <v>-462.16545315820804</v>
      </c>
      <c r="BE5521">
        <f t="shared" si="697"/>
        <v>2893.4287174265846</v>
      </c>
      <c r="BF5521">
        <f t="shared" si="698"/>
        <v>6249.0228880113773</v>
      </c>
      <c r="BG5521">
        <f t="shared" si="699"/>
        <v>9604.61705859617</v>
      </c>
      <c r="BH5521">
        <f t="shared" si="700"/>
        <v>12960.211229180961</v>
      </c>
      <c r="BI5521">
        <f t="shared" si="701"/>
        <v>16315.805399765755</v>
      </c>
      <c r="BJ5521">
        <f t="shared" si="702"/>
        <v>19671.399570350546</v>
      </c>
    </row>
    <row r="5522" spans="1:62">
      <c r="A5522">
        <v>5519</v>
      </c>
      <c r="F5522">
        <v>3101.6064256000464</v>
      </c>
      <c r="G5522">
        <v>0.23939249057816703</v>
      </c>
      <c r="BD5522">
        <f t="shared" si="696"/>
        <v>-8520.2280533908324</v>
      </c>
      <c r="BE5522">
        <f t="shared" si="697"/>
        <v>-7424.4214202781041</v>
      </c>
      <c r="BF5522">
        <f t="shared" si="698"/>
        <v>-6328.6147871653766</v>
      </c>
      <c r="BG5522">
        <f t="shared" si="699"/>
        <v>-5232.8081540526482</v>
      </c>
      <c r="BH5522">
        <f t="shared" si="700"/>
        <v>-4137.0015209399207</v>
      </c>
      <c r="BI5522">
        <f t="shared" si="701"/>
        <v>-3041.1948878271924</v>
      </c>
      <c r="BJ5522">
        <f t="shared" si="702"/>
        <v>-1945.388254714464</v>
      </c>
    </row>
    <row r="5523" spans="1:62">
      <c r="A5523">
        <v>5520</v>
      </c>
      <c r="F5523">
        <v>1842.5819629068683</v>
      </c>
      <c r="G5523">
        <v>0.59179995276852893</v>
      </c>
      <c r="BD5523">
        <f t="shared" si="696"/>
        <v>-1904.6439727092113</v>
      </c>
      <c r="BE5523">
        <f t="shared" si="697"/>
        <v>-707.68151981837627</v>
      </c>
      <c r="BF5523">
        <f t="shared" si="698"/>
        <v>489.28093307245899</v>
      </c>
      <c r="BG5523">
        <f t="shared" si="699"/>
        <v>1686.2433859632938</v>
      </c>
      <c r="BH5523">
        <f t="shared" si="700"/>
        <v>2883.2058388541291</v>
      </c>
      <c r="BI5523">
        <f t="shared" si="701"/>
        <v>4080.1682917449643</v>
      </c>
      <c r="BJ5523">
        <f t="shared" si="702"/>
        <v>5277.1307446358005</v>
      </c>
    </row>
    <row r="5524" spans="1:62">
      <c r="A5524">
        <v>5521</v>
      </c>
      <c r="F5524">
        <v>15769.373082005892</v>
      </c>
      <c r="G5524">
        <v>0.37289281107470895</v>
      </c>
      <c r="BD5524">
        <f t="shared" si="696"/>
        <v>1116.4178009357765</v>
      </c>
      <c r="BE5524">
        <f t="shared" si="697"/>
        <v>4075.4175647784214</v>
      </c>
      <c r="BF5524">
        <f t="shared" si="698"/>
        <v>7034.4173286210662</v>
      </c>
      <c r="BG5524">
        <f t="shared" si="699"/>
        <v>9993.417092463711</v>
      </c>
      <c r="BH5524">
        <f t="shared" si="700"/>
        <v>12952.416856306354</v>
      </c>
      <c r="BI5524">
        <f t="shared" si="701"/>
        <v>15911.416620149001</v>
      </c>
      <c r="BJ5524">
        <f t="shared" si="702"/>
        <v>18870.416383991644</v>
      </c>
    </row>
    <row r="5525" spans="1:62">
      <c r="A5525">
        <v>5522</v>
      </c>
      <c r="F5525">
        <v>10662.9943981752</v>
      </c>
      <c r="G5525">
        <v>8.4068504661970245E-2</v>
      </c>
      <c r="BD5525">
        <f t="shared" si="696"/>
        <v>-13904.909026632347</v>
      </c>
      <c r="BE5525">
        <f t="shared" si="697"/>
        <v>-12040.444971258803</v>
      </c>
      <c r="BF5525">
        <f t="shared" si="698"/>
        <v>-10175.980915885259</v>
      </c>
      <c r="BG5525">
        <f t="shared" si="699"/>
        <v>-8311.5168605117124</v>
      </c>
      <c r="BH5525">
        <f t="shared" si="700"/>
        <v>-6447.052805138168</v>
      </c>
      <c r="BI5525">
        <f t="shared" si="701"/>
        <v>-4582.5887497646236</v>
      </c>
      <c r="BJ5525">
        <f t="shared" si="702"/>
        <v>-2718.1246943910792</v>
      </c>
    </row>
    <row r="5526" spans="1:62">
      <c r="A5526">
        <v>5523</v>
      </c>
      <c r="F5526">
        <v>3271.5939893763461</v>
      </c>
      <c r="G5526">
        <v>0.84347342918047286</v>
      </c>
      <c r="BD5526">
        <f t="shared" si="696"/>
        <v>-10242.651874865349</v>
      </c>
      <c r="BE5526">
        <f t="shared" si="697"/>
        <v>-9822.3093515554974</v>
      </c>
      <c r="BF5526">
        <f t="shared" si="698"/>
        <v>-9401.966828245646</v>
      </c>
      <c r="BG5526">
        <f t="shared" si="699"/>
        <v>-8981.6243049357945</v>
      </c>
      <c r="BH5526">
        <f t="shared" si="700"/>
        <v>-8561.2817816259449</v>
      </c>
      <c r="BI5526">
        <f t="shared" si="701"/>
        <v>-8140.9392583160934</v>
      </c>
      <c r="BJ5526">
        <f t="shared" si="702"/>
        <v>-7720.5967350062419</v>
      </c>
    </row>
    <row r="5527" spans="1:62">
      <c r="A5527">
        <v>5524</v>
      </c>
      <c r="F5527">
        <v>8102.9305716360486</v>
      </c>
      <c r="G5527">
        <v>0.41723674907611841</v>
      </c>
      <c r="BD5527">
        <f t="shared" si="696"/>
        <v>945.77315652601828</v>
      </c>
      <c r="BE5527">
        <f t="shared" si="697"/>
        <v>5163.1403024283827</v>
      </c>
      <c r="BF5527">
        <f t="shared" si="698"/>
        <v>9380.5074483307471</v>
      </c>
      <c r="BG5527">
        <f t="shared" si="699"/>
        <v>13597.874594233112</v>
      </c>
      <c r="BH5527">
        <f t="shared" si="700"/>
        <v>17815.241740135476</v>
      </c>
      <c r="BI5527">
        <f t="shared" si="701"/>
        <v>22032.60888603784</v>
      </c>
      <c r="BJ5527">
        <f t="shared" si="702"/>
        <v>26249.976031940205</v>
      </c>
    </row>
    <row r="5528" spans="1:62">
      <c r="A5528">
        <v>5525</v>
      </c>
      <c r="F5528">
        <v>6937.1237318018721</v>
      </c>
      <c r="G5528">
        <v>0.25847497401018416</v>
      </c>
      <c r="BD5528">
        <f t="shared" si="696"/>
        <v>-6016.7468262554567</v>
      </c>
      <c r="BE5528">
        <f t="shared" si="697"/>
        <v>-3930.5630808748647</v>
      </c>
      <c r="BF5528">
        <f t="shared" si="698"/>
        <v>-1844.3793354942727</v>
      </c>
      <c r="BG5528">
        <f t="shared" si="699"/>
        <v>241.80440988631926</v>
      </c>
      <c r="BH5528">
        <f t="shared" si="700"/>
        <v>2327.9881552669121</v>
      </c>
      <c r="BI5528">
        <f t="shared" si="701"/>
        <v>4414.1719006475032</v>
      </c>
      <c r="BJ5528">
        <f t="shared" si="702"/>
        <v>6500.3556460280961</v>
      </c>
    </row>
    <row r="5529" spans="1:62">
      <c r="A5529">
        <v>5526</v>
      </c>
      <c r="F5529">
        <v>9465.8634328529952</v>
      </c>
      <c r="G5529">
        <v>0.42884963003072674</v>
      </c>
      <c r="BD5529">
        <f t="shared" si="696"/>
        <v>-5644.7488617509516</v>
      </c>
      <c r="BE5529">
        <f t="shared" si="697"/>
        <v>-4352.3739917000303</v>
      </c>
      <c r="BF5529">
        <f t="shared" si="698"/>
        <v>-3059.9991216491098</v>
      </c>
      <c r="BG5529">
        <f t="shared" si="699"/>
        <v>-1767.6242515981885</v>
      </c>
      <c r="BH5529">
        <f t="shared" si="700"/>
        <v>-475.24938154726806</v>
      </c>
      <c r="BI5529">
        <f t="shared" si="701"/>
        <v>817.12548850365238</v>
      </c>
      <c r="BJ5529">
        <f t="shared" si="702"/>
        <v>2109.5003585545728</v>
      </c>
    </row>
    <row r="5530" spans="1:62">
      <c r="A5530">
        <v>5527</v>
      </c>
      <c r="F5530">
        <v>13755.713327721016</v>
      </c>
      <c r="G5530">
        <v>0.39096503912579283</v>
      </c>
      <c r="BD5530">
        <f t="shared" si="696"/>
        <v>-7321.6152826993621</v>
      </c>
      <c r="BE5530">
        <f t="shared" si="697"/>
        <v>-5177.3671325457281</v>
      </c>
      <c r="BF5530">
        <f t="shared" si="698"/>
        <v>-3033.118982392094</v>
      </c>
      <c r="BG5530">
        <f t="shared" si="699"/>
        <v>-888.87083223846093</v>
      </c>
      <c r="BH5530">
        <f t="shared" si="700"/>
        <v>1255.377317915174</v>
      </c>
      <c r="BI5530">
        <f t="shared" si="701"/>
        <v>3399.6254680688071</v>
      </c>
      <c r="BJ5530">
        <f t="shared" si="702"/>
        <v>5543.8736182224402</v>
      </c>
    </row>
    <row r="5531" spans="1:62">
      <c r="A5531">
        <v>5528</v>
      </c>
      <c r="F5531">
        <v>12261.755939870927</v>
      </c>
      <c r="G5531">
        <v>9.0197765891876891E-2</v>
      </c>
      <c r="BD5531">
        <f t="shared" si="696"/>
        <v>-11800.888132092052</v>
      </c>
      <c r="BE5531">
        <f t="shared" si="697"/>
        <v>-9846.0629364630877</v>
      </c>
      <c r="BF5531">
        <f t="shared" si="698"/>
        <v>-7891.2377408341235</v>
      </c>
      <c r="BG5531">
        <f t="shared" si="699"/>
        <v>-5936.4125452051594</v>
      </c>
      <c r="BH5531">
        <f t="shared" si="700"/>
        <v>-3981.5873495761953</v>
      </c>
      <c r="BI5531">
        <f t="shared" si="701"/>
        <v>-2026.7621539472311</v>
      </c>
      <c r="BJ5531">
        <f t="shared" si="702"/>
        <v>-71.936958318266988</v>
      </c>
    </row>
    <row r="5532" spans="1:62">
      <c r="A5532">
        <v>5529</v>
      </c>
      <c r="F5532">
        <v>10190.146611480994</v>
      </c>
      <c r="G5532">
        <v>0.40428764301686115</v>
      </c>
      <c r="BD5532">
        <f t="shared" si="696"/>
        <v>-11810.767110411543</v>
      </c>
      <c r="BE5532">
        <f t="shared" si="697"/>
        <v>-11359.778280952158</v>
      </c>
      <c r="BF5532">
        <f t="shared" si="698"/>
        <v>-10908.789451492774</v>
      </c>
      <c r="BG5532">
        <f t="shared" si="699"/>
        <v>-10457.80062203339</v>
      </c>
      <c r="BH5532">
        <f t="shared" si="700"/>
        <v>-10006.811792574004</v>
      </c>
      <c r="BI5532">
        <f t="shared" si="701"/>
        <v>-9555.8229631146205</v>
      </c>
      <c r="BJ5532">
        <f t="shared" si="702"/>
        <v>-9104.8341336552367</v>
      </c>
    </row>
    <row r="5533" spans="1:62">
      <c r="A5533">
        <v>5530</v>
      </c>
      <c r="F5533">
        <v>6956.8494444055068</v>
      </c>
      <c r="G5533">
        <v>0.32861691546014171</v>
      </c>
      <c r="BD5533">
        <f t="shared" si="696"/>
        <v>-8168.7083963966879</v>
      </c>
      <c r="BE5533">
        <f t="shared" si="697"/>
        <v>-6147.2701813123822</v>
      </c>
      <c r="BF5533">
        <f t="shared" si="698"/>
        <v>-4125.8319662280765</v>
      </c>
      <c r="BG5533">
        <f t="shared" si="699"/>
        <v>-2104.3937511437707</v>
      </c>
      <c r="BH5533">
        <f t="shared" si="700"/>
        <v>-82.955536059464066</v>
      </c>
      <c r="BI5533">
        <f t="shared" si="701"/>
        <v>1938.4826790248408</v>
      </c>
      <c r="BJ5533">
        <f t="shared" si="702"/>
        <v>3959.9208941091474</v>
      </c>
    </row>
    <row r="5534" spans="1:62">
      <c r="A5534">
        <v>5531</v>
      </c>
      <c r="F5534">
        <v>15069.128111875138</v>
      </c>
      <c r="G5534">
        <v>0.55408525848802448</v>
      </c>
      <c r="BD5534">
        <f t="shared" si="696"/>
        <v>-5313.7648671047982</v>
      </c>
      <c r="BE5534">
        <f t="shared" si="697"/>
        <v>-3670.6802898040896</v>
      </c>
      <c r="BF5534">
        <f t="shared" si="698"/>
        <v>-2027.595712503381</v>
      </c>
      <c r="BG5534">
        <f t="shared" si="699"/>
        <v>-384.51113520267245</v>
      </c>
      <c r="BH5534">
        <f t="shared" si="700"/>
        <v>1258.5734420980352</v>
      </c>
      <c r="BI5534">
        <f t="shared" si="701"/>
        <v>2901.6580193987447</v>
      </c>
      <c r="BJ5534">
        <f t="shared" si="702"/>
        <v>4544.7425966994524</v>
      </c>
    </row>
    <row r="5535" spans="1:62">
      <c r="A5535">
        <v>5532</v>
      </c>
      <c r="F5535">
        <v>4398.0979031497664</v>
      </c>
      <c r="G5535">
        <v>0.13279554727113929</v>
      </c>
      <c r="BD5535">
        <f t="shared" si="696"/>
        <v>-12298.701819435015</v>
      </c>
      <c r="BE5535">
        <f t="shared" si="697"/>
        <v>-9528.2755269948939</v>
      </c>
      <c r="BF5535">
        <f t="shared" si="698"/>
        <v>-6757.8492345547711</v>
      </c>
      <c r="BG5535">
        <f t="shared" si="699"/>
        <v>-3987.4229421146483</v>
      </c>
      <c r="BH5535">
        <f t="shared" si="700"/>
        <v>-1216.9966496745255</v>
      </c>
      <c r="BI5535">
        <f t="shared" si="701"/>
        <v>1553.4296427655954</v>
      </c>
      <c r="BJ5535">
        <f t="shared" si="702"/>
        <v>4323.8559352057182</v>
      </c>
    </row>
    <row r="5536" spans="1:62">
      <c r="A5536">
        <v>5533</v>
      </c>
      <c r="F5536">
        <v>10236.657528516134</v>
      </c>
      <c r="G5536">
        <v>0.16667525382032444</v>
      </c>
      <c r="BD5536">
        <f t="shared" si="696"/>
        <v>-3734.12016679407</v>
      </c>
      <c r="BE5536">
        <f t="shared" si="697"/>
        <v>-3070.1424304383736</v>
      </c>
      <c r="BF5536">
        <f t="shared" si="698"/>
        <v>-2406.1646940826768</v>
      </c>
      <c r="BG5536">
        <f t="shared" si="699"/>
        <v>-1742.1869577269804</v>
      </c>
      <c r="BH5536">
        <f t="shared" si="700"/>
        <v>-1078.209221371284</v>
      </c>
      <c r="BI5536">
        <f t="shared" si="701"/>
        <v>-414.23148501558762</v>
      </c>
      <c r="BJ5536">
        <f t="shared" si="702"/>
        <v>249.74625134010876</v>
      </c>
    </row>
    <row r="5537" spans="1:62">
      <c r="A5537">
        <v>5534</v>
      </c>
      <c r="F5537">
        <v>-11118.172002428797</v>
      </c>
      <c r="G5537">
        <v>0.66431606750232142</v>
      </c>
      <c r="BD5537">
        <f t="shared" si="696"/>
        <v>-9403.2812594145125</v>
      </c>
      <c r="BE5537">
        <f t="shared" si="697"/>
        <v>-8569.9049903128907</v>
      </c>
      <c r="BF5537">
        <f t="shared" si="698"/>
        <v>-7736.5287212112671</v>
      </c>
      <c r="BG5537">
        <f t="shared" si="699"/>
        <v>-6903.1524521096453</v>
      </c>
      <c r="BH5537">
        <f t="shared" si="700"/>
        <v>-6069.7761830080235</v>
      </c>
      <c r="BI5537">
        <f t="shared" si="701"/>
        <v>-5236.3999139064008</v>
      </c>
      <c r="BJ5537">
        <f t="shared" si="702"/>
        <v>-4403.023644804779</v>
      </c>
    </row>
    <row r="5538" spans="1:62">
      <c r="A5538">
        <v>5535</v>
      </c>
      <c r="F5538">
        <v>8786.2138035740572</v>
      </c>
      <c r="G5538">
        <v>0.70378449775014484</v>
      </c>
      <c r="BD5538">
        <f t="shared" si="696"/>
        <v>14439.752339940404</v>
      </c>
      <c r="BE5538">
        <f t="shared" si="697"/>
        <v>17761.33267745201</v>
      </c>
      <c r="BF5538">
        <f t="shared" si="698"/>
        <v>21082.913014963618</v>
      </c>
      <c r="BG5538">
        <f t="shared" si="699"/>
        <v>24404.493352475227</v>
      </c>
      <c r="BH5538">
        <f t="shared" si="700"/>
        <v>27726.073689986832</v>
      </c>
      <c r="BI5538">
        <f t="shared" si="701"/>
        <v>31047.65402749844</v>
      </c>
      <c r="BJ5538">
        <f t="shared" si="702"/>
        <v>34369.234365010052</v>
      </c>
    </row>
    <row r="5539" spans="1:62">
      <c r="A5539">
        <v>5536</v>
      </c>
      <c r="F5539">
        <v>4689.0668989836631</v>
      </c>
      <c r="G5539">
        <v>0.38618612216496739</v>
      </c>
      <c r="BD5539">
        <f t="shared" si="696"/>
        <v>-5267.2913148233329</v>
      </c>
      <c r="BE5539">
        <f t="shared" si="697"/>
        <v>-1748.3688260726085</v>
      </c>
      <c r="BF5539">
        <f t="shared" si="698"/>
        <v>1770.5536626781159</v>
      </c>
      <c r="BG5539">
        <f t="shared" si="699"/>
        <v>5289.4761514288402</v>
      </c>
      <c r="BH5539">
        <f t="shared" si="700"/>
        <v>8808.3986401795628</v>
      </c>
      <c r="BI5539">
        <f t="shared" si="701"/>
        <v>12327.321128930289</v>
      </c>
      <c r="BJ5539">
        <f t="shared" si="702"/>
        <v>15846.243617681012</v>
      </c>
    </row>
    <row r="5540" spans="1:62">
      <c r="A5540">
        <v>5537</v>
      </c>
      <c r="F5540">
        <v>3792.8779145336448</v>
      </c>
      <c r="G5540">
        <v>0.20545802587447781</v>
      </c>
      <c r="BD5540">
        <f t="shared" si="696"/>
        <v>-2758.1362881588261</v>
      </c>
      <c r="BE5540">
        <f t="shared" si="697"/>
        <v>-827.20567733398912</v>
      </c>
      <c r="BF5540">
        <f t="shared" si="698"/>
        <v>1103.7249334908474</v>
      </c>
      <c r="BG5540">
        <f t="shared" si="699"/>
        <v>3034.6555443156849</v>
      </c>
      <c r="BH5540">
        <f t="shared" si="700"/>
        <v>4965.5861551405214</v>
      </c>
      <c r="BI5540">
        <f t="shared" si="701"/>
        <v>6896.516765965358</v>
      </c>
      <c r="BJ5540">
        <f t="shared" si="702"/>
        <v>8827.4473767901964</v>
      </c>
    </row>
    <row r="5541" spans="1:62">
      <c r="A5541">
        <v>5538</v>
      </c>
      <c r="F5541">
        <v>12730.639695565849</v>
      </c>
      <c r="G5541">
        <v>0.30621202488117394</v>
      </c>
      <c r="BD5541">
        <f t="shared" si="696"/>
        <v>-2765.5877851612559</v>
      </c>
      <c r="BE5541">
        <f t="shared" si="697"/>
        <v>-1738.2976557888669</v>
      </c>
      <c r="BF5541">
        <f t="shared" si="698"/>
        <v>-711.0075264164775</v>
      </c>
      <c r="BG5541">
        <f t="shared" si="699"/>
        <v>316.28260295591099</v>
      </c>
      <c r="BH5541">
        <f t="shared" si="700"/>
        <v>1343.5727323283008</v>
      </c>
      <c r="BI5541">
        <f t="shared" si="701"/>
        <v>2370.8628617006898</v>
      </c>
      <c r="BJ5541">
        <f t="shared" si="702"/>
        <v>3398.1529910730787</v>
      </c>
    </row>
    <row r="5542" spans="1:62">
      <c r="A5542">
        <v>5539</v>
      </c>
      <c r="F5542">
        <v>9684.3058225083623</v>
      </c>
      <c r="G5542">
        <v>0.36276875931263319</v>
      </c>
      <c r="BD5542">
        <f t="shared" si="696"/>
        <v>-11199.57957115998</v>
      </c>
      <c r="BE5542">
        <f t="shared" si="697"/>
        <v>-9668.5194467541096</v>
      </c>
      <c r="BF5542">
        <f t="shared" si="698"/>
        <v>-8137.4593223482398</v>
      </c>
      <c r="BG5542">
        <f t="shared" si="699"/>
        <v>-6606.3991979423708</v>
      </c>
      <c r="BH5542">
        <f t="shared" si="700"/>
        <v>-5075.339073536501</v>
      </c>
      <c r="BI5542">
        <f t="shared" si="701"/>
        <v>-3544.2789491306303</v>
      </c>
      <c r="BJ5542">
        <f t="shared" si="702"/>
        <v>-2013.2188247247614</v>
      </c>
    </row>
    <row r="5543" spans="1:62">
      <c r="A5543">
        <v>5540</v>
      </c>
      <c r="F5543">
        <v>9504.8043110105282</v>
      </c>
      <c r="G5543">
        <v>0.13470915416712614</v>
      </c>
      <c r="BD5543">
        <f t="shared" si="696"/>
        <v>-7870.4620259451967</v>
      </c>
      <c r="BE5543">
        <f t="shared" si="697"/>
        <v>-6056.6182293820302</v>
      </c>
      <c r="BF5543">
        <f t="shared" si="698"/>
        <v>-4242.7744328188646</v>
      </c>
      <c r="BG5543">
        <f t="shared" si="699"/>
        <v>-2428.9306362556981</v>
      </c>
      <c r="BH5543">
        <f t="shared" si="700"/>
        <v>-615.08683969253252</v>
      </c>
      <c r="BI5543">
        <f t="shared" si="701"/>
        <v>1198.7569568706331</v>
      </c>
      <c r="BJ5543">
        <f t="shared" si="702"/>
        <v>3012.6007534337987</v>
      </c>
    </row>
    <row r="5544" spans="1:62">
      <c r="A5544">
        <v>5541</v>
      </c>
      <c r="F5544">
        <v>-2970.1330432683935</v>
      </c>
      <c r="G5544">
        <v>0.72172303622620149</v>
      </c>
      <c r="BD5544">
        <f t="shared" si="696"/>
        <v>-8831.2585401748984</v>
      </c>
      <c r="BE5544">
        <f t="shared" si="697"/>
        <v>-8157.7127693392667</v>
      </c>
      <c r="BF5544">
        <f t="shared" si="698"/>
        <v>-7484.166998503636</v>
      </c>
      <c r="BG5544">
        <f t="shared" si="699"/>
        <v>-6810.6212276680053</v>
      </c>
      <c r="BH5544">
        <f t="shared" si="700"/>
        <v>-6137.0754568323746</v>
      </c>
      <c r="BI5544">
        <f t="shared" si="701"/>
        <v>-5463.5296859967439</v>
      </c>
      <c r="BJ5544">
        <f t="shared" si="702"/>
        <v>-4789.9839151611131</v>
      </c>
    </row>
    <row r="5545" spans="1:62">
      <c r="A5545">
        <v>5542</v>
      </c>
      <c r="F5545">
        <v>5946.4916920080323</v>
      </c>
      <c r="G5545">
        <v>0.20912306975572736</v>
      </c>
      <c r="BD5545">
        <f t="shared" si="696"/>
        <v>6578.7482243994009</v>
      </c>
      <c r="BE5545">
        <f t="shared" si="697"/>
        <v>10187.363405530408</v>
      </c>
      <c r="BF5545">
        <f t="shared" si="698"/>
        <v>13795.978586661417</v>
      </c>
      <c r="BG5545">
        <f t="shared" si="699"/>
        <v>17404.593767792423</v>
      </c>
      <c r="BH5545">
        <f t="shared" si="700"/>
        <v>21013.208948923431</v>
      </c>
      <c r="BI5545">
        <f t="shared" si="701"/>
        <v>24621.82413005444</v>
      </c>
      <c r="BJ5545">
        <f t="shared" si="702"/>
        <v>28230.439311185444</v>
      </c>
    </row>
    <row r="5546" spans="1:62">
      <c r="A5546">
        <v>5543</v>
      </c>
      <c r="F5546">
        <v>7107.6694056086926</v>
      </c>
      <c r="G5546">
        <v>0.44578362360565471</v>
      </c>
      <c r="BD5546">
        <f t="shared" si="696"/>
        <v>-4900.8763432293954</v>
      </c>
      <c r="BE5546">
        <f t="shared" si="697"/>
        <v>-3855.2609944507585</v>
      </c>
      <c r="BF5546">
        <f t="shared" si="698"/>
        <v>-2809.6456456721216</v>
      </c>
      <c r="BG5546">
        <f t="shared" si="699"/>
        <v>-1764.0302968934848</v>
      </c>
      <c r="BH5546">
        <f t="shared" si="700"/>
        <v>-718.4149481148479</v>
      </c>
      <c r="BI5546">
        <f t="shared" si="701"/>
        <v>327.20040066378897</v>
      </c>
      <c r="BJ5546">
        <f t="shared" si="702"/>
        <v>1372.8157494424258</v>
      </c>
    </row>
    <row r="5547" spans="1:62">
      <c r="A5547">
        <v>5544</v>
      </c>
      <c r="F5547">
        <v>5999.1198036101432</v>
      </c>
      <c r="G5547">
        <v>0.90436863718495886</v>
      </c>
      <c r="BD5547">
        <f t="shared" si="696"/>
        <v>-4878.7512875804186</v>
      </c>
      <c r="BE5547">
        <f t="shared" si="697"/>
        <v>-2649.8331695521456</v>
      </c>
      <c r="BF5547">
        <f t="shared" si="698"/>
        <v>-420.91505152387163</v>
      </c>
      <c r="BG5547">
        <f t="shared" si="699"/>
        <v>1808.0030665044014</v>
      </c>
      <c r="BH5547">
        <f t="shared" si="700"/>
        <v>4036.9211845326754</v>
      </c>
      <c r="BI5547">
        <f t="shared" si="701"/>
        <v>6265.8393025609494</v>
      </c>
      <c r="BJ5547">
        <f t="shared" si="702"/>
        <v>8494.7574205892215</v>
      </c>
    </row>
    <row r="5548" spans="1:62">
      <c r="A5548">
        <v>5545</v>
      </c>
      <c r="F5548">
        <v>5055.0381658727729</v>
      </c>
      <c r="G5548">
        <v>0.17988605074478237</v>
      </c>
      <c r="BD5548">
        <f t="shared" si="696"/>
        <v>-1477.2766176853493</v>
      </c>
      <c r="BE5548">
        <f t="shared" si="697"/>
        <v>3044.5665682394447</v>
      </c>
      <c r="BF5548">
        <f t="shared" si="698"/>
        <v>7566.4097541642404</v>
      </c>
      <c r="BG5548">
        <f t="shared" si="699"/>
        <v>12088.252940089033</v>
      </c>
      <c r="BH5548">
        <f t="shared" si="700"/>
        <v>16610.096126013828</v>
      </c>
      <c r="BI5548">
        <f t="shared" si="701"/>
        <v>21131.939311938622</v>
      </c>
      <c r="BJ5548">
        <f t="shared" si="702"/>
        <v>25653.782497863416</v>
      </c>
    </row>
    <row r="5549" spans="1:62">
      <c r="A5549">
        <v>5546</v>
      </c>
      <c r="F5549">
        <v>709.98722389285649</v>
      </c>
      <c r="G5549">
        <v>0.65893315455558543</v>
      </c>
      <c r="BD5549">
        <f t="shared" si="696"/>
        <v>-4155.607912148861</v>
      </c>
      <c r="BE5549">
        <f t="shared" si="697"/>
        <v>-3256.1776584249492</v>
      </c>
      <c r="BF5549">
        <f t="shared" si="698"/>
        <v>-2356.7474047010373</v>
      </c>
      <c r="BG5549">
        <f t="shared" si="699"/>
        <v>-1457.3171509771255</v>
      </c>
      <c r="BH5549">
        <f t="shared" si="700"/>
        <v>-557.88689725321365</v>
      </c>
      <c r="BI5549">
        <f t="shared" si="701"/>
        <v>341.5433564706982</v>
      </c>
      <c r="BJ5549">
        <f t="shared" si="702"/>
        <v>1240.97361019461</v>
      </c>
    </row>
    <row r="5550" spans="1:62">
      <c r="A5550">
        <v>5547</v>
      </c>
      <c r="F5550">
        <v>6112.5790232360123</v>
      </c>
      <c r="G5550">
        <v>0.30080268793110676</v>
      </c>
      <c r="BD5550">
        <f t="shared" si="696"/>
        <v>2584.6785488850705</v>
      </c>
      <c r="BE5550">
        <f t="shared" si="697"/>
        <v>5879.3443216629976</v>
      </c>
      <c r="BF5550">
        <f t="shared" si="698"/>
        <v>9174.0100944409241</v>
      </c>
      <c r="BG5550">
        <f t="shared" si="699"/>
        <v>12468.675867218852</v>
      </c>
      <c r="BH5550">
        <f t="shared" si="700"/>
        <v>15763.341639996781</v>
      </c>
      <c r="BI5550">
        <f t="shared" si="701"/>
        <v>19058.007412774707</v>
      </c>
      <c r="BJ5550">
        <f t="shared" si="702"/>
        <v>22352.67318555263</v>
      </c>
    </row>
    <row r="5551" spans="1:62">
      <c r="A5551">
        <v>5548</v>
      </c>
      <c r="F5551">
        <v>5716.4287295701324</v>
      </c>
      <c r="G5551">
        <v>0.23358086002544365</v>
      </c>
      <c r="BD5551">
        <f t="shared" si="696"/>
        <v>-4608.5655835804782</v>
      </c>
      <c r="BE5551">
        <f t="shared" si="697"/>
        <v>-3104.5521439249446</v>
      </c>
      <c r="BF5551">
        <f t="shared" si="698"/>
        <v>-1600.538704269411</v>
      </c>
      <c r="BG5551">
        <f t="shared" si="699"/>
        <v>-96.525264613876971</v>
      </c>
      <c r="BH5551">
        <f t="shared" si="700"/>
        <v>1407.4881750416571</v>
      </c>
      <c r="BI5551">
        <f t="shared" si="701"/>
        <v>2911.5016146971902</v>
      </c>
      <c r="BJ5551">
        <f t="shared" si="702"/>
        <v>4415.5150543527252</v>
      </c>
    </row>
    <row r="5552" spans="1:62">
      <c r="A5552">
        <v>5549</v>
      </c>
      <c r="F5552">
        <v>-13.529022480528511</v>
      </c>
      <c r="G5552">
        <v>0.85991983205998501</v>
      </c>
      <c r="BD5552">
        <f t="shared" si="696"/>
        <v>-4548.524429442914</v>
      </c>
      <c r="BE5552">
        <f t="shared" si="697"/>
        <v>-3380.620129315696</v>
      </c>
      <c r="BF5552">
        <f t="shared" si="698"/>
        <v>-2212.7158291884775</v>
      </c>
      <c r="BG5552">
        <f t="shared" si="699"/>
        <v>-1044.8115290612595</v>
      </c>
      <c r="BH5552">
        <f t="shared" si="700"/>
        <v>123.09277106595891</v>
      </c>
      <c r="BI5552">
        <f t="shared" si="701"/>
        <v>1290.9970711931774</v>
      </c>
      <c r="BJ5552">
        <f t="shared" si="702"/>
        <v>2458.9013713203949</v>
      </c>
    </row>
    <row r="5553" spans="1:62">
      <c r="A5553">
        <v>5550</v>
      </c>
      <c r="F5553">
        <v>6123.7403766669286</v>
      </c>
      <c r="G5553">
        <v>0.25948804929786373</v>
      </c>
      <c r="BD5553">
        <f t="shared" si="696"/>
        <v>4313.1281827804532</v>
      </c>
      <c r="BE5553">
        <f t="shared" si="697"/>
        <v>8612.727343080378</v>
      </c>
      <c r="BF5553">
        <f t="shared" si="698"/>
        <v>12912.326503380304</v>
      </c>
      <c r="BG5553">
        <f t="shared" si="699"/>
        <v>17211.925663680227</v>
      </c>
      <c r="BH5553">
        <f t="shared" si="700"/>
        <v>21511.524823980155</v>
      </c>
      <c r="BI5553">
        <f t="shared" si="701"/>
        <v>25811.123984280079</v>
      </c>
      <c r="BJ5553">
        <f t="shared" si="702"/>
        <v>30110.723144580003</v>
      </c>
    </row>
    <row r="5554" spans="1:62">
      <c r="A5554">
        <v>5551</v>
      </c>
      <c r="F5554">
        <v>6497.4690561014104</v>
      </c>
      <c r="G5554">
        <v>0.37725801709451012</v>
      </c>
      <c r="BD5554">
        <f t="shared" si="696"/>
        <v>-4826.3001301776094</v>
      </c>
      <c r="BE5554">
        <f t="shared" si="697"/>
        <v>-3528.8598836882911</v>
      </c>
      <c r="BF5554">
        <f t="shared" si="698"/>
        <v>-2231.4196371989724</v>
      </c>
      <c r="BG5554">
        <f t="shared" si="699"/>
        <v>-933.97939070965367</v>
      </c>
      <c r="BH5554">
        <f t="shared" si="700"/>
        <v>363.4608557796646</v>
      </c>
      <c r="BI5554">
        <f t="shared" si="701"/>
        <v>1660.9011022689838</v>
      </c>
      <c r="BJ5554">
        <f t="shared" si="702"/>
        <v>2958.341348758302</v>
      </c>
    </row>
    <row r="5555" spans="1:62">
      <c r="A5555">
        <v>5552</v>
      </c>
      <c r="F5555">
        <v>5844.2216472786276</v>
      </c>
      <c r="G5555">
        <v>0.13960691780333434</v>
      </c>
      <c r="BD5555">
        <f t="shared" si="696"/>
        <v>-4611.17897062886</v>
      </c>
      <c r="BE5555">
        <f t="shared" si="697"/>
        <v>-2724.8888851563092</v>
      </c>
      <c r="BF5555">
        <f t="shared" si="698"/>
        <v>-838.59879968375844</v>
      </c>
      <c r="BG5555">
        <f t="shared" si="699"/>
        <v>1047.6912857887919</v>
      </c>
      <c r="BH5555">
        <f t="shared" si="700"/>
        <v>2933.9813712613432</v>
      </c>
      <c r="BI5555">
        <f t="shared" si="701"/>
        <v>4820.2714567338935</v>
      </c>
      <c r="BJ5555">
        <f t="shared" si="702"/>
        <v>6706.5615422064438</v>
      </c>
    </row>
    <row r="5556" spans="1:62">
      <c r="A5556">
        <v>5553</v>
      </c>
      <c r="F5556">
        <v>13125.562629564025</v>
      </c>
      <c r="G5556">
        <v>0.50013570801380514</v>
      </c>
      <c r="BD5556">
        <f t="shared" si="696"/>
        <v>-5146.1870582619558</v>
      </c>
      <c r="BE5556">
        <f t="shared" si="697"/>
        <v>-4448.152469245284</v>
      </c>
      <c r="BF5556">
        <f t="shared" si="698"/>
        <v>-3750.1178802286126</v>
      </c>
      <c r="BG5556">
        <f t="shared" si="699"/>
        <v>-3052.0832912119408</v>
      </c>
      <c r="BH5556">
        <f t="shared" si="700"/>
        <v>-2354.048702195269</v>
      </c>
      <c r="BI5556">
        <f t="shared" si="701"/>
        <v>-1656.0141131785977</v>
      </c>
      <c r="BJ5556">
        <f t="shared" si="702"/>
        <v>-957.97952416192584</v>
      </c>
    </row>
    <row r="5557" spans="1:62">
      <c r="A5557">
        <v>5554</v>
      </c>
      <c r="F5557">
        <v>13064.57701356705</v>
      </c>
      <c r="G5557">
        <v>2.4003509949892532E-2</v>
      </c>
      <c r="BD5557">
        <f t="shared" si="696"/>
        <v>-10624.884089494999</v>
      </c>
      <c r="BE5557">
        <f t="shared" si="697"/>
        <v>-8124.2055494259739</v>
      </c>
      <c r="BF5557">
        <f t="shared" si="698"/>
        <v>-5623.5270093569479</v>
      </c>
      <c r="BG5557">
        <f t="shared" si="699"/>
        <v>-3122.8484692879229</v>
      </c>
      <c r="BH5557">
        <f t="shared" si="700"/>
        <v>-622.16992921889687</v>
      </c>
      <c r="BI5557">
        <f t="shared" si="701"/>
        <v>1878.5086108501291</v>
      </c>
      <c r="BJ5557">
        <f t="shared" si="702"/>
        <v>4379.1871509191551</v>
      </c>
    </row>
    <row r="5558" spans="1:62">
      <c r="A5558">
        <v>5555</v>
      </c>
      <c r="F5558">
        <v>-511.43574730355613</v>
      </c>
      <c r="G5558">
        <v>0.23307280026820987</v>
      </c>
      <c r="BD5558">
        <f t="shared" si="696"/>
        <v>-12944.559463817588</v>
      </c>
      <c r="BE5558">
        <f t="shared" si="697"/>
        <v>-12824.541914068124</v>
      </c>
      <c r="BF5558">
        <f t="shared" si="698"/>
        <v>-12704.524364318662</v>
      </c>
      <c r="BG5558">
        <f t="shared" si="699"/>
        <v>-12584.506814569198</v>
      </c>
      <c r="BH5558">
        <f t="shared" si="700"/>
        <v>-12464.489264819736</v>
      </c>
      <c r="BI5558">
        <f t="shared" si="701"/>
        <v>-12344.471715070275</v>
      </c>
      <c r="BJ5558">
        <f t="shared" si="702"/>
        <v>-12224.454165320811</v>
      </c>
    </row>
    <row r="5559" spans="1:62">
      <c r="A5559">
        <v>5556</v>
      </c>
      <c r="F5559">
        <v>-527.01211821192919</v>
      </c>
      <c r="G5559">
        <v>0.18442349174745498</v>
      </c>
      <c r="BD5559">
        <f t="shared" si="696"/>
        <v>1676.7997486446054</v>
      </c>
      <c r="BE5559">
        <f t="shared" si="697"/>
        <v>2842.1637499856547</v>
      </c>
      <c r="BF5559">
        <f t="shared" si="698"/>
        <v>4007.5277513267042</v>
      </c>
      <c r="BG5559">
        <f t="shared" si="699"/>
        <v>5172.8917526677533</v>
      </c>
      <c r="BH5559">
        <f t="shared" si="700"/>
        <v>6338.2557540088028</v>
      </c>
      <c r="BI5559">
        <f t="shared" si="701"/>
        <v>7503.6197553498523</v>
      </c>
      <c r="BJ5559">
        <f t="shared" si="702"/>
        <v>8668.9837566909009</v>
      </c>
    </row>
    <row r="5560" spans="1:62">
      <c r="A5560">
        <v>5557</v>
      </c>
      <c r="F5560">
        <v>8376.3840615035733</v>
      </c>
      <c r="G5560">
        <v>0.17906712243724243</v>
      </c>
      <c r="BD5560">
        <f t="shared" si="696"/>
        <v>1449.129576949204</v>
      </c>
      <c r="BE5560">
        <f t="shared" si="697"/>
        <v>2371.2470356864787</v>
      </c>
      <c r="BF5560">
        <f t="shared" si="698"/>
        <v>3293.364494423754</v>
      </c>
      <c r="BG5560">
        <f t="shared" si="699"/>
        <v>4215.4819531610283</v>
      </c>
      <c r="BH5560">
        <f t="shared" si="700"/>
        <v>5137.5994118983035</v>
      </c>
      <c r="BI5560">
        <f t="shared" si="701"/>
        <v>6059.7168706355787</v>
      </c>
      <c r="BJ5560">
        <f t="shared" si="702"/>
        <v>6981.834329372854</v>
      </c>
    </row>
    <row r="5561" spans="1:62">
      <c r="A5561">
        <v>5558</v>
      </c>
      <c r="F5561">
        <v>5370.5207119370643</v>
      </c>
      <c r="G5561">
        <v>0.25902887096475791</v>
      </c>
      <c r="BD5561">
        <f t="shared" si="696"/>
        <v>-7481.0484493173608</v>
      </c>
      <c r="BE5561">
        <f t="shared" si="697"/>
        <v>-6585.7128371311492</v>
      </c>
      <c r="BF5561">
        <f t="shared" si="698"/>
        <v>-5690.3772249449366</v>
      </c>
      <c r="BG5561">
        <f t="shared" si="699"/>
        <v>-4795.041612758725</v>
      </c>
      <c r="BH5561">
        <f t="shared" si="700"/>
        <v>-3899.7060005725125</v>
      </c>
      <c r="BI5561">
        <f t="shared" si="701"/>
        <v>-3004.3703883863</v>
      </c>
      <c r="BJ5561">
        <f t="shared" si="702"/>
        <v>-2109.0347762000883</v>
      </c>
    </row>
    <row r="5562" spans="1:62">
      <c r="A5562">
        <v>5559</v>
      </c>
      <c r="F5562">
        <v>13764.673799876209</v>
      </c>
      <c r="G5562">
        <v>0.31991470899769681</v>
      </c>
      <c r="BD5562">
        <f t="shared" si="696"/>
        <v>-4075.3763571132749</v>
      </c>
      <c r="BE5562">
        <f t="shared" si="697"/>
        <v>-2780.2320022894851</v>
      </c>
      <c r="BF5562">
        <f t="shared" si="698"/>
        <v>-1485.0876474656957</v>
      </c>
      <c r="BG5562">
        <f t="shared" si="699"/>
        <v>-189.94329264190583</v>
      </c>
      <c r="BH5562">
        <f t="shared" si="700"/>
        <v>1105.2010621818836</v>
      </c>
      <c r="BI5562">
        <f t="shared" si="701"/>
        <v>2400.345417005673</v>
      </c>
      <c r="BJ5562">
        <f t="shared" si="702"/>
        <v>3695.4897718294633</v>
      </c>
    </row>
    <row r="5563" spans="1:62">
      <c r="A5563">
        <v>5560</v>
      </c>
      <c r="F5563">
        <v>8179.6829996624601</v>
      </c>
      <c r="G5563">
        <v>0.18518114887163062</v>
      </c>
      <c r="BD5563">
        <f t="shared" si="696"/>
        <v>-12165.100254887726</v>
      </c>
      <c r="BE5563">
        <f t="shared" si="697"/>
        <v>-10565.526709899241</v>
      </c>
      <c r="BF5563">
        <f t="shared" si="698"/>
        <v>-8965.9531649107557</v>
      </c>
      <c r="BG5563">
        <f t="shared" si="699"/>
        <v>-7366.3796199222734</v>
      </c>
      <c r="BH5563">
        <f t="shared" si="700"/>
        <v>-5766.8060749337892</v>
      </c>
      <c r="BI5563">
        <f t="shared" si="701"/>
        <v>-4167.2325299453041</v>
      </c>
      <c r="BJ5563">
        <f t="shared" si="702"/>
        <v>-2567.6589849568209</v>
      </c>
    </row>
    <row r="5564" spans="1:62">
      <c r="A5564">
        <v>5561</v>
      </c>
      <c r="F5564">
        <v>-1518.9444544299586</v>
      </c>
      <c r="G5564">
        <v>0.33765265883993667</v>
      </c>
      <c r="BD5564">
        <f t="shared" si="696"/>
        <v>-7253.7772553043069</v>
      </c>
      <c r="BE5564">
        <f t="shared" si="697"/>
        <v>-6327.8715109461536</v>
      </c>
      <c r="BF5564">
        <f t="shared" si="698"/>
        <v>-5401.9657665880004</v>
      </c>
      <c r="BG5564">
        <f t="shared" si="699"/>
        <v>-4476.0600222298472</v>
      </c>
      <c r="BH5564">
        <f t="shared" si="700"/>
        <v>-3550.1542778716948</v>
      </c>
      <c r="BI5564">
        <f t="shared" si="701"/>
        <v>-2624.2485335135416</v>
      </c>
      <c r="BJ5564">
        <f t="shared" si="702"/>
        <v>-1698.3427891553883</v>
      </c>
    </row>
    <row r="5565" spans="1:62">
      <c r="A5565">
        <v>5562</v>
      </c>
      <c r="F5565">
        <v>3041.0137963700581</v>
      </c>
      <c r="G5565">
        <v>6.5252017423824249E-2</v>
      </c>
      <c r="BD5565">
        <f t="shared" si="696"/>
        <v>3207.2077486296421</v>
      </c>
      <c r="BE5565">
        <f t="shared" si="697"/>
        <v>4895.4710428293256</v>
      </c>
      <c r="BF5565">
        <f t="shared" si="698"/>
        <v>6583.7343370290082</v>
      </c>
      <c r="BG5565">
        <f t="shared" si="699"/>
        <v>8271.9976312286926</v>
      </c>
      <c r="BH5565">
        <f t="shared" si="700"/>
        <v>9960.2609254283761</v>
      </c>
      <c r="BI5565">
        <f t="shared" si="701"/>
        <v>11648.524219628058</v>
      </c>
      <c r="BJ5565">
        <f t="shared" si="702"/>
        <v>13336.787513827741</v>
      </c>
    </row>
    <row r="5566" spans="1:62">
      <c r="A5566">
        <v>5563</v>
      </c>
      <c r="F5566">
        <v>7566.5731863224792</v>
      </c>
      <c r="G5566">
        <v>0.30256905362802122</v>
      </c>
      <c r="BD5566">
        <f t="shared" si="696"/>
        <v>-2714.7537092509369</v>
      </c>
      <c r="BE5566">
        <f t="shared" si="697"/>
        <v>-2388.4936221318158</v>
      </c>
      <c r="BF5566">
        <f t="shared" si="698"/>
        <v>-2062.2335350126941</v>
      </c>
      <c r="BG5566">
        <f t="shared" si="699"/>
        <v>-1735.9734478935732</v>
      </c>
      <c r="BH5566">
        <f t="shared" si="700"/>
        <v>-1409.713360774452</v>
      </c>
      <c r="BI5566">
        <f t="shared" si="701"/>
        <v>-1083.4532736553306</v>
      </c>
      <c r="BJ5566">
        <f t="shared" si="702"/>
        <v>-757.1931865362094</v>
      </c>
    </row>
    <row r="5567" spans="1:62">
      <c r="A5567">
        <v>5564</v>
      </c>
      <c r="F5567">
        <v>3233.168080340005</v>
      </c>
      <c r="G5567">
        <v>0.20207267240282256</v>
      </c>
      <c r="BD5567">
        <f t="shared" si="696"/>
        <v>-6053.7279181823733</v>
      </c>
      <c r="BE5567">
        <f t="shared" si="697"/>
        <v>-4540.8826500422674</v>
      </c>
      <c r="BF5567">
        <f t="shared" si="698"/>
        <v>-3028.0373819021606</v>
      </c>
      <c r="BG5567">
        <f t="shared" si="699"/>
        <v>-1515.1921137620548</v>
      </c>
      <c r="BH5567">
        <f t="shared" si="700"/>
        <v>-2.3468456219488871</v>
      </c>
      <c r="BI5567">
        <f t="shared" si="701"/>
        <v>1510.4984225181579</v>
      </c>
      <c r="BJ5567">
        <f t="shared" si="702"/>
        <v>3023.3436906582629</v>
      </c>
    </row>
    <row r="5568" spans="1:62">
      <c r="A5568">
        <v>5565</v>
      </c>
      <c r="F5568">
        <v>15097.026431874716</v>
      </c>
      <c r="G5568">
        <v>0.50688188325412753</v>
      </c>
      <c r="BD5568">
        <f t="shared" si="696"/>
        <v>-2222.8047183258923</v>
      </c>
      <c r="BE5568">
        <f t="shared" si="697"/>
        <v>-1212.4413563117794</v>
      </c>
      <c r="BF5568">
        <f t="shared" si="698"/>
        <v>-202.07799429766646</v>
      </c>
      <c r="BG5568">
        <f t="shared" si="699"/>
        <v>808.28536771644622</v>
      </c>
      <c r="BH5568">
        <f t="shared" si="700"/>
        <v>1818.6487297305594</v>
      </c>
      <c r="BI5568">
        <f t="shared" si="701"/>
        <v>2829.012091744672</v>
      </c>
      <c r="BJ5568">
        <f t="shared" si="702"/>
        <v>3839.3754537587847</v>
      </c>
    </row>
    <row r="5569" spans="1:62">
      <c r="A5569">
        <v>5566</v>
      </c>
      <c r="F5569">
        <v>12868.857503858229</v>
      </c>
      <c r="G5569">
        <v>0.11316208746574663</v>
      </c>
      <c r="BD5569">
        <f t="shared" si="696"/>
        <v>-12562.617015604079</v>
      </c>
      <c r="BE5569">
        <f t="shared" si="697"/>
        <v>-10028.20759933344</v>
      </c>
      <c r="BF5569">
        <f t="shared" si="698"/>
        <v>-7493.7981830628032</v>
      </c>
      <c r="BG5569">
        <f t="shared" si="699"/>
        <v>-4959.3887667921645</v>
      </c>
      <c r="BH5569">
        <f t="shared" si="700"/>
        <v>-2424.9793505215275</v>
      </c>
      <c r="BI5569">
        <f t="shared" si="701"/>
        <v>109.43006574910942</v>
      </c>
      <c r="BJ5569">
        <f t="shared" si="702"/>
        <v>2643.8394820197482</v>
      </c>
    </row>
    <row r="5570" spans="1:62">
      <c r="A5570">
        <v>5567</v>
      </c>
      <c r="F5570">
        <v>3710.5802743517124</v>
      </c>
      <c r="G5570">
        <v>0.42583906350072986</v>
      </c>
      <c r="BD5570">
        <f t="shared" si="696"/>
        <v>-12303.047066529496</v>
      </c>
      <c r="BE5570">
        <f t="shared" si="697"/>
        <v>-11737.236629200763</v>
      </c>
      <c r="BF5570">
        <f t="shared" si="698"/>
        <v>-11171.426191872029</v>
      </c>
      <c r="BG5570">
        <f t="shared" si="699"/>
        <v>-10605.615754543296</v>
      </c>
      <c r="BH5570">
        <f t="shared" si="700"/>
        <v>-10039.805317214563</v>
      </c>
      <c r="BI5570">
        <f t="shared" si="701"/>
        <v>-9473.9948798858313</v>
      </c>
      <c r="BJ5570">
        <f t="shared" si="702"/>
        <v>-8908.184442557098</v>
      </c>
    </row>
    <row r="5571" spans="1:62">
      <c r="A5571">
        <v>5568</v>
      </c>
      <c r="F5571">
        <v>8042.6456658396346</v>
      </c>
      <c r="G5571">
        <v>0.49597473826949923</v>
      </c>
      <c r="BD5571">
        <f t="shared" si="696"/>
        <v>-1581.3849568480632</v>
      </c>
      <c r="BE5571">
        <f t="shared" si="697"/>
        <v>547.81036065558601</v>
      </c>
      <c r="BF5571">
        <f t="shared" si="698"/>
        <v>2677.0056781592357</v>
      </c>
      <c r="BG5571">
        <f t="shared" si="699"/>
        <v>4806.2009956628845</v>
      </c>
      <c r="BH5571">
        <f t="shared" si="700"/>
        <v>6935.396313166535</v>
      </c>
      <c r="BI5571">
        <f t="shared" si="701"/>
        <v>9064.5916306701838</v>
      </c>
      <c r="BJ5571">
        <f t="shared" si="702"/>
        <v>11193.786948173833</v>
      </c>
    </row>
    <row r="5572" spans="1:62">
      <c r="A5572">
        <v>5569</v>
      </c>
      <c r="F5572">
        <v>4717.0639352735197</v>
      </c>
      <c r="G5572">
        <v>0.59960822672915093</v>
      </c>
      <c r="BD5572">
        <f t="shared" si="696"/>
        <v>-5562.7719744921378</v>
      </c>
      <c r="BE5572">
        <f t="shared" si="697"/>
        <v>-3082.8982831446419</v>
      </c>
      <c r="BF5572">
        <f t="shared" si="698"/>
        <v>-603.02459179714606</v>
      </c>
      <c r="BG5572">
        <f t="shared" si="699"/>
        <v>1876.8490995503507</v>
      </c>
      <c r="BH5572">
        <f t="shared" si="700"/>
        <v>4356.7227908978457</v>
      </c>
      <c r="BI5572">
        <f t="shared" si="701"/>
        <v>6836.5964822453425</v>
      </c>
      <c r="BJ5572">
        <f t="shared" si="702"/>
        <v>9316.4701735928393</v>
      </c>
    </row>
    <row r="5573" spans="1:62">
      <c r="A5573">
        <v>5570</v>
      </c>
      <c r="F5573">
        <v>12591.559366882409</v>
      </c>
      <c r="G5573">
        <v>0.1582807870883487</v>
      </c>
      <c r="BD5573">
        <f t="shared" si="696"/>
        <v>-1719.0228016277651</v>
      </c>
      <c r="BE5573">
        <f t="shared" si="697"/>
        <v>1279.0183320179895</v>
      </c>
      <c r="BF5573">
        <f t="shared" si="698"/>
        <v>4277.059465663744</v>
      </c>
      <c r="BG5573">
        <f t="shared" si="699"/>
        <v>7275.1005993094986</v>
      </c>
      <c r="BH5573">
        <f t="shared" si="700"/>
        <v>10273.141732955253</v>
      </c>
      <c r="BI5573">
        <f t="shared" si="701"/>
        <v>13271.182866601008</v>
      </c>
      <c r="BJ5573">
        <f t="shared" si="702"/>
        <v>16269.224000246762</v>
      </c>
    </row>
    <row r="5574" spans="1:62">
      <c r="A5574">
        <v>5571</v>
      </c>
      <c r="F5574">
        <v>5278.8775441948783</v>
      </c>
      <c r="G5574">
        <v>0.25538219003770912</v>
      </c>
      <c r="BD5574">
        <f t="shared" si="696"/>
        <v>-11800.155431440666</v>
      </c>
      <c r="BE5574">
        <f t="shared" si="697"/>
        <v>-11008.751495998922</v>
      </c>
      <c r="BF5574">
        <f t="shared" si="698"/>
        <v>-10217.347560557178</v>
      </c>
      <c r="BG5574">
        <f t="shared" si="699"/>
        <v>-9425.9436251154366</v>
      </c>
      <c r="BH5574">
        <f t="shared" si="700"/>
        <v>-8634.5396896736929</v>
      </c>
      <c r="BI5574">
        <f t="shared" si="701"/>
        <v>-7843.1357542319483</v>
      </c>
      <c r="BJ5574">
        <f t="shared" si="702"/>
        <v>-7051.7318187902047</v>
      </c>
    </row>
    <row r="5575" spans="1:62">
      <c r="A5575">
        <v>5572</v>
      </c>
      <c r="F5575">
        <v>13576.158351663704</v>
      </c>
      <c r="G5575">
        <v>0.56169983207007324</v>
      </c>
      <c r="BD5575">
        <f t="shared" si="696"/>
        <v>-4001.9665940063323</v>
      </c>
      <c r="BE5575">
        <f t="shared" si="697"/>
        <v>-2725.0556438177869</v>
      </c>
      <c r="BF5575">
        <f t="shared" si="698"/>
        <v>-1448.1446936292414</v>
      </c>
      <c r="BG5575">
        <f t="shared" si="699"/>
        <v>-171.23374344069543</v>
      </c>
      <c r="BH5575">
        <f t="shared" si="700"/>
        <v>1105.6772067478496</v>
      </c>
      <c r="BI5575">
        <f t="shared" si="701"/>
        <v>2382.5881569363955</v>
      </c>
      <c r="BJ5575">
        <f t="shared" si="702"/>
        <v>3659.4991071249406</v>
      </c>
    </row>
    <row r="5576" spans="1:62">
      <c r="A5576">
        <v>5573</v>
      </c>
      <c r="F5576">
        <v>9822.1092014966907</v>
      </c>
      <c r="G5576">
        <v>0.38898863082665436</v>
      </c>
      <c r="BD5576">
        <f t="shared" si="696"/>
        <v>-10767.659191313338</v>
      </c>
      <c r="BE5576">
        <f t="shared" si="697"/>
        <v>-7959.1600309629712</v>
      </c>
      <c r="BF5576">
        <f t="shared" si="698"/>
        <v>-5150.6608706126044</v>
      </c>
      <c r="BG5576">
        <f t="shared" si="699"/>
        <v>-2342.1617102622386</v>
      </c>
      <c r="BH5576">
        <f t="shared" si="700"/>
        <v>466.3374500881273</v>
      </c>
      <c r="BI5576">
        <f t="shared" si="701"/>
        <v>3274.836610438495</v>
      </c>
      <c r="BJ5576">
        <f t="shared" si="702"/>
        <v>6083.3357707888608</v>
      </c>
    </row>
    <row r="5577" spans="1:62">
      <c r="A5577">
        <v>5574</v>
      </c>
      <c r="F5577">
        <v>4986.5532697684594</v>
      </c>
      <c r="G5577">
        <v>0.53618650731225426</v>
      </c>
      <c r="BD5577">
        <f t="shared" si="696"/>
        <v>-7877.1660473634192</v>
      </c>
      <c r="BE5577">
        <f t="shared" si="697"/>
        <v>-5932.2228932301477</v>
      </c>
      <c r="BF5577">
        <f t="shared" si="698"/>
        <v>-3987.2797390968753</v>
      </c>
      <c r="BG5577">
        <f t="shared" si="699"/>
        <v>-2042.3365849636039</v>
      </c>
      <c r="BH5577">
        <f t="shared" si="700"/>
        <v>-97.393430830332363</v>
      </c>
      <c r="BI5577">
        <f t="shared" si="701"/>
        <v>1847.54972330294</v>
      </c>
      <c r="BJ5577">
        <f t="shared" si="702"/>
        <v>3792.4928774362124</v>
      </c>
    </row>
    <row r="5578" spans="1:62">
      <c r="A5578">
        <v>5575</v>
      </c>
      <c r="F5578">
        <v>4034.6250987558087</v>
      </c>
      <c r="G5578">
        <v>0.26066284064736323</v>
      </c>
      <c r="BD5578">
        <f t="shared" si="696"/>
        <v>-2305.6207332071881</v>
      </c>
      <c r="BE5578">
        <f t="shared" si="697"/>
        <v>375.31180335408317</v>
      </c>
      <c r="BF5578">
        <f t="shared" si="698"/>
        <v>3056.2443399153544</v>
      </c>
      <c r="BG5578">
        <f t="shared" si="699"/>
        <v>5737.1768764766257</v>
      </c>
      <c r="BH5578">
        <f t="shared" si="700"/>
        <v>8418.109413037897</v>
      </c>
      <c r="BI5578">
        <f t="shared" si="701"/>
        <v>11099.041949599168</v>
      </c>
      <c r="BJ5578">
        <f t="shared" si="702"/>
        <v>13779.974486160439</v>
      </c>
    </row>
    <row r="5579" spans="1:62">
      <c r="A5579">
        <v>5576</v>
      </c>
      <c r="F5579">
        <v>12355.724229666774</v>
      </c>
      <c r="G5579">
        <v>0.4311045153536659</v>
      </c>
      <c r="BD5579">
        <f t="shared" si="696"/>
        <v>-2731.3108955189928</v>
      </c>
      <c r="BE5579">
        <f t="shared" si="697"/>
        <v>-1427.9966922821764</v>
      </c>
      <c r="BF5579">
        <f t="shared" si="698"/>
        <v>-124.6824890453604</v>
      </c>
      <c r="BG5579">
        <f t="shared" si="699"/>
        <v>1178.631714191456</v>
      </c>
      <c r="BH5579">
        <f t="shared" si="700"/>
        <v>2481.945917428272</v>
      </c>
      <c r="BI5579">
        <f t="shared" si="701"/>
        <v>3785.2601206650879</v>
      </c>
      <c r="BJ5579">
        <f t="shared" si="702"/>
        <v>5088.5743239019048</v>
      </c>
    </row>
    <row r="5580" spans="1:62">
      <c r="A5580">
        <v>5577</v>
      </c>
      <c r="F5580">
        <v>12589.662882014425</v>
      </c>
      <c r="G5580">
        <v>0.11079861707295979</v>
      </c>
      <c r="BD5580">
        <f t="shared" si="696"/>
        <v>-10200.201652898444</v>
      </c>
      <c r="BE5580">
        <f t="shared" si="697"/>
        <v>-8044.6790761301145</v>
      </c>
      <c r="BF5580">
        <f t="shared" si="698"/>
        <v>-5889.1564993617849</v>
      </c>
      <c r="BG5580">
        <f t="shared" si="699"/>
        <v>-3733.6339225934553</v>
      </c>
      <c r="BH5580">
        <f t="shared" si="700"/>
        <v>-1578.1113458251257</v>
      </c>
      <c r="BI5580">
        <f t="shared" si="701"/>
        <v>577.41123094320392</v>
      </c>
      <c r="BJ5580">
        <f t="shared" si="702"/>
        <v>2732.9338077115335</v>
      </c>
    </row>
    <row r="5581" spans="1:62">
      <c r="A5581">
        <v>5578</v>
      </c>
      <c r="F5581">
        <v>12769.943934130615</v>
      </c>
      <c r="G5581">
        <v>0.33213962684894938</v>
      </c>
      <c r="BD5581">
        <f t="shared" ref="BD5581:BD5644" si="703">($BD$3*G5580)-F5580</f>
        <v>-12035.669796649627</v>
      </c>
      <c r="BE5581">
        <f t="shared" ref="BE5581:BE5644" si="704">($BE$3*G5580)-F5580</f>
        <v>-11481.676711284827</v>
      </c>
      <c r="BF5581">
        <f t="shared" ref="BF5581:BF5644" si="705">($BF$3*G5580)-F5580</f>
        <v>-10927.683625920028</v>
      </c>
      <c r="BG5581">
        <f t="shared" ref="BG5581:BG5644" si="706">($BG$3*G5580)-F5580</f>
        <v>-10373.69054055523</v>
      </c>
      <c r="BH5581">
        <f t="shared" ref="BH5581:BH5644" si="707">($BH$3*G5580)-F5580</f>
        <v>-9819.6974551904314</v>
      </c>
      <c r="BI5581">
        <f t="shared" ref="BI5581:BI5644" si="708">($BI$3*G5580)-F5580</f>
        <v>-9265.7043698256311</v>
      </c>
      <c r="BJ5581">
        <f t="shared" ref="BJ5581:BJ5644" si="709">($BJ$3*G5580)-F5580</f>
        <v>-8711.7112844608328</v>
      </c>
    </row>
    <row r="5582" spans="1:62">
      <c r="A5582">
        <v>5579</v>
      </c>
      <c r="F5582">
        <v>8649.8647927563106</v>
      </c>
      <c r="G5582">
        <v>0.41280535067483015</v>
      </c>
      <c r="BD5582">
        <f t="shared" si="703"/>
        <v>-11109.245799885868</v>
      </c>
      <c r="BE5582">
        <f t="shared" si="704"/>
        <v>-9448.5476656411211</v>
      </c>
      <c r="BF5582">
        <f t="shared" si="705"/>
        <v>-7787.8495313963749</v>
      </c>
      <c r="BG5582">
        <f t="shared" si="706"/>
        <v>-6127.1513971516279</v>
      </c>
      <c r="BH5582">
        <f t="shared" si="707"/>
        <v>-4466.4532629068799</v>
      </c>
      <c r="BI5582">
        <f t="shared" si="708"/>
        <v>-2805.7551286621347</v>
      </c>
      <c r="BJ5582">
        <f t="shared" si="709"/>
        <v>-1145.0569944173876</v>
      </c>
    </row>
    <row r="5583" spans="1:62">
      <c r="A5583">
        <v>5580</v>
      </c>
      <c r="F5583">
        <v>13371.042152858758</v>
      </c>
      <c r="G5583">
        <v>0.17644425078074111</v>
      </c>
      <c r="BD5583">
        <f t="shared" si="703"/>
        <v>-6585.8380393821599</v>
      </c>
      <c r="BE5583">
        <f t="shared" si="704"/>
        <v>-4521.8112860080091</v>
      </c>
      <c r="BF5583">
        <f t="shared" si="705"/>
        <v>-2457.7845326338584</v>
      </c>
      <c r="BG5583">
        <f t="shared" si="706"/>
        <v>-393.7577792597076</v>
      </c>
      <c r="BH5583">
        <f t="shared" si="707"/>
        <v>1670.2689741144422</v>
      </c>
      <c r="BI5583">
        <f t="shared" si="708"/>
        <v>3734.2957274885939</v>
      </c>
      <c r="BJ5583">
        <f t="shared" si="709"/>
        <v>5798.3224808627456</v>
      </c>
    </row>
    <row r="5584" spans="1:62">
      <c r="A5584">
        <v>5581</v>
      </c>
      <c r="F5584">
        <v>9548.4057250746773</v>
      </c>
      <c r="G5584">
        <v>0.11097939092418496</v>
      </c>
      <c r="BD5584">
        <f t="shared" si="703"/>
        <v>-12488.820898955051</v>
      </c>
      <c r="BE5584">
        <f t="shared" si="704"/>
        <v>-11606.599645051347</v>
      </c>
      <c r="BF5584">
        <f t="shared" si="705"/>
        <v>-10724.378391147642</v>
      </c>
      <c r="BG5584">
        <f t="shared" si="706"/>
        <v>-9842.1571372439357</v>
      </c>
      <c r="BH5584">
        <f t="shared" si="707"/>
        <v>-8959.9358833402293</v>
      </c>
      <c r="BI5584">
        <f t="shared" si="708"/>
        <v>-8077.7146294365248</v>
      </c>
      <c r="BJ5584">
        <f t="shared" si="709"/>
        <v>-7195.4933755328193</v>
      </c>
    </row>
    <row r="5585" spans="1:62">
      <c r="A5585">
        <v>5582</v>
      </c>
      <c r="F5585">
        <v>11617.137526330223</v>
      </c>
      <c r="G5585">
        <v>0.58194406567085277</v>
      </c>
      <c r="BD5585">
        <f t="shared" si="703"/>
        <v>-8993.5087704537527</v>
      </c>
      <c r="BE5585">
        <f t="shared" si="704"/>
        <v>-8438.6118158328281</v>
      </c>
      <c r="BF5585">
        <f t="shared" si="705"/>
        <v>-7883.7148612119026</v>
      </c>
      <c r="BG5585">
        <f t="shared" si="706"/>
        <v>-7328.8179065909781</v>
      </c>
      <c r="BH5585">
        <f t="shared" si="707"/>
        <v>-6773.9209519700535</v>
      </c>
      <c r="BI5585">
        <f t="shared" si="708"/>
        <v>-6219.023997349128</v>
      </c>
      <c r="BJ5585">
        <f t="shared" si="709"/>
        <v>-5664.1270427282034</v>
      </c>
    </row>
    <row r="5586" spans="1:62">
      <c r="A5586">
        <v>5583</v>
      </c>
      <c r="F5586">
        <v>10212.714363036948</v>
      </c>
      <c r="G5586">
        <v>5.8092952584853919E-3</v>
      </c>
      <c r="BD5586">
        <f t="shared" si="703"/>
        <v>-8707.4171979759594</v>
      </c>
      <c r="BE5586">
        <f t="shared" si="704"/>
        <v>-5797.6968696216954</v>
      </c>
      <c r="BF5586">
        <f t="shared" si="705"/>
        <v>-2887.9765412674315</v>
      </c>
      <c r="BG5586">
        <f t="shared" si="706"/>
        <v>21.743787086832526</v>
      </c>
      <c r="BH5586">
        <f t="shared" si="707"/>
        <v>2931.4641154410965</v>
      </c>
      <c r="BI5586">
        <f t="shared" si="708"/>
        <v>5841.1844437953605</v>
      </c>
      <c r="BJ5586">
        <f t="shared" si="709"/>
        <v>8750.9047721496227</v>
      </c>
    </row>
    <row r="5587" spans="1:62">
      <c r="A5587">
        <v>5584</v>
      </c>
      <c r="F5587">
        <v>2185.0371302374515</v>
      </c>
      <c r="G5587">
        <v>0.93629636521556225</v>
      </c>
      <c r="BD5587">
        <f t="shared" si="703"/>
        <v>-10183.667886744521</v>
      </c>
      <c r="BE5587">
        <f t="shared" si="704"/>
        <v>-10154.621410452095</v>
      </c>
      <c r="BF5587">
        <f t="shared" si="705"/>
        <v>-10125.574934159667</v>
      </c>
      <c r="BG5587">
        <f t="shared" si="706"/>
        <v>-10096.52845786724</v>
      </c>
      <c r="BH5587">
        <f t="shared" si="707"/>
        <v>-10067.481981574814</v>
      </c>
      <c r="BI5587">
        <f t="shared" si="708"/>
        <v>-10038.435505282387</v>
      </c>
      <c r="BJ5587">
        <f t="shared" si="709"/>
        <v>-10009.389028989959</v>
      </c>
    </row>
    <row r="5588" spans="1:62">
      <c r="A5588">
        <v>5585</v>
      </c>
      <c r="F5588">
        <v>8466.7967042835226</v>
      </c>
      <c r="G5588">
        <v>0.38942693166771036</v>
      </c>
      <c r="BD5588">
        <f t="shared" si="703"/>
        <v>2496.4446958403596</v>
      </c>
      <c r="BE5588">
        <f t="shared" si="704"/>
        <v>7177.9265219181707</v>
      </c>
      <c r="BF5588">
        <f t="shared" si="705"/>
        <v>11859.408347995983</v>
      </c>
      <c r="BG5588">
        <f t="shared" si="706"/>
        <v>16540.890174073793</v>
      </c>
      <c r="BH5588">
        <f t="shared" si="707"/>
        <v>21222.372000151605</v>
      </c>
      <c r="BI5588">
        <f t="shared" si="708"/>
        <v>25903.853826229417</v>
      </c>
      <c r="BJ5588">
        <f t="shared" si="709"/>
        <v>30585.335652307225</v>
      </c>
    </row>
    <row r="5589" spans="1:62">
      <c r="A5589">
        <v>5586</v>
      </c>
      <c r="F5589">
        <v>10393.740700051741</v>
      </c>
      <c r="G5589">
        <v>0.33196202196755475</v>
      </c>
      <c r="BD5589">
        <f t="shared" si="703"/>
        <v>-6519.6620459449705</v>
      </c>
      <c r="BE5589">
        <f t="shared" si="704"/>
        <v>-4572.5273876064184</v>
      </c>
      <c r="BF5589">
        <f t="shared" si="705"/>
        <v>-2625.3927292678673</v>
      </c>
      <c r="BG5589">
        <f t="shared" si="706"/>
        <v>-678.25807092931518</v>
      </c>
      <c r="BH5589">
        <f t="shared" si="707"/>
        <v>1268.8765874092369</v>
      </c>
      <c r="BI5589">
        <f t="shared" si="708"/>
        <v>3216.0112457477881</v>
      </c>
      <c r="BJ5589">
        <f t="shared" si="709"/>
        <v>5163.145904086341</v>
      </c>
    </row>
    <row r="5590" spans="1:62">
      <c r="A5590">
        <v>5587</v>
      </c>
      <c r="F5590">
        <v>16865.198626803642</v>
      </c>
      <c r="G5590">
        <v>0.26569300816180519</v>
      </c>
      <c r="BD5590">
        <f t="shared" si="703"/>
        <v>-8733.9305902139677</v>
      </c>
      <c r="BE5590">
        <f t="shared" si="704"/>
        <v>-7074.1204803761939</v>
      </c>
      <c r="BF5590">
        <f t="shared" si="705"/>
        <v>-5414.3103705384201</v>
      </c>
      <c r="BG5590">
        <f t="shared" si="706"/>
        <v>-3754.5002607006463</v>
      </c>
      <c r="BH5590">
        <f t="shared" si="707"/>
        <v>-2094.6901508628725</v>
      </c>
      <c r="BI5590">
        <f t="shared" si="708"/>
        <v>-434.88004102509876</v>
      </c>
      <c r="BJ5590">
        <f t="shared" si="709"/>
        <v>1224.930068812675</v>
      </c>
    </row>
    <row r="5591" spans="1:62">
      <c r="A5591">
        <v>5588</v>
      </c>
      <c r="F5591">
        <v>3667.400845998327</v>
      </c>
      <c r="G5591">
        <v>0.17234704491973396</v>
      </c>
      <c r="BD5591">
        <f t="shared" si="703"/>
        <v>-15536.733585994616</v>
      </c>
      <c r="BE5591">
        <f t="shared" si="704"/>
        <v>-14208.26854518559</v>
      </c>
      <c r="BF5591">
        <f t="shared" si="705"/>
        <v>-12879.803504376563</v>
      </c>
      <c r="BG5591">
        <f t="shared" si="706"/>
        <v>-11551.338463567537</v>
      </c>
      <c r="BH5591">
        <f t="shared" si="707"/>
        <v>-10222.873422758512</v>
      </c>
      <c r="BI5591">
        <f t="shared" si="708"/>
        <v>-8894.4083819494863</v>
      </c>
      <c r="BJ5591">
        <f t="shared" si="709"/>
        <v>-7565.9433411404607</v>
      </c>
    </row>
    <row r="5592" spans="1:62">
      <c r="A5592">
        <v>5589</v>
      </c>
      <c r="F5592">
        <v>8363.4616993028303</v>
      </c>
      <c r="G5592">
        <v>0.49894540811134025</v>
      </c>
      <c r="BD5592">
        <f t="shared" si="703"/>
        <v>-2805.6656213996571</v>
      </c>
      <c r="BE5592">
        <f t="shared" si="704"/>
        <v>-1943.9303968009874</v>
      </c>
      <c r="BF5592">
        <f t="shared" si="705"/>
        <v>-1082.1951722023177</v>
      </c>
      <c r="BG5592">
        <f t="shared" si="706"/>
        <v>-220.45994760364783</v>
      </c>
      <c r="BH5592">
        <f t="shared" si="707"/>
        <v>641.27527699502207</v>
      </c>
      <c r="BI5592">
        <f t="shared" si="708"/>
        <v>1503.0105015936915</v>
      </c>
      <c r="BJ5592">
        <f t="shared" si="709"/>
        <v>2364.7457261923619</v>
      </c>
    </row>
    <row r="5593" spans="1:62">
      <c r="A5593">
        <v>5590</v>
      </c>
      <c r="F5593">
        <v>10908.665700122374</v>
      </c>
      <c r="G5593">
        <v>0.54947819043725943</v>
      </c>
      <c r="BD5593">
        <f t="shared" si="703"/>
        <v>-5868.7346587461288</v>
      </c>
      <c r="BE5593">
        <f t="shared" si="704"/>
        <v>-3374.0076181894274</v>
      </c>
      <c r="BF5593">
        <f t="shared" si="705"/>
        <v>-879.28057763272682</v>
      </c>
      <c r="BG5593">
        <f t="shared" si="706"/>
        <v>1615.4464629239756</v>
      </c>
      <c r="BH5593">
        <f t="shared" si="707"/>
        <v>4110.1735034806752</v>
      </c>
      <c r="BI5593">
        <f t="shared" si="708"/>
        <v>6604.9005440373767</v>
      </c>
      <c r="BJ5593">
        <f t="shared" si="709"/>
        <v>9099.6275845940781</v>
      </c>
    </row>
    <row r="5594" spans="1:62">
      <c r="A5594">
        <v>5591</v>
      </c>
      <c r="F5594">
        <v>3654.2020570570348</v>
      </c>
      <c r="G5594">
        <v>0.41456598694065683</v>
      </c>
      <c r="BD5594">
        <f t="shared" si="703"/>
        <v>-8161.2747479360769</v>
      </c>
      <c r="BE5594">
        <f t="shared" si="704"/>
        <v>-5413.8837957497799</v>
      </c>
      <c r="BF5594">
        <f t="shared" si="705"/>
        <v>-2666.4928435634829</v>
      </c>
      <c r="BG5594">
        <f t="shared" si="706"/>
        <v>80.898108622814107</v>
      </c>
      <c r="BH5594">
        <f t="shared" si="707"/>
        <v>2828.2890608091111</v>
      </c>
      <c r="BI5594">
        <f t="shared" si="708"/>
        <v>5575.6800129954081</v>
      </c>
      <c r="BJ5594">
        <f t="shared" si="709"/>
        <v>8323.0709651817069</v>
      </c>
    </row>
    <row r="5595" spans="1:62">
      <c r="A5595">
        <v>5592</v>
      </c>
      <c r="F5595">
        <v>7015.7372222363101</v>
      </c>
      <c r="G5595">
        <v>0.25271038064350382</v>
      </c>
      <c r="BD5595">
        <f t="shared" si="703"/>
        <v>-1581.3721223537509</v>
      </c>
      <c r="BE5595">
        <f t="shared" si="704"/>
        <v>491.45781234953301</v>
      </c>
      <c r="BF5595">
        <f t="shared" si="705"/>
        <v>2564.2877470528174</v>
      </c>
      <c r="BG5595">
        <f t="shared" si="706"/>
        <v>4637.1176817561009</v>
      </c>
      <c r="BH5595">
        <f t="shared" si="707"/>
        <v>6709.9476164593852</v>
      </c>
      <c r="BI5595">
        <f t="shared" si="708"/>
        <v>8782.7775511626696</v>
      </c>
      <c r="BJ5595">
        <f t="shared" si="709"/>
        <v>10855.607485865954</v>
      </c>
    </row>
    <row r="5596" spans="1:62">
      <c r="A5596">
        <v>5593</v>
      </c>
      <c r="F5596">
        <v>5056.0772162246467</v>
      </c>
      <c r="G5596">
        <v>0.49282574004325408</v>
      </c>
      <c r="BD5596">
        <f t="shared" si="703"/>
        <v>-5752.1853190187912</v>
      </c>
      <c r="BE5596">
        <f t="shared" si="704"/>
        <v>-4488.6334158012723</v>
      </c>
      <c r="BF5596">
        <f t="shared" si="705"/>
        <v>-3225.081512583753</v>
      </c>
      <c r="BG5596">
        <f t="shared" si="706"/>
        <v>-1961.5296093662337</v>
      </c>
      <c r="BH5596">
        <f t="shared" si="707"/>
        <v>-697.97770614871479</v>
      </c>
      <c r="BI5596">
        <f t="shared" si="708"/>
        <v>565.5741970688041</v>
      </c>
      <c r="BJ5596">
        <f t="shared" si="709"/>
        <v>1829.126100286323</v>
      </c>
    </row>
    <row r="5597" spans="1:62">
      <c r="A5597">
        <v>5594</v>
      </c>
      <c r="F5597">
        <v>8924.7319643854753</v>
      </c>
      <c r="G5597">
        <v>0.41306369970737045</v>
      </c>
      <c r="BD5597">
        <f t="shared" si="703"/>
        <v>-2591.9485160083764</v>
      </c>
      <c r="BE5597">
        <f t="shared" si="704"/>
        <v>-127.81981579210606</v>
      </c>
      <c r="BF5597">
        <f t="shared" si="705"/>
        <v>2336.3088844241647</v>
      </c>
      <c r="BG5597">
        <f t="shared" si="706"/>
        <v>4800.4375846404346</v>
      </c>
      <c r="BH5597">
        <f t="shared" si="707"/>
        <v>7264.5662848567044</v>
      </c>
      <c r="BI5597">
        <f t="shared" si="708"/>
        <v>9728.6949850729761</v>
      </c>
      <c r="BJ5597">
        <f t="shared" si="709"/>
        <v>12192.823685289248</v>
      </c>
    </row>
    <row r="5598" spans="1:62">
      <c r="A5598">
        <v>5595</v>
      </c>
      <c r="F5598">
        <v>5834.7359069571612</v>
      </c>
      <c r="G5598">
        <v>0.67259078512662995</v>
      </c>
      <c r="BD5598">
        <f t="shared" si="703"/>
        <v>-6859.4134658486237</v>
      </c>
      <c r="BE5598">
        <f t="shared" si="704"/>
        <v>-4794.0949673117711</v>
      </c>
      <c r="BF5598">
        <f t="shared" si="705"/>
        <v>-2728.7764687749186</v>
      </c>
      <c r="BG5598">
        <f t="shared" si="706"/>
        <v>-663.45797023806699</v>
      </c>
      <c r="BH5598">
        <f t="shared" si="707"/>
        <v>1401.8605282987864</v>
      </c>
      <c r="BI5598">
        <f t="shared" si="708"/>
        <v>3467.1790268356381</v>
      </c>
      <c r="BJ5598">
        <f t="shared" si="709"/>
        <v>5532.4975253724897</v>
      </c>
    </row>
    <row r="5599" spans="1:62">
      <c r="A5599">
        <v>5596</v>
      </c>
      <c r="F5599">
        <v>-1731.2726360857559</v>
      </c>
      <c r="G5599">
        <v>0.59154585221094536</v>
      </c>
      <c r="BD5599">
        <f t="shared" si="703"/>
        <v>-2471.7819813240112</v>
      </c>
      <c r="BE5599">
        <f t="shared" si="704"/>
        <v>891.17194430913878</v>
      </c>
      <c r="BF5599">
        <f t="shared" si="705"/>
        <v>4254.1258699422888</v>
      </c>
      <c r="BG5599">
        <f t="shared" si="706"/>
        <v>7617.0797955754388</v>
      </c>
      <c r="BH5599">
        <f t="shared" si="707"/>
        <v>10980.033721208587</v>
      </c>
      <c r="BI5599">
        <f t="shared" si="708"/>
        <v>14342.987646841739</v>
      </c>
      <c r="BJ5599">
        <f t="shared" si="709"/>
        <v>17705.941572474887</v>
      </c>
    </row>
    <row r="5600" spans="1:62">
      <c r="A5600">
        <v>5597</v>
      </c>
      <c r="F5600">
        <v>11354.780930423496</v>
      </c>
      <c r="G5600">
        <v>0.4252954445738073</v>
      </c>
      <c r="BD5600">
        <f t="shared" si="703"/>
        <v>4689.0018971404825</v>
      </c>
      <c r="BE5600">
        <f t="shared" si="704"/>
        <v>7646.7311581952099</v>
      </c>
      <c r="BF5600">
        <f t="shared" si="705"/>
        <v>10604.460419249936</v>
      </c>
      <c r="BG5600">
        <f t="shared" si="706"/>
        <v>13562.189680304664</v>
      </c>
      <c r="BH5600">
        <f t="shared" si="707"/>
        <v>16519.918941359392</v>
      </c>
      <c r="BI5600">
        <f t="shared" si="708"/>
        <v>19477.648202414115</v>
      </c>
      <c r="BJ5600">
        <f t="shared" si="709"/>
        <v>22435.377463468842</v>
      </c>
    </row>
    <row r="5601" spans="1:62">
      <c r="A5601">
        <v>5598</v>
      </c>
      <c r="F5601">
        <v>6708.7425863030221</v>
      </c>
      <c r="G5601">
        <v>0.4622019485682145</v>
      </c>
      <c r="BD5601">
        <f t="shared" si="703"/>
        <v>-9228.3037075544598</v>
      </c>
      <c r="BE5601">
        <f t="shared" si="704"/>
        <v>-7101.8264846854227</v>
      </c>
      <c r="BF5601">
        <f t="shared" si="705"/>
        <v>-4975.3492618163864</v>
      </c>
      <c r="BG5601">
        <f t="shared" si="706"/>
        <v>-2848.8720389473492</v>
      </c>
      <c r="BH5601">
        <f t="shared" si="707"/>
        <v>-722.39481607831294</v>
      </c>
      <c r="BI5601">
        <f t="shared" si="708"/>
        <v>1404.0824067907233</v>
      </c>
      <c r="BJ5601">
        <f t="shared" si="709"/>
        <v>3530.5596296597596</v>
      </c>
    </row>
    <row r="5602" spans="1:62">
      <c r="A5602">
        <v>5599</v>
      </c>
      <c r="F5602">
        <v>12841.979045337439</v>
      </c>
      <c r="G5602">
        <v>0.13275023124471819</v>
      </c>
      <c r="BD5602">
        <f t="shared" si="703"/>
        <v>-4397.7328434619494</v>
      </c>
      <c r="BE5602">
        <f t="shared" si="704"/>
        <v>-2086.7231006208767</v>
      </c>
      <c r="BF5602">
        <f t="shared" si="705"/>
        <v>224.28664222019506</v>
      </c>
      <c r="BG5602">
        <f t="shared" si="706"/>
        <v>2535.2963850612687</v>
      </c>
      <c r="BH5602">
        <f t="shared" si="707"/>
        <v>4846.3061279023404</v>
      </c>
      <c r="BI5602">
        <f t="shared" si="708"/>
        <v>7157.3158707434122</v>
      </c>
      <c r="BJ5602">
        <f t="shared" si="709"/>
        <v>9468.3256135844858</v>
      </c>
    </row>
    <row r="5603" spans="1:62">
      <c r="A5603">
        <v>5600</v>
      </c>
      <c r="F5603">
        <v>9633.3573195262106</v>
      </c>
      <c r="G5603">
        <v>0.43033628066518048</v>
      </c>
      <c r="BD5603">
        <f t="shared" si="703"/>
        <v>-12178.227889113849</v>
      </c>
      <c r="BE5603">
        <f t="shared" si="704"/>
        <v>-11514.476732890256</v>
      </c>
      <c r="BF5603">
        <f t="shared" si="705"/>
        <v>-10850.725576666666</v>
      </c>
      <c r="BG5603">
        <f t="shared" si="706"/>
        <v>-10186.974420443075</v>
      </c>
      <c r="BH5603">
        <f t="shared" si="707"/>
        <v>-9523.2232642194849</v>
      </c>
      <c r="BI5603">
        <f t="shared" si="708"/>
        <v>-8859.4721079958945</v>
      </c>
      <c r="BJ5603">
        <f t="shared" si="709"/>
        <v>-8195.7209517723022</v>
      </c>
    </row>
    <row r="5604" spans="1:62">
      <c r="A5604">
        <v>5601</v>
      </c>
      <c r="F5604">
        <v>8211.9903592173505</v>
      </c>
      <c r="G5604">
        <v>0.57171664497639085</v>
      </c>
      <c r="BD5604">
        <f t="shared" si="703"/>
        <v>-7481.6759162003082</v>
      </c>
      <c r="BE5604">
        <f t="shared" si="704"/>
        <v>-5329.9945128744057</v>
      </c>
      <c r="BF5604">
        <f t="shared" si="705"/>
        <v>-3178.3131095485032</v>
      </c>
      <c r="BG5604">
        <f t="shared" si="706"/>
        <v>-1026.6317062226008</v>
      </c>
      <c r="BH5604">
        <f t="shared" si="707"/>
        <v>1125.0496971033008</v>
      </c>
      <c r="BI5604">
        <f t="shared" si="708"/>
        <v>3276.7311004292042</v>
      </c>
      <c r="BJ5604">
        <f t="shared" si="709"/>
        <v>5428.4125037551057</v>
      </c>
    </row>
    <row r="5605" spans="1:62">
      <c r="A5605">
        <v>5602</v>
      </c>
      <c r="F5605">
        <v>5312.4395084874413</v>
      </c>
      <c r="G5605">
        <v>0.24183836281082272</v>
      </c>
      <c r="BD5605">
        <f t="shared" si="703"/>
        <v>-5353.4071343353962</v>
      </c>
      <c r="BE5605">
        <f t="shared" si="704"/>
        <v>-2494.823909453442</v>
      </c>
      <c r="BF5605">
        <f t="shared" si="705"/>
        <v>363.75931542851322</v>
      </c>
      <c r="BG5605">
        <f t="shared" si="706"/>
        <v>3222.3425403104666</v>
      </c>
      <c r="BH5605">
        <f t="shared" si="707"/>
        <v>6080.9257651924199</v>
      </c>
      <c r="BI5605">
        <f t="shared" si="708"/>
        <v>8939.5089900743769</v>
      </c>
      <c r="BJ5605">
        <f t="shared" si="709"/>
        <v>11798.09221495633</v>
      </c>
    </row>
    <row r="5606" spans="1:62">
      <c r="A5606">
        <v>5603</v>
      </c>
      <c r="F5606">
        <v>7987.9965817517696</v>
      </c>
      <c r="G5606">
        <v>0.44713329928983381</v>
      </c>
      <c r="BD5606">
        <f t="shared" si="703"/>
        <v>-4103.2476944333275</v>
      </c>
      <c r="BE5606">
        <f t="shared" si="704"/>
        <v>-2894.0558803792142</v>
      </c>
      <c r="BF5606">
        <f t="shared" si="705"/>
        <v>-1684.8640663251008</v>
      </c>
      <c r="BG5606">
        <f t="shared" si="706"/>
        <v>-475.67225227098697</v>
      </c>
      <c r="BH5606">
        <f t="shared" si="707"/>
        <v>733.51956178312685</v>
      </c>
      <c r="BI5606">
        <f t="shared" si="708"/>
        <v>1942.7113758372398</v>
      </c>
      <c r="BJ5606">
        <f t="shared" si="709"/>
        <v>3151.9031898913545</v>
      </c>
    </row>
    <row r="5607" spans="1:62">
      <c r="A5607">
        <v>5604</v>
      </c>
      <c r="F5607">
        <v>6335.7011123189041</v>
      </c>
      <c r="G5607">
        <v>0.41918146794336408</v>
      </c>
      <c r="BD5607">
        <f t="shared" si="703"/>
        <v>-5752.3300853026003</v>
      </c>
      <c r="BE5607">
        <f t="shared" si="704"/>
        <v>-3516.6635888534311</v>
      </c>
      <c r="BF5607">
        <f t="shared" si="705"/>
        <v>-1280.9970924042627</v>
      </c>
      <c r="BG5607">
        <f t="shared" si="706"/>
        <v>954.66940404490742</v>
      </c>
      <c r="BH5607">
        <f t="shared" si="707"/>
        <v>3190.3359004940758</v>
      </c>
      <c r="BI5607">
        <f t="shared" si="708"/>
        <v>5426.0023969432441</v>
      </c>
      <c r="BJ5607">
        <f t="shared" si="709"/>
        <v>7661.6688933924142</v>
      </c>
    </row>
    <row r="5608" spans="1:62">
      <c r="A5608">
        <v>5605</v>
      </c>
      <c r="F5608">
        <v>2792.9119629184588</v>
      </c>
      <c r="G5608">
        <v>0.70199726170871291</v>
      </c>
      <c r="BD5608">
        <f t="shared" si="703"/>
        <v>-4239.7937726020837</v>
      </c>
      <c r="BE5608">
        <f t="shared" si="704"/>
        <v>-2143.8864328852633</v>
      </c>
      <c r="BF5608">
        <f t="shared" si="705"/>
        <v>-47.979093168442887</v>
      </c>
      <c r="BG5608">
        <f t="shared" si="706"/>
        <v>2047.9282465483775</v>
      </c>
      <c r="BH5608">
        <f t="shared" si="707"/>
        <v>4143.8355862651988</v>
      </c>
      <c r="BI5608">
        <f t="shared" si="708"/>
        <v>6239.7429259820183</v>
      </c>
      <c r="BJ5608">
        <f t="shared" si="709"/>
        <v>8335.6502656988396</v>
      </c>
    </row>
    <row r="5609" spans="1:62">
      <c r="A5609">
        <v>5606</v>
      </c>
      <c r="F5609">
        <v>-1029.7186524967947</v>
      </c>
      <c r="G5609">
        <v>5.2083152995990645E-2</v>
      </c>
      <c r="BD5609">
        <f t="shared" si="703"/>
        <v>717.07434562510571</v>
      </c>
      <c r="BE5609">
        <f t="shared" si="704"/>
        <v>4227.0606541686702</v>
      </c>
      <c r="BF5609">
        <f t="shared" si="705"/>
        <v>7737.0469627122347</v>
      </c>
      <c r="BG5609">
        <f t="shared" si="706"/>
        <v>11247.033271255799</v>
      </c>
      <c r="BH5609">
        <f t="shared" si="707"/>
        <v>14757.019579799364</v>
      </c>
      <c r="BI5609">
        <f t="shared" si="708"/>
        <v>18267.00588834293</v>
      </c>
      <c r="BJ5609">
        <f t="shared" si="709"/>
        <v>21776.992196886495</v>
      </c>
    </row>
    <row r="5610" spans="1:62">
      <c r="A5610">
        <v>5607</v>
      </c>
      <c r="F5610">
        <v>2478.3831721370698</v>
      </c>
      <c r="G5610">
        <v>0.61927537875440741</v>
      </c>
      <c r="BD5610">
        <f t="shared" si="703"/>
        <v>1290.1344174767478</v>
      </c>
      <c r="BE5610">
        <f t="shared" si="704"/>
        <v>1550.5501824567011</v>
      </c>
      <c r="BF5610">
        <f t="shared" si="705"/>
        <v>1810.9659474366545</v>
      </c>
      <c r="BG5610">
        <f t="shared" si="706"/>
        <v>2071.3817124166076</v>
      </c>
      <c r="BH5610">
        <f t="shared" si="707"/>
        <v>2331.7974773965607</v>
      </c>
      <c r="BI5610">
        <f t="shared" si="708"/>
        <v>2592.2132423765142</v>
      </c>
      <c r="BJ5610">
        <f t="shared" si="709"/>
        <v>2852.6290073564674</v>
      </c>
    </row>
    <row r="5611" spans="1:62">
      <c r="A5611">
        <v>5608</v>
      </c>
      <c r="F5611">
        <v>9725.9576934051547</v>
      </c>
      <c r="G5611">
        <v>0.21952386220216979</v>
      </c>
      <c r="BD5611">
        <f t="shared" si="703"/>
        <v>617.99372163496719</v>
      </c>
      <c r="BE5611">
        <f t="shared" si="704"/>
        <v>3714.3706154070042</v>
      </c>
      <c r="BF5611">
        <f t="shared" si="705"/>
        <v>6810.747509179042</v>
      </c>
      <c r="BG5611">
        <f t="shared" si="706"/>
        <v>9907.1244029510781</v>
      </c>
      <c r="BH5611">
        <f t="shared" si="707"/>
        <v>13003.501296723116</v>
      </c>
      <c r="BI5611">
        <f t="shared" si="708"/>
        <v>16099.878190495154</v>
      </c>
      <c r="BJ5611">
        <f t="shared" si="709"/>
        <v>19196.255084267188</v>
      </c>
    </row>
    <row r="5612" spans="1:62">
      <c r="A5612">
        <v>5609</v>
      </c>
      <c r="F5612">
        <v>12819.57023663863</v>
      </c>
      <c r="G5612">
        <v>0.14966303685505711</v>
      </c>
      <c r="BD5612">
        <f t="shared" si="703"/>
        <v>-8628.3383823943059</v>
      </c>
      <c r="BE5612">
        <f t="shared" si="704"/>
        <v>-7530.719071383457</v>
      </c>
      <c r="BF5612">
        <f t="shared" si="705"/>
        <v>-6433.0997603726082</v>
      </c>
      <c r="BG5612">
        <f t="shared" si="706"/>
        <v>-5335.4804493617585</v>
      </c>
      <c r="BH5612">
        <f t="shared" si="707"/>
        <v>-4237.8611383509096</v>
      </c>
      <c r="BI5612">
        <f t="shared" si="708"/>
        <v>-3140.2418273400608</v>
      </c>
      <c r="BJ5612">
        <f t="shared" si="709"/>
        <v>-2042.622516329212</v>
      </c>
    </row>
    <row r="5613" spans="1:62">
      <c r="A5613">
        <v>5610</v>
      </c>
      <c r="F5613">
        <v>14454.10582024876</v>
      </c>
      <c r="G5613">
        <v>0.2361040971873738</v>
      </c>
      <c r="BD5613">
        <f t="shared" si="703"/>
        <v>-12071.255052363345</v>
      </c>
      <c r="BE5613">
        <f t="shared" si="704"/>
        <v>-11322.939868088059</v>
      </c>
      <c r="BF5613">
        <f t="shared" si="705"/>
        <v>-10574.624683812774</v>
      </c>
      <c r="BG5613">
        <f t="shared" si="706"/>
        <v>-9826.3094995374886</v>
      </c>
      <c r="BH5613">
        <f t="shared" si="707"/>
        <v>-9077.9943152622036</v>
      </c>
      <c r="BI5613">
        <f t="shared" si="708"/>
        <v>-8329.6791309869168</v>
      </c>
      <c r="BJ5613">
        <f t="shared" si="709"/>
        <v>-7581.3639467116318</v>
      </c>
    </row>
    <row r="5614" spans="1:62">
      <c r="A5614">
        <v>5611</v>
      </c>
      <c r="F5614">
        <v>9502.072891825359</v>
      </c>
      <c r="G5614">
        <v>0.34086409046627075</v>
      </c>
      <c r="BD5614">
        <f t="shared" si="703"/>
        <v>-13273.585334311891</v>
      </c>
      <c r="BE5614">
        <f t="shared" si="704"/>
        <v>-12093.064848375023</v>
      </c>
      <c r="BF5614">
        <f t="shared" si="705"/>
        <v>-10912.544362438153</v>
      </c>
      <c r="BG5614">
        <f t="shared" si="706"/>
        <v>-9732.0238765012837</v>
      </c>
      <c r="BH5614">
        <f t="shared" si="707"/>
        <v>-8551.5033905644159</v>
      </c>
      <c r="BI5614">
        <f t="shared" si="708"/>
        <v>-7370.9829046275463</v>
      </c>
      <c r="BJ5614">
        <f t="shared" si="709"/>
        <v>-6190.4624186906767</v>
      </c>
    </row>
    <row r="5615" spans="1:62">
      <c r="A5615">
        <v>5612</v>
      </c>
      <c r="F5615">
        <v>11124.856680572018</v>
      </c>
      <c r="G5615">
        <v>0.91988170585120255</v>
      </c>
      <c r="BD5615">
        <f t="shared" si="703"/>
        <v>-7797.7524394940046</v>
      </c>
      <c r="BE5615">
        <f t="shared" si="704"/>
        <v>-6093.4319871626512</v>
      </c>
      <c r="BF5615">
        <f t="shared" si="705"/>
        <v>-4389.1115348312978</v>
      </c>
      <c r="BG5615">
        <f t="shared" si="706"/>
        <v>-2684.7910824999435</v>
      </c>
      <c r="BH5615">
        <f t="shared" si="707"/>
        <v>-980.47063016859101</v>
      </c>
      <c r="BI5615">
        <f t="shared" si="708"/>
        <v>723.8498221627633</v>
      </c>
      <c r="BJ5615">
        <f t="shared" si="709"/>
        <v>2428.1702744941176</v>
      </c>
    </row>
    <row r="5616" spans="1:62">
      <c r="A5616">
        <v>5613</v>
      </c>
      <c r="F5616">
        <v>7722.633265319113</v>
      </c>
      <c r="G5616">
        <v>0.14155584679894417</v>
      </c>
      <c r="BD5616">
        <f t="shared" si="703"/>
        <v>-6525.4481513160054</v>
      </c>
      <c r="BE5616">
        <f t="shared" si="704"/>
        <v>-1926.0396220599923</v>
      </c>
      <c r="BF5616">
        <f t="shared" si="705"/>
        <v>2673.3689071960198</v>
      </c>
      <c r="BG5616">
        <f t="shared" si="706"/>
        <v>7272.7774364520337</v>
      </c>
      <c r="BH5616">
        <f t="shared" si="707"/>
        <v>11872.185965708046</v>
      </c>
      <c r="BI5616">
        <f t="shared" si="708"/>
        <v>16471.594494964058</v>
      </c>
      <c r="BJ5616">
        <f t="shared" si="709"/>
        <v>21071.00302422007</v>
      </c>
    </row>
    <row r="5617" spans="1:62">
      <c r="A5617">
        <v>5614</v>
      </c>
      <c r="F5617">
        <v>13569.432462783398</v>
      </c>
      <c r="G5617">
        <v>0.24142229101992907</v>
      </c>
      <c r="BD5617">
        <f t="shared" si="703"/>
        <v>-7014.8540313243921</v>
      </c>
      <c r="BE5617">
        <f t="shared" si="704"/>
        <v>-6307.0747973296711</v>
      </c>
      <c r="BF5617">
        <f t="shared" si="705"/>
        <v>-5599.2955633349502</v>
      </c>
      <c r="BG5617">
        <f t="shared" si="706"/>
        <v>-4891.5163293402293</v>
      </c>
      <c r="BH5617">
        <f t="shared" si="707"/>
        <v>-4183.7370953455084</v>
      </c>
      <c r="BI5617">
        <f t="shared" si="708"/>
        <v>-3475.9578613507874</v>
      </c>
      <c r="BJ5617">
        <f t="shared" si="709"/>
        <v>-2768.1786273560665</v>
      </c>
    </row>
    <row r="5618" spans="1:62">
      <c r="A5618">
        <v>5615</v>
      </c>
      <c r="F5618">
        <v>1709.5318682687757</v>
      </c>
      <c r="G5618">
        <v>0.5197397432916695</v>
      </c>
      <c r="BD5618">
        <f t="shared" si="703"/>
        <v>-12362.321007683753</v>
      </c>
      <c r="BE5618">
        <f t="shared" si="704"/>
        <v>-11155.209552584107</v>
      </c>
      <c r="BF5618">
        <f t="shared" si="705"/>
        <v>-9948.0980974844606</v>
      </c>
      <c r="BG5618">
        <f t="shared" si="706"/>
        <v>-8740.9866423848162</v>
      </c>
      <c r="BH5618">
        <f t="shared" si="707"/>
        <v>-7533.8751872851708</v>
      </c>
      <c r="BI5618">
        <f t="shared" si="708"/>
        <v>-6326.7637321855254</v>
      </c>
      <c r="BJ5618">
        <f t="shared" si="709"/>
        <v>-5119.652277085881</v>
      </c>
    </row>
    <row r="5619" spans="1:62">
      <c r="A5619">
        <v>5616</v>
      </c>
      <c r="F5619">
        <v>4903.7382949488892</v>
      </c>
      <c r="G5619">
        <v>0.27035781150190275</v>
      </c>
      <c r="BD5619">
        <f t="shared" si="703"/>
        <v>889.16684818957174</v>
      </c>
      <c r="BE5619">
        <f t="shared" si="704"/>
        <v>3487.8655646479192</v>
      </c>
      <c r="BF5619">
        <f t="shared" si="705"/>
        <v>6086.5642811062671</v>
      </c>
      <c r="BG5619">
        <f t="shared" si="706"/>
        <v>8685.2629975646141</v>
      </c>
      <c r="BH5619">
        <f t="shared" si="707"/>
        <v>11283.961714022962</v>
      </c>
      <c r="BI5619">
        <f t="shared" si="708"/>
        <v>13882.66043048131</v>
      </c>
      <c r="BJ5619">
        <f t="shared" si="709"/>
        <v>16481.359146939656</v>
      </c>
    </row>
    <row r="5620" spans="1:62">
      <c r="A5620">
        <v>5617</v>
      </c>
      <c r="F5620">
        <v>1864.9585262284927</v>
      </c>
      <c r="G5620">
        <v>0.20649910539194138</v>
      </c>
      <c r="BD5620">
        <f t="shared" si="703"/>
        <v>-3551.9492374393758</v>
      </c>
      <c r="BE5620">
        <f t="shared" si="704"/>
        <v>-2200.1601799298619</v>
      </c>
      <c r="BF5620">
        <f t="shared" si="705"/>
        <v>-848.371122420348</v>
      </c>
      <c r="BG5620">
        <f t="shared" si="706"/>
        <v>503.41793508916544</v>
      </c>
      <c r="BH5620">
        <f t="shared" si="707"/>
        <v>1855.2069925986798</v>
      </c>
      <c r="BI5620">
        <f t="shared" si="708"/>
        <v>3206.9960501081932</v>
      </c>
      <c r="BJ5620">
        <f t="shared" si="709"/>
        <v>4558.7851076177067</v>
      </c>
    </row>
    <row r="5621" spans="1:62">
      <c r="A5621">
        <v>5618</v>
      </c>
      <c r="F5621">
        <v>-7509.9832774654824</v>
      </c>
      <c r="G5621">
        <v>0.8051260897716519</v>
      </c>
      <c r="BD5621">
        <f t="shared" si="703"/>
        <v>-832.46299926878578</v>
      </c>
      <c r="BE5621">
        <f t="shared" si="704"/>
        <v>200.03252769092114</v>
      </c>
      <c r="BF5621">
        <f t="shared" si="705"/>
        <v>1232.5280546506283</v>
      </c>
      <c r="BG5621">
        <f t="shared" si="706"/>
        <v>2265.023581610335</v>
      </c>
      <c r="BH5621">
        <f t="shared" si="707"/>
        <v>3297.5191085700417</v>
      </c>
      <c r="BI5621">
        <f t="shared" si="708"/>
        <v>4330.0146355297493</v>
      </c>
      <c r="BJ5621">
        <f t="shared" si="709"/>
        <v>5362.510162489456</v>
      </c>
    </row>
    <row r="5622" spans="1:62">
      <c r="A5622">
        <v>5619</v>
      </c>
      <c r="F5622">
        <v>4217.8237175823378</v>
      </c>
      <c r="G5622">
        <v>0.54898194119197896</v>
      </c>
      <c r="BD5622">
        <f t="shared" si="703"/>
        <v>11535.613726323742</v>
      </c>
      <c r="BE5622">
        <f t="shared" si="704"/>
        <v>15561.244175182001</v>
      </c>
      <c r="BF5622">
        <f t="shared" si="705"/>
        <v>19586.874624040262</v>
      </c>
      <c r="BG5622">
        <f t="shared" si="706"/>
        <v>23612.505072898522</v>
      </c>
      <c r="BH5622">
        <f t="shared" si="707"/>
        <v>27638.13552175678</v>
      </c>
      <c r="BI5622">
        <f t="shared" si="708"/>
        <v>31663.765970615041</v>
      </c>
      <c r="BJ5622">
        <f t="shared" si="709"/>
        <v>35689.396419473298</v>
      </c>
    </row>
    <row r="5623" spans="1:62">
      <c r="A5623">
        <v>5620</v>
      </c>
      <c r="F5623">
        <v>12483.510674874902</v>
      </c>
      <c r="G5623">
        <v>0.69618151547974172</v>
      </c>
      <c r="BD5623">
        <f t="shared" si="703"/>
        <v>-1472.914011622443</v>
      </c>
      <c r="BE5623">
        <f t="shared" si="704"/>
        <v>1271.9956943374518</v>
      </c>
      <c r="BF5623">
        <f t="shared" si="705"/>
        <v>4016.9054002973462</v>
      </c>
      <c r="BG5623">
        <f t="shared" si="706"/>
        <v>6761.8151062572415</v>
      </c>
      <c r="BH5623">
        <f t="shared" si="707"/>
        <v>9506.7248122171368</v>
      </c>
      <c r="BI5623">
        <f t="shared" si="708"/>
        <v>12251.63451817703</v>
      </c>
      <c r="BJ5623">
        <f t="shared" si="709"/>
        <v>14996.544224136927</v>
      </c>
    </row>
    <row r="5624" spans="1:62">
      <c r="A5624">
        <v>5621</v>
      </c>
      <c r="F5624">
        <v>11862.778348543117</v>
      </c>
      <c r="G5624">
        <v>0.38723050337235954</v>
      </c>
      <c r="BD5624">
        <f t="shared" si="703"/>
        <v>-9002.6030974761925</v>
      </c>
      <c r="BE5624">
        <f t="shared" si="704"/>
        <v>-5521.6955200774846</v>
      </c>
      <c r="BF5624">
        <f t="shared" si="705"/>
        <v>-2040.7879426787767</v>
      </c>
      <c r="BG5624">
        <f t="shared" si="706"/>
        <v>1440.1196347199329</v>
      </c>
      <c r="BH5624">
        <f t="shared" si="707"/>
        <v>4921.027212118639</v>
      </c>
      <c r="BI5624">
        <f t="shared" si="708"/>
        <v>8401.9347895173487</v>
      </c>
      <c r="BJ5624">
        <f t="shared" si="709"/>
        <v>11882.842366916058</v>
      </c>
    </row>
    <row r="5625" spans="1:62">
      <c r="A5625">
        <v>5622</v>
      </c>
      <c r="F5625">
        <v>6348.936660229665</v>
      </c>
      <c r="G5625">
        <v>0.33976060818045983</v>
      </c>
      <c r="BD5625">
        <f t="shared" si="703"/>
        <v>-9926.6258316813201</v>
      </c>
      <c r="BE5625">
        <f t="shared" si="704"/>
        <v>-7990.4733148195219</v>
      </c>
      <c r="BF5625">
        <f t="shared" si="705"/>
        <v>-6054.3207979577246</v>
      </c>
      <c r="BG5625">
        <f t="shared" si="706"/>
        <v>-4118.1682810959264</v>
      </c>
      <c r="BH5625">
        <f t="shared" si="707"/>
        <v>-2182.0157642341292</v>
      </c>
      <c r="BI5625">
        <f t="shared" si="708"/>
        <v>-245.8632473723319</v>
      </c>
      <c r="BJ5625">
        <f t="shared" si="709"/>
        <v>1690.2892694894672</v>
      </c>
    </row>
    <row r="5626" spans="1:62">
      <c r="A5626">
        <v>5623</v>
      </c>
      <c r="F5626">
        <v>15329.389101365579</v>
      </c>
      <c r="G5626">
        <v>0.24194682066597473</v>
      </c>
      <c r="BD5626">
        <f t="shared" si="703"/>
        <v>-4650.1336193273655</v>
      </c>
      <c r="BE5626">
        <f t="shared" si="704"/>
        <v>-2951.3305784250665</v>
      </c>
      <c r="BF5626">
        <f t="shared" si="705"/>
        <v>-1252.5275375227675</v>
      </c>
      <c r="BG5626">
        <f t="shared" si="706"/>
        <v>446.27550337953198</v>
      </c>
      <c r="BH5626">
        <f t="shared" si="707"/>
        <v>2145.0785442818305</v>
      </c>
      <c r="BI5626">
        <f t="shared" si="708"/>
        <v>3843.88158518413</v>
      </c>
      <c r="BJ5626">
        <f t="shared" si="709"/>
        <v>5542.6846260864295</v>
      </c>
    </row>
    <row r="5627" spans="1:62">
      <c r="A5627">
        <v>5624</v>
      </c>
      <c r="F5627">
        <v>10592.147451096487</v>
      </c>
      <c r="G5627">
        <v>0.43031569053710506</v>
      </c>
      <c r="BD5627">
        <f t="shared" si="703"/>
        <v>-14119.654998035705</v>
      </c>
      <c r="BE5627">
        <f t="shared" si="704"/>
        <v>-12909.920894705832</v>
      </c>
      <c r="BF5627">
        <f t="shared" si="705"/>
        <v>-11700.186791375958</v>
      </c>
      <c r="BG5627">
        <f t="shared" si="706"/>
        <v>-10490.452688046083</v>
      </c>
      <c r="BH5627">
        <f t="shared" si="707"/>
        <v>-9280.7185847162109</v>
      </c>
      <c r="BI5627">
        <f t="shared" si="708"/>
        <v>-8070.9844813863374</v>
      </c>
      <c r="BJ5627">
        <f t="shared" si="709"/>
        <v>-6861.2503780564639</v>
      </c>
    </row>
    <row r="5628" spans="1:62">
      <c r="A5628">
        <v>5625</v>
      </c>
      <c r="F5628">
        <v>11326.110816672448</v>
      </c>
      <c r="G5628">
        <v>0.33984871094481317</v>
      </c>
      <c r="BD5628">
        <f t="shared" si="703"/>
        <v>-8440.5689984109613</v>
      </c>
      <c r="BE5628">
        <f t="shared" si="704"/>
        <v>-6288.9905457254363</v>
      </c>
      <c r="BF5628">
        <f t="shared" si="705"/>
        <v>-4137.4120930399113</v>
      </c>
      <c r="BG5628">
        <f t="shared" si="706"/>
        <v>-1985.8336403543854</v>
      </c>
      <c r="BH5628">
        <f t="shared" si="707"/>
        <v>165.74481233113875</v>
      </c>
      <c r="BI5628">
        <f t="shared" si="708"/>
        <v>2317.3232650166647</v>
      </c>
      <c r="BJ5628">
        <f t="shared" si="709"/>
        <v>4468.9017177021906</v>
      </c>
    </row>
    <row r="5629" spans="1:62">
      <c r="A5629">
        <v>5626</v>
      </c>
      <c r="F5629">
        <v>9998.0685922619541</v>
      </c>
      <c r="G5629">
        <v>0.75360633977140878</v>
      </c>
      <c r="BD5629">
        <f t="shared" si="703"/>
        <v>-9626.8672619483823</v>
      </c>
      <c r="BE5629">
        <f t="shared" si="704"/>
        <v>-7927.6237072243166</v>
      </c>
      <c r="BF5629">
        <f t="shared" si="705"/>
        <v>-6228.38015250025</v>
      </c>
      <c r="BG5629">
        <f t="shared" si="706"/>
        <v>-4529.1365977761843</v>
      </c>
      <c r="BH5629">
        <f t="shared" si="707"/>
        <v>-2829.8930430521195</v>
      </c>
      <c r="BI5629">
        <f t="shared" si="708"/>
        <v>-1130.649488328052</v>
      </c>
      <c r="BJ5629">
        <f t="shared" si="709"/>
        <v>568.59406639601366</v>
      </c>
    </row>
    <row r="5630" spans="1:62">
      <c r="A5630">
        <v>5627</v>
      </c>
      <c r="F5630">
        <v>14332.69878091065</v>
      </c>
      <c r="G5630">
        <v>0.59761421436568174</v>
      </c>
      <c r="BD5630">
        <f t="shared" si="703"/>
        <v>-6230.0368934049102</v>
      </c>
      <c r="BE5630">
        <f t="shared" si="704"/>
        <v>-2462.0051945478663</v>
      </c>
      <c r="BF5630">
        <f t="shared" si="705"/>
        <v>1306.0265043091767</v>
      </c>
      <c r="BG5630">
        <f t="shared" si="706"/>
        <v>5074.0582031662216</v>
      </c>
      <c r="BH5630">
        <f t="shared" si="707"/>
        <v>8842.0899020232664</v>
      </c>
      <c r="BI5630">
        <f t="shared" si="708"/>
        <v>12610.121600880308</v>
      </c>
      <c r="BJ5630">
        <f t="shared" si="709"/>
        <v>16378.153299737352</v>
      </c>
    </row>
    <row r="5631" spans="1:62">
      <c r="A5631">
        <v>5628</v>
      </c>
      <c r="F5631">
        <v>3010.5583996922869</v>
      </c>
      <c r="G5631">
        <v>0.3193274239502033</v>
      </c>
      <c r="BD5631">
        <f t="shared" si="703"/>
        <v>-11344.627709082242</v>
      </c>
      <c r="BE5631">
        <f t="shared" si="704"/>
        <v>-8356.5566372538342</v>
      </c>
      <c r="BF5631">
        <f t="shared" si="705"/>
        <v>-5368.4855654254243</v>
      </c>
      <c r="BG5631">
        <f t="shared" si="706"/>
        <v>-2380.4144935970162</v>
      </c>
      <c r="BH5631">
        <f t="shared" si="707"/>
        <v>607.65657823139372</v>
      </c>
      <c r="BI5631">
        <f t="shared" si="708"/>
        <v>3595.7276500598018</v>
      </c>
      <c r="BJ5631">
        <f t="shared" si="709"/>
        <v>6583.7987218882117</v>
      </c>
    </row>
    <row r="5632" spans="1:62">
      <c r="A5632">
        <v>5629</v>
      </c>
      <c r="F5632">
        <v>3371.2652943365283</v>
      </c>
      <c r="G5632">
        <v>0.34217625146701103</v>
      </c>
      <c r="BD5632">
        <f t="shared" si="703"/>
        <v>-1413.9212799412703</v>
      </c>
      <c r="BE5632">
        <f t="shared" si="704"/>
        <v>182.71583980974629</v>
      </c>
      <c r="BF5632">
        <f t="shared" si="705"/>
        <v>1779.3529595607624</v>
      </c>
      <c r="BG5632">
        <f t="shared" si="706"/>
        <v>3375.9900793117795</v>
      </c>
      <c r="BH5632">
        <f t="shared" si="707"/>
        <v>4972.6271990627956</v>
      </c>
      <c r="BI5632">
        <f t="shared" si="708"/>
        <v>6569.2643188138118</v>
      </c>
      <c r="BJ5632">
        <f t="shared" si="709"/>
        <v>8165.9014385648279</v>
      </c>
    </row>
    <row r="5633" spans="1:62">
      <c r="A5633">
        <v>5630</v>
      </c>
      <c r="F5633">
        <v>16857.051130748776</v>
      </c>
      <c r="G5633">
        <v>0.62559948641041707</v>
      </c>
      <c r="BD5633">
        <f t="shared" si="703"/>
        <v>-1660.3840370014732</v>
      </c>
      <c r="BE5633">
        <f t="shared" si="704"/>
        <v>50.497220333581936</v>
      </c>
      <c r="BF5633">
        <f t="shared" si="705"/>
        <v>1761.3784776686371</v>
      </c>
      <c r="BG5633">
        <f t="shared" si="706"/>
        <v>3472.2597350036922</v>
      </c>
      <c r="BH5633">
        <f t="shared" si="707"/>
        <v>5183.1409923387473</v>
      </c>
      <c r="BI5633">
        <f t="shared" si="708"/>
        <v>6894.0222496738024</v>
      </c>
      <c r="BJ5633">
        <f t="shared" si="709"/>
        <v>8604.9035070088576</v>
      </c>
    </row>
    <row r="5634" spans="1:62">
      <c r="A5634">
        <v>5631</v>
      </c>
      <c r="F5634">
        <v>14224.673592764093</v>
      </c>
      <c r="G5634">
        <v>0.23129757727386924</v>
      </c>
      <c r="BD5634">
        <f t="shared" si="703"/>
        <v>-13729.053698696691</v>
      </c>
      <c r="BE5634">
        <f t="shared" si="704"/>
        <v>-10601.056266644606</v>
      </c>
      <c r="BF5634">
        <f t="shared" si="705"/>
        <v>-7473.0588345925207</v>
      </c>
      <c r="BG5634">
        <f t="shared" si="706"/>
        <v>-4345.0614025404338</v>
      </c>
      <c r="BH5634">
        <f t="shared" si="707"/>
        <v>-1217.0639704883488</v>
      </c>
      <c r="BI5634">
        <f t="shared" si="708"/>
        <v>1910.9334615637345</v>
      </c>
      <c r="BJ5634">
        <f t="shared" si="709"/>
        <v>5038.9308936158232</v>
      </c>
    </row>
    <row r="5635" spans="1:62">
      <c r="A5635">
        <v>5632</v>
      </c>
      <c r="F5635">
        <v>9905.4593415661839</v>
      </c>
      <c r="G5635">
        <v>0.22142779541982804</v>
      </c>
      <c r="BD5635">
        <f t="shared" si="703"/>
        <v>-13068.185706394746</v>
      </c>
      <c r="BE5635">
        <f t="shared" si="704"/>
        <v>-11911.697820025402</v>
      </c>
      <c r="BF5635">
        <f t="shared" si="705"/>
        <v>-10755.209933656055</v>
      </c>
      <c r="BG5635">
        <f t="shared" si="706"/>
        <v>-9598.7220472867084</v>
      </c>
      <c r="BH5635">
        <f t="shared" si="707"/>
        <v>-8442.2341609173618</v>
      </c>
      <c r="BI5635">
        <f t="shared" si="708"/>
        <v>-7285.7462745480161</v>
      </c>
      <c r="BJ5635">
        <f t="shared" si="709"/>
        <v>-6129.2583881786695</v>
      </c>
    </row>
    <row r="5636" spans="1:62">
      <c r="A5636">
        <v>5633</v>
      </c>
      <c r="F5636">
        <v>3264.173669073909</v>
      </c>
      <c r="G5636">
        <v>0.62764770971049266</v>
      </c>
      <c r="BD5636">
        <f t="shared" si="703"/>
        <v>-8798.320364467043</v>
      </c>
      <c r="BE5636">
        <f t="shared" si="704"/>
        <v>-7691.1813873679039</v>
      </c>
      <c r="BF5636">
        <f t="shared" si="705"/>
        <v>-6584.042410268763</v>
      </c>
      <c r="BG5636">
        <f t="shared" si="706"/>
        <v>-5476.903433169623</v>
      </c>
      <c r="BH5636">
        <f t="shared" si="707"/>
        <v>-4369.764456070483</v>
      </c>
      <c r="BI5636">
        <f t="shared" si="708"/>
        <v>-3262.6254789713421</v>
      </c>
      <c r="BJ5636">
        <f t="shared" si="709"/>
        <v>-2155.4865018722021</v>
      </c>
    </row>
    <row r="5637" spans="1:62">
      <c r="A5637">
        <v>5634</v>
      </c>
      <c r="F5637">
        <v>12075.302501761555</v>
      </c>
      <c r="G5637">
        <v>0.31810925646809896</v>
      </c>
      <c r="BD5637">
        <f t="shared" si="703"/>
        <v>-125.9351205214457</v>
      </c>
      <c r="BE5637">
        <f t="shared" si="704"/>
        <v>3012.3034280310176</v>
      </c>
      <c r="BF5637">
        <f t="shared" si="705"/>
        <v>6150.5419765834813</v>
      </c>
      <c r="BG5637">
        <f t="shared" si="706"/>
        <v>9288.7805251359441</v>
      </c>
      <c r="BH5637">
        <f t="shared" si="707"/>
        <v>12427.019073688407</v>
      </c>
      <c r="BI5637">
        <f t="shared" si="708"/>
        <v>15565.257622240872</v>
      </c>
      <c r="BJ5637">
        <f t="shared" si="709"/>
        <v>18703.496170793333</v>
      </c>
    </row>
    <row r="5638" spans="1:62">
      <c r="A5638">
        <v>5635</v>
      </c>
      <c r="F5638">
        <v>10074.202092966425</v>
      </c>
      <c r="G5638">
        <v>0.20124680146262008</v>
      </c>
      <c r="BD5638">
        <f t="shared" si="703"/>
        <v>-10484.75621942106</v>
      </c>
      <c r="BE5638">
        <f t="shared" si="704"/>
        <v>-8894.2099370805645</v>
      </c>
      <c r="BF5638">
        <f t="shared" si="705"/>
        <v>-7303.6636547400703</v>
      </c>
      <c r="BG5638">
        <f t="shared" si="706"/>
        <v>-5713.1173723995753</v>
      </c>
      <c r="BH5638">
        <f t="shared" si="707"/>
        <v>-4122.5710900590811</v>
      </c>
      <c r="BI5638">
        <f t="shared" si="708"/>
        <v>-2532.0248077185861</v>
      </c>
      <c r="BJ5638">
        <f t="shared" si="709"/>
        <v>-941.47852537809194</v>
      </c>
    </row>
    <row r="5639" spans="1:62">
      <c r="A5639">
        <v>5636</v>
      </c>
      <c r="F5639">
        <v>7355.8816602821498</v>
      </c>
      <c r="G5639">
        <v>0.36927567575867482</v>
      </c>
      <c r="BD5639">
        <f t="shared" si="703"/>
        <v>-9067.968085653325</v>
      </c>
      <c r="BE5639">
        <f t="shared" si="704"/>
        <v>-8061.7340783402242</v>
      </c>
      <c r="BF5639">
        <f t="shared" si="705"/>
        <v>-7055.5000710271233</v>
      </c>
      <c r="BG5639">
        <f t="shared" si="706"/>
        <v>-6049.2660637140234</v>
      </c>
      <c r="BH5639">
        <f t="shared" si="707"/>
        <v>-5043.0320564009226</v>
      </c>
      <c r="BI5639">
        <f t="shared" si="708"/>
        <v>-4036.7980490878226</v>
      </c>
      <c r="BJ5639">
        <f t="shared" si="709"/>
        <v>-3030.5640417747218</v>
      </c>
    </row>
    <row r="5640" spans="1:62">
      <c r="A5640">
        <v>5637</v>
      </c>
      <c r="F5640">
        <v>7307.1767899062979</v>
      </c>
      <c r="G5640">
        <v>0.49762286652796917</v>
      </c>
      <c r="BD5640">
        <f t="shared" si="703"/>
        <v>-5509.5032814887754</v>
      </c>
      <c r="BE5640">
        <f t="shared" si="704"/>
        <v>-3663.1249026954015</v>
      </c>
      <c r="BF5640">
        <f t="shared" si="705"/>
        <v>-1816.7465239020275</v>
      </c>
      <c r="BG5640">
        <f t="shared" si="706"/>
        <v>29.631854891346848</v>
      </c>
      <c r="BH5640">
        <f t="shared" si="707"/>
        <v>1876.0102336847212</v>
      </c>
      <c r="BI5640">
        <f t="shared" si="708"/>
        <v>3722.3886124780947</v>
      </c>
      <c r="BJ5640">
        <f t="shared" si="709"/>
        <v>5568.7669912714682</v>
      </c>
    </row>
    <row r="5641" spans="1:62">
      <c r="A5641">
        <v>5638</v>
      </c>
      <c r="F5641">
        <v>-5114.6064075070644</v>
      </c>
      <c r="G5641">
        <v>0.6951676196188501</v>
      </c>
      <c r="BD5641">
        <f t="shared" si="703"/>
        <v>-4819.0624572664519</v>
      </c>
      <c r="BE5641">
        <f t="shared" si="704"/>
        <v>-2330.9481246266059</v>
      </c>
      <c r="BF5641">
        <f t="shared" si="705"/>
        <v>157.16620801323916</v>
      </c>
      <c r="BG5641">
        <f t="shared" si="706"/>
        <v>2645.2805406530861</v>
      </c>
      <c r="BH5641">
        <f t="shared" si="707"/>
        <v>5133.3948732929312</v>
      </c>
      <c r="BI5641">
        <f t="shared" si="708"/>
        <v>7621.5092059327762</v>
      </c>
      <c r="BJ5641">
        <f t="shared" si="709"/>
        <v>10109.623538572621</v>
      </c>
    </row>
    <row r="5642" spans="1:62">
      <c r="A5642">
        <v>5639</v>
      </c>
      <c r="F5642">
        <v>3031.7252850732402</v>
      </c>
      <c r="G5642">
        <v>0.60461497591182578</v>
      </c>
      <c r="BD5642">
        <f t="shared" si="703"/>
        <v>8590.4445056013155</v>
      </c>
      <c r="BE5642">
        <f t="shared" si="704"/>
        <v>12066.282603695567</v>
      </c>
      <c r="BF5642">
        <f t="shared" si="705"/>
        <v>15542.120701789816</v>
      </c>
      <c r="BG5642">
        <f t="shared" si="706"/>
        <v>19017.958799884065</v>
      </c>
      <c r="BH5642">
        <f t="shared" si="707"/>
        <v>22493.796897978318</v>
      </c>
      <c r="BI5642">
        <f t="shared" si="708"/>
        <v>25969.634996072567</v>
      </c>
      <c r="BJ5642">
        <f t="shared" si="709"/>
        <v>29445.473094166817</v>
      </c>
    </row>
    <row r="5643" spans="1:62">
      <c r="A5643">
        <v>5640</v>
      </c>
      <c r="F5643">
        <v>8969.9822665727752</v>
      </c>
      <c r="G5643">
        <v>0.55689105094039348</v>
      </c>
      <c r="BD5643">
        <f t="shared" si="703"/>
        <v>-8.6504055141112985</v>
      </c>
      <c r="BE5643">
        <f t="shared" si="704"/>
        <v>3014.4244740450176</v>
      </c>
      <c r="BF5643">
        <f t="shared" si="705"/>
        <v>6037.4993536041457</v>
      </c>
      <c r="BG5643">
        <f t="shared" si="706"/>
        <v>9060.5742331632755</v>
      </c>
      <c r="BH5643">
        <f t="shared" si="707"/>
        <v>12083.649112722404</v>
      </c>
      <c r="BI5643">
        <f t="shared" si="708"/>
        <v>15106.723992281532</v>
      </c>
      <c r="BJ5643">
        <f t="shared" si="709"/>
        <v>18129.798871840663</v>
      </c>
    </row>
    <row r="5644" spans="1:62">
      <c r="A5644">
        <v>5641</v>
      </c>
      <c r="F5644">
        <v>15014.467949988331</v>
      </c>
      <c r="G5644">
        <v>0.42201914979164634</v>
      </c>
      <c r="BD5644">
        <f t="shared" si="703"/>
        <v>-6185.5270118708077</v>
      </c>
      <c r="BE5644">
        <f t="shared" si="704"/>
        <v>-3401.0717571688401</v>
      </c>
      <c r="BF5644">
        <f t="shared" si="705"/>
        <v>-616.6165024668735</v>
      </c>
      <c r="BG5644">
        <f t="shared" si="706"/>
        <v>2167.8387522350949</v>
      </c>
      <c r="BH5644">
        <f t="shared" si="707"/>
        <v>4952.2940069370616</v>
      </c>
      <c r="BI5644">
        <f t="shared" si="708"/>
        <v>7736.7492616390282</v>
      </c>
      <c r="BJ5644">
        <f t="shared" si="709"/>
        <v>10521.204516340998</v>
      </c>
    </row>
    <row r="5645" spans="1:62">
      <c r="A5645">
        <v>5642</v>
      </c>
      <c r="F5645">
        <v>1666.3672176076616</v>
      </c>
      <c r="G5645">
        <v>0.43542901346996743</v>
      </c>
      <c r="BD5645">
        <f t="shared" ref="BD5645:BD5708" si="710">($BD$3*G5644)-F5644</f>
        <v>-12904.372201030099</v>
      </c>
      <c r="BE5645">
        <f t="shared" ref="BE5645:BE5708" si="711">($BE$3*G5644)-F5644</f>
        <v>-10794.276452071868</v>
      </c>
      <c r="BF5645">
        <f t="shared" ref="BF5645:BF5708" si="712">($BF$3*G5644)-F5644</f>
        <v>-8684.1807031136359</v>
      </c>
      <c r="BG5645">
        <f t="shared" ref="BG5645:BG5708" si="713">($BG$3*G5644)-F5644</f>
        <v>-6574.0849541554053</v>
      </c>
      <c r="BH5645">
        <f t="shared" ref="BH5645:BH5708" si="714">($BH$3*G5644)-F5644</f>
        <v>-4463.9892051971729</v>
      </c>
      <c r="BI5645">
        <f t="shared" ref="BI5645:BI5708" si="715">($BI$3*G5644)-F5644</f>
        <v>-2353.8934562389404</v>
      </c>
      <c r="BJ5645">
        <f t="shared" ref="BJ5645:BJ5708" si="716">($BJ$3*G5644)-F5644</f>
        <v>-243.7977072807098</v>
      </c>
    </row>
    <row r="5646" spans="1:62">
      <c r="A5646">
        <v>5643</v>
      </c>
      <c r="F5646">
        <v>2294.4510532338063</v>
      </c>
      <c r="G5646">
        <v>0.63761175682318871</v>
      </c>
      <c r="BD5646">
        <f t="shared" si="710"/>
        <v>510.77784974217548</v>
      </c>
      <c r="BE5646">
        <f t="shared" si="711"/>
        <v>2687.9229170920125</v>
      </c>
      <c r="BF5646">
        <f t="shared" si="712"/>
        <v>4865.0679844418501</v>
      </c>
      <c r="BG5646">
        <f t="shared" si="713"/>
        <v>7042.2130517916867</v>
      </c>
      <c r="BH5646">
        <f t="shared" si="714"/>
        <v>9219.3581191415233</v>
      </c>
      <c r="BI5646">
        <f t="shared" si="715"/>
        <v>11396.503186491362</v>
      </c>
      <c r="BJ5646">
        <f t="shared" si="716"/>
        <v>13573.648253841198</v>
      </c>
    </row>
    <row r="5647" spans="1:62">
      <c r="A5647">
        <v>5644</v>
      </c>
      <c r="F5647">
        <v>11630.864056663579</v>
      </c>
      <c r="G5647">
        <v>1.2448501493445683</v>
      </c>
      <c r="BD5647">
        <f t="shared" si="710"/>
        <v>893.60773088213728</v>
      </c>
      <c r="BE5647">
        <f t="shared" si="711"/>
        <v>4081.6665149980809</v>
      </c>
      <c r="BF5647">
        <f t="shared" si="712"/>
        <v>7269.7252991140249</v>
      </c>
      <c r="BG5647">
        <f t="shared" si="713"/>
        <v>10457.784083229968</v>
      </c>
      <c r="BH5647">
        <f t="shared" si="714"/>
        <v>13645.842867345911</v>
      </c>
      <c r="BI5647">
        <f t="shared" si="715"/>
        <v>16833.901651461856</v>
      </c>
      <c r="BJ5647">
        <f t="shared" si="716"/>
        <v>20021.960435577799</v>
      </c>
    </row>
    <row r="5648" spans="1:62">
      <c r="A5648">
        <v>5645</v>
      </c>
      <c r="F5648">
        <v>8265.9524456904255</v>
      </c>
      <c r="G5648">
        <v>7.6156526807597658E-2</v>
      </c>
      <c r="BD5648">
        <f t="shared" si="710"/>
        <v>-5406.6133099407371</v>
      </c>
      <c r="BE5648">
        <f t="shared" si="711"/>
        <v>817.63743678210449</v>
      </c>
      <c r="BF5648">
        <f t="shared" si="712"/>
        <v>7041.8881835049451</v>
      </c>
      <c r="BG5648">
        <f t="shared" si="713"/>
        <v>13266.138930227788</v>
      </c>
      <c r="BH5648">
        <f t="shared" si="714"/>
        <v>19490.389676950632</v>
      </c>
      <c r="BI5648">
        <f t="shared" si="715"/>
        <v>25714.640423673467</v>
      </c>
      <c r="BJ5648">
        <f t="shared" si="716"/>
        <v>31938.891170396309</v>
      </c>
    </row>
    <row r="5649" spans="1:62">
      <c r="A5649">
        <v>5646</v>
      </c>
      <c r="F5649">
        <v>7719.5014926847571</v>
      </c>
      <c r="G5649">
        <v>0.66716713205916545</v>
      </c>
      <c r="BD5649">
        <f t="shared" si="710"/>
        <v>-7885.1698116524376</v>
      </c>
      <c r="BE5649">
        <f t="shared" si="711"/>
        <v>-7504.3871776144488</v>
      </c>
      <c r="BF5649">
        <f t="shared" si="712"/>
        <v>-7123.6045435764609</v>
      </c>
      <c r="BG5649">
        <f t="shared" si="713"/>
        <v>-6742.821909538472</v>
      </c>
      <c r="BH5649">
        <f t="shared" si="714"/>
        <v>-6362.0392755004841</v>
      </c>
      <c r="BI5649">
        <f t="shared" si="715"/>
        <v>-5981.2566414624962</v>
      </c>
      <c r="BJ5649">
        <f t="shared" si="716"/>
        <v>-5600.4740074245074</v>
      </c>
    </row>
    <row r="5650" spans="1:62">
      <c r="A5650">
        <v>5647</v>
      </c>
      <c r="F5650">
        <v>7474.3421867599518</v>
      </c>
      <c r="G5650">
        <v>0.17374684332726531</v>
      </c>
      <c r="BD5650">
        <f t="shared" si="710"/>
        <v>-4383.6658323889296</v>
      </c>
      <c r="BE5650">
        <f t="shared" si="711"/>
        <v>-1047.8301720931022</v>
      </c>
      <c r="BF5650">
        <f t="shared" si="712"/>
        <v>2288.0054882027243</v>
      </c>
      <c r="BG5650">
        <f t="shared" si="713"/>
        <v>5623.8411484985527</v>
      </c>
      <c r="BH5650">
        <f t="shared" si="714"/>
        <v>8959.6768087943783</v>
      </c>
      <c r="BI5650">
        <f t="shared" si="715"/>
        <v>12295.512469090205</v>
      </c>
      <c r="BJ5650">
        <f t="shared" si="716"/>
        <v>15631.348129386031</v>
      </c>
    </row>
    <row r="5651" spans="1:62">
      <c r="A5651">
        <v>5648</v>
      </c>
      <c r="F5651">
        <v>12000.394734831902</v>
      </c>
      <c r="G5651">
        <v>0.2453055856599633</v>
      </c>
      <c r="BD5651">
        <f t="shared" si="710"/>
        <v>-6605.6079701236249</v>
      </c>
      <c r="BE5651">
        <f t="shared" si="711"/>
        <v>-5736.8737534872989</v>
      </c>
      <c r="BF5651">
        <f t="shared" si="712"/>
        <v>-4868.139536850972</v>
      </c>
      <c r="BG5651">
        <f t="shared" si="713"/>
        <v>-3999.4053202146456</v>
      </c>
      <c r="BH5651">
        <f t="shared" si="714"/>
        <v>-3130.6711035783192</v>
      </c>
      <c r="BI5651">
        <f t="shared" si="715"/>
        <v>-2261.9368869419923</v>
      </c>
      <c r="BJ5651">
        <f t="shared" si="716"/>
        <v>-1393.2026703056663</v>
      </c>
    </row>
    <row r="5652" spans="1:62">
      <c r="A5652">
        <v>5649</v>
      </c>
      <c r="F5652">
        <v>-4620.7399796090613</v>
      </c>
      <c r="G5652">
        <v>0.62299499043936635</v>
      </c>
      <c r="BD5652">
        <f t="shared" si="710"/>
        <v>-10773.866806532085</v>
      </c>
      <c r="BE5652">
        <f t="shared" si="711"/>
        <v>-9547.3388782322691</v>
      </c>
      <c r="BF5652">
        <f t="shared" si="712"/>
        <v>-8320.8109499324528</v>
      </c>
      <c r="BG5652">
        <f t="shared" si="713"/>
        <v>-7094.2830216326356</v>
      </c>
      <c r="BH5652">
        <f t="shared" si="714"/>
        <v>-5867.7550933328193</v>
      </c>
      <c r="BI5652">
        <f t="shared" si="715"/>
        <v>-4641.2271650330022</v>
      </c>
      <c r="BJ5652">
        <f t="shared" si="716"/>
        <v>-3414.6992367331859</v>
      </c>
    </row>
    <row r="5653" spans="1:62">
      <c r="A5653">
        <v>5650</v>
      </c>
      <c r="F5653">
        <v>3300.3724455749179</v>
      </c>
      <c r="G5653">
        <v>1.0260293423065541</v>
      </c>
      <c r="BD5653">
        <f t="shared" si="710"/>
        <v>7735.7149318058928</v>
      </c>
      <c r="BE5653">
        <f t="shared" si="711"/>
        <v>10850.689884002724</v>
      </c>
      <c r="BF5653">
        <f t="shared" si="712"/>
        <v>13965.664836199556</v>
      </c>
      <c r="BG5653">
        <f t="shared" si="713"/>
        <v>17080.639788396387</v>
      </c>
      <c r="BH5653">
        <f t="shared" si="714"/>
        <v>20195.614740593221</v>
      </c>
      <c r="BI5653">
        <f t="shared" si="715"/>
        <v>23310.58969279005</v>
      </c>
      <c r="BJ5653">
        <f t="shared" si="716"/>
        <v>26425.564644986884</v>
      </c>
    </row>
    <row r="5654" spans="1:62">
      <c r="A5654">
        <v>5651</v>
      </c>
      <c r="F5654">
        <v>6998.7941787154778</v>
      </c>
      <c r="G5654">
        <v>0.10222259869687811</v>
      </c>
      <c r="BD5654">
        <f t="shared" si="710"/>
        <v>1829.7742659578525</v>
      </c>
      <c r="BE5654">
        <f t="shared" si="711"/>
        <v>6959.920977490623</v>
      </c>
      <c r="BF5654">
        <f t="shared" si="712"/>
        <v>12090.067689023394</v>
      </c>
      <c r="BG5654">
        <f t="shared" si="713"/>
        <v>17220.214400556164</v>
      </c>
      <c r="BH5654">
        <f t="shared" si="714"/>
        <v>22350.361112088933</v>
      </c>
      <c r="BI5654">
        <f t="shared" si="715"/>
        <v>27480.507823621705</v>
      </c>
      <c r="BJ5654">
        <f t="shared" si="716"/>
        <v>32610.654535154477</v>
      </c>
    </row>
    <row r="5655" spans="1:62">
      <c r="A5655">
        <v>5652</v>
      </c>
      <c r="F5655">
        <v>9610.0636434771368</v>
      </c>
      <c r="G5655">
        <v>0.16414874809306212</v>
      </c>
      <c r="BD5655">
        <f t="shared" si="710"/>
        <v>-6487.6811852310875</v>
      </c>
      <c r="BE5655">
        <f t="shared" si="711"/>
        <v>-5976.5681917466964</v>
      </c>
      <c r="BF5655">
        <f t="shared" si="712"/>
        <v>-5465.4551982623061</v>
      </c>
      <c r="BG5655">
        <f t="shared" si="713"/>
        <v>-4954.3422047779159</v>
      </c>
      <c r="BH5655">
        <f t="shared" si="714"/>
        <v>-4443.2292112935247</v>
      </c>
      <c r="BI5655">
        <f t="shared" si="715"/>
        <v>-3932.1162178091345</v>
      </c>
      <c r="BJ5655">
        <f t="shared" si="716"/>
        <v>-3421.0032243247438</v>
      </c>
    </row>
    <row r="5656" spans="1:62">
      <c r="A5656">
        <v>5653</v>
      </c>
      <c r="F5656">
        <v>5779.0086850095358</v>
      </c>
      <c r="G5656">
        <v>0.33411904175838458</v>
      </c>
      <c r="BD5656">
        <f t="shared" si="710"/>
        <v>-8789.3199030118267</v>
      </c>
      <c r="BE5656">
        <f t="shared" si="711"/>
        <v>-7968.5761625465157</v>
      </c>
      <c r="BF5656">
        <f t="shared" si="712"/>
        <v>-7147.8324220812046</v>
      </c>
      <c r="BG5656">
        <f t="shared" si="713"/>
        <v>-6327.0886816158945</v>
      </c>
      <c r="BH5656">
        <f t="shared" si="714"/>
        <v>-5506.3449411505835</v>
      </c>
      <c r="BI5656">
        <f t="shared" si="715"/>
        <v>-4685.6012006852734</v>
      </c>
      <c r="BJ5656">
        <f t="shared" si="716"/>
        <v>-3864.8574602199624</v>
      </c>
    </row>
    <row r="5657" spans="1:62">
      <c r="A5657">
        <v>5654</v>
      </c>
      <c r="F5657">
        <v>17063.197947789566</v>
      </c>
      <c r="G5657">
        <v>0.50140051486184412</v>
      </c>
      <c r="BD5657">
        <f t="shared" si="710"/>
        <v>-4108.4134762176127</v>
      </c>
      <c r="BE5657">
        <f t="shared" si="711"/>
        <v>-2437.81826742569</v>
      </c>
      <c r="BF5657">
        <f t="shared" si="712"/>
        <v>-767.22305863376732</v>
      </c>
      <c r="BG5657">
        <f t="shared" si="713"/>
        <v>903.37215015815582</v>
      </c>
      <c r="BH5657">
        <f t="shared" si="714"/>
        <v>2573.9673589500781</v>
      </c>
      <c r="BI5657">
        <f t="shared" si="715"/>
        <v>4244.5625677420012</v>
      </c>
      <c r="BJ5657">
        <f t="shared" si="716"/>
        <v>5915.1577765339243</v>
      </c>
    </row>
    <row r="5658" spans="1:62">
      <c r="A5658">
        <v>5655</v>
      </c>
      <c r="F5658">
        <v>16140.664021438555</v>
      </c>
      <c r="G5658">
        <v>0.10021569709630107</v>
      </c>
      <c r="BD5658">
        <f t="shared" si="710"/>
        <v>-14556.195373480345</v>
      </c>
      <c r="BE5658">
        <f t="shared" si="711"/>
        <v>-12049.192799171124</v>
      </c>
      <c r="BF5658">
        <f t="shared" si="712"/>
        <v>-9542.1902248619044</v>
      </c>
      <c r="BG5658">
        <f t="shared" si="713"/>
        <v>-7035.1876505526834</v>
      </c>
      <c r="BH5658">
        <f t="shared" si="714"/>
        <v>-4528.1850762434624</v>
      </c>
      <c r="BI5658">
        <f t="shared" si="715"/>
        <v>-2021.1825019342414</v>
      </c>
      <c r="BJ5658">
        <f t="shared" si="716"/>
        <v>485.82007237497965</v>
      </c>
    </row>
    <row r="5659" spans="1:62">
      <c r="A5659">
        <v>5656</v>
      </c>
      <c r="F5659">
        <v>1657.5501277183866</v>
      </c>
      <c r="G5659">
        <v>0.31161305058826994</v>
      </c>
      <c r="BD5659">
        <f t="shared" si="710"/>
        <v>-15639.585535957051</v>
      </c>
      <c r="BE5659">
        <f t="shared" si="711"/>
        <v>-15138.507050475544</v>
      </c>
      <c r="BF5659">
        <f t="shared" si="712"/>
        <v>-14637.428564994039</v>
      </c>
      <c r="BG5659">
        <f t="shared" si="713"/>
        <v>-14136.350079512533</v>
      </c>
      <c r="BH5659">
        <f t="shared" si="714"/>
        <v>-13635.271594031028</v>
      </c>
      <c r="BI5659">
        <f t="shared" si="715"/>
        <v>-13134.193108549523</v>
      </c>
      <c r="BJ5659">
        <f t="shared" si="716"/>
        <v>-12633.114623068017</v>
      </c>
    </row>
    <row r="5660" spans="1:62">
      <c r="A5660">
        <v>5657</v>
      </c>
      <c r="F5660">
        <v>6719.140799547823</v>
      </c>
      <c r="G5660">
        <v>0.37479753852752395</v>
      </c>
      <c r="BD5660">
        <f t="shared" si="710"/>
        <v>-99.484874777037021</v>
      </c>
      <c r="BE5660">
        <f t="shared" si="711"/>
        <v>1458.5803781643126</v>
      </c>
      <c r="BF5660">
        <f t="shared" si="712"/>
        <v>3016.6456311056627</v>
      </c>
      <c r="BG5660">
        <f t="shared" si="713"/>
        <v>4574.7108840470119</v>
      </c>
      <c r="BH5660">
        <f t="shared" si="714"/>
        <v>6132.7761369883619</v>
      </c>
      <c r="BI5660">
        <f t="shared" si="715"/>
        <v>7690.841389929712</v>
      </c>
      <c r="BJ5660">
        <f t="shared" si="716"/>
        <v>9248.9066428710612</v>
      </c>
    </row>
    <row r="5661" spans="1:62">
      <c r="A5661">
        <v>5658</v>
      </c>
      <c r="F5661">
        <v>-5232.4269099482444</v>
      </c>
      <c r="G5661">
        <v>0.2437332459150694</v>
      </c>
      <c r="BD5661">
        <f t="shared" si="710"/>
        <v>-4845.153106910203</v>
      </c>
      <c r="BE5661">
        <f t="shared" si="711"/>
        <v>-2971.1654142725833</v>
      </c>
      <c r="BF5661">
        <f t="shared" si="712"/>
        <v>-1097.1777216349637</v>
      </c>
      <c r="BG5661">
        <f t="shared" si="713"/>
        <v>776.80997100265631</v>
      </c>
      <c r="BH5661">
        <f t="shared" si="714"/>
        <v>2650.7976636402755</v>
      </c>
      <c r="BI5661">
        <f t="shared" si="715"/>
        <v>4524.7853562778955</v>
      </c>
      <c r="BJ5661">
        <f t="shared" si="716"/>
        <v>6398.7730489155156</v>
      </c>
    </row>
    <row r="5662" spans="1:62">
      <c r="A5662">
        <v>5659</v>
      </c>
      <c r="F5662">
        <v>8505.3636234720489</v>
      </c>
      <c r="G5662">
        <v>0.3878928774019661</v>
      </c>
      <c r="BD5662">
        <f t="shared" si="710"/>
        <v>6451.0931395235912</v>
      </c>
      <c r="BE5662">
        <f t="shared" si="711"/>
        <v>7669.7593690989379</v>
      </c>
      <c r="BF5662">
        <f t="shared" si="712"/>
        <v>8888.4255986742864</v>
      </c>
      <c r="BG5662">
        <f t="shared" si="713"/>
        <v>10107.091828249631</v>
      </c>
      <c r="BH5662">
        <f t="shared" si="714"/>
        <v>11325.75805782498</v>
      </c>
      <c r="BI5662">
        <f t="shared" si="715"/>
        <v>12544.424287400327</v>
      </c>
      <c r="BJ5662">
        <f t="shared" si="716"/>
        <v>13763.090516975673</v>
      </c>
    </row>
    <row r="5663" spans="1:62">
      <c r="A5663">
        <v>5660</v>
      </c>
      <c r="F5663">
        <v>13308.138775193103</v>
      </c>
      <c r="G5663">
        <v>0.26119248791959748</v>
      </c>
      <c r="BD5663">
        <f t="shared" si="710"/>
        <v>-6565.8992364622181</v>
      </c>
      <c r="BE5663">
        <f t="shared" si="711"/>
        <v>-4626.4348494523874</v>
      </c>
      <c r="BF5663">
        <f t="shared" si="712"/>
        <v>-2686.9704624425576</v>
      </c>
      <c r="BG5663">
        <f t="shared" si="713"/>
        <v>-747.5060754327269</v>
      </c>
      <c r="BH5663">
        <f t="shared" si="714"/>
        <v>1191.9583115771038</v>
      </c>
      <c r="BI5663">
        <f t="shared" si="715"/>
        <v>3131.4226985869336</v>
      </c>
      <c r="BJ5663">
        <f t="shared" si="716"/>
        <v>5070.8870855967652</v>
      </c>
    </row>
    <row r="5664" spans="1:62">
      <c r="A5664">
        <v>5661</v>
      </c>
      <c r="F5664">
        <v>12693.307700034973</v>
      </c>
      <c r="G5664">
        <v>0.1964918034304457</v>
      </c>
      <c r="BD5664">
        <f t="shared" si="710"/>
        <v>-12002.176335595115</v>
      </c>
      <c r="BE5664">
        <f t="shared" si="711"/>
        <v>-10696.213895997129</v>
      </c>
      <c r="BF5664">
        <f t="shared" si="712"/>
        <v>-9390.2514563991408</v>
      </c>
      <c r="BG5664">
        <f t="shared" si="713"/>
        <v>-8084.2890168011536</v>
      </c>
      <c r="BH5664">
        <f t="shared" si="714"/>
        <v>-6778.3265772031664</v>
      </c>
      <c r="BI5664">
        <f t="shared" si="715"/>
        <v>-5472.3641376051792</v>
      </c>
      <c r="BJ5664">
        <f t="shared" si="716"/>
        <v>-4166.401698007192</v>
      </c>
    </row>
    <row r="5665" spans="1:62">
      <c r="A5665">
        <v>5662</v>
      </c>
      <c r="F5665">
        <v>9460.8504726432602</v>
      </c>
      <c r="G5665">
        <v>0.36396810009215219</v>
      </c>
      <c r="BD5665">
        <f t="shared" si="710"/>
        <v>-11710.848682882744</v>
      </c>
      <c r="BE5665">
        <f t="shared" si="711"/>
        <v>-10728.389665730516</v>
      </c>
      <c r="BF5665">
        <f t="shared" si="712"/>
        <v>-9745.9306485782872</v>
      </c>
      <c r="BG5665">
        <f t="shared" si="713"/>
        <v>-8763.4716314260586</v>
      </c>
      <c r="BH5665">
        <f t="shared" si="714"/>
        <v>-7781.0126142738309</v>
      </c>
      <c r="BI5665">
        <f t="shared" si="715"/>
        <v>-6798.5535971216023</v>
      </c>
      <c r="BJ5665">
        <f t="shared" si="716"/>
        <v>-5816.0945799693736</v>
      </c>
    </row>
    <row r="5666" spans="1:62">
      <c r="A5666">
        <v>5663</v>
      </c>
      <c r="F5666">
        <v>8890.8564627280357</v>
      </c>
      <c r="G5666">
        <v>0.44451299945438372</v>
      </c>
      <c r="BD5666">
        <f t="shared" si="710"/>
        <v>-7641.009972182499</v>
      </c>
      <c r="BE5666">
        <f t="shared" si="711"/>
        <v>-5821.1694717217379</v>
      </c>
      <c r="BF5666">
        <f t="shared" si="712"/>
        <v>-4001.3289712609776</v>
      </c>
      <c r="BG5666">
        <f t="shared" si="713"/>
        <v>-2181.4884708002164</v>
      </c>
      <c r="BH5666">
        <f t="shared" si="714"/>
        <v>-361.64797033945615</v>
      </c>
      <c r="BI5666">
        <f t="shared" si="715"/>
        <v>1458.192530121305</v>
      </c>
      <c r="BJ5666">
        <f t="shared" si="716"/>
        <v>3278.0330305820662</v>
      </c>
    </row>
    <row r="5667" spans="1:62">
      <c r="A5667">
        <v>5664</v>
      </c>
      <c r="F5667">
        <v>11574.964176555977</v>
      </c>
      <c r="G5667">
        <v>6.6164617406509585E-2</v>
      </c>
      <c r="BD5667">
        <f t="shared" si="710"/>
        <v>-6668.2914654561173</v>
      </c>
      <c r="BE5667">
        <f t="shared" si="711"/>
        <v>-4445.7264681841989</v>
      </c>
      <c r="BF5667">
        <f t="shared" si="712"/>
        <v>-2223.1614709122796</v>
      </c>
      <c r="BG5667">
        <f t="shared" si="713"/>
        <v>-0.59647364036209183</v>
      </c>
      <c r="BH5667">
        <f t="shared" si="714"/>
        <v>2221.9685236315581</v>
      </c>
      <c r="BI5667">
        <f t="shared" si="715"/>
        <v>4444.5335209034765</v>
      </c>
      <c r="BJ5667">
        <f t="shared" si="716"/>
        <v>6667.0985181753949</v>
      </c>
    </row>
    <row r="5668" spans="1:62">
      <c r="A5668">
        <v>5665</v>
      </c>
      <c r="F5668">
        <v>2109.6622998082858</v>
      </c>
      <c r="G5668">
        <v>0.51030449330999605</v>
      </c>
      <c r="BD5668">
        <f t="shared" si="710"/>
        <v>-11244.141089523429</v>
      </c>
      <c r="BE5668">
        <f t="shared" si="711"/>
        <v>-10913.318002490882</v>
      </c>
      <c r="BF5668">
        <f t="shared" si="712"/>
        <v>-10582.494915458334</v>
      </c>
      <c r="BG5668">
        <f t="shared" si="713"/>
        <v>-10251.671828425786</v>
      </c>
      <c r="BH5668">
        <f t="shared" si="714"/>
        <v>-9920.848741393238</v>
      </c>
      <c r="BI5668">
        <f t="shared" si="715"/>
        <v>-9590.0256543606902</v>
      </c>
      <c r="BJ5668">
        <f t="shared" si="716"/>
        <v>-9259.2025673281423</v>
      </c>
    </row>
    <row r="5669" spans="1:62">
      <c r="A5669">
        <v>5666</v>
      </c>
      <c r="F5669">
        <v>13540.149216835864</v>
      </c>
      <c r="G5669">
        <v>0.22444766950676431</v>
      </c>
      <c r="BD5669">
        <f t="shared" si="710"/>
        <v>441.86016674169468</v>
      </c>
      <c r="BE5669">
        <f t="shared" si="711"/>
        <v>2993.3826332916751</v>
      </c>
      <c r="BF5669">
        <f t="shared" si="712"/>
        <v>5544.9050998416551</v>
      </c>
      <c r="BG5669">
        <f t="shared" si="713"/>
        <v>8096.427566391636</v>
      </c>
      <c r="BH5669">
        <f t="shared" si="714"/>
        <v>10647.950032941615</v>
      </c>
      <c r="BI5669">
        <f t="shared" si="715"/>
        <v>13199.472499491596</v>
      </c>
      <c r="BJ5669">
        <f t="shared" si="716"/>
        <v>15750.994966041577</v>
      </c>
    </row>
    <row r="5670" spans="1:62">
      <c r="A5670">
        <v>5667</v>
      </c>
      <c r="F5670">
        <v>2770.9037484138389</v>
      </c>
      <c r="G5670">
        <v>0.25852424869477986</v>
      </c>
      <c r="BD5670">
        <f t="shared" si="710"/>
        <v>-12417.910869302043</v>
      </c>
      <c r="BE5670">
        <f t="shared" si="711"/>
        <v>-11295.672521768221</v>
      </c>
      <c r="BF5670">
        <f t="shared" si="712"/>
        <v>-10173.434174234399</v>
      </c>
      <c r="BG5670">
        <f t="shared" si="713"/>
        <v>-9051.1958267005775</v>
      </c>
      <c r="BH5670">
        <f t="shared" si="714"/>
        <v>-7928.9574791667555</v>
      </c>
      <c r="BI5670">
        <f t="shared" si="715"/>
        <v>-6806.7191316329345</v>
      </c>
      <c r="BJ5670">
        <f t="shared" si="716"/>
        <v>-5684.4807840991125</v>
      </c>
    </row>
    <row r="5671" spans="1:62">
      <c r="A5671">
        <v>5668</v>
      </c>
      <c r="F5671">
        <v>5017.9691223826921</v>
      </c>
      <c r="G5671">
        <v>9.5969588860879362E-2</v>
      </c>
      <c r="BD5671">
        <f t="shared" si="710"/>
        <v>-1478.2825049399396</v>
      </c>
      <c r="BE5671">
        <f t="shared" si="711"/>
        <v>-185.66126146604029</v>
      </c>
      <c r="BF5671">
        <f t="shared" si="712"/>
        <v>1106.9599820078588</v>
      </c>
      <c r="BG5671">
        <f t="shared" si="713"/>
        <v>2399.5812254817583</v>
      </c>
      <c r="BH5671">
        <f t="shared" si="714"/>
        <v>3692.2024689556574</v>
      </c>
      <c r="BI5671">
        <f t="shared" si="715"/>
        <v>4984.8237124295565</v>
      </c>
      <c r="BJ5671">
        <f t="shared" si="716"/>
        <v>6277.4449559034565</v>
      </c>
    </row>
    <row r="5672" spans="1:62">
      <c r="A5672">
        <v>5669</v>
      </c>
      <c r="F5672">
        <v>7260.3612570828991</v>
      </c>
      <c r="G5672">
        <v>0.3304379528025283</v>
      </c>
      <c r="BD5672">
        <f t="shared" si="710"/>
        <v>-4538.1211780782951</v>
      </c>
      <c r="BE5672">
        <f t="shared" si="711"/>
        <v>-4058.2732337738985</v>
      </c>
      <c r="BF5672">
        <f t="shared" si="712"/>
        <v>-3578.4252894695019</v>
      </c>
      <c r="BG5672">
        <f t="shared" si="713"/>
        <v>-3098.5773451651048</v>
      </c>
      <c r="BH5672">
        <f t="shared" si="714"/>
        <v>-2618.7294008607082</v>
      </c>
      <c r="BI5672">
        <f t="shared" si="715"/>
        <v>-2138.8814565563112</v>
      </c>
      <c r="BJ5672">
        <f t="shared" si="716"/>
        <v>-1659.0335122519145</v>
      </c>
    </row>
    <row r="5673" spans="1:62">
      <c r="A5673">
        <v>5670</v>
      </c>
      <c r="F5673">
        <v>3037.5579466584459</v>
      </c>
      <c r="G5673">
        <v>0.41546068998821362</v>
      </c>
      <c r="BD5673">
        <f t="shared" si="710"/>
        <v>-5608.1714930702574</v>
      </c>
      <c r="BE5673">
        <f t="shared" si="711"/>
        <v>-3955.9817290576161</v>
      </c>
      <c r="BF5673">
        <f t="shared" si="712"/>
        <v>-2303.7919650449749</v>
      </c>
      <c r="BG5673">
        <f t="shared" si="713"/>
        <v>-651.60220103233314</v>
      </c>
      <c r="BH5673">
        <f t="shared" si="714"/>
        <v>1000.5875629803086</v>
      </c>
      <c r="BI5673">
        <f t="shared" si="715"/>
        <v>2652.7773269929494</v>
      </c>
      <c r="BJ5673">
        <f t="shared" si="716"/>
        <v>4304.967091005592</v>
      </c>
    </row>
    <row r="5674" spans="1:62">
      <c r="A5674">
        <v>5671</v>
      </c>
      <c r="F5674">
        <v>15520.002914463246</v>
      </c>
      <c r="G5674">
        <v>0.54389270047128235</v>
      </c>
      <c r="BD5674">
        <f t="shared" si="710"/>
        <v>-960.25449671737761</v>
      </c>
      <c r="BE5674">
        <f t="shared" si="711"/>
        <v>1117.0489532236907</v>
      </c>
      <c r="BF5674">
        <f t="shared" si="712"/>
        <v>3194.3524031647585</v>
      </c>
      <c r="BG5674">
        <f t="shared" si="713"/>
        <v>5271.6558531058272</v>
      </c>
      <c r="BH5674">
        <f t="shared" si="714"/>
        <v>7348.959303046895</v>
      </c>
      <c r="BI5674">
        <f t="shared" si="715"/>
        <v>9426.2627529879628</v>
      </c>
      <c r="BJ5674">
        <f t="shared" si="716"/>
        <v>11503.566202929031</v>
      </c>
    </row>
    <row r="5675" spans="1:62">
      <c r="A5675">
        <v>5672</v>
      </c>
      <c r="F5675">
        <v>12019.245759927517</v>
      </c>
      <c r="G5675">
        <v>0.28718827125881496</v>
      </c>
      <c r="BD5675">
        <f t="shared" si="710"/>
        <v>-12800.539412106835</v>
      </c>
      <c r="BE5675">
        <f t="shared" si="711"/>
        <v>-10081.075909750423</v>
      </c>
      <c r="BF5675">
        <f t="shared" si="712"/>
        <v>-7361.6124073940109</v>
      </c>
      <c r="BG5675">
        <f t="shared" si="713"/>
        <v>-4642.1489050375985</v>
      </c>
      <c r="BH5675">
        <f t="shared" si="714"/>
        <v>-1922.685402681187</v>
      </c>
      <c r="BI5675">
        <f t="shared" si="715"/>
        <v>796.77809967522444</v>
      </c>
      <c r="BJ5675">
        <f t="shared" si="716"/>
        <v>3516.2416020316377</v>
      </c>
    </row>
    <row r="5676" spans="1:62">
      <c r="A5676">
        <v>5673</v>
      </c>
      <c r="F5676">
        <v>9723.7889873934364</v>
      </c>
      <c r="G5676">
        <v>0.35733337162355117</v>
      </c>
      <c r="BD5676">
        <f t="shared" si="710"/>
        <v>-10583.304403633441</v>
      </c>
      <c r="BE5676">
        <f t="shared" si="711"/>
        <v>-9147.3630473393678</v>
      </c>
      <c r="BF5676">
        <f t="shared" si="712"/>
        <v>-7711.4216910452924</v>
      </c>
      <c r="BG5676">
        <f t="shared" si="713"/>
        <v>-6275.480334751217</v>
      </c>
      <c r="BH5676">
        <f t="shared" si="714"/>
        <v>-4839.5389784571425</v>
      </c>
      <c r="BI5676">
        <f t="shared" si="715"/>
        <v>-3403.5976221630681</v>
      </c>
      <c r="BJ5676">
        <f t="shared" si="716"/>
        <v>-1967.6562658689927</v>
      </c>
    </row>
    <row r="5677" spans="1:62">
      <c r="A5677">
        <v>5674</v>
      </c>
      <c r="F5677">
        <v>18458.22029043964</v>
      </c>
      <c r="G5677">
        <v>0.42136140077235673</v>
      </c>
      <c r="BD5677">
        <f t="shared" si="710"/>
        <v>-7937.1221292756809</v>
      </c>
      <c r="BE5677">
        <f t="shared" si="711"/>
        <v>-6150.4552711579254</v>
      </c>
      <c r="BF5677">
        <f t="shared" si="712"/>
        <v>-4363.788413040169</v>
      </c>
      <c r="BG5677">
        <f t="shared" si="713"/>
        <v>-2577.1215549224135</v>
      </c>
      <c r="BH5677">
        <f t="shared" si="714"/>
        <v>-790.45469680465794</v>
      </c>
      <c r="BI5677">
        <f t="shared" si="715"/>
        <v>996.21216131309848</v>
      </c>
      <c r="BJ5677">
        <f t="shared" si="716"/>
        <v>2782.8790194308549</v>
      </c>
    </row>
    <row r="5678" spans="1:62">
      <c r="A5678">
        <v>5675</v>
      </c>
      <c r="F5678">
        <v>7863.4893290603613</v>
      </c>
      <c r="G5678">
        <v>0.14073310716243093</v>
      </c>
      <c r="BD5678">
        <f t="shared" si="710"/>
        <v>-16351.413286577856</v>
      </c>
      <c r="BE5678">
        <f t="shared" si="711"/>
        <v>-14244.606282716071</v>
      </c>
      <c r="BF5678">
        <f t="shared" si="712"/>
        <v>-12137.799278854289</v>
      </c>
      <c r="BG5678">
        <f t="shared" si="713"/>
        <v>-10030.992274992504</v>
      </c>
      <c r="BH5678">
        <f t="shared" si="714"/>
        <v>-7924.185271130722</v>
      </c>
      <c r="BI5678">
        <f t="shared" si="715"/>
        <v>-5817.3782672689376</v>
      </c>
      <c r="BJ5678">
        <f t="shared" si="716"/>
        <v>-3710.5712634071551</v>
      </c>
    </row>
    <row r="5679" spans="1:62">
      <c r="A5679">
        <v>5676</v>
      </c>
      <c r="F5679">
        <v>-39.651734690647572</v>
      </c>
      <c r="G5679">
        <v>0.99325833769724792</v>
      </c>
      <c r="BD5679">
        <f t="shared" si="710"/>
        <v>-7159.823793248207</v>
      </c>
      <c r="BE5679">
        <f t="shared" si="711"/>
        <v>-6456.1582574360518</v>
      </c>
      <c r="BF5679">
        <f t="shared" si="712"/>
        <v>-5752.4927216238975</v>
      </c>
      <c r="BG5679">
        <f t="shared" si="713"/>
        <v>-5048.8271858117423</v>
      </c>
      <c r="BH5679">
        <f t="shared" si="714"/>
        <v>-4345.161649999588</v>
      </c>
      <c r="BI5679">
        <f t="shared" si="715"/>
        <v>-3641.4961141874337</v>
      </c>
      <c r="BJ5679">
        <f t="shared" si="716"/>
        <v>-2937.8305783752785</v>
      </c>
    </row>
    <row r="5680" spans="1:62">
      <c r="A5680">
        <v>5677</v>
      </c>
      <c r="F5680">
        <v>7668.3398918083039</v>
      </c>
      <c r="G5680">
        <v>0.40538400221385196</v>
      </c>
      <c r="BD5680">
        <f t="shared" si="710"/>
        <v>5005.9434231768873</v>
      </c>
      <c r="BE5680">
        <f t="shared" si="711"/>
        <v>9972.2351116631271</v>
      </c>
      <c r="BF5680">
        <f t="shared" si="712"/>
        <v>14938.526800149366</v>
      </c>
      <c r="BG5680">
        <f t="shared" si="713"/>
        <v>19904.818488635607</v>
      </c>
      <c r="BH5680">
        <f t="shared" si="714"/>
        <v>24871.110177121845</v>
      </c>
      <c r="BI5680">
        <f t="shared" si="715"/>
        <v>29837.401865608084</v>
      </c>
      <c r="BJ5680">
        <f t="shared" si="716"/>
        <v>34803.693554094323</v>
      </c>
    </row>
    <row r="5681" spans="1:62">
      <c r="A5681">
        <v>5678</v>
      </c>
      <c r="F5681">
        <v>3832.7611213041018</v>
      </c>
      <c r="G5681">
        <v>0.23896406429910488</v>
      </c>
      <c r="BD5681">
        <f t="shared" si="710"/>
        <v>-5641.4198807390439</v>
      </c>
      <c r="BE5681">
        <f t="shared" si="711"/>
        <v>-3614.4998696697844</v>
      </c>
      <c r="BF5681">
        <f t="shared" si="712"/>
        <v>-1587.5798586005249</v>
      </c>
      <c r="BG5681">
        <f t="shared" si="713"/>
        <v>439.34015246873514</v>
      </c>
      <c r="BH5681">
        <f t="shared" si="714"/>
        <v>2466.2601635379942</v>
      </c>
      <c r="BI5681">
        <f t="shared" si="715"/>
        <v>4493.1801746072542</v>
      </c>
      <c r="BJ5681">
        <f t="shared" si="716"/>
        <v>6520.1001856765142</v>
      </c>
    </row>
    <row r="5682" spans="1:62">
      <c r="A5682">
        <v>5679</v>
      </c>
      <c r="F5682">
        <v>7002.7562816107911</v>
      </c>
      <c r="G5682">
        <v>0.26367038045695868</v>
      </c>
      <c r="BD5682">
        <f t="shared" si="710"/>
        <v>-2637.9407998085771</v>
      </c>
      <c r="BE5682">
        <f t="shared" si="711"/>
        <v>-1443.1204783130529</v>
      </c>
      <c r="BF5682">
        <f t="shared" si="712"/>
        <v>-248.30015681752866</v>
      </c>
      <c r="BG5682">
        <f t="shared" si="713"/>
        <v>946.52016467799604</v>
      </c>
      <c r="BH5682">
        <f t="shared" si="714"/>
        <v>2141.3404861735198</v>
      </c>
      <c r="BI5682">
        <f t="shared" si="715"/>
        <v>3336.1608076690445</v>
      </c>
      <c r="BJ5682">
        <f t="shared" si="716"/>
        <v>4530.9811291645692</v>
      </c>
    </row>
    <row r="5683" spans="1:62">
      <c r="A5683">
        <v>5680</v>
      </c>
      <c r="F5683">
        <v>4854.4483176833164</v>
      </c>
      <c r="G5683">
        <v>0.34155059745256899</v>
      </c>
      <c r="BD5683">
        <f t="shared" si="710"/>
        <v>-5684.404379325998</v>
      </c>
      <c r="BE5683">
        <f t="shared" si="711"/>
        <v>-4366.0524770412048</v>
      </c>
      <c r="BF5683">
        <f t="shared" si="712"/>
        <v>-3047.7005747564108</v>
      </c>
      <c r="BG5683">
        <f t="shared" si="713"/>
        <v>-1729.3486724716176</v>
      </c>
      <c r="BH5683">
        <f t="shared" si="714"/>
        <v>-410.99677018682451</v>
      </c>
      <c r="BI5683">
        <f t="shared" si="715"/>
        <v>907.35513209796954</v>
      </c>
      <c r="BJ5683">
        <f t="shared" si="716"/>
        <v>2225.7070343827618</v>
      </c>
    </row>
    <row r="5684" spans="1:62">
      <c r="A5684">
        <v>5681</v>
      </c>
      <c r="F5684">
        <v>6501.423828155348</v>
      </c>
      <c r="G5684">
        <v>0.33701102194384092</v>
      </c>
      <c r="BD5684">
        <f t="shared" si="710"/>
        <v>-3146.6953304204717</v>
      </c>
      <c r="BE5684">
        <f t="shared" si="711"/>
        <v>-1438.9423431576265</v>
      </c>
      <c r="BF5684">
        <f t="shared" si="712"/>
        <v>268.81064410521867</v>
      </c>
      <c r="BG5684">
        <f t="shared" si="713"/>
        <v>1976.5636313680634</v>
      </c>
      <c r="BH5684">
        <f t="shared" si="714"/>
        <v>3684.3166186309081</v>
      </c>
      <c r="BI5684">
        <f t="shared" si="715"/>
        <v>5392.0696058937538</v>
      </c>
      <c r="BJ5684">
        <f t="shared" si="716"/>
        <v>7099.8225931565976</v>
      </c>
    </row>
    <row r="5685" spans="1:62">
      <c r="A5685">
        <v>5682</v>
      </c>
      <c r="F5685">
        <v>11896.606083242626</v>
      </c>
      <c r="G5685">
        <v>0.13821774254806662</v>
      </c>
      <c r="BD5685">
        <f t="shared" si="710"/>
        <v>-4816.3687184361434</v>
      </c>
      <c r="BE5685">
        <f t="shared" si="711"/>
        <v>-3131.3136087169387</v>
      </c>
      <c r="BF5685">
        <f t="shared" si="712"/>
        <v>-1446.258498997734</v>
      </c>
      <c r="BG5685">
        <f t="shared" si="713"/>
        <v>238.79661072147064</v>
      </c>
      <c r="BH5685">
        <f t="shared" si="714"/>
        <v>1923.8517204406744</v>
      </c>
      <c r="BI5685">
        <f t="shared" si="715"/>
        <v>3608.90683015988</v>
      </c>
      <c r="BJ5685">
        <f t="shared" si="716"/>
        <v>5293.9619398790837</v>
      </c>
    </row>
    <row r="5686" spans="1:62">
      <c r="A5686">
        <v>5683</v>
      </c>
      <c r="F5686">
        <v>12198.947249492601</v>
      </c>
      <c r="G5686">
        <v>0.43025178641243045</v>
      </c>
      <c r="BD5686">
        <f t="shared" si="710"/>
        <v>-11205.517370502293</v>
      </c>
      <c r="BE5686">
        <f t="shared" si="711"/>
        <v>-10514.42865776196</v>
      </c>
      <c r="BF5686">
        <f t="shared" si="712"/>
        <v>-9823.3399450216275</v>
      </c>
      <c r="BG5686">
        <f t="shared" si="713"/>
        <v>-9132.2512322812945</v>
      </c>
      <c r="BH5686">
        <f t="shared" si="714"/>
        <v>-8441.1625195409615</v>
      </c>
      <c r="BI5686">
        <f t="shared" si="715"/>
        <v>-7750.0738068006276</v>
      </c>
      <c r="BJ5686">
        <f t="shared" si="716"/>
        <v>-7058.9850940602946</v>
      </c>
    </row>
    <row r="5687" spans="1:62">
      <c r="A5687">
        <v>5684</v>
      </c>
      <c r="F5687">
        <v>7152.0428957796594</v>
      </c>
      <c r="G5687">
        <v>0.24308351926744187</v>
      </c>
      <c r="BD5687">
        <f t="shared" si="710"/>
        <v>-10047.688317430449</v>
      </c>
      <c r="BE5687">
        <f t="shared" si="711"/>
        <v>-7896.4293853682966</v>
      </c>
      <c r="BF5687">
        <f t="shared" si="712"/>
        <v>-5745.1704533061447</v>
      </c>
      <c r="BG5687">
        <f t="shared" si="713"/>
        <v>-3593.911521243992</v>
      </c>
      <c r="BH5687">
        <f t="shared" si="714"/>
        <v>-1442.6525891818401</v>
      </c>
      <c r="BI5687">
        <f t="shared" si="715"/>
        <v>708.60634288031179</v>
      </c>
      <c r="BJ5687">
        <f t="shared" si="716"/>
        <v>2859.8652749424637</v>
      </c>
    </row>
    <row r="5688" spans="1:62">
      <c r="A5688">
        <v>5685</v>
      </c>
      <c r="F5688">
        <v>7033.7023480653734</v>
      </c>
      <c r="G5688">
        <v>0.12899739502060381</v>
      </c>
      <c r="BD5688">
        <f t="shared" si="710"/>
        <v>-5936.6252994424503</v>
      </c>
      <c r="BE5688">
        <f t="shared" si="711"/>
        <v>-4721.2077031052413</v>
      </c>
      <c r="BF5688">
        <f t="shared" si="712"/>
        <v>-3505.7901067680314</v>
      </c>
      <c r="BG5688">
        <f t="shared" si="713"/>
        <v>-2290.3725104308223</v>
      </c>
      <c r="BH5688">
        <f t="shared" si="714"/>
        <v>-1074.9549140936124</v>
      </c>
      <c r="BI5688">
        <f t="shared" si="715"/>
        <v>140.46268224359665</v>
      </c>
      <c r="BJ5688">
        <f t="shared" si="716"/>
        <v>1355.8802785808057</v>
      </c>
    </row>
    <row r="5689" spans="1:62">
      <c r="A5689">
        <v>5686</v>
      </c>
      <c r="F5689">
        <v>11765.804422202855</v>
      </c>
      <c r="G5689">
        <v>0.44622727195299028</v>
      </c>
      <c r="BD5689">
        <f t="shared" si="710"/>
        <v>-6388.7153729623542</v>
      </c>
      <c r="BE5689">
        <f t="shared" si="711"/>
        <v>-5743.728397859335</v>
      </c>
      <c r="BF5689">
        <f t="shared" si="712"/>
        <v>-5098.7414227563168</v>
      </c>
      <c r="BG5689">
        <f t="shared" si="713"/>
        <v>-4453.7544476532967</v>
      </c>
      <c r="BH5689">
        <f t="shared" si="714"/>
        <v>-3808.7674725502779</v>
      </c>
      <c r="BI5689">
        <f t="shared" si="715"/>
        <v>-3163.7804974472592</v>
      </c>
      <c r="BJ5689">
        <f t="shared" si="716"/>
        <v>-2518.79352234424</v>
      </c>
    </row>
    <row r="5690" spans="1:62">
      <c r="A5690">
        <v>5687</v>
      </c>
      <c r="F5690">
        <v>-17130.20963210037</v>
      </c>
      <c r="G5690">
        <v>0.72601889599061842</v>
      </c>
      <c r="BD5690">
        <f t="shared" si="710"/>
        <v>-9534.6680624379042</v>
      </c>
      <c r="BE5690">
        <f t="shared" si="711"/>
        <v>-7303.5317026729517</v>
      </c>
      <c r="BF5690">
        <f t="shared" si="712"/>
        <v>-5072.3953429080002</v>
      </c>
      <c r="BG5690">
        <f t="shared" si="713"/>
        <v>-2841.2589831430487</v>
      </c>
      <c r="BH5690">
        <f t="shared" si="714"/>
        <v>-610.12262337809807</v>
      </c>
      <c r="BI5690">
        <f t="shared" si="715"/>
        <v>1621.0137363868544</v>
      </c>
      <c r="BJ5690">
        <f t="shared" si="716"/>
        <v>3852.150096151805</v>
      </c>
    </row>
    <row r="5691" spans="1:62">
      <c r="A5691">
        <v>5688</v>
      </c>
      <c r="F5691">
        <v>14988.26741092611</v>
      </c>
      <c r="G5691">
        <v>0.19799694970278736</v>
      </c>
      <c r="BD5691">
        <f t="shared" si="710"/>
        <v>20760.304112053462</v>
      </c>
      <c r="BE5691">
        <f t="shared" si="711"/>
        <v>24390.398592006553</v>
      </c>
      <c r="BF5691">
        <f t="shared" si="712"/>
        <v>28020.493071959645</v>
      </c>
      <c r="BG5691">
        <f t="shared" si="713"/>
        <v>31650.587551912737</v>
      </c>
      <c r="BH5691">
        <f t="shared" si="714"/>
        <v>35280.682031865828</v>
      </c>
      <c r="BI5691">
        <f t="shared" si="715"/>
        <v>38910.776511818927</v>
      </c>
      <c r="BJ5691">
        <f t="shared" si="716"/>
        <v>42540.870991772012</v>
      </c>
    </row>
    <row r="5692" spans="1:62">
      <c r="A5692">
        <v>5689</v>
      </c>
      <c r="F5692">
        <v>12961.395300670145</v>
      </c>
      <c r="G5692">
        <v>0.26887492605043128</v>
      </c>
      <c r="BD5692">
        <f t="shared" si="710"/>
        <v>-13998.282662412174</v>
      </c>
      <c r="BE5692">
        <f t="shared" si="711"/>
        <v>-13008.297913898235</v>
      </c>
      <c r="BF5692">
        <f t="shared" si="712"/>
        <v>-12018.313165384299</v>
      </c>
      <c r="BG5692">
        <f t="shared" si="713"/>
        <v>-11028.328416870363</v>
      </c>
      <c r="BH5692">
        <f t="shared" si="714"/>
        <v>-10038.343668356425</v>
      </c>
      <c r="BI5692">
        <f t="shared" si="715"/>
        <v>-9048.3589198424888</v>
      </c>
      <c r="BJ5692">
        <f t="shared" si="716"/>
        <v>-8058.3741713285517</v>
      </c>
    </row>
    <row r="5693" spans="1:62">
      <c r="A5693">
        <v>5690</v>
      </c>
      <c r="F5693">
        <v>9940.0335689652511</v>
      </c>
      <c r="G5693">
        <v>0.22456450953128471</v>
      </c>
      <c r="BD5693">
        <f t="shared" si="710"/>
        <v>-11617.020670417989</v>
      </c>
      <c r="BE5693">
        <f t="shared" si="711"/>
        <v>-10272.646040165831</v>
      </c>
      <c r="BF5693">
        <f t="shared" si="712"/>
        <v>-8928.2714099136756</v>
      </c>
      <c r="BG5693">
        <f t="shared" si="713"/>
        <v>-7583.8967796615188</v>
      </c>
      <c r="BH5693">
        <f t="shared" si="714"/>
        <v>-6239.522149409363</v>
      </c>
      <c r="BI5693">
        <f t="shared" si="715"/>
        <v>-4895.1475191572063</v>
      </c>
      <c r="BJ5693">
        <f t="shared" si="716"/>
        <v>-3550.7728889050504</v>
      </c>
    </row>
    <row r="5694" spans="1:62">
      <c r="A5694">
        <v>5691</v>
      </c>
      <c r="F5694">
        <v>997.17975476414722</v>
      </c>
      <c r="G5694">
        <v>0.35208336892086756</v>
      </c>
      <c r="BD5694">
        <f t="shared" si="710"/>
        <v>-8817.2110213088272</v>
      </c>
      <c r="BE5694">
        <f t="shared" si="711"/>
        <v>-7694.3884736524042</v>
      </c>
      <c r="BF5694">
        <f t="shared" si="712"/>
        <v>-6571.5659259959812</v>
      </c>
      <c r="BG5694">
        <f t="shared" si="713"/>
        <v>-5448.7433783395572</v>
      </c>
      <c r="BH5694">
        <f t="shared" si="714"/>
        <v>-4325.9208306831333</v>
      </c>
      <c r="BI5694">
        <f t="shared" si="715"/>
        <v>-3203.0982830267103</v>
      </c>
      <c r="BJ5694">
        <f t="shared" si="716"/>
        <v>-2080.2757353702864</v>
      </c>
    </row>
    <row r="5695" spans="1:62">
      <c r="A5695">
        <v>5692</v>
      </c>
      <c r="F5695">
        <v>8991.6995535358947</v>
      </c>
      <c r="G5695">
        <v>0.42337294803194681</v>
      </c>
      <c r="BD5695">
        <f t="shared" si="710"/>
        <v>763.23708984019049</v>
      </c>
      <c r="BE5695">
        <f t="shared" si="711"/>
        <v>2523.6539344445282</v>
      </c>
      <c r="BF5695">
        <f t="shared" si="712"/>
        <v>4284.0707790488659</v>
      </c>
      <c r="BG5695">
        <f t="shared" si="713"/>
        <v>6044.4876236532036</v>
      </c>
      <c r="BH5695">
        <f t="shared" si="714"/>
        <v>7804.9044682575422</v>
      </c>
      <c r="BI5695">
        <f t="shared" si="715"/>
        <v>9565.3213128618791</v>
      </c>
      <c r="BJ5695">
        <f t="shared" si="716"/>
        <v>11325.738157466218</v>
      </c>
    </row>
    <row r="5696" spans="1:62">
      <c r="A5696">
        <v>5693</v>
      </c>
      <c r="F5696">
        <v>1913.8820520277368</v>
      </c>
      <c r="G5696">
        <v>0.51419984033898203</v>
      </c>
      <c r="BD5696">
        <f t="shared" si="710"/>
        <v>-6874.834813376161</v>
      </c>
      <c r="BE5696">
        <f t="shared" si="711"/>
        <v>-4757.9700732164265</v>
      </c>
      <c r="BF5696">
        <f t="shared" si="712"/>
        <v>-2641.1053330566929</v>
      </c>
      <c r="BG5696">
        <f t="shared" si="713"/>
        <v>-524.24059289695833</v>
      </c>
      <c r="BH5696">
        <f t="shared" si="714"/>
        <v>1592.6241472627753</v>
      </c>
      <c r="BI5696">
        <f t="shared" si="715"/>
        <v>3709.4888874225089</v>
      </c>
      <c r="BJ5696">
        <f t="shared" si="716"/>
        <v>5826.3536275822444</v>
      </c>
    </row>
    <row r="5697" spans="1:62">
      <c r="A5697">
        <v>5694</v>
      </c>
      <c r="F5697">
        <v>3932.467821221846</v>
      </c>
      <c r="G5697">
        <v>0.41624846311272101</v>
      </c>
      <c r="BD5697">
        <f t="shared" si="710"/>
        <v>657.11714966717318</v>
      </c>
      <c r="BE5697">
        <f t="shared" si="711"/>
        <v>3228.1163513620832</v>
      </c>
      <c r="BF5697">
        <f t="shared" si="712"/>
        <v>5799.115553056994</v>
      </c>
      <c r="BG5697">
        <f t="shared" si="713"/>
        <v>8370.1147547519031</v>
      </c>
      <c r="BH5697">
        <f t="shared" si="714"/>
        <v>10941.113956446814</v>
      </c>
      <c r="BI5697">
        <f t="shared" si="715"/>
        <v>13512.113158141725</v>
      </c>
      <c r="BJ5697">
        <f t="shared" si="716"/>
        <v>16083.112359836636</v>
      </c>
    </row>
    <row r="5698" spans="1:62">
      <c r="A5698">
        <v>5695</v>
      </c>
      <c r="F5698">
        <v>10008.579482245255</v>
      </c>
      <c r="G5698">
        <v>0.71029251365057799</v>
      </c>
      <c r="BD5698">
        <f t="shared" si="710"/>
        <v>-1851.2255056582408</v>
      </c>
      <c r="BE5698">
        <f t="shared" si="711"/>
        <v>230.01680990536443</v>
      </c>
      <c r="BF5698">
        <f t="shared" si="712"/>
        <v>2311.2591254689696</v>
      </c>
      <c r="BG5698">
        <f t="shared" si="713"/>
        <v>4392.5014410325748</v>
      </c>
      <c r="BH5698">
        <f t="shared" si="714"/>
        <v>6473.7437565961791</v>
      </c>
      <c r="BI5698">
        <f t="shared" si="715"/>
        <v>8554.9860721597852</v>
      </c>
      <c r="BJ5698">
        <f t="shared" si="716"/>
        <v>10636.228387723389</v>
      </c>
    </row>
    <row r="5699" spans="1:62">
      <c r="A5699">
        <v>5696</v>
      </c>
      <c r="F5699">
        <v>7211.298072640775</v>
      </c>
      <c r="G5699">
        <v>0.33194069878124033</v>
      </c>
      <c r="BD5699">
        <f t="shared" si="710"/>
        <v>-6457.1169139923659</v>
      </c>
      <c r="BE5699">
        <f t="shared" si="711"/>
        <v>-2905.6543457394755</v>
      </c>
      <c r="BF5699">
        <f t="shared" si="712"/>
        <v>645.80822251341488</v>
      </c>
      <c r="BG5699">
        <f t="shared" si="713"/>
        <v>4197.2707907663043</v>
      </c>
      <c r="BH5699">
        <f t="shared" si="714"/>
        <v>7748.7333590191956</v>
      </c>
      <c r="BI5699">
        <f t="shared" si="715"/>
        <v>11300.195927272085</v>
      </c>
      <c r="BJ5699">
        <f t="shared" si="716"/>
        <v>14851.658495524975</v>
      </c>
    </row>
    <row r="5700" spans="1:62">
      <c r="A5700">
        <v>5697</v>
      </c>
      <c r="F5700">
        <v>9732.6454324037149</v>
      </c>
      <c r="G5700">
        <v>0.19310648615848436</v>
      </c>
      <c r="BD5700">
        <f t="shared" si="710"/>
        <v>-5551.5945787345736</v>
      </c>
      <c r="BE5700">
        <f t="shared" si="711"/>
        <v>-3891.8910848283717</v>
      </c>
      <c r="BF5700">
        <f t="shared" si="712"/>
        <v>-2232.1875909221699</v>
      </c>
      <c r="BG5700">
        <f t="shared" si="713"/>
        <v>-572.48409701596847</v>
      </c>
      <c r="BH5700">
        <f t="shared" si="714"/>
        <v>1087.2193968902338</v>
      </c>
      <c r="BI5700">
        <f t="shared" si="715"/>
        <v>2746.9228907964352</v>
      </c>
      <c r="BJ5700">
        <f t="shared" si="716"/>
        <v>4406.6263847026366</v>
      </c>
    </row>
    <row r="5701" spans="1:62">
      <c r="A5701">
        <v>5698</v>
      </c>
      <c r="F5701">
        <v>-1713.7941311236755</v>
      </c>
      <c r="G5701">
        <v>0.3041331973499517</v>
      </c>
      <c r="BD5701">
        <f t="shared" si="710"/>
        <v>-8767.1130016112929</v>
      </c>
      <c r="BE5701">
        <f t="shared" si="711"/>
        <v>-7801.5805708188709</v>
      </c>
      <c r="BF5701">
        <f t="shared" si="712"/>
        <v>-6836.0481400264498</v>
      </c>
      <c r="BG5701">
        <f t="shared" si="713"/>
        <v>-5870.5157092340278</v>
      </c>
      <c r="BH5701">
        <f t="shared" si="714"/>
        <v>-4904.9832784416058</v>
      </c>
      <c r="BI5701">
        <f t="shared" si="715"/>
        <v>-3939.4508476491847</v>
      </c>
      <c r="BJ5701">
        <f t="shared" si="716"/>
        <v>-2973.9184168567626</v>
      </c>
    </row>
    <row r="5702" spans="1:62">
      <c r="A5702">
        <v>5699</v>
      </c>
      <c r="F5702">
        <v>5609.199505894343</v>
      </c>
      <c r="G5702">
        <v>0.36744575468526897</v>
      </c>
      <c r="BD5702">
        <f t="shared" si="710"/>
        <v>3234.4601178734338</v>
      </c>
      <c r="BE5702">
        <f t="shared" si="711"/>
        <v>4755.1261046231921</v>
      </c>
      <c r="BF5702">
        <f t="shared" si="712"/>
        <v>6275.7920913729513</v>
      </c>
      <c r="BG5702">
        <f t="shared" si="713"/>
        <v>7796.4580781227096</v>
      </c>
      <c r="BH5702">
        <f t="shared" si="714"/>
        <v>9317.124064872467</v>
      </c>
      <c r="BI5702">
        <f t="shared" si="715"/>
        <v>10837.790051622227</v>
      </c>
      <c r="BJ5702">
        <f t="shared" si="716"/>
        <v>12358.456038371985</v>
      </c>
    </row>
    <row r="5703" spans="1:62">
      <c r="A5703">
        <v>5700</v>
      </c>
      <c r="F5703">
        <v>7955.1011452150706</v>
      </c>
      <c r="G5703">
        <v>0.18007521688814165</v>
      </c>
      <c r="BD5703">
        <f t="shared" si="710"/>
        <v>-3771.9707324679985</v>
      </c>
      <c r="BE5703">
        <f t="shared" si="711"/>
        <v>-1934.7419590416534</v>
      </c>
      <c r="BF5703">
        <f t="shared" si="712"/>
        <v>-97.51318561530843</v>
      </c>
      <c r="BG5703">
        <f t="shared" si="713"/>
        <v>1739.7155878110361</v>
      </c>
      <c r="BH5703">
        <f t="shared" si="714"/>
        <v>3576.9443612373816</v>
      </c>
      <c r="BI5703">
        <f t="shared" si="715"/>
        <v>5414.1731346637262</v>
      </c>
      <c r="BJ5703">
        <f t="shared" si="716"/>
        <v>7251.4019080900707</v>
      </c>
    </row>
    <row r="5704" spans="1:62">
      <c r="A5704">
        <v>5701</v>
      </c>
      <c r="F5704">
        <v>8432.2057452198751</v>
      </c>
      <c r="G5704">
        <v>0.31180288821166613</v>
      </c>
      <c r="BD5704">
        <f t="shared" si="710"/>
        <v>-7054.7250607743626</v>
      </c>
      <c r="BE5704">
        <f t="shared" si="711"/>
        <v>-6154.3489763336538</v>
      </c>
      <c r="BF5704">
        <f t="shared" si="712"/>
        <v>-5253.9728918929459</v>
      </c>
      <c r="BG5704">
        <f t="shared" si="713"/>
        <v>-4353.596807452237</v>
      </c>
      <c r="BH5704">
        <f t="shared" si="714"/>
        <v>-3453.2207230115291</v>
      </c>
      <c r="BI5704">
        <f t="shared" si="715"/>
        <v>-2552.8446385708212</v>
      </c>
      <c r="BJ5704">
        <f t="shared" si="716"/>
        <v>-1652.4685541301124</v>
      </c>
    </row>
    <row r="5705" spans="1:62">
      <c r="A5705">
        <v>5702</v>
      </c>
      <c r="F5705">
        <v>9021.5150081296233</v>
      </c>
      <c r="G5705">
        <v>0.12733592531829174</v>
      </c>
      <c r="BD5705">
        <f t="shared" si="710"/>
        <v>-6873.1913041615444</v>
      </c>
      <c r="BE5705">
        <f t="shared" si="711"/>
        <v>-5314.1768631032137</v>
      </c>
      <c r="BF5705">
        <f t="shared" si="712"/>
        <v>-3755.162422044883</v>
      </c>
      <c r="BG5705">
        <f t="shared" si="713"/>
        <v>-2196.1479809865523</v>
      </c>
      <c r="BH5705">
        <f t="shared" si="714"/>
        <v>-637.13353992822158</v>
      </c>
      <c r="BI5705">
        <f t="shared" si="715"/>
        <v>921.88090113010912</v>
      </c>
      <c r="BJ5705">
        <f t="shared" si="716"/>
        <v>2480.8953421884398</v>
      </c>
    </row>
    <row r="5706" spans="1:62">
      <c r="A5706">
        <v>5703</v>
      </c>
      <c r="F5706">
        <v>6555.5767361459839</v>
      </c>
      <c r="G5706">
        <v>0.53635544122672041</v>
      </c>
      <c r="BD5706">
        <f t="shared" si="710"/>
        <v>-8384.8353815381652</v>
      </c>
      <c r="BE5706">
        <f t="shared" si="711"/>
        <v>-7748.1557549467061</v>
      </c>
      <c r="BF5706">
        <f t="shared" si="712"/>
        <v>-7111.4761283552471</v>
      </c>
      <c r="BG5706">
        <f t="shared" si="713"/>
        <v>-6474.7965017637889</v>
      </c>
      <c r="BH5706">
        <f t="shared" si="714"/>
        <v>-5838.1168751723299</v>
      </c>
      <c r="BI5706">
        <f t="shared" si="715"/>
        <v>-5201.4372485808708</v>
      </c>
      <c r="BJ5706">
        <f t="shared" si="716"/>
        <v>-4564.7576219894127</v>
      </c>
    </row>
    <row r="5707" spans="1:62">
      <c r="A5707">
        <v>5704</v>
      </c>
      <c r="F5707">
        <v>15415.67740741237</v>
      </c>
      <c r="G5707">
        <v>0.11313859579485896</v>
      </c>
      <c r="BD5707">
        <f t="shared" si="710"/>
        <v>-3873.7995300123816</v>
      </c>
      <c r="BE5707">
        <f t="shared" si="711"/>
        <v>-1192.0223238787794</v>
      </c>
      <c r="BF5707">
        <f t="shared" si="712"/>
        <v>1489.7548822548224</v>
      </c>
      <c r="BG5707">
        <f t="shared" si="713"/>
        <v>4171.5320883884251</v>
      </c>
      <c r="BH5707">
        <f t="shared" si="714"/>
        <v>6853.3092945220269</v>
      </c>
      <c r="BI5707">
        <f t="shared" si="715"/>
        <v>9535.0865006556287</v>
      </c>
      <c r="BJ5707">
        <f t="shared" si="716"/>
        <v>12216.86370678923</v>
      </c>
    </row>
    <row r="5708" spans="1:62">
      <c r="A5708">
        <v>5705</v>
      </c>
      <c r="F5708">
        <v>9426.0107074447442</v>
      </c>
      <c r="G5708">
        <v>0.24683690818662729</v>
      </c>
      <c r="BD5708">
        <f t="shared" si="710"/>
        <v>-14849.984428438074</v>
      </c>
      <c r="BE5708">
        <f t="shared" si="711"/>
        <v>-14284.291449463781</v>
      </c>
      <c r="BF5708">
        <f t="shared" si="712"/>
        <v>-13718.598470489485</v>
      </c>
      <c r="BG5708">
        <f t="shared" si="713"/>
        <v>-13152.90549151519</v>
      </c>
      <c r="BH5708">
        <f t="shared" si="714"/>
        <v>-12587.212512540897</v>
      </c>
      <c r="BI5708">
        <f t="shared" si="715"/>
        <v>-12021.519533566601</v>
      </c>
      <c r="BJ5708">
        <f t="shared" si="716"/>
        <v>-11455.826554592306</v>
      </c>
    </row>
    <row r="5709" spans="1:62">
      <c r="A5709">
        <v>5706</v>
      </c>
      <c r="F5709">
        <v>6602.6754399603196</v>
      </c>
      <c r="G5709">
        <v>0.57439449243421858</v>
      </c>
      <c r="BD5709">
        <f t="shared" ref="BD5709:BD5772" si="717">($BD$3*G5708)-F5708</f>
        <v>-8191.8261665116079</v>
      </c>
      <c r="BE5709">
        <f t="shared" ref="BE5709:BE5772" si="718">($BE$3*G5708)-F5708</f>
        <v>-6957.6416255784716</v>
      </c>
      <c r="BF5709">
        <f t="shared" ref="BF5709:BF5772" si="719">($BF$3*G5708)-F5708</f>
        <v>-5723.4570846453353</v>
      </c>
      <c r="BG5709">
        <f t="shared" ref="BG5709:BG5772" si="720">($BG$3*G5708)-F5708</f>
        <v>-4489.2725437121981</v>
      </c>
      <c r="BH5709">
        <f t="shared" ref="BH5709:BH5772" si="721">($BH$3*G5708)-F5708</f>
        <v>-3255.0880027790618</v>
      </c>
      <c r="BI5709">
        <f t="shared" ref="BI5709:BI5772" si="722">($BI$3*G5708)-F5708</f>
        <v>-2020.9034618459254</v>
      </c>
      <c r="BJ5709">
        <f t="shared" ref="BJ5709:BJ5772" si="723">($BJ$3*G5708)-F5708</f>
        <v>-786.71892091278824</v>
      </c>
    </row>
    <row r="5710" spans="1:62">
      <c r="A5710">
        <v>5707</v>
      </c>
      <c r="F5710">
        <v>8804.0810137439112</v>
      </c>
      <c r="G5710">
        <v>0.43435406767161666</v>
      </c>
      <c r="BD5710">
        <f t="shared" si="717"/>
        <v>-3730.7029777892267</v>
      </c>
      <c r="BE5710">
        <f t="shared" si="718"/>
        <v>-858.73051561813372</v>
      </c>
      <c r="BF5710">
        <f t="shared" si="719"/>
        <v>2013.2419465529583</v>
      </c>
      <c r="BG5710">
        <f t="shared" si="720"/>
        <v>4885.2144087240522</v>
      </c>
      <c r="BH5710">
        <f t="shared" si="721"/>
        <v>7757.1868708951442</v>
      </c>
      <c r="BI5710">
        <f t="shared" si="722"/>
        <v>10629.159333066236</v>
      </c>
      <c r="BJ5710">
        <f t="shared" si="723"/>
        <v>13501.131795237332</v>
      </c>
    </row>
    <row r="5711" spans="1:62">
      <c r="A5711">
        <v>5708</v>
      </c>
      <c r="F5711">
        <v>7436.2104770293226</v>
      </c>
      <c r="G5711">
        <v>0.94557818143730898</v>
      </c>
      <c r="BD5711">
        <f t="shared" si="717"/>
        <v>-6632.3106753858283</v>
      </c>
      <c r="BE5711">
        <f t="shared" si="718"/>
        <v>-4460.5403370277445</v>
      </c>
      <c r="BF5711">
        <f t="shared" si="719"/>
        <v>-2288.7699986696616</v>
      </c>
      <c r="BG5711">
        <f t="shared" si="720"/>
        <v>-116.99966031157783</v>
      </c>
      <c r="BH5711">
        <f t="shared" si="721"/>
        <v>2054.7706780465051</v>
      </c>
      <c r="BI5711">
        <f t="shared" si="722"/>
        <v>4226.5410164045879</v>
      </c>
      <c r="BJ5711">
        <f t="shared" si="723"/>
        <v>6398.3113547626726</v>
      </c>
    </row>
    <row r="5712" spans="1:62">
      <c r="A5712">
        <v>5709</v>
      </c>
      <c r="F5712">
        <v>5041.3455638478881</v>
      </c>
      <c r="G5712">
        <v>0.21435868346410736</v>
      </c>
      <c r="BD5712">
        <f t="shared" si="717"/>
        <v>-2708.319569842778</v>
      </c>
      <c r="BE5712">
        <f t="shared" si="718"/>
        <v>2019.5713373437666</v>
      </c>
      <c r="BF5712">
        <f t="shared" si="719"/>
        <v>6747.4622445303121</v>
      </c>
      <c r="BG5712">
        <f t="shared" si="720"/>
        <v>11475.353151716856</v>
      </c>
      <c r="BH5712">
        <f t="shared" si="721"/>
        <v>16203.244058903401</v>
      </c>
      <c r="BI5712">
        <f t="shared" si="722"/>
        <v>20931.134966089947</v>
      </c>
      <c r="BJ5712">
        <f t="shared" si="723"/>
        <v>25659.025873276492</v>
      </c>
    </row>
    <row r="5713" spans="1:62">
      <c r="A5713">
        <v>5710</v>
      </c>
      <c r="F5713">
        <v>11973.589864548096</v>
      </c>
      <c r="G5713">
        <v>0.17114964009308764</v>
      </c>
      <c r="BD5713">
        <f t="shared" si="717"/>
        <v>-3969.5521465273514</v>
      </c>
      <c r="BE5713">
        <f t="shared" si="718"/>
        <v>-2897.7587292068147</v>
      </c>
      <c r="BF5713">
        <f t="shared" si="719"/>
        <v>-1825.965311886278</v>
      </c>
      <c r="BG5713">
        <f t="shared" si="720"/>
        <v>-754.17189456574124</v>
      </c>
      <c r="BH5713">
        <f t="shared" si="721"/>
        <v>317.62152275479548</v>
      </c>
      <c r="BI5713">
        <f t="shared" si="722"/>
        <v>1389.4149400753322</v>
      </c>
      <c r="BJ5713">
        <f t="shared" si="723"/>
        <v>2461.2083573958698</v>
      </c>
    </row>
    <row r="5714" spans="1:62">
      <c r="A5714">
        <v>5711</v>
      </c>
      <c r="F5714">
        <v>665.82932159462871</v>
      </c>
      <c r="G5714">
        <v>0.41783078834685394</v>
      </c>
      <c r="BD5714">
        <f t="shared" si="717"/>
        <v>-11117.841664082658</v>
      </c>
      <c r="BE5714">
        <f t="shared" si="718"/>
        <v>-10262.093463617219</v>
      </c>
      <c r="BF5714">
        <f t="shared" si="719"/>
        <v>-9406.3452631517812</v>
      </c>
      <c r="BG5714">
        <f t="shared" si="720"/>
        <v>-8550.5970626863418</v>
      </c>
      <c r="BH5714">
        <f t="shared" si="721"/>
        <v>-7694.8488622209043</v>
      </c>
      <c r="BI5714">
        <f t="shared" si="722"/>
        <v>-6839.1006617554667</v>
      </c>
      <c r="BJ5714">
        <f t="shared" si="723"/>
        <v>-5983.3524612900283</v>
      </c>
    </row>
    <row r="5715" spans="1:62">
      <c r="A5715">
        <v>5712</v>
      </c>
      <c r="F5715">
        <v>9442.497116447239</v>
      </c>
      <c r="G5715">
        <v>0.32699603155448731</v>
      </c>
      <c r="BD5715">
        <f t="shared" si="717"/>
        <v>1423.324620139641</v>
      </c>
      <c r="BE5715">
        <f t="shared" si="718"/>
        <v>3512.4785618739106</v>
      </c>
      <c r="BF5715">
        <f t="shared" si="719"/>
        <v>5601.6325036081807</v>
      </c>
      <c r="BG5715">
        <f t="shared" si="720"/>
        <v>7690.78644534245</v>
      </c>
      <c r="BH5715">
        <f t="shared" si="721"/>
        <v>9779.9403870767201</v>
      </c>
      <c r="BI5715">
        <f t="shared" si="722"/>
        <v>11869.09432881099</v>
      </c>
      <c r="BJ5715">
        <f t="shared" si="723"/>
        <v>13958.248270545258</v>
      </c>
    </row>
    <row r="5716" spans="1:62">
      <c r="A5716">
        <v>5713</v>
      </c>
      <c r="F5716">
        <v>11016.096073624676</v>
      </c>
      <c r="G5716">
        <v>0.33009947658341598</v>
      </c>
      <c r="BD5716">
        <f t="shared" si="717"/>
        <v>-7807.5169586748025</v>
      </c>
      <c r="BE5716">
        <f t="shared" si="718"/>
        <v>-6172.5368009023659</v>
      </c>
      <c r="BF5716">
        <f t="shared" si="719"/>
        <v>-4537.5566431299294</v>
      </c>
      <c r="BG5716">
        <f t="shared" si="720"/>
        <v>-2902.5764853574929</v>
      </c>
      <c r="BH5716">
        <f t="shared" si="721"/>
        <v>-1267.5963275850563</v>
      </c>
      <c r="BI5716">
        <f t="shared" si="722"/>
        <v>367.38383018738023</v>
      </c>
      <c r="BJ5716">
        <f t="shared" si="723"/>
        <v>2002.3639879598177</v>
      </c>
    </row>
    <row r="5717" spans="1:62">
      <c r="A5717">
        <v>5714</v>
      </c>
      <c r="F5717">
        <v>3787.4642402568134</v>
      </c>
      <c r="G5717">
        <v>0.76322348656764838</v>
      </c>
      <c r="BD5717">
        <f t="shared" si="717"/>
        <v>-9365.5986907075967</v>
      </c>
      <c r="BE5717">
        <f t="shared" si="718"/>
        <v>-7715.1013077905163</v>
      </c>
      <c r="BF5717">
        <f t="shared" si="719"/>
        <v>-6064.603924873436</v>
      </c>
      <c r="BG5717">
        <f t="shared" si="720"/>
        <v>-4414.1065419563565</v>
      </c>
      <c r="BH5717">
        <f t="shared" si="721"/>
        <v>-2763.6091590392771</v>
      </c>
      <c r="BI5717">
        <f t="shared" si="722"/>
        <v>-1113.1117761221958</v>
      </c>
      <c r="BJ5717">
        <f t="shared" si="723"/>
        <v>537.38560679488364</v>
      </c>
    </row>
    <row r="5718" spans="1:62">
      <c r="A5718">
        <v>5715</v>
      </c>
      <c r="F5718">
        <v>2760.0303245606046</v>
      </c>
      <c r="G5718">
        <v>0.35565023281409225</v>
      </c>
      <c r="BD5718">
        <f t="shared" si="717"/>
        <v>28.653192581428357</v>
      </c>
      <c r="BE5718">
        <f t="shared" si="718"/>
        <v>3844.7706254196701</v>
      </c>
      <c r="BF5718">
        <f t="shared" si="719"/>
        <v>7660.8880582579131</v>
      </c>
      <c r="BG5718">
        <f t="shared" si="720"/>
        <v>11477.005491096153</v>
      </c>
      <c r="BH5718">
        <f t="shared" si="721"/>
        <v>15293.122923934396</v>
      </c>
      <c r="BI5718">
        <f t="shared" si="722"/>
        <v>19109.24035677264</v>
      </c>
      <c r="BJ5718">
        <f t="shared" si="723"/>
        <v>22925.35778961088</v>
      </c>
    </row>
    <row r="5719" spans="1:62">
      <c r="A5719">
        <v>5716</v>
      </c>
      <c r="F5719">
        <v>7674.193036974465</v>
      </c>
      <c r="G5719">
        <v>0.44143239072328377</v>
      </c>
      <c r="BD5719">
        <f t="shared" si="717"/>
        <v>-981.77916049014334</v>
      </c>
      <c r="BE5719">
        <f t="shared" si="718"/>
        <v>796.47200358031796</v>
      </c>
      <c r="BF5719">
        <f t="shared" si="719"/>
        <v>2574.723167650779</v>
      </c>
      <c r="BG5719">
        <f t="shared" si="720"/>
        <v>4352.9743317212406</v>
      </c>
      <c r="BH5719">
        <f t="shared" si="721"/>
        <v>6131.2254957917012</v>
      </c>
      <c r="BI5719">
        <f t="shared" si="722"/>
        <v>7909.4766598621627</v>
      </c>
      <c r="BJ5719">
        <f t="shared" si="723"/>
        <v>9687.7278239326242</v>
      </c>
    </row>
    <row r="5720" spans="1:62">
      <c r="A5720">
        <v>5717</v>
      </c>
      <c r="F5720">
        <v>18578.982806505235</v>
      </c>
      <c r="G5720">
        <v>0.48428875074458944</v>
      </c>
      <c r="BD5720">
        <f t="shared" si="717"/>
        <v>-5467.0310833580461</v>
      </c>
      <c r="BE5720">
        <f t="shared" si="718"/>
        <v>-3259.8691297416271</v>
      </c>
      <c r="BF5720">
        <f t="shared" si="719"/>
        <v>-1052.7071761252082</v>
      </c>
      <c r="BG5720">
        <f t="shared" si="720"/>
        <v>1154.4547774912107</v>
      </c>
      <c r="BH5720">
        <f t="shared" si="721"/>
        <v>3361.6167311076288</v>
      </c>
      <c r="BI5720">
        <f t="shared" si="722"/>
        <v>5568.7786847240486</v>
      </c>
      <c r="BJ5720">
        <f t="shared" si="723"/>
        <v>7775.9406383404666</v>
      </c>
    </row>
    <row r="5721" spans="1:62">
      <c r="A5721">
        <v>5718</v>
      </c>
      <c r="F5721">
        <v>8785.0156847729086</v>
      </c>
      <c r="G5721">
        <v>9.9680943271552636E-2</v>
      </c>
      <c r="BD5721">
        <f t="shared" si="717"/>
        <v>-16157.539052782287</v>
      </c>
      <c r="BE5721">
        <f t="shared" si="718"/>
        <v>-13736.09529905934</v>
      </c>
      <c r="BF5721">
        <f t="shared" si="719"/>
        <v>-11314.651545336394</v>
      </c>
      <c r="BG5721">
        <f t="shared" si="720"/>
        <v>-8893.2077916134458</v>
      </c>
      <c r="BH5721">
        <f t="shared" si="721"/>
        <v>-6471.7640378904998</v>
      </c>
      <c r="BI5721">
        <f t="shared" si="722"/>
        <v>-4050.320284167552</v>
      </c>
      <c r="BJ5721">
        <f t="shared" si="723"/>
        <v>-1628.876530444606</v>
      </c>
    </row>
    <row r="5722" spans="1:62">
      <c r="A5722">
        <v>5719</v>
      </c>
      <c r="F5722">
        <v>7070.4310055593087</v>
      </c>
      <c r="G5722">
        <v>0.34142387655804995</v>
      </c>
      <c r="BD5722">
        <f t="shared" si="717"/>
        <v>-8286.6109684151452</v>
      </c>
      <c r="BE5722">
        <f t="shared" si="718"/>
        <v>-7788.2062520573818</v>
      </c>
      <c r="BF5722">
        <f t="shared" si="719"/>
        <v>-7289.8015356996193</v>
      </c>
      <c r="BG5722">
        <f t="shared" si="720"/>
        <v>-6791.3968193418559</v>
      </c>
      <c r="BH5722">
        <f t="shared" si="721"/>
        <v>-6292.9921029840925</v>
      </c>
      <c r="BI5722">
        <f t="shared" si="722"/>
        <v>-5794.58738662633</v>
      </c>
      <c r="BJ5722">
        <f t="shared" si="723"/>
        <v>-5296.1826702685667</v>
      </c>
    </row>
    <row r="5723" spans="1:62">
      <c r="A5723">
        <v>5720</v>
      </c>
      <c r="F5723">
        <v>10371.681029682175</v>
      </c>
      <c r="G5723">
        <v>0.17148042727511914</v>
      </c>
      <c r="BD5723">
        <f t="shared" si="717"/>
        <v>-5363.3116227690589</v>
      </c>
      <c r="BE5723">
        <f t="shared" si="718"/>
        <v>-3656.1922399788091</v>
      </c>
      <c r="BF5723">
        <f t="shared" si="719"/>
        <v>-1949.0728571885593</v>
      </c>
      <c r="BG5723">
        <f t="shared" si="720"/>
        <v>-241.95347439830948</v>
      </c>
      <c r="BH5723">
        <f t="shared" si="721"/>
        <v>1465.1659083919403</v>
      </c>
      <c r="BI5723">
        <f t="shared" si="722"/>
        <v>3172.2852911821901</v>
      </c>
      <c r="BJ5723">
        <f t="shared" si="723"/>
        <v>4879.4046739724399</v>
      </c>
    </row>
    <row r="5724" spans="1:62">
      <c r="A5724">
        <v>5721</v>
      </c>
      <c r="F5724">
        <v>9337.5902667321097</v>
      </c>
      <c r="G5724">
        <v>0.34415371605958089</v>
      </c>
      <c r="BD5724">
        <f t="shared" si="717"/>
        <v>-9514.2788933065785</v>
      </c>
      <c r="BE5724">
        <f t="shared" si="718"/>
        <v>-8656.8767569309839</v>
      </c>
      <c r="BF5724">
        <f t="shared" si="719"/>
        <v>-7799.4746205553874</v>
      </c>
      <c r="BG5724">
        <f t="shared" si="720"/>
        <v>-6942.0724841797928</v>
      </c>
      <c r="BH5724">
        <f t="shared" si="721"/>
        <v>-6084.6703478041964</v>
      </c>
      <c r="BI5724">
        <f t="shared" si="722"/>
        <v>-5227.2682114286008</v>
      </c>
      <c r="BJ5724">
        <f t="shared" si="723"/>
        <v>-4369.8660750530053</v>
      </c>
    </row>
    <row r="5725" spans="1:62">
      <c r="A5725">
        <v>5722</v>
      </c>
      <c r="F5725">
        <v>11485.03904561253</v>
      </c>
      <c r="G5725">
        <v>0.28361082568540752</v>
      </c>
      <c r="BD5725">
        <f t="shared" si="717"/>
        <v>-7616.8216864342048</v>
      </c>
      <c r="BE5725">
        <f t="shared" si="718"/>
        <v>-5896.0531061363008</v>
      </c>
      <c r="BF5725">
        <f t="shared" si="719"/>
        <v>-4175.2845258383959</v>
      </c>
      <c r="BG5725">
        <f t="shared" si="720"/>
        <v>-2454.5159455404919</v>
      </c>
      <c r="BH5725">
        <f t="shared" si="721"/>
        <v>-733.74736524258697</v>
      </c>
      <c r="BI5725">
        <f t="shared" si="722"/>
        <v>987.02121505531795</v>
      </c>
      <c r="BJ5725">
        <f t="shared" si="723"/>
        <v>2707.7897953532211</v>
      </c>
    </row>
    <row r="5726" spans="1:62">
      <c r="A5726">
        <v>5723</v>
      </c>
      <c r="F5726">
        <v>13616.494473332605</v>
      </c>
      <c r="G5726">
        <v>0.64774639357781716</v>
      </c>
      <c r="BD5726">
        <f t="shared" si="717"/>
        <v>-10066.984917185491</v>
      </c>
      <c r="BE5726">
        <f t="shared" si="718"/>
        <v>-8648.9307887584546</v>
      </c>
      <c r="BF5726">
        <f t="shared" si="719"/>
        <v>-7230.876660331417</v>
      </c>
      <c r="BG5726">
        <f t="shared" si="720"/>
        <v>-5812.8225319043795</v>
      </c>
      <c r="BH5726">
        <f t="shared" si="721"/>
        <v>-4394.768403477342</v>
      </c>
      <c r="BI5726">
        <f t="shared" si="722"/>
        <v>-2976.7142750503044</v>
      </c>
      <c r="BJ5726">
        <f t="shared" si="723"/>
        <v>-1558.660146623266</v>
      </c>
    </row>
    <row r="5727" spans="1:62">
      <c r="A5727">
        <v>5724</v>
      </c>
      <c r="F5727">
        <v>10301.987254865639</v>
      </c>
      <c r="G5727">
        <v>0.47940293937192635</v>
      </c>
      <c r="BD5727">
        <f t="shared" si="717"/>
        <v>-10377.762505443519</v>
      </c>
      <c r="BE5727">
        <f t="shared" si="718"/>
        <v>-7139.0305375544331</v>
      </c>
      <c r="BF5727">
        <f t="shared" si="719"/>
        <v>-3900.2985696653468</v>
      </c>
      <c r="BG5727">
        <f t="shared" si="720"/>
        <v>-661.56660177626145</v>
      </c>
      <c r="BH5727">
        <f t="shared" si="721"/>
        <v>2577.1653661128239</v>
      </c>
      <c r="BI5727">
        <f t="shared" si="722"/>
        <v>5815.8973340019111</v>
      </c>
      <c r="BJ5727">
        <f t="shared" si="723"/>
        <v>9054.6293018909964</v>
      </c>
    </row>
    <row r="5728" spans="1:62">
      <c r="A5728">
        <v>5725</v>
      </c>
      <c r="F5728">
        <v>2980.1516097782787</v>
      </c>
      <c r="G5728">
        <v>1.1717656834678403</v>
      </c>
      <c r="BD5728">
        <f t="shared" si="717"/>
        <v>-7904.9725580060067</v>
      </c>
      <c r="BE5728">
        <f t="shared" si="718"/>
        <v>-5507.9578611463749</v>
      </c>
      <c r="BF5728">
        <f t="shared" si="719"/>
        <v>-3110.943164286743</v>
      </c>
      <c r="BG5728">
        <f t="shared" si="720"/>
        <v>-713.92846742711117</v>
      </c>
      <c r="BH5728">
        <f t="shared" si="721"/>
        <v>1683.0862294325198</v>
      </c>
      <c r="BI5728">
        <f t="shared" si="722"/>
        <v>4080.1009262921525</v>
      </c>
      <c r="BJ5728">
        <f t="shared" si="723"/>
        <v>6477.1156231517853</v>
      </c>
    </row>
    <row r="5729" spans="1:62">
      <c r="A5729">
        <v>5726</v>
      </c>
      <c r="F5729">
        <v>-1829.247204013016</v>
      </c>
      <c r="G5729">
        <v>0.42740685662028532</v>
      </c>
      <c r="BD5729">
        <f t="shared" si="717"/>
        <v>2878.6768075609225</v>
      </c>
      <c r="BE5729">
        <f t="shared" si="718"/>
        <v>8737.5052249001237</v>
      </c>
      <c r="BF5729">
        <f t="shared" si="719"/>
        <v>14596.333642239324</v>
      </c>
      <c r="BG5729">
        <f t="shared" si="720"/>
        <v>20455.162059578528</v>
      </c>
      <c r="BH5729">
        <f t="shared" si="721"/>
        <v>26313.99047691773</v>
      </c>
      <c r="BI5729">
        <f t="shared" si="722"/>
        <v>32172.818894256925</v>
      </c>
      <c r="BJ5729">
        <f t="shared" si="723"/>
        <v>38031.647311596127</v>
      </c>
    </row>
    <row r="5730" spans="1:62">
      <c r="A5730">
        <v>5727</v>
      </c>
      <c r="F5730">
        <v>5447.7912127971977</v>
      </c>
      <c r="G5730">
        <v>0.66556317557546674</v>
      </c>
      <c r="BD5730">
        <f t="shared" si="717"/>
        <v>3966.2814871144428</v>
      </c>
      <c r="BE5730">
        <f t="shared" si="718"/>
        <v>6103.3157702158696</v>
      </c>
      <c r="BF5730">
        <f t="shared" si="719"/>
        <v>8240.3500533172955</v>
      </c>
      <c r="BG5730">
        <f t="shared" si="720"/>
        <v>10377.384336418723</v>
      </c>
      <c r="BH5730">
        <f t="shared" si="721"/>
        <v>12514.418619520149</v>
      </c>
      <c r="BI5730">
        <f t="shared" si="722"/>
        <v>14651.452902621575</v>
      </c>
      <c r="BJ5730">
        <f t="shared" si="723"/>
        <v>16788.487185723003</v>
      </c>
    </row>
    <row r="5731" spans="1:62">
      <c r="A5731">
        <v>5728</v>
      </c>
      <c r="F5731">
        <v>12116.587522612106</v>
      </c>
      <c r="G5731">
        <v>0.17417410973765612</v>
      </c>
      <c r="BD5731">
        <f t="shared" si="717"/>
        <v>-2119.9753349198641</v>
      </c>
      <c r="BE5731">
        <f t="shared" si="718"/>
        <v>1207.8405429574696</v>
      </c>
      <c r="BF5731">
        <f t="shared" si="719"/>
        <v>4535.6564208348027</v>
      </c>
      <c r="BG5731">
        <f t="shared" si="720"/>
        <v>7863.4722987121368</v>
      </c>
      <c r="BH5731">
        <f t="shared" si="721"/>
        <v>11191.288176589471</v>
      </c>
      <c r="BI5731">
        <f t="shared" si="722"/>
        <v>14519.104054466803</v>
      </c>
      <c r="BJ5731">
        <f t="shared" si="723"/>
        <v>17846.919932344139</v>
      </c>
    </row>
    <row r="5732" spans="1:62">
      <c r="A5732">
        <v>5729</v>
      </c>
      <c r="F5732">
        <v>9781.1528448495537</v>
      </c>
      <c r="G5732">
        <v>0.23751607348926917</v>
      </c>
      <c r="BD5732">
        <f t="shared" si="717"/>
        <v>-11245.716973923825</v>
      </c>
      <c r="BE5732">
        <f t="shared" si="718"/>
        <v>-10374.846425235544</v>
      </c>
      <c r="BF5732">
        <f t="shared" si="719"/>
        <v>-9503.9758765472652</v>
      </c>
      <c r="BG5732">
        <f t="shared" si="720"/>
        <v>-8633.1053278589825</v>
      </c>
      <c r="BH5732">
        <f t="shared" si="721"/>
        <v>-7762.2347791707034</v>
      </c>
      <c r="BI5732">
        <f t="shared" si="722"/>
        <v>-6891.3642304824225</v>
      </c>
      <c r="BJ5732">
        <f t="shared" si="723"/>
        <v>-6020.4936817941416</v>
      </c>
    </row>
    <row r="5733" spans="1:62">
      <c r="A5733">
        <v>5730</v>
      </c>
      <c r="F5733">
        <v>-2684.8851498950353</v>
      </c>
      <c r="G5733">
        <v>0.63863946804634697</v>
      </c>
      <c r="BD5733">
        <f t="shared" si="717"/>
        <v>-8593.5724774032078</v>
      </c>
      <c r="BE5733">
        <f t="shared" si="718"/>
        <v>-7405.9921099568619</v>
      </c>
      <c r="BF5733">
        <f t="shared" si="719"/>
        <v>-6218.411742510516</v>
      </c>
      <c r="BG5733">
        <f t="shared" si="720"/>
        <v>-5030.8313750641701</v>
      </c>
      <c r="BH5733">
        <f t="shared" si="721"/>
        <v>-3843.2510076178241</v>
      </c>
      <c r="BI5733">
        <f t="shared" si="722"/>
        <v>-2655.6706401714782</v>
      </c>
      <c r="BJ5733">
        <f t="shared" si="723"/>
        <v>-1468.0902727251323</v>
      </c>
    </row>
    <row r="5734" spans="1:62">
      <c r="A5734">
        <v>5731</v>
      </c>
      <c r="F5734">
        <v>4868.1735340992764</v>
      </c>
      <c r="G5734">
        <v>0.15552463419565044</v>
      </c>
      <c r="BD5734">
        <f t="shared" si="717"/>
        <v>5878.0824901267697</v>
      </c>
      <c r="BE5734">
        <f t="shared" si="718"/>
        <v>9071.2798303585041</v>
      </c>
      <c r="BF5734">
        <f t="shared" si="719"/>
        <v>12264.47717059024</v>
      </c>
      <c r="BG5734">
        <f t="shared" si="720"/>
        <v>15457.674510821975</v>
      </c>
      <c r="BH5734">
        <f t="shared" si="721"/>
        <v>18650.871851053707</v>
      </c>
      <c r="BI5734">
        <f t="shared" si="722"/>
        <v>21844.069191285445</v>
      </c>
      <c r="BJ5734">
        <f t="shared" si="723"/>
        <v>25037.26653151718</v>
      </c>
    </row>
    <row r="5735" spans="1:62">
      <c r="A5735">
        <v>5732</v>
      </c>
      <c r="F5735">
        <v>8006.1702324655998</v>
      </c>
      <c r="G5735">
        <v>0.35348443794547535</v>
      </c>
      <c r="BD5735">
        <f t="shared" si="717"/>
        <v>-4090.550363121024</v>
      </c>
      <c r="BE5735">
        <f t="shared" si="718"/>
        <v>-3312.9271921427721</v>
      </c>
      <c r="BF5735">
        <f t="shared" si="719"/>
        <v>-2535.3040211645198</v>
      </c>
      <c r="BG5735">
        <f t="shared" si="720"/>
        <v>-1757.6808501862679</v>
      </c>
      <c r="BH5735">
        <f t="shared" si="721"/>
        <v>-980.05767920801554</v>
      </c>
      <c r="BI5735">
        <f t="shared" si="722"/>
        <v>-202.4345082297632</v>
      </c>
      <c r="BJ5735">
        <f t="shared" si="723"/>
        <v>575.18866274848915</v>
      </c>
    </row>
    <row r="5736" spans="1:62">
      <c r="A5736">
        <v>5733</v>
      </c>
      <c r="F5736">
        <v>5890.9784040667691</v>
      </c>
      <c r="G5736">
        <v>0.55029858606121351</v>
      </c>
      <c r="BD5736">
        <f t="shared" si="717"/>
        <v>-6238.7480427382234</v>
      </c>
      <c r="BE5736">
        <f t="shared" si="718"/>
        <v>-4471.3258530108469</v>
      </c>
      <c r="BF5736">
        <f t="shared" si="719"/>
        <v>-2703.9036632834695</v>
      </c>
      <c r="BG5736">
        <f t="shared" si="720"/>
        <v>-936.48147355609308</v>
      </c>
      <c r="BH5736">
        <f t="shared" si="721"/>
        <v>830.94071617128429</v>
      </c>
      <c r="BI5736">
        <f t="shared" si="722"/>
        <v>2598.3629058986608</v>
      </c>
      <c r="BJ5736">
        <f t="shared" si="723"/>
        <v>4365.7850956260372</v>
      </c>
    </row>
    <row r="5737" spans="1:62">
      <c r="A5737">
        <v>5734</v>
      </c>
      <c r="F5737">
        <v>13898.978336127628</v>
      </c>
      <c r="G5737">
        <v>0.10342553992571268</v>
      </c>
      <c r="BD5737">
        <f t="shared" si="717"/>
        <v>-3139.4854737607016</v>
      </c>
      <c r="BE5737">
        <f t="shared" si="718"/>
        <v>-387.99254345463396</v>
      </c>
      <c r="BF5737">
        <f t="shared" si="719"/>
        <v>2363.5003868514341</v>
      </c>
      <c r="BG5737">
        <f t="shared" si="720"/>
        <v>5114.9933171575012</v>
      </c>
      <c r="BH5737">
        <f t="shared" si="721"/>
        <v>7866.4862474635684</v>
      </c>
      <c r="BI5737">
        <f t="shared" si="722"/>
        <v>10617.979177769637</v>
      </c>
      <c r="BJ5737">
        <f t="shared" si="723"/>
        <v>13369.472108075704</v>
      </c>
    </row>
    <row r="5738" spans="1:62">
      <c r="A5738">
        <v>5735</v>
      </c>
      <c r="F5738">
        <v>3022.7171561114374</v>
      </c>
      <c r="G5738">
        <v>0.32245372794707361</v>
      </c>
      <c r="BD5738">
        <f t="shared" si="717"/>
        <v>-13381.850636499064</v>
      </c>
      <c r="BE5738">
        <f t="shared" si="718"/>
        <v>-12864.722936870501</v>
      </c>
      <c r="BF5738">
        <f t="shared" si="719"/>
        <v>-12347.595237241938</v>
      </c>
      <c r="BG5738">
        <f t="shared" si="720"/>
        <v>-11830.467537613375</v>
      </c>
      <c r="BH5738">
        <f t="shared" si="721"/>
        <v>-11313.339837984811</v>
      </c>
      <c r="BI5738">
        <f t="shared" si="722"/>
        <v>-10796.212138356248</v>
      </c>
      <c r="BJ5738">
        <f t="shared" si="723"/>
        <v>-10279.084438727685</v>
      </c>
    </row>
    <row r="5739" spans="1:62">
      <c r="A5739">
        <v>5736</v>
      </c>
      <c r="F5739">
        <v>7337.593132131653</v>
      </c>
      <c r="G5739">
        <v>0.14732041714298116</v>
      </c>
      <c r="BD5739">
        <f t="shared" si="717"/>
        <v>-1410.4485163760694</v>
      </c>
      <c r="BE5739">
        <f t="shared" si="718"/>
        <v>201.82012335929858</v>
      </c>
      <c r="BF5739">
        <f t="shared" si="719"/>
        <v>1814.0887630946672</v>
      </c>
      <c r="BG5739">
        <f t="shared" si="720"/>
        <v>3426.3574028300345</v>
      </c>
      <c r="BH5739">
        <f t="shared" si="721"/>
        <v>5038.6260425654027</v>
      </c>
      <c r="BI5739">
        <f t="shared" si="722"/>
        <v>6650.8946823007718</v>
      </c>
      <c r="BJ5739">
        <f t="shared" si="723"/>
        <v>8263.1633220361382</v>
      </c>
    </row>
    <row r="5740" spans="1:62">
      <c r="A5740">
        <v>5737</v>
      </c>
      <c r="F5740">
        <v>13110.775465054785</v>
      </c>
      <c r="G5740">
        <v>0.2707950909767316</v>
      </c>
      <c r="BD5740">
        <f t="shared" si="717"/>
        <v>-6600.9910464167469</v>
      </c>
      <c r="BE5740">
        <f t="shared" si="718"/>
        <v>-5864.3889607018409</v>
      </c>
      <c r="BF5740">
        <f t="shared" si="719"/>
        <v>-5127.7868749869358</v>
      </c>
      <c r="BG5740">
        <f t="shared" si="720"/>
        <v>-4391.1847892720298</v>
      </c>
      <c r="BH5740">
        <f t="shared" si="721"/>
        <v>-3654.5827035571238</v>
      </c>
      <c r="BI5740">
        <f t="shared" si="722"/>
        <v>-2917.9806178422177</v>
      </c>
      <c r="BJ5740">
        <f t="shared" si="723"/>
        <v>-2181.3785321273126</v>
      </c>
    </row>
    <row r="5741" spans="1:62">
      <c r="A5741">
        <v>5738</v>
      </c>
      <c r="F5741">
        <v>9064.2144045180667</v>
      </c>
      <c r="G5741">
        <v>0.28546524988057165</v>
      </c>
      <c r="BD5741">
        <f t="shared" si="717"/>
        <v>-11756.800010171128</v>
      </c>
      <c r="BE5741">
        <f t="shared" si="718"/>
        <v>-10402.824555287469</v>
      </c>
      <c r="BF5741">
        <f t="shared" si="719"/>
        <v>-9048.8491004038115</v>
      </c>
      <c r="BG5741">
        <f t="shared" si="720"/>
        <v>-7694.8736455201533</v>
      </c>
      <c r="BH5741">
        <f t="shared" si="721"/>
        <v>-6340.8981906364952</v>
      </c>
      <c r="BI5741">
        <f t="shared" si="722"/>
        <v>-4986.9227357528371</v>
      </c>
      <c r="BJ5741">
        <f t="shared" si="723"/>
        <v>-3632.9472808691789</v>
      </c>
    </row>
    <row r="5742" spans="1:62">
      <c r="A5742">
        <v>5739</v>
      </c>
      <c r="F5742">
        <v>11146.513257785988</v>
      </c>
      <c r="G5742">
        <v>0.45056021352127384</v>
      </c>
      <c r="BD5742">
        <f t="shared" si="717"/>
        <v>-7636.8881551152081</v>
      </c>
      <c r="BE5742">
        <f t="shared" si="718"/>
        <v>-6209.5619057123504</v>
      </c>
      <c r="BF5742">
        <f t="shared" si="719"/>
        <v>-4782.2356563094918</v>
      </c>
      <c r="BG5742">
        <f t="shared" si="720"/>
        <v>-3354.9094069066341</v>
      </c>
      <c r="BH5742">
        <f t="shared" si="721"/>
        <v>-1927.5831575037755</v>
      </c>
      <c r="BI5742">
        <f t="shared" si="722"/>
        <v>-500.25690810091692</v>
      </c>
      <c r="BJ5742">
        <f t="shared" si="723"/>
        <v>927.06934130194168</v>
      </c>
    </row>
    <row r="5743" spans="1:62">
      <c r="A5743">
        <v>5740</v>
      </c>
      <c r="F5743">
        <v>9250.6377331778494</v>
      </c>
      <c r="G5743">
        <v>0.47823907791319087</v>
      </c>
      <c r="BD5743">
        <f t="shared" si="717"/>
        <v>-8893.7121901796181</v>
      </c>
      <c r="BE5743">
        <f t="shared" si="718"/>
        <v>-6640.9111225732495</v>
      </c>
      <c r="BF5743">
        <f t="shared" si="719"/>
        <v>-4388.1100549668799</v>
      </c>
      <c r="BG5743">
        <f t="shared" si="720"/>
        <v>-2135.3089873605113</v>
      </c>
      <c r="BH5743">
        <f t="shared" si="721"/>
        <v>117.49208024585823</v>
      </c>
      <c r="BI5743">
        <f t="shared" si="722"/>
        <v>2370.2931478522278</v>
      </c>
      <c r="BJ5743">
        <f t="shared" si="723"/>
        <v>4623.0942154585973</v>
      </c>
    </row>
    <row r="5744" spans="1:62">
      <c r="A5744">
        <v>5741</v>
      </c>
      <c r="F5744">
        <v>6496.880657530879</v>
      </c>
      <c r="G5744">
        <v>0.36684736484499325</v>
      </c>
      <c r="BD5744">
        <f t="shared" si="717"/>
        <v>-6859.442343611895</v>
      </c>
      <c r="BE5744">
        <f t="shared" si="718"/>
        <v>-4468.2469540459406</v>
      </c>
      <c r="BF5744">
        <f t="shared" si="719"/>
        <v>-2077.0515644799862</v>
      </c>
      <c r="BG5744">
        <f t="shared" si="720"/>
        <v>314.14382508596827</v>
      </c>
      <c r="BH5744">
        <f t="shared" si="721"/>
        <v>2705.3392146519218</v>
      </c>
      <c r="BI5744">
        <f t="shared" si="722"/>
        <v>5096.5346042178771</v>
      </c>
      <c r="BJ5744">
        <f t="shared" si="723"/>
        <v>7487.7299937838325</v>
      </c>
    </row>
    <row r="5745" spans="1:62">
      <c r="A5745">
        <v>5742</v>
      </c>
      <c r="F5745">
        <v>10108.780437002693</v>
      </c>
      <c r="G5745">
        <v>1.1456745097882806</v>
      </c>
      <c r="BD5745">
        <f t="shared" si="717"/>
        <v>-4662.6438333059123</v>
      </c>
      <c r="BE5745">
        <f t="shared" si="718"/>
        <v>-2828.4070090809464</v>
      </c>
      <c r="BF5745">
        <f t="shared" si="719"/>
        <v>-994.17018485598055</v>
      </c>
      <c r="BG5745">
        <f t="shared" si="720"/>
        <v>840.06663936898622</v>
      </c>
      <c r="BH5745">
        <f t="shared" si="721"/>
        <v>2674.303463593953</v>
      </c>
      <c r="BI5745">
        <f t="shared" si="722"/>
        <v>4508.5402878189179</v>
      </c>
      <c r="BJ5745">
        <f t="shared" si="723"/>
        <v>6342.7771120438847</v>
      </c>
    </row>
    <row r="5746" spans="1:62">
      <c r="A5746">
        <v>5743</v>
      </c>
      <c r="F5746">
        <v>12325.815427823225</v>
      </c>
      <c r="G5746">
        <v>0.11078347085546625</v>
      </c>
      <c r="BD5746">
        <f t="shared" si="717"/>
        <v>-4380.4078880612906</v>
      </c>
      <c r="BE5746">
        <f t="shared" si="718"/>
        <v>1347.9646608801122</v>
      </c>
      <c r="BF5746">
        <f t="shared" si="719"/>
        <v>7076.337209821515</v>
      </c>
      <c r="BG5746">
        <f t="shared" si="720"/>
        <v>12804.709758762918</v>
      </c>
      <c r="BH5746">
        <f t="shared" si="721"/>
        <v>18533.082307704321</v>
      </c>
      <c r="BI5746">
        <f t="shared" si="722"/>
        <v>24261.454856645723</v>
      </c>
      <c r="BJ5746">
        <f t="shared" si="723"/>
        <v>29989.82740558713</v>
      </c>
    </row>
    <row r="5747" spans="1:62">
      <c r="A5747">
        <v>5744</v>
      </c>
      <c r="F5747">
        <v>11969.671539317849</v>
      </c>
      <c r="G5747">
        <v>0.2541608614127826</v>
      </c>
      <c r="BD5747">
        <f t="shared" si="717"/>
        <v>-11771.898073545894</v>
      </c>
      <c r="BE5747">
        <f t="shared" si="718"/>
        <v>-11217.980719268562</v>
      </c>
      <c r="BF5747">
        <f t="shared" si="719"/>
        <v>-10664.063364991231</v>
      </c>
      <c r="BG5747">
        <f t="shared" si="720"/>
        <v>-10110.146010713899</v>
      </c>
      <c r="BH5747">
        <f t="shared" si="721"/>
        <v>-9556.2286564365677</v>
      </c>
      <c r="BI5747">
        <f t="shared" si="722"/>
        <v>-9002.311302159238</v>
      </c>
      <c r="BJ5747">
        <f t="shared" si="723"/>
        <v>-8448.3939478819066</v>
      </c>
    </row>
    <row r="5748" spans="1:62">
      <c r="A5748">
        <v>5745</v>
      </c>
      <c r="F5748">
        <v>-3234.6078975747005</v>
      </c>
      <c r="G5748">
        <v>0.37672195896310523</v>
      </c>
      <c r="BD5748">
        <f t="shared" si="717"/>
        <v>-10698.867232253937</v>
      </c>
      <c r="BE5748">
        <f t="shared" si="718"/>
        <v>-9428.0629251900227</v>
      </c>
      <c r="BF5748">
        <f t="shared" si="719"/>
        <v>-8157.2586181261104</v>
      </c>
      <c r="BG5748">
        <f t="shared" si="720"/>
        <v>-6886.4543110621971</v>
      </c>
      <c r="BH5748">
        <f t="shared" si="721"/>
        <v>-5615.6500039982839</v>
      </c>
      <c r="BI5748">
        <f t="shared" si="722"/>
        <v>-4344.8456969343715</v>
      </c>
      <c r="BJ5748">
        <f t="shared" si="723"/>
        <v>-3074.0413898704574</v>
      </c>
    </row>
    <row r="5749" spans="1:62">
      <c r="A5749">
        <v>5746</v>
      </c>
      <c r="F5749">
        <v>11950.191998228758</v>
      </c>
      <c r="G5749">
        <v>0.78250499554521102</v>
      </c>
      <c r="BD5749">
        <f t="shared" si="717"/>
        <v>5118.2176923902261</v>
      </c>
      <c r="BE5749">
        <f t="shared" si="718"/>
        <v>7001.8274872057527</v>
      </c>
      <c r="BF5749">
        <f t="shared" si="719"/>
        <v>8885.4372820212793</v>
      </c>
      <c r="BG5749">
        <f t="shared" si="720"/>
        <v>10769.047076836805</v>
      </c>
      <c r="BH5749">
        <f t="shared" si="721"/>
        <v>12652.656871652331</v>
      </c>
      <c r="BI5749">
        <f t="shared" si="722"/>
        <v>14536.266666467858</v>
      </c>
      <c r="BJ5749">
        <f t="shared" si="723"/>
        <v>16419.876461283384</v>
      </c>
    </row>
    <row r="5750" spans="1:62">
      <c r="A5750">
        <v>5747</v>
      </c>
      <c r="F5750">
        <v>2445.2338360581452</v>
      </c>
      <c r="G5750">
        <v>0.48612751368761487</v>
      </c>
      <c r="BD5750">
        <f t="shared" si="717"/>
        <v>-8037.6670205027031</v>
      </c>
      <c r="BE5750">
        <f t="shared" si="718"/>
        <v>-4125.1420427766479</v>
      </c>
      <c r="BF5750">
        <f t="shared" si="719"/>
        <v>-212.61706505059192</v>
      </c>
      <c r="BG5750">
        <f t="shared" si="720"/>
        <v>3699.9079126754623</v>
      </c>
      <c r="BH5750">
        <f t="shared" si="721"/>
        <v>7612.4328904015165</v>
      </c>
      <c r="BI5750">
        <f t="shared" si="722"/>
        <v>11524.957868127574</v>
      </c>
      <c r="BJ5750">
        <f t="shared" si="723"/>
        <v>15437.482845853629</v>
      </c>
    </row>
    <row r="5751" spans="1:62">
      <c r="A5751">
        <v>5748</v>
      </c>
      <c r="F5751">
        <v>8525.6312901763704</v>
      </c>
      <c r="G5751">
        <v>0.44263182857510319</v>
      </c>
      <c r="BD5751">
        <f t="shared" si="717"/>
        <v>-14.596267620071103</v>
      </c>
      <c r="BE5751">
        <f t="shared" si="718"/>
        <v>2416.041300818003</v>
      </c>
      <c r="BF5751">
        <f t="shared" si="719"/>
        <v>4846.6788692560776</v>
      </c>
      <c r="BG5751">
        <f t="shared" si="720"/>
        <v>7277.3164376941513</v>
      </c>
      <c r="BH5751">
        <f t="shared" si="721"/>
        <v>9707.9540061322259</v>
      </c>
      <c r="BI5751">
        <f t="shared" si="722"/>
        <v>12138.591574570301</v>
      </c>
      <c r="BJ5751">
        <f t="shared" si="723"/>
        <v>14569.229143008375</v>
      </c>
    </row>
    <row r="5752" spans="1:62">
      <c r="A5752">
        <v>5749</v>
      </c>
      <c r="F5752">
        <v>1514.3884523716915</v>
      </c>
      <c r="G5752">
        <v>0.69854972387206793</v>
      </c>
      <c r="BD5752">
        <f t="shared" si="717"/>
        <v>-6312.472147300854</v>
      </c>
      <c r="BE5752">
        <f t="shared" si="718"/>
        <v>-4099.3130044253385</v>
      </c>
      <c r="BF5752">
        <f t="shared" si="719"/>
        <v>-1886.1538615498221</v>
      </c>
      <c r="BG5752">
        <f t="shared" si="720"/>
        <v>327.00528132569343</v>
      </c>
      <c r="BH5752">
        <f t="shared" si="721"/>
        <v>2540.1644242012098</v>
      </c>
      <c r="BI5752">
        <f t="shared" si="722"/>
        <v>4753.3235670767262</v>
      </c>
      <c r="BJ5752">
        <f t="shared" si="723"/>
        <v>6966.4827099522408</v>
      </c>
    </row>
    <row r="5753" spans="1:62">
      <c r="A5753">
        <v>5750</v>
      </c>
      <c r="F5753">
        <v>6413.5141383441023</v>
      </c>
      <c r="G5753">
        <v>0.37529725316483908</v>
      </c>
      <c r="BD5753">
        <f t="shared" si="717"/>
        <v>1978.360166988648</v>
      </c>
      <c r="BE5753">
        <f t="shared" si="718"/>
        <v>5471.1087863489875</v>
      </c>
      <c r="BF5753">
        <f t="shared" si="719"/>
        <v>8963.8574057093283</v>
      </c>
      <c r="BG5753">
        <f t="shared" si="720"/>
        <v>12456.606025069666</v>
      </c>
      <c r="BH5753">
        <f t="shared" si="721"/>
        <v>15949.354644430008</v>
      </c>
      <c r="BI5753">
        <f t="shared" si="722"/>
        <v>19442.103263790348</v>
      </c>
      <c r="BJ5753">
        <f t="shared" si="723"/>
        <v>22934.851883150684</v>
      </c>
    </row>
    <row r="5754" spans="1:62">
      <c r="A5754">
        <v>5751</v>
      </c>
      <c r="F5754">
        <v>9244.0106106354669</v>
      </c>
      <c r="G5754">
        <v>8.1021802223284922E-2</v>
      </c>
      <c r="BD5754">
        <f t="shared" si="717"/>
        <v>-4537.0278725199069</v>
      </c>
      <c r="BE5754">
        <f t="shared" si="718"/>
        <v>-2660.5416066957114</v>
      </c>
      <c r="BF5754">
        <f t="shared" si="719"/>
        <v>-784.05534087151591</v>
      </c>
      <c r="BG5754">
        <f t="shared" si="720"/>
        <v>1092.4309249526796</v>
      </c>
      <c r="BH5754">
        <f t="shared" si="721"/>
        <v>2968.9171907768741</v>
      </c>
      <c r="BI5754">
        <f t="shared" si="722"/>
        <v>4845.4034566010705</v>
      </c>
      <c r="BJ5754">
        <f t="shared" si="723"/>
        <v>6721.8897224252651</v>
      </c>
    </row>
    <row r="5755" spans="1:62">
      <c r="A5755">
        <v>5752</v>
      </c>
      <c r="F5755">
        <v>6005.622018612743</v>
      </c>
      <c r="G5755">
        <v>0.45420268137440178</v>
      </c>
      <c r="BD5755">
        <f t="shared" si="717"/>
        <v>-8838.9015995190421</v>
      </c>
      <c r="BE5755">
        <f t="shared" si="718"/>
        <v>-8433.7925884026172</v>
      </c>
      <c r="BF5755">
        <f t="shared" si="719"/>
        <v>-8028.6835772861932</v>
      </c>
      <c r="BG5755">
        <f t="shared" si="720"/>
        <v>-7623.5745661697683</v>
      </c>
      <c r="BH5755">
        <f t="shared" si="721"/>
        <v>-7218.4655550533444</v>
      </c>
      <c r="BI5755">
        <f t="shared" si="722"/>
        <v>-6813.3565439369195</v>
      </c>
      <c r="BJ5755">
        <f t="shared" si="723"/>
        <v>-6408.2475328204946</v>
      </c>
    </row>
    <row r="5756" spans="1:62">
      <c r="A5756">
        <v>5753</v>
      </c>
      <c r="F5756">
        <v>7333.6570187063262</v>
      </c>
      <c r="G5756">
        <v>0.38629839956053846</v>
      </c>
      <c r="BD5756">
        <f t="shared" si="717"/>
        <v>-3734.608611740734</v>
      </c>
      <c r="BE5756">
        <f t="shared" si="718"/>
        <v>-1463.595204868725</v>
      </c>
      <c r="BF5756">
        <f t="shared" si="719"/>
        <v>807.41820200328402</v>
      </c>
      <c r="BG5756">
        <f t="shared" si="720"/>
        <v>3078.431608875293</v>
      </c>
      <c r="BH5756">
        <f t="shared" si="721"/>
        <v>5349.445015747302</v>
      </c>
      <c r="BI5756">
        <f t="shared" si="722"/>
        <v>7620.458422619311</v>
      </c>
      <c r="BJ5756">
        <f t="shared" si="723"/>
        <v>9891.47182949132</v>
      </c>
    </row>
    <row r="5757" spans="1:62">
      <c r="A5757">
        <v>5754</v>
      </c>
      <c r="F5757">
        <v>9600.5248948918706</v>
      </c>
      <c r="G5757">
        <v>0.50835047800601973</v>
      </c>
      <c r="BD5757">
        <f t="shared" si="717"/>
        <v>-5402.1650209036343</v>
      </c>
      <c r="BE5757">
        <f t="shared" si="718"/>
        <v>-3470.6730231009415</v>
      </c>
      <c r="BF5757">
        <f t="shared" si="719"/>
        <v>-1539.1810252982496</v>
      </c>
      <c r="BG5757">
        <f t="shared" si="720"/>
        <v>392.31097250444327</v>
      </c>
      <c r="BH5757">
        <f t="shared" si="721"/>
        <v>2323.8029703071352</v>
      </c>
      <c r="BI5757">
        <f t="shared" si="722"/>
        <v>4255.2949681098271</v>
      </c>
      <c r="BJ5757">
        <f t="shared" si="723"/>
        <v>6186.7869659125208</v>
      </c>
    </row>
    <row r="5758" spans="1:62">
      <c r="A5758">
        <v>5755</v>
      </c>
      <c r="F5758">
        <v>10335.568354263221</v>
      </c>
      <c r="G5758">
        <v>0.21593402174019705</v>
      </c>
      <c r="BD5758">
        <f t="shared" si="717"/>
        <v>-7058.7725048617722</v>
      </c>
      <c r="BE5758">
        <f t="shared" si="718"/>
        <v>-4517.0201148316737</v>
      </c>
      <c r="BF5758">
        <f t="shared" si="719"/>
        <v>-1975.2677248015743</v>
      </c>
      <c r="BG5758">
        <f t="shared" si="720"/>
        <v>566.48466522852323</v>
      </c>
      <c r="BH5758">
        <f t="shared" si="721"/>
        <v>3108.2370552586235</v>
      </c>
      <c r="BI5758">
        <f t="shared" si="722"/>
        <v>5649.989445288722</v>
      </c>
      <c r="BJ5758">
        <f t="shared" si="723"/>
        <v>8191.7418353188186</v>
      </c>
    </row>
    <row r="5759" spans="1:62">
      <c r="A5759">
        <v>5756</v>
      </c>
      <c r="F5759">
        <v>9032.5893671120757</v>
      </c>
      <c r="G5759">
        <v>0.60322842027260926</v>
      </c>
      <c r="BD5759">
        <f t="shared" si="717"/>
        <v>-9255.8982455622354</v>
      </c>
      <c r="BE5759">
        <f t="shared" si="718"/>
        <v>-8176.2281368612512</v>
      </c>
      <c r="BF5759">
        <f t="shared" si="719"/>
        <v>-7096.5580281602652</v>
      </c>
      <c r="BG5759">
        <f t="shared" si="720"/>
        <v>-6016.8879194592801</v>
      </c>
      <c r="BH5759">
        <f t="shared" si="721"/>
        <v>-4937.2178107582949</v>
      </c>
      <c r="BI5759">
        <f t="shared" si="722"/>
        <v>-3857.5477020573098</v>
      </c>
      <c r="BJ5759">
        <f t="shared" si="723"/>
        <v>-2777.8775933563247</v>
      </c>
    </row>
    <row r="5760" spans="1:62">
      <c r="A5760">
        <v>5757</v>
      </c>
      <c r="F5760">
        <v>10222.397502890974</v>
      </c>
      <c r="G5760">
        <v>0.41770634115365723</v>
      </c>
      <c r="BD5760">
        <f t="shared" si="717"/>
        <v>-6016.4472657490296</v>
      </c>
      <c r="BE5760">
        <f t="shared" si="718"/>
        <v>-3000.3051643859835</v>
      </c>
      <c r="BF5760">
        <f t="shared" si="719"/>
        <v>15.836936977062578</v>
      </c>
      <c r="BG5760">
        <f t="shared" si="720"/>
        <v>3031.9790383401087</v>
      </c>
      <c r="BH5760">
        <f t="shared" si="721"/>
        <v>6048.1211397031566</v>
      </c>
      <c r="BI5760">
        <f t="shared" si="722"/>
        <v>9064.2632410662009</v>
      </c>
      <c r="BJ5760">
        <f t="shared" si="723"/>
        <v>12080.405342429247</v>
      </c>
    </row>
    <row r="5761" spans="1:62">
      <c r="A5761">
        <v>5758</v>
      </c>
      <c r="F5761">
        <v>10617.302133167592</v>
      </c>
      <c r="G5761">
        <v>0.1779835414637887</v>
      </c>
      <c r="BD5761">
        <f t="shared" si="717"/>
        <v>-8133.8657971226876</v>
      </c>
      <c r="BE5761">
        <f t="shared" si="718"/>
        <v>-6045.3340913544016</v>
      </c>
      <c r="BF5761">
        <f t="shared" si="719"/>
        <v>-3956.8023855861147</v>
      </c>
      <c r="BG5761">
        <f t="shared" si="720"/>
        <v>-1868.2706798178297</v>
      </c>
      <c r="BH5761">
        <f t="shared" si="721"/>
        <v>220.26102595045813</v>
      </c>
      <c r="BI5761">
        <f t="shared" si="722"/>
        <v>2308.7927317187441</v>
      </c>
      <c r="BJ5761">
        <f t="shared" si="723"/>
        <v>4397.3244374870301</v>
      </c>
    </row>
    <row r="5762" spans="1:62">
      <c r="A5762">
        <v>5759</v>
      </c>
      <c r="F5762">
        <v>2803.0312564508313</v>
      </c>
      <c r="G5762">
        <v>0.99460513155874608</v>
      </c>
      <c r="BD5762">
        <f t="shared" si="717"/>
        <v>-9727.3844258486479</v>
      </c>
      <c r="BE5762">
        <f t="shared" si="718"/>
        <v>-8837.4667185297039</v>
      </c>
      <c r="BF5762">
        <f t="shared" si="719"/>
        <v>-7947.5490112107618</v>
      </c>
      <c r="BG5762">
        <f t="shared" si="720"/>
        <v>-7057.6313038918179</v>
      </c>
      <c r="BH5762">
        <f t="shared" si="721"/>
        <v>-6167.7135965728739</v>
      </c>
      <c r="BI5762">
        <f t="shared" si="722"/>
        <v>-5277.7958892539309</v>
      </c>
      <c r="BJ5762">
        <f t="shared" si="723"/>
        <v>-4387.8781819349879</v>
      </c>
    </row>
    <row r="5763" spans="1:62">
      <c r="A5763">
        <v>5760</v>
      </c>
      <c r="F5763">
        <v>2201.2199605102687</v>
      </c>
      <c r="G5763">
        <v>0.79787049283722133</v>
      </c>
      <c r="BD5763">
        <f t="shared" si="717"/>
        <v>2169.9944013428994</v>
      </c>
      <c r="BE5763">
        <f t="shared" si="718"/>
        <v>7143.0200591366302</v>
      </c>
      <c r="BF5763">
        <f t="shared" si="719"/>
        <v>12116.045716930359</v>
      </c>
      <c r="BG5763">
        <f t="shared" si="720"/>
        <v>17089.071374724092</v>
      </c>
      <c r="BH5763">
        <f t="shared" si="721"/>
        <v>22062.09703251782</v>
      </c>
      <c r="BI5763">
        <f t="shared" si="722"/>
        <v>27035.122690311549</v>
      </c>
      <c r="BJ5763">
        <f t="shared" si="723"/>
        <v>32008.148348105282</v>
      </c>
    </row>
    <row r="5764" spans="1:62">
      <c r="A5764">
        <v>5761</v>
      </c>
      <c r="F5764">
        <v>5415.8099876625856</v>
      </c>
      <c r="G5764">
        <v>0.40811819632422086</v>
      </c>
      <c r="BD5764">
        <f t="shared" si="717"/>
        <v>1788.1325036758381</v>
      </c>
      <c r="BE5764">
        <f t="shared" si="718"/>
        <v>5777.4849678619448</v>
      </c>
      <c r="BF5764">
        <f t="shared" si="719"/>
        <v>9766.8374320480507</v>
      </c>
      <c r="BG5764">
        <f t="shared" si="720"/>
        <v>13756.189896234158</v>
      </c>
      <c r="BH5764">
        <f t="shared" si="721"/>
        <v>17745.542360420266</v>
      </c>
      <c r="BI5764">
        <f t="shared" si="722"/>
        <v>21734.89482460637</v>
      </c>
      <c r="BJ5764">
        <f t="shared" si="723"/>
        <v>25724.247288792478</v>
      </c>
    </row>
    <row r="5765" spans="1:62">
      <c r="A5765">
        <v>5762</v>
      </c>
      <c r="F5765">
        <v>9855.3299887797475</v>
      </c>
      <c r="G5765">
        <v>0.23081510727024135</v>
      </c>
      <c r="BD5765">
        <f t="shared" si="717"/>
        <v>-3375.2190060414814</v>
      </c>
      <c r="BE5765">
        <f t="shared" si="718"/>
        <v>-1334.6280244203772</v>
      </c>
      <c r="BF5765">
        <f t="shared" si="719"/>
        <v>705.96295720072703</v>
      </c>
      <c r="BG5765">
        <f t="shared" si="720"/>
        <v>2746.5539388218313</v>
      </c>
      <c r="BH5765">
        <f t="shared" si="721"/>
        <v>4787.1449204429355</v>
      </c>
      <c r="BI5765">
        <f t="shared" si="722"/>
        <v>6827.7359020640397</v>
      </c>
      <c r="BJ5765">
        <f t="shared" si="723"/>
        <v>8868.3268836851439</v>
      </c>
    </row>
    <row r="5766" spans="1:62">
      <c r="A5766">
        <v>5763</v>
      </c>
      <c r="F5766">
        <v>-1590.0670745520438</v>
      </c>
      <c r="G5766">
        <v>0.55236299228784702</v>
      </c>
      <c r="BD5766">
        <f t="shared" si="717"/>
        <v>-8701.2544524285404</v>
      </c>
      <c r="BE5766">
        <f t="shared" si="718"/>
        <v>-7547.1789160773342</v>
      </c>
      <c r="BF5766">
        <f t="shared" si="719"/>
        <v>-6393.1033797261271</v>
      </c>
      <c r="BG5766">
        <f t="shared" si="720"/>
        <v>-5239.0278433749208</v>
      </c>
      <c r="BH5766">
        <f t="shared" si="721"/>
        <v>-4084.9523070237137</v>
      </c>
      <c r="BI5766">
        <f t="shared" si="722"/>
        <v>-2930.8767706725066</v>
      </c>
      <c r="BJ5766">
        <f t="shared" si="723"/>
        <v>-1776.8012343213004</v>
      </c>
    </row>
    <row r="5767" spans="1:62">
      <c r="A5767">
        <v>5764</v>
      </c>
      <c r="F5767">
        <v>16354.063502099893</v>
      </c>
      <c r="G5767">
        <v>0.39508848492268367</v>
      </c>
      <c r="BD5767">
        <f t="shared" si="717"/>
        <v>4351.8820359912788</v>
      </c>
      <c r="BE5767">
        <f t="shared" si="718"/>
        <v>7113.6969974305139</v>
      </c>
      <c r="BF5767">
        <f t="shared" si="719"/>
        <v>9875.5119588697489</v>
      </c>
      <c r="BG5767">
        <f t="shared" si="720"/>
        <v>12637.326920308984</v>
      </c>
      <c r="BH5767">
        <f t="shared" si="721"/>
        <v>15399.141881748219</v>
      </c>
      <c r="BI5767">
        <f t="shared" si="722"/>
        <v>18160.956843187454</v>
      </c>
      <c r="BJ5767">
        <f t="shared" si="723"/>
        <v>20922.771804626689</v>
      </c>
    </row>
    <row r="5768" spans="1:62">
      <c r="A5768">
        <v>5765</v>
      </c>
      <c r="F5768">
        <v>8632.3325553529903</v>
      </c>
      <c r="G5768">
        <v>0.34701599218340284</v>
      </c>
      <c r="BD5768">
        <f t="shared" si="717"/>
        <v>-14378.621077486474</v>
      </c>
      <c r="BE5768">
        <f t="shared" si="718"/>
        <v>-12403.178652873055</v>
      </c>
      <c r="BF5768">
        <f t="shared" si="719"/>
        <v>-10427.736228259637</v>
      </c>
      <c r="BG5768">
        <f t="shared" si="720"/>
        <v>-8452.2938036462183</v>
      </c>
      <c r="BH5768">
        <f t="shared" si="721"/>
        <v>-6476.8513790328016</v>
      </c>
      <c r="BI5768">
        <f t="shared" si="722"/>
        <v>-4501.408954419383</v>
      </c>
      <c r="BJ5768">
        <f t="shared" si="723"/>
        <v>-2525.9665298059645</v>
      </c>
    </row>
    <row r="5769" spans="1:62">
      <c r="A5769">
        <v>5766</v>
      </c>
      <c r="F5769">
        <v>15094.206313706472</v>
      </c>
      <c r="G5769">
        <v>0.15379512460224998</v>
      </c>
      <c r="BD5769">
        <f t="shared" si="717"/>
        <v>-6897.2525944359759</v>
      </c>
      <c r="BE5769">
        <f t="shared" si="718"/>
        <v>-5162.1726335189614</v>
      </c>
      <c r="BF5769">
        <f t="shared" si="719"/>
        <v>-3427.0926726019479</v>
      </c>
      <c r="BG5769">
        <f t="shared" si="720"/>
        <v>-1692.0127116849335</v>
      </c>
      <c r="BH5769">
        <f t="shared" si="721"/>
        <v>43.06724923208094</v>
      </c>
      <c r="BI5769">
        <f t="shared" si="722"/>
        <v>1778.1472101490945</v>
      </c>
      <c r="BJ5769">
        <f t="shared" si="723"/>
        <v>3513.2271710661098</v>
      </c>
    </row>
    <row r="5770" spans="1:62">
      <c r="A5770">
        <v>5767</v>
      </c>
      <c r="F5770">
        <v>9154.3881262945179</v>
      </c>
      <c r="G5770">
        <v>0.17879439497462712</v>
      </c>
      <c r="BD5770">
        <f t="shared" si="717"/>
        <v>-14325.230690695222</v>
      </c>
      <c r="BE5770">
        <f t="shared" si="718"/>
        <v>-13556.255067683973</v>
      </c>
      <c r="BF5770">
        <f t="shared" si="719"/>
        <v>-12787.279444672722</v>
      </c>
      <c r="BG5770">
        <f t="shared" si="720"/>
        <v>-12018.303821661473</v>
      </c>
      <c r="BH5770">
        <f t="shared" si="721"/>
        <v>-11249.328198650222</v>
      </c>
      <c r="BI5770">
        <f t="shared" si="722"/>
        <v>-10480.352575638972</v>
      </c>
      <c r="BJ5770">
        <f t="shared" si="723"/>
        <v>-9711.3769526277229</v>
      </c>
    </row>
    <row r="5771" spans="1:62">
      <c r="A5771">
        <v>5768</v>
      </c>
      <c r="F5771">
        <v>12395.483466841764</v>
      </c>
      <c r="G5771">
        <v>0.77771105323410161</v>
      </c>
      <c r="BD5771">
        <f t="shared" si="717"/>
        <v>-8260.4161514213829</v>
      </c>
      <c r="BE5771">
        <f t="shared" si="718"/>
        <v>-7366.4441765482461</v>
      </c>
      <c r="BF5771">
        <f t="shared" si="719"/>
        <v>-6472.4722016751111</v>
      </c>
      <c r="BG5771">
        <f t="shared" si="720"/>
        <v>-5578.5002268019753</v>
      </c>
      <c r="BH5771">
        <f t="shared" si="721"/>
        <v>-4684.5282519288394</v>
      </c>
      <c r="BI5771">
        <f t="shared" si="722"/>
        <v>-3790.5562770557044</v>
      </c>
      <c r="BJ5771">
        <f t="shared" si="723"/>
        <v>-2896.5843021825685</v>
      </c>
    </row>
    <row r="5772" spans="1:62">
      <c r="A5772">
        <v>5769</v>
      </c>
      <c r="F5772">
        <v>10462.863853615956</v>
      </c>
      <c r="G5772">
        <v>0.28706144834862801</v>
      </c>
      <c r="BD5772">
        <f t="shared" si="717"/>
        <v>-8506.9282006712565</v>
      </c>
      <c r="BE5772">
        <f t="shared" si="718"/>
        <v>-4618.3729345007478</v>
      </c>
      <c r="BF5772">
        <f t="shared" si="719"/>
        <v>-729.81766833024085</v>
      </c>
      <c r="BG5772">
        <f t="shared" si="720"/>
        <v>3158.7375978402688</v>
      </c>
      <c r="BH5772">
        <f t="shared" si="721"/>
        <v>7047.2928640107748</v>
      </c>
      <c r="BI5772">
        <f t="shared" si="722"/>
        <v>10935.848130181283</v>
      </c>
      <c r="BJ5772">
        <f t="shared" si="723"/>
        <v>14824.40339635179</v>
      </c>
    </row>
    <row r="5773" spans="1:62">
      <c r="A5773">
        <v>5770</v>
      </c>
      <c r="F5773">
        <v>2587.9620265505127</v>
      </c>
      <c r="G5773">
        <v>0.62098399296714746</v>
      </c>
      <c r="BD5773">
        <f t="shared" ref="BD5773:BD5836" si="724">($BD$3*G5772)-F5772</f>
        <v>-9027.5566118728166</v>
      </c>
      <c r="BE5773">
        <f t="shared" ref="BE5773:BE5836" si="725">($BE$3*G5772)-F5772</f>
        <v>-7592.2493701296753</v>
      </c>
      <c r="BF5773">
        <f t="shared" ref="BF5773:BF5836" si="726">($BF$3*G5772)-F5772</f>
        <v>-6156.9421283865358</v>
      </c>
      <c r="BG5773">
        <f t="shared" ref="BG5773:BG5836" si="727">($BG$3*G5772)-F5772</f>
        <v>-4721.6348866433955</v>
      </c>
      <c r="BH5773">
        <f t="shared" ref="BH5773:BH5836" si="728">($BH$3*G5772)-F5772</f>
        <v>-3286.327644900256</v>
      </c>
      <c r="BI5773">
        <f t="shared" ref="BI5773:BI5836" si="729">($BI$3*G5772)-F5772</f>
        <v>-1851.0204031571157</v>
      </c>
      <c r="BJ5773">
        <f t="shared" ref="BJ5773:BJ5836" si="730">($BJ$3*G5772)-F5772</f>
        <v>-415.7131614139762</v>
      </c>
    </row>
    <row r="5774" spans="1:62">
      <c r="A5774">
        <v>5771</v>
      </c>
      <c r="F5774">
        <v>9909.3218939020717</v>
      </c>
      <c r="G5774">
        <v>0.97825376073499104</v>
      </c>
      <c r="BD5774">
        <f t="shared" si="724"/>
        <v>516.95793828522437</v>
      </c>
      <c r="BE5774">
        <f t="shared" si="725"/>
        <v>3621.8779031209615</v>
      </c>
      <c r="BF5774">
        <f t="shared" si="726"/>
        <v>6726.7978679566986</v>
      </c>
      <c r="BG5774">
        <f t="shared" si="727"/>
        <v>9831.7178327924357</v>
      </c>
      <c r="BH5774">
        <f t="shared" si="728"/>
        <v>12936.637797628173</v>
      </c>
      <c r="BI5774">
        <f t="shared" si="729"/>
        <v>16041.55776246391</v>
      </c>
      <c r="BJ5774">
        <f t="shared" si="730"/>
        <v>19146.477727299651</v>
      </c>
    </row>
    <row r="5775" spans="1:62">
      <c r="A5775">
        <v>5772</v>
      </c>
      <c r="F5775">
        <v>3407.119525328173</v>
      </c>
      <c r="G5775">
        <v>0.18358490768786062</v>
      </c>
      <c r="BD5775">
        <f t="shared" si="724"/>
        <v>-5018.0530902271166</v>
      </c>
      <c r="BE5775">
        <f t="shared" si="725"/>
        <v>-126.78428655216157</v>
      </c>
      <c r="BF5775">
        <f t="shared" si="726"/>
        <v>4764.4845171227935</v>
      </c>
      <c r="BG5775">
        <f t="shared" si="727"/>
        <v>9655.7533207977485</v>
      </c>
      <c r="BH5775">
        <f t="shared" si="728"/>
        <v>14547.022124472705</v>
      </c>
      <c r="BI5775">
        <f t="shared" si="729"/>
        <v>19438.29092814766</v>
      </c>
      <c r="BJ5775">
        <f t="shared" si="730"/>
        <v>24329.559731822614</v>
      </c>
    </row>
    <row r="5776" spans="1:62">
      <c r="A5776">
        <v>5773</v>
      </c>
      <c r="F5776">
        <v>6728.428122517329</v>
      </c>
      <c r="G5776">
        <v>0.33530277026772382</v>
      </c>
      <c r="BD5776">
        <f t="shared" si="724"/>
        <v>-2489.1949868888701</v>
      </c>
      <c r="BE5776">
        <f t="shared" si="725"/>
        <v>-1571.2704484495669</v>
      </c>
      <c r="BF5776">
        <f t="shared" si="726"/>
        <v>-653.34591001026365</v>
      </c>
      <c r="BG5776">
        <f t="shared" si="727"/>
        <v>264.57862842903933</v>
      </c>
      <c r="BH5776">
        <f t="shared" si="728"/>
        <v>1182.5031668683423</v>
      </c>
      <c r="BI5776">
        <f t="shared" si="729"/>
        <v>2100.4277053076457</v>
      </c>
      <c r="BJ5776">
        <f t="shared" si="730"/>
        <v>3018.3522437469483</v>
      </c>
    </row>
    <row r="5777" spans="1:62">
      <c r="A5777">
        <v>5774</v>
      </c>
      <c r="F5777">
        <v>10365.926043364529</v>
      </c>
      <c r="G5777">
        <v>0.46620919686454609</v>
      </c>
      <c r="BD5777">
        <f t="shared" si="724"/>
        <v>-5051.9142711787099</v>
      </c>
      <c r="BE5777">
        <f t="shared" si="725"/>
        <v>-3375.4004198400908</v>
      </c>
      <c r="BF5777">
        <f t="shared" si="726"/>
        <v>-1698.8865685014716</v>
      </c>
      <c r="BG5777">
        <f t="shared" si="727"/>
        <v>-22.372717162852496</v>
      </c>
      <c r="BH5777">
        <f t="shared" si="728"/>
        <v>1654.1411341757666</v>
      </c>
      <c r="BI5777">
        <f t="shared" si="729"/>
        <v>3330.6549855143858</v>
      </c>
      <c r="BJ5777">
        <f t="shared" si="730"/>
        <v>5007.1688368530049</v>
      </c>
    </row>
    <row r="5778" spans="1:62">
      <c r="A5778">
        <v>5775</v>
      </c>
      <c r="F5778">
        <v>2750.1195705731261</v>
      </c>
      <c r="G5778">
        <v>0.52857535452592153</v>
      </c>
      <c r="BD5778">
        <f t="shared" si="724"/>
        <v>-8034.8800590417977</v>
      </c>
      <c r="BE5778">
        <f t="shared" si="725"/>
        <v>-5703.8340747190678</v>
      </c>
      <c r="BF5778">
        <f t="shared" si="726"/>
        <v>-3372.7880903963369</v>
      </c>
      <c r="BG5778">
        <f t="shared" si="727"/>
        <v>-1041.7421060736069</v>
      </c>
      <c r="BH5778">
        <f t="shared" si="728"/>
        <v>1289.303878249124</v>
      </c>
      <c r="BI5778">
        <f t="shared" si="729"/>
        <v>3620.3498625718548</v>
      </c>
      <c r="BJ5778">
        <f t="shared" si="730"/>
        <v>5951.3958468945839</v>
      </c>
    </row>
    <row r="5779" spans="1:62">
      <c r="A5779">
        <v>5776</v>
      </c>
      <c r="F5779">
        <v>14824.307415479248</v>
      </c>
      <c r="G5779">
        <v>0.35356881581028254</v>
      </c>
      <c r="BD5779">
        <f t="shared" si="724"/>
        <v>-107.24279794351833</v>
      </c>
      <c r="BE5779">
        <f t="shared" si="725"/>
        <v>2535.6339746860895</v>
      </c>
      <c r="BF5779">
        <f t="shared" si="726"/>
        <v>5178.5107473156968</v>
      </c>
      <c r="BG5779">
        <f t="shared" si="727"/>
        <v>7821.387519945305</v>
      </c>
      <c r="BH5779">
        <f t="shared" si="728"/>
        <v>10464.264292574911</v>
      </c>
      <c r="BI5779">
        <f t="shared" si="729"/>
        <v>13107.14106520452</v>
      </c>
      <c r="BJ5779">
        <f t="shared" si="730"/>
        <v>15750.017837834126</v>
      </c>
    </row>
    <row r="5780" spans="1:62">
      <c r="A5780">
        <v>5777</v>
      </c>
      <c r="F5780">
        <v>12106.241470506022</v>
      </c>
      <c r="G5780">
        <v>1.024471581905547</v>
      </c>
      <c r="BD5780">
        <f t="shared" si="724"/>
        <v>-13056.463336427836</v>
      </c>
      <c r="BE5780">
        <f t="shared" si="725"/>
        <v>-11288.619257376424</v>
      </c>
      <c r="BF5780">
        <f t="shared" si="726"/>
        <v>-9520.7751783250096</v>
      </c>
      <c r="BG5780">
        <f t="shared" si="727"/>
        <v>-7752.9310992735973</v>
      </c>
      <c r="BH5780">
        <f t="shared" si="728"/>
        <v>-5985.0870202221849</v>
      </c>
      <c r="BI5780">
        <f t="shared" si="729"/>
        <v>-4217.2429411707726</v>
      </c>
      <c r="BJ5780">
        <f t="shared" si="730"/>
        <v>-2449.3988621193603</v>
      </c>
    </row>
    <row r="5781" spans="1:62">
      <c r="A5781">
        <v>5778</v>
      </c>
      <c r="F5781">
        <v>8541.7973905836698</v>
      </c>
      <c r="G5781">
        <v>0.24683044414467581</v>
      </c>
      <c r="BD5781">
        <f t="shared" si="724"/>
        <v>-6983.8835609782873</v>
      </c>
      <c r="BE5781">
        <f t="shared" si="725"/>
        <v>-1861.5256514505527</v>
      </c>
      <c r="BF5781">
        <f t="shared" si="726"/>
        <v>3260.8322580771837</v>
      </c>
      <c r="BG5781">
        <f t="shared" si="727"/>
        <v>8383.1901676049165</v>
      </c>
      <c r="BH5781">
        <f t="shared" si="728"/>
        <v>13505.548077132651</v>
      </c>
      <c r="BI5781">
        <f t="shared" si="729"/>
        <v>18627.905986660389</v>
      </c>
      <c r="BJ5781">
        <f t="shared" si="730"/>
        <v>23750.263896188124</v>
      </c>
    </row>
    <row r="5782" spans="1:62">
      <c r="A5782">
        <v>5779</v>
      </c>
      <c r="F5782">
        <v>8386.2324620370891</v>
      </c>
      <c r="G5782">
        <v>1.1853120278694069</v>
      </c>
      <c r="BD5782">
        <f t="shared" si="724"/>
        <v>-7307.6451698602905</v>
      </c>
      <c r="BE5782">
        <f t="shared" si="725"/>
        <v>-6073.4929491369112</v>
      </c>
      <c r="BF5782">
        <f t="shared" si="726"/>
        <v>-4839.3407284135328</v>
      </c>
      <c r="BG5782">
        <f t="shared" si="727"/>
        <v>-3605.1885076901535</v>
      </c>
      <c r="BH5782">
        <f t="shared" si="728"/>
        <v>-2371.0362869667742</v>
      </c>
      <c r="BI5782">
        <f t="shared" si="729"/>
        <v>-1136.8840662433959</v>
      </c>
      <c r="BJ5782">
        <f t="shared" si="730"/>
        <v>97.268154479983423</v>
      </c>
    </row>
    <row r="5783" spans="1:62">
      <c r="A5783">
        <v>5780</v>
      </c>
      <c r="F5783">
        <v>6801.2002650731447</v>
      </c>
      <c r="G5783">
        <v>0.11349977630581787</v>
      </c>
      <c r="BD5783">
        <f t="shared" si="724"/>
        <v>-2459.6723226900549</v>
      </c>
      <c r="BE5783">
        <f t="shared" si="725"/>
        <v>3466.8878166569793</v>
      </c>
      <c r="BF5783">
        <f t="shared" si="726"/>
        <v>9393.4479560040163</v>
      </c>
      <c r="BG5783">
        <f t="shared" si="727"/>
        <v>15320.008095351048</v>
      </c>
      <c r="BH5783">
        <f t="shared" si="728"/>
        <v>21246.568234698083</v>
      </c>
      <c r="BI5783">
        <f t="shared" si="729"/>
        <v>27173.128374045122</v>
      </c>
      <c r="BJ5783">
        <f t="shared" si="730"/>
        <v>33099.688513392161</v>
      </c>
    </row>
    <row r="5784" spans="1:62">
      <c r="A5784">
        <v>5781</v>
      </c>
      <c r="F5784">
        <v>13034.586244751221</v>
      </c>
      <c r="G5784">
        <v>0.66244213018297415</v>
      </c>
      <c r="BD5784">
        <f t="shared" si="724"/>
        <v>-6233.7013835440557</v>
      </c>
      <c r="BE5784">
        <f t="shared" si="725"/>
        <v>-5666.2025020149658</v>
      </c>
      <c r="BF5784">
        <f t="shared" si="726"/>
        <v>-5098.7036204858769</v>
      </c>
      <c r="BG5784">
        <f t="shared" si="727"/>
        <v>-4531.204738956787</v>
      </c>
      <c r="BH5784">
        <f t="shared" si="728"/>
        <v>-3963.705857427698</v>
      </c>
      <c r="BI5784">
        <f t="shared" si="729"/>
        <v>-3396.2069758986086</v>
      </c>
      <c r="BJ5784">
        <f t="shared" si="730"/>
        <v>-2828.7080943695191</v>
      </c>
    </row>
    <row r="5785" spans="1:62">
      <c r="A5785">
        <v>5782</v>
      </c>
      <c r="F5785">
        <v>3917.2420149451464</v>
      </c>
      <c r="G5785">
        <v>0.43889780032034142</v>
      </c>
      <c r="BD5785">
        <f t="shared" si="724"/>
        <v>-9722.3755938363502</v>
      </c>
      <c r="BE5785">
        <f t="shared" si="725"/>
        <v>-6410.1649429214795</v>
      </c>
      <c r="BF5785">
        <f t="shared" si="726"/>
        <v>-3097.9542920066087</v>
      </c>
      <c r="BG5785">
        <f t="shared" si="727"/>
        <v>214.25635890826197</v>
      </c>
      <c r="BH5785">
        <f t="shared" si="728"/>
        <v>3526.4670098231345</v>
      </c>
      <c r="BI5785">
        <f t="shared" si="729"/>
        <v>6838.6776607380034</v>
      </c>
      <c r="BJ5785">
        <f t="shared" si="730"/>
        <v>10150.888311652876</v>
      </c>
    </row>
    <row r="5786" spans="1:62">
      <c r="A5786">
        <v>5783</v>
      </c>
      <c r="F5786">
        <v>10199.899587532254</v>
      </c>
      <c r="G5786">
        <v>0.47560136764366145</v>
      </c>
      <c r="BD5786">
        <f t="shared" si="724"/>
        <v>-1722.7530133434393</v>
      </c>
      <c r="BE5786">
        <f t="shared" si="725"/>
        <v>471.73598825826775</v>
      </c>
      <c r="BF5786">
        <f t="shared" si="726"/>
        <v>2666.2249898599748</v>
      </c>
      <c r="BG5786">
        <f t="shared" si="727"/>
        <v>4860.7139914616819</v>
      </c>
      <c r="BH5786">
        <f t="shared" si="728"/>
        <v>7055.2029930633889</v>
      </c>
      <c r="BI5786">
        <f t="shared" si="729"/>
        <v>9249.691994665096</v>
      </c>
      <c r="BJ5786">
        <f t="shared" si="730"/>
        <v>11444.180996266803</v>
      </c>
    </row>
    <row r="5787" spans="1:62">
      <c r="A5787">
        <v>5784</v>
      </c>
      <c r="F5787">
        <v>9193.8675774511958</v>
      </c>
      <c r="G5787">
        <v>0.43413812709629251</v>
      </c>
      <c r="BD5787">
        <f t="shared" si="724"/>
        <v>-7821.8927493139472</v>
      </c>
      <c r="BE5787">
        <f t="shared" si="725"/>
        <v>-5443.88591109564</v>
      </c>
      <c r="BF5787">
        <f t="shared" si="726"/>
        <v>-3065.8790728773329</v>
      </c>
      <c r="BG5787">
        <f t="shared" si="727"/>
        <v>-687.87223465902571</v>
      </c>
      <c r="BH5787">
        <f t="shared" si="728"/>
        <v>1690.1346035592815</v>
      </c>
      <c r="BI5787">
        <f t="shared" si="729"/>
        <v>4068.1414417775886</v>
      </c>
      <c r="BJ5787">
        <f t="shared" si="730"/>
        <v>6446.1482799958976</v>
      </c>
    </row>
    <row r="5788" spans="1:62">
      <c r="A5788">
        <v>5785</v>
      </c>
      <c r="F5788">
        <v>618.37345127185108</v>
      </c>
      <c r="G5788">
        <v>3.1333963070723669E-2</v>
      </c>
      <c r="BD5788">
        <f t="shared" si="724"/>
        <v>-7023.176941969733</v>
      </c>
      <c r="BE5788">
        <f t="shared" si="725"/>
        <v>-4852.4863064882702</v>
      </c>
      <c r="BF5788">
        <f t="shared" si="726"/>
        <v>-2681.7956710068083</v>
      </c>
      <c r="BG5788">
        <f t="shared" si="727"/>
        <v>-511.10503552534465</v>
      </c>
      <c r="BH5788">
        <f t="shared" si="728"/>
        <v>1659.5855999561172</v>
      </c>
      <c r="BI5788">
        <f t="shared" si="729"/>
        <v>3830.2762354375791</v>
      </c>
      <c r="BJ5788">
        <f t="shared" si="730"/>
        <v>6000.9668709190428</v>
      </c>
    </row>
    <row r="5789" spans="1:62">
      <c r="A5789">
        <v>5786</v>
      </c>
      <c r="F5789">
        <v>8614.0545657800903</v>
      </c>
      <c r="G5789">
        <v>0.41827761323330748</v>
      </c>
      <c r="BD5789">
        <f t="shared" si="724"/>
        <v>-461.70363591823275</v>
      </c>
      <c r="BE5789">
        <f t="shared" si="725"/>
        <v>-305.03382056461442</v>
      </c>
      <c r="BF5789">
        <f t="shared" si="726"/>
        <v>-148.36400521099603</v>
      </c>
      <c r="BG5789">
        <f t="shared" si="727"/>
        <v>8.3058101426222493</v>
      </c>
      <c r="BH5789">
        <f t="shared" si="728"/>
        <v>164.9756254962407</v>
      </c>
      <c r="BI5789">
        <f t="shared" si="729"/>
        <v>321.64544084985903</v>
      </c>
      <c r="BJ5789">
        <f t="shared" si="730"/>
        <v>478.31525620347725</v>
      </c>
    </row>
    <row r="5790" spans="1:62">
      <c r="A5790">
        <v>5787</v>
      </c>
      <c r="F5790">
        <v>11513.924544533023</v>
      </c>
      <c r="G5790">
        <v>0.20591419213144135</v>
      </c>
      <c r="BD5790">
        <f t="shared" si="724"/>
        <v>-6522.6664996135532</v>
      </c>
      <c r="BE5790">
        <f t="shared" si="725"/>
        <v>-4431.2784334470152</v>
      </c>
      <c r="BF5790">
        <f t="shared" si="726"/>
        <v>-2339.8903672804781</v>
      </c>
      <c r="BG5790">
        <f t="shared" si="727"/>
        <v>-248.50230111394012</v>
      </c>
      <c r="BH5790">
        <f t="shared" si="728"/>
        <v>1842.885765052597</v>
      </c>
      <c r="BI5790">
        <f t="shared" si="729"/>
        <v>3934.2738312191341</v>
      </c>
      <c r="BJ5790">
        <f t="shared" si="730"/>
        <v>6025.6618973856712</v>
      </c>
    </row>
    <row r="5791" spans="1:62">
      <c r="A5791">
        <v>5788</v>
      </c>
      <c r="F5791">
        <v>16754.058810897346</v>
      </c>
      <c r="G5791">
        <v>0.41169216652612395</v>
      </c>
      <c r="BD5791">
        <f t="shared" si="724"/>
        <v>-10484.353583875816</v>
      </c>
      <c r="BE5791">
        <f t="shared" si="725"/>
        <v>-9454.7826232186089</v>
      </c>
      <c r="BF5791">
        <f t="shared" si="726"/>
        <v>-8425.2116625614035</v>
      </c>
      <c r="BG5791">
        <f t="shared" si="727"/>
        <v>-7395.6407019041962</v>
      </c>
      <c r="BH5791">
        <f t="shared" si="728"/>
        <v>-6366.0697412469899</v>
      </c>
      <c r="BI5791">
        <f t="shared" si="729"/>
        <v>-5336.4987805897827</v>
      </c>
      <c r="BJ5791">
        <f t="shared" si="730"/>
        <v>-4306.9278199325763</v>
      </c>
    </row>
    <row r="5792" spans="1:62">
      <c r="A5792">
        <v>5789</v>
      </c>
      <c r="F5792">
        <v>4444.0883943171284</v>
      </c>
      <c r="G5792">
        <v>0.47437417077738431</v>
      </c>
      <c r="BD5792">
        <f t="shared" si="724"/>
        <v>-14695.597978266727</v>
      </c>
      <c r="BE5792">
        <f t="shared" si="725"/>
        <v>-12637.137145636107</v>
      </c>
      <c r="BF5792">
        <f t="shared" si="726"/>
        <v>-10578.676313005486</v>
      </c>
      <c r="BG5792">
        <f t="shared" si="727"/>
        <v>-8520.2154803748672</v>
      </c>
      <c r="BH5792">
        <f t="shared" si="728"/>
        <v>-6461.7546477442465</v>
      </c>
      <c r="BI5792">
        <f t="shared" si="729"/>
        <v>-4403.2938151136277</v>
      </c>
      <c r="BJ5792">
        <f t="shared" si="730"/>
        <v>-2344.8329824830071</v>
      </c>
    </row>
    <row r="5793" spans="1:62">
      <c r="A5793">
        <v>5790</v>
      </c>
      <c r="F5793">
        <v>3102.5425595254346</v>
      </c>
      <c r="G5793">
        <v>0.68572662550553076</v>
      </c>
      <c r="BD5793">
        <f t="shared" si="724"/>
        <v>-2072.217540430207</v>
      </c>
      <c r="BE5793">
        <f t="shared" si="725"/>
        <v>299.65331345671439</v>
      </c>
      <c r="BF5793">
        <f t="shared" si="726"/>
        <v>2671.5241673436358</v>
      </c>
      <c r="BG5793">
        <f t="shared" si="727"/>
        <v>5043.3950212305572</v>
      </c>
      <c r="BH5793">
        <f t="shared" si="728"/>
        <v>7415.2658751174786</v>
      </c>
      <c r="BI5793">
        <f t="shared" si="729"/>
        <v>9787.1367290044</v>
      </c>
      <c r="BJ5793">
        <f t="shared" si="730"/>
        <v>12159.007582891321</v>
      </c>
    </row>
    <row r="5794" spans="1:62">
      <c r="A5794">
        <v>5791</v>
      </c>
      <c r="F5794">
        <v>-2240.6498757653098</v>
      </c>
      <c r="G5794">
        <v>0.68343557934003396</v>
      </c>
      <c r="BD5794">
        <f t="shared" si="724"/>
        <v>326.09056800221924</v>
      </c>
      <c r="BE5794">
        <f t="shared" si="725"/>
        <v>3754.7236955298731</v>
      </c>
      <c r="BF5794">
        <f t="shared" si="726"/>
        <v>7183.3568230575274</v>
      </c>
      <c r="BG5794">
        <f t="shared" si="727"/>
        <v>10611.989950585181</v>
      </c>
      <c r="BH5794">
        <f t="shared" si="728"/>
        <v>14040.623078112836</v>
      </c>
      <c r="BI5794">
        <f t="shared" si="729"/>
        <v>17469.256205640489</v>
      </c>
      <c r="BJ5794">
        <f t="shared" si="730"/>
        <v>20897.889333168143</v>
      </c>
    </row>
    <row r="5795" spans="1:62">
      <c r="A5795">
        <v>5792</v>
      </c>
      <c r="F5795">
        <v>11897.665186771406</v>
      </c>
      <c r="G5795">
        <v>0.23396927859993344</v>
      </c>
      <c r="BD5795">
        <f t="shared" si="724"/>
        <v>5657.8277724654799</v>
      </c>
      <c r="BE5795">
        <f t="shared" si="725"/>
        <v>9075.00566916565</v>
      </c>
      <c r="BF5795">
        <f t="shared" si="726"/>
        <v>12492.18356586582</v>
      </c>
      <c r="BG5795">
        <f t="shared" si="727"/>
        <v>15909.361462565988</v>
      </c>
      <c r="BH5795">
        <f t="shared" si="728"/>
        <v>19326.53935926616</v>
      </c>
      <c r="BI5795">
        <f t="shared" si="729"/>
        <v>22743.71725596633</v>
      </c>
      <c r="BJ5795">
        <f t="shared" si="730"/>
        <v>26160.895152666497</v>
      </c>
    </row>
    <row r="5796" spans="1:62">
      <c r="A5796">
        <v>5793</v>
      </c>
      <c r="F5796">
        <v>13818.478950686002</v>
      </c>
      <c r="G5796">
        <v>0.25205829092363086</v>
      </c>
      <c r="BD5796">
        <f t="shared" si="724"/>
        <v>-10727.818793771739</v>
      </c>
      <c r="BE5796">
        <f t="shared" si="725"/>
        <v>-9557.9724007720724</v>
      </c>
      <c r="BF5796">
        <f t="shared" si="726"/>
        <v>-8388.1260077724037</v>
      </c>
      <c r="BG5796">
        <f t="shared" si="727"/>
        <v>-7218.2796147727377</v>
      </c>
      <c r="BH5796">
        <f t="shared" si="728"/>
        <v>-6048.4332217730707</v>
      </c>
      <c r="BI5796">
        <f t="shared" si="729"/>
        <v>-4878.5868287734029</v>
      </c>
      <c r="BJ5796">
        <f t="shared" si="730"/>
        <v>-3708.740435773736</v>
      </c>
    </row>
    <row r="5797" spans="1:62">
      <c r="A5797">
        <v>5794</v>
      </c>
      <c r="F5797">
        <v>1988.2042352242897</v>
      </c>
      <c r="G5797">
        <v>0.20005395109635948</v>
      </c>
      <c r="BD5797">
        <f t="shared" si="724"/>
        <v>-12558.187496067847</v>
      </c>
      <c r="BE5797">
        <f t="shared" si="725"/>
        <v>-11297.896041449692</v>
      </c>
      <c r="BF5797">
        <f t="shared" si="726"/>
        <v>-10037.604586831538</v>
      </c>
      <c r="BG5797">
        <f t="shared" si="727"/>
        <v>-8777.313132213385</v>
      </c>
      <c r="BH5797">
        <f t="shared" si="728"/>
        <v>-7517.0216775952304</v>
      </c>
      <c r="BI5797">
        <f t="shared" si="729"/>
        <v>-6256.7302229770758</v>
      </c>
      <c r="BJ5797">
        <f t="shared" si="730"/>
        <v>-4996.4387683589212</v>
      </c>
    </row>
    <row r="5798" spans="1:62">
      <c r="A5798">
        <v>5795</v>
      </c>
      <c r="F5798">
        <v>972.54586781392572</v>
      </c>
      <c r="G5798">
        <v>0.46170487076243383</v>
      </c>
      <c r="BD5798">
        <f t="shared" si="724"/>
        <v>-987.93447974249227</v>
      </c>
      <c r="BE5798">
        <f t="shared" si="725"/>
        <v>12.335275739305189</v>
      </c>
      <c r="BF5798">
        <f t="shared" si="726"/>
        <v>1012.6050312211023</v>
      </c>
      <c r="BG5798">
        <f t="shared" si="727"/>
        <v>2012.8747867029001</v>
      </c>
      <c r="BH5798">
        <f t="shared" si="728"/>
        <v>3013.1445421846975</v>
      </c>
      <c r="BI5798">
        <f t="shared" si="729"/>
        <v>4013.4142976664943</v>
      </c>
      <c r="BJ5798">
        <f t="shared" si="730"/>
        <v>5013.6840531482922</v>
      </c>
    </row>
    <row r="5799" spans="1:62">
      <c r="A5799">
        <v>5796</v>
      </c>
      <c r="F5799">
        <v>5543.8229370623776</v>
      </c>
      <c r="G5799">
        <v>0.26097838783669491</v>
      </c>
      <c r="BD5799">
        <f t="shared" si="724"/>
        <v>1335.9784859982433</v>
      </c>
      <c r="BE5799">
        <f t="shared" si="725"/>
        <v>3644.5028398104123</v>
      </c>
      <c r="BF5799">
        <f t="shared" si="726"/>
        <v>5953.0271936225818</v>
      </c>
      <c r="BG5799">
        <f t="shared" si="727"/>
        <v>8261.5515474347503</v>
      </c>
      <c r="BH5799">
        <f t="shared" si="728"/>
        <v>10570.075901246921</v>
      </c>
      <c r="BI5799">
        <f t="shared" si="729"/>
        <v>12878.600255059089</v>
      </c>
      <c r="BJ5799">
        <f t="shared" si="730"/>
        <v>15187.124608871258</v>
      </c>
    </row>
    <row r="5800" spans="1:62">
      <c r="A5800">
        <v>5797</v>
      </c>
      <c r="F5800">
        <v>2159.7723984145487</v>
      </c>
      <c r="G5800">
        <v>0.34064213651878816</v>
      </c>
      <c r="BD5800">
        <f t="shared" si="724"/>
        <v>-4238.9309978789033</v>
      </c>
      <c r="BE5800">
        <f t="shared" si="725"/>
        <v>-2934.0390586954286</v>
      </c>
      <c r="BF5800">
        <f t="shared" si="726"/>
        <v>-1629.1471195119539</v>
      </c>
      <c r="BG5800">
        <f t="shared" si="727"/>
        <v>-324.25518032847958</v>
      </c>
      <c r="BH5800">
        <f t="shared" si="728"/>
        <v>980.63675885499561</v>
      </c>
      <c r="BI5800">
        <f t="shared" si="729"/>
        <v>2285.5286980384699</v>
      </c>
      <c r="BJ5800">
        <f t="shared" si="730"/>
        <v>3590.4206372219451</v>
      </c>
    </row>
    <row r="5801" spans="1:62">
      <c r="A5801">
        <v>5798</v>
      </c>
      <c r="F5801">
        <v>8772.9241304468433</v>
      </c>
      <c r="G5801">
        <v>0.19906735331109626</v>
      </c>
      <c r="BD5801">
        <f t="shared" si="724"/>
        <v>-456.56171582060779</v>
      </c>
      <c r="BE5801">
        <f t="shared" si="725"/>
        <v>1246.6489667733331</v>
      </c>
      <c r="BF5801">
        <f t="shared" si="726"/>
        <v>2949.859649367274</v>
      </c>
      <c r="BG5801">
        <f t="shared" si="727"/>
        <v>4653.0703319612148</v>
      </c>
      <c r="BH5801">
        <f t="shared" si="728"/>
        <v>6356.2810145551557</v>
      </c>
      <c r="BI5801">
        <f t="shared" si="729"/>
        <v>8059.4916971490966</v>
      </c>
      <c r="BJ5801">
        <f t="shared" si="730"/>
        <v>9762.7023797430375</v>
      </c>
    </row>
    <row r="5802" spans="1:62">
      <c r="A5802">
        <v>5799</v>
      </c>
      <c r="F5802">
        <v>13103.964853785135</v>
      </c>
      <c r="G5802">
        <v>0.24024396566444306</v>
      </c>
      <c r="BD5802">
        <f t="shared" si="724"/>
        <v>-7777.5873638913617</v>
      </c>
      <c r="BE5802">
        <f t="shared" si="725"/>
        <v>-6782.2505973358802</v>
      </c>
      <c r="BF5802">
        <f t="shared" si="726"/>
        <v>-5786.9138307803987</v>
      </c>
      <c r="BG5802">
        <f t="shared" si="727"/>
        <v>-4791.5770642249181</v>
      </c>
      <c r="BH5802">
        <f t="shared" si="728"/>
        <v>-3796.2402976694366</v>
      </c>
      <c r="BI5802">
        <f t="shared" si="729"/>
        <v>-2800.9035311139551</v>
      </c>
      <c r="BJ5802">
        <f t="shared" si="730"/>
        <v>-1805.5667645584745</v>
      </c>
    </row>
    <row r="5803" spans="1:62">
      <c r="A5803">
        <v>5800</v>
      </c>
      <c r="F5803">
        <v>7253.6422930852059</v>
      </c>
      <c r="G5803">
        <v>0.43605459407872704</v>
      </c>
      <c r="BD5803">
        <f t="shared" si="724"/>
        <v>-11902.74502546292</v>
      </c>
      <c r="BE5803">
        <f t="shared" si="725"/>
        <v>-10701.525197140705</v>
      </c>
      <c r="BF5803">
        <f t="shared" si="726"/>
        <v>-9500.30536881849</v>
      </c>
      <c r="BG5803">
        <f t="shared" si="727"/>
        <v>-8299.0855404962749</v>
      </c>
      <c r="BH5803">
        <f t="shared" si="728"/>
        <v>-7097.8657121740589</v>
      </c>
      <c r="BI5803">
        <f t="shared" si="729"/>
        <v>-5896.6458838518438</v>
      </c>
      <c r="BJ5803">
        <f t="shared" si="730"/>
        <v>-4695.4260555296278</v>
      </c>
    </row>
    <row r="5804" spans="1:62">
      <c r="A5804">
        <v>5801</v>
      </c>
      <c r="F5804">
        <v>14260.647232009902</v>
      </c>
      <c r="G5804">
        <v>0.41027764251146515</v>
      </c>
      <c r="BD5804">
        <f t="shared" si="724"/>
        <v>-5073.3693226915711</v>
      </c>
      <c r="BE5804">
        <f t="shared" si="725"/>
        <v>-2893.0963522979355</v>
      </c>
      <c r="BF5804">
        <f t="shared" si="726"/>
        <v>-712.82338190429982</v>
      </c>
      <c r="BG5804">
        <f t="shared" si="727"/>
        <v>1467.4495884893349</v>
      </c>
      <c r="BH5804">
        <f t="shared" si="728"/>
        <v>3647.7225588829697</v>
      </c>
      <c r="BI5804">
        <f t="shared" si="729"/>
        <v>5827.9955292766062</v>
      </c>
      <c r="BJ5804">
        <f t="shared" si="730"/>
        <v>8008.268499670241</v>
      </c>
    </row>
    <row r="5805" spans="1:62">
      <c r="A5805">
        <v>5802</v>
      </c>
      <c r="F5805">
        <v>7210.5565321346839</v>
      </c>
      <c r="G5805">
        <v>0.6700518620103928</v>
      </c>
      <c r="BD5805">
        <f t="shared" si="724"/>
        <v>-12209.259019452576</v>
      </c>
      <c r="BE5805">
        <f t="shared" si="725"/>
        <v>-10157.870806895251</v>
      </c>
      <c r="BF5805">
        <f t="shared" si="726"/>
        <v>-8106.4825943379246</v>
      </c>
      <c r="BG5805">
        <f t="shared" si="727"/>
        <v>-6055.0943817805983</v>
      </c>
      <c r="BH5805">
        <f t="shared" si="728"/>
        <v>-4003.7061692232728</v>
      </c>
      <c r="BI5805">
        <f t="shared" si="729"/>
        <v>-1952.3179566659473</v>
      </c>
      <c r="BJ5805">
        <f t="shared" si="730"/>
        <v>99.07025589137811</v>
      </c>
    </row>
    <row r="5806" spans="1:62">
      <c r="A5806">
        <v>5803</v>
      </c>
      <c r="F5806">
        <v>10184.452009370329</v>
      </c>
      <c r="G5806">
        <v>0.14580589124474486</v>
      </c>
      <c r="BD5806">
        <f t="shared" si="724"/>
        <v>-3860.2972220827201</v>
      </c>
      <c r="BE5806">
        <f t="shared" si="725"/>
        <v>-510.03791203075616</v>
      </c>
      <c r="BF5806">
        <f t="shared" si="726"/>
        <v>2840.2213980212073</v>
      </c>
      <c r="BG5806">
        <f t="shared" si="727"/>
        <v>6190.4807080731716</v>
      </c>
      <c r="BH5806">
        <f t="shared" si="728"/>
        <v>9540.740018125136</v>
      </c>
      <c r="BI5806">
        <f t="shared" si="729"/>
        <v>12890.999328177099</v>
      </c>
      <c r="BJ5806">
        <f t="shared" si="730"/>
        <v>16241.258638229065</v>
      </c>
    </row>
    <row r="5807" spans="1:62">
      <c r="A5807">
        <v>5804</v>
      </c>
      <c r="F5807">
        <v>6527.524406599674</v>
      </c>
      <c r="G5807">
        <v>0.42848656742859426</v>
      </c>
      <c r="BD5807">
        <f t="shared" si="724"/>
        <v>-9455.4225531466036</v>
      </c>
      <c r="BE5807">
        <f t="shared" si="725"/>
        <v>-8726.3930969228804</v>
      </c>
      <c r="BF5807">
        <f t="shared" si="726"/>
        <v>-7997.3636406991554</v>
      </c>
      <c r="BG5807">
        <f t="shared" si="727"/>
        <v>-7268.3341844754314</v>
      </c>
      <c r="BH5807">
        <f t="shared" si="728"/>
        <v>-6539.3047282517073</v>
      </c>
      <c r="BI5807">
        <f t="shared" si="729"/>
        <v>-5810.2752720279832</v>
      </c>
      <c r="BJ5807">
        <f t="shared" si="730"/>
        <v>-5081.2458158042582</v>
      </c>
    </row>
    <row r="5808" spans="1:62">
      <c r="A5808">
        <v>5805</v>
      </c>
      <c r="F5808">
        <v>10735.470091064679</v>
      </c>
      <c r="G5808">
        <v>5.9882217880200095E-2</v>
      </c>
      <c r="BD5808">
        <f t="shared" si="724"/>
        <v>-4385.0915694567029</v>
      </c>
      <c r="BE5808">
        <f t="shared" si="725"/>
        <v>-2242.658732313731</v>
      </c>
      <c r="BF5808">
        <f t="shared" si="726"/>
        <v>-100.22589517075994</v>
      </c>
      <c r="BG5808">
        <f t="shared" si="727"/>
        <v>2042.206941972212</v>
      </c>
      <c r="BH5808">
        <f t="shared" si="728"/>
        <v>4184.639779115183</v>
      </c>
      <c r="BI5808">
        <f t="shared" si="729"/>
        <v>6327.0726162581541</v>
      </c>
      <c r="BJ5808">
        <f t="shared" si="730"/>
        <v>8469.5054534011251</v>
      </c>
    </row>
    <row r="5809" spans="1:62">
      <c r="A5809">
        <v>5806</v>
      </c>
      <c r="F5809">
        <v>6425.0637593581705</v>
      </c>
      <c r="G5809">
        <v>0.34770833984664939</v>
      </c>
      <c r="BD5809">
        <f t="shared" si="724"/>
        <v>-10436.059001663678</v>
      </c>
      <c r="BE5809">
        <f t="shared" si="725"/>
        <v>-10136.647912262677</v>
      </c>
      <c r="BF5809">
        <f t="shared" si="726"/>
        <v>-9837.2368228616779</v>
      </c>
      <c r="BG5809">
        <f t="shared" si="727"/>
        <v>-9537.8257334606769</v>
      </c>
      <c r="BH5809">
        <f t="shared" si="728"/>
        <v>-9238.414644059676</v>
      </c>
      <c r="BI5809">
        <f t="shared" si="729"/>
        <v>-8939.0035546586769</v>
      </c>
      <c r="BJ5809">
        <f t="shared" si="730"/>
        <v>-8639.5924652576759</v>
      </c>
    </row>
    <row r="5810" spans="1:62">
      <c r="A5810">
        <v>5807</v>
      </c>
      <c r="F5810">
        <v>6208.1792085803008</v>
      </c>
      <c r="G5810">
        <v>0.15600006473310124</v>
      </c>
      <c r="BD5810">
        <f t="shared" si="724"/>
        <v>-4686.5220601249239</v>
      </c>
      <c r="BE5810">
        <f t="shared" si="725"/>
        <v>-2947.9803608916764</v>
      </c>
      <c r="BF5810">
        <f t="shared" si="726"/>
        <v>-1209.4386616584297</v>
      </c>
      <c r="BG5810">
        <f t="shared" si="727"/>
        <v>529.10303757481779</v>
      </c>
      <c r="BH5810">
        <f t="shared" si="728"/>
        <v>2267.6447368080644</v>
      </c>
      <c r="BI5810">
        <f t="shared" si="729"/>
        <v>4006.186436041311</v>
      </c>
      <c r="BJ5810">
        <f t="shared" si="730"/>
        <v>5744.7281352745576</v>
      </c>
    </row>
    <row r="5811" spans="1:62">
      <c r="A5811">
        <v>5808</v>
      </c>
      <c r="F5811">
        <v>11832.568409799296</v>
      </c>
      <c r="G5811">
        <v>0.51526865324910887</v>
      </c>
      <c r="BD5811">
        <f t="shared" si="724"/>
        <v>-5428.1788849147943</v>
      </c>
      <c r="BE5811">
        <f t="shared" si="725"/>
        <v>-4648.1785612492886</v>
      </c>
      <c r="BF5811">
        <f t="shared" si="726"/>
        <v>-3868.1782375837824</v>
      </c>
      <c r="BG5811">
        <f t="shared" si="727"/>
        <v>-3088.1779139182759</v>
      </c>
      <c r="BH5811">
        <f t="shared" si="728"/>
        <v>-2308.1775902527697</v>
      </c>
      <c r="BI5811">
        <f t="shared" si="729"/>
        <v>-1528.1772665872641</v>
      </c>
      <c r="BJ5811">
        <f t="shared" si="730"/>
        <v>-748.17694292175747</v>
      </c>
    </row>
    <row r="5812" spans="1:62">
      <c r="A5812">
        <v>5809</v>
      </c>
      <c r="F5812">
        <v>-5019.7998866448106</v>
      </c>
      <c r="G5812">
        <v>0.71024473212402661</v>
      </c>
      <c r="BD5812">
        <f t="shared" si="724"/>
        <v>-9256.225143553751</v>
      </c>
      <c r="BE5812">
        <f t="shared" si="725"/>
        <v>-6679.8818773082075</v>
      </c>
      <c r="BF5812">
        <f t="shared" si="726"/>
        <v>-4103.5386110626632</v>
      </c>
      <c r="BG5812">
        <f t="shared" si="727"/>
        <v>-1527.1953448171189</v>
      </c>
      <c r="BH5812">
        <f t="shared" si="728"/>
        <v>1049.1479214284263</v>
      </c>
      <c r="BI5812">
        <f t="shared" si="729"/>
        <v>3625.4911876739698</v>
      </c>
      <c r="BJ5812">
        <f t="shared" si="730"/>
        <v>6201.8344539195132</v>
      </c>
    </row>
    <row r="5813" spans="1:62">
      <c r="A5813">
        <v>5810</v>
      </c>
      <c r="F5813">
        <v>12222.124350227228</v>
      </c>
      <c r="G5813">
        <v>0.22218507577072177</v>
      </c>
      <c r="BD5813">
        <f t="shared" si="724"/>
        <v>8571.0235472649438</v>
      </c>
      <c r="BE5813">
        <f t="shared" si="725"/>
        <v>12122.247207885077</v>
      </c>
      <c r="BF5813">
        <f t="shared" si="726"/>
        <v>15673.47086850521</v>
      </c>
      <c r="BG5813">
        <f t="shared" si="727"/>
        <v>19224.694529125343</v>
      </c>
      <c r="BH5813">
        <f t="shared" si="728"/>
        <v>22775.918189745476</v>
      </c>
      <c r="BI5813">
        <f t="shared" si="729"/>
        <v>26327.14185036561</v>
      </c>
      <c r="BJ5813">
        <f t="shared" si="730"/>
        <v>29878.365510985743</v>
      </c>
    </row>
    <row r="5814" spans="1:62">
      <c r="A5814">
        <v>5811</v>
      </c>
      <c r="F5814">
        <v>2537.8114018876659</v>
      </c>
      <c r="G5814">
        <v>0.22069920953153144</v>
      </c>
      <c r="BD5814">
        <f t="shared" si="724"/>
        <v>-11111.198971373618</v>
      </c>
      <c r="BE5814">
        <f t="shared" si="725"/>
        <v>-10000.27359252001</v>
      </c>
      <c r="BF5814">
        <f t="shared" si="726"/>
        <v>-8889.3482136664024</v>
      </c>
      <c r="BG5814">
        <f t="shared" si="727"/>
        <v>-7778.4228348127926</v>
      </c>
      <c r="BH5814">
        <f t="shared" si="728"/>
        <v>-6667.4974559591838</v>
      </c>
      <c r="BI5814">
        <f t="shared" si="729"/>
        <v>-5556.5720771055749</v>
      </c>
      <c r="BJ5814">
        <f t="shared" si="730"/>
        <v>-4445.646698251966</v>
      </c>
    </row>
    <row r="5815" spans="1:62">
      <c r="A5815">
        <v>5812</v>
      </c>
      <c r="F5815">
        <v>6581.4438032296239</v>
      </c>
      <c r="G5815">
        <v>0.39605131164058616</v>
      </c>
      <c r="BD5815">
        <f t="shared" si="724"/>
        <v>-1434.3153542300088</v>
      </c>
      <c r="BE5815">
        <f t="shared" si="725"/>
        <v>-330.81930657235171</v>
      </c>
      <c r="BF5815">
        <f t="shared" si="726"/>
        <v>772.67674108530582</v>
      </c>
      <c r="BG5815">
        <f t="shared" si="727"/>
        <v>1876.1727887429624</v>
      </c>
      <c r="BH5815">
        <f t="shared" si="728"/>
        <v>2979.6688364006204</v>
      </c>
      <c r="BI5815">
        <f t="shared" si="729"/>
        <v>4083.1648840582775</v>
      </c>
      <c r="BJ5815">
        <f t="shared" si="730"/>
        <v>5186.6609317159346</v>
      </c>
    </row>
    <row r="5816" spans="1:62">
      <c r="A5816">
        <v>5813</v>
      </c>
      <c r="F5816">
        <v>13339.003038251072</v>
      </c>
      <c r="G5816">
        <v>1.7395807187709167E-2</v>
      </c>
      <c r="BD5816">
        <f t="shared" si="724"/>
        <v>-4601.1872450266928</v>
      </c>
      <c r="BE5816">
        <f t="shared" si="725"/>
        <v>-2620.9306868237622</v>
      </c>
      <c r="BF5816">
        <f t="shared" si="726"/>
        <v>-640.67412862083165</v>
      </c>
      <c r="BG5816">
        <f t="shared" si="727"/>
        <v>1339.5824295820994</v>
      </c>
      <c r="BH5816">
        <f t="shared" si="728"/>
        <v>3319.8389877850295</v>
      </c>
      <c r="BI5816">
        <f t="shared" si="729"/>
        <v>5300.0955459879606</v>
      </c>
      <c r="BJ5816">
        <f t="shared" si="730"/>
        <v>7280.3521041908916</v>
      </c>
    </row>
    <row r="5817" spans="1:62">
      <c r="A5817">
        <v>5814</v>
      </c>
      <c r="F5817">
        <v>-12972.073967639157</v>
      </c>
      <c r="G5817">
        <v>0.78953703678322018</v>
      </c>
      <c r="BD5817">
        <f t="shared" si="724"/>
        <v>-13252.024002312526</v>
      </c>
      <c r="BE5817">
        <f t="shared" si="725"/>
        <v>-13165.04496637398</v>
      </c>
      <c r="BF5817">
        <f t="shared" si="726"/>
        <v>-13078.065930435434</v>
      </c>
      <c r="BG5817">
        <f t="shared" si="727"/>
        <v>-12991.08689449689</v>
      </c>
      <c r="BH5817">
        <f t="shared" si="728"/>
        <v>-12904.107858558344</v>
      </c>
      <c r="BI5817">
        <f t="shared" si="729"/>
        <v>-12817.128822619798</v>
      </c>
      <c r="BJ5817">
        <f t="shared" si="730"/>
        <v>-12730.149786681251</v>
      </c>
    </row>
    <row r="5818" spans="1:62">
      <c r="A5818">
        <v>5815</v>
      </c>
      <c r="F5818">
        <v>14776.887145802812</v>
      </c>
      <c r="G5818">
        <v>0.1537652079625591</v>
      </c>
      <c r="BD5818">
        <f t="shared" si="724"/>
        <v>16919.759151555256</v>
      </c>
      <c r="BE5818">
        <f t="shared" si="725"/>
        <v>20867.444335471358</v>
      </c>
      <c r="BF5818">
        <f t="shared" si="726"/>
        <v>24815.129519387461</v>
      </c>
      <c r="BG5818">
        <f t="shared" si="727"/>
        <v>28762.81470330356</v>
      </c>
      <c r="BH5818">
        <f t="shared" si="728"/>
        <v>32710.499887219663</v>
      </c>
      <c r="BI5818">
        <f t="shared" si="729"/>
        <v>36658.185071135762</v>
      </c>
      <c r="BJ5818">
        <f t="shared" si="730"/>
        <v>40605.870255051865</v>
      </c>
    </row>
    <row r="5819" spans="1:62">
      <c r="A5819">
        <v>5816</v>
      </c>
      <c r="F5819">
        <v>10000.17806570828</v>
      </c>
      <c r="G5819">
        <v>0.49936701012485241</v>
      </c>
      <c r="BD5819">
        <f t="shared" si="724"/>
        <v>-14008.061105990017</v>
      </c>
      <c r="BE5819">
        <f t="shared" si="725"/>
        <v>-13239.23506617722</v>
      </c>
      <c r="BF5819">
        <f t="shared" si="726"/>
        <v>-12470.409026364425</v>
      </c>
      <c r="BG5819">
        <f t="shared" si="727"/>
        <v>-11701.58298655163</v>
      </c>
      <c r="BH5819">
        <f t="shared" si="728"/>
        <v>-10932.756946738835</v>
      </c>
      <c r="BI5819">
        <f t="shared" si="729"/>
        <v>-10163.930906926038</v>
      </c>
      <c r="BJ5819">
        <f t="shared" si="730"/>
        <v>-9395.104867113243</v>
      </c>
    </row>
    <row r="5820" spans="1:62">
      <c r="A5820">
        <v>5817</v>
      </c>
      <c r="F5820">
        <v>13745.445594825469</v>
      </c>
      <c r="G5820">
        <v>0.70209498500027845</v>
      </c>
      <c r="BD5820">
        <f t="shared" si="724"/>
        <v>-7503.3430150840177</v>
      </c>
      <c r="BE5820">
        <f t="shared" si="725"/>
        <v>-5006.5079644597563</v>
      </c>
      <c r="BF5820">
        <f t="shared" si="726"/>
        <v>-2509.672913835494</v>
      </c>
      <c r="BG5820">
        <f t="shared" si="727"/>
        <v>-12.837863211232616</v>
      </c>
      <c r="BH5820">
        <f t="shared" si="728"/>
        <v>2483.9971874130297</v>
      </c>
      <c r="BI5820">
        <f t="shared" si="729"/>
        <v>4980.832238037292</v>
      </c>
      <c r="BJ5820">
        <f t="shared" si="730"/>
        <v>7477.6672886615543</v>
      </c>
    </row>
    <row r="5821" spans="1:62">
      <c r="A5821">
        <v>5818</v>
      </c>
      <c r="F5821">
        <v>-3878.200152590689</v>
      </c>
      <c r="G5821">
        <v>0.71162378968227014</v>
      </c>
      <c r="BD5821">
        <f t="shared" si="724"/>
        <v>-10234.970669824077</v>
      </c>
      <c r="BE5821">
        <f t="shared" si="725"/>
        <v>-6724.4957448226842</v>
      </c>
      <c r="BF5821">
        <f t="shared" si="726"/>
        <v>-3214.0208198212931</v>
      </c>
      <c r="BG5821">
        <f t="shared" si="727"/>
        <v>296.45410518010067</v>
      </c>
      <c r="BH5821">
        <f t="shared" si="728"/>
        <v>3806.9290301814908</v>
      </c>
      <c r="BI5821">
        <f t="shared" si="729"/>
        <v>7317.4039551828828</v>
      </c>
      <c r="BJ5821">
        <f t="shared" si="730"/>
        <v>10827.878880184278</v>
      </c>
    </row>
    <row r="5822" spans="1:62">
      <c r="A5822">
        <v>5819</v>
      </c>
      <c r="F5822">
        <v>9655.5601866826073</v>
      </c>
      <c r="G5822">
        <v>0.41383953528168504</v>
      </c>
      <c r="BD5822">
        <f t="shared" si="724"/>
        <v>7436.31910100204</v>
      </c>
      <c r="BE5822">
        <f t="shared" si="725"/>
        <v>10994.438049413391</v>
      </c>
      <c r="BF5822">
        <f t="shared" si="726"/>
        <v>14552.55699782474</v>
      </c>
      <c r="BG5822">
        <f t="shared" si="727"/>
        <v>18110.675946236093</v>
      </c>
      <c r="BH5822">
        <f t="shared" si="728"/>
        <v>21668.794894647443</v>
      </c>
      <c r="BI5822">
        <f t="shared" si="729"/>
        <v>25226.913843058792</v>
      </c>
      <c r="BJ5822">
        <f t="shared" si="730"/>
        <v>28785.032791470145</v>
      </c>
    </row>
    <row r="5823" spans="1:62">
      <c r="A5823">
        <v>5820</v>
      </c>
      <c r="F5823">
        <v>7769.4208774484578</v>
      </c>
      <c r="G5823">
        <v>0.14335356857028003</v>
      </c>
      <c r="BD5823">
        <f t="shared" si="724"/>
        <v>-7586.3625102741826</v>
      </c>
      <c r="BE5823">
        <f t="shared" si="725"/>
        <v>-5517.1648338657569</v>
      </c>
      <c r="BF5823">
        <f t="shared" si="726"/>
        <v>-3447.9671574573313</v>
      </c>
      <c r="BG5823">
        <f t="shared" si="727"/>
        <v>-1378.7694810489065</v>
      </c>
      <c r="BH5823">
        <f t="shared" si="728"/>
        <v>690.42819535951821</v>
      </c>
      <c r="BI5823">
        <f t="shared" si="729"/>
        <v>2759.6258717679448</v>
      </c>
      <c r="BJ5823">
        <f t="shared" si="730"/>
        <v>4828.8235481763695</v>
      </c>
    </row>
    <row r="5824" spans="1:62">
      <c r="A5824">
        <v>5821</v>
      </c>
      <c r="F5824">
        <v>3611.1728856109621</v>
      </c>
      <c r="G5824">
        <v>0.41023664317939001</v>
      </c>
      <c r="BD5824">
        <f t="shared" si="724"/>
        <v>-7052.6530345970577</v>
      </c>
      <c r="BE5824">
        <f t="shared" si="725"/>
        <v>-6335.8851917456577</v>
      </c>
      <c r="BF5824">
        <f t="shared" si="726"/>
        <v>-5619.1173488942568</v>
      </c>
      <c r="BG5824">
        <f t="shared" si="727"/>
        <v>-4902.3495060428577</v>
      </c>
      <c r="BH5824">
        <f t="shared" si="728"/>
        <v>-4185.5816631914568</v>
      </c>
      <c r="BI5824">
        <f t="shared" si="729"/>
        <v>-3468.8138203400567</v>
      </c>
      <c r="BJ5824">
        <f t="shared" si="730"/>
        <v>-2752.0459774886567</v>
      </c>
    </row>
    <row r="5825" spans="1:62">
      <c r="A5825">
        <v>5822</v>
      </c>
      <c r="F5825">
        <v>-3107.9659502150207</v>
      </c>
      <c r="G5825">
        <v>0.2417729058804996</v>
      </c>
      <c r="BD5825">
        <f t="shared" si="724"/>
        <v>-1559.9896697140121</v>
      </c>
      <c r="BE5825">
        <f t="shared" si="725"/>
        <v>491.19354618293801</v>
      </c>
      <c r="BF5825">
        <f t="shared" si="726"/>
        <v>2542.3767620798881</v>
      </c>
      <c r="BG5825">
        <f t="shared" si="727"/>
        <v>4593.5599779768381</v>
      </c>
      <c r="BH5825">
        <f t="shared" si="728"/>
        <v>6644.7431938737882</v>
      </c>
      <c r="BI5825">
        <f t="shared" si="729"/>
        <v>8695.9264097707382</v>
      </c>
      <c r="BJ5825">
        <f t="shared" si="730"/>
        <v>10747.109625667688</v>
      </c>
    </row>
    <row r="5826" spans="1:62">
      <c r="A5826">
        <v>5823</v>
      </c>
      <c r="F5826">
        <v>16347.447632153275</v>
      </c>
      <c r="G5826">
        <v>0.58667244841632904</v>
      </c>
      <c r="BD5826">
        <f t="shared" si="724"/>
        <v>4316.8304796175189</v>
      </c>
      <c r="BE5826">
        <f t="shared" si="725"/>
        <v>5525.6950090200171</v>
      </c>
      <c r="BF5826">
        <f t="shared" si="726"/>
        <v>6734.5595384225144</v>
      </c>
      <c r="BG5826">
        <f t="shared" si="727"/>
        <v>7943.4240678250126</v>
      </c>
      <c r="BH5826">
        <f t="shared" si="728"/>
        <v>9152.2885972275108</v>
      </c>
      <c r="BI5826">
        <f t="shared" si="729"/>
        <v>10361.153126630008</v>
      </c>
      <c r="BJ5826">
        <f t="shared" si="730"/>
        <v>11570.017656032507</v>
      </c>
    </row>
    <row r="5827" spans="1:62">
      <c r="A5827">
        <v>5824</v>
      </c>
      <c r="F5827">
        <v>11202.043298291765</v>
      </c>
      <c r="G5827">
        <v>0.47477543662902466</v>
      </c>
      <c r="BD5827">
        <f t="shared" si="724"/>
        <v>-13414.08539007163</v>
      </c>
      <c r="BE5827">
        <f t="shared" si="725"/>
        <v>-10480.723147989986</v>
      </c>
      <c r="BF5827">
        <f t="shared" si="726"/>
        <v>-7547.3609059083392</v>
      </c>
      <c r="BG5827">
        <f t="shared" si="727"/>
        <v>-4613.9986638266946</v>
      </c>
      <c r="BH5827">
        <f t="shared" si="728"/>
        <v>-1680.6364217450482</v>
      </c>
      <c r="BI5827">
        <f t="shared" si="729"/>
        <v>1252.7258203365964</v>
      </c>
      <c r="BJ5827">
        <f t="shared" si="730"/>
        <v>4186.0880624182428</v>
      </c>
    </row>
    <row r="5828" spans="1:62">
      <c r="A5828">
        <v>5825</v>
      </c>
      <c r="F5828">
        <v>7498.613413430252</v>
      </c>
      <c r="G5828">
        <v>0.18091089430910934</v>
      </c>
      <c r="BD5828">
        <f t="shared" si="724"/>
        <v>-8828.1661151466415</v>
      </c>
      <c r="BE5828">
        <f t="shared" si="725"/>
        <v>-6454.2889320015183</v>
      </c>
      <c r="BF5828">
        <f t="shared" si="726"/>
        <v>-4080.4117488563943</v>
      </c>
      <c r="BG5828">
        <f t="shared" si="727"/>
        <v>-1706.5345657112721</v>
      </c>
      <c r="BH5828">
        <f t="shared" si="728"/>
        <v>667.34261743385105</v>
      </c>
      <c r="BI5828">
        <f t="shared" si="729"/>
        <v>3041.219800578976</v>
      </c>
      <c r="BJ5828">
        <f t="shared" si="730"/>
        <v>5415.0969837240973</v>
      </c>
    </row>
    <row r="5829" spans="1:62">
      <c r="A5829">
        <v>5826</v>
      </c>
      <c r="F5829">
        <v>8291.0048775241812</v>
      </c>
      <c r="G5829">
        <v>0.23466909296233673</v>
      </c>
      <c r="BD5829">
        <f t="shared" si="724"/>
        <v>-6594.0589418847048</v>
      </c>
      <c r="BE5829">
        <f t="shared" si="725"/>
        <v>-5689.5044703391586</v>
      </c>
      <c r="BF5829">
        <f t="shared" si="726"/>
        <v>-4784.9499987936124</v>
      </c>
      <c r="BG5829">
        <f t="shared" si="727"/>
        <v>-3880.3955272480653</v>
      </c>
      <c r="BH5829">
        <f t="shared" si="728"/>
        <v>-2975.8410557025181</v>
      </c>
      <c r="BI5829">
        <f t="shared" si="729"/>
        <v>-2071.2865841569719</v>
      </c>
      <c r="BJ5829">
        <f t="shared" si="730"/>
        <v>-1166.7321126114248</v>
      </c>
    </row>
    <row r="5830" spans="1:62">
      <c r="A5830">
        <v>5827</v>
      </c>
      <c r="F5830">
        <v>9920.6154374974722</v>
      </c>
      <c r="G5830">
        <v>8.4906749296014716E-2</v>
      </c>
      <c r="BD5830">
        <f t="shared" si="724"/>
        <v>-7117.6594127124972</v>
      </c>
      <c r="BE5830">
        <f t="shared" si="725"/>
        <v>-5944.3139479008132</v>
      </c>
      <c r="BF5830">
        <f t="shared" si="726"/>
        <v>-4770.9684830891301</v>
      </c>
      <c r="BG5830">
        <f t="shared" si="727"/>
        <v>-3597.6230182774461</v>
      </c>
      <c r="BH5830">
        <f t="shared" si="728"/>
        <v>-2424.277553465763</v>
      </c>
      <c r="BI5830">
        <f t="shared" si="729"/>
        <v>-1250.9320886540791</v>
      </c>
      <c r="BJ5830">
        <f t="shared" si="730"/>
        <v>-77.586623842395056</v>
      </c>
    </row>
    <row r="5831" spans="1:62">
      <c r="A5831">
        <v>5828</v>
      </c>
      <c r="F5831">
        <v>3639.0319145504473</v>
      </c>
      <c r="G5831">
        <v>0.73427485373741774</v>
      </c>
      <c r="BD5831">
        <f t="shared" si="724"/>
        <v>-9496.081691017398</v>
      </c>
      <c r="BE5831">
        <f t="shared" si="725"/>
        <v>-9071.5479445373257</v>
      </c>
      <c r="BF5831">
        <f t="shared" si="726"/>
        <v>-8647.0141980572516</v>
      </c>
      <c r="BG5831">
        <f t="shared" si="727"/>
        <v>-8222.4804515771775</v>
      </c>
      <c r="BH5831">
        <f t="shared" si="728"/>
        <v>-7797.9467050971043</v>
      </c>
      <c r="BI5831">
        <f t="shared" si="729"/>
        <v>-7373.4129586170311</v>
      </c>
      <c r="BJ5831">
        <f t="shared" si="730"/>
        <v>-6948.879212136957</v>
      </c>
    </row>
    <row r="5832" spans="1:62">
      <c r="A5832">
        <v>5829</v>
      </c>
      <c r="F5832">
        <v>8088.15206063601</v>
      </c>
      <c r="G5832">
        <v>0.23885420594777607</v>
      </c>
      <c r="BD5832">
        <f t="shared" si="724"/>
        <v>32.342354136641461</v>
      </c>
      <c r="BE5832">
        <f t="shared" si="725"/>
        <v>3703.7166228237302</v>
      </c>
      <c r="BF5832">
        <f t="shared" si="726"/>
        <v>7375.0908915108193</v>
      </c>
      <c r="BG5832">
        <f t="shared" si="727"/>
        <v>11046.465160197908</v>
      </c>
      <c r="BH5832">
        <f t="shared" si="728"/>
        <v>14717.839428884996</v>
      </c>
      <c r="BI5832">
        <f t="shared" si="729"/>
        <v>18389.213697572086</v>
      </c>
      <c r="BJ5832">
        <f t="shared" si="730"/>
        <v>22060.587966259172</v>
      </c>
    </row>
    <row r="5833" spans="1:62">
      <c r="A5833">
        <v>5830</v>
      </c>
      <c r="F5833">
        <v>1614.7536794866519</v>
      </c>
      <c r="G5833">
        <v>0.17201940433822305</v>
      </c>
      <c r="BD5833">
        <f t="shared" si="724"/>
        <v>-6893.8810308971297</v>
      </c>
      <c r="BE5833">
        <f t="shared" si="725"/>
        <v>-5699.6100011582494</v>
      </c>
      <c r="BF5833">
        <f t="shared" si="726"/>
        <v>-4505.338971419369</v>
      </c>
      <c r="BG5833">
        <f t="shared" si="727"/>
        <v>-3311.0679416804887</v>
      </c>
      <c r="BH5833">
        <f t="shared" si="728"/>
        <v>-2116.7969119416084</v>
      </c>
      <c r="BI5833">
        <f t="shared" si="729"/>
        <v>-922.5258822027281</v>
      </c>
      <c r="BJ5833">
        <f t="shared" si="730"/>
        <v>271.74514753615222</v>
      </c>
    </row>
    <row r="5834" spans="1:62">
      <c r="A5834">
        <v>5831</v>
      </c>
      <c r="F5834">
        <v>19981.244466935073</v>
      </c>
      <c r="G5834">
        <v>0.27956383283711173</v>
      </c>
      <c r="BD5834">
        <f t="shared" si="724"/>
        <v>-754.6566577955366</v>
      </c>
      <c r="BE5834">
        <f t="shared" si="725"/>
        <v>105.44036389557868</v>
      </c>
      <c r="BF5834">
        <f t="shared" si="726"/>
        <v>965.53738558669374</v>
      </c>
      <c r="BG5834">
        <f t="shared" si="727"/>
        <v>1825.6344072778093</v>
      </c>
      <c r="BH5834">
        <f t="shared" si="728"/>
        <v>2685.7314289689239</v>
      </c>
      <c r="BI5834">
        <f t="shared" si="729"/>
        <v>3545.8284506600394</v>
      </c>
      <c r="BJ5834">
        <f t="shared" si="730"/>
        <v>4405.9254723511549</v>
      </c>
    </row>
    <row r="5835" spans="1:62">
      <c r="A5835">
        <v>5832</v>
      </c>
      <c r="F5835">
        <v>9691.859707035419</v>
      </c>
      <c r="G5835">
        <v>0.38785095510168865</v>
      </c>
      <c r="BD5835">
        <f t="shared" si="724"/>
        <v>-18583.425302749514</v>
      </c>
      <c r="BE5835">
        <f t="shared" si="725"/>
        <v>-17185.606138563955</v>
      </c>
      <c r="BF5835">
        <f t="shared" si="726"/>
        <v>-15787.786974378398</v>
      </c>
      <c r="BG5835">
        <f t="shared" si="727"/>
        <v>-14389.96781019284</v>
      </c>
      <c r="BH5835">
        <f t="shared" si="728"/>
        <v>-12992.148646007281</v>
      </c>
      <c r="BI5835">
        <f t="shared" si="729"/>
        <v>-11594.329481821722</v>
      </c>
      <c r="BJ5835">
        <f t="shared" si="730"/>
        <v>-10196.510317636163</v>
      </c>
    </row>
    <row r="5836" spans="1:62">
      <c r="A5836">
        <v>5833</v>
      </c>
      <c r="F5836">
        <v>8611.4280541226872</v>
      </c>
      <c r="G5836">
        <v>0.10785674137486101</v>
      </c>
      <c r="BD5836">
        <f t="shared" si="724"/>
        <v>-7752.6049315269756</v>
      </c>
      <c r="BE5836">
        <f t="shared" si="725"/>
        <v>-5813.3501560185323</v>
      </c>
      <c r="BF5836">
        <f t="shared" si="726"/>
        <v>-3874.0953805100889</v>
      </c>
      <c r="BG5836">
        <f t="shared" si="727"/>
        <v>-1934.8406050016456</v>
      </c>
      <c r="BH5836">
        <f t="shared" si="728"/>
        <v>4.4141705067977455</v>
      </c>
      <c r="BI5836">
        <f t="shared" si="729"/>
        <v>1943.6689460152411</v>
      </c>
      <c r="BJ5836">
        <f t="shared" si="730"/>
        <v>3882.9237215236844</v>
      </c>
    </row>
    <row r="5837" spans="1:62">
      <c r="A5837">
        <v>5834</v>
      </c>
      <c r="F5837">
        <v>4076.7790358307175</v>
      </c>
      <c r="G5837">
        <v>0.36460497627113853</v>
      </c>
      <c r="BD5837">
        <f t="shared" ref="BD5837:BD5900" si="731">($BD$3*G5836)-F5836</f>
        <v>-8072.1443472483825</v>
      </c>
      <c r="BE5837">
        <f t="shared" ref="BE5837:BE5900" si="732">($BE$3*G5836)-F5836</f>
        <v>-7532.8606403740769</v>
      </c>
      <c r="BF5837">
        <f t="shared" ref="BF5837:BF5900" si="733">($BF$3*G5836)-F5836</f>
        <v>-6993.5769334997722</v>
      </c>
      <c r="BG5837">
        <f t="shared" ref="BG5837:BG5900" si="734">($BG$3*G5836)-F5836</f>
        <v>-6454.2932266254666</v>
      </c>
      <c r="BH5837">
        <f t="shared" ref="BH5837:BH5900" si="735">($BH$3*G5836)-F5836</f>
        <v>-5915.0095197511619</v>
      </c>
      <c r="BI5837">
        <f t="shared" ref="BI5837:BI5900" si="736">($BI$3*G5836)-F5836</f>
        <v>-5375.7258128768572</v>
      </c>
      <c r="BJ5837">
        <f t="shared" ref="BJ5837:BJ5900" si="737">($BJ$3*G5836)-F5836</f>
        <v>-4836.4421060025525</v>
      </c>
    </row>
    <row r="5838" spans="1:62">
      <c r="A5838">
        <v>5835</v>
      </c>
      <c r="F5838">
        <v>5628.2184547166507</v>
      </c>
      <c r="G5838">
        <v>2.5600221455110983E-2</v>
      </c>
      <c r="BD5838">
        <f t="shared" si="731"/>
        <v>-2253.7541544750247</v>
      </c>
      <c r="BE5838">
        <f t="shared" si="732"/>
        <v>-430.72927311933199</v>
      </c>
      <c r="BF5838">
        <f t="shared" si="733"/>
        <v>1392.2956082363607</v>
      </c>
      <c r="BG5838">
        <f t="shared" si="734"/>
        <v>3215.3204895920535</v>
      </c>
      <c r="BH5838">
        <f t="shared" si="735"/>
        <v>5038.3453709477453</v>
      </c>
      <c r="BI5838">
        <f t="shared" si="736"/>
        <v>6861.370252303439</v>
      </c>
      <c r="BJ5838">
        <f t="shared" si="737"/>
        <v>8684.3951336591308</v>
      </c>
    </row>
    <row r="5839" spans="1:62">
      <c r="A5839">
        <v>5836</v>
      </c>
      <c r="F5839">
        <v>414.79187004552659</v>
      </c>
      <c r="G5839">
        <v>0.385737818544718</v>
      </c>
      <c r="BD5839">
        <f t="shared" si="731"/>
        <v>-5500.2173474410956</v>
      </c>
      <c r="BE5839">
        <f t="shared" si="732"/>
        <v>-5372.2162401655405</v>
      </c>
      <c r="BF5839">
        <f t="shared" si="733"/>
        <v>-5244.2151328899863</v>
      </c>
      <c r="BG5839">
        <f t="shared" si="734"/>
        <v>-5116.2140256144312</v>
      </c>
      <c r="BH5839">
        <f t="shared" si="735"/>
        <v>-4988.2129183388761</v>
      </c>
      <c r="BI5839">
        <f t="shared" si="736"/>
        <v>-4860.211811063321</v>
      </c>
      <c r="BJ5839">
        <f t="shared" si="737"/>
        <v>-4732.2107037877668</v>
      </c>
    </row>
    <row r="5840" spans="1:62">
      <c r="A5840">
        <v>5837</v>
      </c>
      <c r="F5840">
        <v>8389.1350359712596</v>
      </c>
      <c r="G5840">
        <v>5.8632423733888217E-2</v>
      </c>
      <c r="BD5840">
        <f t="shared" si="731"/>
        <v>1513.8972226780634</v>
      </c>
      <c r="BE5840">
        <f t="shared" si="732"/>
        <v>3442.5863154016533</v>
      </c>
      <c r="BF5840">
        <f t="shared" si="733"/>
        <v>5371.2754081252433</v>
      </c>
      <c r="BG5840">
        <f t="shared" si="734"/>
        <v>7299.9645008488333</v>
      </c>
      <c r="BH5840">
        <f t="shared" si="735"/>
        <v>9228.6535935724241</v>
      </c>
      <c r="BI5840">
        <f t="shared" si="736"/>
        <v>11157.342686296013</v>
      </c>
      <c r="BJ5840">
        <f t="shared" si="737"/>
        <v>13086.031779019604</v>
      </c>
    </row>
    <row r="5841" spans="1:62">
      <c r="A5841">
        <v>5838</v>
      </c>
      <c r="F5841">
        <v>5505.1491269282924</v>
      </c>
      <c r="G5841">
        <v>0.7163355820568782</v>
      </c>
      <c r="BD5841">
        <f t="shared" si="731"/>
        <v>-8095.9729173018186</v>
      </c>
      <c r="BE5841">
        <f t="shared" si="732"/>
        <v>-7802.8107986323776</v>
      </c>
      <c r="BF5841">
        <f t="shared" si="733"/>
        <v>-7509.6486799629365</v>
      </c>
      <c r="BG5841">
        <f t="shared" si="734"/>
        <v>-7216.4865612934955</v>
      </c>
      <c r="BH5841">
        <f t="shared" si="735"/>
        <v>-6923.3244426240544</v>
      </c>
      <c r="BI5841">
        <f t="shared" si="736"/>
        <v>-6630.1623239546134</v>
      </c>
      <c r="BJ5841">
        <f t="shared" si="737"/>
        <v>-6337.0002052851723</v>
      </c>
    </row>
    <row r="5842" spans="1:62">
      <c r="A5842">
        <v>5839</v>
      </c>
      <c r="F5842">
        <v>7198.9590541841862</v>
      </c>
      <c r="G5842">
        <v>0.2473033171324337</v>
      </c>
      <c r="BD5842">
        <f t="shared" si="731"/>
        <v>-1923.4712166439012</v>
      </c>
      <c r="BE5842">
        <f t="shared" si="732"/>
        <v>1658.2066936404899</v>
      </c>
      <c r="BF5842">
        <f t="shared" si="733"/>
        <v>5239.8846039248801</v>
      </c>
      <c r="BG5842">
        <f t="shared" si="734"/>
        <v>8821.5625142092722</v>
      </c>
      <c r="BH5842">
        <f t="shared" si="735"/>
        <v>12403.240424493662</v>
      </c>
      <c r="BI5842">
        <f t="shared" si="736"/>
        <v>15984.918334778053</v>
      </c>
      <c r="BJ5842">
        <f t="shared" si="737"/>
        <v>19566.596245062443</v>
      </c>
    </row>
    <row r="5843" spans="1:62">
      <c r="A5843">
        <v>5840</v>
      </c>
      <c r="F5843">
        <v>8316.3498761951414</v>
      </c>
      <c r="G5843">
        <v>0.48172521547475355</v>
      </c>
      <c r="BD5843">
        <f t="shared" si="731"/>
        <v>-5962.4424685220183</v>
      </c>
      <c r="BE5843">
        <f t="shared" si="732"/>
        <v>-4725.9258828598495</v>
      </c>
      <c r="BF5843">
        <f t="shared" si="733"/>
        <v>-3489.4092971976806</v>
      </c>
      <c r="BG5843">
        <f t="shared" si="734"/>
        <v>-2252.8927115355127</v>
      </c>
      <c r="BH5843">
        <f t="shared" si="735"/>
        <v>-1016.3761258733439</v>
      </c>
      <c r="BI5843">
        <f t="shared" si="736"/>
        <v>220.14045978882496</v>
      </c>
      <c r="BJ5843">
        <f t="shared" si="737"/>
        <v>1456.6570454509929</v>
      </c>
    </row>
    <row r="5844" spans="1:62">
      <c r="A5844">
        <v>5841</v>
      </c>
      <c r="F5844">
        <v>12604.481770366092</v>
      </c>
      <c r="G5844">
        <v>0.45184371414466362</v>
      </c>
      <c r="BD5844">
        <f t="shared" si="731"/>
        <v>-5907.7237988213737</v>
      </c>
      <c r="BE5844">
        <f t="shared" si="732"/>
        <v>-3499.0977214476061</v>
      </c>
      <c r="BF5844">
        <f t="shared" si="733"/>
        <v>-1090.4716440738384</v>
      </c>
      <c r="BG5844">
        <f t="shared" si="734"/>
        <v>1318.1544332999292</v>
      </c>
      <c r="BH5844">
        <f t="shared" si="735"/>
        <v>3726.7805106736978</v>
      </c>
      <c r="BI5844">
        <f t="shared" si="736"/>
        <v>6135.4065880474645</v>
      </c>
      <c r="BJ5844">
        <f t="shared" si="737"/>
        <v>8544.0326654212331</v>
      </c>
    </row>
    <row r="5845" spans="1:62">
      <c r="A5845">
        <v>5842</v>
      </c>
      <c r="F5845">
        <v>7770.2361932928397</v>
      </c>
      <c r="G5845">
        <v>0.64264553732435203</v>
      </c>
      <c r="BD5845">
        <f t="shared" si="731"/>
        <v>-10345.263199642774</v>
      </c>
      <c r="BE5845">
        <f t="shared" si="732"/>
        <v>-8086.044628919456</v>
      </c>
      <c r="BF5845">
        <f t="shared" si="733"/>
        <v>-5826.8260581961376</v>
      </c>
      <c r="BG5845">
        <f t="shared" si="734"/>
        <v>-3567.6074874728201</v>
      </c>
      <c r="BH5845">
        <f t="shared" si="735"/>
        <v>-1308.3889167495017</v>
      </c>
      <c r="BI5845">
        <f t="shared" si="736"/>
        <v>950.82965397381668</v>
      </c>
      <c r="BJ5845">
        <f t="shared" si="737"/>
        <v>3210.0482246971351</v>
      </c>
    </row>
    <row r="5846" spans="1:62">
      <c r="A5846">
        <v>5843</v>
      </c>
      <c r="F5846">
        <v>7904.3440886902627</v>
      </c>
      <c r="G5846">
        <v>0.17954271123676158</v>
      </c>
      <c r="BD5846">
        <f t="shared" si="731"/>
        <v>-4557.0085066710799</v>
      </c>
      <c r="BE5846">
        <f t="shared" si="732"/>
        <v>-1343.7808200493191</v>
      </c>
      <c r="BF5846">
        <f t="shared" si="733"/>
        <v>1869.4468665724416</v>
      </c>
      <c r="BG5846">
        <f t="shared" si="734"/>
        <v>5082.6745531942015</v>
      </c>
      <c r="BH5846">
        <f t="shared" si="735"/>
        <v>8295.9022398159614</v>
      </c>
      <c r="BI5846">
        <f t="shared" si="736"/>
        <v>11509.129926437723</v>
      </c>
      <c r="BJ5846">
        <f t="shared" si="737"/>
        <v>14722.357613059481</v>
      </c>
    </row>
    <row r="5847" spans="1:62">
      <c r="A5847">
        <v>5844</v>
      </c>
      <c r="F5847">
        <v>16656.125264986251</v>
      </c>
      <c r="G5847">
        <v>0.35563534088896098</v>
      </c>
      <c r="BD5847">
        <f t="shared" si="731"/>
        <v>-7006.630532506455</v>
      </c>
      <c r="BE5847">
        <f t="shared" si="732"/>
        <v>-6108.9169763226473</v>
      </c>
      <c r="BF5847">
        <f t="shared" si="733"/>
        <v>-5211.2034201388396</v>
      </c>
      <c r="BG5847">
        <f t="shared" si="734"/>
        <v>-4313.4898639550311</v>
      </c>
      <c r="BH5847">
        <f t="shared" si="735"/>
        <v>-3415.7763077712234</v>
      </c>
      <c r="BI5847">
        <f t="shared" si="736"/>
        <v>-2518.0627515874157</v>
      </c>
      <c r="BJ5847">
        <f t="shared" si="737"/>
        <v>-1620.3491954036072</v>
      </c>
    </row>
    <row r="5848" spans="1:62">
      <c r="A5848">
        <v>5845</v>
      </c>
      <c r="F5848">
        <v>6413.3732902515912</v>
      </c>
      <c r="G5848">
        <v>0.27459620675591179</v>
      </c>
      <c r="BD5848">
        <f t="shared" si="731"/>
        <v>-14877.948560541447</v>
      </c>
      <c r="BE5848">
        <f t="shared" si="732"/>
        <v>-13099.77185609664</v>
      </c>
      <c r="BF5848">
        <f t="shared" si="733"/>
        <v>-11321.595151651836</v>
      </c>
      <c r="BG5848">
        <f t="shared" si="734"/>
        <v>-9543.4184472070301</v>
      </c>
      <c r="BH5848">
        <f t="shared" si="735"/>
        <v>-7765.2417427622258</v>
      </c>
      <c r="BI5848">
        <f t="shared" si="736"/>
        <v>-5987.0650383174216</v>
      </c>
      <c r="BJ5848">
        <f t="shared" si="737"/>
        <v>-4208.8883338726173</v>
      </c>
    </row>
    <row r="5849" spans="1:62">
      <c r="A5849">
        <v>5846</v>
      </c>
      <c r="F5849">
        <v>6923.0097467283504</v>
      </c>
      <c r="G5849">
        <v>1.4030005753763568</v>
      </c>
      <c r="BD5849">
        <f t="shared" si="731"/>
        <v>-5040.3922564720324</v>
      </c>
      <c r="BE5849">
        <f t="shared" si="732"/>
        <v>-3667.4112226924735</v>
      </c>
      <c r="BF5849">
        <f t="shared" si="733"/>
        <v>-2294.4301889129147</v>
      </c>
      <c r="BG5849">
        <f t="shared" si="734"/>
        <v>-921.44915513335582</v>
      </c>
      <c r="BH5849">
        <f t="shared" si="735"/>
        <v>451.53187864620304</v>
      </c>
      <c r="BI5849">
        <f t="shared" si="736"/>
        <v>1824.5129124257619</v>
      </c>
      <c r="BJ5849">
        <f t="shared" si="737"/>
        <v>3197.4939462053208</v>
      </c>
    </row>
    <row r="5850" spans="1:62">
      <c r="A5850">
        <v>5847</v>
      </c>
      <c r="F5850">
        <v>10835.871809807184</v>
      </c>
      <c r="G5850">
        <v>0.25455768012018254</v>
      </c>
      <c r="BD5850">
        <f t="shared" si="731"/>
        <v>91.993130153433412</v>
      </c>
      <c r="BE5850">
        <f t="shared" si="732"/>
        <v>7106.9960070352172</v>
      </c>
      <c r="BF5850">
        <f t="shared" si="733"/>
        <v>14121.998883917002</v>
      </c>
      <c r="BG5850">
        <f t="shared" si="734"/>
        <v>21137.001760798783</v>
      </c>
      <c r="BH5850">
        <f t="shared" si="735"/>
        <v>28152.004637680569</v>
      </c>
      <c r="BI5850">
        <f t="shared" si="736"/>
        <v>35167.007514562356</v>
      </c>
      <c r="BJ5850">
        <f t="shared" si="737"/>
        <v>42182.010391444142</v>
      </c>
    </row>
    <row r="5851" spans="1:62">
      <c r="A5851">
        <v>5848</v>
      </c>
      <c r="F5851">
        <v>9385.6085723711985</v>
      </c>
      <c r="G5851">
        <v>0.33873470348662948</v>
      </c>
      <c r="BD5851">
        <f t="shared" si="731"/>
        <v>-9563.0834092062723</v>
      </c>
      <c r="BE5851">
        <f t="shared" si="732"/>
        <v>-8290.2950086053588</v>
      </c>
      <c r="BF5851">
        <f t="shared" si="733"/>
        <v>-7017.5066080044453</v>
      </c>
      <c r="BG5851">
        <f t="shared" si="734"/>
        <v>-5744.7182074035336</v>
      </c>
      <c r="BH5851">
        <f t="shared" si="735"/>
        <v>-4471.929806802621</v>
      </c>
      <c r="BI5851">
        <f t="shared" si="736"/>
        <v>-3199.1414062017075</v>
      </c>
      <c r="BJ5851">
        <f t="shared" si="737"/>
        <v>-1926.3530056007949</v>
      </c>
    </row>
    <row r="5852" spans="1:62">
      <c r="A5852">
        <v>5849</v>
      </c>
      <c r="F5852">
        <v>11283.950288186812</v>
      </c>
      <c r="G5852">
        <v>0.32137284324749515</v>
      </c>
      <c r="BD5852">
        <f t="shared" si="731"/>
        <v>-7691.9350549380506</v>
      </c>
      <c r="BE5852">
        <f t="shared" si="732"/>
        <v>-5998.2615375049036</v>
      </c>
      <c r="BF5852">
        <f t="shared" si="733"/>
        <v>-4304.5880200717565</v>
      </c>
      <c r="BG5852">
        <f t="shared" si="734"/>
        <v>-2610.9145026386086</v>
      </c>
      <c r="BH5852">
        <f t="shared" si="735"/>
        <v>-917.24098520546067</v>
      </c>
      <c r="BI5852">
        <f t="shared" si="736"/>
        <v>776.43253222768544</v>
      </c>
      <c r="BJ5852">
        <f t="shared" si="737"/>
        <v>2470.1060496608334</v>
      </c>
    </row>
    <row r="5853" spans="1:62">
      <c r="A5853">
        <v>5850</v>
      </c>
      <c r="F5853">
        <v>16820.771114134761</v>
      </c>
      <c r="G5853">
        <v>0.36803561023868436</v>
      </c>
      <c r="BD5853">
        <f t="shared" si="731"/>
        <v>-9677.0860719493357</v>
      </c>
      <c r="BE5853">
        <f t="shared" si="732"/>
        <v>-8070.2218557118604</v>
      </c>
      <c r="BF5853">
        <f t="shared" si="733"/>
        <v>-6463.357639474385</v>
      </c>
      <c r="BG5853">
        <f t="shared" si="734"/>
        <v>-4856.4934232369087</v>
      </c>
      <c r="BH5853">
        <f t="shared" si="735"/>
        <v>-3249.6292069994333</v>
      </c>
      <c r="BI5853">
        <f t="shared" si="736"/>
        <v>-1642.764990761958</v>
      </c>
      <c r="BJ5853">
        <f t="shared" si="737"/>
        <v>-35.900774524481676</v>
      </c>
    </row>
    <row r="5854" spans="1:62">
      <c r="A5854">
        <v>5851</v>
      </c>
      <c r="F5854">
        <v>12184.382954695546</v>
      </c>
      <c r="G5854">
        <v>1.023812678716304</v>
      </c>
      <c r="BD5854">
        <f t="shared" si="731"/>
        <v>-14980.59306294134</v>
      </c>
      <c r="BE5854">
        <f t="shared" si="732"/>
        <v>-13140.415011747917</v>
      </c>
      <c r="BF5854">
        <f t="shared" si="733"/>
        <v>-11300.236960554495</v>
      </c>
      <c r="BG5854">
        <f t="shared" si="734"/>
        <v>-9460.0589093610724</v>
      </c>
      <c r="BH5854">
        <f t="shared" si="735"/>
        <v>-7619.8808581676512</v>
      </c>
      <c r="BI5854">
        <f t="shared" si="736"/>
        <v>-5779.70280697423</v>
      </c>
      <c r="BJ5854">
        <f t="shared" si="737"/>
        <v>-3939.5247557808088</v>
      </c>
    </row>
    <row r="5855" spans="1:62">
      <c r="A5855">
        <v>5852</v>
      </c>
      <c r="F5855">
        <v>8165.2647435756844</v>
      </c>
      <c r="G5855">
        <v>0.18257947213123771</v>
      </c>
      <c r="BD5855">
        <f t="shared" si="731"/>
        <v>-7065.3195611140254</v>
      </c>
      <c r="BE5855">
        <f t="shared" si="732"/>
        <v>-1946.2561675325051</v>
      </c>
      <c r="BF5855">
        <f t="shared" si="733"/>
        <v>3172.8072260490135</v>
      </c>
      <c r="BG5855">
        <f t="shared" si="734"/>
        <v>8291.8706196305357</v>
      </c>
      <c r="BH5855">
        <f t="shared" si="735"/>
        <v>13410.934013212052</v>
      </c>
      <c r="BI5855">
        <f t="shared" si="736"/>
        <v>18529.997406793573</v>
      </c>
      <c r="BJ5855">
        <f t="shared" si="737"/>
        <v>23649.060800375097</v>
      </c>
    </row>
    <row r="5856" spans="1:62">
      <c r="A5856">
        <v>5853</v>
      </c>
      <c r="F5856">
        <v>4991.5072073623815</v>
      </c>
      <c r="G5856">
        <v>0.53162149569147221</v>
      </c>
      <c r="BD5856">
        <f t="shared" si="731"/>
        <v>-7252.3673829194959</v>
      </c>
      <c r="BE5856">
        <f t="shared" si="732"/>
        <v>-6339.4700222633073</v>
      </c>
      <c r="BF5856">
        <f t="shared" si="733"/>
        <v>-5426.5726616071188</v>
      </c>
      <c r="BG5856">
        <f t="shared" si="734"/>
        <v>-4513.6753009509303</v>
      </c>
      <c r="BH5856">
        <f t="shared" si="735"/>
        <v>-3600.7779402947417</v>
      </c>
      <c r="BI5856">
        <f t="shared" si="736"/>
        <v>-2687.8805796385532</v>
      </c>
      <c r="BJ5856">
        <f t="shared" si="737"/>
        <v>-1774.9832189823646</v>
      </c>
    </row>
    <row r="5857" spans="1:62">
      <c r="A5857">
        <v>5854</v>
      </c>
      <c r="F5857">
        <v>8065.9295033233029</v>
      </c>
      <c r="G5857">
        <v>0.47637075771362891</v>
      </c>
      <c r="BD5857">
        <f t="shared" si="731"/>
        <v>-2333.3997289050203</v>
      </c>
      <c r="BE5857">
        <f t="shared" si="732"/>
        <v>324.70774955234083</v>
      </c>
      <c r="BF5857">
        <f t="shared" si="733"/>
        <v>2982.815228009702</v>
      </c>
      <c r="BG5857">
        <f t="shared" si="734"/>
        <v>5640.9227064670631</v>
      </c>
      <c r="BH5857">
        <f t="shared" si="735"/>
        <v>8299.0301849244242</v>
      </c>
      <c r="BI5857">
        <f t="shared" si="736"/>
        <v>10957.137663381785</v>
      </c>
      <c r="BJ5857">
        <f t="shared" si="737"/>
        <v>13615.245141839147</v>
      </c>
    </row>
    <row r="5858" spans="1:62">
      <c r="A5858">
        <v>5855</v>
      </c>
      <c r="F5858">
        <v>8433.6481331115738</v>
      </c>
      <c r="G5858">
        <v>0.38166879587411096</v>
      </c>
      <c r="BD5858">
        <f t="shared" si="731"/>
        <v>-5684.0757147551585</v>
      </c>
      <c r="BE5858">
        <f t="shared" si="732"/>
        <v>-3302.2219261870141</v>
      </c>
      <c r="BF5858">
        <f t="shared" si="733"/>
        <v>-920.3681376188697</v>
      </c>
      <c r="BG5858">
        <f t="shared" si="734"/>
        <v>1461.4856509492747</v>
      </c>
      <c r="BH5858">
        <f t="shared" si="735"/>
        <v>3843.33943951742</v>
      </c>
      <c r="BI5858">
        <f t="shared" si="736"/>
        <v>6225.1932280855635</v>
      </c>
      <c r="BJ5858">
        <f t="shared" si="737"/>
        <v>8607.0470166537089</v>
      </c>
    </row>
    <row r="5859" spans="1:62">
      <c r="A5859">
        <v>5856</v>
      </c>
      <c r="F5859">
        <v>17718.621103759149</v>
      </c>
      <c r="G5859">
        <v>0.46681507809115086</v>
      </c>
      <c r="BD5859">
        <f t="shared" si="731"/>
        <v>-6525.304153741019</v>
      </c>
      <c r="BE5859">
        <f t="shared" si="732"/>
        <v>-4616.9601743704643</v>
      </c>
      <c r="BF5859">
        <f t="shared" si="733"/>
        <v>-2708.6161949999096</v>
      </c>
      <c r="BG5859">
        <f t="shared" si="734"/>
        <v>-800.27221562935483</v>
      </c>
      <c r="BH5859">
        <f t="shared" si="735"/>
        <v>1108.0717637411999</v>
      </c>
      <c r="BI5859">
        <f t="shared" si="736"/>
        <v>3016.4157431117546</v>
      </c>
      <c r="BJ5859">
        <f t="shared" si="737"/>
        <v>4924.7597224823094</v>
      </c>
    </row>
    <row r="5860" spans="1:62">
      <c r="A5860">
        <v>5857</v>
      </c>
      <c r="F5860">
        <v>7606.2096351123073</v>
      </c>
      <c r="G5860">
        <v>0.19352569921960594</v>
      </c>
      <c r="BD5860">
        <f t="shared" si="731"/>
        <v>-15384.545713303396</v>
      </c>
      <c r="BE5860">
        <f t="shared" si="732"/>
        <v>-13050.470322847641</v>
      </c>
      <c r="BF5860">
        <f t="shared" si="733"/>
        <v>-10716.394932391886</v>
      </c>
      <c r="BG5860">
        <f t="shared" si="734"/>
        <v>-8382.3195419361327</v>
      </c>
      <c r="BH5860">
        <f t="shared" si="735"/>
        <v>-6048.2441514803777</v>
      </c>
      <c r="BI5860">
        <f t="shared" si="736"/>
        <v>-3714.1687610246227</v>
      </c>
      <c r="BJ5860">
        <f t="shared" si="737"/>
        <v>-1380.0933705688694</v>
      </c>
    </row>
    <row r="5861" spans="1:62">
      <c r="A5861">
        <v>5858</v>
      </c>
      <c r="F5861">
        <v>17782.527613140948</v>
      </c>
      <c r="G5861">
        <v>0.14419734325826816</v>
      </c>
      <c r="BD5861">
        <f t="shared" si="731"/>
        <v>-6638.5811390142771</v>
      </c>
      <c r="BE5861">
        <f t="shared" si="732"/>
        <v>-5670.9526429162479</v>
      </c>
      <c r="BF5861">
        <f t="shared" si="733"/>
        <v>-4703.3241468182187</v>
      </c>
      <c r="BG5861">
        <f t="shared" si="734"/>
        <v>-3735.6956507201885</v>
      </c>
      <c r="BH5861">
        <f t="shared" si="735"/>
        <v>-2768.0671546221583</v>
      </c>
      <c r="BI5861">
        <f t="shared" si="736"/>
        <v>-1800.4386585241291</v>
      </c>
      <c r="BJ5861">
        <f t="shared" si="737"/>
        <v>-832.81016242609985</v>
      </c>
    </row>
    <row r="5862" spans="1:62">
      <c r="A5862">
        <v>5859</v>
      </c>
      <c r="F5862">
        <v>14575.627409318906</v>
      </c>
      <c r="G5862">
        <v>0.47669526494012526</v>
      </c>
      <c r="BD5862">
        <f t="shared" si="731"/>
        <v>-17061.540896849609</v>
      </c>
      <c r="BE5862">
        <f t="shared" si="732"/>
        <v>-16340.554180558267</v>
      </c>
      <c r="BF5862">
        <f t="shared" si="733"/>
        <v>-15619.567464266926</v>
      </c>
      <c r="BG5862">
        <f t="shared" si="734"/>
        <v>-14898.580747975586</v>
      </c>
      <c r="BH5862">
        <f t="shared" si="735"/>
        <v>-14177.594031684244</v>
      </c>
      <c r="BI5862">
        <f t="shared" si="736"/>
        <v>-13456.607315392903</v>
      </c>
      <c r="BJ5862">
        <f t="shared" si="737"/>
        <v>-12735.620599101563</v>
      </c>
    </row>
    <row r="5863" spans="1:62">
      <c r="A5863">
        <v>5860</v>
      </c>
      <c r="F5863">
        <v>-1275.0126314893314</v>
      </c>
      <c r="G5863">
        <v>0.41431405112113584</v>
      </c>
      <c r="BD5863">
        <f t="shared" si="731"/>
        <v>-12192.151084618279</v>
      </c>
      <c r="BE5863">
        <f t="shared" si="732"/>
        <v>-9808.6747599176524</v>
      </c>
      <c r="BF5863">
        <f t="shared" si="733"/>
        <v>-7425.1984352170266</v>
      </c>
      <c r="BG5863">
        <f t="shared" si="734"/>
        <v>-5041.7221105164008</v>
      </c>
      <c r="BH5863">
        <f t="shared" si="735"/>
        <v>-2658.2457858157741</v>
      </c>
      <c r="BI5863">
        <f t="shared" si="736"/>
        <v>-274.76946111514735</v>
      </c>
      <c r="BJ5863">
        <f t="shared" si="737"/>
        <v>2108.7068635854775</v>
      </c>
    </row>
    <row r="5864" spans="1:62">
      <c r="A5864">
        <v>5861</v>
      </c>
      <c r="F5864">
        <v>5694.7837145048725</v>
      </c>
      <c r="G5864">
        <v>0.90509717667314149</v>
      </c>
      <c r="BD5864">
        <f t="shared" si="731"/>
        <v>3346.5828870950104</v>
      </c>
      <c r="BE5864">
        <f t="shared" si="732"/>
        <v>5418.1531427006894</v>
      </c>
      <c r="BF5864">
        <f t="shared" si="733"/>
        <v>7489.7233983063688</v>
      </c>
      <c r="BG5864">
        <f t="shared" si="734"/>
        <v>9561.2936539120474</v>
      </c>
      <c r="BH5864">
        <f t="shared" si="735"/>
        <v>11632.863909517728</v>
      </c>
      <c r="BI5864">
        <f t="shared" si="736"/>
        <v>13704.434165123406</v>
      </c>
      <c r="BJ5864">
        <f t="shared" si="737"/>
        <v>15776.004420729087</v>
      </c>
    </row>
    <row r="5865" spans="1:62">
      <c r="A5865">
        <v>5862</v>
      </c>
      <c r="F5865">
        <v>12280.471873509141</v>
      </c>
      <c r="G5865">
        <v>0.22926334034107576</v>
      </c>
      <c r="BD5865">
        <f t="shared" si="731"/>
        <v>-1169.2978311391653</v>
      </c>
      <c r="BE5865">
        <f t="shared" si="732"/>
        <v>3356.1880522265419</v>
      </c>
      <c r="BF5865">
        <f t="shared" si="733"/>
        <v>7881.6739355922491</v>
      </c>
      <c r="BG5865">
        <f t="shared" si="734"/>
        <v>12407.159818957956</v>
      </c>
      <c r="BH5865">
        <f t="shared" si="735"/>
        <v>16932.645702323665</v>
      </c>
      <c r="BI5865">
        <f t="shared" si="736"/>
        <v>21458.131585689371</v>
      </c>
      <c r="BJ5865">
        <f t="shared" si="737"/>
        <v>25983.61746905508</v>
      </c>
    </row>
    <row r="5866" spans="1:62">
      <c r="A5866">
        <v>5863</v>
      </c>
      <c r="F5866">
        <v>4564.0194172514857</v>
      </c>
      <c r="G5866">
        <v>0.50858164746230994</v>
      </c>
      <c r="BD5866">
        <f t="shared" si="731"/>
        <v>-11134.155171803763</v>
      </c>
      <c r="BE5866">
        <f t="shared" si="732"/>
        <v>-9987.8384700983843</v>
      </c>
      <c r="BF5866">
        <f t="shared" si="733"/>
        <v>-8841.5217683930041</v>
      </c>
      <c r="BG5866">
        <f t="shared" si="734"/>
        <v>-7695.2050666876257</v>
      </c>
      <c r="BH5866">
        <f t="shared" si="735"/>
        <v>-6548.8883649822474</v>
      </c>
      <c r="BI5866">
        <f t="shared" si="736"/>
        <v>-5402.5716632768681</v>
      </c>
      <c r="BJ5866">
        <f t="shared" si="737"/>
        <v>-4256.2549615714897</v>
      </c>
    </row>
    <row r="5867" spans="1:62">
      <c r="A5867">
        <v>5864</v>
      </c>
      <c r="F5867">
        <v>14370.940117805261</v>
      </c>
      <c r="G5867">
        <v>0.16387790187978091</v>
      </c>
      <c r="BD5867">
        <f t="shared" si="731"/>
        <v>-2021.1111799399359</v>
      </c>
      <c r="BE5867">
        <f t="shared" si="732"/>
        <v>521.79705737161385</v>
      </c>
      <c r="BF5867">
        <f t="shared" si="733"/>
        <v>3064.7052946831636</v>
      </c>
      <c r="BG5867">
        <f t="shared" si="734"/>
        <v>5607.6135319947134</v>
      </c>
      <c r="BH5867">
        <f t="shared" si="735"/>
        <v>8150.5217693062623</v>
      </c>
      <c r="BI5867">
        <f t="shared" si="736"/>
        <v>10693.430006617813</v>
      </c>
      <c r="BJ5867">
        <f t="shared" si="737"/>
        <v>13236.338243929364</v>
      </c>
    </row>
    <row r="5868" spans="1:62">
      <c r="A5868">
        <v>5865</v>
      </c>
      <c r="F5868">
        <v>9203.562048387852</v>
      </c>
      <c r="G5868">
        <v>0.69608239397250671</v>
      </c>
      <c r="BD5868">
        <f t="shared" si="731"/>
        <v>-13551.550608406356</v>
      </c>
      <c r="BE5868">
        <f t="shared" si="732"/>
        <v>-12732.161099007451</v>
      </c>
      <c r="BF5868">
        <f t="shared" si="733"/>
        <v>-11912.771589608548</v>
      </c>
      <c r="BG5868">
        <f t="shared" si="734"/>
        <v>-11093.382080209643</v>
      </c>
      <c r="BH5868">
        <f t="shared" si="735"/>
        <v>-10273.992570810738</v>
      </c>
      <c r="BI5868">
        <f t="shared" si="736"/>
        <v>-9454.6030614118354</v>
      </c>
      <c r="BJ5868">
        <f t="shared" si="737"/>
        <v>-8635.2135520129304</v>
      </c>
    </row>
    <row r="5869" spans="1:62">
      <c r="A5869">
        <v>5866</v>
      </c>
      <c r="F5869">
        <v>-3802.3263257546478</v>
      </c>
      <c r="G5869">
        <v>0.46374066223525645</v>
      </c>
      <c r="BD5869">
        <f t="shared" si="731"/>
        <v>-5723.1500785253183</v>
      </c>
      <c r="BE5869">
        <f t="shared" si="732"/>
        <v>-2242.7381086627847</v>
      </c>
      <c r="BF5869">
        <f t="shared" si="733"/>
        <v>1237.673861199748</v>
      </c>
      <c r="BG5869">
        <f t="shared" si="734"/>
        <v>4718.0858310622825</v>
      </c>
      <c r="BH5869">
        <f t="shared" si="735"/>
        <v>8198.4978009248152</v>
      </c>
      <c r="BI5869">
        <f t="shared" si="736"/>
        <v>11678.909770787348</v>
      </c>
      <c r="BJ5869">
        <f t="shared" si="737"/>
        <v>15159.321740649884</v>
      </c>
    </row>
    <row r="5870" spans="1:62">
      <c r="A5870">
        <v>5867</v>
      </c>
      <c r="F5870">
        <v>9334.0502215616343</v>
      </c>
      <c r="G5870">
        <v>0.3688204850910024</v>
      </c>
      <c r="BD5870">
        <f t="shared" si="731"/>
        <v>6121.0296369309299</v>
      </c>
      <c r="BE5870">
        <f t="shared" si="732"/>
        <v>8439.732948107212</v>
      </c>
      <c r="BF5870">
        <f t="shared" si="733"/>
        <v>10758.436259283495</v>
      </c>
      <c r="BG5870">
        <f t="shared" si="734"/>
        <v>13077.139570459776</v>
      </c>
      <c r="BH5870">
        <f t="shared" si="735"/>
        <v>15395.842881636059</v>
      </c>
      <c r="BI5870">
        <f t="shared" si="736"/>
        <v>17714.54619281234</v>
      </c>
      <c r="BJ5870">
        <f t="shared" si="737"/>
        <v>20033.249503988623</v>
      </c>
    </row>
    <row r="5871" spans="1:62">
      <c r="A5871">
        <v>5868</v>
      </c>
      <c r="F5871">
        <v>12335.327112711646</v>
      </c>
      <c r="G5871">
        <v>0.15812073191756326</v>
      </c>
      <c r="BD5871">
        <f t="shared" si="731"/>
        <v>-7489.9477961066223</v>
      </c>
      <c r="BE5871">
        <f t="shared" si="732"/>
        <v>-5645.8453706516102</v>
      </c>
      <c r="BF5871">
        <f t="shared" si="733"/>
        <v>-3801.7429451965982</v>
      </c>
      <c r="BG5871">
        <f t="shared" si="734"/>
        <v>-1957.6405197415861</v>
      </c>
      <c r="BH5871">
        <f t="shared" si="735"/>
        <v>-113.53809428657405</v>
      </c>
      <c r="BI5871">
        <f t="shared" si="736"/>
        <v>1730.564331168438</v>
      </c>
      <c r="BJ5871">
        <f t="shared" si="737"/>
        <v>3574.6667566234501</v>
      </c>
    </row>
    <row r="5872" spans="1:62">
      <c r="A5872">
        <v>5869</v>
      </c>
      <c r="F5872">
        <v>12818.543332978628</v>
      </c>
      <c r="G5872">
        <v>7.9203370399582695E-2</v>
      </c>
      <c r="BD5872">
        <f t="shared" si="731"/>
        <v>-11544.72345312383</v>
      </c>
      <c r="BE5872">
        <f t="shared" si="732"/>
        <v>-10754.119793536014</v>
      </c>
      <c r="BF5872">
        <f t="shared" si="733"/>
        <v>-9963.5161339481965</v>
      </c>
      <c r="BG5872">
        <f t="shared" si="734"/>
        <v>-9172.9124743603807</v>
      </c>
      <c r="BH5872">
        <f t="shared" si="735"/>
        <v>-8382.3088147725648</v>
      </c>
      <c r="BI5872">
        <f t="shared" si="736"/>
        <v>-7591.705155184748</v>
      </c>
      <c r="BJ5872">
        <f t="shared" si="737"/>
        <v>-6801.1014955969313</v>
      </c>
    </row>
    <row r="5873" spans="1:62">
      <c r="A5873">
        <v>5870</v>
      </c>
      <c r="F5873">
        <v>7733.3020413242593</v>
      </c>
      <c r="G5873">
        <v>0.57731925531386796</v>
      </c>
      <c r="BD5873">
        <f t="shared" si="731"/>
        <v>-12422.526480980714</v>
      </c>
      <c r="BE5873">
        <f t="shared" si="732"/>
        <v>-12026.509628982802</v>
      </c>
      <c r="BF5873">
        <f t="shared" si="733"/>
        <v>-11630.492776984887</v>
      </c>
      <c r="BG5873">
        <f t="shared" si="734"/>
        <v>-11234.475924986975</v>
      </c>
      <c r="BH5873">
        <f t="shared" si="735"/>
        <v>-10838.459072989061</v>
      </c>
      <c r="BI5873">
        <f t="shared" si="736"/>
        <v>-10442.442220991146</v>
      </c>
      <c r="BJ5873">
        <f t="shared" si="737"/>
        <v>-10046.425368993234</v>
      </c>
    </row>
    <row r="5874" spans="1:62">
      <c r="A5874">
        <v>5871</v>
      </c>
      <c r="F5874">
        <v>11387.966892143004</v>
      </c>
      <c r="G5874">
        <v>0.45969309986764983</v>
      </c>
      <c r="BD5874">
        <f t="shared" si="731"/>
        <v>-4846.7057647549191</v>
      </c>
      <c r="BE5874">
        <f t="shared" si="732"/>
        <v>-1960.1094881855797</v>
      </c>
      <c r="BF5874">
        <f t="shared" si="733"/>
        <v>926.48678838375963</v>
      </c>
      <c r="BG5874">
        <f t="shared" si="734"/>
        <v>3813.0830649530999</v>
      </c>
      <c r="BH5874">
        <f t="shared" si="735"/>
        <v>6699.6793415224402</v>
      </c>
      <c r="BI5874">
        <f t="shared" si="736"/>
        <v>9586.2756180917786</v>
      </c>
      <c r="BJ5874">
        <f t="shared" si="737"/>
        <v>12472.871894661119</v>
      </c>
    </row>
    <row r="5875" spans="1:62">
      <c r="A5875">
        <v>5872</v>
      </c>
      <c r="F5875">
        <v>6431.501916772715</v>
      </c>
      <c r="G5875">
        <v>0.46624884432675007</v>
      </c>
      <c r="BD5875">
        <f t="shared" si="731"/>
        <v>-9089.5013928047556</v>
      </c>
      <c r="BE5875">
        <f t="shared" si="732"/>
        <v>-6791.0358934665055</v>
      </c>
      <c r="BF5875">
        <f t="shared" si="733"/>
        <v>-4492.5703941282563</v>
      </c>
      <c r="BG5875">
        <f t="shared" si="734"/>
        <v>-2194.1048947900072</v>
      </c>
      <c r="BH5875">
        <f t="shared" si="735"/>
        <v>104.36060454824292</v>
      </c>
      <c r="BI5875">
        <f t="shared" si="736"/>
        <v>2402.8261038864912</v>
      </c>
      <c r="BJ5875">
        <f t="shared" si="737"/>
        <v>4701.2916032247394</v>
      </c>
    </row>
    <row r="5876" spans="1:62">
      <c r="A5876">
        <v>5873</v>
      </c>
      <c r="F5876">
        <v>-356.65797906380249</v>
      </c>
      <c r="G5876">
        <v>1.2294116710213991</v>
      </c>
      <c r="BD5876">
        <f t="shared" si="731"/>
        <v>-4100.2576951389647</v>
      </c>
      <c r="BE5876">
        <f t="shared" si="732"/>
        <v>-1769.0134735052143</v>
      </c>
      <c r="BF5876">
        <f t="shared" si="733"/>
        <v>562.23074812853611</v>
      </c>
      <c r="BG5876">
        <f t="shared" si="734"/>
        <v>2893.4749697622865</v>
      </c>
      <c r="BH5876">
        <f t="shared" si="735"/>
        <v>5224.719191396036</v>
      </c>
      <c r="BI5876">
        <f t="shared" si="736"/>
        <v>7555.9634130297873</v>
      </c>
      <c r="BJ5876">
        <f t="shared" si="737"/>
        <v>9887.2076346635367</v>
      </c>
    </row>
    <row r="5877" spans="1:62">
      <c r="A5877">
        <v>5874</v>
      </c>
      <c r="F5877">
        <v>4303.4174095049348</v>
      </c>
      <c r="G5877">
        <v>7.0551066665805351E-2</v>
      </c>
      <c r="BD5877">
        <f t="shared" si="731"/>
        <v>6503.7163341707983</v>
      </c>
      <c r="BE5877">
        <f t="shared" si="732"/>
        <v>12650.774689277794</v>
      </c>
      <c r="BF5877">
        <f t="shared" si="733"/>
        <v>18797.833044384788</v>
      </c>
      <c r="BG5877">
        <f t="shared" si="734"/>
        <v>24944.891399491786</v>
      </c>
      <c r="BH5877">
        <f t="shared" si="735"/>
        <v>31091.94975459878</v>
      </c>
      <c r="BI5877">
        <f t="shared" si="736"/>
        <v>37239.00810970577</v>
      </c>
      <c r="BJ5877">
        <f t="shared" si="737"/>
        <v>43386.066464812771</v>
      </c>
    </row>
    <row r="5878" spans="1:62">
      <c r="A5878">
        <v>5875</v>
      </c>
      <c r="F5878">
        <v>5823.5414981326103</v>
      </c>
      <c r="G5878">
        <v>0.57386303178690667</v>
      </c>
      <c r="BD5878">
        <f t="shared" si="731"/>
        <v>-3950.6620761759082</v>
      </c>
      <c r="BE5878">
        <f t="shared" si="732"/>
        <v>-3597.9067428468811</v>
      </c>
      <c r="BF5878">
        <f t="shared" si="733"/>
        <v>-3245.1514095178545</v>
      </c>
      <c r="BG5878">
        <f t="shared" si="734"/>
        <v>-2892.3960761888275</v>
      </c>
      <c r="BH5878">
        <f t="shared" si="735"/>
        <v>-2539.6407428598013</v>
      </c>
      <c r="BI5878">
        <f t="shared" si="736"/>
        <v>-2186.8854095307743</v>
      </c>
      <c r="BJ5878">
        <f t="shared" si="737"/>
        <v>-1834.1300762017477</v>
      </c>
    </row>
    <row r="5879" spans="1:62">
      <c r="A5879">
        <v>5876</v>
      </c>
      <c r="F5879">
        <v>8401.5430448700463</v>
      </c>
      <c r="G5879">
        <v>0.43301787955486848</v>
      </c>
      <c r="BD5879">
        <f t="shared" si="731"/>
        <v>-2954.2263391980769</v>
      </c>
      <c r="BE5879">
        <f t="shared" si="732"/>
        <v>-84.911180263543429</v>
      </c>
      <c r="BF5879">
        <f t="shared" si="733"/>
        <v>2784.4039786709891</v>
      </c>
      <c r="BG5879">
        <f t="shared" si="734"/>
        <v>5653.7191376055234</v>
      </c>
      <c r="BH5879">
        <f t="shared" si="735"/>
        <v>8523.0342965400559</v>
      </c>
      <c r="BI5879">
        <f t="shared" si="736"/>
        <v>11392.349455474588</v>
      </c>
      <c r="BJ5879">
        <f t="shared" si="737"/>
        <v>14261.664614409125</v>
      </c>
    </row>
    <row r="5880" spans="1:62">
      <c r="A5880">
        <v>5877</v>
      </c>
      <c r="F5880">
        <v>10837.748939915136</v>
      </c>
      <c r="G5880">
        <v>0.32066563759864497</v>
      </c>
      <c r="BD5880">
        <f t="shared" si="731"/>
        <v>-6236.4536470957037</v>
      </c>
      <c r="BE5880">
        <f t="shared" si="732"/>
        <v>-4071.3642493213611</v>
      </c>
      <c r="BF5880">
        <f t="shared" si="733"/>
        <v>-1906.2748515470194</v>
      </c>
      <c r="BG5880">
        <f t="shared" si="734"/>
        <v>258.81454622732417</v>
      </c>
      <c r="BH5880">
        <f t="shared" si="735"/>
        <v>2423.9039440016659</v>
      </c>
      <c r="BI5880">
        <f t="shared" si="736"/>
        <v>4588.9933417760076</v>
      </c>
      <c r="BJ5880">
        <f t="shared" si="737"/>
        <v>6754.0827395503511</v>
      </c>
    </row>
    <row r="5881" spans="1:62">
      <c r="A5881">
        <v>5878</v>
      </c>
      <c r="F5881">
        <v>4941.619016060391</v>
      </c>
      <c r="G5881">
        <v>0.32671032666608024</v>
      </c>
      <c r="BD5881">
        <f t="shared" si="731"/>
        <v>-9234.4207519219108</v>
      </c>
      <c r="BE5881">
        <f t="shared" si="732"/>
        <v>-7631.092563928687</v>
      </c>
      <c r="BF5881">
        <f t="shared" si="733"/>
        <v>-6027.7643759354614</v>
      </c>
      <c r="BG5881">
        <f t="shared" si="734"/>
        <v>-4424.4361879422368</v>
      </c>
      <c r="BH5881">
        <f t="shared" si="735"/>
        <v>-2821.1079999490121</v>
      </c>
      <c r="BI5881">
        <f t="shared" si="736"/>
        <v>-1217.7798119557865</v>
      </c>
      <c r="BJ5881">
        <f t="shared" si="737"/>
        <v>385.54837603743727</v>
      </c>
    </row>
    <row r="5882" spans="1:62">
      <c r="A5882">
        <v>5879</v>
      </c>
      <c r="F5882">
        <v>11459.274411647832</v>
      </c>
      <c r="G5882">
        <v>0.25608131599018158</v>
      </c>
      <c r="BD5882">
        <f t="shared" si="731"/>
        <v>-3308.0673827299897</v>
      </c>
      <c r="BE5882">
        <f t="shared" si="732"/>
        <v>-1674.5157493995885</v>
      </c>
      <c r="BF5882">
        <f t="shared" si="733"/>
        <v>-40.964116069187185</v>
      </c>
      <c r="BG5882">
        <f t="shared" si="734"/>
        <v>1592.5875172612141</v>
      </c>
      <c r="BH5882">
        <f t="shared" si="735"/>
        <v>3226.1391505916154</v>
      </c>
      <c r="BI5882">
        <f t="shared" si="736"/>
        <v>4859.6907839220166</v>
      </c>
      <c r="BJ5882">
        <f t="shared" si="737"/>
        <v>6493.242417252417</v>
      </c>
    </row>
    <row r="5883" spans="1:62">
      <c r="A5883">
        <v>5880</v>
      </c>
      <c r="F5883">
        <v>-5607.5221803406639</v>
      </c>
      <c r="G5883">
        <v>0.84954514937139347</v>
      </c>
      <c r="BD5883">
        <f t="shared" si="731"/>
        <v>-10178.867831696924</v>
      </c>
      <c r="BE5883">
        <f t="shared" si="732"/>
        <v>-8898.4612517460155</v>
      </c>
      <c r="BF5883">
        <f t="shared" si="733"/>
        <v>-7618.0546717951074</v>
      </c>
      <c r="BG5883">
        <f t="shared" si="734"/>
        <v>-6337.6480918442003</v>
      </c>
      <c r="BH5883">
        <f t="shared" si="735"/>
        <v>-5057.2415118932922</v>
      </c>
      <c r="BI5883">
        <f t="shared" si="736"/>
        <v>-3776.8349319423842</v>
      </c>
      <c r="BJ5883">
        <f t="shared" si="737"/>
        <v>-2496.428351991477</v>
      </c>
    </row>
    <row r="5884" spans="1:62">
      <c r="A5884">
        <v>5881</v>
      </c>
      <c r="F5884">
        <v>6373.5535756535555</v>
      </c>
      <c r="G5884">
        <v>0.34123368010113175</v>
      </c>
      <c r="BD5884">
        <f t="shared" si="731"/>
        <v>9855.2479271976299</v>
      </c>
      <c r="BE5884">
        <f t="shared" si="732"/>
        <v>14102.973674054598</v>
      </c>
      <c r="BF5884">
        <f t="shared" si="733"/>
        <v>18350.699420911566</v>
      </c>
      <c r="BG5884">
        <f t="shared" si="734"/>
        <v>22598.425167768532</v>
      </c>
      <c r="BH5884">
        <f t="shared" si="735"/>
        <v>26846.150914625501</v>
      </c>
      <c r="BI5884">
        <f t="shared" si="736"/>
        <v>31093.876661482467</v>
      </c>
      <c r="BJ5884">
        <f t="shared" si="737"/>
        <v>35341.602408339437</v>
      </c>
    </row>
    <row r="5885" spans="1:62">
      <c r="A5885">
        <v>5882</v>
      </c>
      <c r="F5885">
        <v>6434.7942913663355</v>
      </c>
      <c r="G5885">
        <v>0.15955006022070428</v>
      </c>
      <c r="BD5885">
        <f t="shared" si="731"/>
        <v>-4667.3851751478969</v>
      </c>
      <c r="BE5885">
        <f t="shared" si="732"/>
        <v>-2961.2167746422379</v>
      </c>
      <c r="BF5885">
        <f t="shared" si="733"/>
        <v>-1255.0483741365788</v>
      </c>
      <c r="BG5885">
        <f t="shared" si="734"/>
        <v>451.12002636907982</v>
      </c>
      <c r="BH5885">
        <f t="shared" si="735"/>
        <v>2157.2884268747384</v>
      </c>
      <c r="BI5885">
        <f t="shared" si="736"/>
        <v>3863.456827380398</v>
      </c>
      <c r="BJ5885">
        <f t="shared" si="737"/>
        <v>5569.6252278860557</v>
      </c>
    </row>
    <row r="5886" spans="1:62">
      <c r="A5886">
        <v>5883</v>
      </c>
      <c r="F5886">
        <v>8997.9488508555951</v>
      </c>
      <c r="G5886">
        <v>0.48270361540914397</v>
      </c>
      <c r="BD5886">
        <f t="shared" si="731"/>
        <v>-5637.0439902628141</v>
      </c>
      <c r="BE5886">
        <f t="shared" si="732"/>
        <v>-4839.2936891592926</v>
      </c>
      <c r="BF5886">
        <f t="shared" si="733"/>
        <v>-4041.5433880557712</v>
      </c>
      <c r="BG5886">
        <f t="shared" si="734"/>
        <v>-3243.7930869522497</v>
      </c>
      <c r="BH5886">
        <f t="shared" si="735"/>
        <v>-2446.0427858487283</v>
      </c>
      <c r="BI5886">
        <f t="shared" si="736"/>
        <v>-1648.2924847452068</v>
      </c>
      <c r="BJ5886">
        <f t="shared" si="737"/>
        <v>-850.54218364168537</v>
      </c>
    </row>
    <row r="5887" spans="1:62">
      <c r="A5887">
        <v>5884</v>
      </c>
      <c r="F5887">
        <v>4944.6743725894521</v>
      </c>
      <c r="G5887">
        <v>0.78224834669885723</v>
      </c>
      <c r="BD5887">
        <f t="shared" si="731"/>
        <v>-6584.4307738098751</v>
      </c>
      <c r="BE5887">
        <f t="shared" si="732"/>
        <v>-4170.912696764155</v>
      </c>
      <c r="BF5887">
        <f t="shared" si="733"/>
        <v>-1757.3946197184359</v>
      </c>
      <c r="BG5887">
        <f t="shared" si="734"/>
        <v>656.123457327285</v>
      </c>
      <c r="BH5887">
        <f t="shared" si="735"/>
        <v>3069.6415343730041</v>
      </c>
      <c r="BI5887">
        <f t="shared" si="736"/>
        <v>5483.1596114187232</v>
      </c>
      <c r="BJ5887">
        <f t="shared" si="737"/>
        <v>7896.6776884644423</v>
      </c>
    </row>
    <row r="5888" spans="1:62">
      <c r="A5888">
        <v>5885</v>
      </c>
      <c r="F5888">
        <v>14025.328910359356</v>
      </c>
      <c r="G5888">
        <v>9.943083690350818E-2</v>
      </c>
      <c r="BD5888">
        <f t="shared" si="731"/>
        <v>-1033.432639095166</v>
      </c>
      <c r="BE5888">
        <f t="shared" si="732"/>
        <v>2877.8090943991201</v>
      </c>
      <c r="BF5888">
        <f t="shared" si="733"/>
        <v>6789.0508278934067</v>
      </c>
      <c r="BG5888">
        <f t="shared" si="734"/>
        <v>10700.292561387692</v>
      </c>
      <c r="BH5888">
        <f t="shared" si="735"/>
        <v>14611.534294881978</v>
      </c>
      <c r="BI5888">
        <f t="shared" si="736"/>
        <v>18522.776028376265</v>
      </c>
      <c r="BJ5888">
        <f t="shared" si="737"/>
        <v>22434.017761870549</v>
      </c>
    </row>
    <row r="5889" spans="1:62">
      <c r="A5889">
        <v>5886</v>
      </c>
      <c r="F5889">
        <v>4388.6533262264602</v>
      </c>
      <c r="G5889">
        <v>0.24885331602761518</v>
      </c>
      <c r="BD5889">
        <f t="shared" si="731"/>
        <v>-13528.174725841815</v>
      </c>
      <c r="BE5889">
        <f t="shared" si="732"/>
        <v>-13031.020541324275</v>
      </c>
      <c r="BF5889">
        <f t="shared" si="733"/>
        <v>-12533.866356806733</v>
      </c>
      <c r="BG5889">
        <f t="shared" si="734"/>
        <v>-12036.712172289193</v>
      </c>
      <c r="BH5889">
        <f t="shared" si="735"/>
        <v>-11539.557987771652</v>
      </c>
      <c r="BI5889">
        <f t="shared" si="736"/>
        <v>-11042.40380325411</v>
      </c>
      <c r="BJ5889">
        <f t="shared" si="737"/>
        <v>-10545.249618736569</v>
      </c>
    </row>
    <row r="5890" spans="1:62">
      <c r="A5890">
        <v>5887</v>
      </c>
      <c r="F5890">
        <v>-8097.4349376138816</v>
      </c>
      <c r="G5890">
        <v>0.52786034669281889</v>
      </c>
      <c r="BD5890">
        <f t="shared" si="731"/>
        <v>-3144.3867460883844</v>
      </c>
      <c r="BE5890">
        <f t="shared" si="732"/>
        <v>-1900.1201659503085</v>
      </c>
      <c r="BF5890">
        <f t="shared" si="733"/>
        <v>-655.85358581223272</v>
      </c>
      <c r="BG5890">
        <f t="shared" si="734"/>
        <v>588.4129943258431</v>
      </c>
      <c r="BH5890">
        <f t="shared" si="735"/>
        <v>1832.6795744639194</v>
      </c>
      <c r="BI5890">
        <f t="shared" si="736"/>
        <v>3076.9461546019947</v>
      </c>
      <c r="BJ5890">
        <f t="shared" si="737"/>
        <v>4321.212734740071</v>
      </c>
    </row>
    <row r="5891" spans="1:62">
      <c r="A5891">
        <v>5888</v>
      </c>
      <c r="F5891">
        <v>5836.1730158140435</v>
      </c>
      <c r="G5891">
        <v>0.53457257011534676</v>
      </c>
      <c r="BD5891">
        <f t="shared" si="731"/>
        <v>10736.736671077975</v>
      </c>
      <c r="BE5891">
        <f t="shared" si="732"/>
        <v>13376.038404542071</v>
      </c>
      <c r="BF5891">
        <f t="shared" si="733"/>
        <v>16015.340138006166</v>
      </c>
      <c r="BG5891">
        <f t="shared" si="734"/>
        <v>18654.64187147026</v>
      </c>
      <c r="BH5891">
        <f t="shared" si="735"/>
        <v>21293.943604934353</v>
      </c>
      <c r="BI5891">
        <f t="shared" si="736"/>
        <v>23933.245338398447</v>
      </c>
      <c r="BJ5891">
        <f t="shared" si="737"/>
        <v>26572.547071862544</v>
      </c>
    </row>
    <row r="5892" spans="1:62">
      <c r="A5892">
        <v>5889</v>
      </c>
      <c r="F5892">
        <v>10565.589389844856</v>
      </c>
      <c r="G5892">
        <v>0.19356055258131022</v>
      </c>
      <c r="BD5892">
        <f t="shared" si="731"/>
        <v>-3163.3101652373098</v>
      </c>
      <c r="BE5892">
        <f t="shared" si="732"/>
        <v>-490.44731466057601</v>
      </c>
      <c r="BF5892">
        <f t="shared" si="733"/>
        <v>2182.4155359161578</v>
      </c>
      <c r="BG5892">
        <f t="shared" si="734"/>
        <v>4855.2783864928915</v>
      </c>
      <c r="BH5892">
        <f t="shared" si="735"/>
        <v>7528.1412370696253</v>
      </c>
      <c r="BI5892">
        <f t="shared" si="736"/>
        <v>10201.004087646359</v>
      </c>
      <c r="BJ5892">
        <f t="shared" si="737"/>
        <v>12873.866938223093</v>
      </c>
    </row>
    <row r="5893" spans="1:62">
      <c r="A5893">
        <v>5890</v>
      </c>
      <c r="F5893">
        <v>8493.5753330870539</v>
      </c>
      <c r="G5893">
        <v>5.8915063393156331E-2</v>
      </c>
      <c r="BD5893">
        <f t="shared" si="731"/>
        <v>-9597.7866269383048</v>
      </c>
      <c r="BE5893">
        <f t="shared" si="732"/>
        <v>-8629.9838640317539</v>
      </c>
      <c r="BF5893">
        <f t="shared" si="733"/>
        <v>-7662.181101125203</v>
      </c>
      <c r="BG5893">
        <f t="shared" si="734"/>
        <v>-6694.3783382186512</v>
      </c>
      <c r="BH5893">
        <f t="shared" si="735"/>
        <v>-5726.5755753121002</v>
      </c>
      <c r="BI5893">
        <f t="shared" si="736"/>
        <v>-4758.7728124055493</v>
      </c>
      <c r="BJ5893">
        <f t="shared" si="737"/>
        <v>-3790.9700494989984</v>
      </c>
    </row>
    <row r="5894" spans="1:62">
      <c r="A5894">
        <v>5891</v>
      </c>
      <c r="F5894">
        <v>3811.2619337603028</v>
      </c>
      <c r="G5894">
        <v>0.50333714665213769</v>
      </c>
      <c r="BD5894">
        <f t="shared" si="731"/>
        <v>-8199.000016121272</v>
      </c>
      <c r="BE5894">
        <f t="shared" si="732"/>
        <v>-7904.4246991554901</v>
      </c>
      <c r="BF5894">
        <f t="shared" si="733"/>
        <v>-7609.8493821897091</v>
      </c>
      <c r="BG5894">
        <f t="shared" si="734"/>
        <v>-7315.2740652239272</v>
      </c>
      <c r="BH5894">
        <f t="shared" si="735"/>
        <v>-7020.6987482581453</v>
      </c>
      <c r="BI5894">
        <f t="shared" si="736"/>
        <v>-6726.1234312923643</v>
      </c>
      <c r="BJ5894">
        <f t="shared" si="737"/>
        <v>-6431.5481143265824</v>
      </c>
    </row>
    <row r="5895" spans="1:62">
      <c r="A5895">
        <v>5892</v>
      </c>
      <c r="F5895">
        <v>11670.149296357973</v>
      </c>
      <c r="G5895">
        <v>0.45449870755346833</v>
      </c>
      <c r="BD5895">
        <f t="shared" si="731"/>
        <v>-1294.5762004996145</v>
      </c>
      <c r="BE5895">
        <f t="shared" si="732"/>
        <v>1222.1095327610738</v>
      </c>
      <c r="BF5895">
        <f t="shared" si="733"/>
        <v>3738.7952660217625</v>
      </c>
      <c r="BG5895">
        <f t="shared" si="734"/>
        <v>6255.4809992824503</v>
      </c>
      <c r="BH5895">
        <f t="shared" si="735"/>
        <v>8772.166732543139</v>
      </c>
      <c r="BI5895">
        <f t="shared" si="736"/>
        <v>11288.852465803828</v>
      </c>
      <c r="BJ5895">
        <f t="shared" si="737"/>
        <v>13805.538199064515</v>
      </c>
    </row>
    <row r="5896" spans="1:62">
      <c r="A5896">
        <v>5893</v>
      </c>
      <c r="F5896">
        <v>6938.3121101293436</v>
      </c>
      <c r="G5896">
        <v>0.22222843068665821</v>
      </c>
      <c r="BD5896">
        <f t="shared" si="731"/>
        <v>-9397.6557585906321</v>
      </c>
      <c r="BE5896">
        <f t="shared" si="732"/>
        <v>-7125.1622208232902</v>
      </c>
      <c r="BF5896">
        <f t="shared" si="733"/>
        <v>-4852.6686830559483</v>
      </c>
      <c r="BG5896">
        <f t="shared" si="734"/>
        <v>-2580.1751452886074</v>
      </c>
      <c r="BH5896">
        <f t="shared" si="735"/>
        <v>-307.6816075212646</v>
      </c>
      <c r="BI5896">
        <f t="shared" si="736"/>
        <v>1964.8119302460764</v>
      </c>
      <c r="BJ5896">
        <f t="shared" si="737"/>
        <v>4237.3054680134192</v>
      </c>
    </row>
    <row r="5897" spans="1:62">
      <c r="A5897">
        <v>5894</v>
      </c>
      <c r="F5897">
        <v>7818.8025483892852</v>
      </c>
      <c r="G5897">
        <v>0.70065838544390413</v>
      </c>
      <c r="BD5897">
        <f t="shared" si="731"/>
        <v>-5827.1699566960524</v>
      </c>
      <c r="BE5897">
        <f t="shared" si="732"/>
        <v>-4716.0278032627612</v>
      </c>
      <c r="BF5897">
        <f t="shared" si="733"/>
        <v>-3604.8856498294704</v>
      </c>
      <c r="BG5897">
        <f t="shared" si="734"/>
        <v>-2493.7434963961796</v>
      </c>
      <c r="BH5897">
        <f t="shared" si="735"/>
        <v>-1382.6013429628883</v>
      </c>
      <c r="BI5897">
        <f t="shared" si="736"/>
        <v>-271.4591895295971</v>
      </c>
      <c r="BJ5897">
        <f t="shared" si="737"/>
        <v>839.68296390369323</v>
      </c>
    </row>
    <row r="5898" spans="1:62">
      <c r="A5898">
        <v>5895</v>
      </c>
      <c r="F5898">
        <v>7381.0619077812335</v>
      </c>
      <c r="G5898">
        <v>0.40768038737551571</v>
      </c>
      <c r="BD5898">
        <f t="shared" si="731"/>
        <v>-4315.5106211697639</v>
      </c>
      <c r="BE5898">
        <f t="shared" si="732"/>
        <v>-812.21869395024351</v>
      </c>
      <c r="BF5898">
        <f t="shared" si="733"/>
        <v>2691.0732332692769</v>
      </c>
      <c r="BG5898">
        <f t="shared" si="734"/>
        <v>6194.3651604887982</v>
      </c>
      <c r="BH5898">
        <f t="shared" si="735"/>
        <v>9697.6570877083177</v>
      </c>
      <c r="BI5898">
        <f t="shared" si="736"/>
        <v>13200.949014927839</v>
      </c>
      <c r="BJ5898">
        <f t="shared" si="737"/>
        <v>16704.24094214736</v>
      </c>
    </row>
    <row r="5899" spans="1:62">
      <c r="A5899">
        <v>5896</v>
      </c>
      <c r="F5899">
        <v>11470.125192395377</v>
      </c>
      <c r="G5899">
        <v>7.0771831466946544E-2</v>
      </c>
      <c r="BD5899">
        <f t="shared" si="731"/>
        <v>-5342.6599709036545</v>
      </c>
      <c r="BE5899">
        <f t="shared" si="732"/>
        <v>-3304.2580340260765</v>
      </c>
      <c r="BF5899">
        <f t="shared" si="733"/>
        <v>-1265.8560971484976</v>
      </c>
      <c r="BG5899">
        <f t="shared" si="734"/>
        <v>772.5458397290804</v>
      </c>
      <c r="BH5899">
        <f t="shared" si="735"/>
        <v>2810.9477766066593</v>
      </c>
      <c r="BI5899">
        <f t="shared" si="736"/>
        <v>4849.3497134842382</v>
      </c>
      <c r="BJ5899">
        <f t="shared" si="737"/>
        <v>6887.7516503618172</v>
      </c>
    </row>
    <row r="5900" spans="1:62">
      <c r="A5900">
        <v>5897</v>
      </c>
      <c r="F5900">
        <v>9176.2873878846167</v>
      </c>
      <c r="G5900">
        <v>0.29595022000903182</v>
      </c>
      <c r="BD5900">
        <f t="shared" si="731"/>
        <v>-11116.266035060644</v>
      </c>
      <c r="BE5900">
        <f t="shared" si="732"/>
        <v>-10762.406877725911</v>
      </c>
      <c r="BF5900">
        <f t="shared" si="733"/>
        <v>-10408.54772039118</v>
      </c>
      <c r="BG5900">
        <f t="shared" si="734"/>
        <v>-10054.688563056447</v>
      </c>
      <c r="BH5900">
        <f t="shared" si="735"/>
        <v>-9700.8294057217136</v>
      </c>
      <c r="BI5900">
        <f t="shared" si="736"/>
        <v>-9346.9702483869805</v>
      </c>
      <c r="BJ5900">
        <f t="shared" si="737"/>
        <v>-8993.1110910522475</v>
      </c>
    </row>
    <row r="5901" spans="1:62">
      <c r="A5901">
        <v>5898</v>
      </c>
      <c r="F5901">
        <v>11523.17148977262</v>
      </c>
      <c r="G5901">
        <v>0.74490885421099851</v>
      </c>
      <c r="BD5901">
        <f t="shared" ref="BD5901:BD5964" si="738">($BD$3*G5900)-F5900</f>
        <v>-7696.5362878394571</v>
      </c>
      <c r="BE5901">
        <f t="shared" ref="BE5901:BE5964" si="739">($BE$3*G5900)-F5900</f>
        <v>-6216.7851877942985</v>
      </c>
      <c r="BF5901">
        <f t="shared" ref="BF5901:BF5964" si="740">($BF$3*G5900)-F5900</f>
        <v>-4737.0340877491399</v>
      </c>
      <c r="BG5901">
        <f t="shared" ref="BG5901:BG5964" si="741">($BG$3*G5900)-F5900</f>
        <v>-3257.2829877039803</v>
      </c>
      <c r="BH5901">
        <f t="shared" ref="BH5901:BH5964" si="742">($BH$3*G5900)-F5900</f>
        <v>-1777.5318876588217</v>
      </c>
      <c r="BI5901">
        <f t="shared" ref="BI5901:BI5964" si="743">($BI$3*G5900)-F5900</f>
        <v>-297.78078761366305</v>
      </c>
      <c r="BJ5901">
        <f t="shared" ref="BJ5901:BJ5964" si="744">($BJ$3*G5900)-F5900</f>
        <v>1181.9703124314965</v>
      </c>
    </row>
    <row r="5902" spans="1:62">
      <c r="A5902">
        <v>5899</v>
      </c>
      <c r="F5902">
        <v>7777.1843098683821</v>
      </c>
      <c r="G5902">
        <v>0.76352801063694553</v>
      </c>
      <c r="BD5902">
        <f t="shared" si="738"/>
        <v>-7798.6272187176273</v>
      </c>
      <c r="BE5902">
        <f t="shared" si="739"/>
        <v>-4074.082947662635</v>
      </c>
      <c r="BF5902">
        <f t="shared" si="740"/>
        <v>-349.53867660764263</v>
      </c>
      <c r="BG5902">
        <f t="shared" si="741"/>
        <v>3375.0055944473497</v>
      </c>
      <c r="BH5902">
        <f t="shared" si="742"/>
        <v>7099.5498655023439</v>
      </c>
      <c r="BI5902">
        <f t="shared" si="743"/>
        <v>10824.094136557334</v>
      </c>
      <c r="BJ5902">
        <f t="shared" si="744"/>
        <v>14548.638407612329</v>
      </c>
    </row>
    <row r="5903" spans="1:62">
      <c r="A5903">
        <v>5900</v>
      </c>
      <c r="F5903">
        <v>10581.992007464964</v>
      </c>
      <c r="G5903">
        <v>0.33358121340109115</v>
      </c>
      <c r="BD5903">
        <f t="shared" si="738"/>
        <v>-3959.5442566836546</v>
      </c>
      <c r="BE5903">
        <f t="shared" si="739"/>
        <v>-141.90420349892702</v>
      </c>
      <c r="BF5903">
        <f t="shared" si="740"/>
        <v>3675.7358496858014</v>
      </c>
      <c r="BG5903">
        <f t="shared" si="741"/>
        <v>7493.3759028705281</v>
      </c>
      <c r="BH5903">
        <f t="shared" si="742"/>
        <v>11311.015956055257</v>
      </c>
      <c r="BI5903">
        <f t="shared" si="743"/>
        <v>15128.656009239985</v>
      </c>
      <c r="BJ5903">
        <f t="shared" si="744"/>
        <v>18946.29606242471</v>
      </c>
    </row>
    <row r="5904" spans="1:62">
      <c r="A5904">
        <v>5901</v>
      </c>
      <c r="F5904">
        <v>8845.5352122879522</v>
      </c>
      <c r="G5904">
        <v>0.3088815494610424</v>
      </c>
      <c r="BD5904">
        <f t="shared" si="738"/>
        <v>-8914.0859404595085</v>
      </c>
      <c r="BE5904">
        <f t="shared" si="739"/>
        <v>-7246.1798734540516</v>
      </c>
      <c r="BF5904">
        <f t="shared" si="740"/>
        <v>-5578.2738064485966</v>
      </c>
      <c r="BG5904">
        <f t="shared" si="741"/>
        <v>-3910.3677394431406</v>
      </c>
      <c r="BH5904">
        <f t="shared" si="742"/>
        <v>-2242.4616724376847</v>
      </c>
      <c r="BI5904">
        <f t="shared" si="743"/>
        <v>-574.55560543222964</v>
      </c>
      <c r="BJ5904">
        <f t="shared" si="744"/>
        <v>1093.3504615732272</v>
      </c>
    </row>
    <row r="5905" spans="1:62">
      <c r="A5905">
        <v>5902</v>
      </c>
      <c r="F5905">
        <v>6080.4671169627291</v>
      </c>
      <c r="G5905">
        <v>0.40378435134608459</v>
      </c>
      <c r="BD5905">
        <f t="shared" si="738"/>
        <v>-7301.1274649827401</v>
      </c>
      <c r="BE5905">
        <f t="shared" si="739"/>
        <v>-5756.719717677528</v>
      </c>
      <c r="BF5905">
        <f t="shared" si="740"/>
        <v>-4212.311970372316</v>
      </c>
      <c r="BG5905">
        <f t="shared" si="741"/>
        <v>-2667.9042230671039</v>
      </c>
      <c r="BH5905">
        <f t="shared" si="742"/>
        <v>-1123.4964757618918</v>
      </c>
      <c r="BI5905">
        <f t="shared" si="743"/>
        <v>420.91127154332025</v>
      </c>
      <c r="BJ5905">
        <f t="shared" si="744"/>
        <v>1965.3190188485314</v>
      </c>
    </row>
    <row r="5906" spans="1:62">
      <c r="A5906">
        <v>5903</v>
      </c>
      <c r="F5906">
        <v>9729.3468307533203</v>
      </c>
      <c r="G5906">
        <v>0.62363674721875917</v>
      </c>
      <c r="BD5906">
        <f t="shared" si="738"/>
        <v>-4061.5453602323059</v>
      </c>
      <c r="BE5906">
        <f t="shared" si="739"/>
        <v>-2042.6236035018833</v>
      </c>
      <c r="BF5906">
        <f t="shared" si="740"/>
        <v>-23.701846771460623</v>
      </c>
      <c r="BG5906">
        <f t="shared" si="741"/>
        <v>1995.2199099589625</v>
      </c>
      <c r="BH5906">
        <f t="shared" si="742"/>
        <v>4014.1416666893856</v>
      </c>
      <c r="BI5906">
        <f t="shared" si="743"/>
        <v>6033.0634234198078</v>
      </c>
      <c r="BJ5906">
        <f t="shared" si="744"/>
        <v>8051.9851801502318</v>
      </c>
    </row>
    <row r="5907" spans="1:62">
      <c r="A5907">
        <v>5904</v>
      </c>
      <c r="F5907">
        <v>7736.6720906407263</v>
      </c>
      <c r="G5907">
        <v>0.65233154124014181</v>
      </c>
      <c r="BD5907">
        <f t="shared" si="738"/>
        <v>-6611.1630946595251</v>
      </c>
      <c r="BE5907">
        <f t="shared" si="739"/>
        <v>-3492.9793585657289</v>
      </c>
      <c r="BF5907">
        <f t="shared" si="740"/>
        <v>-374.7956224719328</v>
      </c>
      <c r="BG5907">
        <f t="shared" si="741"/>
        <v>2743.3881136218624</v>
      </c>
      <c r="BH5907">
        <f t="shared" si="742"/>
        <v>5861.5718497156595</v>
      </c>
      <c r="BI5907">
        <f t="shared" si="743"/>
        <v>8979.7555858094547</v>
      </c>
      <c r="BJ5907">
        <f t="shared" si="744"/>
        <v>12097.939321903252</v>
      </c>
    </row>
    <row r="5908" spans="1:62">
      <c r="A5908">
        <v>5905</v>
      </c>
      <c r="F5908">
        <v>13409.405565866924</v>
      </c>
      <c r="G5908">
        <v>0.31421148807118726</v>
      </c>
      <c r="BD5908">
        <f t="shared" si="738"/>
        <v>-4475.0143844400172</v>
      </c>
      <c r="BE5908">
        <f t="shared" si="739"/>
        <v>-1213.3566782393082</v>
      </c>
      <c r="BF5908">
        <f t="shared" si="740"/>
        <v>2048.3010279614009</v>
      </c>
      <c r="BG5908">
        <f t="shared" si="741"/>
        <v>5309.95873416211</v>
      </c>
      <c r="BH5908">
        <f t="shared" si="742"/>
        <v>8571.616440362819</v>
      </c>
      <c r="BI5908">
        <f t="shared" si="743"/>
        <v>11833.274146563528</v>
      </c>
      <c r="BJ5908">
        <f t="shared" si="744"/>
        <v>15094.931852764237</v>
      </c>
    </row>
    <row r="5909" spans="1:62">
      <c r="A5909">
        <v>5906</v>
      </c>
      <c r="F5909">
        <v>6848.6619426316611</v>
      </c>
      <c r="G5909">
        <v>0.29611595273050639</v>
      </c>
      <c r="BD5909">
        <f t="shared" si="738"/>
        <v>-11838.348125510987</v>
      </c>
      <c r="BE5909">
        <f t="shared" si="739"/>
        <v>-10267.290685155051</v>
      </c>
      <c r="BF5909">
        <f t="shared" si="740"/>
        <v>-8696.2332447991139</v>
      </c>
      <c r="BG5909">
        <f t="shared" si="741"/>
        <v>-7125.175804443179</v>
      </c>
      <c r="BH5909">
        <f t="shared" si="742"/>
        <v>-5554.1183640872423</v>
      </c>
      <c r="BI5909">
        <f t="shared" si="743"/>
        <v>-3983.0609237313056</v>
      </c>
      <c r="BJ5909">
        <f t="shared" si="744"/>
        <v>-2412.0034833753707</v>
      </c>
    </row>
    <row r="5910" spans="1:62">
      <c r="A5910">
        <v>5907</v>
      </c>
      <c r="F5910">
        <v>-8479.0368774407434</v>
      </c>
      <c r="G5910">
        <v>0.85604115391778457</v>
      </c>
      <c r="BD5910">
        <f t="shared" si="738"/>
        <v>-5368.0821789791289</v>
      </c>
      <c r="BE5910">
        <f t="shared" si="739"/>
        <v>-3887.5024153265972</v>
      </c>
      <c r="BF5910">
        <f t="shared" si="740"/>
        <v>-2406.9226516740655</v>
      </c>
      <c r="BG5910">
        <f t="shared" si="741"/>
        <v>-926.34288802153333</v>
      </c>
      <c r="BH5910">
        <f t="shared" si="742"/>
        <v>554.23687563099884</v>
      </c>
      <c r="BI5910">
        <f t="shared" si="743"/>
        <v>2034.8166392835301</v>
      </c>
      <c r="BJ5910">
        <f t="shared" si="744"/>
        <v>3515.3964029360632</v>
      </c>
    </row>
    <row r="5911" spans="1:62">
      <c r="A5911">
        <v>5908</v>
      </c>
      <c r="F5911">
        <v>12100.095052764853</v>
      </c>
      <c r="G5911">
        <v>0.13980731860144058</v>
      </c>
      <c r="BD5911">
        <f t="shared" si="738"/>
        <v>12759.242647029667</v>
      </c>
      <c r="BE5911">
        <f t="shared" si="739"/>
        <v>17039.448416618587</v>
      </c>
      <c r="BF5911">
        <f t="shared" si="740"/>
        <v>21319.65418620751</v>
      </c>
      <c r="BG5911">
        <f t="shared" si="741"/>
        <v>25599.859955796433</v>
      </c>
      <c r="BH5911">
        <f t="shared" si="742"/>
        <v>29880.065725385357</v>
      </c>
      <c r="BI5911">
        <f t="shared" si="743"/>
        <v>34160.27149497428</v>
      </c>
      <c r="BJ5911">
        <f t="shared" si="744"/>
        <v>38440.477264563204</v>
      </c>
    </row>
    <row r="5912" spans="1:62">
      <c r="A5912">
        <v>5909</v>
      </c>
      <c r="F5912">
        <v>9831.314565997829</v>
      </c>
      <c r="G5912">
        <v>0.51773927960467603</v>
      </c>
      <c r="BD5912">
        <f t="shared" si="738"/>
        <v>-11401.058459757651</v>
      </c>
      <c r="BE5912">
        <f t="shared" si="739"/>
        <v>-10702.021866750447</v>
      </c>
      <c r="BF5912">
        <f t="shared" si="740"/>
        <v>-10002.985273743245</v>
      </c>
      <c r="BG5912">
        <f t="shared" si="741"/>
        <v>-9303.9486807360408</v>
      </c>
      <c r="BH5912">
        <f t="shared" si="742"/>
        <v>-8604.9120877288387</v>
      </c>
      <c r="BI5912">
        <f t="shared" si="743"/>
        <v>-7905.8754947216357</v>
      </c>
      <c r="BJ5912">
        <f t="shared" si="744"/>
        <v>-7206.8389017144327</v>
      </c>
    </row>
    <row r="5913" spans="1:62">
      <c r="A5913">
        <v>5910</v>
      </c>
      <c r="F5913">
        <v>7699.6452078992188</v>
      </c>
      <c r="G5913">
        <v>0.28184394157119552</v>
      </c>
      <c r="BD5913">
        <f t="shared" si="738"/>
        <v>-7242.6181679744495</v>
      </c>
      <c r="BE5913">
        <f t="shared" si="739"/>
        <v>-4653.9217699510691</v>
      </c>
      <c r="BF5913">
        <f t="shared" si="740"/>
        <v>-2065.2253719276887</v>
      </c>
      <c r="BG5913">
        <f t="shared" si="741"/>
        <v>523.47102609569083</v>
      </c>
      <c r="BH5913">
        <f t="shared" si="742"/>
        <v>3112.1674241190722</v>
      </c>
      <c r="BI5913">
        <f t="shared" si="743"/>
        <v>5700.8638221424517</v>
      </c>
      <c r="BJ5913">
        <f t="shared" si="744"/>
        <v>8289.560220165833</v>
      </c>
    </row>
    <row r="5914" spans="1:62">
      <c r="A5914">
        <v>5911</v>
      </c>
      <c r="F5914">
        <v>13886.001158347026</v>
      </c>
      <c r="G5914">
        <v>0.70641476327791608</v>
      </c>
      <c r="BD5914">
        <f t="shared" si="738"/>
        <v>-6290.4255000432413</v>
      </c>
      <c r="BE5914">
        <f t="shared" si="739"/>
        <v>-4881.2057921872638</v>
      </c>
      <c r="BF5914">
        <f t="shared" si="740"/>
        <v>-3471.9860843312863</v>
      </c>
      <c r="BG5914">
        <f t="shared" si="741"/>
        <v>-2062.7663764753088</v>
      </c>
      <c r="BH5914">
        <f t="shared" si="742"/>
        <v>-653.54666861933038</v>
      </c>
      <c r="BI5914">
        <f t="shared" si="743"/>
        <v>755.67303923664622</v>
      </c>
      <c r="BJ5914">
        <f t="shared" si="744"/>
        <v>2164.8927470926246</v>
      </c>
    </row>
    <row r="5915" spans="1:62">
      <c r="A5915">
        <v>5912</v>
      </c>
      <c r="F5915">
        <v>8058.0883576972246</v>
      </c>
      <c r="G5915">
        <v>1.593392220168977</v>
      </c>
      <c r="BD5915">
        <f t="shared" si="738"/>
        <v>-10353.927341957446</v>
      </c>
      <c r="BE5915">
        <f t="shared" si="739"/>
        <v>-6821.8535255678653</v>
      </c>
      <c r="BF5915">
        <f t="shared" si="740"/>
        <v>-3289.779709178285</v>
      </c>
      <c r="BG5915">
        <f t="shared" si="741"/>
        <v>242.29410721129534</v>
      </c>
      <c r="BH5915">
        <f t="shared" si="742"/>
        <v>3774.3679236008757</v>
      </c>
      <c r="BI5915">
        <f t="shared" si="743"/>
        <v>7306.441739990456</v>
      </c>
      <c r="BJ5915">
        <f t="shared" si="744"/>
        <v>10838.515556380036</v>
      </c>
    </row>
    <row r="5916" spans="1:62">
      <c r="A5916">
        <v>5913</v>
      </c>
      <c r="F5916">
        <v>8222.6395710978431</v>
      </c>
      <c r="G5916">
        <v>0.29826460127666632</v>
      </c>
      <c r="BD5916">
        <f t="shared" si="738"/>
        <v>-91.127256852339997</v>
      </c>
      <c r="BE5916">
        <f t="shared" si="739"/>
        <v>7875.8338439925446</v>
      </c>
      <c r="BF5916">
        <f t="shared" si="740"/>
        <v>15842.794944837429</v>
      </c>
      <c r="BG5916">
        <f t="shared" si="741"/>
        <v>23809.756045682312</v>
      </c>
      <c r="BH5916">
        <f t="shared" si="742"/>
        <v>31776.717146527197</v>
      </c>
      <c r="BI5916">
        <f t="shared" si="743"/>
        <v>39743.678247372081</v>
      </c>
      <c r="BJ5916">
        <f t="shared" si="744"/>
        <v>47710.639348216966</v>
      </c>
    </row>
    <row r="5917" spans="1:62">
      <c r="A5917">
        <v>5914</v>
      </c>
      <c r="F5917">
        <v>3859.4805103413128</v>
      </c>
      <c r="G5917">
        <v>0.79386553802368631</v>
      </c>
      <c r="BD5917">
        <f t="shared" si="738"/>
        <v>-6731.3165647145115</v>
      </c>
      <c r="BE5917">
        <f t="shared" si="739"/>
        <v>-5239.9935583311799</v>
      </c>
      <c r="BF5917">
        <f t="shared" si="740"/>
        <v>-3748.6705519478483</v>
      </c>
      <c r="BG5917">
        <f t="shared" si="741"/>
        <v>-2257.3475455645166</v>
      </c>
      <c r="BH5917">
        <f t="shared" si="742"/>
        <v>-766.02453918118499</v>
      </c>
      <c r="BI5917">
        <f t="shared" si="743"/>
        <v>725.29846720214664</v>
      </c>
      <c r="BJ5917">
        <f t="shared" si="744"/>
        <v>2216.6214735854774</v>
      </c>
    </row>
    <row r="5918" spans="1:62">
      <c r="A5918">
        <v>5915</v>
      </c>
      <c r="F5918">
        <v>4823.0776641813718</v>
      </c>
      <c r="G5918">
        <v>0.24315410273453075</v>
      </c>
      <c r="BD5918">
        <f t="shared" si="738"/>
        <v>109.84717977711898</v>
      </c>
      <c r="BE5918">
        <f t="shared" si="739"/>
        <v>4079.1748698955507</v>
      </c>
      <c r="BF5918">
        <f t="shared" si="740"/>
        <v>8048.5025600139816</v>
      </c>
      <c r="BG5918">
        <f t="shared" si="741"/>
        <v>12017.830250132414</v>
      </c>
      <c r="BH5918">
        <f t="shared" si="742"/>
        <v>15987.157940250843</v>
      </c>
      <c r="BI5918">
        <f t="shared" si="743"/>
        <v>19956.485630369276</v>
      </c>
      <c r="BJ5918">
        <f t="shared" si="744"/>
        <v>23925.813320487709</v>
      </c>
    </row>
    <row r="5919" spans="1:62">
      <c r="A5919">
        <v>5916</v>
      </c>
      <c r="F5919">
        <v>15012.55786677019</v>
      </c>
      <c r="G5919">
        <v>0.17709760505773264</v>
      </c>
      <c r="BD5919">
        <f t="shared" si="738"/>
        <v>-3607.3071505087182</v>
      </c>
      <c r="BE5919">
        <f t="shared" si="739"/>
        <v>-2391.5366368360642</v>
      </c>
      <c r="BF5919">
        <f t="shared" si="740"/>
        <v>-1175.7661231634106</v>
      </c>
      <c r="BG5919">
        <f t="shared" si="741"/>
        <v>40.004390509243422</v>
      </c>
      <c r="BH5919">
        <f t="shared" si="742"/>
        <v>1255.774904181897</v>
      </c>
      <c r="BI5919">
        <f t="shared" si="743"/>
        <v>2471.5454178545506</v>
      </c>
      <c r="BJ5919">
        <f t="shared" si="744"/>
        <v>3687.3159315272042</v>
      </c>
    </row>
    <row r="5920" spans="1:62">
      <c r="A5920">
        <v>5917</v>
      </c>
      <c r="F5920">
        <v>8695.2008082056509</v>
      </c>
      <c r="G5920">
        <v>1.3235581554187439</v>
      </c>
      <c r="BD5920">
        <f t="shared" si="738"/>
        <v>-14127.069841481527</v>
      </c>
      <c r="BE5920">
        <f t="shared" si="739"/>
        <v>-13241.581816192864</v>
      </c>
      <c r="BF5920">
        <f t="shared" si="740"/>
        <v>-12356.0937909042</v>
      </c>
      <c r="BG5920">
        <f t="shared" si="741"/>
        <v>-11470.605765615537</v>
      </c>
      <c r="BH5920">
        <f t="shared" si="742"/>
        <v>-10585.117740326874</v>
      </c>
      <c r="BI5920">
        <f t="shared" si="743"/>
        <v>-9699.6297150382106</v>
      </c>
      <c r="BJ5920">
        <f t="shared" si="744"/>
        <v>-8814.1416897495474</v>
      </c>
    </row>
    <row r="5921" spans="1:62">
      <c r="A5921">
        <v>5918</v>
      </c>
      <c r="F5921">
        <v>5191.99705423462</v>
      </c>
      <c r="G5921">
        <v>0.37597610484518462</v>
      </c>
      <c r="BD5921">
        <f t="shared" si="738"/>
        <v>-2077.4100311119319</v>
      </c>
      <c r="BE5921">
        <f t="shared" si="739"/>
        <v>4540.3807459817872</v>
      </c>
      <c r="BF5921">
        <f t="shared" si="740"/>
        <v>11158.171523075509</v>
      </c>
      <c r="BG5921">
        <f t="shared" si="741"/>
        <v>17775.962300169223</v>
      </c>
      <c r="BH5921">
        <f t="shared" si="742"/>
        <v>24393.753077262947</v>
      </c>
      <c r="BI5921">
        <f t="shared" si="743"/>
        <v>31011.543854356671</v>
      </c>
      <c r="BJ5921">
        <f t="shared" si="744"/>
        <v>37629.334631450387</v>
      </c>
    </row>
    <row r="5922" spans="1:62">
      <c r="A5922">
        <v>5919</v>
      </c>
      <c r="F5922">
        <v>9934.7117643766287</v>
      </c>
      <c r="G5922">
        <v>0.43796651593482938</v>
      </c>
      <c r="BD5922">
        <f t="shared" si="738"/>
        <v>-3312.1165300086968</v>
      </c>
      <c r="BE5922">
        <f t="shared" si="739"/>
        <v>-1432.2360057827736</v>
      </c>
      <c r="BF5922">
        <f t="shared" si="740"/>
        <v>447.64451844314954</v>
      </c>
      <c r="BG5922">
        <f t="shared" si="741"/>
        <v>2327.5250426690727</v>
      </c>
      <c r="BH5922">
        <f t="shared" si="742"/>
        <v>4207.405566894995</v>
      </c>
      <c r="BI5922">
        <f t="shared" si="743"/>
        <v>6087.2860911209191</v>
      </c>
      <c r="BJ5922">
        <f t="shared" si="744"/>
        <v>7967.1666153468414</v>
      </c>
    </row>
    <row r="5923" spans="1:62">
      <c r="A5923">
        <v>5920</v>
      </c>
      <c r="F5923">
        <v>11249.125688225322</v>
      </c>
      <c r="G5923">
        <v>0.35573996110369333</v>
      </c>
      <c r="BD5923">
        <f t="shared" si="738"/>
        <v>-7744.8791847024822</v>
      </c>
      <c r="BE5923">
        <f t="shared" si="739"/>
        <v>-5555.0466050283349</v>
      </c>
      <c r="BF5923">
        <f t="shared" si="740"/>
        <v>-3365.2140253541884</v>
      </c>
      <c r="BG5923">
        <f t="shared" si="741"/>
        <v>-1175.381445680041</v>
      </c>
      <c r="BH5923">
        <f t="shared" si="742"/>
        <v>1014.4511339941055</v>
      </c>
      <c r="BI5923">
        <f t="shared" si="743"/>
        <v>3204.2837136682519</v>
      </c>
      <c r="BJ5923">
        <f t="shared" si="744"/>
        <v>5394.1162933424002</v>
      </c>
    </row>
    <row r="5924" spans="1:62">
      <c r="A5924">
        <v>5921</v>
      </c>
      <c r="F5924">
        <v>8779.9716540885747</v>
      </c>
      <c r="G5924">
        <v>0.38752773887462943</v>
      </c>
      <c r="BD5924">
        <f t="shared" si="738"/>
        <v>-9470.4258827068552</v>
      </c>
      <c r="BE5924">
        <f t="shared" si="739"/>
        <v>-7691.7260771883884</v>
      </c>
      <c r="BF5924">
        <f t="shared" si="740"/>
        <v>-5913.0262716699217</v>
      </c>
      <c r="BG5924">
        <f t="shared" si="741"/>
        <v>-4134.3264661514559</v>
      </c>
      <c r="BH5924">
        <f t="shared" si="742"/>
        <v>-2355.6266606329882</v>
      </c>
      <c r="BI5924">
        <f t="shared" si="743"/>
        <v>-576.92685511452146</v>
      </c>
      <c r="BJ5924">
        <f t="shared" si="744"/>
        <v>1201.7729504039453</v>
      </c>
    </row>
    <row r="5925" spans="1:62">
      <c r="A5925">
        <v>5922</v>
      </c>
      <c r="F5925">
        <v>3384.5280195425185</v>
      </c>
      <c r="G5925">
        <v>0.71907984310823991</v>
      </c>
      <c r="BD5925">
        <f t="shared" si="738"/>
        <v>-6842.3329597154279</v>
      </c>
      <c r="BE5925">
        <f t="shared" si="739"/>
        <v>-4904.6942653422802</v>
      </c>
      <c r="BF5925">
        <f t="shared" si="740"/>
        <v>-2967.0555709691334</v>
      </c>
      <c r="BG5925">
        <f t="shared" si="741"/>
        <v>-1029.4168765959857</v>
      </c>
      <c r="BH5925">
        <f t="shared" si="742"/>
        <v>908.22181777716105</v>
      </c>
      <c r="BI5925">
        <f t="shared" si="743"/>
        <v>2845.8605121503078</v>
      </c>
      <c r="BJ5925">
        <f t="shared" si="744"/>
        <v>4783.4992065234546</v>
      </c>
    </row>
    <row r="5926" spans="1:62">
      <c r="A5926">
        <v>5923</v>
      </c>
      <c r="F5926">
        <v>1625.8804332555155</v>
      </c>
      <c r="G5926">
        <v>0.45385996645654281</v>
      </c>
      <c r="BD5926">
        <f t="shared" si="738"/>
        <v>210.87119599868129</v>
      </c>
      <c r="BE5926">
        <f t="shared" si="739"/>
        <v>3806.270411539881</v>
      </c>
      <c r="BF5926">
        <f t="shared" si="740"/>
        <v>7401.6696270810808</v>
      </c>
      <c r="BG5926">
        <f t="shared" si="741"/>
        <v>10997.06884262228</v>
      </c>
      <c r="BH5926">
        <f t="shared" si="742"/>
        <v>14592.468058163478</v>
      </c>
      <c r="BI5926">
        <f t="shared" si="743"/>
        <v>18187.86727370468</v>
      </c>
      <c r="BJ5926">
        <f t="shared" si="744"/>
        <v>21783.266489245878</v>
      </c>
    </row>
    <row r="5927" spans="1:62">
      <c r="A5927">
        <v>5924</v>
      </c>
      <c r="F5927">
        <v>5906.4728924028677</v>
      </c>
      <c r="G5927">
        <v>8.0016944986656569E-2</v>
      </c>
      <c r="BD5927">
        <f t="shared" si="738"/>
        <v>643.41939902719832</v>
      </c>
      <c r="BE5927">
        <f t="shared" si="739"/>
        <v>2912.7192313099122</v>
      </c>
      <c r="BF5927">
        <f t="shared" si="740"/>
        <v>5182.0190635926265</v>
      </c>
      <c r="BG5927">
        <f t="shared" si="741"/>
        <v>7451.3188958753399</v>
      </c>
      <c r="BH5927">
        <f t="shared" si="742"/>
        <v>9720.6187281580551</v>
      </c>
      <c r="BI5927">
        <f t="shared" si="743"/>
        <v>11989.918560440768</v>
      </c>
      <c r="BJ5927">
        <f t="shared" si="744"/>
        <v>14259.218392723482</v>
      </c>
    </row>
    <row r="5928" spans="1:62">
      <c r="A5928">
        <v>5925</v>
      </c>
      <c r="F5928">
        <v>12045.604345386384</v>
      </c>
      <c r="G5928">
        <v>0.34847549864128791</v>
      </c>
      <c r="BD5928">
        <f t="shared" si="738"/>
        <v>-5506.3881674695849</v>
      </c>
      <c r="BE5928">
        <f t="shared" si="739"/>
        <v>-5106.3034425363021</v>
      </c>
      <c r="BF5928">
        <f t="shared" si="740"/>
        <v>-4706.2187176030193</v>
      </c>
      <c r="BG5928">
        <f t="shared" si="741"/>
        <v>-4306.1339926697365</v>
      </c>
      <c r="BH5928">
        <f t="shared" si="742"/>
        <v>-3906.0492677364537</v>
      </c>
      <c r="BI5928">
        <f t="shared" si="743"/>
        <v>-3505.9645428031708</v>
      </c>
      <c r="BJ5928">
        <f t="shared" si="744"/>
        <v>-3105.879817869888</v>
      </c>
    </row>
    <row r="5929" spans="1:62">
      <c r="A5929">
        <v>5926</v>
      </c>
      <c r="F5929">
        <v>5690.0072720594217</v>
      </c>
      <c r="G5929">
        <v>0.40772967448711128</v>
      </c>
      <c r="BD5929">
        <f t="shared" si="738"/>
        <v>-10303.226852179945</v>
      </c>
      <c r="BE5929">
        <f t="shared" si="739"/>
        <v>-8560.8493589735044</v>
      </c>
      <c r="BF5929">
        <f t="shared" si="740"/>
        <v>-6818.4718657670655</v>
      </c>
      <c r="BG5929">
        <f t="shared" si="741"/>
        <v>-5076.0943725606257</v>
      </c>
      <c r="BH5929">
        <f t="shared" si="742"/>
        <v>-3333.7168793541859</v>
      </c>
      <c r="BI5929">
        <f t="shared" si="743"/>
        <v>-1591.3393861477471</v>
      </c>
      <c r="BJ5929">
        <f t="shared" si="744"/>
        <v>151.03810705869182</v>
      </c>
    </row>
    <row r="5930" spans="1:62">
      <c r="A5930">
        <v>5927</v>
      </c>
      <c r="F5930">
        <v>10017.342526052291</v>
      </c>
      <c r="G5930">
        <v>0.21768267369030347</v>
      </c>
      <c r="BD5930">
        <f t="shared" si="738"/>
        <v>-3651.358899623865</v>
      </c>
      <c r="BE5930">
        <f t="shared" si="739"/>
        <v>-1612.7105271883088</v>
      </c>
      <c r="BF5930">
        <f t="shared" si="740"/>
        <v>425.93784524724742</v>
      </c>
      <c r="BG5930">
        <f t="shared" si="741"/>
        <v>2464.5862176828041</v>
      </c>
      <c r="BH5930">
        <f t="shared" si="742"/>
        <v>4503.2345901183598</v>
      </c>
      <c r="BI5930">
        <f t="shared" si="743"/>
        <v>6541.8829625539165</v>
      </c>
      <c r="BJ5930">
        <f t="shared" si="744"/>
        <v>8580.5313349894732</v>
      </c>
    </row>
    <row r="5931" spans="1:62">
      <c r="A5931">
        <v>5928</v>
      </c>
      <c r="F5931">
        <v>8137.3902719949147</v>
      </c>
      <c r="G5931">
        <v>0.19254078561957311</v>
      </c>
      <c r="BD5931">
        <f t="shared" si="738"/>
        <v>-8928.9291576007745</v>
      </c>
      <c r="BE5931">
        <f t="shared" si="739"/>
        <v>-7840.5157891492563</v>
      </c>
      <c r="BF5931">
        <f t="shared" si="740"/>
        <v>-6752.1024206977381</v>
      </c>
      <c r="BG5931">
        <f t="shared" si="741"/>
        <v>-5663.6890522462218</v>
      </c>
      <c r="BH5931">
        <f t="shared" si="742"/>
        <v>-4575.2756837947036</v>
      </c>
      <c r="BI5931">
        <f t="shared" si="743"/>
        <v>-3486.8623153431863</v>
      </c>
      <c r="BJ5931">
        <f t="shared" si="744"/>
        <v>-2398.448946891669</v>
      </c>
    </row>
    <row r="5932" spans="1:62">
      <c r="A5932">
        <v>5929</v>
      </c>
      <c r="F5932">
        <v>9914.5845417951732</v>
      </c>
      <c r="G5932">
        <v>0.14183939230712106</v>
      </c>
      <c r="BD5932">
        <f t="shared" si="738"/>
        <v>-7174.6863438970495</v>
      </c>
      <c r="BE5932">
        <f t="shared" si="739"/>
        <v>-6211.9824157991834</v>
      </c>
      <c r="BF5932">
        <f t="shared" si="740"/>
        <v>-5249.2784877013182</v>
      </c>
      <c r="BG5932">
        <f t="shared" si="741"/>
        <v>-4286.5745596034521</v>
      </c>
      <c r="BH5932">
        <f t="shared" si="742"/>
        <v>-3323.870631505587</v>
      </c>
      <c r="BI5932">
        <f t="shared" si="743"/>
        <v>-2361.1667034077218</v>
      </c>
      <c r="BJ5932">
        <f t="shared" si="744"/>
        <v>-1398.4627753098557</v>
      </c>
    </row>
    <row r="5933" spans="1:62">
      <c r="A5933">
        <v>5930</v>
      </c>
      <c r="F5933">
        <v>2502.5240709920254</v>
      </c>
      <c r="G5933">
        <v>0.26120015450258727</v>
      </c>
      <c r="BD5933">
        <f t="shared" si="738"/>
        <v>-9205.3875802595685</v>
      </c>
      <c r="BE5933">
        <f t="shared" si="739"/>
        <v>-8496.190618723962</v>
      </c>
      <c r="BF5933">
        <f t="shared" si="740"/>
        <v>-7786.9936571883572</v>
      </c>
      <c r="BG5933">
        <f t="shared" si="741"/>
        <v>-7077.7966956527525</v>
      </c>
      <c r="BH5933">
        <f t="shared" si="742"/>
        <v>-6368.5997341171469</v>
      </c>
      <c r="BI5933">
        <f t="shared" si="743"/>
        <v>-5659.4027725815413</v>
      </c>
      <c r="BJ5933">
        <f t="shared" si="744"/>
        <v>-4950.2058110459366</v>
      </c>
    </row>
    <row r="5934" spans="1:62">
      <c r="A5934">
        <v>5931</v>
      </c>
      <c r="F5934">
        <v>10510.601994562909</v>
      </c>
      <c r="G5934">
        <v>9.9491749775429739E-2</v>
      </c>
      <c r="BD5934">
        <f t="shared" si="738"/>
        <v>-1196.5232984790891</v>
      </c>
      <c r="BE5934">
        <f t="shared" si="739"/>
        <v>109.4774740338471</v>
      </c>
      <c r="BF5934">
        <f t="shared" si="740"/>
        <v>1415.4782465467838</v>
      </c>
      <c r="BG5934">
        <f t="shared" si="741"/>
        <v>2721.4790190597196</v>
      </c>
      <c r="BH5934">
        <f t="shared" si="742"/>
        <v>4027.4797915726567</v>
      </c>
      <c r="BI5934">
        <f t="shared" si="743"/>
        <v>5333.480564085593</v>
      </c>
      <c r="BJ5934">
        <f t="shared" si="744"/>
        <v>6639.4813365985283</v>
      </c>
    </row>
    <row r="5935" spans="1:62">
      <c r="A5935">
        <v>5932</v>
      </c>
      <c r="F5935">
        <v>4494.7870918857916</v>
      </c>
      <c r="G5935">
        <v>0.15576868485690998</v>
      </c>
      <c r="BD5935">
        <f t="shared" si="738"/>
        <v>-10013.14324568576</v>
      </c>
      <c r="BE5935">
        <f t="shared" si="739"/>
        <v>-9515.6844968086116</v>
      </c>
      <c r="BF5935">
        <f t="shared" si="740"/>
        <v>-9018.225747931463</v>
      </c>
      <c r="BG5935">
        <f t="shared" si="741"/>
        <v>-8520.7669990543145</v>
      </c>
      <c r="BH5935">
        <f t="shared" si="742"/>
        <v>-8023.3082501771651</v>
      </c>
      <c r="BI5935">
        <f t="shared" si="743"/>
        <v>-7525.8495013000165</v>
      </c>
      <c r="BJ5935">
        <f t="shared" si="744"/>
        <v>-7028.390752422868</v>
      </c>
    </row>
    <row r="5936" spans="1:62">
      <c r="A5936">
        <v>5933</v>
      </c>
      <c r="F5936">
        <v>6680.3474511022687</v>
      </c>
      <c r="G5936">
        <v>0.38261232015444868</v>
      </c>
      <c r="BD5936">
        <f t="shared" si="738"/>
        <v>-3715.9436676012419</v>
      </c>
      <c r="BE5936">
        <f t="shared" si="739"/>
        <v>-2937.1002433166918</v>
      </c>
      <c r="BF5936">
        <f t="shared" si="740"/>
        <v>-2158.2568190321417</v>
      </c>
      <c r="BG5936">
        <f t="shared" si="741"/>
        <v>-1379.4133947475921</v>
      </c>
      <c r="BH5936">
        <f t="shared" si="742"/>
        <v>-600.56997046304195</v>
      </c>
      <c r="BI5936">
        <f t="shared" si="743"/>
        <v>178.27345382150816</v>
      </c>
      <c r="BJ5936">
        <f t="shared" si="744"/>
        <v>957.11687810605781</v>
      </c>
    </row>
    <row r="5937" spans="1:62">
      <c r="A5937">
        <v>5934</v>
      </c>
      <c r="F5937">
        <v>3577.0848225921127</v>
      </c>
      <c r="G5937">
        <v>0.2210120669207134</v>
      </c>
      <c r="BD5937">
        <f t="shared" si="738"/>
        <v>-4767.2858503300249</v>
      </c>
      <c r="BE5937">
        <f t="shared" si="739"/>
        <v>-2854.2242495577821</v>
      </c>
      <c r="BF5937">
        <f t="shared" si="740"/>
        <v>-941.16264878553829</v>
      </c>
      <c r="BG5937">
        <f t="shared" si="741"/>
        <v>971.89895198670456</v>
      </c>
      <c r="BH5937">
        <f t="shared" si="742"/>
        <v>2884.9605527589483</v>
      </c>
      <c r="BI5937">
        <f t="shared" si="743"/>
        <v>4798.0221535311921</v>
      </c>
      <c r="BJ5937">
        <f t="shared" si="744"/>
        <v>6711.0837543034359</v>
      </c>
    </row>
    <row r="5938" spans="1:62">
      <c r="A5938">
        <v>5935</v>
      </c>
      <c r="F5938">
        <v>3832.6086938334738</v>
      </c>
      <c r="G5938">
        <v>0.59819635751617106</v>
      </c>
      <c r="BD5938">
        <f t="shared" si="738"/>
        <v>-2472.0244879885458</v>
      </c>
      <c r="BE5938">
        <f t="shared" si="739"/>
        <v>-1366.9641533849785</v>
      </c>
      <c r="BF5938">
        <f t="shared" si="740"/>
        <v>-261.9038187814117</v>
      </c>
      <c r="BG5938">
        <f t="shared" si="741"/>
        <v>843.1565158221556</v>
      </c>
      <c r="BH5938">
        <f t="shared" si="742"/>
        <v>1948.2168504257224</v>
      </c>
      <c r="BI5938">
        <f t="shared" si="743"/>
        <v>3053.2771850292893</v>
      </c>
      <c r="BJ5938">
        <f t="shared" si="744"/>
        <v>4158.3375196328561</v>
      </c>
    </row>
    <row r="5939" spans="1:62">
      <c r="A5939">
        <v>5936</v>
      </c>
      <c r="F5939">
        <v>11850.844299349106</v>
      </c>
      <c r="G5939">
        <v>0.14807839007977552</v>
      </c>
      <c r="BD5939">
        <f t="shared" si="738"/>
        <v>-841.62690625261848</v>
      </c>
      <c r="BE5939">
        <f t="shared" si="739"/>
        <v>2149.3548813282368</v>
      </c>
      <c r="BF5939">
        <f t="shared" si="740"/>
        <v>5140.3366689090926</v>
      </c>
      <c r="BG5939">
        <f t="shared" si="741"/>
        <v>8131.3184564899475</v>
      </c>
      <c r="BH5939">
        <f t="shared" si="742"/>
        <v>11122.300244070802</v>
      </c>
      <c r="BI5939">
        <f t="shared" si="743"/>
        <v>14113.282031651659</v>
      </c>
      <c r="BJ5939">
        <f t="shared" si="744"/>
        <v>17104.263819232514</v>
      </c>
    </row>
    <row r="5940" spans="1:62">
      <c r="A5940">
        <v>5937</v>
      </c>
      <c r="F5940">
        <v>8046.2734860950077</v>
      </c>
      <c r="G5940">
        <v>0.42552888777786624</v>
      </c>
      <c r="BD5940">
        <f t="shared" si="738"/>
        <v>-11110.452348950228</v>
      </c>
      <c r="BE5940">
        <f t="shared" si="739"/>
        <v>-10370.060398551352</v>
      </c>
      <c r="BF5940">
        <f t="shared" si="740"/>
        <v>-9629.6684481524735</v>
      </c>
      <c r="BG5940">
        <f t="shared" si="741"/>
        <v>-8889.2764977535953</v>
      </c>
      <c r="BH5940">
        <f t="shared" si="742"/>
        <v>-8148.8845473547181</v>
      </c>
      <c r="BI5940">
        <f t="shared" si="743"/>
        <v>-7408.4925969558408</v>
      </c>
      <c r="BJ5940">
        <f t="shared" si="744"/>
        <v>-6668.1006465569626</v>
      </c>
    </row>
    <row r="5941" spans="1:62">
      <c r="A5941">
        <v>5938</v>
      </c>
      <c r="F5941">
        <v>2794.8448526613702</v>
      </c>
      <c r="G5941">
        <v>0.60120304454603257</v>
      </c>
      <c r="BD5941">
        <f t="shared" si="738"/>
        <v>-5918.6290472056771</v>
      </c>
      <c r="BE5941">
        <f t="shared" si="739"/>
        <v>-3790.9846083163457</v>
      </c>
      <c r="BF5941">
        <f t="shared" si="740"/>
        <v>-1663.3401694270142</v>
      </c>
      <c r="BG5941">
        <f t="shared" si="741"/>
        <v>464.30426946231637</v>
      </c>
      <c r="BH5941">
        <f t="shared" si="742"/>
        <v>2591.9487083516487</v>
      </c>
      <c r="BI5941">
        <f t="shared" si="743"/>
        <v>4719.5931472409793</v>
      </c>
      <c r="BJ5941">
        <f t="shared" si="744"/>
        <v>6847.2375861303099</v>
      </c>
    </row>
    <row r="5942" spans="1:62">
      <c r="A5942">
        <v>5939</v>
      </c>
      <c r="F5942">
        <v>12439.41500724425</v>
      </c>
      <c r="G5942">
        <v>0.11433451862085953</v>
      </c>
      <c r="BD5942">
        <f t="shared" si="738"/>
        <v>211.17037006879264</v>
      </c>
      <c r="BE5942">
        <f t="shared" si="739"/>
        <v>3217.1855927989554</v>
      </c>
      <c r="BF5942">
        <f t="shared" si="740"/>
        <v>6223.2008155291187</v>
      </c>
      <c r="BG5942">
        <f t="shared" si="741"/>
        <v>9229.216038259281</v>
      </c>
      <c r="BH5942">
        <f t="shared" si="742"/>
        <v>12235.231260989443</v>
      </c>
      <c r="BI5942">
        <f t="shared" si="743"/>
        <v>15241.246483719608</v>
      </c>
      <c r="BJ5942">
        <f t="shared" si="744"/>
        <v>18247.261706449768</v>
      </c>
    </row>
    <row r="5943" spans="1:62">
      <c r="A5943">
        <v>5940</v>
      </c>
      <c r="F5943">
        <v>8505.7217235812222</v>
      </c>
      <c r="G5943">
        <v>0.66709994392412852</v>
      </c>
      <c r="BD5943">
        <f t="shared" si="738"/>
        <v>-11867.742414139952</v>
      </c>
      <c r="BE5943">
        <f t="shared" si="739"/>
        <v>-11296.069821035655</v>
      </c>
      <c r="BF5943">
        <f t="shared" si="740"/>
        <v>-10724.397227931357</v>
      </c>
      <c r="BG5943">
        <f t="shared" si="741"/>
        <v>-10152.72463482706</v>
      </c>
      <c r="BH5943">
        <f t="shared" si="742"/>
        <v>-9581.0520417227617</v>
      </c>
      <c r="BI5943">
        <f t="shared" si="743"/>
        <v>-9009.3794486184634</v>
      </c>
      <c r="BJ5943">
        <f t="shared" si="744"/>
        <v>-8437.7068555141668</v>
      </c>
    </row>
    <row r="5944" spans="1:62">
      <c r="A5944">
        <v>5941</v>
      </c>
      <c r="F5944">
        <v>10086.947418523689</v>
      </c>
      <c r="G5944">
        <v>0.34252119881805232</v>
      </c>
      <c r="BD5944">
        <f t="shared" si="738"/>
        <v>-5170.22200396058</v>
      </c>
      <c r="BE5944">
        <f t="shared" si="739"/>
        <v>-1834.7222843399368</v>
      </c>
      <c r="BF5944">
        <f t="shared" si="740"/>
        <v>1500.7774352807064</v>
      </c>
      <c r="BG5944">
        <f t="shared" si="741"/>
        <v>4836.2771549013487</v>
      </c>
      <c r="BH5944">
        <f t="shared" si="742"/>
        <v>8171.7768745219892</v>
      </c>
      <c r="BI5944">
        <f t="shared" si="743"/>
        <v>11507.276594142635</v>
      </c>
      <c r="BJ5944">
        <f t="shared" si="744"/>
        <v>14842.776313763277</v>
      </c>
    </row>
    <row r="5945" spans="1:62">
      <c r="A5945">
        <v>5942</v>
      </c>
      <c r="F5945">
        <v>14624.932224614015</v>
      </c>
      <c r="G5945">
        <v>0.29085125084793439</v>
      </c>
      <c r="BD5945">
        <f t="shared" si="738"/>
        <v>-8374.3414244334272</v>
      </c>
      <c r="BE5945">
        <f t="shared" si="739"/>
        <v>-6661.7354303431657</v>
      </c>
      <c r="BF5945">
        <f t="shared" si="740"/>
        <v>-4949.1294362529043</v>
      </c>
      <c r="BG5945">
        <f t="shared" si="741"/>
        <v>-3236.5234421626419</v>
      </c>
      <c r="BH5945">
        <f t="shared" si="742"/>
        <v>-1523.9174480723814</v>
      </c>
      <c r="BI5945">
        <f t="shared" si="743"/>
        <v>188.68854601788007</v>
      </c>
      <c r="BJ5945">
        <f t="shared" si="744"/>
        <v>1901.2945401081433</v>
      </c>
    </row>
    <row r="5946" spans="1:62">
      <c r="A5946">
        <v>5943</v>
      </c>
      <c r="F5946">
        <v>7483.8585588350834</v>
      </c>
      <c r="G5946">
        <v>0.36414355408220977</v>
      </c>
      <c r="BD5946">
        <f t="shared" si="738"/>
        <v>-13170.675970374343</v>
      </c>
      <c r="BE5946">
        <f t="shared" si="739"/>
        <v>-11716.419716134671</v>
      </c>
      <c r="BF5946">
        <f t="shared" si="740"/>
        <v>-10262.163461894997</v>
      </c>
      <c r="BG5946">
        <f t="shared" si="741"/>
        <v>-8807.9072076553275</v>
      </c>
      <c r="BH5946">
        <f t="shared" si="742"/>
        <v>-7353.6509534156548</v>
      </c>
      <c r="BI5946">
        <f t="shared" si="743"/>
        <v>-5899.3946991759822</v>
      </c>
      <c r="BJ5946">
        <f t="shared" si="744"/>
        <v>-4445.1384449363104</v>
      </c>
    </row>
    <row r="5947" spans="1:62">
      <c r="A5947">
        <v>5944</v>
      </c>
      <c r="F5947">
        <v>-1180.6030556706974</v>
      </c>
      <c r="G5947">
        <v>0.16136446879338884</v>
      </c>
      <c r="BD5947">
        <f t="shared" si="738"/>
        <v>-5663.1407884240343</v>
      </c>
      <c r="BE5947">
        <f t="shared" si="739"/>
        <v>-3842.4230180129857</v>
      </c>
      <c r="BF5947">
        <f t="shared" si="740"/>
        <v>-2021.7052476019371</v>
      </c>
      <c r="BG5947">
        <f t="shared" si="741"/>
        <v>-200.98747719088806</v>
      </c>
      <c r="BH5947">
        <f t="shared" si="742"/>
        <v>1619.7302932201601</v>
      </c>
      <c r="BI5947">
        <f t="shared" si="743"/>
        <v>3440.4480636312092</v>
      </c>
      <c r="BJ5947">
        <f t="shared" si="744"/>
        <v>5261.1658340422582</v>
      </c>
    </row>
    <row r="5948" spans="1:62">
      <c r="A5948">
        <v>5945</v>
      </c>
      <c r="F5948">
        <v>10075.82224543476</v>
      </c>
      <c r="G5948">
        <v>0.23358755375729245</v>
      </c>
      <c r="BD5948">
        <f t="shared" si="738"/>
        <v>1987.4253996376415</v>
      </c>
      <c r="BE5948">
        <f t="shared" si="739"/>
        <v>2794.2477436045856</v>
      </c>
      <c r="BF5948">
        <f t="shared" si="740"/>
        <v>3601.0700875715297</v>
      </c>
      <c r="BG5948">
        <f t="shared" si="741"/>
        <v>4407.8924315384738</v>
      </c>
      <c r="BH5948">
        <f t="shared" si="742"/>
        <v>5214.7147755054184</v>
      </c>
      <c r="BI5948">
        <f t="shared" si="743"/>
        <v>6021.5371194723621</v>
      </c>
      <c r="BJ5948">
        <f t="shared" si="744"/>
        <v>6828.3594634393066</v>
      </c>
    </row>
    <row r="5949" spans="1:62">
      <c r="A5949">
        <v>5946</v>
      </c>
      <c r="F5949">
        <v>9419.418761930352</v>
      </c>
      <c r="G5949">
        <v>0.15378958783456742</v>
      </c>
      <c r="BD5949">
        <f t="shared" si="738"/>
        <v>-8907.884476648298</v>
      </c>
      <c r="BE5949">
        <f t="shared" si="739"/>
        <v>-7739.9467078618345</v>
      </c>
      <c r="BF5949">
        <f t="shared" si="740"/>
        <v>-6572.0089390753728</v>
      </c>
      <c r="BG5949">
        <f t="shared" si="741"/>
        <v>-5404.0711702889103</v>
      </c>
      <c r="BH5949">
        <f t="shared" si="742"/>
        <v>-4236.1334015024486</v>
      </c>
      <c r="BI5949">
        <f t="shared" si="743"/>
        <v>-3068.195632715986</v>
      </c>
      <c r="BJ5949">
        <f t="shared" si="744"/>
        <v>-1900.2578639295234</v>
      </c>
    </row>
    <row r="5950" spans="1:62">
      <c r="A5950">
        <v>5947</v>
      </c>
      <c r="F5950">
        <v>9152.3192383906098</v>
      </c>
      <c r="G5950">
        <v>0.11471017313506859</v>
      </c>
      <c r="BD5950">
        <f t="shared" si="738"/>
        <v>-8650.4708227575156</v>
      </c>
      <c r="BE5950">
        <f t="shared" si="739"/>
        <v>-7881.5228835846774</v>
      </c>
      <c r="BF5950">
        <f t="shared" si="740"/>
        <v>-7112.574944411841</v>
      </c>
      <c r="BG5950">
        <f t="shared" si="741"/>
        <v>-6343.6270052390037</v>
      </c>
      <c r="BH5950">
        <f t="shared" si="742"/>
        <v>-5574.6790660661663</v>
      </c>
      <c r="BI5950">
        <f t="shared" si="743"/>
        <v>-4805.731126893329</v>
      </c>
      <c r="BJ5950">
        <f t="shared" si="744"/>
        <v>-4036.7831877204926</v>
      </c>
    </row>
    <row r="5951" spans="1:62">
      <c r="A5951">
        <v>5948</v>
      </c>
      <c r="F5951">
        <v>10871.670238011478</v>
      </c>
      <c r="G5951">
        <v>0.37481091524797261</v>
      </c>
      <c r="BD5951">
        <f t="shared" si="738"/>
        <v>-8578.7683727152671</v>
      </c>
      <c r="BE5951">
        <f t="shared" si="739"/>
        <v>-8005.2175070399244</v>
      </c>
      <c r="BF5951">
        <f t="shared" si="740"/>
        <v>-7431.6666413645808</v>
      </c>
      <c r="BG5951">
        <f t="shared" si="741"/>
        <v>-6858.115775689238</v>
      </c>
      <c r="BH5951">
        <f t="shared" si="742"/>
        <v>-6284.5649100138944</v>
      </c>
      <c r="BI5951">
        <f t="shared" si="743"/>
        <v>-5711.0140443385517</v>
      </c>
      <c r="BJ5951">
        <f t="shared" si="744"/>
        <v>-5137.463178663209</v>
      </c>
    </row>
    <row r="5952" spans="1:62">
      <c r="A5952">
        <v>5949</v>
      </c>
      <c r="F5952">
        <v>-471.0814314334566</v>
      </c>
      <c r="G5952">
        <v>0.42981840357912482</v>
      </c>
      <c r="BD5952">
        <f t="shared" si="738"/>
        <v>-8997.6156617716151</v>
      </c>
      <c r="BE5952">
        <f t="shared" si="739"/>
        <v>-7123.5610855317518</v>
      </c>
      <c r="BF5952">
        <f t="shared" si="740"/>
        <v>-5249.5065092918894</v>
      </c>
      <c r="BG5952">
        <f t="shared" si="741"/>
        <v>-3375.4519330520261</v>
      </c>
      <c r="BH5952">
        <f t="shared" si="742"/>
        <v>-1501.3973568121637</v>
      </c>
      <c r="BI5952">
        <f t="shared" si="743"/>
        <v>372.6572194276996</v>
      </c>
      <c r="BJ5952">
        <f t="shared" si="744"/>
        <v>2246.7117956675629</v>
      </c>
    </row>
    <row r="5953" spans="1:62">
      <c r="A5953">
        <v>5950</v>
      </c>
      <c r="F5953">
        <v>12010.029591789689</v>
      </c>
      <c r="G5953">
        <v>0.18998092791526577</v>
      </c>
      <c r="BD5953">
        <f t="shared" si="738"/>
        <v>2620.1734493290805</v>
      </c>
      <c r="BE5953">
        <f t="shared" si="739"/>
        <v>4769.2654672247045</v>
      </c>
      <c r="BF5953">
        <f t="shared" si="740"/>
        <v>6918.3574851203293</v>
      </c>
      <c r="BG5953">
        <f t="shared" si="741"/>
        <v>9067.4495030159524</v>
      </c>
      <c r="BH5953">
        <f t="shared" si="742"/>
        <v>11216.541520911576</v>
      </c>
      <c r="BI5953">
        <f t="shared" si="743"/>
        <v>13365.633538807202</v>
      </c>
      <c r="BJ5953">
        <f t="shared" si="744"/>
        <v>15514.725556702826</v>
      </c>
    </row>
    <row r="5954" spans="1:62">
      <c r="A5954">
        <v>5951</v>
      </c>
      <c r="F5954">
        <v>9654.1979821042951</v>
      </c>
      <c r="G5954">
        <v>0.43893864420502027</v>
      </c>
      <c r="BD5954">
        <f t="shared" si="738"/>
        <v>-11060.12495221336</v>
      </c>
      <c r="BE5954">
        <f t="shared" si="739"/>
        <v>-10110.220312637031</v>
      </c>
      <c r="BF5954">
        <f t="shared" si="740"/>
        <v>-9160.3156730607025</v>
      </c>
      <c r="BG5954">
        <f t="shared" si="741"/>
        <v>-8210.4110334843735</v>
      </c>
      <c r="BH5954">
        <f t="shared" si="742"/>
        <v>-7260.5063939080446</v>
      </c>
      <c r="BI5954">
        <f t="shared" si="743"/>
        <v>-6310.6017543317157</v>
      </c>
      <c r="BJ5954">
        <f t="shared" si="744"/>
        <v>-5360.6971147553868</v>
      </c>
    </row>
    <row r="5955" spans="1:62">
      <c r="A5955">
        <v>5952</v>
      </c>
      <c r="F5955">
        <v>10502.066393915278</v>
      </c>
      <c r="G5955">
        <v>0.50779356280406773</v>
      </c>
      <c r="BD5955">
        <f t="shared" si="738"/>
        <v>-7459.5047610791935</v>
      </c>
      <c r="BE5955">
        <f t="shared" si="739"/>
        <v>-5264.8115400540928</v>
      </c>
      <c r="BF5955">
        <f t="shared" si="740"/>
        <v>-3070.1183190289912</v>
      </c>
      <c r="BG5955">
        <f t="shared" si="741"/>
        <v>-875.42509800389053</v>
      </c>
      <c r="BH5955">
        <f t="shared" si="742"/>
        <v>1319.2681230212111</v>
      </c>
      <c r="BI5955">
        <f t="shared" si="743"/>
        <v>3513.9613440463127</v>
      </c>
      <c r="BJ5955">
        <f t="shared" si="744"/>
        <v>5708.6545650714143</v>
      </c>
    </row>
    <row r="5956" spans="1:62">
      <c r="A5956">
        <v>5953</v>
      </c>
      <c r="F5956">
        <v>10306.487058801777</v>
      </c>
      <c r="G5956">
        <v>1.0674191887265918</v>
      </c>
      <c r="BD5956">
        <f t="shared" si="738"/>
        <v>-7963.0985798949396</v>
      </c>
      <c r="BE5956">
        <f t="shared" si="739"/>
        <v>-5424.1307658746009</v>
      </c>
      <c r="BF5956">
        <f t="shared" si="740"/>
        <v>-2885.1629518542622</v>
      </c>
      <c r="BG5956">
        <f t="shared" si="741"/>
        <v>-346.19513783392358</v>
      </c>
      <c r="BH5956">
        <f t="shared" si="742"/>
        <v>2192.772676186416</v>
      </c>
      <c r="BI5956">
        <f t="shared" si="743"/>
        <v>4731.7404902067537</v>
      </c>
      <c r="BJ5956">
        <f t="shared" si="744"/>
        <v>7270.7083042270915</v>
      </c>
    </row>
    <row r="5957" spans="1:62">
      <c r="A5957">
        <v>5954</v>
      </c>
      <c r="F5957">
        <v>3796.7007878920522</v>
      </c>
      <c r="G5957">
        <v>0.1695836250399223</v>
      </c>
      <c r="BD5957">
        <f t="shared" si="738"/>
        <v>-4969.3911151688171</v>
      </c>
      <c r="BE5957">
        <f t="shared" si="739"/>
        <v>367.70482846414234</v>
      </c>
      <c r="BF5957">
        <f t="shared" si="740"/>
        <v>5704.8007720971</v>
      </c>
      <c r="BG5957">
        <f t="shared" si="741"/>
        <v>11041.896715730061</v>
      </c>
      <c r="BH5957">
        <f t="shared" si="742"/>
        <v>16378.992659363019</v>
      </c>
      <c r="BI5957">
        <f t="shared" si="743"/>
        <v>21716.088602995977</v>
      </c>
      <c r="BJ5957">
        <f t="shared" si="744"/>
        <v>27053.184546628934</v>
      </c>
    </row>
    <row r="5958" spans="1:62">
      <c r="A5958">
        <v>5955</v>
      </c>
      <c r="F5958">
        <v>11883.669117275287</v>
      </c>
      <c r="G5958">
        <v>0.37770233216583904</v>
      </c>
      <c r="BD5958">
        <f t="shared" si="738"/>
        <v>-2948.7826626924407</v>
      </c>
      <c r="BE5958">
        <f t="shared" si="739"/>
        <v>-2100.8645374928292</v>
      </c>
      <c r="BF5958">
        <f t="shared" si="740"/>
        <v>-1252.9464122932177</v>
      </c>
      <c r="BG5958">
        <f t="shared" si="741"/>
        <v>-405.0282870936062</v>
      </c>
      <c r="BH5958">
        <f t="shared" si="742"/>
        <v>442.8898381060053</v>
      </c>
      <c r="BI5958">
        <f t="shared" si="743"/>
        <v>1290.8079633056168</v>
      </c>
      <c r="BJ5958">
        <f t="shared" si="744"/>
        <v>2138.7260885052283</v>
      </c>
    </row>
    <row r="5959" spans="1:62">
      <c r="A5959">
        <v>5956</v>
      </c>
      <c r="F5959">
        <v>12594.393181619795</v>
      </c>
      <c r="G5959">
        <v>0.19464577184548304</v>
      </c>
      <c r="BD5959">
        <f t="shared" si="738"/>
        <v>-9995.1574564460916</v>
      </c>
      <c r="BE5959">
        <f t="shared" si="739"/>
        <v>-8106.645795616897</v>
      </c>
      <c r="BF5959">
        <f t="shared" si="740"/>
        <v>-6218.1341347877014</v>
      </c>
      <c r="BG5959">
        <f t="shared" si="741"/>
        <v>-4329.6224739585068</v>
      </c>
      <c r="BH5959">
        <f t="shared" si="742"/>
        <v>-2441.1108131293113</v>
      </c>
      <c r="BI5959">
        <f t="shared" si="743"/>
        <v>-552.59915230011575</v>
      </c>
      <c r="BJ5959">
        <f t="shared" si="744"/>
        <v>1335.9125085290798</v>
      </c>
    </row>
    <row r="5960" spans="1:62">
      <c r="A5960">
        <v>5957</v>
      </c>
      <c r="F5960">
        <v>6341.5210473456427</v>
      </c>
      <c r="G5960">
        <v>0.42127405927391859</v>
      </c>
      <c r="BD5960">
        <f t="shared" si="738"/>
        <v>-11621.16432239238</v>
      </c>
      <c r="BE5960">
        <f t="shared" si="739"/>
        <v>-10647.935463164964</v>
      </c>
      <c r="BF5960">
        <f t="shared" si="740"/>
        <v>-9674.7066039375495</v>
      </c>
      <c r="BG5960">
        <f t="shared" si="741"/>
        <v>-8701.4777447101333</v>
      </c>
      <c r="BH5960">
        <f t="shared" si="742"/>
        <v>-7728.2488854827188</v>
      </c>
      <c r="BI5960">
        <f t="shared" si="743"/>
        <v>-6755.0200262553035</v>
      </c>
      <c r="BJ5960">
        <f t="shared" si="744"/>
        <v>-5781.7911670278882</v>
      </c>
    </row>
    <row r="5961" spans="1:62">
      <c r="A5961">
        <v>5958</v>
      </c>
      <c r="F5961">
        <v>6769.5319338308691</v>
      </c>
      <c r="G5961">
        <v>0.4550188981558918</v>
      </c>
      <c r="BD5961">
        <f t="shared" si="738"/>
        <v>-4235.1507509760504</v>
      </c>
      <c r="BE5961">
        <f t="shared" si="739"/>
        <v>-2128.7804546064572</v>
      </c>
      <c r="BF5961">
        <f t="shared" si="740"/>
        <v>-22.410158236863936</v>
      </c>
      <c r="BG5961">
        <f t="shared" si="741"/>
        <v>2083.9601381327284</v>
      </c>
      <c r="BH5961">
        <f t="shared" si="742"/>
        <v>4190.3304345023225</v>
      </c>
      <c r="BI5961">
        <f t="shared" si="743"/>
        <v>6296.7007308719149</v>
      </c>
      <c r="BJ5961">
        <f t="shared" si="744"/>
        <v>8403.0710272415072</v>
      </c>
    </row>
    <row r="5962" spans="1:62">
      <c r="A5962">
        <v>5959</v>
      </c>
      <c r="F5962">
        <v>6411.3943388960106</v>
      </c>
      <c r="G5962">
        <v>0.40475716019343544</v>
      </c>
      <c r="BD5962">
        <f t="shared" si="738"/>
        <v>-4494.4374430514099</v>
      </c>
      <c r="BE5962">
        <f t="shared" si="739"/>
        <v>-2219.3429522719507</v>
      </c>
      <c r="BF5962">
        <f t="shared" si="740"/>
        <v>55.751538507507576</v>
      </c>
      <c r="BG5962">
        <f t="shared" si="741"/>
        <v>2330.8460292869677</v>
      </c>
      <c r="BH5962">
        <f t="shared" si="742"/>
        <v>4605.940520066426</v>
      </c>
      <c r="BI5962">
        <f t="shared" si="743"/>
        <v>6881.0350108458842</v>
      </c>
      <c r="BJ5962">
        <f t="shared" si="744"/>
        <v>9156.1295016253443</v>
      </c>
    </row>
    <row r="5963" spans="1:62">
      <c r="A5963">
        <v>5960</v>
      </c>
      <c r="F5963">
        <v>6879.3016159025901</v>
      </c>
      <c r="G5963">
        <v>0.69970996372708782</v>
      </c>
      <c r="BD5963">
        <f t="shared" si="738"/>
        <v>-4387.6085379288334</v>
      </c>
      <c r="BE5963">
        <f t="shared" si="739"/>
        <v>-2363.8227369616561</v>
      </c>
      <c r="BF5963">
        <f t="shared" si="740"/>
        <v>-340.03693599447888</v>
      </c>
      <c r="BG5963">
        <f t="shared" si="741"/>
        <v>1683.7488649726984</v>
      </c>
      <c r="BH5963">
        <f t="shared" si="742"/>
        <v>3707.5346659398747</v>
      </c>
      <c r="BI5963">
        <f t="shared" si="743"/>
        <v>5731.3204669070528</v>
      </c>
      <c r="BJ5963">
        <f t="shared" si="744"/>
        <v>7755.1062678742292</v>
      </c>
    </row>
    <row r="5964" spans="1:62">
      <c r="A5964">
        <v>5961</v>
      </c>
      <c r="F5964">
        <v>7958.0552063407486</v>
      </c>
      <c r="G5964">
        <v>0.20104707998749838</v>
      </c>
      <c r="BD5964">
        <f t="shared" si="738"/>
        <v>-3380.7517972671512</v>
      </c>
      <c r="BE5964">
        <f t="shared" si="739"/>
        <v>117.79802136828766</v>
      </c>
      <c r="BF5964">
        <f t="shared" si="740"/>
        <v>3616.3478400037275</v>
      </c>
      <c r="BG5964">
        <f t="shared" si="741"/>
        <v>7114.8976586391655</v>
      </c>
      <c r="BH5964">
        <f t="shared" si="742"/>
        <v>10613.447477274607</v>
      </c>
      <c r="BI5964">
        <f t="shared" si="743"/>
        <v>14111.997295910045</v>
      </c>
      <c r="BJ5964">
        <f t="shared" si="744"/>
        <v>17610.547114545483</v>
      </c>
    </row>
    <row r="5965" spans="1:62">
      <c r="A5965">
        <v>5962</v>
      </c>
      <c r="F5965">
        <v>9224.4440789169312</v>
      </c>
      <c r="G5965">
        <v>0.24719187746580396</v>
      </c>
      <c r="BD5965">
        <f t="shared" ref="BD5965:BD6028" si="745">($BD$3*G5964)-F5964</f>
        <v>-6952.8198064032567</v>
      </c>
      <c r="BE5965">
        <f t="shared" ref="BE5965:BE6028" si="746">($BE$3*G5964)-F5964</f>
        <v>-5947.5844064657649</v>
      </c>
      <c r="BF5965">
        <f t="shared" ref="BF5965:BF6028" si="747">($BF$3*G5964)-F5964</f>
        <v>-4942.3490065282731</v>
      </c>
      <c r="BG5965">
        <f t="shared" ref="BG5965:BG6028" si="748">($BG$3*G5964)-F5964</f>
        <v>-3937.1136065907808</v>
      </c>
      <c r="BH5965">
        <f t="shared" ref="BH5965:BH6028" si="749">($BH$3*G5964)-F5964</f>
        <v>-2931.8782066532895</v>
      </c>
      <c r="BI5965">
        <f t="shared" ref="BI5965:BI6028" si="750">($BI$3*G5964)-F5964</f>
        <v>-1926.6428067157976</v>
      </c>
      <c r="BJ5965">
        <f t="shared" ref="BJ5965:BJ6028" si="751">($BJ$3*G5964)-F5964</f>
        <v>-921.4074067783049</v>
      </c>
    </row>
    <row r="5966" spans="1:62">
      <c r="A5966">
        <v>5963</v>
      </c>
      <c r="F5966">
        <v>10374.870482927454</v>
      </c>
      <c r="G5966">
        <v>0.42544512427108572</v>
      </c>
      <c r="BD5966">
        <f t="shared" si="745"/>
        <v>-7988.4846915879116</v>
      </c>
      <c r="BE5966">
        <f t="shared" si="746"/>
        <v>-6752.525304258892</v>
      </c>
      <c r="BF5966">
        <f t="shared" si="747"/>
        <v>-5516.5659169298724</v>
      </c>
      <c r="BG5966">
        <f t="shared" si="748"/>
        <v>-4280.6065296008519</v>
      </c>
      <c r="BH5966">
        <f t="shared" si="749"/>
        <v>-3044.6471422718323</v>
      </c>
      <c r="BI5966">
        <f t="shared" si="750"/>
        <v>-1808.6877549428127</v>
      </c>
      <c r="BJ5966">
        <f t="shared" si="751"/>
        <v>-572.72836761379222</v>
      </c>
    </row>
    <row r="5967" spans="1:62">
      <c r="A5967">
        <v>5964</v>
      </c>
      <c r="F5967">
        <v>5229.0246721295407</v>
      </c>
      <c r="G5967">
        <v>0.58950228884539779</v>
      </c>
      <c r="BD5967">
        <f t="shared" si="745"/>
        <v>-8247.6448615720255</v>
      </c>
      <c r="BE5967">
        <f t="shared" si="746"/>
        <v>-6120.4192402165963</v>
      </c>
      <c r="BF5967">
        <f t="shared" si="747"/>
        <v>-3993.193618861168</v>
      </c>
      <c r="BG5967">
        <f t="shared" si="748"/>
        <v>-1865.9679975057388</v>
      </c>
      <c r="BH5967">
        <f t="shared" si="749"/>
        <v>261.25762384968948</v>
      </c>
      <c r="BI5967">
        <f t="shared" si="750"/>
        <v>2388.4832452051178</v>
      </c>
      <c r="BJ5967">
        <f t="shared" si="751"/>
        <v>4515.7088665605461</v>
      </c>
    </row>
    <row r="5968" spans="1:62">
      <c r="A5968">
        <v>5965</v>
      </c>
      <c r="F5968">
        <v>11555.458557268517</v>
      </c>
      <c r="G5968">
        <v>0.1477729708096005</v>
      </c>
      <c r="BD5968">
        <f t="shared" si="745"/>
        <v>-2281.5132279025515</v>
      </c>
      <c r="BE5968">
        <f t="shared" si="746"/>
        <v>665.99821632443764</v>
      </c>
      <c r="BF5968">
        <f t="shared" si="747"/>
        <v>3613.5096605514264</v>
      </c>
      <c r="BG5968">
        <f t="shared" si="748"/>
        <v>6561.021104778416</v>
      </c>
      <c r="BH5968">
        <f t="shared" si="749"/>
        <v>9508.5325490054038</v>
      </c>
      <c r="BI5968">
        <f t="shared" si="750"/>
        <v>12456.043993232393</v>
      </c>
      <c r="BJ5968">
        <f t="shared" si="751"/>
        <v>15403.555437459381</v>
      </c>
    </row>
    <row r="5969" spans="1:62">
      <c r="A5969">
        <v>5966</v>
      </c>
      <c r="F5969">
        <v>8342.7217042512093</v>
      </c>
      <c r="G5969">
        <v>0.46085017162087638</v>
      </c>
      <c r="BD5969">
        <f t="shared" si="745"/>
        <v>-10816.593703220515</v>
      </c>
      <c r="BE5969">
        <f t="shared" si="746"/>
        <v>-10077.728849172512</v>
      </c>
      <c r="BF5969">
        <f t="shared" si="747"/>
        <v>-9338.8639951245095</v>
      </c>
      <c r="BG5969">
        <f t="shared" si="748"/>
        <v>-8599.9991410765069</v>
      </c>
      <c r="BH5969">
        <f t="shared" si="749"/>
        <v>-7861.1342870285043</v>
      </c>
      <c r="BI5969">
        <f t="shared" si="750"/>
        <v>-7122.2694329805026</v>
      </c>
      <c r="BJ5969">
        <f t="shared" si="751"/>
        <v>-6383.4045789325</v>
      </c>
    </row>
    <row r="5970" spans="1:62">
      <c r="A5970">
        <v>5967</v>
      </c>
      <c r="F5970">
        <v>7205.0991299403067</v>
      </c>
      <c r="G5970">
        <v>0.22146125835543096</v>
      </c>
      <c r="BD5970">
        <f t="shared" si="745"/>
        <v>-6038.4708461468272</v>
      </c>
      <c r="BE5970">
        <f t="shared" si="746"/>
        <v>-3734.219988042445</v>
      </c>
      <c r="BF5970">
        <f t="shared" si="747"/>
        <v>-1429.9691299380638</v>
      </c>
      <c r="BG5970">
        <f t="shared" si="748"/>
        <v>874.28172816631923</v>
      </c>
      <c r="BH5970">
        <f t="shared" si="749"/>
        <v>3178.5325862706995</v>
      </c>
      <c r="BI5970">
        <f t="shared" si="750"/>
        <v>5482.7834443750817</v>
      </c>
      <c r="BJ5970">
        <f t="shared" si="751"/>
        <v>7787.0343024794638</v>
      </c>
    </row>
    <row r="5971" spans="1:62">
      <c r="A5971">
        <v>5968</v>
      </c>
      <c r="F5971">
        <v>-3987.4945025269626</v>
      </c>
      <c r="G5971">
        <v>0.70808345008178897</v>
      </c>
      <c r="BD5971">
        <f t="shared" si="745"/>
        <v>-6097.7928381631518</v>
      </c>
      <c r="BE5971">
        <f t="shared" si="746"/>
        <v>-4990.4865463859969</v>
      </c>
      <c r="BF5971">
        <f t="shared" si="747"/>
        <v>-3883.1802546088425</v>
      </c>
      <c r="BG5971">
        <f t="shared" si="748"/>
        <v>-2775.873962831688</v>
      </c>
      <c r="BH5971">
        <f t="shared" si="749"/>
        <v>-1668.5676710545331</v>
      </c>
      <c r="BI5971">
        <f t="shared" si="750"/>
        <v>-561.26137927737818</v>
      </c>
      <c r="BJ5971">
        <f t="shared" si="751"/>
        <v>546.04491249977673</v>
      </c>
    </row>
    <row r="5972" spans="1:62">
      <c r="A5972">
        <v>5969</v>
      </c>
      <c r="F5972">
        <v>13105.250655025055</v>
      </c>
      <c r="G5972">
        <v>0.20770955450872819</v>
      </c>
      <c r="BD5972">
        <f t="shared" si="745"/>
        <v>7527.9117529359073</v>
      </c>
      <c r="BE5972">
        <f t="shared" si="746"/>
        <v>11068.329003344852</v>
      </c>
      <c r="BF5972">
        <f t="shared" si="747"/>
        <v>14608.746253753798</v>
      </c>
      <c r="BG5972">
        <f t="shared" si="748"/>
        <v>18149.163504162741</v>
      </c>
      <c r="BH5972">
        <f t="shared" si="749"/>
        <v>21689.580754571685</v>
      </c>
      <c r="BI5972">
        <f t="shared" si="750"/>
        <v>25229.998004980633</v>
      </c>
      <c r="BJ5972">
        <f t="shared" si="751"/>
        <v>28770.415255389576</v>
      </c>
    </row>
    <row r="5973" spans="1:62">
      <c r="A5973">
        <v>5970</v>
      </c>
      <c r="F5973">
        <v>2711.3417780523814</v>
      </c>
      <c r="G5973">
        <v>0.31463101807024429</v>
      </c>
      <c r="BD5973">
        <f t="shared" si="745"/>
        <v>-12066.702882481413</v>
      </c>
      <c r="BE5973">
        <f t="shared" si="746"/>
        <v>-11028.155109937772</v>
      </c>
      <c r="BF5973">
        <f t="shared" si="747"/>
        <v>-9989.6073373941326</v>
      </c>
      <c r="BG5973">
        <f t="shared" si="748"/>
        <v>-8951.0595648504896</v>
      </c>
      <c r="BH5973">
        <f t="shared" si="749"/>
        <v>-7912.5117923068501</v>
      </c>
      <c r="BI5973">
        <f t="shared" si="750"/>
        <v>-6873.9640197632089</v>
      </c>
      <c r="BJ5973">
        <f t="shared" si="751"/>
        <v>-5835.4162472195676</v>
      </c>
    </row>
    <row r="5974" spans="1:62">
      <c r="A5974">
        <v>5971</v>
      </c>
      <c r="F5974">
        <v>11265.841845204946</v>
      </c>
      <c r="G5974">
        <v>0.28371347156204241</v>
      </c>
      <c r="BD5974">
        <f t="shared" si="745"/>
        <v>-1138.1866877011598</v>
      </c>
      <c r="BE5974">
        <f t="shared" si="746"/>
        <v>434.96840265006176</v>
      </c>
      <c r="BF5974">
        <f t="shared" si="747"/>
        <v>2008.1234930012834</v>
      </c>
      <c r="BG5974">
        <f t="shared" si="748"/>
        <v>3581.2785833525049</v>
      </c>
      <c r="BH5974">
        <f t="shared" si="749"/>
        <v>5154.4336737037256</v>
      </c>
      <c r="BI5974">
        <f t="shared" si="750"/>
        <v>6727.5887640549481</v>
      </c>
      <c r="BJ5974">
        <f t="shared" si="751"/>
        <v>8300.7438544061697</v>
      </c>
    </row>
    <row r="5975" spans="1:62">
      <c r="A5975">
        <v>5972</v>
      </c>
      <c r="F5975">
        <v>6105.1471123761003</v>
      </c>
      <c r="G5975">
        <v>0.29097517678746687</v>
      </c>
      <c r="BD5975">
        <f t="shared" si="745"/>
        <v>-9847.274487394734</v>
      </c>
      <c r="BE5975">
        <f t="shared" si="746"/>
        <v>-8428.7071295845217</v>
      </c>
      <c r="BF5975">
        <f t="shared" si="747"/>
        <v>-7010.1397717743102</v>
      </c>
      <c r="BG5975">
        <f t="shared" si="748"/>
        <v>-5591.5724139640979</v>
      </c>
      <c r="BH5975">
        <f t="shared" si="749"/>
        <v>-4173.0050561538865</v>
      </c>
      <c r="BI5975">
        <f t="shared" si="750"/>
        <v>-2754.4376983436741</v>
      </c>
      <c r="BJ5975">
        <f t="shared" si="751"/>
        <v>-1335.8703405334618</v>
      </c>
    </row>
    <row r="5976" spans="1:62">
      <c r="A5976">
        <v>5973</v>
      </c>
      <c r="F5976">
        <v>10439.65134217179</v>
      </c>
      <c r="G5976">
        <v>0.21268999186458792</v>
      </c>
      <c r="BD5976">
        <f t="shared" si="745"/>
        <v>-4650.2712284387662</v>
      </c>
      <c r="BE5976">
        <f t="shared" si="746"/>
        <v>-3195.3953445014317</v>
      </c>
      <c r="BF5976">
        <f t="shared" si="747"/>
        <v>-1740.5194605640972</v>
      </c>
      <c r="BG5976">
        <f t="shared" si="748"/>
        <v>-285.64357662676321</v>
      </c>
      <c r="BH5976">
        <f t="shared" si="749"/>
        <v>1169.2323073105717</v>
      </c>
      <c r="BI5976">
        <f t="shared" si="750"/>
        <v>2624.1081912479058</v>
      </c>
      <c r="BJ5976">
        <f t="shared" si="751"/>
        <v>4078.9840751852407</v>
      </c>
    </row>
    <row r="5977" spans="1:62">
      <c r="A5977">
        <v>5974</v>
      </c>
      <c r="F5977">
        <v>6925.0764409623735</v>
      </c>
      <c r="G5977">
        <v>0.66734039361270714</v>
      </c>
      <c r="BD5977">
        <f t="shared" si="745"/>
        <v>-9376.2013828488507</v>
      </c>
      <c r="BE5977">
        <f t="shared" si="746"/>
        <v>-8312.7514235259114</v>
      </c>
      <c r="BF5977">
        <f t="shared" si="747"/>
        <v>-7249.3014642029711</v>
      </c>
      <c r="BG5977">
        <f t="shared" si="748"/>
        <v>-6185.8515048800318</v>
      </c>
      <c r="BH5977">
        <f t="shared" si="749"/>
        <v>-5122.4015455570916</v>
      </c>
      <c r="BI5977">
        <f t="shared" si="750"/>
        <v>-4058.9515862341523</v>
      </c>
      <c r="BJ5977">
        <f t="shared" si="751"/>
        <v>-2995.501626911213</v>
      </c>
    </row>
    <row r="5978" spans="1:62">
      <c r="A5978">
        <v>5975</v>
      </c>
      <c r="F5978">
        <v>5713.594070377394</v>
      </c>
      <c r="G5978">
        <v>0.5213889870018722</v>
      </c>
      <c r="BD5978">
        <f t="shared" si="745"/>
        <v>-3588.3744728988377</v>
      </c>
      <c r="BE5978">
        <f t="shared" si="746"/>
        <v>-251.67250483530188</v>
      </c>
      <c r="BF5978">
        <f t="shared" si="747"/>
        <v>3085.029463228233</v>
      </c>
      <c r="BG5978">
        <f t="shared" si="748"/>
        <v>6421.7314312917697</v>
      </c>
      <c r="BH5978">
        <f t="shared" si="749"/>
        <v>9758.4333993553046</v>
      </c>
      <c r="BI5978">
        <f t="shared" si="750"/>
        <v>13095.135367418839</v>
      </c>
      <c r="BJ5978">
        <f t="shared" si="751"/>
        <v>16431.837335482378</v>
      </c>
    </row>
    <row r="5979" spans="1:62">
      <c r="A5979">
        <v>5976</v>
      </c>
      <c r="F5979">
        <v>7792.6463699314172</v>
      </c>
      <c r="G5979">
        <v>0.33533779806133435</v>
      </c>
      <c r="BD5979">
        <f t="shared" si="745"/>
        <v>-3106.6491353680331</v>
      </c>
      <c r="BE5979">
        <f t="shared" si="746"/>
        <v>-499.7042003586721</v>
      </c>
      <c r="BF5979">
        <f t="shared" si="747"/>
        <v>2107.2407346506889</v>
      </c>
      <c r="BG5979">
        <f t="shared" si="748"/>
        <v>4714.1856696600498</v>
      </c>
      <c r="BH5979">
        <f t="shared" si="749"/>
        <v>7321.1306046694117</v>
      </c>
      <c r="BI5979">
        <f t="shared" si="750"/>
        <v>9928.0755396787717</v>
      </c>
      <c r="BJ5979">
        <f t="shared" si="751"/>
        <v>12535.020474688134</v>
      </c>
    </row>
    <row r="5980" spans="1:62">
      <c r="A5980">
        <v>5977</v>
      </c>
      <c r="F5980">
        <v>3958.0462975351438</v>
      </c>
      <c r="G5980">
        <v>0.48902763175671637</v>
      </c>
      <c r="BD5980">
        <f t="shared" si="745"/>
        <v>-6115.957379624746</v>
      </c>
      <c r="BE5980">
        <f t="shared" si="746"/>
        <v>-4439.2683893180738</v>
      </c>
      <c r="BF5980">
        <f t="shared" si="747"/>
        <v>-2762.5793990114016</v>
      </c>
      <c r="BG5980">
        <f t="shared" si="748"/>
        <v>-1085.8904087047304</v>
      </c>
      <c r="BH5980">
        <f t="shared" si="749"/>
        <v>590.7985816019409</v>
      </c>
      <c r="BI5980">
        <f t="shared" si="750"/>
        <v>2267.487571908614</v>
      </c>
      <c r="BJ5980">
        <f t="shared" si="751"/>
        <v>3944.1765622152852</v>
      </c>
    </row>
    <row r="5981" spans="1:62">
      <c r="A5981">
        <v>5978</v>
      </c>
      <c r="F5981">
        <v>6836.3749527409855</v>
      </c>
      <c r="G5981">
        <v>0.86409432554274357</v>
      </c>
      <c r="BD5981">
        <f t="shared" si="745"/>
        <v>-1512.9081387515621</v>
      </c>
      <c r="BE5981">
        <f t="shared" si="746"/>
        <v>932.23002003201964</v>
      </c>
      <c r="BF5981">
        <f t="shared" si="747"/>
        <v>3377.3681788156018</v>
      </c>
      <c r="BG5981">
        <f t="shared" si="748"/>
        <v>5822.5063375991831</v>
      </c>
      <c r="BH5981">
        <f t="shared" si="749"/>
        <v>8267.6444963827653</v>
      </c>
      <c r="BI5981">
        <f t="shared" si="750"/>
        <v>10712.782655166347</v>
      </c>
      <c r="BJ5981">
        <f t="shared" si="751"/>
        <v>13157.920813949928</v>
      </c>
    </row>
    <row r="5982" spans="1:62">
      <c r="A5982">
        <v>5979</v>
      </c>
      <c r="F5982">
        <v>8341.3012914532464</v>
      </c>
      <c r="G5982">
        <v>0.36365221581107221</v>
      </c>
      <c r="BD5982">
        <f t="shared" si="745"/>
        <v>-2515.9033250272678</v>
      </c>
      <c r="BE5982">
        <f t="shared" si="746"/>
        <v>1804.5683026864499</v>
      </c>
      <c r="BF5982">
        <f t="shared" si="747"/>
        <v>6125.0399304001676</v>
      </c>
      <c r="BG5982">
        <f t="shared" si="748"/>
        <v>10445.511558113885</v>
      </c>
      <c r="BH5982">
        <f t="shared" si="749"/>
        <v>14765.983185827605</v>
      </c>
      <c r="BI5982">
        <f t="shared" si="750"/>
        <v>19086.454813541321</v>
      </c>
      <c r="BJ5982">
        <f t="shared" si="751"/>
        <v>23406.92644125504</v>
      </c>
    </row>
    <row r="5983" spans="1:62">
      <c r="A5983">
        <v>5980</v>
      </c>
      <c r="F5983">
        <v>3713.2456561680192</v>
      </c>
      <c r="G5983">
        <v>0.26696138922805712</v>
      </c>
      <c r="BD5983">
        <f t="shared" si="745"/>
        <v>-6523.0402123978856</v>
      </c>
      <c r="BE5983">
        <f t="shared" si="746"/>
        <v>-4704.7791333425248</v>
      </c>
      <c r="BF5983">
        <f t="shared" si="747"/>
        <v>-2886.5180542871631</v>
      </c>
      <c r="BG5983">
        <f t="shared" si="748"/>
        <v>-1068.2569752318022</v>
      </c>
      <c r="BH5983">
        <f t="shared" si="749"/>
        <v>750.00410382355949</v>
      </c>
      <c r="BI5983">
        <f t="shared" si="750"/>
        <v>2568.2651828789203</v>
      </c>
      <c r="BJ5983">
        <f t="shared" si="751"/>
        <v>4386.5262619342811</v>
      </c>
    </row>
    <row r="5984" spans="1:62">
      <c r="A5984">
        <v>5981</v>
      </c>
      <c r="F5984">
        <v>10798.808281097408</v>
      </c>
      <c r="G5984">
        <v>0.11704481868884642</v>
      </c>
      <c r="BD5984">
        <f t="shared" si="745"/>
        <v>-2378.4387100277336</v>
      </c>
      <c r="BE5984">
        <f t="shared" si="746"/>
        <v>-1043.631763887448</v>
      </c>
      <c r="BF5984">
        <f t="shared" si="747"/>
        <v>291.17518225283766</v>
      </c>
      <c r="BG5984">
        <f t="shared" si="748"/>
        <v>1625.9821283931233</v>
      </c>
      <c r="BH5984">
        <f t="shared" si="749"/>
        <v>2960.7890745334089</v>
      </c>
      <c r="BI5984">
        <f t="shared" si="750"/>
        <v>4295.5960206736945</v>
      </c>
      <c r="BJ5984">
        <f t="shared" si="751"/>
        <v>5630.4029668139792</v>
      </c>
    </row>
    <row r="5985" spans="1:62">
      <c r="A5985">
        <v>5982</v>
      </c>
      <c r="F5985">
        <v>12079.85263345752</v>
      </c>
      <c r="G5985">
        <v>9.6437298998927723E-2</v>
      </c>
      <c r="BD5985">
        <f t="shared" si="745"/>
        <v>-10213.584187653176</v>
      </c>
      <c r="BE5985">
        <f t="shared" si="746"/>
        <v>-9628.3600942089433</v>
      </c>
      <c r="BF5985">
        <f t="shared" si="747"/>
        <v>-9043.1360007647127</v>
      </c>
      <c r="BG5985">
        <f t="shared" si="748"/>
        <v>-8457.9119073204802</v>
      </c>
      <c r="BH5985">
        <f t="shared" si="749"/>
        <v>-7872.6878138762477</v>
      </c>
      <c r="BI5985">
        <f t="shared" si="750"/>
        <v>-7287.4637204320152</v>
      </c>
      <c r="BJ5985">
        <f t="shared" si="751"/>
        <v>-6702.2396269877836</v>
      </c>
    </row>
    <row r="5986" spans="1:62">
      <c r="A5986">
        <v>5983</v>
      </c>
      <c r="F5986">
        <v>10465.992019493744</v>
      </c>
      <c r="G5986">
        <v>0.31217796646647145</v>
      </c>
      <c r="BD5986">
        <f t="shared" si="745"/>
        <v>-11597.666138462881</v>
      </c>
      <c r="BE5986">
        <f t="shared" si="746"/>
        <v>-11115.479643468243</v>
      </c>
      <c r="BF5986">
        <f t="shared" si="747"/>
        <v>-10633.293148473604</v>
      </c>
      <c r="BG5986">
        <f t="shared" si="748"/>
        <v>-10151.106653478966</v>
      </c>
      <c r="BH5986">
        <f t="shared" si="749"/>
        <v>-9668.9201584843267</v>
      </c>
      <c r="BI5986">
        <f t="shared" si="750"/>
        <v>-9186.7336634896892</v>
      </c>
      <c r="BJ5986">
        <f t="shared" si="751"/>
        <v>-8704.5471684950498</v>
      </c>
    </row>
    <row r="5987" spans="1:62">
      <c r="A5987">
        <v>5984</v>
      </c>
      <c r="F5987">
        <v>13451.380445549636</v>
      </c>
      <c r="G5987">
        <v>3.2417942659348498E-3</v>
      </c>
      <c r="BD5987">
        <f t="shared" si="745"/>
        <v>-8905.1021871613866</v>
      </c>
      <c r="BE5987">
        <f t="shared" si="746"/>
        <v>-7344.2123548290292</v>
      </c>
      <c r="BF5987">
        <f t="shared" si="747"/>
        <v>-5783.3225224966727</v>
      </c>
      <c r="BG5987">
        <f t="shared" si="748"/>
        <v>-4222.4326901643153</v>
      </c>
      <c r="BH5987">
        <f t="shared" si="749"/>
        <v>-2661.5428578319579</v>
      </c>
      <c r="BI5987">
        <f t="shared" si="750"/>
        <v>-1100.6530254996014</v>
      </c>
      <c r="BJ5987">
        <f t="shared" si="751"/>
        <v>460.23680683275597</v>
      </c>
    </row>
    <row r="5988" spans="1:62">
      <c r="A5988">
        <v>5985</v>
      </c>
      <c r="F5988">
        <v>18880.559449551132</v>
      </c>
      <c r="G5988">
        <v>0.14104140213241401</v>
      </c>
      <c r="BD5988">
        <f t="shared" si="745"/>
        <v>-13435.171474219962</v>
      </c>
      <c r="BE5988">
        <f t="shared" si="746"/>
        <v>-13418.962502890286</v>
      </c>
      <c r="BF5988">
        <f t="shared" si="747"/>
        <v>-13402.753531560613</v>
      </c>
      <c r="BG5988">
        <f t="shared" si="748"/>
        <v>-13386.544560230939</v>
      </c>
      <c r="BH5988">
        <f t="shared" si="749"/>
        <v>-13370.335588901264</v>
      </c>
      <c r="BI5988">
        <f t="shared" si="750"/>
        <v>-13354.12661757159</v>
      </c>
      <c r="BJ5988">
        <f t="shared" si="751"/>
        <v>-13337.917646241916</v>
      </c>
    </row>
    <row r="5989" spans="1:62">
      <c r="A5989">
        <v>5986</v>
      </c>
      <c r="F5989">
        <v>9729.3286025943962</v>
      </c>
      <c r="G5989">
        <v>0.16884012610122223</v>
      </c>
      <c r="BD5989">
        <f t="shared" si="745"/>
        <v>-18175.352438889062</v>
      </c>
      <c r="BE5989">
        <f t="shared" si="746"/>
        <v>-17470.145428226991</v>
      </c>
      <c r="BF5989">
        <f t="shared" si="747"/>
        <v>-16764.938417564921</v>
      </c>
      <c r="BG5989">
        <f t="shared" si="748"/>
        <v>-16059.731406902853</v>
      </c>
      <c r="BH5989">
        <f t="shared" si="749"/>
        <v>-15354.524396240782</v>
      </c>
      <c r="BI5989">
        <f t="shared" si="750"/>
        <v>-14649.317385578712</v>
      </c>
      <c r="BJ5989">
        <f t="shared" si="751"/>
        <v>-13944.110374916643</v>
      </c>
    </row>
    <row r="5990" spans="1:62">
      <c r="A5990">
        <v>5987</v>
      </c>
      <c r="F5990">
        <v>10314.378065022072</v>
      </c>
      <c r="G5990">
        <v>0.49232392360233046</v>
      </c>
      <c r="BD5990">
        <f t="shared" si="745"/>
        <v>-8885.1279720882849</v>
      </c>
      <c r="BE5990">
        <f t="shared" si="746"/>
        <v>-8040.9273415821735</v>
      </c>
      <c r="BF5990">
        <f t="shared" si="747"/>
        <v>-7196.7267110760622</v>
      </c>
      <c r="BG5990">
        <f t="shared" si="748"/>
        <v>-6352.5260805699518</v>
      </c>
      <c r="BH5990">
        <f t="shared" si="749"/>
        <v>-5508.3254500638404</v>
      </c>
      <c r="BI5990">
        <f t="shared" si="750"/>
        <v>-4664.1248195577291</v>
      </c>
      <c r="BJ5990">
        <f t="shared" si="751"/>
        <v>-3819.9241890516178</v>
      </c>
    </row>
    <row r="5991" spans="1:62">
      <c r="A5991">
        <v>5988</v>
      </c>
      <c r="F5991">
        <v>7706.0392685010811</v>
      </c>
      <c r="G5991">
        <v>0.36437858558177449</v>
      </c>
      <c r="BD5991">
        <f t="shared" si="745"/>
        <v>-7852.7584470104202</v>
      </c>
      <c r="BE5991">
        <f t="shared" si="746"/>
        <v>-5391.1388289987681</v>
      </c>
      <c r="BF5991">
        <f t="shared" si="747"/>
        <v>-2929.5192109871159</v>
      </c>
      <c r="BG5991">
        <f t="shared" si="748"/>
        <v>-467.89959297546375</v>
      </c>
      <c r="BH5991">
        <f t="shared" si="749"/>
        <v>1993.7200250361893</v>
      </c>
      <c r="BI5991">
        <f t="shared" si="750"/>
        <v>4455.3396430478406</v>
      </c>
      <c r="BJ5991">
        <f t="shared" si="751"/>
        <v>6916.9592610594955</v>
      </c>
    </row>
    <row r="5992" spans="1:62">
      <c r="A5992">
        <v>5989</v>
      </c>
      <c r="F5992">
        <v>6065.892012380129</v>
      </c>
      <c r="G5992">
        <v>0.2998718059600467</v>
      </c>
      <c r="BD5992">
        <f t="shared" si="745"/>
        <v>-5884.1463405922086</v>
      </c>
      <c r="BE5992">
        <f t="shared" si="746"/>
        <v>-4062.2534126833361</v>
      </c>
      <c r="BF5992">
        <f t="shared" si="747"/>
        <v>-2240.3604847744637</v>
      </c>
      <c r="BG5992">
        <f t="shared" si="748"/>
        <v>-418.46755686559118</v>
      </c>
      <c r="BH5992">
        <f t="shared" si="749"/>
        <v>1403.4253710432804</v>
      </c>
      <c r="BI5992">
        <f t="shared" si="750"/>
        <v>3225.3182989521538</v>
      </c>
      <c r="BJ5992">
        <f t="shared" si="751"/>
        <v>5047.2112268610254</v>
      </c>
    </row>
    <row r="5993" spans="1:62">
      <c r="A5993">
        <v>5990</v>
      </c>
      <c r="F5993">
        <v>3368.9784926676275</v>
      </c>
      <c r="G5993">
        <v>0.51961454510728711</v>
      </c>
      <c r="BD5993">
        <f t="shared" si="745"/>
        <v>-4566.5329825798954</v>
      </c>
      <c r="BE5993">
        <f t="shared" si="746"/>
        <v>-3067.1739527796622</v>
      </c>
      <c r="BF5993">
        <f t="shared" si="747"/>
        <v>-1567.814922979429</v>
      </c>
      <c r="BG5993">
        <f t="shared" si="748"/>
        <v>-68.4558931791953</v>
      </c>
      <c r="BH5993">
        <f t="shared" si="749"/>
        <v>1430.9031366210384</v>
      </c>
      <c r="BI5993">
        <f t="shared" si="750"/>
        <v>2930.2621664212711</v>
      </c>
      <c r="BJ5993">
        <f t="shared" si="751"/>
        <v>4429.6211962215057</v>
      </c>
    </row>
    <row r="5994" spans="1:62">
      <c r="A5994">
        <v>5991</v>
      </c>
      <c r="F5994">
        <v>11163.028311528516</v>
      </c>
      <c r="G5994">
        <v>0.50114612045227247</v>
      </c>
      <c r="BD5994">
        <f t="shared" si="745"/>
        <v>-770.90576713119208</v>
      </c>
      <c r="BE5994">
        <f t="shared" si="746"/>
        <v>1827.1669584052433</v>
      </c>
      <c r="BF5994">
        <f t="shared" si="747"/>
        <v>4425.2396839416788</v>
      </c>
      <c r="BG5994">
        <f t="shared" si="748"/>
        <v>7023.3124094781142</v>
      </c>
      <c r="BH5994">
        <f t="shared" si="749"/>
        <v>9621.3851350145505</v>
      </c>
      <c r="BI5994">
        <f t="shared" si="750"/>
        <v>12219.457860550985</v>
      </c>
      <c r="BJ5994">
        <f t="shared" si="751"/>
        <v>14817.53058608742</v>
      </c>
    </row>
    <row r="5995" spans="1:62">
      <c r="A5995">
        <v>5992</v>
      </c>
      <c r="F5995">
        <v>5798.8519511658396</v>
      </c>
      <c r="G5995">
        <v>0.41686097011704604</v>
      </c>
      <c r="BD5995">
        <f t="shared" si="745"/>
        <v>-8657.2977092671536</v>
      </c>
      <c r="BE5995">
        <f t="shared" si="746"/>
        <v>-6151.5671070057915</v>
      </c>
      <c r="BF5995">
        <f t="shared" si="747"/>
        <v>-3645.8365047444295</v>
      </c>
      <c r="BG5995">
        <f t="shared" si="748"/>
        <v>-1140.1059024830665</v>
      </c>
      <c r="BH5995">
        <f t="shared" si="749"/>
        <v>1365.6246997782946</v>
      </c>
      <c r="BI5995">
        <f t="shared" si="750"/>
        <v>3871.3553020396575</v>
      </c>
      <c r="BJ5995">
        <f t="shared" si="751"/>
        <v>6377.0859043010205</v>
      </c>
    </row>
    <row r="5996" spans="1:62">
      <c r="A5996">
        <v>5993</v>
      </c>
      <c r="F5996">
        <v>8871.3271535801268</v>
      </c>
      <c r="G5996">
        <v>0.23835891403874854</v>
      </c>
      <c r="BD5996">
        <f t="shared" si="745"/>
        <v>-3714.5471005806094</v>
      </c>
      <c r="BE5996">
        <f t="shared" si="746"/>
        <v>-1630.2422499953791</v>
      </c>
      <c r="BF5996">
        <f t="shared" si="747"/>
        <v>454.06260058985117</v>
      </c>
      <c r="BG5996">
        <f t="shared" si="748"/>
        <v>2538.3674511750814</v>
      </c>
      <c r="BH5996">
        <f t="shared" si="749"/>
        <v>4622.6723017603108</v>
      </c>
      <c r="BI5996">
        <f t="shared" si="750"/>
        <v>6706.977152345542</v>
      </c>
      <c r="BJ5996">
        <f t="shared" si="751"/>
        <v>8791.2820029307713</v>
      </c>
    </row>
    <row r="5997" spans="1:62">
      <c r="A5997">
        <v>5994</v>
      </c>
      <c r="F5997">
        <v>-221.04495067839889</v>
      </c>
      <c r="G5997">
        <v>0.40271183038871605</v>
      </c>
      <c r="BD5997">
        <f t="shared" si="745"/>
        <v>-7679.5325833863844</v>
      </c>
      <c r="BE5997">
        <f t="shared" si="746"/>
        <v>-6487.738013192642</v>
      </c>
      <c r="BF5997">
        <f t="shared" si="747"/>
        <v>-5295.9434429988987</v>
      </c>
      <c r="BG5997">
        <f t="shared" si="748"/>
        <v>-4104.1488728051563</v>
      </c>
      <c r="BH5997">
        <f t="shared" si="749"/>
        <v>-2912.354302611413</v>
      </c>
      <c r="BI5997">
        <f t="shared" si="750"/>
        <v>-1720.5597324176706</v>
      </c>
      <c r="BJ5997">
        <f t="shared" si="751"/>
        <v>-528.7651622239282</v>
      </c>
    </row>
    <row r="5998" spans="1:62">
      <c r="A5998">
        <v>5995</v>
      </c>
      <c r="F5998">
        <v>9604.0617664112615</v>
      </c>
      <c r="G5998">
        <v>0.8265833085786003</v>
      </c>
      <c r="BD5998">
        <f t="shared" si="745"/>
        <v>2234.6041026219791</v>
      </c>
      <c r="BE5998">
        <f t="shared" si="746"/>
        <v>4248.1632545655593</v>
      </c>
      <c r="BF5998">
        <f t="shared" si="747"/>
        <v>6261.7224065091395</v>
      </c>
      <c r="BG5998">
        <f t="shared" si="748"/>
        <v>8275.2815584527198</v>
      </c>
      <c r="BH5998">
        <f t="shared" si="749"/>
        <v>10288.8407103963</v>
      </c>
      <c r="BI5998">
        <f t="shared" si="750"/>
        <v>12302.39986233988</v>
      </c>
      <c r="BJ5998">
        <f t="shared" si="751"/>
        <v>14315.95901428346</v>
      </c>
    </row>
    <row r="5999" spans="1:62">
      <c r="A5999">
        <v>5996</v>
      </c>
      <c r="F5999">
        <v>4321.3470399255566</v>
      </c>
      <c r="G5999">
        <v>0.16261606858295963</v>
      </c>
      <c r="BD5999">
        <f t="shared" si="745"/>
        <v>-5471.1452235182596</v>
      </c>
      <c r="BE5999">
        <f t="shared" si="746"/>
        <v>-1338.2286806252578</v>
      </c>
      <c r="BF5999">
        <f t="shared" si="747"/>
        <v>2794.6878622677432</v>
      </c>
      <c r="BG5999">
        <f t="shared" si="748"/>
        <v>6927.604405160746</v>
      </c>
      <c r="BH5999">
        <f t="shared" si="749"/>
        <v>11060.520948053745</v>
      </c>
      <c r="BI5999">
        <f t="shared" si="750"/>
        <v>15193.437490946748</v>
      </c>
      <c r="BJ5999">
        <f t="shared" si="751"/>
        <v>19326.354033839751</v>
      </c>
    </row>
    <row r="6000" spans="1:62">
      <c r="A6000">
        <v>5997</v>
      </c>
      <c r="F6000">
        <v>6181.1536250248555</v>
      </c>
      <c r="G6000">
        <v>0.38374415584562449</v>
      </c>
      <c r="BD6000">
        <f t="shared" si="745"/>
        <v>-3508.2666970107584</v>
      </c>
      <c r="BE6000">
        <f t="shared" si="746"/>
        <v>-2695.1863540959603</v>
      </c>
      <c r="BF6000">
        <f t="shared" si="747"/>
        <v>-1882.1060111811621</v>
      </c>
      <c r="BG6000">
        <f t="shared" si="748"/>
        <v>-1069.0256682663639</v>
      </c>
      <c r="BH6000">
        <f t="shared" si="749"/>
        <v>-255.94532535156577</v>
      </c>
      <c r="BI6000">
        <f t="shared" si="750"/>
        <v>557.1350175632324</v>
      </c>
      <c r="BJ6000">
        <f t="shared" si="751"/>
        <v>1370.2153604780306</v>
      </c>
    </row>
    <row r="6001" spans="1:62">
      <c r="A6001">
        <v>5998</v>
      </c>
      <c r="F6001">
        <v>-10291.460263251302</v>
      </c>
      <c r="G6001">
        <v>0.65616443252960366</v>
      </c>
      <c r="BD6001">
        <f t="shared" si="745"/>
        <v>-4262.4328457967331</v>
      </c>
      <c r="BE6001">
        <f t="shared" si="746"/>
        <v>-2343.7120665686107</v>
      </c>
      <c r="BF6001">
        <f t="shared" si="747"/>
        <v>-424.99128734048827</v>
      </c>
      <c r="BG6001">
        <f t="shared" si="748"/>
        <v>1493.7294918876341</v>
      </c>
      <c r="BH6001">
        <f t="shared" si="749"/>
        <v>3412.4502711157565</v>
      </c>
      <c r="BI6001">
        <f t="shared" si="750"/>
        <v>5331.171050343879</v>
      </c>
      <c r="BJ6001">
        <f t="shared" si="751"/>
        <v>7249.8918295720014</v>
      </c>
    </row>
    <row r="6002" spans="1:62">
      <c r="A6002">
        <v>5999</v>
      </c>
      <c r="F6002">
        <v>11716.884651043176</v>
      </c>
      <c r="G6002">
        <v>0.18057445030590991</v>
      </c>
      <c r="BD6002">
        <f t="shared" si="745"/>
        <v>13572.282425899321</v>
      </c>
      <c r="BE6002">
        <f t="shared" si="746"/>
        <v>16853.104588547336</v>
      </c>
      <c r="BF6002">
        <f t="shared" si="747"/>
        <v>20133.926751195359</v>
      </c>
      <c r="BG6002">
        <f t="shared" si="748"/>
        <v>23414.748913843374</v>
      </c>
      <c r="BH6002">
        <f t="shared" si="749"/>
        <v>26695.571076491393</v>
      </c>
      <c r="BI6002">
        <f t="shared" si="750"/>
        <v>29976.393239139412</v>
      </c>
      <c r="BJ6002">
        <f t="shared" si="751"/>
        <v>33257.215401787427</v>
      </c>
    </row>
    <row r="6003" spans="1:62">
      <c r="A6003">
        <v>6000</v>
      </c>
      <c r="F6003">
        <v>13342.252040410307</v>
      </c>
      <c r="G6003">
        <v>0.22764429593908275</v>
      </c>
      <c r="BD6003">
        <f t="shared" si="745"/>
        <v>-10814.012399513625</v>
      </c>
      <c r="BE6003">
        <f t="shared" si="746"/>
        <v>-9911.140147984077</v>
      </c>
      <c r="BF6003">
        <f t="shared" si="747"/>
        <v>-9008.2678964545266</v>
      </c>
      <c r="BG6003">
        <f t="shared" si="748"/>
        <v>-8105.3956449249781</v>
      </c>
      <c r="BH6003">
        <f t="shared" si="749"/>
        <v>-7202.5233933954278</v>
      </c>
      <c r="BI6003">
        <f t="shared" si="750"/>
        <v>-6299.6511418658783</v>
      </c>
      <c r="BJ6003">
        <f t="shared" si="751"/>
        <v>-5396.7788903363289</v>
      </c>
    </row>
    <row r="6004" spans="1:62">
      <c r="A6004">
        <v>6001</v>
      </c>
      <c r="F6004">
        <v>12104.56726876064</v>
      </c>
      <c r="G6004">
        <v>0.14077508448345544</v>
      </c>
      <c r="BD6004">
        <f t="shared" si="745"/>
        <v>-12204.030560714893</v>
      </c>
      <c r="BE6004">
        <f t="shared" si="746"/>
        <v>-11065.809081019479</v>
      </c>
      <c r="BF6004">
        <f t="shared" si="747"/>
        <v>-9927.5876013240668</v>
      </c>
      <c r="BG6004">
        <f t="shared" si="748"/>
        <v>-8789.3661216286528</v>
      </c>
      <c r="BH6004">
        <f t="shared" si="749"/>
        <v>-7651.1446419332378</v>
      </c>
      <c r="BI6004">
        <f t="shared" si="750"/>
        <v>-6512.9231622378247</v>
      </c>
      <c r="BJ6004">
        <f t="shared" si="751"/>
        <v>-5374.7016825424107</v>
      </c>
    </row>
    <row r="6005" spans="1:62">
      <c r="A6005">
        <v>6002</v>
      </c>
      <c r="F6005">
        <v>15786.211427173948</v>
      </c>
      <c r="G6005">
        <v>0.44269217335843347</v>
      </c>
      <c r="BD6005">
        <f t="shared" si="745"/>
        <v>-11400.691846343363</v>
      </c>
      <c r="BE6005">
        <f t="shared" si="746"/>
        <v>-10696.816423926086</v>
      </c>
      <c r="BF6005">
        <f t="shared" si="747"/>
        <v>-9992.9410015088088</v>
      </c>
      <c r="BG6005">
        <f t="shared" si="748"/>
        <v>-9289.0655790915316</v>
      </c>
      <c r="BH6005">
        <f t="shared" si="749"/>
        <v>-8585.1901566742545</v>
      </c>
      <c r="BI6005">
        <f t="shared" si="750"/>
        <v>-7881.3147342569773</v>
      </c>
      <c r="BJ6005">
        <f t="shared" si="751"/>
        <v>-7177.4393118397002</v>
      </c>
    </row>
    <row r="6006" spans="1:62">
      <c r="A6006">
        <v>6003</v>
      </c>
      <c r="F6006">
        <v>10921.768402804324</v>
      </c>
      <c r="G6006">
        <v>0.52959640921459705</v>
      </c>
      <c r="BD6006">
        <f t="shared" si="745"/>
        <v>-13572.750560381781</v>
      </c>
      <c r="BE6006">
        <f t="shared" si="746"/>
        <v>-11359.289693589613</v>
      </c>
      <c r="BF6006">
        <f t="shared" si="747"/>
        <v>-9145.8288267974458</v>
      </c>
      <c r="BG6006">
        <f t="shared" si="748"/>
        <v>-6932.3679600052783</v>
      </c>
      <c r="BH6006">
        <f t="shared" si="749"/>
        <v>-4718.9070932131108</v>
      </c>
      <c r="BI6006">
        <f t="shared" si="750"/>
        <v>-2505.4462264209433</v>
      </c>
      <c r="BJ6006">
        <f t="shared" si="751"/>
        <v>-291.98535962877759</v>
      </c>
    </row>
    <row r="6007" spans="1:62">
      <c r="A6007">
        <v>6004</v>
      </c>
      <c r="F6007">
        <v>16141.40888400573</v>
      </c>
      <c r="G6007">
        <v>0.22764441381838729</v>
      </c>
      <c r="BD6007">
        <f t="shared" si="745"/>
        <v>-8273.7863567313398</v>
      </c>
      <c r="BE6007">
        <f t="shared" si="746"/>
        <v>-5625.8043106583536</v>
      </c>
      <c r="BF6007">
        <f t="shared" si="747"/>
        <v>-2977.8222645853684</v>
      </c>
      <c r="BG6007">
        <f t="shared" si="748"/>
        <v>-329.84021851238322</v>
      </c>
      <c r="BH6007">
        <f t="shared" si="749"/>
        <v>2318.1418275606029</v>
      </c>
      <c r="BI6007">
        <f t="shared" si="750"/>
        <v>4966.1238736335872</v>
      </c>
      <c r="BJ6007">
        <f t="shared" si="751"/>
        <v>7614.1059197065715</v>
      </c>
    </row>
    <row r="6008" spans="1:62">
      <c r="A6008">
        <v>6005</v>
      </c>
      <c r="F6008">
        <v>7954.3099226290178</v>
      </c>
      <c r="G6008">
        <v>0.74272484630130187</v>
      </c>
      <c r="BD6008">
        <f t="shared" si="745"/>
        <v>-15003.186814913794</v>
      </c>
      <c r="BE6008">
        <f t="shared" si="746"/>
        <v>-13864.964745821857</v>
      </c>
      <c r="BF6008">
        <f t="shared" si="747"/>
        <v>-12726.74267672992</v>
      </c>
      <c r="BG6008">
        <f t="shared" si="748"/>
        <v>-11588.520607637984</v>
      </c>
      <c r="BH6008">
        <f t="shared" si="749"/>
        <v>-10450.298538546049</v>
      </c>
      <c r="BI6008">
        <f t="shared" si="750"/>
        <v>-9312.0764694541103</v>
      </c>
      <c r="BJ6008">
        <f t="shared" si="751"/>
        <v>-8173.8544003621746</v>
      </c>
    </row>
    <row r="6009" spans="1:62">
      <c r="A6009">
        <v>6006</v>
      </c>
      <c r="F6009">
        <v>-4154.8066852741576</v>
      </c>
      <c r="G6009">
        <v>4.4454038436825272E-4</v>
      </c>
      <c r="BD6009">
        <f t="shared" si="745"/>
        <v>-4240.6856911225086</v>
      </c>
      <c r="BE6009">
        <f t="shared" si="746"/>
        <v>-527.06145961599941</v>
      </c>
      <c r="BF6009">
        <f t="shared" si="747"/>
        <v>3186.5627718905107</v>
      </c>
      <c r="BG6009">
        <f t="shared" si="748"/>
        <v>6900.187003397019</v>
      </c>
      <c r="BH6009">
        <f t="shared" si="749"/>
        <v>10613.811234903529</v>
      </c>
      <c r="BI6009">
        <f t="shared" si="750"/>
        <v>14327.435466410039</v>
      </c>
      <c r="BJ6009">
        <f t="shared" si="751"/>
        <v>18041.059697916546</v>
      </c>
    </row>
    <row r="6010" spans="1:62">
      <c r="A6010">
        <v>6007</v>
      </c>
      <c r="F6010">
        <v>11526.411233848758</v>
      </c>
      <c r="G6010">
        <v>0.17519516550673053</v>
      </c>
      <c r="BD6010">
        <f t="shared" si="745"/>
        <v>4157.0293871959993</v>
      </c>
      <c r="BE6010">
        <f t="shared" si="746"/>
        <v>4159.2520891178401</v>
      </c>
      <c r="BF6010">
        <f t="shared" si="747"/>
        <v>4161.4747910396818</v>
      </c>
      <c r="BG6010">
        <f t="shared" si="748"/>
        <v>4163.6974929615226</v>
      </c>
      <c r="BH6010">
        <f t="shared" si="749"/>
        <v>4165.9201948833643</v>
      </c>
      <c r="BI6010">
        <f t="shared" si="750"/>
        <v>4168.1428968052051</v>
      </c>
      <c r="BJ6010">
        <f t="shared" si="751"/>
        <v>4170.3655987270467</v>
      </c>
    </row>
    <row r="6011" spans="1:62">
      <c r="A6011">
        <v>6008</v>
      </c>
      <c r="F6011">
        <v>4838.4411221674236</v>
      </c>
      <c r="G6011">
        <v>0.30233300359225357</v>
      </c>
      <c r="BD6011">
        <f t="shared" si="745"/>
        <v>-10650.435406315104</v>
      </c>
      <c r="BE6011">
        <f t="shared" si="746"/>
        <v>-9774.4595787814524</v>
      </c>
      <c r="BF6011">
        <f t="shared" si="747"/>
        <v>-8898.4837512478007</v>
      </c>
      <c r="BG6011">
        <f t="shared" si="748"/>
        <v>-8022.5079237141472</v>
      </c>
      <c r="BH6011">
        <f t="shared" si="749"/>
        <v>-7146.5320961804946</v>
      </c>
      <c r="BI6011">
        <f t="shared" si="750"/>
        <v>-6270.556268646842</v>
      </c>
      <c r="BJ6011">
        <f t="shared" si="751"/>
        <v>-5394.5804411131885</v>
      </c>
    </row>
    <row r="6012" spans="1:62">
      <c r="A6012">
        <v>6009</v>
      </c>
      <c r="F6012">
        <v>13353.410280146396</v>
      </c>
      <c r="G6012">
        <v>0.11655757088569008</v>
      </c>
      <c r="BD6012">
        <f t="shared" si="745"/>
        <v>-3326.7761042061557</v>
      </c>
      <c r="BE6012">
        <f t="shared" si="746"/>
        <v>-1815.1110862448877</v>
      </c>
      <c r="BF6012">
        <f t="shared" si="747"/>
        <v>-303.44606828361975</v>
      </c>
      <c r="BG6012">
        <f t="shared" si="748"/>
        <v>1208.2189496776482</v>
      </c>
      <c r="BH6012">
        <f t="shared" si="749"/>
        <v>2719.8839676389152</v>
      </c>
      <c r="BI6012">
        <f t="shared" si="750"/>
        <v>4231.5489856001841</v>
      </c>
      <c r="BJ6012">
        <f t="shared" si="751"/>
        <v>5743.214003561452</v>
      </c>
    </row>
    <row r="6013" spans="1:62">
      <c r="A6013">
        <v>6010</v>
      </c>
      <c r="F6013">
        <v>9308.2651585458862</v>
      </c>
      <c r="G6013">
        <v>0.20614254715623126</v>
      </c>
      <c r="BD6013">
        <f t="shared" si="745"/>
        <v>-12770.622425717946</v>
      </c>
      <c r="BE6013">
        <f t="shared" si="746"/>
        <v>-12187.834571289495</v>
      </c>
      <c r="BF6013">
        <f t="shared" si="747"/>
        <v>-11605.046716861045</v>
      </c>
      <c r="BG6013">
        <f t="shared" si="748"/>
        <v>-11022.258862432594</v>
      </c>
      <c r="BH6013">
        <f t="shared" si="749"/>
        <v>-10439.471008004144</v>
      </c>
      <c r="BI6013">
        <f t="shared" si="750"/>
        <v>-9856.6831535756937</v>
      </c>
      <c r="BJ6013">
        <f t="shared" si="751"/>
        <v>-9273.8952991472433</v>
      </c>
    </row>
    <row r="6014" spans="1:62">
      <c r="A6014">
        <v>6011</v>
      </c>
      <c r="F6014">
        <v>15420.394937085443</v>
      </c>
      <c r="G6014">
        <v>4.4767606157361861E-2</v>
      </c>
      <c r="BD6014">
        <f t="shared" si="745"/>
        <v>-8277.5524227647293</v>
      </c>
      <c r="BE6014">
        <f t="shared" si="746"/>
        <v>-7246.8396869835742</v>
      </c>
      <c r="BF6014">
        <f t="shared" si="747"/>
        <v>-6216.1269512024173</v>
      </c>
      <c r="BG6014">
        <f t="shared" si="748"/>
        <v>-5185.4142154212614</v>
      </c>
      <c r="BH6014">
        <f t="shared" si="749"/>
        <v>-4154.7014796401045</v>
      </c>
      <c r="BI6014">
        <f t="shared" si="750"/>
        <v>-3123.9887438589485</v>
      </c>
      <c r="BJ6014">
        <f t="shared" si="751"/>
        <v>-2093.2760080777916</v>
      </c>
    </row>
    <row r="6015" spans="1:62">
      <c r="A6015">
        <v>6012</v>
      </c>
      <c r="F6015">
        <v>9029.6277310223231</v>
      </c>
      <c r="G6015">
        <v>1.1423498686053888</v>
      </c>
      <c r="BD6015">
        <f t="shared" si="745"/>
        <v>-15196.556906298632</v>
      </c>
      <c r="BE6015">
        <f t="shared" si="746"/>
        <v>-14972.718875511824</v>
      </c>
      <c r="BF6015">
        <f t="shared" si="747"/>
        <v>-14748.880844725014</v>
      </c>
      <c r="BG6015">
        <f t="shared" si="748"/>
        <v>-14525.042813938206</v>
      </c>
      <c r="BH6015">
        <f t="shared" si="749"/>
        <v>-14301.204783151396</v>
      </c>
      <c r="BI6015">
        <f t="shared" si="750"/>
        <v>-14077.366752364587</v>
      </c>
      <c r="BJ6015">
        <f t="shared" si="751"/>
        <v>-13853.528721577777</v>
      </c>
    </row>
    <row r="6016" spans="1:62">
      <c r="A6016">
        <v>6013</v>
      </c>
      <c r="F6016">
        <v>8956.3684254381751</v>
      </c>
      <c r="G6016">
        <v>-5.3028410368076706E-2</v>
      </c>
      <c r="BD6016">
        <f t="shared" si="745"/>
        <v>-3317.8783879953789</v>
      </c>
      <c r="BE6016">
        <f t="shared" si="746"/>
        <v>2393.8709550315652</v>
      </c>
      <c r="BF6016">
        <f t="shared" si="747"/>
        <v>8105.6202980585076</v>
      </c>
      <c r="BG6016">
        <f t="shared" si="748"/>
        <v>13817.369641085454</v>
      </c>
      <c r="BH6016">
        <f t="shared" si="749"/>
        <v>19529.118984112396</v>
      </c>
      <c r="BI6016">
        <f t="shared" si="750"/>
        <v>25240.868327139338</v>
      </c>
      <c r="BJ6016">
        <f t="shared" si="751"/>
        <v>30952.617670166284</v>
      </c>
    </row>
    <row r="6017" spans="1:62">
      <c r="A6017">
        <v>6014</v>
      </c>
      <c r="F6017">
        <v>11766.84910951323</v>
      </c>
      <c r="G6017">
        <v>0.3250735560998379</v>
      </c>
      <c r="BD6017">
        <f t="shared" si="745"/>
        <v>-9221.510477278558</v>
      </c>
      <c r="BE6017">
        <f t="shared" si="746"/>
        <v>-9486.6525291189428</v>
      </c>
      <c r="BF6017">
        <f t="shared" si="747"/>
        <v>-9751.7945809593257</v>
      </c>
      <c r="BG6017">
        <f t="shared" si="748"/>
        <v>-10016.936632799709</v>
      </c>
      <c r="BH6017">
        <f t="shared" si="749"/>
        <v>-10282.078684640093</v>
      </c>
      <c r="BI6017">
        <f t="shared" si="750"/>
        <v>-10547.220736480476</v>
      </c>
      <c r="BJ6017">
        <f t="shared" si="751"/>
        <v>-10812.362788320859</v>
      </c>
    </row>
    <row r="6018" spans="1:62">
      <c r="A6018">
        <v>6015</v>
      </c>
      <c r="F6018">
        <v>9654.0291864114079</v>
      </c>
      <c r="G6018">
        <v>0.24475885580155676</v>
      </c>
      <c r="BD6018">
        <f t="shared" si="745"/>
        <v>-10141.481329014041</v>
      </c>
      <c r="BE6018">
        <f t="shared" si="746"/>
        <v>-8516.1135485148516</v>
      </c>
      <c r="BF6018">
        <f t="shared" si="747"/>
        <v>-6890.7457680156622</v>
      </c>
      <c r="BG6018">
        <f t="shared" si="748"/>
        <v>-5265.3779875164728</v>
      </c>
      <c r="BH6018">
        <f t="shared" si="749"/>
        <v>-3640.0102070172825</v>
      </c>
      <c r="BI6018">
        <f t="shared" si="750"/>
        <v>-2014.642426518094</v>
      </c>
      <c r="BJ6018">
        <f t="shared" si="751"/>
        <v>-389.2746460189046</v>
      </c>
    </row>
    <row r="6019" spans="1:62">
      <c r="A6019">
        <v>6016</v>
      </c>
      <c r="F6019">
        <v>10836.468293092277</v>
      </c>
      <c r="G6019">
        <v>0.12996534053906394</v>
      </c>
      <c r="BD6019">
        <f t="shared" si="745"/>
        <v>-8430.2349074036247</v>
      </c>
      <c r="BE6019">
        <f t="shared" si="746"/>
        <v>-7206.4406283958397</v>
      </c>
      <c r="BF6019">
        <f t="shared" si="747"/>
        <v>-5982.6463493880565</v>
      </c>
      <c r="BG6019">
        <f t="shared" si="748"/>
        <v>-4758.8520703802724</v>
      </c>
      <c r="BH6019">
        <f t="shared" si="749"/>
        <v>-3535.0577913724892</v>
      </c>
      <c r="BI6019">
        <f t="shared" si="750"/>
        <v>-2311.2635123647051</v>
      </c>
      <c r="BJ6019">
        <f t="shared" si="751"/>
        <v>-1087.4692333569219</v>
      </c>
    </row>
    <row r="6020" spans="1:62">
      <c r="A6020">
        <v>6017</v>
      </c>
      <c r="F6020">
        <v>15712.823752623015</v>
      </c>
      <c r="G6020">
        <v>0.14727881364602169</v>
      </c>
      <c r="BD6020">
        <f t="shared" si="745"/>
        <v>-10186.641590396957</v>
      </c>
      <c r="BE6020">
        <f t="shared" si="746"/>
        <v>-9536.8148877016374</v>
      </c>
      <c r="BF6020">
        <f t="shared" si="747"/>
        <v>-8886.9881850063175</v>
      </c>
      <c r="BG6020">
        <f t="shared" si="748"/>
        <v>-8237.1614823109994</v>
      </c>
      <c r="BH6020">
        <f t="shared" si="749"/>
        <v>-7587.3347796156786</v>
      </c>
      <c r="BI6020">
        <f t="shared" si="750"/>
        <v>-6937.5080769203587</v>
      </c>
      <c r="BJ6020">
        <f t="shared" si="751"/>
        <v>-6287.6813742250388</v>
      </c>
    </row>
    <row r="6021" spans="1:62">
      <c r="A6021">
        <v>6018</v>
      </c>
      <c r="F6021">
        <v>10076.203920017571</v>
      </c>
      <c r="G6021">
        <v>0.1521474383375665</v>
      </c>
      <c r="BD6021">
        <f t="shared" si="745"/>
        <v>-14976.429684392906</v>
      </c>
      <c r="BE6021">
        <f t="shared" si="746"/>
        <v>-14240.035616162799</v>
      </c>
      <c r="BF6021">
        <f t="shared" si="747"/>
        <v>-13503.64154793269</v>
      </c>
      <c r="BG6021">
        <f t="shared" si="748"/>
        <v>-12767.247479702581</v>
      </c>
      <c r="BH6021">
        <f t="shared" si="749"/>
        <v>-12030.853411472473</v>
      </c>
      <c r="BI6021">
        <f t="shared" si="750"/>
        <v>-11294.459343242364</v>
      </c>
      <c r="BJ6021">
        <f t="shared" si="751"/>
        <v>-10558.065275012257</v>
      </c>
    </row>
    <row r="6022" spans="1:62">
      <c r="A6022">
        <v>6019</v>
      </c>
      <c r="F6022">
        <v>11805.345793087121</v>
      </c>
      <c r="G6022">
        <v>0.40866071261575243</v>
      </c>
      <c r="BD6022">
        <f t="shared" si="745"/>
        <v>-9315.4667283297385</v>
      </c>
      <c r="BE6022">
        <f t="shared" si="746"/>
        <v>-8554.7295366419057</v>
      </c>
      <c r="BF6022">
        <f t="shared" si="747"/>
        <v>-7793.9923449540738</v>
      </c>
      <c r="BG6022">
        <f t="shared" si="748"/>
        <v>-7033.2551532662419</v>
      </c>
      <c r="BH6022">
        <f t="shared" si="749"/>
        <v>-6272.5179615784091</v>
      </c>
      <c r="BI6022">
        <f t="shared" si="750"/>
        <v>-5511.7807698905763</v>
      </c>
      <c r="BJ6022">
        <f t="shared" si="751"/>
        <v>-4751.0435782027444</v>
      </c>
    </row>
    <row r="6023" spans="1:62">
      <c r="A6023">
        <v>6020</v>
      </c>
      <c r="F6023">
        <v>4230.0356440467222</v>
      </c>
      <c r="G6023">
        <v>0.18351759631577558</v>
      </c>
      <c r="BD6023">
        <f t="shared" si="745"/>
        <v>-9762.0422300083592</v>
      </c>
      <c r="BE6023">
        <f t="shared" si="746"/>
        <v>-7718.7386669295965</v>
      </c>
      <c r="BF6023">
        <f t="shared" si="747"/>
        <v>-5675.4351038508348</v>
      </c>
      <c r="BG6023">
        <f t="shared" si="748"/>
        <v>-3632.1315407720722</v>
      </c>
      <c r="BH6023">
        <f t="shared" si="749"/>
        <v>-1588.8279776933105</v>
      </c>
      <c r="BI6023">
        <f t="shared" si="750"/>
        <v>454.47558538545127</v>
      </c>
      <c r="BJ6023">
        <f t="shared" si="751"/>
        <v>2497.7791484642148</v>
      </c>
    </row>
    <row r="6024" spans="1:62">
      <c r="A6024">
        <v>6021</v>
      </c>
      <c r="F6024">
        <v>-2631.984876207116</v>
      </c>
      <c r="G6024">
        <v>0.72641412551583251</v>
      </c>
      <c r="BD6024">
        <f t="shared" si="745"/>
        <v>-3312.4476624678441</v>
      </c>
      <c r="BE6024">
        <f t="shared" si="746"/>
        <v>-2394.8596808889661</v>
      </c>
      <c r="BF6024">
        <f t="shared" si="747"/>
        <v>-1477.2716993100885</v>
      </c>
      <c r="BG6024">
        <f t="shared" si="748"/>
        <v>-559.68371773121044</v>
      </c>
      <c r="BH6024">
        <f t="shared" si="749"/>
        <v>357.90426384766761</v>
      </c>
      <c r="BI6024">
        <f t="shared" si="750"/>
        <v>1275.4922454265452</v>
      </c>
      <c r="BJ6024">
        <f t="shared" si="751"/>
        <v>2193.0802270054228</v>
      </c>
    </row>
    <row r="6025" spans="1:62">
      <c r="A6025">
        <v>6022</v>
      </c>
      <c r="F6025">
        <v>6879.0902840800882</v>
      </c>
      <c r="G6025">
        <v>0.56430176277374233</v>
      </c>
      <c r="BD6025">
        <f t="shared" si="745"/>
        <v>6264.0555037862787</v>
      </c>
      <c r="BE6025">
        <f t="shared" si="746"/>
        <v>9896.1261313654413</v>
      </c>
      <c r="BF6025">
        <f t="shared" si="747"/>
        <v>13528.196758944603</v>
      </c>
      <c r="BG6025">
        <f t="shared" si="748"/>
        <v>17160.267386523767</v>
      </c>
      <c r="BH6025">
        <f t="shared" si="749"/>
        <v>20792.33801410293</v>
      </c>
      <c r="BI6025">
        <f t="shared" si="750"/>
        <v>24424.40864168209</v>
      </c>
      <c r="BJ6025">
        <f t="shared" si="751"/>
        <v>28056.479269261254</v>
      </c>
    </row>
    <row r="6026" spans="1:62">
      <c r="A6026">
        <v>6023</v>
      </c>
      <c r="F6026">
        <v>6410.6859669552687</v>
      </c>
      <c r="G6026">
        <v>0.36003090392837489</v>
      </c>
      <c r="BD6026">
        <f t="shared" si="745"/>
        <v>-4057.5814702113767</v>
      </c>
      <c r="BE6026">
        <f t="shared" si="746"/>
        <v>-1236.0726563426651</v>
      </c>
      <c r="BF6026">
        <f t="shared" si="747"/>
        <v>1585.4361575260464</v>
      </c>
      <c r="BG6026">
        <f t="shared" si="748"/>
        <v>4406.9449713947579</v>
      </c>
      <c r="BH6026">
        <f t="shared" si="749"/>
        <v>7228.4537852634694</v>
      </c>
      <c r="BI6026">
        <f t="shared" si="750"/>
        <v>10049.962599132181</v>
      </c>
      <c r="BJ6026">
        <f t="shared" si="751"/>
        <v>12871.471413000894</v>
      </c>
    </row>
    <row r="6027" spans="1:62">
      <c r="A6027">
        <v>6024</v>
      </c>
      <c r="F6027">
        <v>4247.1265457444897</v>
      </c>
      <c r="G6027">
        <v>0.73115534948604477</v>
      </c>
      <c r="BD6027">
        <f t="shared" si="745"/>
        <v>-4610.531447313394</v>
      </c>
      <c r="BE6027">
        <f t="shared" si="746"/>
        <v>-2810.3769276715198</v>
      </c>
      <c r="BF6027">
        <f t="shared" si="747"/>
        <v>-1010.2224080296455</v>
      </c>
      <c r="BG6027">
        <f t="shared" si="748"/>
        <v>789.93211161222916</v>
      </c>
      <c r="BH6027">
        <f t="shared" si="749"/>
        <v>2590.0866312541038</v>
      </c>
      <c r="BI6027">
        <f t="shared" si="750"/>
        <v>4390.2411508959776</v>
      </c>
      <c r="BJ6027">
        <f t="shared" si="751"/>
        <v>6190.3956705378532</v>
      </c>
    </row>
    <row r="6028" spans="1:62">
      <c r="A6028">
        <v>6025</v>
      </c>
      <c r="F6028">
        <v>6238.2496781105547</v>
      </c>
      <c r="G6028">
        <v>0.21930715983559068</v>
      </c>
      <c r="BD6028">
        <f t="shared" si="745"/>
        <v>-591.34979831426608</v>
      </c>
      <c r="BE6028">
        <f t="shared" si="746"/>
        <v>3064.4269491159575</v>
      </c>
      <c r="BF6028">
        <f t="shared" si="747"/>
        <v>6720.2036965461812</v>
      </c>
      <c r="BG6028">
        <f t="shared" si="748"/>
        <v>10375.980443976405</v>
      </c>
      <c r="BH6028">
        <f t="shared" si="749"/>
        <v>14031.757191406628</v>
      </c>
      <c r="BI6028">
        <f t="shared" si="750"/>
        <v>17687.533938836852</v>
      </c>
      <c r="BJ6028">
        <f t="shared" si="751"/>
        <v>21343.310686267076</v>
      </c>
    </row>
    <row r="6029" spans="1:62">
      <c r="A6029">
        <v>6026</v>
      </c>
      <c r="F6029">
        <v>9497.4801826395196</v>
      </c>
      <c r="G6029">
        <v>0.30459599527089765</v>
      </c>
      <c r="BD6029">
        <f t="shared" ref="BD6029:BD6092" si="752">($BD$3*G6028)-F6028</f>
        <v>-5141.7138789326018</v>
      </c>
      <c r="BE6029">
        <f t="shared" ref="BE6029:BE6092" si="753">($BE$3*G6028)-F6028</f>
        <v>-4045.178079754648</v>
      </c>
      <c r="BF6029">
        <f t="shared" ref="BF6029:BF6092" si="754">($BF$3*G6028)-F6028</f>
        <v>-2948.6422805766942</v>
      </c>
      <c r="BG6029">
        <f t="shared" ref="BG6029:BG6092" si="755">($BG$3*G6028)-F6028</f>
        <v>-1852.1064813987414</v>
      </c>
      <c r="BH6029">
        <f t="shared" ref="BH6029:BH6092" si="756">($BH$3*G6028)-F6028</f>
        <v>-755.5706822207876</v>
      </c>
      <c r="BI6029">
        <f t="shared" ref="BI6029:BI6092" si="757">($BI$3*G6028)-F6028</f>
        <v>340.96511695716617</v>
      </c>
      <c r="BJ6029">
        <f t="shared" ref="BJ6029:BJ6092" si="758">($BJ$3*G6028)-F6028</f>
        <v>1437.500916135119</v>
      </c>
    </row>
    <row r="6030" spans="1:62">
      <c r="A6030">
        <v>6027</v>
      </c>
      <c r="F6030">
        <v>6891.3737672995921</v>
      </c>
      <c r="G6030">
        <v>4.5616758447062367E-2</v>
      </c>
      <c r="BD6030">
        <f t="shared" si="752"/>
        <v>-7974.5002062850317</v>
      </c>
      <c r="BE6030">
        <f t="shared" si="753"/>
        <v>-6451.5202299305438</v>
      </c>
      <c r="BF6030">
        <f t="shared" si="754"/>
        <v>-4928.540253576055</v>
      </c>
      <c r="BG6030">
        <f t="shared" si="755"/>
        <v>-3405.560277221567</v>
      </c>
      <c r="BH6030">
        <f t="shared" si="756"/>
        <v>-1882.5803008670782</v>
      </c>
      <c r="BI6030">
        <f t="shared" si="757"/>
        <v>-359.6003245125903</v>
      </c>
      <c r="BJ6030">
        <f t="shared" si="758"/>
        <v>1163.3796518418985</v>
      </c>
    </row>
    <row r="6031" spans="1:62">
      <c r="A6031">
        <v>6028</v>
      </c>
      <c r="F6031">
        <v>4784.349514366455</v>
      </c>
      <c r="G6031">
        <v>0.67062794085359823</v>
      </c>
      <c r="BD6031">
        <f t="shared" si="752"/>
        <v>-6663.28997506428</v>
      </c>
      <c r="BE6031">
        <f t="shared" si="753"/>
        <v>-6435.2061828289688</v>
      </c>
      <c r="BF6031">
        <f t="shared" si="754"/>
        <v>-6207.1223905936567</v>
      </c>
      <c r="BG6031">
        <f t="shared" si="755"/>
        <v>-5979.0385983583446</v>
      </c>
      <c r="BH6031">
        <f t="shared" si="756"/>
        <v>-5750.9548061230325</v>
      </c>
      <c r="BI6031">
        <f t="shared" si="757"/>
        <v>-5522.8710138877213</v>
      </c>
      <c r="BJ6031">
        <f t="shared" si="758"/>
        <v>-5294.7872216524092</v>
      </c>
    </row>
    <row r="6032" spans="1:62">
      <c r="A6032">
        <v>6029</v>
      </c>
      <c r="F6032">
        <v>11955.085804526327</v>
      </c>
      <c r="G6032">
        <v>0.25617694401648627</v>
      </c>
      <c r="BD6032">
        <f t="shared" si="752"/>
        <v>-1431.209810098464</v>
      </c>
      <c r="BE6032">
        <f t="shared" si="753"/>
        <v>1921.929894169527</v>
      </c>
      <c r="BF6032">
        <f t="shared" si="754"/>
        <v>5275.0695984375179</v>
      </c>
      <c r="BG6032">
        <f t="shared" si="755"/>
        <v>8628.2093027055089</v>
      </c>
      <c r="BH6032">
        <f t="shared" si="756"/>
        <v>11981.349006973502</v>
      </c>
      <c r="BI6032">
        <f t="shared" si="757"/>
        <v>15334.488711241491</v>
      </c>
      <c r="BJ6032">
        <f t="shared" si="758"/>
        <v>18687.628415509484</v>
      </c>
    </row>
    <row r="6033" spans="1:62">
      <c r="A6033">
        <v>6030</v>
      </c>
      <c r="F6033">
        <v>4101.0516488121739</v>
      </c>
      <c r="G6033">
        <v>1.0581357774868891</v>
      </c>
      <c r="BD6033">
        <f t="shared" si="752"/>
        <v>-10674.201084443896</v>
      </c>
      <c r="BE6033">
        <f t="shared" si="753"/>
        <v>-9393.3163643614644</v>
      </c>
      <c r="BF6033">
        <f t="shared" si="754"/>
        <v>-8112.4316442790332</v>
      </c>
      <c r="BG6033">
        <f t="shared" si="755"/>
        <v>-6831.5469241966011</v>
      </c>
      <c r="BH6033">
        <f t="shared" si="756"/>
        <v>-5550.66220411417</v>
      </c>
      <c r="BI6033">
        <f t="shared" si="757"/>
        <v>-4269.7774840317388</v>
      </c>
      <c r="BJ6033">
        <f t="shared" si="758"/>
        <v>-2988.8927639493068</v>
      </c>
    </row>
    <row r="6034" spans="1:62">
      <c r="A6034">
        <v>6031</v>
      </c>
      <c r="F6034">
        <v>-1691.0123975186834</v>
      </c>
      <c r="G6034">
        <v>0.29676400401838521</v>
      </c>
      <c r="BD6034">
        <f t="shared" si="752"/>
        <v>1189.6272386222718</v>
      </c>
      <c r="BE6034">
        <f t="shared" si="753"/>
        <v>6480.3061260567174</v>
      </c>
      <c r="BF6034">
        <f t="shared" si="754"/>
        <v>11770.985013491163</v>
      </c>
      <c r="BG6034">
        <f t="shared" si="755"/>
        <v>17061.663900925611</v>
      </c>
      <c r="BH6034">
        <f t="shared" si="756"/>
        <v>22352.342788360053</v>
      </c>
      <c r="BI6034">
        <f t="shared" si="757"/>
        <v>27643.021675794502</v>
      </c>
      <c r="BJ6034">
        <f t="shared" si="758"/>
        <v>32933.700563228951</v>
      </c>
    </row>
    <row r="6035" spans="1:62">
      <c r="A6035">
        <v>6032</v>
      </c>
      <c r="F6035">
        <v>5102.2300151493037</v>
      </c>
      <c r="G6035">
        <v>0.51166095920178201</v>
      </c>
      <c r="BD6035">
        <f t="shared" si="752"/>
        <v>3174.8324176106094</v>
      </c>
      <c r="BE6035">
        <f t="shared" si="753"/>
        <v>4658.6524377025353</v>
      </c>
      <c r="BF6035">
        <f t="shared" si="754"/>
        <v>6142.4724577944617</v>
      </c>
      <c r="BG6035">
        <f t="shared" si="755"/>
        <v>7626.2924778863871</v>
      </c>
      <c r="BH6035">
        <f t="shared" si="756"/>
        <v>9110.1124979783126</v>
      </c>
      <c r="BI6035">
        <f t="shared" si="757"/>
        <v>10593.93251807024</v>
      </c>
      <c r="BJ6035">
        <f t="shared" si="758"/>
        <v>12077.752538162165</v>
      </c>
    </row>
    <row r="6036" spans="1:62">
      <c r="A6036">
        <v>6033</v>
      </c>
      <c r="F6036">
        <v>12501.169284845842</v>
      </c>
      <c r="G6036">
        <v>0.33127861454161689</v>
      </c>
      <c r="BD6036">
        <f t="shared" si="752"/>
        <v>-2543.9252191403934</v>
      </c>
      <c r="BE6036">
        <f t="shared" si="753"/>
        <v>14.379576868516779</v>
      </c>
      <c r="BF6036">
        <f t="shared" si="754"/>
        <v>2572.6843728774265</v>
      </c>
      <c r="BG6036">
        <f t="shared" si="755"/>
        <v>5130.9891688863372</v>
      </c>
      <c r="BH6036">
        <f t="shared" si="756"/>
        <v>7689.293964895247</v>
      </c>
      <c r="BI6036">
        <f t="shared" si="757"/>
        <v>10247.598760904157</v>
      </c>
      <c r="BJ6036">
        <f t="shared" si="758"/>
        <v>12805.903556913068</v>
      </c>
    </row>
    <row r="6037" spans="1:62">
      <c r="A6037">
        <v>6034</v>
      </c>
      <c r="F6037">
        <v>11100.724511531316</v>
      </c>
      <c r="G6037">
        <v>0.1277429397591634</v>
      </c>
      <c r="BD6037">
        <f t="shared" si="752"/>
        <v>-10844.776212137758</v>
      </c>
      <c r="BE6037">
        <f t="shared" si="753"/>
        <v>-9188.383139429674</v>
      </c>
      <c r="BF6037">
        <f t="shared" si="754"/>
        <v>-7531.9900667215888</v>
      </c>
      <c r="BG6037">
        <f t="shared" si="755"/>
        <v>-5875.5969940135046</v>
      </c>
      <c r="BH6037">
        <f t="shared" si="756"/>
        <v>-4219.2039213054195</v>
      </c>
      <c r="BI6037">
        <f t="shared" si="757"/>
        <v>-2562.8108485973353</v>
      </c>
      <c r="BJ6037">
        <f t="shared" si="758"/>
        <v>-906.41777588925106</v>
      </c>
    </row>
    <row r="6038" spans="1:62">
      <c r="A6038">
        <v>6035</v>
      </c>
      <c r="F6038">
        <v>-10735.708264711848</v>
      </c>
      <c r="G6038">
        <v>0.39532949857475863</v>
      </c>
      <c r="BD6038">
        <f t="shared" si="752"/>
        <v>-10462.0098127355</v>
      </c>
      <c r="BE6038">
        <f t="shared" si="753"/>
        <v>-9823.2951139396828</v>
      </c>
      <c r="BF6038">
        <f t="shared" si="754"/>
        <v>-9184.580415143866</v>
      </c>
      <c r="BG6038">
        <f t="shared" si="755"/>
        <v>-8545.8657163480493</v>
      </c>
      <c r="BH6038">
        <f t="shared" si="756"/>
        <v>-7907.1510175522308</v>
      </c>
      <c r="BI6038">
        <f t="shared" si="757"/>
        <v>-7268.436318756414</v>
      </c>
      <c r="BJ6038">
        <f t="shared" si="758"/>
        <v>-6629.7216199605973</v>
      </c>
    </row>
    <row r="6039" spans="1:62">
      <c r="A6039">
        <v>6036</v>
      </c>
      <c r="F6039">
        <v>7565.1741530025793</v>
      </c>
      <c r="G6039">
        <v>0.16101119221540294</v>
      </c>
      <c r="BD6039">
        <f t="shared" si="752"/>
        <v>12712.355757585641</v>
      </c>
      <c r="BE6039">
        <f t="shared" si="753"/>
        <v>14689.003250459435</v>
      </c>
      <c r="BF6039">
        <f t="shared" si="754"/>
        <v>16665.650743333226</v>
      </c>
      <c r="BG6039">
        <f t="shared" si="755"/>
        <v>18642.298236207022</v>
      </c>
      <c r="BH6039">
        <f t="shared" si="756"/>
        <v>20618.945729080813</v>
      </c>
      <c r="BI6039">
        <f t="shared" si="757"/>
        <v>22595.593221954608</v>
      </c>
      <c r="BJ6039">
        <f t="shared" si="758"/>
        <v>24572.2407148284</v>
      </c>
    </row>
    <row r="6040" spans="1:62">
      <c r="A6040">
        <v>6037</v>
      </c>
      <c r="F6040">
        <v>10818.282683552152</v>
      </c>
      <c r="G6040">
        <v>0.41238835965815568</v>
      </c>
      <c r="BD6040">
        <f t="shared" si="752"/>
        <v>-6760.118191925565</v>
      </c>
      <c r="BE6040">
        <f t="shared" si="753"/>
        <v>-5955.0622308485499</v>
      </c>
      <c r="BF6040">
        <f t="shared" si="754"/>
        <v>-5150.0062697715348</v>
      </c>
      <c r="BG6040">
        <f t="shared" si="755"/>
        <v>-4344.9503086945206</v>
      </c>
      <c r="BH6040">
        <f t="shared" si="756"/>
        <v>-3539.8943476175059</v>
      </c>
      <c r="BI6040">
        <f t="shared" si="757"/>
        <v>-2734.8383865404912</v>
      </c>
      <c r="BJ6040">
        <f t="shared" si="758"/>
        <v>-1929.7824254634761</v>
      </c>
    </row>
    <row r="6041" spans="1:62">
      <c r="A6041">
        <v>6038</v>
      </c>
      <c r="F6041">
        <v>10232.443302926562</v>
      </c>
      <c r="G6041">
        <v>0.19435801182093826</v>
      </c>
      <c r="BD6041">
        <f t="shared" si="752"/>
        <v>-8756.3408852613738</v>
      </c>
      <c r="BE6041">
        <f t="shared" si="753"/>
        <v>-6694.3990869705949</v>
      </c>
      <c r="BF6041">
        <f t="shared" si="754"/>
        <v>-4632.4572886798169</v>
      </c>
      <c r="BG6041">
        <f t="shared" si="755"/>
        <v>-2570.515490389038</v>
      </c>
      <c r="BH6041">
        <f t="shared" si="756"/>
        <v>-508.57369209825993</v>
      </c>
      <c r="BI6041">
        <f t="shared" si="757"/>
        <v>1553.3681061925181</v>
      </c>
      <c r="BJ6041">
        <f t="shared" si="758"/>
        <v>3615.3099044832961</v>
      </c>
    </row>
    <row r="6042" spans="1:62">
      <c r="A6042">
        <v>6039</v>
      </c>
      <c r="F6042">
        <v>8025.7171296745782</v>
      </c>
      <c r="G6042">
        <v>0.72914418231741518</v>
      </c>
      <c r="BD6042">
        <f t="shared" si="752"/>
        <v>-9260.653243821871</v>
      </c>
      <c r="BE6042">
        <f t="shared" si="753"/>
        <v>-8288.86318471718</v>
      </c>
      <c r="BF6042">
        <f t="shared" si="754"/>
        <v>-7317.0731256124882</v>
      </c>
      <c r="BG6042">
        <f t="shared" si="755"/>
        <v>-6345.2830665077963</v>
      </c>
      <c r="BH6042">
        <f t="shared" si="756"/>
        <v>-5373.4930074031054</v>
      </c>
      <c r="BI6042">
        <f t="shared" si="757"/>
        <v>-4401.7029482984144</v>
      </c>
      <c r="BJ6042">
        <f t="shared" si="758"/>
        <v>-3429.9128891937225</v>
      </c>
    </row>
    <row r="6043" spans="1:62">
      <c r="A6043">
        <v>6040</v>
      </c>
      <c r="F6043">
        <v>11600.841722390884</v>
      </c>
      <c r="G6043">
        <v>0.23679568545002283</v>
      </c>
      <c r="BD6043">
        <f t="shared" si="752"/>
        <v>-4379.9962180875027</v>
      </c>
      <c r="BE6043">
        <f t="shared" si="753"/>
        <v>-734.27530650042627</v>
      </c>
      <c r="BF6043">
        <f t="shared" si="754"/>
        <v>2911.4456050866502</v>
      </c>
      <c r="BG6043">
        <f t="shared" si="755"/>
        <v>6557.1665166737257</v>
      </c>
      <c r="BH6043">
        <f t="shared" si="756"/>
        <v>10202.887428260799</v>
      </c>
      <c r="BI6043">
        <f t="shared" si="757"/>
        <v>13848.608339847879</v>
      </c>
      <c r="BJ6043">
        <f t="shared" si="758"/>
        <v>17494.329251434952</v>
      </c>
    </row>
    <row r="6044" spans="1:62">
      <c r="A6044">
        <v>6041</v>
      </c>
      <c r="F6044">
        <v>9802.1950632939006</v>
      </c>
      <c r="G6044">
        <v>0.13773875143580572</v>
      </c>
      <c r="BD6044">
        <f t="shared" si="752"/>
        <v>-10416.863295140769</v>
      </c>
      <c r="BE6044">
        <f t="shared" si="753"/>
        <v>-9232.8848678906543</v>
      </c>
      <c r="BF6044">
        <f t="shared" si="754"/>
        <v>-8048.9064406405414</v>
      </c>
      <c r="BG6044">
        <f t="shared" si="755"/>
        <v>-6864.9280133904267</v>
      </c>
      <c r="BH6044">
        <f t="shared" si="756"/>
        <v>-5680.9495861403129</v>
      </c>
      <c r="BI6044">
        <f t="shared" si="757"/>
        <v>-4496.9711588901991</v>
      </c>
      <c r="BJ6044">
        <f t="shared" si="758"/>
        <v>-3312.9927316400845</v>
      </c>
    </row>
    <row r="6045" spans="1:62">
      <c r="A6045">
        <v>6042</v>
      </c>
      <c r="F6045">
        <v>11852.676829346463</v>
      </c>
      <c r="G6045">
        <v>0.28282015429863883</v>
      </c>
      <c r="BD6045">
        <f t="shared" si="752"/>
        <v>-9113.5013061148711</v>
      </c>
      <c r="BE6045">
        <f t="shared" si="753"/>
        <v>-8424.8075489358434</v>
      </c>
      <c r="BF6045">
        <f t="shared" si="754"/>
        <v>-7736.1137917568149</v>
      </c>
      <c r="BG6045">
        <f t="shared" si="755"/>
        <v>-7047.4200345777863</v>
      </c>
      <c r="BH6045">
        <f t="shared" si="756"/>
        <v>-6358.7262773987577</v>
      </c>
      <c r="BI6045">
        <f t="shared" si="757"/>
        <v>-5670.0325202197291</v>
      </c>
      <c r="BJ6045">
        <f t="shared" si="758"/>
        <v>-4981.3387630407005</v>
      </c>
    </row>
    <row r="6046" spans="1:62">
      <c r="A6046">
        <v>6043</v>
      </c>
      <c r="F6046">
        <v>9506.934925549107</v>
      </c>
      <c r="G6046">
        <v>0.35627847125464474</v>
      </c>
      <c r="BD6046">
        <f t="shared" si="752"/>
        <v>-10438.576057853268</v>
      </c>
      <c r="BE6046">
        <f t="shared" si="753"/>
        <v>-9024.4752863600752</v>
      </c>
      <c r="BF6046">
        <f t="shared" si="754"/>
        <v>-7610.3745148668804</v>
      </c>
      <c r="BG6046">
        <f t="shared" si="755"/>
        <v>-6196.2737433736866</v>
      </c>
      <c r="BH6046">
        <f t="shared" si="756"/>
        <v>-4782.1729718804927</v>
      </c>
      <c r="BI6046">
        <f t="shared" si="757"/>
        <v>-3368.0722003872979</v>
      </c>
      <c r="BJ6046">
        <f t="shared" si="758"/>
        <v>-1953.9714288941032</v>
      </c>
    </row>
    <row r="6047" spans="1:62">
      <c r="A6047">
        <v>6044</v>
      </c>
      <c r="F6047">
        <v>9758.9844220350769</v>
      </c>
      <c r="G6047">
        <v>0.35161920226693688</v>
      </c>
      <c r="BD6047">
        <f t="shared" si="752"/>
        <v>-7725.5425692758836</v>
      </c>
      <c r="BE6047">
        <f t="shared" si="753"/>
        <v>-5944.1502130026602</v>
      </c>
      <c r="BF6047">
        <f t="shared" si="754"/>
        <v>-4162.7578567294358</v>
      </c>
      <c r="BG6047">
        <f t="shared" si="755"/>
        <v>-2381.3655004562124</v>
      </c>
      <c r="BH6047">
        <f t="shared" si="756"/>
        <v>-599.97314418298811</v>
      </c>
      <c r="BI6047">
        <f t="shared" si="757"/>
        <v>1181.4192120902353</v>
      </c>
      <c r="BJ6047">
        <f t="shared" si="758"/>
        <v>2962.8115683634587</v>
      </c>
    </row>
    <row r="6048" spans="1:62">
      <c r="A6048">
        <v>6045</v>
      </c>
      <c r="F6048">
        <v>10812.005821579989</v>
      </c>
      <c r="G6048">
        <v>0.76607356674918048</v>
      </c>
      <c r="BD6048">
        <f t="shared" si="752"/>
        <v>-8000.8884107003923</v>
      </c>
      <c r="BE6048">
        <f t="shared" si="753"/>
        <v>-6242.7923993657078</v>
      </c>
      <c r="BF6048">
        <f t="shared" si="754"/>
        <v>-4484.6963880310241</v>
      </c>
      <c r="BG6048">
        <f t="shared" si="755"/>
        <v>-2726.6003766963395</v>
      </c>
      <c r="BH6048">
        <f t="shared" si="756"/>
        <v>-968.5043653616558</v>
      </c>
      <c r="BI6048">
        <f t="shared" si="757"/>
        <v>789.59164597302879</v>
      </c>
      <c r="BJ6048">
        <f t="shared" si="758"/>
        <v>2547.6876573077134</v>
      </c>
    </row>
    <row r="6049" spans="1:62">
      <c r="A6049">
        <v>6046</v>
      </c>
      <c r="F6049">
        <v>13561.114009774843</v>
      </c>
      <c r="G6049">
        <v>0.20711630359407884</v>
      </c>
      <c r="BD6049">
        <f t="shared" si="752"/>
        <v>-6981.6379878340867</v>
      </c>
      <c r="BE6049">
        <f t="shared" si="753"/>
        <v>-3151.2701540881844</v>
      </c>
      <c r="BF6049">
        <f t="shared" si="754"/>
        <v>679.09767965771789</v>
      </c>
      <c r="BG6049">
        <f t="shared" si="755"/>
        <v>4509.4655134036202</v>
      </c>
      <c r="BH6049">
        <f t="shared" si="756"/>
        <v>8339.8333471495225</v>
      </c>
      <c r="BI6049">
        <f t="shared" si="757"/>
        <v>12170.201180895425</v>
      </c>
      <c r="BJ6049">
        <f t="shared" si="758"/>
        <v>16000.569014641327</v>
      </c>
    </row>
    <row r="6050" spans="1:62">
      <c r="A6050">
        <v>6047</v>
      </c>
      <c r="F6050">
        <v>3322.8754101527338</v>
      </c>
      <c r="G6050">
        <v>0.46627590480752978</v>
      </c>
      <c r="BD6050">
        <f t="shared" si="752"/>
        <v>-12525.532491804448</v>
      </c>
      <c r="BE6050">
        <f t="shared" si="753"/>
        <v>-11489.950973834055</v>
      </c>
      <c r="BF6050">
        <f t="shared" si="754"/>
        <v>-10454.36945586366</v>
      </c>
      <c r="BG6050">
        <f t="shared" si="755"/>
        <v>-9418.7879378932666</v>
      </c>
      <c r="BH6050">
        <f t="shared" si="756"/>
        <v>-8383.2064199228716</v>
      </c>
      <c r="BI6050">
        <f t="shared" si="757"/>
        <v>-7347.6249019524776</v>
      </c>
      <c r="BJ6050">
        <f t="shared" si="758"/>
        <v>-6312.0433839820835</v>
      </c>
    </row>
    <row r="6051" spans="1:62">
      <c r="A6051">
        <v>6048</v>
      </c>
      <c r="F6051">
        <v>4691.7996364950232</v>
      </c>
      <c r="G6051">
        <v>0.62457613077072072</v>
      </c>
      <c r="BD6051">
        <f t="shared" si="752"/>
        <v>-991.49588611508489</v>
      </c>
      <c r="BE6051">
        <f t="shared" si="753"/>
        <v>1339.883637922564</v>
      </c>
      <c r="BF6051">
        <f t="shared" si="754"/>
        <v>3671.2631619602125</v>
      </c>
      <c r="BG6051">
        <f t="shared" si="755"/>
        <v>6002.6426859978619</v>
      </c>
      <c r="BH6051">
        <f t="shared" si="756"/>
        <v>8334.0222100355113</v>
      </c>
      <c r="BI6051">
        <f t="shared" si="757"/>
        <v>10665.401734073159</v>
      </c>
      <c r="BJ6051">
        <f t="shared" si="758"/>
        <v>12996.781258110808</v>
      </c>
    </row>
    <row r="6052" spans="1:62">
      <c r="A6052">
        <v>6049</v>
      </c>
      <c r="F6052">
        <v>4491.4403136982728</v>
      </c>
      <c r="G6052">
        <v>0.34005095012422082</v>
      </c>
      <c r="BD6052">
        <f t="shared" si="752"/>
        <v>-1568.9189826414195</v>
      </c>
      <c r="BE6052">
        <f t="shared" si="753"/>
        <v>1553.9616712121842</v>
      </c>
      <c r="BF6052">
        <f t="shared" si="754"/>
        <v>4676.842325065787</v>
      </c>
      <c r="BG6052">
        <f t="shared" si="755"/>
        <v>7799.7229789193916</v>
      </c>
      <c r="BH6052">
        <f t="shared" si="756"/>
        <v>10922.603632772994</v>
      </c>
      <c r="BI6052">
        <f t="shared" si="757"/>
        <v>14045.484286626597</v>
      </c>
      <c r="BJ6052">
        <f t="shared" si="758"/>
        <v>17168.364940480202</v>
      </c>
    </row>
    <row r="6053" spans="1:62">
      <c r="A6053">
        <v>6050</v>
      </c>
      <c r="F6053">
        <v>6729.4789935967929</v>
      </c>
      <c r="G6053">
        <v>0.32188703072941838</v>
      </c>
      <c r="BD6053">
        <f t="shared" si="752"/>
        <v>-2791.1855630771688</v>
      </c>
      <c r="BE6053">
        <f t="shared" si="753"/>
        <v>-1090.9308124560648</v>
      </c>
      <c r="BF6053">
        <f t="shared" si="754"/>
        <v>609.32393816503918</v>
      </c>
      <c r="BG6053">
        <f t="shared" si="755"/>
        <v>2309.5786887861432</v>
      </c>
      <c r="BH6053">
        <f t="shared" si="756"/>
        <v>4009.8334394072481</v>
      </c>
      <c r="BI6053">
        <f t="shared" si="757"/>
        <v>5710.0881900283512</v>
      </c>
      <c r="BJ6053">
        <f t="shared" si="758"/>
        <v>7410.3429406494561</v>
      </c>
    </row>
    <row r="6054" spans="1:62">
      <c r="A6054">
        <v>6051</v>
      </c>
      <c r="F6054">
        <v>8251.90822086345</v>
      </c>
      <c r="G6054">
        <v>0.1303384351982384</v>
      </c>
      <c r="BD6054">
        <f t="shared" si="752"/>
        <v>-5120.0438399497007</v>
      </c>
      <c r="BE6054">
        <f t="shared" si="753"/>
        <v>-3510.6086863026089</v>
      </c>
      <c r="BF6054">
        <f t="shared" si="754"/>
        <v>-1901.1735326555172</v>
      </c>
      <c r="BG6054">
        <f t="shared" si="755"/>
        <v>-291.738379008425</v>
      </c>
      <c r="BH6054">
        <f t="shared" si="756"/>
        <v>1317.6967746386663</v>
      </c>
      <c r="BI6054">
        <f t="shared" si="757"/>
        <v>2927.1319282857585</v>
      </c>
      <c r="BJ6054">
        <f t="shared" si="758"/>
        <v>4536.5670819328498</v>
      </c>
    </row>
    <row r="6055" spans="1:62">
      <c r="A6055">
        <v>6052</v>
      </c>
      <c r="F6055">
        <v>8244.5500277457541</v>
      </c>
      <c r="G6055">
        <v>0.16962987179819944</v>
      </c>
      <c r="BD6055">
        <f t="shared" si="752"/>
        <v>-7600.216044872258</v>
      </c>
      <c r="BE6055">
        <f t="shared" si="753"/>
        <v>-6948.5238688810659</v>
      </c>
      <c r="BF6055">
        <f t="shared" si="754"/>
        <v>-6296.8316928898739</v>
      </c>
      <c r="BG6055">
        <f t="shared" si="755"/>
        <v>-5645.1395168986819</v>
      </c>
      <c r="BH6055">
        <f t="shared" si="756"/>
        <v>-4993.4473409074899</v>
      </c>
      <c r="BI6055">
        <f t="shared" si="757"/>
        <v>-4341.7551649162979</v>
      </c>
      <c r="BJ6055">
        <f t="shared" si="758"/>
        <v>-3690.0629889251059</v>
      </c>
    </row>
    <row r="6056" spans="1:62">
      <c r="A6056">
        <v>6053</v>
      </c>
      <c r="F6056">
        <v>1651.7926452786542</v>
      </c>
      <c r="G6056">
        <v>0.4035899886418477</v>
      </c>
      <c r="BD6056">
        <f t="shared" si="752"/>
        <v>-7396.4006687547571</v>
      </c>
      <c r="BE6056">
        <f t="shared" si="753"/>
        <v>-6548.2513097637602</v>
      </c>
      <c r="BF6056">
        <f t="shared" si="754"/>
        <v>-5700.1019507727624</v>
      </c>
      <c r="BG6056">
        <f t="shared" si="755"/>
        <v>-4851.9525917817655</v>
      </c>
      <c r="BH6056">
        <f t="shared" si="756"/>
        <v>-4003.8032327907677</v>
      </c>
      <c r="BI6056">
        <f t="shared" si="757"/>
        <v>-3155.6538737997707</v>
      </c>
      <c r="BJ6056">
        <f t="shared" si="758"/>
        <v>-2307.5045148087738</v>
      </c>
    </row>
    <row r="6057" spans="1:62">
      <c r="A6057">
        <v>6054</v>
      </c>
      <c r="F6057">
        <v>12125.089767973022</v>
      </c>
      <c r="G6057">
        <v>0.3537227028025427</v>
      </c>
      <c r="BD6057">
        <f t="shared" si="752"/>
        <v>366.15729793058426</v>
      </c>
      <c r="BE6057">
        <f t="shared" si="753"/>
        <v>2384.1072411398227</v>
      </c>
      <c r="BF6057">
        <f t="shared" si="754"/>
        <v>4402.0571843490616</v>
      </c>
      <c r="BG6057">
        <f t="shared" si="755"/>
        <v>6420.0071275582995</v>
      </c>
      <c r="BH6057">
        <f t="shared" si="756"/>
        <v>8437.9570707675375</v>
      </c>
      <c r="BI6057">
        <f t="shared" si="757"/>
        <v>10455.907013976777</v>
      </c>
      <c r="BJ6057">
        <f t="shared" si="758"/>
        <v>12473.856957186015</v>
      </c>
    </row>
    <row r="6058" spans="1:62">
      <c r="A6058">
        <v>6055</v>
      </c>
      <c r="F6058">
        <v>5974.3859787234978</v>
      </c>
      <c r="G6058">
        <v>0.56882207705162546</v>
      </c>
      <c r="BD6058">
        <f t="shared" si="752"/>
        <v>-10356.476253960309</v>
      </c>
      <c r="BE6058">
        <f t="shared" si="753"/>
        <v>-8587.8627399475954</v>
      </c>
      <c r="BF6058">
        <f t="shared" si="754"/>
        <v>-6819.2492259348819</v>
      </c>
      <c r="BG6058">
        <f t="shared" si="755"/>
        <v>-5050.6357119221684</v>
      </c>
      <c r="BH6058">
        <f t="shared" si="756"/>
        <v>-3282.0221979094549</v>
      </c>
      <c r="BI6058">
        <f t="shared" si="757"/>
        <v>-1513.4086838967414</v>
      </c>
      <c r="BJ6058">
        <f t="shared" si="758"/>
        <v>255.20483011597207</v>
      </c>
    </row>
    <row r="6059" spans="1:62">
      <c r="A6059">
        <v>6056</v>
      </c>
      <c r="F6059">
        <v>9502.5914596087823</v>
      </c>
      <c r="G6059">
        <v>0.45768708777541178</v>
      </c>
      <c r="BD6059">
        <f t="shared" si="752"/>
        <v>-3130.2755934653705</v>
      </c>
      <c r="BE6059">
        <f t="shared" si="753"/>
        <v>-286.16520820724327</v>
      </c>
      <c r="BF6059">
        <f t="shared" si="754"/>
        <v>2557.945177050884</v>
      </c>
      <c r="BG6059">
        <f t="shared" si="755"/>
        <v>5402.0555623090113</v>
      </c>
      <c r="BH6059">
        <f t="shared" si="756"/>
        <v>8246.1659475671386</v>
      </c>
      <c r="BI6059">
        <f t="shared" si="757"/>
        <v>11090.276332825266</v>
      </c>
      <c r="BJ6059">
        <f t="shared" si="758"/>
        <v>13934.386718083395</v>
      </c>
    </row>
    <row r="6060" spans="1:62">
      <c r="A6060">
        <v>6057</v>
      </c>
      <c r="F6060">
        <v>5960.0896386753375</v>
      </c>
      <c r="G6060">
        <v>0.13687726644952036</v>
      </c>
      <c r="BD6060">
        <f t="shared" si="752"/>
        <v>-7214.1560207317234</v>
      </c>
      <c r="BE6060">
        <f t="shared" si="753"/>
        <v>-4925.7205818546645</v>
      </c>
      <c r="BF6060">
        <f t="shared" si="754"/>
        <v>-2637.2851429776056</v>
      </c>
      <c r="BG6060">
        <f t="shared" si="755"/>
        <v>-348.84970410054666</v>
      </c>
      <c r="BH6060">
        <f t="shared" si="756"/>
        <v>1939.5857347765123</v>
      </c>
      <c r="BI6060">
        <f t="shared" si="757"/>
        <v>4228.0211736535712</v>
      </c>
      <c r="BJ6060">
        <f t="shared" si="758"/>
        <v>6516.4566125306301</v>
      </c>
    </row>
    <row r="6061" spans="1:62">
      <c r="A6061">
        <v>6058</v>
      </c>
      <c r="F6061">
        <v>4531.3389023669733</v>
      </c>
      <c r="G6061">
        <v>0.57578131480039652</v>
      </c>
      <c r="BD6061">
        <f t="shared" si="752"/>
        <v>-5275.7033064277357</v>
      </c>
      <c r="BE6061">
        <f t="shared" si="753"/>
        <v>-4591.3169741801339</v>
      </c>
      <c r="BF6061">
        <f t="shared" si="754"/>
        <v>-3906.9306419325321</v>
      </c>
      <c r="BG6061">
        <f t="shared" si="755"/>
        <v>-3222.5443096849303</v>
      </c>
      <c r="BH6061">
        <f t="shared" si="756"/>
        <v>-2538.1579774373286</v>
      </c>
      <c r="BI6061">
        <f t="shared" si="757"/>
        <v>-1853.7716451897268</v>
      </c>
      <c r="BJ6061">
        <f t="shared" si="758"/>
        <v>-1169.385312942125</v>
      </c>
    </row>
    <row r="6062" spans="1:62">
      <c r="A6062">
        <v>6059</v>
      </c>
      <c r="F6062">
        <v>10426.931064121058</v>
      </c>
      <c r="G6062">
        <v>0.31073160481025042</v>
      </c>
      <c r="BD6062">
        <f t="shared" si="752"/>
        <v>-1652.4323283649906</v>
      </c>
      <c r="BE6062">
        <f t="shared" si="753"/>
        <v>1226.4742456369922</v>
      </c>
      <c r="BF6062">
        <f t="shared" si="754"/>
        <v>4105.3808196389746</v>
      </c>
      <c r="BG6062">
        <f t="shared" si="755"/>
        <v>6984.2873936409578</v>
      </c>
      <c r="BH6062">
        <f t="shared" si="756"/>
        <v>9863.1939676429392</v>
      </c>
      <c r="BI6062">
        <f t="shared" si="757"/>
        <v>12742.100541644922</v>
      </c>
      <c r="BJ6062">
        <f t="shared" si="758"/>
        <v>15621.007115646906</v>
      </c>
    </row>
    <row r="6063" spans="1:62">
      <c r="A6063">
        <v>6060</v>
      </c>
      <c r="F6063">
        <v>8020.2161128156222</v>
      </c>
      <c r="G6063">
        <v>7.0244213498032337E-2</v>
      </c>
      <c r="BD6063">
        <f t="shared" si="752"/>
        <v>-8873.2730400698056</v>
      </c>
      <c r="BE6063">
        <f t="shared" si="753"/>
        <v>-7319.6150160185534</v>
      </c>
      <c r="BF6063">
        <f t="shared" si="754"/>
        <v>-5765.9569919673013</v>
      </c>
      <c r="BG6063">
        <f t="shared" si="755"/>
        <v>-4212.2989679160492</v>
      </c>
      <c r="BH6063">
        <f t="shared" si="756"/>
        <v>-2658.640943864797</v>
      </c>
      <c r="BI6063">
        <f t="shared" si="757"/>
        <v>-1104.9829198135449</v>
      </c>
      <c r="BJ6063">
        <f t="shared" si="758"/>
        <v>448.67510423770727</v>
      </c>
    </row>
    <row r="6064" spans="1:62">
      <c r="A6064">
        <v>6061</v>
      </c>
      <c r="F6064">
        <v>1017.1856904264387</v>
      </c>
      <c r="G6064">
        <v>0.90893903111922469</v>
      </c>
      <c r="BD6064">
        <f t="shared" si="752"/>
        <v>-7668.9950453254605</v>
      </c>
      <c r="BE6064">
        <f t="shared" si="753"/>
        <v>-7317.7739778352989</v>
      </c>
      <c r="BF6064">
        <f t="shared" si="754"/>
        <v>-6966.5529103451372</v>
      </c>
      <c r="BG6064">
        <f t="shared" si="755"/>
        <v>-6615.3318428549755</v>
      </c>
      <c r="BH6064">
        <f t="shared" si="756"/>
        <v>-6264.1107753648139</v>
      </c>
      <c r="BI6064">
        <f t="shared" si="757"/>
        <v>-5912.8897078746522</v>
      </c>
      <c r="BJ6064">
        <f t="shared" si="758"/>
        <v>-5561.6686403844906</v>
      </c>
    </row>
    <row r="6065" spans="1:62">
      <c r="A6065">
        <v>6062</v>
      </c>
      <c r="F6065">
        <v>5683.7361910880718</v>
      </c>
      <c r="G6065">
        <v>0.39004296999935839</v>
      </c>
      <c r="BD6065">
        <f t="shared" si="752"/>
        <v>3527.5094651696845</v>
      </c>
      <c r="BE6065">
        <f t="shared" si="753"/>
        <v>8072.2046207658077</v>
      </c>
      <c r="BF6065">
        <f t="shared" si="754"/>
        <v>12616.899776361932</v>
      </c>
      <c r="BG6065">
        <f t="shared" si="755"/>
        <v>17161.594931958054</v>
      </c>
      <c r="BH6065">
        <f t="shared" si="756"/>
        <v>21706.290087554178</v>
      </c>
      <c r="BI6065">
        <f t="shared" si="757"/>
        <v>26250.985243150302</v>
      </c>
      <c r="BJ6065">
        <f t="shared" si="758"/>
        <v>30795.680398746426</v>
      </c>
    </row>
    <row r="6066" spans="1:62">
      <c r="A6066">
        <v>6063</v>
      </c>
      <c r="F6066">
        <v>8155.1453498768933</v>
      </c>
      <c r="G6066">
        <v>0.6667329678539744</v>
      </c>
      <c r="BD6066">
        <f t="shared" si="752"/>
        <v>-3733.5213410912797</v>
      </c>
      <c r="BE6066">
        <f t="shared" si="753"/>
        <v>-1783.3064910944877</v>
      </c>
      <c r="BF6066">
        <f t="shared" si="754"/>
        <v>166.90835890230392</v>
      </c>
      <c r="BG6066">
        <f t="shared" si="755"/>
        <v>2117.1232088990964</v>
      </c>
      <c r="BH6066">
        <f t="shared" si="756"/>
        <v>4067.338058895888</v>
      </c>
      <c r="BI6066">
        <f t="shared" si="757"/>
        <v>6017.5529088926796</v>
      </c>
      <c r="BJ6066">
        <f t="shared" si="758"/>
        <v>7967.7677588894712</v>
      </c>
    </row>
    <row r="6067" spans="1:62">
      <c r="A6067">
        <v>6064</v>
      </c>
      <c r="F6067">
        <v>13764.396540187787</v>
      </c>
      <c r="G6067">
        <v>0.10674804161780482</v>
      </c>
      <c r="BD6067">
        <f t="shared" si="752"/>
        <v>-4821.4805106070216</v>
      </c>
      <c r="BE6067">
        <f t="shared" si="753"/>
        <v>-1487.8156713371491</v>
      </c>
      <c r="BF6067">
        <f t="shared" si="754"/>
        <v>1845.8491679327235</v>
      </c>
      <c r="BG6067">
        <f t="shared" si="755"/>
        <v>5179.5140072025952</v>
      </c>
      <c r="BH6067">
        <f t="shared" si="756"/>
        <v>8513.1788464724668</v>
      </c>
      <c r="BI6067">
        <f t="shared" si="757"/>
        <v>11846.84368574234</v>
      </c>
      <c r="BJ6067">
        <f t="shared" si="758"/>
        <v>15180.50852501221</v>
      </c>
    </row>
    <row r="6068" spans="1:62">
      <c r="A6068">
        <v>6065</v>
      </c>
      <c r="F6068">
        <v>7725.0627874242582</v>
      </c>
      <c r="G6068">
        <v>0.53362744921101779</v>
      </c>
      <c r="BD6068">
        <f t="shared" si="752"/>
        <v>-13230.656332098763</v>
      </c>
      <c r="BE6068">
        <f t="shared" si="753"/>
        <v>-12696.916124009738</v>
      </c>
      <c r="BF6068">
        <f t="shared" si="754"/>
        <v>-12163.175915920714</v>
      </c>
      <c r="BG6068">
        <f t="shared" si="755"/>
        <v>-11629.43570783169</v>
      </c>
      <c r="BH6068">
        <f t="shared" si="756"/>
        <v>-11095.695499742666</v>
      </c>
      <c r="BI6068">
        <f t="shared" si="757"/>
        <v>-10561.955291653641</v>
      </c>
      <c r="BJ6068">
        <f t="shared" si="758"/>
        <v>-10028.215083564617</v>
      </c>
    </row>
    <row r="6069" spans="1:62">
      <c r="A6069">
        <v>6066</v>
      </c>
      <c r="F6069">
        <v>13185.366753963021</v>
      </c>
      <c r="G6069">
        <v>0.16498675159044041</v>
      </c>
      <c r="BD6069">
        <f t="shared" si="752"/>
        <v>-5056.9255413691699</v>
      </c>
      <c r="BE6069">
        <f t="shared" si="753"/>
        <v>-2388.7882953140806</v>
      </c>
      <c r="BF6069">
        <f t="shared" si="754"/>
        <v>279.34895074100859</v>
      </c>
      <c r="BG6069">
        <f t="shared" si="755"/>
        <v>2947.4861967960969</v>
      </c>
      <c r="BH6069">
        <f t="shared" si="756"/>
        <v>5615.6234428511871</v>
      </c>
      <c r="BI6069">
        <f t="shared" si="757"/>
        <v>8283.7606889062754</v>
      </c>
      <c r="BJ6069">
        <f t="shared" si="758"/>
        <v>10951.897934961364</v>
      </c>
    </row>
    <row r="6070" spans="1:62">
      <c r="A6070">
        <v>6067</v>
      </c>
      <c r="F6070">
        <v>7218.2912799291644</v>
      </c>
      <c r="G6070">
        <v>0.6302738649080446</v>
      </c>
      <c r="BD6070">
        <f t="shared" si="752"/>
        <v>-12360.432996010819</v>
      </c>
      <c r="BE6070">
        <f t="shared" si="753"/>
        <v>-11535.499238058615</v>
      </c>
      <c r="BF6070">
        <f t="shared" si="754"/>
        <v>-10710.565480106414</v>
      </c>
      <c r="BG6070">
        <f t="shared" si="755"/>
        <v>-9885.6317221542122</v>
      </c>
      <c r="BH6070">
        <f t="shared" si="756"/>
        <v>-9060.6979642020106</v>
      </c>
      <c r="BI6070">
        <f t="shared" si="757"/>
        <v>-8235.7642062498089</v>
      </c>
      <c r="BJ6070">
        <f t="shared" si="758"/>
        <v>-7410.8304482976064</v>
      </c>
    </row>
    <row r="6071" spans="1:62">
      <c r="A6071">
        <v>6068</v>
      </c>
      <c r="F6071">
        <v>6535.2651037491978</v>
      </c>
      <c r="G6071">
        <v>0.40814388494089915</v>
      </c>
      <c r="BD6071">
        <f t="shared" si="752"/>
        <v>-4066.9219553889416</v>
      </c>
      <c r="BE6071">
        <f t="shared" si="753"/>
        <v>-915.55263084871876</v>
      </c>
      <c r="BF6071">
        <f t="shared" si="754"/>
        <v>2235.816693691504</v>
      </c>
      <c r="BG6071">
        <f t="shared" si="755"/>
        <v>5387.1860182317268</v>
      </c>
      <c r="BH6071">
        <f t="shared" si="756"/>
        <v>8538.5553427719515</v>
      </c>
      <c r="BI6071">
        <f t="shared" si="757"/>
        <v>11689.924667312172</v>
      </c>
      <c r="BJ6071">
        <f t="shared" si="758"/>
        <v>14841.293991852397</v>
      </c>
    </row>
    <row r="6072" spans="1:62">
      <c r="A6072">
        <v>6069</v>
      </c>
      <c r="F6072">
        <v>10073.870735212731</v>
      </c>
      <c r="G6072">
        <v>0.38418868622081792</v>
      </c>
      <c r="BD6072">
        <f t="shared" si="752"/>
        <v>-4494.5456790447024</v>
      </c>
      <c r="BE6072">
        <f t="shared" si="753"/>
        <v>-2453.8262543402061</v>
      </c>
      <c r="BF6072">
        <f t="shared" si="754"/>
        <v>-413.10682963571071</v>
      </c>
      <c r="BG6072">
        <f t="shared" si="755"/>
        <v>1627.6125950687856</v>
      </c>
      <c r="BH6072">
        <f t="shared" si="756"/>
        <v>3668.332019773281</v>
      </c>
      <c r="BI6072">
        <f t="shared" si="757"/>
        <v>5709.0514444777764</v>
      </c>
      <c r="BJ6072">
        <f t="shared" si="758"/>
        <v>7749.7708691822718</v>
      </c>
    </row>
    <row r="6073" spans="1:62">
      <c r="A6073">
        <v>6070</v>
      </c>
      <c r="F6073">
        <v>367.0355546527735</v>
      </c>
      <c r="G6073">
        <v>0.40433209769068412</v>
      </c>
      <c r="BD6073">
        <f t="shared" si="752"/>
        <v>-8152.9273041086417</v>
      </c>
      <c r="BE6073">
        <f t="shared" si="753"/>
        <v>-6231.9838730045522</v>
      </c>
      <c r="BF6073">
        <f t="shared" si="754"/>
        <v>-4311.0404419004626</v>
      </c>
      <c r="BG6073">
        <f t="shared" si="755"/>
        <v>-2390.0970107963731</v>
      </c>
      <c r="BH6073">
        <f t="shared" si="756"/>
        <v>-469.15357969228353</v>
      </c>
      <c r="BI6073">
        <f t="shared" si="757"/>
        <v>1451.789851411806</v>
      </c>
      <c r="BJ6073">
        <f t="shared" si="758"/>
        <v>3372.7332825158956</v>
      </c>
    </row>
    <row r="6074" spans="1:62">
      <c r="A6074">
        <v>6071</v>
      </c>
      <c r="F6074">
        <v>10954.227914673558</v>
      </c>
      <c r="G6074">
        <v>1.1994325020231678E-2</v>
      </c>
      <c r="BD6074">
        <f t="shared" si="752"/>
        <v>1654.6249338006471</v>
      </c>
      <c r="BE6074">
        <f t="shared" si="753"/>
        <v>3676.2854222540677</v>
      </c>
      <c r="BF6074">
        <f t="shared" si="754"/>
        <v>5697.9459107074881</v>
      </c>
      <c r="BG6074">
        <f t="shared" si="755"/>
        <v>7719.6063991609089</v>
      </c>
      <c r="BH6074">
        <f t="shared" si="756"/>
        <v>9741.2668876143289</v>
      </c>
      <c r="BI6074">
        <f t="shared" si="757"/>
        <v>11762.92737606775</v>
      </c>
      <c r="BJ6074">
        <f t="shared" si="758"/>
        <v>13784.587864521171</v>
      </c>
    </row>
    <row r="6075" spans="1:62">
      <c r="A6075">
        <v>6072</v>
      </c>
      <c r="F6075">
        <v>8913.0872870300445</v>
      </c>
      <c r="G6075">
        <v>0.48519500093090429</v>
      </c>
      <c r="BD6075">
        <f t="shared" si="752"/>
        <v>-10894.2562895724</v>
      </c>
      <c r="BE6075">
        <f t="shared" si="753"/>
        <v>-10834.284664471241</v>
      </c>
      <c r="BF6075">
        <f t="shared" si="754"/>
        <v>-10774.313039370083</v>
      </c>
      <c r="BG6075">
        <f t="shared" si="755"/>
        <v>-10714.341414268925</v>
      </c>
      <c r="BH6075">
        <f t="shared" si="756"/>
        <v>-10654.369789167766</v>
      </c>
      <c r="BI6075">
        <f t="shared" si="757"/>
        <v>-10594.398164066608</v>
      </c>
      <c r="BJ6075">
        <f t="shared" si="758"/>
        <v>-10534.42653896545</v>
      </c>
    </row>
    <row r="6076" spans="1:62">
      <c r="A6076">
        <v>6073</v>
      </c>
      <c r="F6076">
        <v>5925.7238311516885</v>
      </c>
      <c r="G6076">
        <v>0.31040603454478255</v>
      </c>
      <c r="BD6076">
        <f t="shared" si="752"/>
        <v>-6487.1122823755231</v>
      </c>
      <c r="BE6076">
        <f t="shared" si="753"/>
        <v>-4061.1372777210017</v>
      </c>
      <c r="BF6076">
        <f t="shared" si="754"/>
        <v>-1635.1622730664803</v>
      </c>
      <c r="BG6076">
        <f t="shared" si="755"/>
        <v>790.81273158804106</v>
      </c>
      <c r="BH6076">
        <f t="shared" si="756"/>
        <v>3216.7877362425625</v>
      </c>
      <c r="BI6076">
        <f t="shared" si="757"/>
        <v>5642.7627408970839</v>
      </c>
      <c r="BJ6076">
        <f t="shared" si="758"/>
        <v>8068.7377455516071</v>
      </c>
    </row>
    <row r="6077" spans="1:62">
      <c r="A6077">
        <v>6074</v>
      </c>
      <c r="F6077">
        <v>12894.394679182296</v>
      </c>
      <c r="G6077">
        <v>0.55643769046342406</v>
      </c>
      <c r="BD6077">
        <f t="shared" si="752"/>
        <v>-4373.6936584277755</v>
      </c>
      <c r="BE6077">
        <f t="shared" si="753"/>
        <v>-2821.663485703863</v>
      </c>
      <c r="BF6077">
        <f t="shared" si="754"/>
        <v>-1269.6333129799505</v>
      </c>
      <c r="BG6077">
        <f t="shared" si="755"/>
        <v>282.39685974396252</v>
      </c>
      <c r="BH6077">
        <f t="shared" si="756"/>
        <v>1834.4270324678755</v>
      </c>
      <c r="BI6077">
        <f t="shared" si="757"/>
        <v>3386.4572051917876</v>
      </c>
      <c r="BJ6077">
        <f t="shared" si="758"/>
        <v>4938.4873779157006</v>
      </c>
    </row>
    <row r="6078" spans="1:62">
      <c r="A6078">
        <v>6075</v>
      </c>
      <c r="F6078">
        <v>6637.5981460597905</v>
      </c>
      <c r="G6078">
        <v>0.26588964672283133</v>
      </c>
      <c r="BD6078">
        <f t="shared" si="752"/>
        <v>-10112.206226865175</v>
      </c>
      <c r="BE6078">
        <f t="shared" si="753"/>
        <v>-7330.017774548056</v>
      </c>
      <c r="BF6078">
        <f t="shared" si="754"/>
        <v>-4547.8293222309348</v>
      </c>
      <c r="BG6078">
        <f t="shared" si="755"/>
        <v>-1765.6408699138155</v>
      </c>
      <c r="BH6078">
        <f t="shared" si="756"/>
        <v>1016.5475824033056</v>
      </c>
      <c r="BI6078">
        <f t="shared" si="757"/>
        <v>3798.7360347204267</v>
      </c>
      <c r="BJ6078">
        <f t="shared" si="758"/>
        <v>6580.9244870375442</v>
      </c>
    </row>
    <row r="6079" spans="1:62">
      <c r="A6079">
        <v>6076</v>
      </c>
      <c r="F6079">
        <v>6345.7035842023161</v>
      </c>
      <c r="G6079">
        <v>0.87303951802480562</v>
      </c>
      <c r="BD6079">
        <f t="shared" si="752"/>
        <v>-5308.1499124456341</v>
      </c>
      <c r="BE6079">
        <f t="shared" si="753"/>
        <v>-3978.7016788314772</v>
      </c>
      <c r="BF6079">
        <f t="shared" si="754"/>
        <v>-2649.2534452173204</v>
      </c>
      <c r="BG6079">
        <f t="shared" si="755"/>
        <v>-1319.805211603164</v>
      </c>
      <c r="BH6079">
        <f t="shared" si="756"/>
        <v>9.6430220109923539</v>
      </c>
      <c r="BI6079">
        <f t="shared" si="757"/>
        <v>1339.0912556251496</v>
      </c>
      <c r="BJ6079">
        <f t="shared" si="758"/>
        <v>2668.5394892393069</v>
      </c>
    </row>
    <row r="6080" spans="1:62">
      <c r="A6080">
        <v>6077</v>
      </c>
      <c r="F6080">
        <v>4669.6399842295396</v>
      </c>
      <c r="G6080">
        <v>6.4607150114912137E-2</v>
      </c>
      <c r="BD6080">
        <f t="shared" si="752"/>
        <v>-1980.5059940782876</v>
      </c>
      <c r="BE6080">
        <f t="shared" si="753"/>
        <v>2384.6915960457409</v>
      </c>
      <c r="BF6080">
        <f t="shared" si="754"/>
        <v>6749.8891861697684</v>
      </c>
      <c r="BG6080">
        <f t="shared" si="755"/>
        <v>11115.086776293798</v>
      </c>
      <c r="BH6080">
        <f t="shared" si="756"/>
        <v>15480.284366417824</v>
      </c>
      <c r="BI6080">
        <f t="shared" si="757"/>
        <v>19845.481956541851</v>
      </c>
      <c r="BJ6080">
        <f t="shared" si="758"/>
        <v>24210.67954666588</v>
      </c>
    </row>
    <row r="6081" spans="1:62">
      <c r="A6081">
        <v>6078</v>
      </c>
      <c r="F6081">
        <v>16806.163126853637</v>
      </c>
      <c r="G6081">
        <v>0.29936527404469437</v>
      </c>
      <c r="BD6081">
        <f t="shared" si="752"/>
        <v>-4346.604233654979</v>
      </c>
      <c r="BE6081">
        <f t="shared" si="753"/>
        <v>-4023.5684830804184</v>
      </c>
      <c r="BF6081">
        <f t="shared" si="754"/>
        <v>-3700.5327325058574</v>
      </c>
      <c r="BG6081">
        <f t="shared" si="755"/>
        <v>-3377.4969819312969</v>
      </c>
      <c r="BH6081">
        <f t="shared" si="756"/>
        <v>-3054.4612313567359</v>
      </c>
      <c r="BI6081">
        <f t="shared" si="757"/>
        <v>-2731.4254807821753</v>
      </c>
      <c r="BJ6081">
        <f t="shared" si="758"/>
        <v>-2408.3897302076148</v>
      </c>
    </row>
    <row r="6082" spans="1:62">
      <c r="A6082">
        <v>6079</v>
      </c>
      <c r="F6082">
        <v>8715.7457898941211</v>
      </c>
      <c r="G6082">
        <v>0.1850320225056219</v>
      </c>
      <c r="BD6082">
        <f t="shared" si="752"/>
        <v>-15309.336756630164</v>
      </c>
      <c r="BE6082">
        <f t="shared" si="753"/>
        <v>-13812.510386406693</v>
      </c>
      <c r="BF6082">
        <f t="shared" si="754"/>
        <v>-12315.684016183221</v>
      </c>
      <c r="BG6082">
        <f t="shared" si="755"/>
        <v>-10818.85764595975</v>
      </c>
      <c r="BH6082">
        <f t="shared" si="756"/>
        <v>-9322.0312757362772</v>
      </c>
      <c r="BI6082">
        <f t="shared" si="757"/>
        <v>-7825.2049055128045</v>
      </c>
      <c r="BJ6082">
        <f t="shared" si="758"/>
        <v>-6328.3785352893337</v>
      </c>
    </row>
    <row r="6083" spans="1:62">
      <c r="A6083">
        <v>6080</v>
      </c>
      <c r="F6083">
        <v>7673.6160121808589</v>
      </c>
      <c r="G6083">
        <v>0.76354258511128759</v>
      </c>
      <c r="BD6083">
        <f t="shared" si="752"/>
        <v>-7790.5856773660116</v>
      </c>
      <c r="BE6083">
        <f t="shared" si="753"/>
        <v>-6865.4255648379021</v>
      </c>
      <c r="BF6083">
        <f t="shared" si="754"/>
        <v>-5940.2654523097926</v>
      </c>
      <c r="BG6083">
        <f t="shared" si="755"/>
        <v>-5015.1053397816831</v>
      </c>
      <c r="BH6083">
        <f t="shared" si="756"/>
        <v>-4089.9452272535736</v>
      </c>
      <c r="BI6083">
        <f t="shared" si="757"/>
        <v>-3164.7851147254642</v>
      </c>
      <c r="BJ6083">
        <f t="shared" si="758"/>
        <v>-2239.6250021973547</v>
      </c>
    </row>
    <row r="6084" spans="1:62">
      <c r="A6084">
        <v>6081</v>
      </c>
      <c r="F6084">
        <v>9597.0711928546825</v>
      </c>
      <c r="G6084">
        <v>0.12557139867958345</v>
      </c>
      <c r="BD6084">
        <f t="shared" si="752"/>
        <v>-3855.9030866244211</v>
      </c>
      <c r="BE6084">
        <f t="shared" si="753"/>
        <v>-38.190161067983354</v>
      </c>
      <c r="BF6084">
        <f t="shared" si="754"/>
        <v>3779.5227644884544</v>
      </c>
      <c r="BG6084">
        <f t="shared" si="755"/>
        <v>7597.2356900448922</v>
      </c>
      <c r="BH6084">
        <f t="shared" si="756"/>
        <v>11414.948615601332</v>
      </c>
      <c r="BI6084">
        <f t="shared" si="757"/>
        <v>15232.661541157768</v>
      </c>
      <c r="BJ6084">
        <f t="shared" si="758"/>
        <v>19050.374466714209</v>
      </c>
    </row>
    <row r="6085" spans="1:62">
      <c r="A6085">
        <v>6082</v>
      </c>
      <c r="F6085">
        <v>6178.9363757802203</v>
      </c>
      <c r="G6085">
        <v>0.25427178870848532</v>
      </c>
      <c r="BD6085">
        <f t="shared" si="752"/>
        <v>-8969.2141994567646</v>
      </c>
      <c r="BE6085">
        <f t="shared" si="753"/>
        <v>-8341.3572060588485</v>
      </c>
      <c r="BF6085">
        <f t="shared" si="754"/>
        <v>-7713.5002126609306</v>
      </c>
      <c r="BG6085">
        <f t="shared" si="755"/>
        <v>-7085.6432192630136</v>
      </c>
      <c r="BH6085">
        <f t="shared" si="756"/>
        <v>-6457.7862258650966</v>
      </c>
      <c r="BI6085">
        <f t="shared" si="757"/>
        <v>-5829.9292324671787</v>
      </c>
      <c r="BJ6085">
        <f t="shared" si="758"/>
        <v>-5202.0722390692617</v>
      </c>
    </row>
    <row r="6086" spans="1:62">
      <c r="A6086">
        <v>6083</v>
      </c>
      <c r="F6086">
        <v>1298.7443560110842</v>
      </c>
      <c r="G6086">
        <v>0.43873475127318784</v>
      </c>
      <c r="BD6086">
        <f t="shared" si="752"/>
        <v>-4907.5774322377938</v>
      </c>
      <c r="BE6086">
        <f t="shared" si="753"/>
        <v>-3636.2184886953669</v>
      </c>
      <c r="BF6086">
        <f t="shared" si="754"/>
        <v>-2364.8595451529404</v>
      </c>
      <c r="BG6086">
        <f t="shared" si="755"/>
        <v>-1093.5006016105135</v>
      </c>
      <c r="BH6086">
        <f t="shared" si="756"/>
        <v>177.85834193191295</v>
      </c>
      <c r="BI6086">
        <f t="shared" si="757"/>
        <v>1449.2172854743394</v>
      </c>
      <c r="BJ6086">
        <f t="shared" si="758"/>
        <v>2720.5762290167659</v>
      </c>
    </row>
    <row r="6087" spans="1:62">
      <c r="A6087">
        <v>6084</v>
      </c>
      <c r="F6087">
        <v>8451.6634680364041</v>
      </c>
      <c r="G6087">
        <v>0.19069905816685218</v>
      </c>
      <c r="BD6087">
        <f t="shared" si="752"/>
        <v>894.92940035485481</v>
      </c>
      <c r="BE6087">
        <f t="shared" si="753"/>
        <v>3088.6031567207938</v>
      </c>
      <c r="BF6087">
        <f t="shared" si="754"/>
        <v>5282.2769130867337</v>
      </c>
      <c r="BG6087">
        <f t="shared" si="755"/>
        <v>7475.9506694526717</v>
      </c>
      <c r="BH6087">
        <f t="shared" si="756"/>
        <v>9669.6244258186125</v>
      </c>
      <c r="BI6087">
        <f t="shared" si="757"/>
        <v>11863.298182184551</v>
      </c>
      <c r="BJ6087">
        <f t="shared" si="758"/>
        <v>14056.97193855049</v>
      </c>
    </row>
    <row r="6088" spans="1:62">
      <c r="A6088">
        <v>6085</v>
      </c>
      <c r="F6088">
        <v>7291.1086249053769</v>
      </c>
      <c r="G6088">
        <v>0.68096279328582288</v>
      </c>
      <c r="BD6088">
        <f t="shared" si="752"/>
        <v>-7498.1681772021429</v>
      </c>
      <c r="BE6088">
        <f t="shared" si="753"/>
        <v>-6544.6728863678818</v>
      </c>
      <c r="BF6088">
        <f t="shared" si="754"/>
        <v>-5591.1775955336216</v>
      </c>
      <c r="BG6088">
        <f t="shared" si="755"/>
        <v>-4637.6823046993604</v>
      </c>
      <c r="BH6088">
        <f t="shared" si="756"/>
        <v>-3684.1870138650993</v>
      </c>
      <c r="BI6088">
        <f t="shared" si="757"/>
        <v>-2730.6917230308391</v>
      </c>
      <c r="BJ6088">
        <f t="shared" si="758"/>
        <v>-1777.1964321965779</v>
      </c>
    </row>
    <row r="6089" spans="1:62">
      <c r="A6089">
        <v>6086</v>
      </c>
      <c r="F6089">
        <v>-1891.6502626252986</v>
      </c>
      <c r="G6089">
        <v>0.45276168163028707</v>
      </c>
      <c r="BD6089">
        <f t="shared" si="752"/>
        <v>-3886.2946584762626</v>
      </c>
      <c r="BE6089">
        <f t="shared" si="753"/>
        <v>-481.4806920471483</v>
      </c>
      <c r="BF6089">
        <f t="shared" si="754"/>
        <v>2923.3332743819665</v>
      </c>
      <c r="BG6089">
        <f t="shared" si="755"/>
        <v>6328.1472408110803</v>
      </c>
      <c r="BH6089">
        <f t="shared" si="756"/>
        <v>9732.9612072401942</v>
      </c>
      <c r="BI6089">
        <f t="shared" si="757"/>
        <v>13137.77517366931</v>
      </c>
      <c r="BJ6089">
        <f t="shared" si="758"/>
        <v>16542.589140098422</v>
      </c>
    </row>
    <row r="6090" spans="1:62">
      <c r="A6090">
        <v>6087</v>
      </c>
      <c r="F6090">
        <v>2415.1946071493076</v>
      </c>
      <c r="G6090">
        <v>0.4512472909653944</v>
      </c>
      <c r="BD6090">
        <f t="shared" si="752"/>
        <v>4155.4586707767339</v>
      </c>
      <c r="BE6090">
        <f t="shared" si="753"/>
        <v>6419.2670789281692</v>
      </c>
      <c r="BF6090">
        <f t="shared" si="754"/>
        <v>8683.0754870796045</v>
      </c>
      <c r="BG6090">
        <f t="shared" si="755"/>
        <v>10946.88389523104</v>
      </c>
      <c r="BH6090">
        <f t="shared" si="756"/>
        <v>13210.692303382475</v>
      </c>
      <c r="BI6090">
        <f t="shared" si="757"/>
        <v>15474.50071153391</v>
      </c>
      <c r="BJ6090">
        <f t="shared" si="758"/>
        <v>17738.309119685346</v>
      </c>
    </row>
    <row r="6091" spans="1:62">
      <c r="A6091">
        <v>6088</v>
      </c>
      <c r="F6091">
        <v>4625.126745803761</v>
      </c>
      <c r="G6091">
        <v>0.1439730478401513</v>
      </c>
      <c r="BD6091">
        <f t="shared" si="752"/>
        <v>-158.95815232233554</v>
      </c>
      <c r="BE6091">
        <f t="shared" si="753"/>
        <v>2097.2783025046365</v>
      </c>
      <c r="BF6091">
        <f t="shared" si="754"/>
        <v>4353.5147573316081</v>
      </c>
      <c r="BG6091">
        <f t="shared" si="755"/>
        <v>6609.7512121585805</v>
      </c>
      <c r="BH6091">
        <f t="shared" si="756"/>
        <v>8865.987666985553</v>
      </c>
      <c r="BI6091">
        <f t="shared" si="757"/>
        <v>11122.224121812524</v>
      </c>
      <c r="BJ6091">
        <f t="shared" si="758"/>
        <v>13378.460576639496</v>
      </c>
    </row>
    <row r="6092" spans="1:62">
      <c r="A6092">
        <v>6089</v>
      </c>
      <c r="F6092">
        <v>13144.875374673073</v>
      </c>
      <c r="G6092">
        <v>0.31818420919747048</v>
      </c>
      <c r="BD6092">
        <f t="shared" si="752"/>
        <v>-3905.2615066030044</v>
      </c>
      <c r="BE6092">
        <f t="shared" si="753"/>
        <v>-3185.3962674022478</v>
      </c>
      <c r="BF6092">
        <f t="shared" si="754"/>
        <v>-2465.5310282014916</v>
      </c>
      <c r="BG6092">
        <f t="shared" si="755"/>
        <v>-1745.665789000735</v>
      </c>
      <c r="BH6092">
        <f t="shared" si="756"/>
        <v>-1025.8005497999784</v>
      </c>
      <c r="BI6092">
        <f t="shared" si="757"/>
        <v>-305.93531059922225</v>
      </c>
      <c r="BJ6092">
        <f t="shared" si="758"/>
        <v>413.92992860153481</v>
      </c>
    </row>
    <row r="6093" spans="1:62">
      <c r="A6093">
        <v>6090</v>
      </c>
      <c r="F6093">
        <v>9634.7371253788879</v>
      </c>
      <c r="G6093">
        <v>0.18959084315434271</v>
      </c>
      <c r="BD6093">
        <f t="shared" ref="BD6093:BD6156" si="759">($BD$3*G6092)-F6092</f>
        <v>-11553.954328685721</v>
      </c>
      <c r="BE6093">
        <f t="shared" ref="BE6093:BE6156" si="760">($BE$3*G6092)-F6092</f>
        <v>-9963.0332826983686</v>
      </c>
      <c r="BF6093">
        <f t="shared" ref="BF6093:BF6156" si="761">($BF$3*G6092)-F6092</f>
        <v>-8372.1122367110147</v>
      </c>
      <c r="BG6093">
        <f t="shared" ref="BG6093:BG6156" si="762">($BG$3*G6092)-F6092</f>
        <v>-6781.1911907236627</v>
      </c>
      <c r="BH6093">
        <f t="shared" ref="BH6093:BH6156" si="763">($BH$3*G6092)-F6092</f>
        <v>-5190.2701447363106</v>
      </c>
      <c r="BI6093">
        <f t="shared" ref="BI6093:BI6156" si="764">($BI$3*G6092)-F6092</f>
        <v>-3599.3490987489586</v>
      </c>
      <c r="BJ6093">
        <f t="shared" ref="BJ6093:BJ6156" si="765">($BJ$3*G6092)-F6092</f>
        <v>-2008.4280527616065</v>
      </c>
    </row>
    <row r="6094" spans="1:62">
      <c r="A6094">
        <v>6091</v>
      </c>
      <c r="F6094">
        <v>-7648.316448810423</v>
      </c>
      <c r="G6094">
        <v>0.44737191657174513</v>
      </c>
      <c r="BD6094">
        <f t="shared" si="759"/>
        <v>-8686.7829096071746</v>
      </c>
      <c r="BE6094">
        <f t="shared" si="760"/>
        <v>-7738.8286938354604</v>
      </c>
      <c r="BF6094">
        <f t="shared" si="761"/>
        <v>-6790.8744780637471</v>
      </c>
      <c r="BG6094">
        <f t="shared" si="762"/>
        <v>-5842.9202622920329</v>
      </c>
      <c r="BH6094">
        <f t="shared" si="763"/>
        <v>-4894.9660465203197</v>
      </c>
      <c r="BI6094">
        <f t="shared" si="764"/>
        <v>-3947.0118307486064</v>
      </c>
      <c r="BJ6094">
        <f t="shared" si="765"/>
        <v>-2999.0576149768931</v>
      </c>
    </row>
    <row r="6095" spans="1:62">
      <c r="A6095">
        <v>6092</v>
      </c>
      <c r="F6095">
        <v>6538.8043819542727</v>
      </c>
      <c r="G6095">
        <v>4.4503540729007085E-2</v>
      </c>
      <c r="BD6095">
        <f t="shared" si="759"/>
        <v>9885.1760316691489</v>
      </c>
      <c r="BE6095">
        <f t="shared" si="760"/>
        <v>12122.035614527875</v>
      </c>
      <c r="BF6095">
        <f t="shared" si="761"/>
        <v>14358.895197386599</v>
      </c>
      <c r="BG6095">
        <f t="shared" si="762"/>
        <v>16595.754780245326</v>
      </c>
      <c r="BH6095">
        <f t="shared" si="763"/>
        <v>18832.61436310405</v>
      </c>
      <c r="BI6095">
        <f t="shared" si="764"/>
        <v>21069.473945962774</v>
      </c>
      <c r="BJ6095">
        <f t="shared" si="765"/>
        <v>23306.333528821502</v>
      </c>
    </row>
    <row r="6096" spans="1:62">
      <c r="A6096">
        <v>6093</v>
      </c>
      <c r="F6096">
        <v>5652.4558888387364</v>
      </c>
      <c r="G6096">
        <v>0.20760892134960951</v>
      </c>
      <c r="BD6096">
        <f t="shared" si="759"/>
        <v>-6316.2866783092377</v>
      </c>
      <c r="BE6096">
        <f t="shared" si="760"/>
        <v>-6093.7689746642018</v>
      </c>
      <c r="BF6096">
        <f t="shared" si="761"/>
        <v>-5871.2512710191668</v>
      </c>
      <c r="BG6096">
        <f t="shared" si="762"/>
        <v>-5648.7335673741309</v>
      </c>
      <c r="BH6096">
        <f t="shared" si="763"/>
        <v>-5426.2158637290959</v>
      </c>
      <c r="BI6096">
        <f t="shared" si="764"/>
        <v>-5203.69816008406</v>
      </c>
      <c r="BJ6096">
        <f t="shared" si="765"/>
        <v>-4981.180456439025</v>
      </c>
    </row>
    <row r="6097" spans="1:62">
      <c r="A6097">
        <v>6094</v>
      </c>
      <c r="F6097">
        <v>-3213.2807782703494</v>
      </c>
      <c r="G6097">
        <v>0.42678046922166679</v>
      </c>
      <c r="BD6097">
        <f t="shared" si="759"/>
        <v>-4614.4112820906885</v>
      </c>
      <c r="BE6097">
        <f t="shared" si="760"/>
        <v>-3576.3666753426414</v>
      </c>
      <c r="BF6097">
        <f t="shared" si="761"/>
        <v>-2538.3220685945939</v>
      </c>
      <c r="BG6097">
        <f t="shared" si="762"/>
        <v>-1500.2774618465464</v>
      </c>
      <c r="BH6097">
        <f t="shared" si="763"/>
        <v>-462.23285509849848</v>
      </c>
      <c r="BI6097">
        <f t="shared" si="764"/>
        <v>575.81175164954857</v>
      </c>
      <c r="BJ6097">
        <f t="shared" si="765"/>
        <v>1613.8563583975965</v>
      </c>
    </row>
    <row r="6098" spans="1:62">
      <c r="A6098">
        <v>6095</v>
      </c>
      <c r="F6098">
        <v>11788.6245263858</v>
      </c>
      <c r="G6098">
        <v>0.38370121583116568</v>
      </c>
      <c r="BD6098">
        <f t="shared" si="759"/>
        <v>5347.1831243786837</v>
      </c>
      <c r="BE6098">
        <f t="shared" si="760"/>
        <v>7481.0854704870171</v>
      </c>
      <c r="BF6098">
        <f t="shared" si="761"/>
        <v>9614.9878165953523</v>
      </c>
      <c r="BG6098">
        <f t="shared" si="762"/>
        <v>11748.890162703685</v>
      </c>
      <c r="BH6098">
        <f t="shared" si="763"/>
        <v>13882.792508812019</v>
      </c>
      <c r="BI6098">
        <f t="shared" si="764"/>
        <v>16016.694854920353</v>
      </c>
      <c r="BJ6098">
        <f t="shared" si="765"/>
        <v>18150.597201028686</v>
      </c>
    </row>
    <row r="6099" spans="1:62">
      <c r="A6099">
        <v>6096</v>
      </c>
      <c r="F6099">
        <v>5561.5596243739492</v>
      </c>
      <c r="G6099">
        <v>0.1465322695062401</v>
      </c>
      <c r="BD6099">
        <f t="shared" si="759"/>
        <v>-9870.1184472299719</v>
      </c>
      <c r="BE6099">
        <f t="shared" si="760"/>
        <v>-7951.6123680741439</v>
      </c>
      <c r="BF6099">
        <f t="shared" si="761"/>
        <v>-6033.1062889183149</v>
      </c>
      <c r="BG6099">
        <f t="shared" si="762"/>
        <v>-4114.6002097624869</v>
      </c>
      <c r="BH6099">
        <f t="shared" si="763"/>
        <v>-2196.0941306066579</v>
      </c>
      <c r="BI6099">
        <f t="shared" si="764"/>
        <v>-277.58805145082988</v>
      </c>
      <c r="BJ6099">
        <f t="shared" si="765"/>
        <v>1640.9180277049982</v>
      </c>
    </row>
    <row r="6100" spans="1:62">
      <c r="A6100">
        <v>6097</v>
      </c>
      <c r="F6100">
        <v>3511.8197721459001</v>
      </c>
      <c r="G6100">
        <v>0.32005392448046344</v>
      </c>
      <c r="BD6100">
        <f t="shared" si="759"/>
        <v>-4828.8982768427486</v>
      </c>
      <c r="BE6100">
        <f t="shared" si="760"/>
        <v>-4096.236929311548</v>
      </c>
      <c r="BF6100">
        <f t="shared" si="761"/>
        <v>-3363.5755817803479</v>
      </c>
      <c r="BG6100">
        <f t="shared" si="762"/>
        <v>-2630.9142342491473</v>
      </c>
      <c r="BH6100">
        <f t="shared" si="763"/>
        <v>-1898.2528867179467</v>
      </c>
      <c r="BI6100">
        <f t="shared" si="764"/>
        <v>-1165.5915391867466</v>
      </c>
      <c r="BJ6100">
        <f t="shared" si="765"/>
        <v>-432.93019165554597</v>
      </c>
    </row>
    <row r="6101" spans="1:62">
      <c r="A6101">
        <v>6098</v>
      </c>
      <c r="F6101">
        <v>8694.6828588521312</v>
      </c>
      <c r="G6101">
        <v>0.13863664110825091</v>
      </c>
      <c r="BD6101">
        <f t="shared" si="759"/>
        <v>-1911.5501497435828</v>
      </c>
      <c r="BE6101">
        <f t="shared" si="760"/>
        <v>-311.2805273412655</v>
      </c>
      <c r="BF6101">
        <f t="shared" si="761"/>
        <v>1288.9890950610516</v>
      </c>
      <c r="BG6101">
        <f t="shared" si="762"/>
        <v>2889.2587174633691</v>
      </c>
      <c r="BH6101">
        <f t="shared" si="763"/>
        <v>4489.5283398656857</v>
      </c>
      <c r="BI6101">
        <f t="shared" si="764"/>
        <v>6089.7979622680032</v>
      </c>
      <c r="BJ6101">
        <f t="shared" si="765"/>
        <v>7690.0675846703198</v>
      </c>
    </row>
    <row r="6102" spans="1:62">
      <c r="A6102">
        <v>6099</v>
      </c>
      <c r="F6102">
        <v>14908.238895116567</v>
      </c>
      <c r="G6102">
        <v>0.25302276401672685</v>
      </c>
      <c r="BD6102">
        <f t="shared" si="759"/>
        <v>-8001.499653310877</v>
      </c>
      <c r="BE6102">
        <f t="shared" si="760"/>
        <v>-7308.3164477696218</v>
      </c>
      <c r="BF6102">
        <f t="shared" si="761"/>
        <v>-6615.1332422283676</v>
      </c>
      <c r="BG6102">
        <f t="shared" si="762"/>
        <v>-5921.9500366871125</v>
      </c>
      <c r="BH6102">
        <f t="shared" si="763"/>
        <v>-5228.7668311458583</v>
      </c>
      <c r="BI6102">
        <f t="shared" si="764"/>
        <v>-4535.5836256046041</v>
      </c>
      <c r="BJ6102">
        <f t="shared" si="765"/>
        <v>-3842.400420063349</v>
      </c>
    </row>
    <row r="6103" spans="1:62">
      <c r="A6103">
        <v>6100</v>
      </c>
      <c r="F6103">
        <v>-4910.8744307378511</v>
      </c>
      <c r="G6103">
        <v>0.81117425887594763</v>
      </c>
      <c r="BD6103">
        <f t="shared" si="759"/>
        <v>-13643.125075032933</v>
      </c>
      <c r="BE6103">
        <f t="shared" si="760"/>
        <v>-12378.011254949299</v>
      </c>
      <c r="BF6103">
        <f t="shared" si="761"/>
        <v>-11112.897434865663</v>
      </c>
      <c r="BG6103">
        <f t="shared" si="762"/>
        <v>-9847.7836147820308</v>
      </c>
      <c r="BH6103">
        <f t="shared" si="763"/>
        <v>-8582.669794698395</v>
      </c>
      <c r="BI6103">
        <f t="shared" si="764"/>
        <v>-7317.555974614761</v>
      </c>
      <c r="BJ6103">
        <f t="shared" si="765"/>
        <v>-6052.442154531127</v>
      </c>
    </row>
    <row r="6104" spans="1:62">
      <c r="A6104">
        <v>6101</v>
      </c>
      <c r="F6104">
        <v>16495.564850007679</v>
      </c>
      <c r="G6104">
        <v>0.36388189061026388</v>
      </c>
      <c r="BD6104">
        <f t="shared" si="759"/>
        <v>8966.7457251175892</v>
      </c>
      <c r="BE6104">
        <f t="shared" si="760"/>
        <v>13022.617019497327</v>
      </c>
      <c r="BF6104">
        <f t="shared" si="761"/>
        <v>17078.488313877067</v>
      </c>
      <c r="BG6104">
        <f t="shared" si="762"/>
        <v>21134.359608256804</v>
      </c>
      <c r="BH6104">
        <f t="shared" si="763"/>
        <v>25190.23090263654</v>
      </c>
      <c r="BI6104">
        <f t="shared" si="764"/>
        <v>29246.10219701628</v>
      </c>
      <c r="BJ6104">
        <f t="shared" si="765"/>
        <v>33301.973491396013</v>
      </c>
    </row>
    <row r="6105" spans="1:62">
      <c r="A6105">
        <v>6102</v>
      </c>
      <c r="F6105">
        <v>4834.155253040919</v>
      </c>
      <c r="G6105">
        <v>0.32221278243614737</v>
      </c>
      <c r="BD6105">
        <f t="shared" si="759"/>
        <v>-14676.155396956359</v>
      </c>
      <c r="BE6105">
        <f t="shared" si="760"/>
        <v>-12856.74594390504</v>
      </c>
      <c r="BF6105">
        <f t="shared" si="761"/>
        <v>-11037.336490853721</v>
      </c>
      <c r="BG6105">
        <f t="shared" si="762"/>
        <v>-9217.9270378024012</v>
      </c>
      <c r="BH6105">
        <f t="shared" si="763"/>
        <v>-7398.5175847510818</v>
      </c>
      <c r="BI6105">
        <f t="shared" si="764"/>
        <v>-5579.1081316997625</v>
      </c>
      <c r="BJ6105">
        <f t="shared" si="765"/>
        <v>-3759.6986786484431</v>
      </c>
    </row>
    <row r="6106" spans="1:62">
      <c r="A6106">
        <v>6103</v>
      </c>
      <c r="F6106">
        <v>10739.539914493398</v>
      </c>
      <c r="G6106">
        <v>0.17374424068721694</v>
      </c>
      <c r="BD6106">
        <f t="shared" si="759"/>
        <v>-3223.0913408601818</v>
      </c>
      <c r="BE6106">
        <f t="shared" si="760"/>
        <v>-1612.0274286794452</v>
      </c>
      <c r="BF6106">
        <f t="shared" si="761"/>
        <v>-0.96351649870848632</v>
      </c>
      <c r="BG6106">
        <f t="shared" si="762"/>
        <v>1610.1003956820286</v>
      </c>
      <c r="BH6106">
        <f t="shared" si="763"/>
        <v>3221.1643078627649</v>
      </c>
      <c r="BI6106">
        <f t="shared" si="764"/>
        <v>4832.228220043502</v>
      </c>
      <c r="BJ6106">
        <f t="shared" si="765"/>
        <v>6443.2921322242382</v>
      </c>
    </row>
    <row r="6107" spans="1:62">
      <c r="A6107">
        <v>6104</v>
      </c>
      <c r="F6107">
        <v>4033.3159344691285</v>
      </c>
      <c r="G6107">
        <v>0.78278075062055308</v>
      </c>
      <c r="BD6107">
        <f t="shared" si="759"/>
        <v>-9870.8187110573126</v>
      </c>
      <c r="BE6107">
        <f t="shared" si="760"/>
        <v>-9002.0975076212289</v>
      </c>
      <c r="BF6107">
        <f t="shared" si="761"/>
        <v>-8133.3763041851435</v>
      </c>
      <c r="BG6107">
        <f t="shared" si="762"/>
        <v>-7264.6551007490598</v>
      </c>
      <c r="BH6107">
        <f t="shared" si="763"/>
        <v>-6395.9338973129743</v>
      </c>
      <c r="BI6107">
        <f t="shared" si="764"/>
        <v>-5527.2126938768897</v>
      </c>
      <c r="BJ6107">
        <f t="shared" si="765"/>
        <v>-4658.4914904408051</v>
      </c>
    </row>
    <row r="6108" spans="1:62">
      <c r="A6108">
        <v>6105</v>
      </c>
      <c r="F6108">
        <v>-10769.153641746267</v>
      </c>
      <c r="G6108">
        <v>0.95216576308343015</v>
      </c>
      <c r="BD6108">
        <f t="shared" si="759"/>
        <v>-119.41218136636326</v>
      </c>
      <c r="BE6108">
        <f t="shared" si="760"/>
        <v>3794.491571736402</v>
      </c>
      <c r="BF6108">
        <f t="shared" si="761"/>
        <v>7708.3953248391681</v>
      </c>
      <c r="BG6108">
        <f t="shared" si="762"/>
        <v>11622.299077941932</v>
      </c>
      <c r="BH6108">
        <f t="shared" si="763"/>
        <v>15536.202831044697</v>
      </c>
      <c r="BI6108">
        <f t="shared" si="764"/>
        <v>19450.106584147463</v>
      </c>
      <c r="BJ6108">
        <f t="shared" si="765"/>
        <v>23364.010337250227</v>
      </c>
    </row>
    <row r="6109" spans="1:62">
      <c r="A6109">
        <v>6106</v>
      </c>
      <c r="F6109">
        <v>8695.8932653055454</v>
      </c>
      <c r="G6109">
        <v>0.26424335431733237</v>
      </c>
      <c r="BD6109">
        <f t="shared" si="759"/>
        <v>15529.982457163416</v>
      </c>
      <c r="BE6109">
        <f t="shared" si="760"/>
        <v>20290.811272580569</v>
      </c>
      <c r="BF6109">
        <f t="shared" si="761"/>
        <v>25051.640087997719</v>
      </c>
      <c r="BG6109">
        <f t="shared" si="762"/>
        <v>29812.468903414869</v>
      </c>
      <c r="BH6109">
        <f t="shared" si="763"/>
        <v>34573.297718832022</v>
      </c>
      <c r="BI6109">
        <f t="shared" si="764"/>
        <v>39334.126534249168</v>
      </c>
      <c r="BJ6109">
        <f t="shared" si="765"/>
        <v>44094.955349666328</v>
      </c>
    </row>
    <row r="6110" spans="1:62">
      <c r="A6110">
        <v>6107</v>
      </c>
      <c r="F6110">
        <v>3884.1293467430987</v>
      </c>
      <c r="G6110">
        <v>0.33159222952705214</v>
      </c>
      <c r="BD6110">
        <f t="shared" si="759"/>
        <v>-7374.6764937188836</v>
      </c>
      <c r="BE6110">
        <f t="shared" si="760"/>
        <v>-6053.4597221322219</v>
      </c>
      <c r="BF6110">
        <f t="shared" si="761"/>
        <v>-4732.2429505455602</v>
      </c>
      <c r="BG6110">
        <f t="shared" si="762"/>
        <v>-3411.0261789588976</v>
      </c>
      <c r="BH6110">
        <f t="shared" si="763"/>
        <v>-2089.8094073722359</v>
      </c>
      <c r="BI6110">
        <f t="shared" si="764"/>
        <v>-768.5926357855742</v>
      </c>
      <c r="BJ6110">
        <f t="shared" si="765"/>
        <v>552.62413580108841</v>
      </c>
    </row>
    <row r="6111" spans="1:62">
      <c r="A6111">
        <v>6108</v>
      </c>
      <c r="F6111">
        <v>6768.3186241135299</v>
      </c>
      <c r="G6111">
        <v>0.44823770024605469</v>
      </c>
      <c r="BD6111">
        <f t="shared" si="759"/>
        <v>-2226.1681991078381</v>
      </c>
      <c r="BE6111">
        <f t="shared" si="760"/>
        <v>-568.2070514725774</v>
      </c>
      <c r="BF6111">
        <f t="shared" si="761"/>
        <v>1089.7540961626837</v>
      </c>
      <c r="BG6111">
        <f t="shared" si="762"/>
        <v>2747.7152437979439</v>
      </c>
      <c r="BH6111">
        <f t="shared" si="763"/>
        <v>4405.6763914332041</v>
      </c>
      <c r="BI6111">
        <f t="shared" si="764"/>
        <v>6063.6375390684661</v>
      </c>
      <c r="BJ6111">
        <f t="shared" si="765"/>
        <v>7721.5986867037263</v>
      </c>
    </row>
    <row r="6112" spans="1:62">
      <c r="A6112">
        <v>6109</v>
      </c>
      <c r="F6112">
        <v>2651.747408478328</v>
      </c>
      <c r="G6112">
        <v>0.874667122307347</v>
      </c>
      <c r="BD6112">
        <f t="shared" si="759"/>
        <v>-4527.1301228832563</v>
      </c>
      <c r="BE6112">
        <f t="shared" si="760"/>
        <v>-2285.9416216529826</v>
      </c>
      <c r="BF6112">
        <f t="shared" si="761"/>
        <v>-44.753120422709799</v>
      </c>
      <c r="BG6112">
        <f t="shared" si="762"/>
        <v>2196.4353808075648</v>
      </c>
      <c r="BH6112">
        <f t="shared" si="763"/>
        <v>4437.6238820378367</v>
      </c>
      <c r="BI6112">
        <f t="shared" si="764"/>
        <v>6678.8123832681104</v>
      </c>
      <c r="BJ6112">
        <f t="shared" si="765"/>
        <v>8920.000884498384</v>
      </c>
    </row>
    <row r="6113" spans="1:62">
      <c r="A6113">
        <v>6110</v>
      </c>
      <c r="F6113">
        <v>15222.779864982111</v>
      </c>
      <c r="G6113">
        <v>0.19219489511892451</v>
      </c>
      <c r="BD6113">
        <f t="shared" si="759"/>
        <v>1721.5882030584071</v>
      </c>
      <c r="BE6113">
        <f t="shared" si="760"/>
        <v>6094.9238145951422</v>
      </c>
      <c r="BF6113">
        <f t="shared" si="761"/>
        <v>10468.259426131877</v>
      </c>
      <c r="BG6113">
        <f t="shared" si="762"/>
        <v>14841.595037668612</v>
      </c>
      <c r="BH6113">
        <f t="shared" si="763"/>
        <v>19214.930649205347</v>
      </c>
      <c r="BI6113">
        <f t="shared" si="764"/>
        <v>23588.266260742083</v>
      </c>
      <c r="BJ6113">
        <f t="shared" si="765"/>
        <v>27961.601872278818</v>
      </c>
    </row>
    <row r="6114" spans="1:62">
      <c r="A6114">
        <v>6111</v>
      </c>
      <c r="F6114">
        <v>16141.33665757911</v>
      </c>
      <c r="G6114">
        <v>0.18832001701421053</v>
      </c>
      <c r="BD6114">
        <f t="shared" si="759"/>
        <v>-14261.805389387488</v>
      </c>
      <c r="BE6114">
        <f t="shared" si="760"/>
        <v>-13300.830913792866</v>
      </c>
      <c r="BF6114">
        <f t="shared" si="761"/>
        <v>-12339.856438198243</v>
      </c>
      <c r="BG6114">
        <f t="shared" si="762"/>
        <v>-11378.88196260362</v>
      </c>
      <c r="BH6114">
        <f t="shared" si="763"/>
        <v>-10417.907487008997</v>
      </c>
      <c r="BI6114">
        <f t="shared" si="764"/>
        <v>-9456.9330114143741</v>
      </c>
      <c r="BJ6114">
        <f t="shared" si="765"/>
        <v>-8495.9585358197528</v>
      </c>
    </row>
    <row r="6115" spans="1:62">
      <c r="A6115">
        <v>6112</v>
      </c>
      <c r="F6115">
        <v>3115.7783052577834</v>
      </c>
      <c r="G6115">
        <v>0.38796885848482443</v>
      </c>
      <c r="BD6115">
        <f t="shared" si="759"/>
        <v>-15199.736572508056</v>
      </c>
      <c r="BE6115">
        <f t="shared" si="760"/>
        <v>-14258.136487437005</v>
      </c>
      <c r="BF6115">
        <f t="shared" si="761"/>
        <v>-13316.536402365951</v>
      </c>
      <c r="BG6115">
        <f t="shared" si="762"/>
        <v>-12374.9363172949</v>
      </c>
      <c r="BH6115">
        <f t="shared" si="763"/>
        <v>-11433.336232223846</v>
      </c>
      <c r="BI6115">
        <f t="shared" si="764"/>
        <v>-10491.736147152795</v>
      </c>
      <c r="BJ6115">
        <f t="shared" si="765"/>
        <v>-9550.1360620817413</v>
      </c>
    </row>
    <row r="6116" spans="1:62">
      <c r="A6116">
        <v>6113</v>
      </c>
      <c r="F6116">
        <v>4982.0932388372348</v>
      </c>
      <c r="G6116">
        <v>0.25753663309960739</v>
      </c>
      <c r="BD6116">
        <f t="shared" si="759"/>
        <v>-1175.9340128336612</v>
      </c>
      <c r="BE6116">
        <f t="shared" si="760"/>
        <v>763.91027959046096</v>
      </c>
      <c r="BF6116">
        <f t="shared" si="761"/>
        <v>2703.7545720145827</v>
      </c>
      <c r="BG6116">
        <f t="shared" si="762"/>
        <v>4643.5988644387053</v>
      </c>
      <c r="BH6116">
        <f t="shared" si="763"/>
        <v>6583.4431568628279</v>
      </c>
      <c r="BI6116">
        <f t="shared" si="764"/>
        <v>8523.2874492869487</v>
      </c>
      <c r="BJ6116">
        <f t="shared" si="765"/>
        <v>10463.131741711071</v>
      </c>
    </row>
    <row r="6117" spans="1:62">
      <c r="A6117">
        <v>6114</v>
      </c>
      <c r="F6117">
        <v>-10293.545212959318</v>
      </c>
      <c r="G6117">
        <v>0.27068722073623874</v>
      </c>
      <c r="BD6117">
        <f t="shared" si="759"/>
        <v>-3694.4100733391979</v>
      </c>
      <c r="BE6117">
        <f t="shared" si="760"/>
        <v>-2406.7269078411609</v>
      </c>
      <c r="BF6117">
        <f t="shared" si="761"/>
        <v>-1119.043742343124</v>
      </c>
      <c r="BG6117">
        <f t="shared" si="762"/>
        <v>168.63942315491295</v>
      </c>
      <c r="BH6117">
        <f t="shared" si="763"/>
        <v>1456.3225886529499</v>
      </c>
      <c r="BI6117">
        <f t="shared" si="764"/>
        <v>2744.0057541509868</v>
      </c>
      <c r="BJ6117">
        <f t="shared" si="765"/>
        <v>4031.6889196490247</v>
      </c>
    </row>
    <row r="6118" spans="1:62">
      <c r="A6118">
        <v>6115</v>
      </c>
      <c r="F6118">
        <v>5599.8582999258506</v>
      </c>
      <c r="G6118">
        <v>0.66869870017061128</v>
      </c>
      <c r="BD6118">
        <f t="shared" si="759"/>
        <v>11646.981316640511</v>
      </c>
      <c r="BE6118">
        <f t="shared" si="760"/>
        <v>13000.417420321704</v>
      </c>
      <c r="BF6118">
        <f t="shared" si="761"/>
        <v>14353.853524002898</v>
      </c>
      <c r="BG6118">
        <f t="shared" si="762"/>
        <v>15707.289627684093</v>
      </c>
      <c r="BH6118">
        <f t="shared" si="763"/>
        <v>17060.725731365288</v>
      </c>
      <c r="BI6118">
        <f t="shared" si="764"/>
        <v>18414.161835046478</v>
      </c>
      <c r="BJ6118">
        <f t="shared" si="765"/>
        <v>19767.597938727675</v>
      </c>
    </row>
    <row r="6119" spans="1:62">
      <c r="A6119">
        <v>6116</v>
      </c>
      <c r="F6119">
        <v>4095.0454938759485</v>
      </c>
      <c r="G6119">
        <v>0.41793481966215928</v>
      </c>
      <c r="BD6119">
        <f t="shared" si="759"/>
        <v>-2256.3647990727941</v>
      </c>
      <c r="BE6119">
        <f t="shared" si="760"/>
        <v>1087.1287017802624</v>
      </c>
      <c r="BF6119">
        <f t="shared" si="761"/>
        <v>4430.622202633318</v>
      </c>
      <c r="BG6119">
        <f t="shared" si="762"/>
        <v>7774.1157034863754</v>
      </c>
      <c r="BH6119">
        <f t="shared" si="763"/>
        <v>11117.609204339431</v>
      </c>
      <c r="BI6119">
        <f t="shared" si="764"/>
        <v>14461.102705192487</v>
      </c>
      <c r="BJ6119">
        <f t="shared" si="765"/>
        <v>17804.596206045546</v>
      </c>
    </row>
    <row r="6120" spans="1:62">
      <c r="A6120">
        <v>6117</v>
      </c>
      <c r="F6120">
        <v>7983.041177838717</v>
      </c>
      <c r="G6120">
        <v>0.42977767430063629</v>
      </c>
      <c r="BD6120">
        <f t="shared" si="759"/>
        <v>-2005.3713955651519</v>
      </c>
      <c r="BE6120">
        <f t="shared" si="760"/>
        <v>84.302702745644638</v>
      </c>
      <c r="BF6120">
        <f t="shared" si="761"/>
        <v>2173.9768010564403</v>
      </c>
      <c r="BG6120">
        <f t="shared" si="762"/>
        <v>4263.6508993672378</v>
      </c>
      <c r="BH6120">
        <f t="shared" si="763"/>
        <v>6353.3249976780335</v>
      </c>
      <c r="BI6120">
        <f t="shared" si="764"/>
        <v>8442.9990959888291</v>
      </c>
      <c r="BJ6120">
        <f t="shared" si="765"/>
        <v>10532.673194299627</v>
      </c>
    </row>
    <row r="6121" spans="1:62">
      <c r="A6121">
        <v>6118</v>
      </c>
      <c r="F6121">
        <v>15663.349812147686</v>
      </c>
      <c r="G6121">
        <v>0.7724250701606854</v>
      </c>
      <c r="BD6121">
        <f t="shared" si="759"/>
        <v>-5834.1528063355354</v>
      </c>
      <c r="BE6121">
        <f t="shared" si="760"/>
        <v>-3685.2644348323538</v>
      </c>
      <c r="BF6121">
        <f t="shared" si="761"/>
        <v>-1536.3760633291722</v>
      </c>
      <c r="BG6121">
        <f t="shared" si="762"/>
        <v>612.51230817400938</v>
      </c>
      <c r="BH6121">
        <f t="shared" si="763"/>
        <v>2761.4006796771901</v>
      </c>
      <c r="BI6121">
        <f t="shared" si="764"/>
        <v>4910.2890511803726</v>
      </c>
      <c r="BJ6121">
        <f t="shared" si="765"/>
        <v>7059.1774226835532</v>
      </c>
    </row>
    <row r="6122" spans="1:62">
      <c r="A6122">
        <v>6119</v>
      </c>
      <c r="F6122">
        <v>3470.7768629748862</v>
      </c>
      <c r="G6122">
        <v>0.78047436397286241</v>
      </c>
      <c r="BD6122">
        <f t="shared" si="759"/>
        <v>-11801.22446134426</v>
      </c>
      <c r="BE6122">
        <f t="shared" si="760"/>
        <v>-7939.099110540832</v>
      </c>
      <c r="BF6122">
        <f t="shared" si="761"/>
        <v>-4076.9737597374042</v>
      </c>
      <c r="BG6122">
        <f t="shared" si="762"/>
        <v>-214.84840893397813</v>
      </c>
      <c r="BH6122">
        <f t="shared" si="763"/>
        <v>3647.2769418694497</v>
      </c>
      <c r="BI6122">
        <f t="shared" si="764"/>
        <v>7509.4022926728776</v>
      </c>
      <c r="BJ6122">
        <f t="shared" si="765"/>
        <v>11371.527643476302</v>
      </c>
    </row>
    <row r="6123" spans="1:62">
      <c r="A6123">
        <v>6120</v>
      </c>
      <c r="F6123">
        <v>5427.8827465481882</v>
      </c>
      <c r="G6123">
        <v>0.56778587284163784</v>
      </c>
      <c r="BD6123">
        <f t="shared" si="759"/>
        <v>431.5949568894257</v>
      </c>
      <c r="BE6123">
        <f t="shared" si="760"/>
        <v>4333.9667767537376</v>
      </c>
      <c r="BF6123">
        <f t="shared" si="761"/>
        <v>8236.3385966180504</v>
      </c>
      <c r="BG6123">
        <f t="shared" si="762"/>
        <v>12138.710416482361</v>
      </c>
      <c r="BH6123">
        <f t="shared" si="763"/>
        <v>16041.082236346672</v>
      </c>
      <c r="BI6123">
        <f t="shared" si="764"/>
        <v>19943.454056210987</v>
      </c>
      <c r="BJ6123">
        <f t="shared" si="765"/>
        <v>23845.825876075298</v>
      </c>
    </row>
    <row r="6124" spans="1:62">
      <c r="A6124">
        <v>6121</v>
      </c>
      <c r="F6124">
        <v>-1855.6931740855198</v>
      </c>
      <c r="G6124">
        <v>0.51519702345320795</v>
      </c>
      <c r="BD6124">
        <f t="shared" si="759"/>
        <v>-2588.9533823399988</v>
      </c>
      <c r="BE6124">
        <f t="shared" si="760"/>
        <v>249.9759818681905</v>
      </c>
      <c r="BF6124">
        <f t="shared" si="761"/>
        <v>3088.9053460763789</v>
      </c>
      <c r="BG6124">
        <f t="shared" si="762"/>
        <v>5927.8347102845692</v>
      </c>
      <c r="BH6124">
        <f t="shared" si="763"/>
        <v>8766.7640744927576</v>
      </c>
      <c r="BI6124">
        <f t="shared" si="764"/>
        <v>11605.693438700946</v>
      </c>
      <c r="BJ6124">
        <f t="shared" si="765"/>
        <v>14444.622802909136</v>
      </c>
    </row>
    <row r="6125" spans="1:62">
      <c r="A6125">
        <v>6122</v>
      </c>
      <c r="F6125">
        <v>6445.3066115095971</v>
      </c>
      <c r="G6125">
        <v>0.80168855478351198</v>
      </c>
      <c r="BD6125">
        <f t="shared" si="759"/>
        <v>4431.6782913515599</v>
      </c>
      <c r="BE6125">
        <f t="shared" si="760"/>
        <v>7007.6634086175991</v>
      </c>
      <c r="BF6125">
        <f t="shared" si="761"/>
        <v>9583.6485258836401</v>
      </c>
      <c r="BG6125">
        <f t="shared" si="762"/>
        <v>12159.633643149678</v>
      </c>
      <c r="BH6125">
        <f t="shared" si="763"/>
        <v>14735.618760415718</v>
      </c>
      <c r="BI6125">
        <f t="shared" si="764"/>
        <v>17311.603877681759</v>
      </c>
      <c r="BJ6125">
        <f t="shared" si="765"/>
        <v>19887.588994947801</v>
      </c>
    </row>
    <row r="6126" spans="1:62">
      <c r="A6126">
        <v>6123</v>
      </c>
      <c r="F6126">
        <v>14518.291069940262</v>
      </c>
      <c r="G6126">
        <v>0.69146989823041238</v>
      </c>
      <c r="BD6126">
        <f t="shared" si="759"/>
        <v>-2436.8638375920373</v>
      </c>
      <c r="BE6126">
        <f t="shared" si="760"/>
        <v>1571.5789363255226</v>
      </c>
      <c r="BF6126">
        <f t="shared" si="761"/>
        <v>5580.0217102430834</v>
      </c>
      <c r="BG6126">
        <f t="shared" si="762"/>
        <v>9588.4644841606423</v>
      </c>
      <c r="BH6126">
        <f t="shared" si="763"/>
        <v>13596.907258078201</v>
      </c>
      <c r="BI6126">
        <f t="shared" si="764"/>
        <v>17605.350031995764</v>
      </c>
      <c r="BJ6126">
        <f t="shared" si="765"/>
        <v>21613.792805913323</v>
      </c>
    </row>
    <row r="6127" spans="1:62">
      <c r="A6127">
        <v>6124</v>
      </c>
      <c r="F6127">
        <v>7815.7347710568101</v>
      </c>
      <c r="G6127">
        <v>0.24795868417556033</v>
      </c>
      <c r="BD6127">
        <f t="shared" si="759"/>
        <v>-11060.941578788199</v>
      </c>
      <c r="BE6127">
        <f t="shared" si="760"/>
        <v>-7603.5920876361379</v>
      </c>
      <c r="BF6127">
        <f t="shared" si="761"/>
        <v>-4146.2425964840768</v>
      </c>
      <c r="BG6127">
        <f t="shared" si="762"/>
        <v>-688.89310533201387</v>
      </c>
      <c r="BH6127">
        <f t="shared" si="763"/>
        <v>2768.4563858200472</v>
      </c>
      <c r="BI6127">
        <f t="shared" si="764"/>
        <v>6225.8058769721083</v>
      </c>
      <c r="BJ6127">
        <f t="shared" si="765"/>
        <v>9683.155368124173</v>
      </c>
    </row>
    <row r="6128" spans="1:62">
      <c r="A6128">
        <v>6125</v>
      </c>
      <c r="F6128">
        <v>9158.1725880846425</v>
      </c>
      <c r="G6128">
        <v>0.39234986206152023</v>
      </c>
      <c r="BD6128">
        <f t="shared" si="759"/>
        <v>-6575.9413501790086</v>
      </c>
      <c r="BE6128">
        <f t="shared" si="760"/>
        <v>-5336.1479293012071</v>
      </c>
      <c r="BF6128">
        <f t="shared" si="761"/>
        <v>-4096.3545084234047</v>
      </c>
      <c r="BG6128">
        <f t="shared" si="762"/>
        <v>-2856.5610875456032</v>
      </c>
      <c r="BH6128">
        <f t="shared" si="763"/>
        <v>-1616.7676666678017</v>
      </c>
      <c r="BI6128">
        <f t="shared" si="764"/>
        <v>-376.97424579000017</v>
      </c>
      <c r="BJ6128">
        <f t="shared" si="765"/>
        <v>862.81917508780134</v>
      </c>
    </row>
    <row r="6129" spans="1:62">
      <c r="A6129">
        <v>6126</v>
      </c>
      <c r="F6129">
        <v>14392.101286016117</v>
      </c>
      <c r="G6129">
        <v>0.13119166088493195</v>
      </c>
      <c r="BD6129">
        <f t="shared" si="759"/>
        <v>-7196.4232777770412</v>
      </c>
      <c r="BE6129">
        <f t="shared" si="760"/>
        <v>-5234.67396746944</v>
      </c>
      <c r="BF6129">
        <f t="shared" si="761"/>
        <v>-3272.9246571618387</v>
      </c>
      <c r="BG6129">
        <f t="shared" si="762"/>
        <v>-1311.1753468542383</v>
      </c>
      <c r="BH6129">
        <f t="shared" si="763"/>
        <v>650.57396345336383</v>
      </c>
      <c r="BI6129">
        <f t="shared" si="764"/>
        <v>2612.3232737609651</v>
      </c>
      <c r="BJ6129">
        <f t="shared" si="765"/>
        <v>4574.0725840685664</v>
      </c>
    </row>
    <row r="6130" spans="1:62">
      <c r="A6130">
        <v>6127</v>
      </c>
      <c r="F6130">
        <v>-1479.0939912889589</v>
      </c>
      <c r="G6130">
        <v>0.18117556469433804</v>
      </c>
      <c r="BD6130">
        <f t="shared" si="759"/>
        <v>-13736.142981591458</v>
      </c>
      <c r="BE6130">
        <f t="shared" si="760"/>
        <v>-13080.184677166797</v>
      </c>
      <c r="BF6130">
        <f t="shared" si="761"/>
        <v>-12424.226372742138</v>
      </c>
      <c r="BG6130">
        <f t="shared" si="762"/>
        <v>-11768.268068317479</v>
      </c>
      <c r="BH6130">
        <f t="shared" si="763"/>
        <v>-11112.309763892819</v>
      </c>
      <c r="BI6130">
        <f t="shared" si="764"/>
        <v>-10456.351459468158</v>
      </c>
      <c r="BJ6130">
        <f t="shared" si="765"/>
        <v>-9800.3931550434991</v>
      </c>
    </row>
    <row r="6131" spans="1:62">
      <c r="A6131">
        <v>6128</v>
      </c>
      <c r="F6131">
        <v>6792.1832314927815</v>
      </c>
      <c r="G6131">
        <v>-9.977955302560737E-3</v>
      </c>
      <c r="BD6131">
        <f t="shared" si="759"/>
        <v>2384.9718147606491</v>
      </c>
      <c r="BE6131">
        <f t="shared" si="760"/>
        <v>3290.8496382323392</v>
      </c>
      <c r="BF6131">
        <f t="shared" si="761"/>
        <v>4196.7274617040293</v>
      </c>
      <c r="BG6131">
        <f t="shared" si="762"/>
        <v>5102.6052851757195</v>
      </c>
      <c r="BH6131">
        <f t="shared" si="763"/>
        <v>6008.4831086474096</v>
      </c>
      <c r="BI6131">
        <f t="shared" si="764"/>
        <v>6914.3609321191007</v>
      </c>
      <c r="BJ6131">
        <f t="shared" si="765"/>
        <v>7820.2387555907908</v>
      </c>
    </row>
    <row r="6132" spans="1:62">
      <c r="A6132">
        <v>6129</v>
      </c>
      <c r="F6132">
        <v>9637.371245654811</v>
      </c>
      <c r="G6132">
        <v>9.0919917576629317E-2</v>
      </c>
      <c r="BD6132">
        <f t="shared" si="759"/>
        <v>-6842.0730080055855</v>
      </c>
      <c r="BE6132">
        <f t="shared" si="760"/>
        <v>-6891.9627845183886</v>
      </c>
      <c r="BF6132">
        <f t="shared" si="761"/>
        <v>-6941.8525610311926</v>
      </c>
      <c r="BG6132">
        <f t="shared" si="762"/>
        <v>-6991.7423375439967</v>
      </c>
      <c r="BH6132">
        <f t="shared" si="763"/>
        <v>-7041.6321140567998</v>
      </c>
      <c r="BI6132">
        <f t="shared" si="764"/>
        <v>-7091.5218905696038</v>
      </c>
      <c r="BJ6132">
        <f t="shared" si="765"/>
        <v>-7141.4116670824069</v>
      </c>
    </row>
    <row r="6133" spans="1:62">
      <c r="A6133">
        <v>6130</v>
      </c>
      <c r="F6133">
        <v>10131.065353196278</v>
      </c>
      <c r="G6133">
        <v>7.2674551170118562E-2</v>
      </c>
      <c r="BD6133">
        <f t="shared" si="759"/>
        <v>-9182.7716577716637</v>
      </c>
      <c r="BE6133">
        <f t="shared" si="760"/>
        <v>-8728.1720698885183</v>
      </c>
      <c r="BF6133">
        <f t="shared" si="761"/>
        <v>-8273.5724820053711</v>
      </c>
      <c r="BG6133">
        <f t="shared" si="762"/>
        <v>-7818.9728941222247</v>
      </c>
      <c r="BH6133">
        <f t="shared" si="763"/>
        <v>-7364.3733062390784</v>
      </c>
      <c r="BI6133">
        <f t="shared" si="764"/>
        <v>-6909.7737183559311</v>
      </c>
      <c r="BJ6133">
        <f t="shared" si="765"/>
        <v>-6455.1741304727848</v>
      </c>
    </row>
    <row r="6134" spans="1:62">
      <c r="A6134">
        <v>6131</v>
      </c>
      <c r="F6134">
        <v>4388.1429371246377</v>
      </c>
      <c r="G6134">
        <v>0.74641741312762822</v>
      </c>
      <c r="BD6134">
        <f t="shared" si="759"/>
        <v>-9767.6925973456855</v>
      </c>
      <c r="BE6134">
        <f t="shared" si="760"/>
        <v>-9404.319841495093</v>
      </c>
      <c r="BF6134">
        <f t="shared" si="761"/>
        <v>-9040.9470856445005</v>
      </c>
      <c r="BG6134">
        <f t="shared" si="762"/>
        <v>-8677.5743297939061</v>
      </c>
      <c r="BH6134">
        <f t="shared" si="763"/>
        <v>-8314.2015739433136</v>
      </c>
      <c r="BI6134">
        <f t="shared" si="764"/>
        <v>-7950.8288180927211</v>
      </c>
      <c r="BJ6134">
        <f t="shared" si="765"/>
        <v>-7587.4560622421286</v>
      </c>
    </row>
    <row r="6135" spans="1:62">
      <c r="A6135">
        <v>6132</v>
      </c>
      <c r="F6135">
        <v>6428.8291037214512</v>
      </c>
      <c r="G6135">
        <v>0.82035177269085491</v>
      </c>
      <c r="BD6135">
        <f t="shared" si="759"/>
        <v>-656.05587148649647</v>
      </c>
      <c r="BE6135">
        <f t="shared" si="760"/>
        <v>3076.0311941516447</v>
      </c>
      <c r="BF6135">
        <f t="shared" si="761"/>
        <v>6808.118259789786</v>
      </c>
      <c r="BG6135">
        <f t="shared" si="762"/>
        <v>10540.205325427927</v>
      </c>
      <c r="BH6135">
        <f t="shared" si="763"/>
        <v>14272.292391066068</v>
      </c>
      <c r="BI6135">
        <f t="shared" si="764"/>
        <v>18004.37945670421</v>
      </c>
      <c r="BJ6135">
        <f t="shared" si="765"/>
        <v>21736.466522342351</v>
      </c>
    </row>
    <row r="6136" spans="1:62">
      <c r="A6136">
        <v>6133</v>
      </c>
      <c r="F6136">
        <v>3295.0700693375074</v>
      </c>
      <c r="G6136">
        <v>0.47297558627244563</v>
      </c>
      <c r="BD6136">
        <f t="shared" si="759"/>
        <v>-2327.0702402671768</v>
      </c>
      <c r="BE6136">
        <f t="shared" si="760"/>
        <v>1774.6886231870976</v>
      </c>
      <c r="BF6136">
        <f t="shared" si="761"/>
        <v>5876.447486641373</v>
      </c>
      <c r="BG6136">
        <f t="shared" si="762"/>
        <v>9978.2063500956465</v>
      </c>
      <c r="BH6136">
        <f t="shared" si="763"/>
        <v>14079.96521354992</v>
      </c>
      <c r="BI6136">
        <f t="shared" si="764"/>
        <v>18181.724077004197</v>
      </c>
      <c r="BJ6136">
        <f t="shared" si="765"/>
        <v>22283.482940458471</v>
      </c>
    </row>
    <row r="6137" spans="1:62">
      <c r="A6137">
        <v>6134</v>
      </c>
      <c r="F6137">
        <v>10556.616255139699</v>
      </c>
      <c r="G6137">
        <v>0.37463357665017138</v>
      </c>
      <c r="BD6137">
        <f t="shared" si="759"/>
        <v>-930.19213797527937</v>
      </c>
      <c r="BE6137">
        <f t="shared" si="760"/>
        <v>1434.6857933869487</v>
      </c>
      <c r="BF6137">
        <f t="shared" si="761"/>
        <v>3799.5637247491768</v>
      </c>
      <c r="BG6137">
        <f t="shared" si="762"/>
        <v>6164.4416561114049</v>
      </c>
      <c r="BH6137">
        <f t="shared" si="763"/>
        <v>8529.3195874736339</v>
      </c>
      <c r="BI6137">
        <f t="shared" si="764"/>
        <v>10894.197518835861</v>
      </c>
      <c r="BJ6137">
        <f t="shared" si="765"/>
        <v>13259.075450198088</v>
      </c>
    </row>
    <row r="6138" spans="1:62">
      <c r="A6138">
        <v>6135</v>
      </c>
      <c r="F6138">
        <v>12465.263115554824</v>
      </c>
      <c r="G6138">
        <v>0.56947590649867763</v>
      </c>
      <c r="BD6138">
        <f t="shared" si="759"/>
        <v>-8683.4483718888423</v>
      </c>
      <c r="BE6138">
        <f t="shared" si="760"/>
        <v>-6810.2804886379854</v>
      </c>
      <c r="BF6138">
        <f t="shared" si="761"/>
        <v>-4937.1126053871285</v>
      </c>
      <c r="BG6138">
        <f t="shared" si="762"/>
        <v>-3063.9447221362716</v>
      </c>
      <c r="BH6138">
        <f t="shared" si="763"/>
        <v>-1190.7768388854147</v>
      </c>
      <c r="BI6138">
        <f t="shared" si="764"/>
        <v>682.39104436544221</v>
      </c>
      <c r="BJ6138">
        <f t="shared" si="765"/>
        <v>2555.5589276162991</v>
      </c>
    </row>
    <row r="6139" spans="1:62">
      <c r="A6139">
        <v>6136</v>
      </c>
      <c r="F6139">
        <v>12304.239648563227</v>
      </c>
      <c r="G6139">
        <v>0.29771377463425441</v>
      </c>
      <c r="BD6139">
        <f t="shared" si="759"/>
        <v>-9617.8835830614371</v>
      </c>
      <c r="BE6139">
        <f t="shared" si="760"/>
        <v>-6770.5040505680481</v>
      </c>
      <c r="BF6139">
        <f t="shared" si="761"/>
        <v>-3923.1245180746591</v>
      </c>
      <c r="BG6139">
        <f t="shared" si="762"/>
        <v>-1075.744985581272</v>
      </c>
      <c r="BH6139">
        <f t="shared" si="763"/>
        <v>1771.634546912117</v>
      </c>
      <c r="BI6139">
        <f t="shared" si="764"/>
        <v>4619.014079405506</v>
      </c>
      <c r="BJ6139">
        <f t="shared" si="765"/>
        <v>7466.3936118988913</v>
      </c>
    </row>
    <row r="6140" spans="1:62">
      <c r="A6140">
        <v>6137</v>
      </c>
      <c r="F6140">
        <v>10224.837573544948</v>
      </c>
      <c r="G6140">
        <v>0.58243382107529751</v>
      </c>
      <c r="BD6140">
        <f t="shared" si="759"/>
        <v>-10815.670775391955</v>
      </c>
      <c r="BE6140">
        <f t="shared" si="760"/>
        <v>-9327.1019022206819</v>
      </c>
      <c r="BF6140">
        <f t="shared" si="761"/>
        <v>-7838.5330290494112</v>
      </c>
      <c r="BG6140">
        <f t="shared" si="762"/>
        <v>-6349.9641558781386</v>
      </c>
      <c r="BH6140">
        <f t="shared" si="763"/>
        <v>-4861.395282706867</v>
      </c>
      <c r="BI6140">
        <f t="shared" si="764"/>
        <v>-3372.8264095355953</v>
      </c>
      <c r="BJ6140">
        <f t="shared" si="765"/>
        <v>-1884.2575363643227</v>
      </c>
    </row>
    <row r="6141" spans="1:62">
      <c r="A6141">
        <v>6138</v>
      </c>
      <c r="F6141">
        <v>9522.37168909297</v>
      </c>
      <c r="G6141">
        <v>0.13336468833704274</v>
      </c>
      <c r="BD6141">
        <f t="shared" si="759"/>
        <v>-7312.6684681684601</v>
      </c>
      <c r="BE6141">
        <f t="shared" si="760"/>
        <v>-4400.499362791973</v>
      </c>
      <c r="BF6141">
        <f t="shared" si="761"/>
        <v>-1488.3302574154859</v>
      </c>
      <c r="BG6141">
        <f t="shared" si="762"/>
        <v>1423.8388479610021</v>
      </c>
      <c r="BH6141">
        <f t="shared" si="763"/>
        <v>4336.0079533374901</v>
      </c>
      <c r="BI6141">
        <f t="shared" si="764"/>
        <v>7248.1770587139763</v>
      </c>
      <c r="BJ6141">
        <f t="shared" si="765"/>
        <v>10160.346164090464</v>
      </c>
    </row>
    <row r="6142" spans="1:62">
      <c r="A6142">
        <v>6139</v>
      </c>
      <c r="F6142">
        <v>3374.2521434285318</v>
      </c>
      <c r="G6142">
        <v>0.11922326880398781</v>
      </c>
      <c r="BD6142">
        <f t="shared" si="759"/>
        <v>-8855.5482474077562</v>
      </c>
      <c r="BE6142">
        <f t="shared" si="760"/>
        <v>-8188.7248057225424</v>
      </c>
      <c r="BF6142">
        <f t="shared" si="761"/>
        <v>-7521.9013640373287</v>
      </c>
      <c r="BG6142">
        <f t="shared" si="762"/>
        <v>-6855.0779223521149</v>
      </c>
      <c r="BH6142">
        <f t="shared" si="763"/>
        <v>-6188.2544806669011</v>
      </c>
      <c r="BI6142">
        <f t="shared" si="764"/>
        <v>-5521.4310389816874</v>
      </c>
      <c r="BJ6142">
        <f t="shared" si="765"/>
        <v>-4854.6075972964745</v>
      </c>
    </row>
    <row r="6143" spans="1:62">
      <c r="A6143">
        <v>6140</v>
      </c>
      <c r="F6143">
        <v>-433.88518812803886</v>
      </c>
      <c r="G6143">
        <v>0.87592348340217718</v>
      </c>
      <c r="BD6143">
        <f t="shared" si="759"/>
        <v>-2778.1357994085929</v>
      </c>
      <c r="BE6143">
        <f t="shared" si="760"/>
        <v>-2182.0194553886536</v>
      </c>
      <c r="BF6143">
        <f t="shared" si="761"/>
        <v>-1585.9031113687145</v>
      </c>
      <c r="BG6143">
        <f t="shared" si="762"/>
        <v>-989.78676734877536</v>
      </c>
      <c r="BH6143">
        <f t="shared" si="763"/>
        <v>-393.67042332883648</v>
      </c>
      <c r="BI6143">
        <f t="shared" si="764"/>
        <v>202.44592069110286</v>
      </c>
      <c r="BJ6143">
        <f t="shared" si="765"/>
        <v>798.56226471104128</v>
      </c>
    </row>
    <row r="6144" spans="1:62">
      <c r="A6144">
        <v>6141</v>
      </c>
      <c r="F6144">
        <v>4069.6874018059498</v>
      </c>
      <c r="G6144">
        <v>0.57144911498079232</v>
      </c>
      <c r="BD6144">
        <f t="shared" si="759"/>
        <v>4813.502605138925</v>
      </c>
      <c r="BE6144">
        <f t="shared" si="760"/>
        <v>9193.1200221498111</v>
      </c>
      <c r="BF6144">
        <f t="shared" si="761"/>
        <v>13572.737439160697</v>
      </c>
      <c r="BG6144">
        <f t="shared" si="762"/>
        <v>17952.354856171583</v>
      </c>
      <c r="BH6144">
        <f t="shared" si="763"/>
        <v>22331.97227318247</v>
      </c>
      <c r="BI6144">
        <f t="shared" si="764"/>
        <v>26711.589690193356</v>
      </c>
      <c r="BJ6144">
        <f t="shared" si="765"/>
        <v>31091.207107204242</v>
      </c>
    </row>
    <row r="6145" spans="1:62">
      <c r="A6145">
        <v>6142</v>
      </c>
      <c r="F6145">
        <v>6353.8931973121289</v>
      </c>
      <c r="G6145">
        <v>0.26630212814959719</v>
      </c>
      <c r="BD6145">
        <f t="shared" si="759"/>
        <v>-1212.4418269019884</v>
      </c>
      <c r="BE6145">
        <f t="shared" si="760"/>
        <v>1644.803748001973</v>
      </c>
      <c r="BF6145">
        <f t="shared" si="761"/>
        <v>4502.0493229059357</v>
      </c>
      <c r="BG6145">
        <f t="shared" si="762"/>
        <v>7359.2948978098957</v>
      </c>
      <c r="BH6145">
        <f t="shared" si="763"/>
        <v>10216.540472713858</v>
      </c>
      <c r="BI6145">
        <f t="shared" si="764"/>
        <v>13073.786047617821</v>
      </c>
      <c r="BJ6145">
        <f t="shared" si="765"/>
        <v>15931.031622521783</v>
      </c>
    </row>
    <row r="6146" spans="1:62">
      <c r="A6146">
        <v>6143</v>
      </c>
      <c r="F6146">
        <v>14582.526652096873</v>
      </c>
      <c r="G6146">
        <v>0.15679203329017533</v>
      </c>
      <c r="BD6146">
        <f t="shared" si="759"/>
        <v>-5022.3825565641428</v>
      </c>
      <c r="BE6146">
        <f t="shared" si="760"/>
        <v>-3690.8719158161571</v>
      </c>
      <c r="BF6146">
        <f t="shared" si="761"/>
        <v>-2359.3612750681709</v>
      </c>
      <c r="BG6146">
        <f t="shared" si="762"/>
        <v>-1027.8506343201852</v>
      </c>
      <c r="BH6146">
        <f t="shared" si="763"/>
        <v>303.66000642780091</v>
      </c>
      <c r="BI6146">
        <f t="shared" si="764"/>
        <v>1635.1706471757871</v>
      </c>
      <c r="BJ6146">
        <f t="shared" si="765"/>
        <v>2966.6812879237732</v>
      </c>
    </row>
    <row r="6147" spans="1:62">
      <c r="A6147">
        <v>6144</v>
      </c>
      <c r="F6147">
        <v>11334.364433204855</v>
      </c>
      <c r="G6147">
        <v>0.65552273445187392</v>
      </c>
      <c r="BD6147">
        <f t="shared" si="759"/>
        <v>-13798.566485645995</v>
      </c>
      <c r="BE6147">
        <f t="shared" si="760"/>
        <v>-13014.60631919512</v>
      </c>
      <c r="BF6147">
        <f t="shared" si="761"/>
        <v>-12230.646152744242</v>
      </c>
      <c r="BG6147">
        <f t="shared" si="762"/>
        <v>-11446.685986293367</v>
      </c>
      <c r="BH6147">
        <f t="shared" si="763"/>
        <v>-10662.72581984249</v>
      </c>
      <c r="BI6147">
        <f t="shared" si="764"/>
        <v>-9878.7656533916124</v>
      </c>
      <c r="BJ6147">
        <f t="shared" si="765"/>
        <v>-9094.8054869407351</v>
      </c>
    </row>
    <row r="6148" spans="1:62">
      <c r="A6148">
        <v>6145</v>
      </c>
      <c r="F6148">
        <v>7191.0114468910178</v>
      </c>
      <c r="G6148">
        <v>1.6499257862716599</v>
      </c>
      <c r="BD6148">
        <f t="shared" si="759"/>
        <v>-8056.750760945486</v>
      </c>
      <c r="BE6148">
        <f t="shared" si="760"/>
        <v>-4779.1370886861159</v>
      </c>
      <c r="BF6148">
        <f t="shared" si="761"/>
        <v>-1501.5234164267458</v>
      </c>
      <c r="BG6148">
        <f t="shared" si="762"/>
        <v>1776.0902558326234</v>
      </c>
      <c r="BH6148">
        <f t="shared" si="763"/>
        <v>5053.7039280919944</v>
      </c>
      <c r="BI6148">
        <f t="shared" si="764"/>
        <v>8331.3176003513636</v>
      </c>
      <c r="BJ6148">
        <f t="shared" si="765"/>
        <v>11608.931272610733</v>
      </c>
    </row>
    <row r="6149" spans="1:62">
      <c r="A6149">
        <v>6146</v>
      </c>
      <c r="F6149">
        <v>15653.848635736358</v>
      </c>
      <c r="G6149">
        <v>0.56145683843811245</v>
      </c>
      <c r="BD6149">
        <f t="shared" si="759"/>
        <v>1058.6174844672823</v>
      </c>
      <c r="BE6149">
        <f t="shared" si="760"/>
        <v>9308.2464158255825</v>
      </c>
      <c r="BF6149">
        <f t="shared" si="761"/>
        <v>17557.875347183879</v>
      </c>
      <c r="BG6149">
        <f t="shared" si="762"/>
        <v>25807.504278542183</v>
      </c>
      <c r="BH6149">
        <f t="shared" si="763"/>
        <v>34057.133209900479</v>
      </c>
      <c r="BI6149">
        <f t="shared" si="764"/>
        <v>42306.762141258776</v>
      </c>
      <c r="BJ6149">
        <f t="shared" si="765"/>
        <v>50556.39107261708</v>
      </c>
    </row>
    <row r="6150" spans="1:62">
      <c r="A6150">
        <v>6147</v>
      </c>
      <c r="F6150">
        <v>3027.1132911780333</v>
      </c>
      <c r="G6150">
        <v>0.27804550987692167</v>
      </c>
      <c r="BD6150">
        <f t="shared" si="759"/>
        <v>-12846.564443545796</v>
      </c>
      <c r="BE6150">
        <f t="shared" si="760"/>
        <v>-10039.280251355234</v>
      </c>
      <c r="BF6150">
        <f t="shared" si="761"/>
        <v>-7231.9960591646723</v>
      </c>
      <c r="BG6150">
        <f t="shared" si="762"/>
        <v>-4424.7118669741085</v>
      </c>
      <c r="BH6150">
        <f t="shared" si="763"/>
        <v>-1617.4276747835465</v>
      </c>
      <c r="BI6150">
        <f t="shared" si="764"/>
        <v>1189.8565174070136</v>
      </c>
      <c r="BJ6150">
        <f t="shared" si="765"/>
        <v>3997.1407095975774</v>
      </c>
    </row>
    <row r="6151" spans="1:62">
      <c r="A6151">
        <v>6148</v>
      </c>
      <c r="F6151">
        <v>11215.166193228564</v>
      </c>
      <c r="G6151">
        <v>0.18233903204038615</v>
      </c>
      <c r="BD6151">
        <f t="shared" si="759"/>
        <v>-1636.8857417934248</v>
      </c>
      <c r="BE6151">
        <f t="shared" si="760"/>
        <v>-246.65819240881638</v>
      </c>
      <c r="BF6151">
        <f t="shared" si="761"/>
        <v>1143.5693569757914</v>
      </c>
      <c r="BG6151">
        <f t="shared" si="762"/>
        <v>2533.7969063604005</v>
      </c>
      <c r="BH6151">
        <f t="shared" si="763"/>
        <v>3924.0244557450087</v>
      </c>
      <c r="BI6151">
        <f t="shared" si="764"/>
        <v>5314.252005129616</v>
      </c>
      <c r="BJ6151">
        <f t="shared" si="765"/>
        <v>6704.479554514226</v>
      </c>
    </row>
    <row r="6152" spans="1:62">
      <c r="A6152">
        <v>6149</v>
      </c>
      <c r="F6152">
        <v>9151.8238725900155</v>
      </c>
      <c r="G6152">
        <v>0.38616218386406764</v>
      </c>
      <c r="BD6152">
        <f t="shared" si="759"/>
        <v>-10303.471033026633</v>
      </c>
      <c r="BE6152">
        <f t="shared" si="760"/>
        <v>-9391.7758728247027</v>
      </c>
      <c r="BF6152">
        <f t="shared" si="761"/>
        <v>-8480.0807126227719</v>
      </c>
      <c r="BG6152">
        <f t="shared" si="762"/>
        <v>-7568.3855524208411</v>
      </c>
      <c r="BH6152">
        <f t="shared" si="763"/>
        <v>-6656.6903922189103</v>
      </c>
      <c r="BI6152">
        <f t="shared" si="764"/>
        <v>-5744.9952320169796</v>
      </c>
      <c r="BJ6152">
        <f t="shared" si="765"/>
        <v>-4833.3000718150488</v>
      </c>
    </row>
    <row r="6153" spans="1:62">
      <c r="A6153">
        <v>6150</v>
      </c>
      <c r="F6153">
        <v>8546.8566261770975</v>
      </c>
      <c r="G6153">
        <v>0.12164737588524765</v>
      </c>
      <c r="BD6153">
        <f t="shared" si="759"/>
        <v>-7221.0129532696774</v>
      </c>
      <c r="BE6153">
        <f t="shared" si="760"/>
        <v>-5290.2020339493392</v>
      </c>
      <c r="BF6153">
        <f t="shared" si="761"/>
        <v>-3359.3911146290011</v>
      </c>
      <c r="BG6153">
        <f t="shared" si="762"/>
        <v>-1428.580195308663</v>
      </c>
      <c r="BH6153">
        <f t="shared" si="763"/>
        <v>502.23072401167519</v>
      </c>
      <c r="BI6153">
        <f t="shared" si="764"/>
        <v>2433.0416433320133</v>
      </c>
      <c r="BJ6153">
        <f t="shared" si="765"/>
        <v>4363.8525626523515</v>
      </c>
    </row>
    <row r="6154" spans="1:62">
      <c r="A6154">
        <v>6151</v>
      </c>
      <c r="F6154">
        <v>12868.705124852042</v>
      </c>
      <c r="G6154">
        <v>0.1998461593765537</v>
      </c>
      <c r="BD6154">
        <f t="shared" si="759"/>
        <v>-7938.6197467508591</v>
      </c>
      <c r="BE6154">
        <f t="shared" si="760"/>
        <v>-7330.3828673246207</v>
      </c>
      <c r="BF6154">
        <f t="shared" si="761"/>
        <v>-6722.1459878983824</v>
      </c>
      <c r="BG6154">
        <f t="shared" si="762"/>
        <v>-6113.909108472144</v>
      </c>
      <c r="BH6154">
        <f t="shared" si="763"/>
        <v>-5505.6722290459056</v>
      </c>
      <c r="BI6154">
        <f t="shared" si="764"/>
        <v>-4897.4353496196672</v>
      </c>
      <c r="BJ6154">
        <f t="shared" si="765"/>
        <v>-4289.1984701934298</v>
      </c>
    </row>
    <row r="6155" spans="1:62">
      <c r="A6155">
        <v>6152</v>
      </c>
      <c r="F6155">
        <v>9764.3326894562342</v>
      </c>
      <c r="G6155">
        <v>0.2942626639076753</v>
      </c>
      <c r="BD6155">
        <f t="shared" si="759"/>
        <v>-11869.474327969274</v>
      </c>
      <c r="BE6155">
        <f t="shared" si="760"/>
        <v>-10870.243531086506</v>
      </c>
      <c r="BF6155">
        <f t="shared" si="761"/>
        <v>-9871.0127342037358</v>
      </c>
      <c r="BG6155">
        <f t="shared" si="762"/>
        <v>-8871.7819373209677</v>
      </c>
      <c r="BH6155">
        <f t="shared" si="763"/>
        <v>-7872.5511404381996</v>
      </c>
      <c r="BI6155">
        <f t="shared" si="764"/>
        <v>-6873.3203435554306</v>
      </c>
      <c r="BJ6155">
        <f t="shared" si="765"/>
        <v>-5874.0895466726624</v>
      </c>
    </row>
    <row r="6156" spans="1:62">
      <c r="A6156">
        <v>6153</v>
      </c>
      <c r="F6156">
        <v>10329.030705094501</v>
      </c>
      <c r="G6156">
        <v>2.1557039592401841</v>
      </c>
      <c r="BD6156">
        <f t="shared" si="759"/>
        <v>-8293.0193699178581</v>
      </c>
      <c r="BE6156">
        <f t="shared" si="760"/>
        <v>-6821.706050379481</v>
      </c>
      <c r="BF6156">
        <f t="shared" si="761"/>
        <v>-5350.3927308411048</v>
      </c>
      <c r="BG6156">
        <f t="shared" si="762"/>
        <v>-3879.0794113027277</v>
      </c>
      <c r="BH6156">
        <f t="shared" si="763"/>
        <v>-2407.7660917643516</v>
      </c>
      <c r="BI6156">
        <f t="shared" si="764"/>
        <v>-936.45277222597542</v>
      </c>
      <c r="BJ6156">
        <f t="shared" si="765"/>
        <v>534.86054731240074</v>
      </c>
    </row>
    <row r="6157" spans="1:62">
      <c r="A6157">
        <v>6154</v>
      </c>
      <c r="F6157">
        <v>11300.161052652982</v>
      </c>
      <c r="G6157">
        <v>0.1112483804447626</v>
      </c>
      <c r="BD6157">
        <f t="shared" ref="BD6157:BD6220" si="766">($BD$3*G6156)-F6156</f>
        <v>449.48909110641944</v>
      </c>
      <c r="BE6157">
        <f t="shared" ref="BE6157:BE6220" si="767">($BE$3*G6156)-F6156</f>
        <v>11228.00888730734</v>
      </c>
      <c r="BF6157">
        <f t="shared" ref="BF6157:BF6220" si="768">($BF$3*G6156)-F6156</f>
        <v>22006.528683508259</v>
      </c>
      <c r="BG6157">
        <f t="shared" ref="BG6157:BG6220" si="769">($BG$3*G6156)-F6156</f>
        <v>32785.048479709178</v>
      </c>
      <c r="BH6157">
        <f t="shared" ref="BH6157:BH6220" si="770">($BH$3*G6156)-F6156</f>
        <v>43563.568275910104</v>
      </c>
      <c r="BI6157">
        <f t="shared" ref="BI6157:BI6220" si="771">($BI$3*G6156)-F6156</f>
        <v>54342.088072111015</v>
      </c>
      <c r="BJ6157">
        <f t="shared" ref="BJ6157:BJ6220" si="772">($BJ$3*G6156)-F6156</f>
        <v>65120.607868311941</v>
      </c>
    </row>
    <row r="6158" spans="1:62">
      <c r="A6158">
        <v>6155</v>
      </c>
      <c r="F6158">
        <v>7171.1512531201261</v>
      </c>
      <c r="G6158">
        <v>0.43498924246919835</v>
      </c>
      <c r="BD6158">
        <f t="shared" si="766"/>
        <v>-10743.919150429168</v>
      </c>
      <c r="BE6158">
        <f t="shared" si="767"/>
        <v>-10187.677248205357</v>
      </c>
      <c r="BF6158">
        <f t="shared" si="768"/>
        <v>-9631.4353459815429</v>
      </c>
      <c r="BG6158">
        <f t="shared" si="769"/>
        <v>-9075.1934437577293</v>
      </c>
      <c r="BH6158">
        <f t="shared" si="770"/>
        <v>-8518.9515415339174</v>
      </c>
      <c r="BI6158">
        <f t="shared" si="771"/>
        <v>-7962.7096393101037</v>
      </c>
      <c r="BJ6158">
        <f t="shared" si="772"/>
        <v>-7406.4677370862919</v>
      </c>
    </row>
    <row r="6159" spans="1:62">
      <c r="A6159">
        <v>6156</v>
      </c>
      <c r="F6159">
        <v>5243.7323748484378</v>
      </c>
      <c r="G6159">
        <v>0.87479256014760054</v>
      </c>
      <c r="BD6159">
        <f t="shared" si="766"/>
        <v>-4996.2050407741344</v>
      </c>
      <c r="BE6159">
        <f t="shared" si="767"/>
        <v>-2821.2588284281428</v>
      </c>
      <c r="BF6159">
        <f t="shared" si="768"/>
        <v>-646.31261608215118</v>
      </c>
      <c r="BG6159">
        <f t="shared" si="769"/>
        <v>1528.6335962638404</v>
      </c>
      <c r="BH6159">
        <f t="shared" si="770"/>
        <v>3703.579808609833</v>
      </c>
      <c r="BI6159">
        <f t="shared" si="771"/>
        <v>5878.5260209558237</v>
      </c>
      <c r="BJ6159">
        <f t="shared" si="772"/>
        <v>8053.4722333018162</v>
      </c>
    </row>
    <row r="6160" spans="1:62">
      <c r="A6160">
        <v>6157</v>
      </c>
      <c r="F6160">
        <v>13527.620650294142</v>
      </c>
      <c r="G6160">
        <v>0.36851313376485884</v>
      </c>
      <c r="BD6160">
        <f t="shared" si="766"/>
        <v>-869.76957411043531</v>
      </c>
      <c r="BE6160">
        <f t="shared" si="767"/>
        <v>3504.1932266275671</v>
      </c>
      <c r="BF6160">
        <f t="shared" si="768"/>
        <v>7878.1560273655705</v>
      </c>
      <c r="BG6160">
        <f t="shared" si="769"/>
        <v>12252.118828103572</v>
      </c>
      <c r="BH6160">
        <f t="shared" si="770"/>
        <v>16626.081628841577</v>
      </c>
      <c r="BI6160">
        <f t="shared" si="771"/>
        <v>21000.044429579579</v>
      </c>
      <c r="BJ6160">
        <f t="shared" si="772"/>
        <v>25374.00723031758</v>
      </c>
    </row>
    <row r="6161" spans="1:62">
      <c r="A6161">
        <v>6158</v>
      </c>
      <c r="F6161">
        <v>8360.8966264803912</v>
      </c>
      <c r="G6161">
        <v>0.52559076355490486</v>
      </c>
      <c r="BD6161">
        <f t="shared" si="766"/>
        <v>-11685.054981469848</v>
      </c>
      <c r="BE6161">
        <f t="shared" si="767"/>
        <v>-9842.4893126455536</v>
      </c>
      <c r="BF6161">
        <f t="shared" si="768"/>
        <v>-7999.9236438212602</v>
      </c>
      <c r="BG6161">
        <f t="shared" si="769"/>
        <v>-6157.3579749969658</v>
      </c>
      <c r="BH6161">
        <f t="shared" si="770"/>
        <v>-4314.7923061726706</v>
      </c>
      <c r="BI6161">
        <f t="shared" si="771"/>
        <v>-2472.2266373483781</v>
      </c>
      <c r="BJ6161">
        <f t="shared" si="772"/>
        <v>-629.66096852408373</v>
      </c>
    </row>
    <row r="6162" spans="1:62">
      <c r="A6162">
        <v>6159</v>
      </c>
      <c r="F6162">
        <v>8019.9324219370574</v>
      </c>
      <c r="G6162">
        <v>0.15292101886808496</v>
      </c>
      <c r="BD6162">
        <f t="shared" si="766"/>
        <v>-5732.9428087058668</v>
      </c>
      <c r="BE6162">
        <f t="shared" si="767"/>
        <v>-3104.9889909313424</v>
      </c>
      <c r="BF6162">
        <f t="shared" si="768"/>
        <v>-477.03517315681802</v>
      </c>
      <c r="BG6162">
        <f t="shared" si="769"/>
        <v>2150.9186446177064</v>
      </c>
      <c r="BH6162">
        <f t="shared" si="770"/>
        <v>4778.8724623922299</v>
      </c>
      <c r="BI6162">
        <f t="shared" si="771"/>
        <v>7406.8262801667552</v>
      </c>
      <c r="BJ6162">
        <f t="shared" si="772"/>
        <v>10034.78009794128</v>
      </c>
    </row>
    <row r="6163" spans="1:62">
      <c r="A6163">
        <v>6160</v>
      </c>
      <c r="F6163">
        <v>12824.320127616613</v>
      </c>
      <c r="G6163">
        <v>0.39973293587618652</v>
      </c>
      <c r="BD6163">
        <f t="shared" si="766"/>
        <v>-7255.327327596633</v>
      </c>
      <c r="BE6163">
        <f t="shared" si="767"/>
        <v>-6490.7222332562078</v>
      </c>
      <c r="BF6163">
        <f t="shared" si="768"/>
        <v>-5726.1171389157826</v>
      </c>
      <c r="BG6163">
        <f t="shared" si="769"/>
        <v>-4961.5120445753582</v>
      </c>
      <c r="BH6163">
        <f t="shared" si="770"/>
        <v>-4196.9069502349339</v>
      </c>
      <c r="BI6163">
        <f t="shared" si="771"/>
        <v>-3432.3018558945087</v>
      </c>
      <c r="BJ6163">
        <f t="shared" si="772"/>
        <v>-2667.6967615540834</v>
      </c>
    </row>
    <row r="6164" spans="1:62">
      <c r="A6164">
        <v>6161</v>
      </c>
      <c r="F6164">
        <v>6912.8360751205928</v>
      </c>
      <c r="G6164">
        <v>0.12331248274068329</v>
      </c>
      <c r="BD6164">
        <f t="shared" si="766"/>
        <v>-10825.655448235681</v>
      </c>
      <c r="BE6164">
        <f t="shared" si="767"/>
        <v>-8826.9907688547482</v>
      </c>
      <c r="BF6164">
        <f t="shared" si="768"/>
        <v>-6828.326089473815</v>
      </c>
      <c r="BG6164">
        <f t="shared" si="769"/>
        <v>-4829.6614100928828</v>
      </c>
      <c r="BH6164">
        <f t="shared" si="770"/>
        <v>-2830.9967307119496</v>
      </c>
      <c r="BI6164">
        <f t="shared" si="771"/>
        <v>-832.33205133101728</v>
      </c>
      <c r="BJ6164">
        <f t="shared" si="772"/>
        <v>1166.332628049915</v>
      </c>
    </row>
    <row r="6165" spans="1:62">
      <c r="A6165">
        <v>6162</v>
      </c>
      <c r="F6165">
        <v>2151.8656012357242</v>
      </c>
      <c r="G6165">
        <v>0.30213184030256279</v>
      </c>
      <c r="BD6165">
        <f t="shared" si="766"/>
        <v>-6296.2736614171763</v>
      </c>
      <c r="BE6165">
        <f t="shared" si="767"/>
        <v>-5679.7112477137598</v>
      </c>
      <c r="BF6165">
        <f t="shared" si="768"/>
        <v>-5063.1488340103433</v>
      </c>
      <c r="BG6165">
        <f t="shared" si="769"/>
        <v>-4446.5864203069268</v>
      </c>
      <c r="BH6165">
        <f t="shared" si="770"/>
        <v>-3830.0240066035103</v>
      </c>
      <c r="BI6165">
        <f t="shared" si="771"/>
        <v>-3213.4615929000938</v>
      </c>
      <c r="BJ6165">
        <f t="shared" si="772"/>
        <v>-2596.8991791966773</v>
      </c>
    </row>
    <row r="6166" spans="1:62">
      <c r="A6166">
        <v>6163</v>
      </c>
      <c r="F6166">
        <v>-9078.999764740347</v>
      </c>
      <c r="G6166">
        <v>0.67254849047576215</v>
      </c>
      <c r="BD6166">
        <f t="shared" si="766"/>
        <v>-641.20639972291019</v>
      </c>
      <c r="BE6166">
        <f t="shared" si="767"/>
        <v>869.45280178990379</v>
      </c>
      <c r="BF6166">
        <f t="shared" si="768"/>
        <v>2380.1120033027173</v>
      </c>
      <c r="BG6166">
        <f t="shared" si="769"/>
        <v>3890.7712048155317</v>
      </c>
      <c r="BH6166">
        <f t="shared" si="770"/>
        <v>5401.4304063283453</v>
      </c>
      <c r="BI6166">
        <f t="shared" si="771"/>
        <v>6912.0896078411588</v>
      </c>
      <c r="BJ6166">
        <f t="shared" si="772"/>
        <v>8422.7488093539741</v>
      </c>
    </row>
    <row r="6167" spans="1:62">
      <c r="A6167">
        <v>6164</v>
      </c>
      <c r="F6167">
        <v>5411.9104714745754</v>
      </c>
      <c r="G6167">
        <v>0.58207811000347043</v>
      </c>
      <c r="BD6167">
        <f t="shared" si="766"/>
        <v>12441.742217119157</v>
      </c>
      <c r="BE6167">
        <f t="shared" si="767"/>
        <v>15804.484669497968</v>
      </c>
      <c r="BF6167">
        <f t="shared" si="768"/>
        <v>19167.227121876778</v>
      </c>
      <c r="BG6167">
        <f t="shared" si="769"/>
        <v>22529.969574255592</v>
      </c>
      <c r="BH6167">
        <f t="shared" si="770"/>
        <v>25892.712026634399</v>
      </c>
      <c r="BI6167">
        <f t="shared" si="771"/>
        <v>29255.454479013213</v>
      </c>
      <c r="BJ6167">
        <f t="shared" si="772"/>
        <v>32618.196931392024</v>
      </c>
    </row>
    <row r="6168" spans="1:62">
      <c r="A6168">
        <v>6165</v>
      </c>
      <c r="F6168">
        <v>9423.8527057814445</v>
      </c>
      <c r="G6168">
        <v>0.30643920163833638</v>
      </c>
      <c r="BD6168">
        <f t="shared" si="766"/>
        <v>-2501.5199214572231</v>
      </c>
      <c r="BE6168">
        <f t="shared" si="767"/>
        <v>408.87062856012926</v>
      </c>
      <c r="BF6168">
        <f t="shared" si="768"/>
        <v>3319.2611785774807</v>
      </c>
      <c r="BG6168">
        <f t="shared" si="769"/>
        <v>6229.6517285948339</v>
      </c>
      <c r="BH6168">
        <f t="shared" si="770"/>
        <v>9140.0422786121853</v>
      </c>
      <c r="BI6168">
        <f t="shared" si="771"/>
        <v>12050.432828629537</v>
      </c>
      <c r="BJ6168">
        <f t="shared" si="772"/>
        <v>14960.82337864689</v>
      </c>
    </row>
    <row r="6169" spans="1:62">
      <c r="A6169">
        <v>6166</v>
      </c>
      <c r="F6169">
        <v>-2968.878555808511</v>
      </c>
      <c r="G6169">
        <v>0.25944443182994803</v>
      </c>
      <c r="BD6169">
        <f t="shared" si="766"/>
        <v>-7891.6566975897622</v>
      </c>
      <c r="BE6169">
        <f t="shared" si="767"/>
        <v>-6359.4606893980808</v>
      </c>
      <c r="BF6169">
        <f t="shared" si="768"/>
        <v>-4827.2646812063986</v>
      </c>
      <c r="BG6169">
        <f t="shared" si="769"/>
        <v>-3295.0686730147172</v>
      </c>
      <c r="BH6169">
        <f t="shared" si="770"/>
        <v>-1762.8726648230349</v>
      </c>
      <c r="BI6169">
        <f t="shared" si="771"/>
        <v>-230.67665663135267</v>
      </c>
      <c r="BJ6169">
        <f t="shared" si="772"/>
        <v>1301.5193515603296</v>
      </c>
    </row>
    <row r="6170" spans="1:62">
      <c r="A6170">
        <v>6167</v>
      </c>
      <c r="F6170">
        <v>5142.7570556822448</v>
      </c>
      <c r="G6170">
        <v>0.26700991166736809</v>
      </c>
      <c r="BD6170">
        <f t="shared" si="766"/>
        <v>4266.100714958251</v>
      </c>
      <c r="BE6170">
        <f t="shared" si="767"/>
        <v>5563.3228741079911</v>
      </c>
      <c r="BF6170">
        <f t="shared" si="768"/>
        <v>6860.5450332577311</v>
      </c>
      <c r="BG6170">
        <f t="shared" si="769"/>
        <v>8157.7671924074712</v>
      </c>
      <c r="BH6170">
        <f t="shared" si="770"/>
        <v>9454.9893515572112</v>
      </c>
      <c r="BI6170">
        <f t="shared" si="771"/>
        <v>10752.211510706951</v>
      </c>
      <c r="BJ6170">
        <f t="shared" si="772"/>
        <v>12049.433669856691</v>
      </c>
    </row>
    <row r="6171" spans="1:62">
      <c r="A6171">
        <v>6168</v>
      </c>
      <c r="F6171">
        <v>14888.793709312657</v>
      </c>
      <c r="G6171">
        <v>0.1676339629214878</v>
      </c>
      <c r="BD6171">
        <f t="shared" si="766"/>
        <v>-3807.7074973454046</v>
      </c>
      <c r="BE6171">
        <f t="shared" si="767"/>
        <v>-2472.657939008564</v>
      </c>
      <c r="BF6171">
        <f t="shared" si="768"/>
        <v>-1137.6083806717234</v>
      </c>
      <c r="BG6171">
        <f t="shared" si="769"/>
        <v>197.44117766511681</v>
      </c>
      <c r="BH6171">
        <f t="shared" si="770"/>
        <v>1532.4907360019579</v>
      </c>
      <c r="BI6171">
        <f t="shared" si="771"/>
        <v>2867.540294338798</v>
      </c>
      <c r="BJ6171">
        <f t="shared" si="772"/>
        <v>4202.5898526756391</v>
      </c>
    </row>
    <row r="6172" spans="1:62">
      <c r="A6172">
        <v>6169</v>
      </c>
      <c r="F6172">
        <v>14175.228244829243</v>
      </c>
      <c r="G6172">
        <v>0.346390393790597</v>
      </c>
      <c r="BD6172">
        <f t="shared" si="766"/>
        <v>-14050.623894705217</v>
      </c>
      <c r="BE6172">
        <f t="shared" si="767"/>
        <v>-13212.454080097779</v>
      </c>
      <c r="BF6172">
        <f t="shared" si="768"/>
        <v>-12374.28426549034</v>
      </c>
      <c r="BG6172">
        <f t="shared" si="769"/>
        <v>-11536.1144508829</v>
      </c>
      <c r="BH6172">
        <f t="shared" si="770"/>
        <v>-10697.944636275461</v>
      </c>
      <c r="BI6172">
        <f t="shared" si="771"/>
        <v>-9859.7748216680229</v>
      </c>
      <c r="BJ6172">
        <f t="shared" si="772"/>
        <v>-9021.6050070605834</v>
      </c>
    </row>
    <row r="6173" spans="1:62">
      <c r="A6173">
        <v>6170</v>
      </c>
      <c r="F6173">
        <v>10019.915401616046</v>
      </c>
      <c r="G6173">
        <v>9.7274473826649555E-2</v>
      </c>
      <c r="BD6173">
        <f t="shared" si="766"/>
        <v>-12443.276275876258</v>
      </c>
      <c r="BE6173">
        <f t="shared" si="767"/>
        <v>-10711.324306923272</v>
      </c>
      <c r="BF6173">
        <f t="shared" si="768"/>
        <v>-8979.3723379702878</v>
      </c>
      <c r="BG6173">
        <f t="shared" si="769"/>
        <v>-7247.4203690173026</v>
      </c>
      <c r="BH6173">
        <f t="shared" si="770"/>
        <v>-5515.4684000643174</v>
      </c>
      <c r="BI6173">
        <f t="shared" si="771"/>
        <v>-3783.5164311113331</v>
      </c>
      <c r="BJ6173">
        <f t="shared" si="772"/>
        <v>-2051.5644621583469</v>
      </c>
    </row>
    <row r="6174" spans="1:62">
      <c r="A6174">
        <v>6171</v>
      </c>
      <c r="F6174">
        <v>8984.8753472400731</v>
      </c>
      <c r="G6174">
        <v>0.13218029974502254</v>
      </c>
      <c r="BD6174">
        <f t="shared" si="766"/>
        <v>-9533.5430324827994</v>
      </c>
      <c r="BE6174">
        <f t="shared" si="767"/>
        <v>-9047.1706633495505</v>
      </c>
      <c r="BF6174">
        <f t="shared" si="768"/>
        <v>-8560.7982942163035</v>
      </c>
      <c r="BG6174">
        <f t="shared" si="769"/>
        <v>-8074.4259250830555</v>
      </c>
      <c r="BH6174">
        <f t="shared" si="770"/>
        <v>-7588.0535559498076</v>
      </c>
      <c r="BI6174">
        <f t="shared" si="771"/>
        <v>-7101.6811868165596</v>
      </c>
      <c r="BJ6174">
        <f t="shared" si="772"/>
        <v>-6615.3088176833116</v>
      </c>
    </row>
    <row r="6175" spans="1:62">
      <c r="A6175">
        <v>6172</v>
      </c>
      <c r="F6175">
        <v>13858.000864259979</v>
      </c>
      <c r="G6175">
        <v>0.19806822759636766</v>
      </c>
      <c r="BD6175">
        <f t="shared" si="766"/>
        <v>-8323.973848514961</v>
      </c>
      <c r="BE6175">
        <f t="shared" si="767"/>
        <v>-7663.072349789848</v>
      </c>
      <c r="BF6175">
        <f t="shared" si="768"/>
        <v>-7002.170851064735</v>
      </c>
      <c r="BG6175">
        <f t="shared" si="769"/>
        <v>-6341.2693523396229</v>
      </c>
      <c r="BH6175">
        <f t="shared" si="770"/>
        <v>-5680.3678536145089</v>
      </c>
      <c r="BI6175">
        <f t="shared" si="771"/>
        <v>-5019.4663548893968</v>
      </c>
      <c r="BJ6175">
        <f t="shared" si="772"/>
        <v>-4358.5648561642838</v>
      </c>
    </row>
    <row r="6176" spans="1:62">
      <c r="A6176">
        <v>6173</v>
      </c>
      <c r="F6176">
        <v>4632.1997714578938</v>
      </c>
      <c r="G6176">
        <v>0.38201257181040127</v>
      </c>
      <c r="BD6176">
        <f t="shared" si="766"/>
        <v>-12867.65972627814</v>
      </c>
      <c r="BE6176">
        <f t="shared" si="767"/>
        <v>-11877.318588296303</v>
      </c>
      <c r="BF6176">
        <f t="shared" si="768"/>
        <v>-10886.977450314464</v>
      </c>
      <c r="BG6176">
        <f t="shared" si="769"/>
        <v>-9896.6363123326264</v>
      </c>
      <c r="BH6176">
        <f t="shared" si="770"/>
        <v>-8906.2951743507874</v>
      </c>
      <c r="BI6176">
        <f t="shared" si="771"/>
        <v>-7915.9540363689484</v>
      </c>
      <c r="BJ6176">
        <f t="shared" si="772"/>
        <v>-6925.6128983871104</v>
      </c>
    </row>
    <row r="6177" spans="1:62">
      <c r="A6177">
        <v>6174</v>
      </c>
      <c r="F6177">
        <v>5906.2529463146348</v>
      </c>
      <c r="G6177">
        <v>0.18139460626623904</v>
      </c>
      <c r="BD6177">
        <f t="shared" si="766"/>
        <v>-2722.1369124058874</v>
      </c>
      <c r="BE6177">
        <f t="shared" si="767"/>
        <v>-812.07405335388103</v>
      </c>
      <c r="BF6177">
        <f t="shared" si="768"/>
        <v>1097.9888056981254</v>
      </c>
      <c r="BG6177">
        <f t="shared" si="769"/>
        <v>3008.0516647501317</v>
      </c>
      <c r="BH6177">
        <f t="shared" si="770"/>
        <v>4918.1145238021381</v>
      </c>
      <c r="BI6177">
        <f t="shared" si="771"/>
        <v>6828.1773828541445</v>
      </c>
      <c r="BJ6177">
        <f t="shared" si="772"/>
        <v>8738.2402419061509</v>
      </c>
    </row>
    <row r="6178" spans="1:62">
      <c r="A6178">
        <v>6175</v>
      </c>
      <c r="F6178">
        <v>10721.211121836579</v>
      </c>
      <c r="G6178">
        <v>0.20814079967951393</v>
      </c>
      <c r="BD6178">
        <f t="shared" si="766"/>
        <v>-4999.2799149834391</v>
      </c>
      <c r="BE6178">
        <f t="shared" si="767"/>
        <v>-4092.3068836522443</v>
      </c>
      <c r="BF6178">
        <f t="shared" si="768"/>
        <v>-3185.3338523210491</v>
      </c>
      <c r="BG6178">
        <f t="shared" si="769"/>
        <v>-2278.3608209898539</v>
      </c>
      <c r="BH6178">
        <f t="shared" si="770"/>
        <v>-1371.3877896586582</v>
      </c>
      <c r="BI6178">
        <f t="shared" si="771"/>
        <v>-464.41475832746346</v>
      </c>
      <c r="BJ6178">
        <f t="shared" si="772"/>
        <v>442.55827300373221</v>
      </c>
    </row>
    <row r="6179" spans="1:62">
      <c r="A6179">
        <v>6176</v>
      </c>
      <c r="F6179">
        <v>9664.7289819249891</v>
      </c>
      <c r="G6179">
        <v>5.936179062760516E-2</v>
      </c>
      <c r="BD6179">
        <f t="shared" si="766"/>
        <v>-9680.5071234390089</v>
      </c>
      <c r="BE6179">
        <f t="shared" si="767"/>
        <v>-8639.8031250414388</v>
      </c>
      <c r="BF6179">
        <f t="shared" si="768"/>
        <v>-7599.0991266438705</v>
      </c>
      <c r="BG6179">
        <f t="shared" si="769"/>
        <v>-6558.3951282463004</v>
      </c>
      <c r="BH6179">
        <f t="shared" si="770"/>
        <v>-5517.6911298487303</v>
      </c>
      <c r="BI6179">
        <f t="shared" si="771"/>
        <v>-4476.9871314511611</v>
      </c>
      <c r="BJ6179">
        <f t="shared" si="772"/>
        <v>-3436.283133053591</v>
      </c>
    </row>
    <row r="6180" spans="1:62">
      <c r="A6180">
        <v>6177</v>
      </c>
      <c r="F6180">
        <v>7486.9386653536731</v>
      </c>
      <c r="G6180">
        <v>0.46944931776455689</v>
      </c>
      <c r="BD6180">
        <f t="shared" si="766"/>
        <v>-9367.9200287869626</v>
      </c>
      <c r="BE6180">
        <f t="shared" si="767"/>
        <v>-9071.1110756489379</v>
      </c>
      <c r="BF6180">
        <f t="shared" si="768"/>
        <v>-8774.3021225109114</v>
      </c>
      <c r="BG6180">
        <f t="shared" si="769"/>
        <v>-8477.4931693728868</v>
      </c>
      <c r="BH6180">
        <f t="shared" si="770"/>
        <v>-8180.6842162348603</v>
      </c>
      <c r="BI6180">
        <f t="shared" si="771"/>
        <v>-7883.8752630968338</v>
      </c>
      <c r="BJ6180">
        <f t="shared" si="772"/>
        <v>-7587.0663099588082</v>
      </c>
    </row>
    <row r="6181" spans="1:62">
      <c r="A6181">
        <v>6178</v>
      </c>
      <c r="F6181">
        <v>8730.7726354350743</v>
      </c>
      <c r="G6181">
        <v>0.28603303424510962</v>
      </c>
      <c r="BD6181">
        <f t="shared" si="766"/>
        <v>-5139.6920765308887</v>
      </c>
      <c r="BE6181">
        <f t="shared" si="767"/>
        <v>-2792.4454877081043</v>
      </c>
      <c r="BF6181">
        <f t="shared" si="768"/>
        <v>-445.19889888531998</v>
      </c>
      <c r="BG6181">
        <f t="shared" si="769"/>
        <v>1902.0476899374644</v>
      </c>
      <c r="BH6181">
        <f t="shared" si="770"/>
        <v>4249.2942787602497</v>
      </c>
      <c r="BI6181">
        <f t="shared" si="771"/>
        <v>6596.5408675830331</v>
      </c>
      <c r="BJ6181">
        <f t="shared" si="772"/>
        <v>8943.7874564058166</v>
      </c>
    </row>
    <row r="6182" spans="1:62">
      <c r="A6182">
        <v>6179</v>
      </c>
      <c r="F6182">
        <v>14060.285779353737</v>
      </c>
      <c r="G6182">
        <v>0.43249446924719148</v>
      </c>
      <c r="BD6182">
        <f t="shared" si="766"/>
        <v>-7300.6074642095264</v>
      </c>
      <c r="BE6182">
        <f t="shared" si="767"/>
        <v>-5870.4422929839784</v>
      </c>
      <c r="BF6182">
        <f t="shared" si="768"/>
        <v>-4440.2771217584304</v>
      </c>
      <c r="BG6182">
        <f t="shared" si="769"/>
        <v>-3010.1119505328816</v>
      </c>
      <c r="BH6182">
        <f t="shared" si="770"/>
        <v>-1579.9467793073336</v>
      </c>
      <c r="BI6182">
        <f t="shared" si="771"/>
        <v>-149.78160808178654</v>
      </c>
      <c r="BJ6182">
        <f t="shared" si="772"/>
        <v>1280.3835631437614</v>
      </c>
    </row>
    <row r="6183" spans="1:62">
      <c r="A6183">
        <v>6180</v>
      </c>
      <c r="F6183">
        <v>9285.8892378648961</v>
      </c>
      <c r="G6183">
        <v>0.52564234429600898</v>
      </c>
      <c r="BD6183">
        <f t="shared" si="766"/>
        <v>-11897.813433117779</v>
      </c>
      <c r="BE6183">
        <f t="shared" si="767"/>
        <v>-9735.341086881821</v>
      </c>
      <c r="BF6183">
        <f t="shared" si="768"/>
        <v>-7572.8687406458648</v>
      </c>
      <c r="BG6183">
        <f t="shared" si="769"/>
        <v>-5410.3963944099069</v>
      </c>
      <c r="BH6183">
        <f t="shared" si="770"/>
        <v>-3247.9240481739507</v>
      </c>
      <c r="BI6183">
        <f t="shared" si="771"/>
        <v>-1085.4517019379928</v>
      </c>
      <c r="BJ6183">
        <f t="shared" si="772"/>
        <v>1077.0206442979652</v>
      </c>
    </row>
    <row r="6184" spans="1:62">
      <c r="A6184">
        <v>6181</v>
      </c>
      <c r="F6184">
        <v>1034.0223963101962</v>
      </c>
      <c r="G6184">
        <v>0.71013100355724923</v>
      </c>
      <c r="BD6184">
        <f t="shared" si="766"/>
        <v>-6657.6775163848506</v>
      </c>
      <c r="BE6184">
        <f t="shared" si="767"/>
        <v>-4029.465794904806</v>
      </c>
      <c r="BF6184">
        <f t="shared" si="768"/>
        <v>-1401.2540734247614</v>
      </c>
      <c r="BG6184">
        <f t="shared" si="769"/>
        <v>1226.9576480552842</v>
      </c>
      <c r="BH6184">
        <f t="shared" si="770"/>
        <v>3855.1693695353279</v>
      </c>
      <c r="BI6184">
        <f t="shared" si="771"/>
        <v>6483.3810910153734</v>
      </c>
      <c r="BJ6184">
        <f t="shared" si="772"/>
        <v>9111.5928124954189</v>
      </c>
    </row>
    <row r="6185" spans="1:62">
      <c r="A6185">
        <v>6182</v>
      </c>
      <c r="F6185">
        <v>8610.3460082357269</v>
      </c>
      <c r="G6185">
        <v>0.18344783290150968</v>
      </c>
      <c r="BD6185">
        <f t="shared" si="766"/>
        <v>2516.6326214760497</v>
      </c>
      <c r="BE6185">
        <f t="shared" si="767"/>
        <v>6067.2876392622957</v>
      </c>
      <c r="BF6185">
        <f t="shared" si="768"/>
        <v>9617.942657048543</v>
      </c>
      <c r="BG6185">
        <f t="shared" si="769"/>
        <v>13168.597674834788</v>
      </c>
      <c r="BH6185">
        <f t="shared" si="770"/>
        <v>16719.252692621034</v>
      </c>
      <c r="BI6185">
        <f t="shared" si="771"/>
        <v>20269.907710407282</v>
      </c>
      <c r="BJ6185">
        <f t="shared" si="772"/>
        <v>23820.562728193527</v>
      </c>
    </row>
    <row r="6186" spans="1:62">
      <c r="A6186">
        <v>6183</v>
      </c>
      <c r="F6186">
        <v>12036.231553531958</v>
      </c>
      <c r="G6186">
        <v>0.12430107067188079</v>
      </c>
      <c r="BD6186">
        <f t="shared" si="766"/>
        <v>-7693.1068437281783</v>
      </c>
      <c r="BE6186">
        <f t="shared" si="767"/>
        <v>-6775.8676792206297</v>
      </c>
      <c r="BF6186">
        <f t="shared" si="768"/>
        <v>-5858.628514713082</v>
      </c>
      <c r="BG6186">
        <f t="shared" si="769"/>
        <v>-4941.3893502055334</v>
      </c>
      <c r="BH6186">
        <f t="shared" si="770"/>
        <v>-4024.1501856979849</v>
      </c>
      <c r="BI6186">
        <f t="shared" si="771"/>
        <v>-3106.9110211904363</v>
      </c>
      <c r="BJ6186">
        <f t="shared" si="772"/>
        <v>-2189.6718566828886</v>
      </c>
    </row>
    <row r="6187" spans="1:62">
      <c r="A6187">
        <v>6184</v>
      </c>
      <c r="F6187">
        <v>10676.616267403226</v>
      </c>
      <c r="G6187">
        <v>0.13067385000763743</v>
      </c>
      <c r="BD6187">
        <f t="shared" si="766"/>
        <v>-11414.726200172554</v>
      </c>
      <c r="BE6187">
        <f t="shared" si="767"/>
        <v>-10793.22084681315</v>
      </c>
      <c r="BF6187">
        <f t="shared" si="768"/>
        <v>-10171.715493453747</v>
      </c>
      <c r="BG6187">
        <f t="shared" si="769"/>
        <v>-9550.2101400943429</v>
      </c>
      <c r="BH6187">
        <f t="shared" si="770"/>
        <v>-8928.7047867349374</v>
      </c>
      <c r="BI6187">
        <f t="shared" si="771"/>
        <v>-8307.1994333755338</v>
      </c>
      <c r="BJ6187">
        <f t="shared" si="772"/>
        <v>-7685.6940800161301</v>
      </c>
    </row>
    <row r="6188" spans="1:62">
      <c r="A6188">
        <v>6185</v>
      </c>
      <c r="F6188">
        <v>16063.82200771345</v>
      </c>
      <c r="G6188">
        <v>6.6661510048049877E-2</v>
      </c>
      <c r="BD6188">
        <f t="shared" si="766"/>
        <v>-10023.247017365038</v>
      </c>
      <c r="BE6188">
        <f t="shared" si="767"/>
        <v>-9369.8777673268523</v>
      </c>
      <c r="BF6188">
        <f t="shared" si="768"/>
        <v>-8716.5085172886647</v>
      </c>
      <c r="BG6188">
        <f t="shared" si="769"/>
        <v>-8063.1392672504771</v>
      </c>
      <c r="BH6188">
        <f t="shared" si="770"/>
        <v>-7409.7700172122895</v>
      </c>
      <c r="BI6188">
        <f t="shared" si="771"/>
        <v>-6756.4007671741028</v>
      </c>
      <c r="BJ6188">
        <f t="shared" si="772"/>
        <v>-6103.0315171359161</v>
      </c>
    </row>
    <row r="6189" spans="1:62">
      <c r="A6189">
        <v>6186</v>
      </c>
      <c r="F6189">
        <v>13118.807712675061</v>
      </c>
      <c r="G6189">
        <v>0.41555202870319174</v>
      </c>
      <c r="BD6189">
        <f t="shared" si="766"/>
        <v>-15730.5144574732</v>
      </c>
      <c r="BE6189">
        <f t="shared" si="767"/>
        <v>-15397.20690723295</v>
      </c>
      <c r="BF6189">
        <f t="shared" si="768"/>
        <v>-15063.899356992702</v>
      </c>
      <c r="BG6189">
        <f t="shared" si="769"/>
        <v>-14730.591806752453</v>
      </c>
      <c r="BH6189">
        <f t="shared" si="770"/>
        <v>-14397.284256512203</v>
      </c>
      <c r="BI6189">
        <f t="shared" si="771"/>
        <v>-14063.976706271955</v>
      </c>
      <c r="BJ6189">
        <f t="shared" si="772"/>
        <v>-13730.669156031705</v>
      </c>
    </row>
    <row r="6190" spans="1:62">
      <c r="A6190">
        <v>6187</v>
      </c>
      <c r="F6190">
        <v>8826.4272363106284</v>
      </c>
      <c r="G6190">
        <v>7.6012212862628381E-2</v>
      </c>
      <c r="BD6190">
        <f t="shared" si="766"/>
        <v>-11041.047569159102</v>
      </c>
      <c r="BE6190">
        <f t="shared" si="767"/>
        <v>-8963.2874256431442</v>
      </c>
      <c r="BF6190">
        <f t="shared" si="768"/>
        <v>-6885.5272821271856</v>
      </c>
      <c r="BG6190">
        <f t="shared" si="769"/>
        <v>-4807.767138611227</v>
      </c>
      <c r="BH6190">
        <f t="shared" si="770"/>
        <v>-2730.0069950952675</v>
      </c>
      <c r="BI6190">
        <f t="shared" si="771"/>
        <v>-652.2468515793098</v>
      </c>
      <c r="BJ6190">
        <f t="shared" si="772"/>
        <v>1425.5132919366497</v>
      </c>
    </row>
    <row r="6191" spans="1:62">
      <c r="A6191">
        <v>6188</v>
      </c>
      <c r="F6191">
        <v>5555.557952389634</v>
      </c>
      <c r="G6191">
        <v>0.29923055294602463</v>
      </c>
      <c r="BD6191">
        <f t="shared" si="766"/>
        <v>-8446.3661719974862</v>
      </c>
      <c r="BE6191">
        <f t="shared" si="767"/>
        <v>-8066.3051076843449</v>
      </c>
      <c r="BF6191">
        <f t="shared" si="768"/>
        <v>-7686.2440433712027</v>
      </c>
      <c r="BG6191">
        <f t="shared" si="769"/>
        <v>-7306.1829790580605</v>
      </c>
      <c r="BH6191">
        <f t="shared" si="770"/>
        <v>-6926.1219147449192</v>
      </c>
      <c r="BI6191">
        <f t="shared" si="771"/>
        <v>-6546.060850431777</v>
      </c>
      <c r="BJ6191">
        <f t="shared" si="772"/>
        <v>-6165.9997861186348</v>
      </c>
    </row>
    <row r="6192" spans="1:62">
      <c r="A6192">
        <v>6189</v>
      </c>
      <c r="F6192">
        <v>4754.2704955568915</v>
      </c>
      <c r="G6192">
        <v>0.36920138611388786</v>
      </c>
      <c r="BD6192">
        <f t="shared" si="766"/>
        <v>-4059.4051876595108</v>
      </c>
      <c r="BE6192">
        <f t="shared" si="767"/>
        <v>-2563.2524229293876</v>
      </c>
      <c r="BF6192">
        <f t="shared" si="768"/>
        <v>-1067.0996581992649</v>
      </c>
      <c r="BG6192">
        <f t="shared" si="769"/>
        <v>429.05310653085871</v>
      </c>
      <c r="BH6192">
        <f t="shared" si="770"/>
        <v>1925.2058712609814</v>
      </c>
      <c r="BI6192">
        <f t="shared" si="771"/>
        <v>3421.3586359911042</v>
      </c>
      <c r="BJ6192">
        <f t="shared" si="772"/>
        <v>4917.5114007212287</v>
      </c>
    </row>
    <row r="6193" spans="1:62">
      <c r="A6193">
        <v>6190</v>
      </c>
      <c r="F6193">
        <v>-4835.8119438601025</v>
      </c>
      <c r="G6193">
        <v>0.16266116584116386</v>
      </c>
      <c r="BD6193">
        <f t="shared" si="766"/>
        <v>-2908.2635649874519</v>
      </c>
      <c r="BE6193">
        <f t="shared" si="767"/>
        <v>-1062.2566344180127</v>
      </c>
      <c r="BF6193">
        <f t="shared" si="768"/>
        <v>783.75029615142648</v>
      </c>
      <c r="BG6193">
        <f t="shared" si="769"/>
        <v>2629.7572267208661</v>
      </c>
      <c r="BH6193">
        <f t="shared" si="770"/>
        <v>4475.7641572903049</v>
      </c>
      <c r="BI6193">
        <f t="shared" si="771"/>
        <v>6321.7710878597445</v>
      </c>
      <c r="BJ6193">
        <f t="shared" si="772"/>
        <v>8167.7780184291842</v>
      </c>
    </row>
    <row r="6194" spans="1:62">
      <c r="A6194">
        <v>6191</v>
      </c>
      <c r="F6194">
        <v>11042.122406900136</v>
      </c>
      <c r="G6194">
        <v>0.55094856045852936</v>
      </c>
      <c r="BD6194">
        <f t="shared" si="766"/>
        <v>5649.1177730659219</v>
      </c>
      <c r="BE6194">
        <f t="shared" si="767"/>
        <v>6462.4236022717414</v>
      </c>
      <c r="BF6194">
        <f t="shared" si="768"/>
        <v>7275.7294314775609</v>
      </c>
      <c r="BG6194">
        <f t="shared" si="769"/>
        <v>8089.0352606833794</v>
      </c>
      <c r="BH6194">
        <f t="shared" si="770"/>
        <v>8902.3410898891998</v>
      </c>
      <c r="BI6194">
        <f t="shared" si="771"/>
        <v>9715.6469190950193</v>
      </c>
      <c r="BJ6194">
        <f t="shared" si="772"/>
        <v>10528.952748300839</v>
      </c>
    </row>
    <row r="6195" spans="1:62">
      <c r="A6195">
        <v>6192</v>
      </c>
      <c r="F6195">
        <v>12072.019745929159</v>
      </c>
      <c r="G6195">
        <v>0.31101933446844399</v>
      </c>
      <c r="BD6195">
        <f t="shared" si="766"/>
        <v>-8287.3796046074895</v>
      </c>
      <c r="BE6195">
        <f t="shared" si="767"/>
        <v>-5532.6368023148425</v>
      </c>
      <c r="BF6195">
        <f t="shared" si="768"/>
        <v>-2777.8940000221955</v>
      </c>
      <c r="BG6195">
        <f t="shared" si="769"/>
        <v>-23.151197729548585</v>
      </c>
      <c r="BH6195">
        <f t="shared" si="770"/>
        <v>2731.5916045630984</v>
      </c>
      <c r="BI6195">
        <f t="shared" si="771"/>
        <v>5486.3344068557453</v>
      </c>
      <c r="BJ6195">
        <f t="shared" si="772"/>
        <v>8241.0772091483923</v>
      </c>
    </row>
    <row r="6196" spans="1:62">
      <c r="A6196">
        <v>6193</v>
      </c>
      <c r="F6196">
        <v>5593.4674972302782</v>
      </c>
      <c r="G6196">
        <v>0.41849478785884653</v>
      </c>
      <c r="BD6196">
        <f t="shared" si="766"/>
        <v>-10516.923073586939</v>
      </c>
      <c r="BE6196">
        <f t="shared" si="767"/>
        <v>-8961.8264012447198</v>
      </c>
      <c r="BF6196">
        <f t="shared" si="768"/>
        <v>-7406.7297289025</v>
      </c>
      <c r="BG6196">
        <f t="shared" si="769"/>
        <v>-5851.6330565602793</v>
      </c>
      <c r="BH6196">
        <f t="shared" si="770"/>
        <v>-4296.5363842180595</v>
      </c>
      <c r="BI6196">
        <f t="shared" si="771"/>
        <v>-2741.4397118758407</v>
      </c>
      <c r="BJ6196">
        <f t="shared" si="772"/>
        <v>-1186.34303953362</v>
      </c>
    </row>
    <row r="6197" spans="1:62">
      <c r="A6197">
        <v>6194</v>
      </c>
      <c r="F6197">
        <v>12800.410424031699</v>
      </c>
      <c r="G6197">
        <v>0.19003682444254189</v>
      </c>
      <c r="BD6197">
        <f t="shared" si="766"/>
        <v>-3500.9935579360458</v>
      </c>
      <c r="BE6197">
        <f t="shared" si="767"/>
        <v>-1408.5196186418134</v>
      </c>
      <c r="BF6197">
        <f t="shared" si="768"/>
        <v>683.95432065241948</v>
      </c>
      <c r="BG6197">
        <f t="shared" si="769"/>
        <v>2776.4282599466515</v>
      </c>
      <c r="BH6197">
        <f t="shared" si="770"/>
        <v>4868.9021992408852</v>
      </c>
      <c r="BI6197">
        <f t="shared" si="771"/>
        <v>6961.3761385351172</v>
      </c>
      <c r="BJ6197">
        <f t="shared" si="772"/>
        <v>9053.850077829351</v>
      </c>
    </row>
    <row r="6198" spans="1:62">
      <c r="A6198">
        <v>6195</v>
      </c>
      <c r="F6198">
        <v>3940.584998485745</v>
      </c>
      <c r="G6198">
        <v>0.15150075457639112</v>
      </c>
      <c r="BD6198">
        <f t="shared" si="766"/>
        <v>-11850.22630181899</v>
      </c>
      <c r="BE6198">
        <f t="shared" si="767"/>
        <v>-10900.04217960628</v>
      </c>
      <c r="BF6198">
        <f t="shared" si="768"/>
        <v>-9949.8580573935706</v>
      </c>
      <c r="BG6198">
        <f t="shared" si="769"/>
        <v>-8999.673935180861</v>
      </c>
      <c r="BH6198">
        <f t="shared" si="770"/>
        <v>-8049.4898129681524</v>
      </c>
      <c r="BI6198">
        <f t="shared" si="771"/>
        <v>-7099.3056907554428</v>
      </c>
      <c r="BJ6198">
        <f t="shared" si="772"/>
        <v>-6149.1215685427333</v>
      </c>
    </row>
    <row r="6199" spans="1:62">
      <c r="A6199">
        <v>6196</v>
      </c>
      <c r="F6199">
        <v>5102.0715100108919</v>
      </c>
      <c r="G6199">
        <v>0.32492724741325318</v>
      </c>
      <c r="BD6199">
        <f t="shared" si="766"/>
        <v>-3183.0812256037893</v>
      </c>
      <c r="BE6199">
        <f t="shared" si="767"/>
        <v>-2425.5774527218337</v>
      </c>
      <c r="BF6199">
        <f t="shared" si="768"/>
        <v>-1668.0736798398784</v>
      </c>
      <c r="BG6199">
        <f t="shared" si="769"/>
        <v>-910.56990695792274</v>
      </c>
      <c r="BH6199">
        <f t="shared" si="770"/>
        <v>-153.06613407596706</v>
      </c>
      <c r="BI6199">
        <f t="shared" si="771"/>
        <v>604.43763880598817</v>
      </c>
      <c r="BJ6199">
        <f t="shared" si="772"/>
        <v>1361.9414116879443</v>
      </c>
    </row>
    <row r="6200" spans="1:62">
      <c r="A6200">
        <v>6197</v>
      </c>
      <c r="F6200">
        <v>7316.1567674085727</v>
      </c>
      <c r="G6200">
        <v>0.32830426912087685</v>
      </c>
      <c r="BD6200">
        <f t="shared" si="766"/>
        <v>-3477.4352729446259</v>
      </c>
      <c r="BE6200">
        <f t="shared" si="767"/>
        <v>-1852.79903587836</v>
      </c>
      <c r="BF6200">
        <f t="shared" si="768"/>
        <v>-228.16279881209448</v>
      </c>
      <c r="BG6200">
        <f t="shared" si="769"/>
        <v>1396.4734382541719</v>
      </c>
      <c r="BH6200">
        <f t="shared" si="770"/>
        <v>3021.1096753204374</v>
      </c>
      <c r="BI6200">
        <f t="shared" si="771"/>
        <v>4645.7459123867029</v>
      </c>
      <c r="BJ6200">
        <f t="shared" si="772"/>
        <v>6270.3821494529693</v>
      </c>
    </row>
    <row r="6201" spans="1:62">
      <c r="A6201">
        <v>6198</v>
      </c>
      <c r="F6201">
        <v>12010.336010847906</v>
      </c>
      <c r="G6201">
        <v>0.57479250324388875</v>
      </c>
      <c r="BD6201">
        <f t="shared" si="766"/>
        <v>-5674.6354218041888</v>
      </c>
      <c r="BE6201">
        <f t="shared" si="767"/>
        <v>-4033.1140761998045</v>
      </c>
      <c r="BF6201">
        <f t="shared" si="768"/>
        <v>-2391.5927305954201</v>
      </c>
      <c r="BG6201">
        <f t="shared" si="769"/>
        <v>-750.07138499103621</v>
      </c>
      <c r="BH6201">
        <f t="shared" si="770"/>
        <v>891.44996061334859</v>
      </c>
      <c r="BI6201">
        <f t="shared" si="771"/>
        <v>2532.9713062177325</v>
      </c>
      <c r="BJ6201">
        <f t="shared" si="772"/>
        <v>4174.4926518221164</v>
      </c>
    </row>
    <row r="6202" spans="1:62">
      <c r="A6202">
        <v>6199</v>
      </c>
      <c r="F6202">
        <v>-6139.1469451241319</v>
      </c>
      <c r="G6202">
        <v>0.19790386750217603</v>
      </c>
      <c r="BD6202">
        <f t="shared" si="766"/>
        <v>-9136.3734946284621</v>
      </c>
      <c r="BE6202">
        <f t="shared" si="767"/>
        <v>-6262.4109784090188</v>
      </c>
      <c r="BF6202">
        <f t="shared" si="768"/>
        <v>-3388.4484621895754</v>
      </c>
      <c r="BG6202">
        <f t="shared" si="769"/>
        <v>-514.48594597013107</v>
      </c>
      <c r="BH6202">
        <f t="shared" si="770"/>
        <v>2359.4765702493132</v>
      </c>
      <c r="BI6202">
        <f t="shared" si="771"/>
        <v>5233.4390864687557</v>
      </c>
      <c r="BJ6202">
        <f t="shared" si="772"/>
        <v>8107.4016026881982</v>
      </c>
    </row>
    <row r="6203" spans="1:62">
      <c r="A6203">
        <v>6200</v>
      </c>
      <c r="F6203">
        <v>3824.5772367059944</v>
      </c>
      <c r="G6203">
        <v>0.34253099951968391</v>
      </c>
      <c r="BD6203">
        <f t="shared" si="766"/>
        <v>7128.6662826350121</v>
      </c>
      <c r="BE6203">
        <f t="shared" si="767"/>
        <v>8118.1856201458922</v>
      </c>
      <c r="BF6203">
        <f t="shared" si="768"/>
        <v>9107.7049576567733</v>
      </c>
      <c r="BG6203">
        <f t="shared" si="769"/>
        <v>10097.224295167653</v>
      </c>
      <c r="BH6203">
        <f t="shared" si="770"/>
        <v>11086.743632678532</v>
      </c>
      <c r="BI6203">
        <f t="shared" si="771"/>
        <v>12076.262970189413</v>
      </c>
      <c r="BJ6203">
        <f t="shared" si="772"/>
        <v>13065.782307700294</v>
      </c>
    </row>
    <row r="6204" spans="1:62">
      <c r="A6204">
        <v>6201</v>
      </c>
      <c r="F6204">
        <v>13612.560300912044</v>
      </c>
      <c r="G6204">
        <v>0.31272938938668471</v>
      </c>
      <c r="BD6204">
        <f t="shared" si="766"/>
        <v>-2111.9222391075746</v>
      </c>
      <c r="BE6204">
        <f t="shared" si="767"/>
        <v>-399.26724150915516</v>
      </c>
      <c r="BF6204">
        <f t="shared" si="768"/>
        <v>1313.3877560892643</v>
      </c>
      <c r="BG6204">
        <f t="shared" si="769"/>
        <v>3026.0427536876841</v>
      </c>
      <c r="BH6204">
        <f t="shared" si="770"/>
        <v>4738.6977512861031</v>
      </c>
      <c r="BI6204">
        <f t="shared" si="771"/>
        <v>6451.352748884523</v>
      </c>
      <c r="BJ6204">
        <f t="shared" si="772"/>
        <v>8164.0077464829428</v>
      </c>
    </row>
    <row r="6205" spans="1:62">
      <c r="A6205">
        <v>6202</v>
      </c>
      <c r="F6205">
        <v>8770.9278786860777</v>
      </c>
      <c r="G6205">
        <v>0.18082567124633719</v>
      </c>
      <c r="BD6205">
        <f t="shared" si="766"/>
        <v>-12048.91335397862</v>
      </c>
      <c r="BE6205">
        <f t="shared" si="767"/>
        <v>-10485.266407045197</v>
      </c>
      <c r="BF6205">
        <f t="shared" si="768"/>
        <v>-8921.6194601117732</v>
      </c>
      <c r="BG6205">
        <f t="shared" si="769"/>
        <v>-7357.9725131783498</v>
      </c>
      <c r="BH6205">
        <f t="shared" si="770"/>
        <v>-5794.3255662449264</v>
      </c>
      <c r="BI6205">
        <f t="shared" si="771"/>
        <v>-4230.6786193115022</v>
      </c>
      <c r="BJ6205">
        <f t="shared" si="772"/>
        <v>-2667.0316723780797</v>
      </c>
    </row>
    <row r="6206" spans="1:62">
      <c r="A6206">
        <v>6203</v>
      </c>
      <c r="F6206">
        <v>9770.838520738851</v>
      </c>
      <c r="G6206">
        <v>0.15929136084753459</v>
      </c>
      <c r="BD6206">
        <f t="shared" si="766"/>
        <v>-7866.799522454392</v>
      </c>
      <c r="BE6206">
        <f t="shared" si="767"/>
        <v>-6962.6711662227062</v>
      </c>
      <c r="BF6206">
        <f t="shared" si="768"/>
        <v>-6058.5428099910205</v>
      </c>
      <c r="BG6206">
        <f t="shared" si="769"/>
        <v>-5154.4144537593338</v>
      </c>
      <c r="BH6206">
        <f t="shared" si="770"/>
        <v>-4250.2860975276481</v>
      </c>
      <c r="BI6206">
        <f t="shared" si="771"/>
        <v>-3346.1577412959623</v>
      </c>
      <c r="BJ6206">
        <f t="shared" si="772"/>
        <v>-2442.0293850642756</v>
      </c>
    </row>
    <row r="6207" spans="1:62">
      <c r="A6207">
        <v>6204</v>
      </c>
      <c r="F6207">
        <v>7929.9430066428795</v>
      </c>
      <c r="G6207">
        <v>0.14574801602094567</v>
      </c>
      <c r="BD6207">
        <f t="shared" si="766"/>
        <v>-8974.3817165011787</v>
      </c>
      <c r="BE6207">
        <f t="shared" si="767"/>
        <v>-8177.9249122635047</v>
      </c>
      <c r="BF6207">
        <f t="shared" si="768"/>
        <v>-7381.4681080258324</v>
      </c>
      <c r="BG6207">
        <f t="shared" si="769"/>
        <v>-6585.0113037881592</v>
      </c>
      <c r="BH6207">
        <f t="shared" si="770"/>
        <v>-5788.5544995504861</v>
      </c>
      <c r="BI6207">
        <f t="shared" si="771"/>
        <v>-4992.0976953128129</v>
      </c>
      <c r="BJ6207">
        <f t="shared" si="772"/>
        <v>-4195.6408910751406</v>
      </c>
    </row>
    <row r="6208" spans="1:62">
      <c r="A6208">
        <v>6205</v>
      </c>
      <c r="F6208">
        <v>12441.509814055862</v>
      </c>
      <c r="G6208">
        <v>0.30198963293661141</v>
      </c>
      <c r="BD6208">
        <f t="shared" si="766"/>
        <v>-7201.2029265381516</v>
      </c>
      <c r="BE6208">
        <f t="shared" si="767"/>
        <v>-6472.4628464334228</v>
      </c>
      <c r="BF6208">
        <f t="shared" si="768"/>
        <v>-5743.722766328694</v>
      </c>
      <c r="BG6208">
        <f t="shared" si="769"/>
        <v>-5014.9826862239661</v>
      </c>
      <c r="BH6208">
        <f t="shared" si="770"/>
        <v>-4286.2426061192382</v>
      </c>
      <c r="BI6208">
        <f t="shared" si="771"/>
        <v>-3557.5025260145094</v>
      </c>
      <c r="BJ6208">
        <f t="shared" si="772"/>
        <v>-2828.7624459097806</v>
      </c>
    </row>
    <row r="6209" spans="1:62">
      <c r="A6209">
        <v>6206</v>
      </c>
      <c r="F6209">
        <v>7092.0490129969221</v>
      </c>
      <c r="G6209">
        <v>0.24378178877357914</v>
      </c>
      <c r="BD6209">
        <f t="shared" si="766"/>
        <v>-10931.561649372805</v>
      </c>
      <c r="BE6209">
        <f t="shared" si="767"/>
        <v>-9421.6134846897476</v>
      </c>
      <c r="BF6209">
        <f t="shared" si="768"/>
        <v>-7911.6653200066912</v>
      </c>
      <c r="BG6209">
        <f t="shared" si="769"/>
        <v>-6401.717155323634</v>
      </c>
      <c r="BH6209">
        <f t="shared" si="770"/>
        <v>-4891.7689906405767</v>
      </c>
      <c r="BI6209">
        <f t="shared" si="771"/>
        <v>-3381.8208259575204</v>
      </c>
      <c r="BJ6209">
        <f t="shared" si="772"/>
        <v>-1871.8726612744631</v>
      </c>
    </row>
    <row r="6210" spans="1:62">
      <c r="A6210">
        <v>6207</v>
      </c>
      <c r="F6210">
        <v>3972.3858014825273</v>
      </c>
      <c r="G6210">
        <v>0.5806615782018083</v>
      </c>
      <c r="BD6210">
        <f t="shared" si="766"/>
        <v>-5873.1400691290264</v>
      </c>
      <c r="BE6210">
        <f t="shared" si="767"/>
        <v>-4654.2311252611307</v>
      </c>
      <c r="BF6210">
        <f t="shared" si="768"/>
        <v>-3435.322181393235</v>
      </c>
      <c r="BG6210">
        <f t="shared" si="769"/>
        <v>-2216.4132375253394</v>
      </c>
      <c r="BH6210">
        <f t="shared" si="770"/>
        <v>-997.50429365744367</v>
      </c>
      <c r="BI6210">
        <f t="shared" si="771"/>
        <v>221.40465021045202</v>
      </c>
      <c r="BJ6210">
        <f t="shared" si="772"/>
        <v>1440.3135940783486</v>
      </c>
    </row>
    <row r="6211" spans="1:62">
      <c r="A6211">
        <v>6208</v>
      </c>
      <c r="F6211">
        <v>10044.434877455995</v>
      </c>
      <c r="G6211">
        <v>0.27919708777483798</v>
      </c>
      <c r="BD6211">
        <f t="shared" si="766"/>
        <v>-1069.0779104734856</v>
      </c>
      <c r="BE6211">
        <f t="shared" si="767"/>
        <v>1834.229980535556</v>
      </c>
      <c r="BF6211">
        <f t="shared" si="768"/>
        <v>4737.5378715445968</v>
      </c>
      <c r="BG6211">
        <f t="shared" si="769"/>
        <v>7640.8457625536394</v>
      </c>
      <c r="BH6211">
        <f t="shared" si="770"/>
        <v>10544.15365356268</v>
      </c>
      <c r="BI6211">
        <f t="shared" si="771"/>
        <v>13447.461544571721</v>
      </c>
      <c r="BJ6211">
        <f t="shared" si="772"/>
        <v>16350.769435580762</v>
      </c>
    </row>
    <row r="6212" spans="1:62">
      <c r="A6212">
        <v>6209</v>
      </c>
      <c r="F6212">
        <v>-660.40518204066757</v>
      </c>
      <c r="G6212">
        <v>0.57868151204851515</v>
      </c>
      <c r="BD6212">
        <f t="shared" si="766"/>
        <v>-8648.4494385818052</v>
      </c>
      <c r="BE6212">
        <f t="shared" si="767"/>
        <v>-7252.4639997076156</v>
      </c>
      <c r="BF6212">
        <f t="shared" si="768"/>
        <v>-5856.478560833425</v>
      </c>
      <c r="BG6212">
        <f t="shared" si="769"/>
        <v>-4460.4931219592354</v>
      </c>
      <c r="BH6212">
        <f t="shared" si="770"/>
        <v>-3064.5076830850458</v>
      </c>
      <c r="BI6212">
        <f t="shared" si="771"/>
        <v>-1668.5222442108552</v>
      </c>
      <c r="BJ6212">
        <f t="shared" si="772"/>
        <v>-272.53680533666557</v>
      </c>
    </row>
    <row r="6213" spans="1:62">
      <c r="A6213">
        <v>6210</v>
      </c>
      <c r="F6213">
        <v>5978.36747823736</v>
      </c>
      <c r="G6213">
        <v>0.32726474168357633</v>
      </c>
      <c r="BD6213">
        <f t="shared" si="766"/>
        <v>3553.8127422832431</v>
      </c>
      <c r="BE6213">
        <f t="shared" si="767"/>
        <v>6447.2203025258186</v>
      </c>
      <c r="BF6213">
        <f t="shared" si="768"/>
        <v>9340.6278627683951</v>
      </c>
      <c r="BG6213">
        <f t="shared" si="769"/>
        <v>12234.03542301097</v>
      </c>
      <c r="BH6213">
        <f t="shared" si="770"/>
        <v>15127.442983253546</v>
      </c>
      <c r="BI6213">
        <f t="shared" si="771"/>
        <v>18020.850543496123</v>
      </c>
      <c r="BJ6213">
        <f t="shared" si="772"/>
        <v>20914.258103738699</v>
      </c>
    </row>
    <row r="6214" spans="1:62">
      <c r="A6214">
        <v>6211</v>
      </c>
      <c r="F6214">
        <v>12309.124738055747</v>
      </c>
      <c r="G6214">
        <v>0.10388851177244174</v>
      </c>
      <c r="BD6214">
        <f t="shared" si="766"/>
        <v>-4342.0437698194783</v>
      </c>
      <c r="BE6214">
        <f t="shared" si="767"/>
        <v>-2705.7200614015969</v>
      </c>
      <c r="BF6214">
        <f t="shared" si="768"/>
        <v>-1069.3963529837147</v>
      </c>
      <c r="BG6214">
        <f t="shared" si="769"/>
        <v>566.9273554341662</v>
      </c>
      <c r="BH6214">
        <f t="shared" si="770"/>
        <v>2203.251063852048</v>
      </c>
      <c r="BI6214">
        <f t="shared" si="771"/>
        <v>3839.5747722699307</v>
      </c>
      <c r="BJ6214">
        <f t="shared" si="772"/>
        <v>5475.8984806878125</v>
      </c>
    </row>
    <row r="6215" spans="1:62">
      <c r="A6215">
        <v>6212</v>
      </c>
      <c r="F6215">
        <v>4853.0680567147338</v>
      </c>
      <c r="G6215">
        <v>0.18551174709968876</v>
      </c>
      <c r="BD6215">
        <f t="shared" si="766"/>
        <v>-11789.682179193538</v>
      </c>
      <c r="BE6215">
        <f t="shared" si="767"/>
        <v>-11270.239620331329</v>
      </c>
      <c r="BF6215">
        <f t="shared" si="768"/>
        <v>-10750.79706146912</v>
      </c>
      <c r="BG6215">
        <f t="shared" si="769"/>
        <v>-10231.354502606911</v>
      </c>
      <c r="BH6215">
        <f t="shared" si="770"/>
        <v>-9711.9119437447043</v>
      </c>
      <c r="BI6215">
        <f t="shared" si="771"/>
        <v>-9192.4693848824954</v>
      </c>
      <c r="BJ6215">
        <f t="shared" si="772"/>
        <v>-8673.0268260202865</v>
      </c>
    </row>
    <row r="6216" spans="1:62">
      <c r="A6216">
        <v>6213</v>
      </c>
      <c r="F6216">
        <v>11375.512987749691</v>
      </c>
      <c r="G6216">
        <v>0.40024878814155684</v>
      </c>
      <c r="BD6216">
        <f t="shared" si="766"/>
        <v>-3925.5093212162901</v>
      </c>
      <c r="BE6216">
        <f t="shared" si="767"/>
        <v>-2997.950585717846</v>
      </c>
      <c r="BF6216">
        <f t="shared" si="768"/>
        <v>-2070.3918502194024</v>
      </c>
      <c r="BG6216">
        <f t="shared" si="769"/>
        <v>-1142.8331147209583</v>
      </c>
      <c r="BH6216">
        <f t="shared" si="770"/>
        <v>-215.27437922251465</v>
      </c>
      <c r="BI6216">
        <f t="shared" si="771"/>
        <v>712.28435627592899</v>
      </c>
      <c r="BJ6216">
        <f t="shared" si="772"/>
        <v>1639.8430917743726</v>
      </c>
    </row>
    <row r="6217" spans="1:62">
      <c r="A6217">
        <v>6214</v>
      </c>
      <c r="F6217">
        <v>5655.5952317056672</v>
      </c>
      <c r="G6217">
        <v>0.55435720701978841</v>
      </c>
      <c r="BD6217">
        <f t="shared" si="766"/>
        <v>-9374.2690470419075</v>
      </c>
      <c r="BE6217">
        <f t="shared" si="767"/>
        <v>-7373.025106334122</v>
      </c>
      <c r="BF6217">
        <f t="shared" si="768"/>
        <v>-5371.7811656263384</v>
      </c>
      <c r="BG6217">
        <f t="shared" si="769"/>
        <v>-3370.5372249185539</v>
      </c>
      <c r="BH6217">
        <f t="shared" si="770"/>
        <v>-1369.2932842107693</v>
      </c>
      <c r="BI6217">
        <f t="shared" si="771"/>
        <v>631.95065649701428</v>
      </c>
      <c r="BJ6217">
        <f t="shared" si="772"/>
        <v>2633.1945972047979</v>
      </c>
    </row>
    <row r="6218" spans="1:62">
      <c r="A6218">
        <v>6215</v>
      </c>
      <c r="F6218">
        <v>843.3562246782094</v>
      </c>
      <c r="G6218">
        <v>0.97274007791142392</v>
      </c>
      <c r="BD6218">
        <f t="shared" si="766"/>
        <v>-2883.809196606725</v>
      </c>
      <c r="BE6218">
        <f t="shared" si="767"/>
        <v>-112.02316150778279</v>
      </c>
      <c r="BF6218">
        <f t="shared" si="768"/>
        <v>2659.7628735911585</v>
      </c>
      <c r="BG6218">
        <f t="shared" si="769"/>
        <v>5431.5489086901016</v>
      </c>
      <c r="BH6218">
        <f t="shared" si="770"/>
        <v>8203.3349437890429</v>
      </c>
      <c r="BI6218">
        <f t="shared" si="771"/>
        <v>10975.120978887984</v>
      </c>
      <c r="BJ6218">
        <f t="shared" si="772"/>
        <v>13746.907013986927</v>
      </c>
    </row>
    <row r="6219" spans="1:62">
      <c r="A6219">
        <v>6216</v>
      </c>
      <c r="F6219">
        <v>10796.107010713276</v>
      </c>
      <c r="G6219">
        <v>0.13440886723291001</v>
      </c>
      <c r="BD6219">
        <f t="shared" si="766"/>
        <v>4020.3441648789103</v>
      </c>
      <c r="BE6219">
        <f t="shared" si="767"/>
        <v>8884.04455443603</v>
      </c>
      <c r="BF6219">
        <f t="shared" si="768"/>
        <v>13747.74494399315</v>
      </c>
      <c r="BG6219">
        <f t="shared" si="769"/>
        <v>18611.445333550269</v>
      </c>
      <c r="BH6219">
        <f t="shared" si="770"/>
        <v>23475.145723107387</v>
      </c>
      <c r="BI6219">
        <f t="shared" si="771"/>
        <v>28338.846112664509</v>
      </c>
      <c r="BJ6219">
        <f t="shared" si="772"/>
        <v>33202.54650222163</v>
      </c>
    </row>
    <row r="6220" spans="1:62">
      <c r="A6220">
        <v>6217</v>
      </c>
      <c r="F6220">
        <v>6527.979915623624</v>
      </c>
      <c r="G6220">
        <v>0.41257775840679134</v>
      </c>
      <c r="BD6220">
        <f t="shared" si="766"/>
        <v>-10124.062674548726</v>
      </c>
      <c r="BE6220">
        <f t="shared" si="767"/>
        <v>-9452.0183383841759</v>
      </c>
      <c r="BF6220">
        <f t="shared" si="768"/>
        <v>-8779.9740022196256</v>
      </c>
      <c r="BG6220">
        <f t="shared" si="769"/>
        <v>-8107.9296660550763</v>
      </c>
      <c r="BH6220">
        <f t="shared" si="770"/>
        <v>-7435.885329890526</v>
      </c>
      <c r="BI6220">
        <f t="shared" si="771"/>
        <v>-6763.8409937259767</v>
      </c>
      <c r="BJ6220">
        <f t="shared" si="772"/>
        <v>-6091.7966575614264</v>
      </c>
    </row>
    <row r="6221" spans="1:62">
      <c r="A6221">
        <v>6218</v>
      </c>
      <c r="F6221">
        <v>12021.950495071585</v>
      </c>
      <c r="G6221">
        <v>0.3696893174622371</v>
      </c>
      <c r="BD6221">
        <f t="shared" ref="BD6221:BD6284" si="773">($BD$3*G6220)-F6220</f>
        <v>-4465.0911235896674</v>
      </c>
      <c r="BE6221">
        <f t="shared" ref="BE6221:BE6284" si="774">($BE$3*G6220)-F6220</f>
        <v>-2402.2023315557108</v>
      </c>
      <c r="BF6221">
        <f t="shared" ref="BF6221:BF6284" si="775">($BF$3*G6220)-F6220</f>
        <v>-339.31353952175414</v>
      </c>
      <c r="BG6221">
        <f t="shared" ref="BG6221:BG6284" si="776">($BG$3*G6220)-F6220</f>
        <v>1723.5752525122025</v>
      </c>
      <c r="BH6221">
        <f t="shared" ref="BH6221:BH6284" si="777">($BH$3*G6220)-F6220</f>
        <v>3786.4640445461591</v>
      </c>
      <c r="BI6221">
        <f t="shared" ref="BI6221:BI6284" si="778">($BI$3*G6220)-F6220</f>
        <v>5849.3528365801158</v>
      </c>
      <c r="BJ6221">
        <f t="shared" ref="BJ6221:BJ6284" si="779">($BJ$3*G6220)-F6220</f>
        <v>7912.2416286140724</v>
      </c>
    </row>
    <row r="6222" spans="1:62">
      <c r="A6222">
        <v>6219</v>
      </c>
      <c r="F6222">
        <v>9302.103310298231</v>
      </c>
      <c r="G6222">
        <v>0.18859080895190061</v>
      </c>
      <c r="BD6222">
        <f t="shared" si="773"/>
        <v>-10173.5039077604</v>
      </c>
      <c r="BE6222">
        <f t="shared" si="774"/>
        <v>-8325.0573204492139</v>
      </c>
      <c r="BF6222">
        <f t="shared" si="775"/>
        <v>-6476.610733138029</v>
      </c>
      <c r="BG6222">
        <f t="shared" si="776"/>
        <v>-4628.1641458268432</v>
      </c>
      <c r="BH6222">
        <f t="shared" si="777"/>
        <v>-2779.7175585156583</v>
      </c>
      <c r="BI6222">
        <f t="shared" si="778"/>
        <v>-931.27097120447252</v>
      </c>
      <c r="BJ6222">
        <f t="shared" si="779"/>
        <v>917.17561610671328</v>
      </c>
    </row>
    <row r="6223" spans="1:62">
      <c r="A6223">
        <v>6220</v>
      </c>
      <c r="F6223">
        <v>7197.3578339369633</v>
      </c>
      <c r="G6223">
        <v>-6.2504045530274333E-2</v>
      </c>
      <c r="BD6223">
        <f t="shared" si="773"/>
        <v>-8359.1492655387283</v>
      </c>
      <c r="BE6223">
        <f t="shared" si="774"/>
        <v>-7416.1952207792247</v>
      </c>
      <c r="BF6223">
        <f t="shared" si="775"/>
        <v>-6473.2411760197219</v>
      </c>
      <c r="BG6223">
        <f t="shared" si="776"/>
        <v>-5530.2871312602183</v>
      </c>
      <c r="BH6223">
        <f t="shared" si="777"/>
        <v>-4587.3330865007156</v>
      </c>
      <c r="BI6223">
        <f t="shared" si="778"/>
        <v>-3644.3790417412129</v>
      </c>
      <c r="BJ6223">
        <f t="shared" si="779"/>
        <v>-2701.4249969817092</v>
      </c>
    </row>
    <row r="6224" spans="1:62">
      <c r="A6224">
        <v>6221</v>
      </c>
      <c r="F6224">
        <v>8798.0523024668037</v>
      </c>
      <c r="G6224">
        <v>0.23530572452567</v>
      </c>
      <c r="BD6224">
        <f t="shared" si="773"/>
        <v>-7509.8780615883352</v>
      </c>
      <c r="BE6224">
        <f t="shared" si="774"/>
        <v>-7822.3982892397071</v>
      </c>
      <c r="BF6224">
        <f t="shared" si="775"/>
        <v>-8134.9185168910781</v>
      </c>
      <c r="BG6224">
        <f t="shared" si="776"/>
        <v>-8447.4387445424509</v>
      </c>
      <c r="BH6224">
        <f t="shared" si="777"/>
        <v>-8759.958972193821</v>
      </c>
      <c r="BI6224">
        <f t="shared" si="778"/>
        <v>-9072.4791998451929</v>
      </c>
      <c r="BJ6224">
        <f t="shared" si="779"/>
        <v>-9384.9994274965647</v>
      </c>
    </row>
    <row r="6225" spans="1:62">
      <c r="A6225">
        <v>6222</v>
      </c>
      <c r="F6225">
        <v>11104.383274855096</v>
      </c>
      <c r="G6225">
        <v>0.85289346431301283</v>
      </c>
      <c r="BD6225">
        <f t="shared" si="773"/>
        <v>-7621.523679838454</v>
      </c>
      <c r="BE6225">
        <f t="shared" si="774"/>
        <v>-6444.9950572101043</v>
      </c>
      <c r="BF6225">
        <f t="shared" si="775"/>
        <v>-5268.4664345817537</v>
      </c>
      <c r="BG6225">
        <f t="shared" si="776"/>
        <v>-4091.937811953404</v>
      </c>
      <c r="BH6225">
        <f t="shared" si="777"/>
        <v>-2915.4091893250534</v>
      </c>
      <c r="BI6225">
        <f t="shared" si="778"/>
        <v>-1738.8805666967037</v>
      </c>
      <c r="BJ6225">
        <f t="shared" si="779"/>
        <v>-562.35194406835399</v>
      </c>
    </row>
    <row r="6226" spans="1:62">
      <c r="A6226">
        <v>6223</v>
      </c>
      <c r="F6226">
        <v>8419.8343380245606</v>
      </c>
      <c r="G6226">
        <v>0.11431927555500909</v>
      </c>
      <c r="BD6226">
        <f t="shared" si="773"/>
        <v>-6839.9159532900321</v>
      </c>
      <c r="BE6226">
        <f t="shared" si="774"/>
        <v>-2575.4486317249684</v>
      </c>
      <c r="BF6226">
        <f t="shared" si="775"/>
        <v>1689.0186898400971</v>
      </c>
      <c r="BG6226">
        <f t="shared" si="776"/>
        <v>5953.4860114051589</v>
      </c>
      <c r="BH6226">
        <f t="shared" si="777"/>
        <v>10217.953332970224</v>
      </c>
      <c r="BI6226">
        <f t="shared" si="778"/>
        <v>14482.42065453529</v>
      </c>
      <c r="BJ6226">
        <f t="shared" si="779"/>
        <v>18746.887976100352</v>
      </c>
    </row>
    <row r="6227" spans="1:62">
      <c r="A6227">
        <v>6224</v>
      </c>
      <c r="F6227">
        <v>8613.5627782343508</v>
      </c>
      <c r="G6227">
        <v>0.26196848125853123</v>
      </c>
      <c r="BD6227">
        <f t="shared" si="773"/>
        <v>-7848.2379602495148</v>
      </c>
      <c r="BE6227">
        <f t="shared" si="774"/>
        <v>-7276.6415824744699</v>
      </c>
      <c r="BF6227">
        <f t="shared" si="775"/>
        <v>-6705.0452046994242</v>
      </c>
      <c r="BG6227">
        <f t="shared" si="776"/>
        <v>-6133.4488269243793</v>
      </c>
      <c r="BH6227">
        <f t="shared" si="777"/>
        <v>-5561.8524491493336</v>
      </c>
      <c r="BI6227">
        <f t="shared" si="778"/>
        <v>-4990.2560713742878</v>
      </c>
      <c r="BJ6227">
        <f t="shared" si="779"/>
        <v>-4418.659693599242</v>
      </c>
    </row>
    <row r="6228" spans="1:62">
      <c r="A6228">
        <v>6225</v>
      </c>
      <c r="F6228">
        <v>10044.527118293459</v>
      </c>
      <c r="G6228">
        <v>2.1088371842118647E-2</v>
      </c>
      <c r="BD6228">
        <f t="shared" si="773"/>
        <v>-7303.7203719416948</v>
      </c>
      <c r="BE6228">
        <f t="shared" si="774"/>
        <v>-5993.8779656490387</v>
      </c>
      <c r="BF6228">
        <f t="shared" si="775"/>
        <v>-4684.0355593563818</v>
      </c>
      <c r="BG6228">
        <f t="shared" si="776"/>
        <v>-3374.1931530637266</v>
      </c>
      <c r="BH6228">
        <f t="shared" si="777"/>
        <v>-2064.3507467710706</v>
      </c>
      <c r="BI6228">
        <f t="shared" si="778"/>
        <v>-754.50834047841363</v>
      </c>
      <c r="BJ6228">
        <f t="shared" si="779"/>
        <v>555.33406581424242</v>
      </c>
    </row>
    <row r="6229" spans="1:62">
      <c r="A6229">
        <v>6226</v>
      </c>
      <c r="F6229">
        <v>6477.1076268197721</v>
      </c>
      <c r="G6229">
        <v>0.20015606665603336</v>
      </c>
      <c r="BD6229">
        <f t="shared" si="773"/>
        <v>-9939.0852590828654</v>
      </c>
      <c r="BE6229">
        <f t="shared" si="774"/>
        <v>-9833.6433998722732</v>
      </c>
      <c r="BF6229">
        <f t="shared" si="775"/>
        <v>-9728.2015406616792</v>
      </c>
      <c r="BG6229">
        <f t="shared" si="776"/>
        <v>-9622.7596814510871</v>
      </c>
      <c r="BH6229">
        <f t="shared" si="777"/>
        <v>-9517.3178222404931</v>
      </c>
      <c r="BI6229">
        <f t="shared" si="778"/>
        <v>-9411.8759630298991</v>
      </c>
      <c r="BJ6229">
        <f t="shared" si="779"/>
        <v>-9306.434103819307</v>
      </c>
    </row>
    <row r="6230" spans="1:62">
      <c r="A6230">
        <v>6227</v>
      </c>
      <c r="F6230">
        <v>11569.75176141956</v>
      </c>
      <c r="G6230">
        <v>0.59637914552556825</v>
      </c>
      <c r="BD6230">
        <f t="shared" si="773"/>
        <v>-5476.3272935396053</v>
      </c>
      <c r="BE6230">
        <f t="shared" si="774"/>
        <v>-4475.5469602594385</v>
      </c>
      <c r="BF6230">
        <f t="shared" si="775"/>
        <v>-3474.7666269792717</v>
      </c>
      <c r="BG6230">
        <f t="shared" si="776"/>
        <v>-2473.9862936991049</v>
      </c>
      <c r="BH6230">
        <f t="shared" si="777"/>
        <v>-1473.205960418938</v>
      </c>
      <c r="BI6230">
        <f t="shared" si="778"/>
        <v>-472.42562713877123</v>
      </c>
      <c r="BJ6230">
        <f t="shared" si="779"/>
        <v>528.35470614139558</v>
      </c>
    </row>
    <row r="6231" spans="1:62">
      <c r="A6231">
        <v>6228</v>
      </c>
      <c r="F6231">
        <v>12098.085023808278</v>
      </c>
      <c r="G6231">
        <v>0.12885508957675906</v>
      </c>
      <c r="BD6231">
        <f t="shared" si="773"/>
        <v>-8587.8560337917188</v>
      </c>
      <c r="BE6231">
        <f t="shared" si="774"/>
        <v>-5605.9603061638782</v>
      </c>
      <c r="BF6231">
        <f t="shared" si="775"/>
        <v>-2624.0645785360357</v>
      </c>
      <c r="BG6231">
        <f t="shared" si="776"/>
        <v>357.83114909180404</v>
      </c>
      <c r="BH6231">
        <f t="shared" si="777"/>
        <v>3339.7268767196456</v>
      </c>
      <c r="BI6231">
        <f t="shared" si="778"/>
        <v>6321.622604347489</v>
      </c>
      <c r="BJ6231">
        <f t="shared" si="779"/>
        <v>9303.5183319753269</v>
      </c>
    </row>
    <row r="6232" spans="1:62">
      <c r="A6232">
        <v>6229</v>
      </c>
      <c r="F6232">
        <v>1996.6809431768452</v>
      </c>
      <c r="G6232">
        <v>0.92338010073675569</v>
      </c>
      <c r="BD6232">
        <f t="shared" si="773"/>
        <v>-11453.809575924482</v>
      </c>
      <c r="BE6232">
        <f t="shared" si="774"/>
        <v>-10809.534128040688</v>
      </c>
      <c r="BF6232">
        <f t="shared" si="775"/>
        <v>-10165.258680156892</v>
      </c>
      <c r="BG6232">
        <f t="shared" si="776"/>
        <v>-9520.9832322730981</v>
      </c>
      <c r="BH6232">
        <f t="shared" si="777"/>
        <v>-8876.7077843893021</v>
      </c>
      <c r="BI6232">
        <f t="shared" si="778"/>
        <v>-8232.4323365055061</v>
      </c>
      <c r="BJ6232">
        <f t="shared" si="779"/>
        <v>-7588.156888621711</v>
      </c>
    </row>
    <row r="6233" spans="1:62">
      <c r="A6233">
        <v>6230</v>
      </c>
      <c r="F6233">
        <v>13320.034735528556</v>
      </c>
      <c r="G6233">
        <v>0.46711965851569648</v>
      </c>
      <c r="BD6233">
        <f t="shared" si="773"/>
        <v>2620.2195605069337</v>
      </c>
      <c r="BE6233">
        <f t="shared" si="774"/>
        <v>7237.1200641907126</v>
      </c>
      <c r="BF6233">
        <f t="shared" si="775"/>
        <v>11854.02056787449</v>
      </c>
      <c r="BG6233">
        <f t="shared" si="776"/>
        <v>16470.92107155827</v>
      </c>
      <c r="BH6233">
        <f t="shared" si="777"/>
        <v>21087.821575242047</v>
      </c>
      <c r="BI6233">
        <f t="shared" si="778"/>
        <v>25704.722078925824</v>
      </c>
      <c r="BJ6233">
        <f t="shared" si="779"/>
        <v>30321.622582609605</v>
      </c>
    </row>
    <row r="6234" spans="1:62">
      <c r="A6234">
        <v>6231</v>
      </c>
      <c r="F6234">
        <v>1413.1853682612964</v>
      </c>
      <c r="G6234">
        <v>0.47533280309524883</v>
      </c>
      <c r="BD6234">
        <f t="shared" si="773"/>
        <v>-10984.436442950073</v>
      </c>
      <c r="BE6234">
        <f t="shared" si="774"/>
        <v>-8648.83815037159</v>
      </c>
      <c r="BF6234">
        <f t="shared" si="775"/>
        <v>-6313.239857793109</v>
      </c>
      <c r="BG6234">
        <f t="shared" si="776"/>
        <v>-3977.6415652146261</v>
      </c>
      <c r="BH6234">
        <f t="shared" si="777"/>
        <v>-1642.0432726361432</v>
      </c>
      <c r="BI6234">
        <f t="shared" si="778"/>
        <v>693.55501994233782</v>
      </c>
      <c r="BJ6234">
        <f t="shared" si="779"/>
        <v>3029.1533125208207</v>
      </c>
    </row>
    <row r="6235" spans="1:62">
      <c r="A6235">
        <v>6232</v>
      </c>
      <c r="F6235">
        <v>8951.9845707131644</v>
      </c>
      <c r="G6235">
        <v>0.44246070779129631</v>
      </c>
      <c r="BD6235">
        <f t="shared" si="773"/>
        <v>963.47864721494761</v>
      </c>
      <c r="BE6235">
        <f t="shared" si="774"/>
        <v>3340.1426626911916</v>
      </c>
      <c r="BF6235">
        <f t="shared" si="775"/>
        <v>5716.8066781674361</v>
      </c>
      <c r="BG6235">
        <f t="shared" si="776"/>
        <v>8093.4706936436796</v>
      </c>
      <c r="BH6235">
        <f t="shared" si="777"/>
        <v>10470.134709119924</v>
      </c>
      <c r="BI6235">
        <f t="shared" si="778"/>
        <v>12846.798724596169</v>
      </c>
      <c r="BJ6235">
        <f t="shared" si="779"/>
        <v>15223.462740072413</v>
      </c>
    </row>
    <row r="6236" spans="1:62">
      <c r="A6236">
        <v>6233</v>
      </c>
      <c r="F6236">
        <v>13834.070796737171</v>
      </c>
      <c r="G6236">
        <v>0.20904438197224806</v>
      </c>
      <c r="BD6236">
        <f t="shared" si="773"/>
        <v>-6739.6810317566833</v>
      </c>
      <c r="BE6236">
        <f t="shared" si="774"/>
        <v>-4527.3774928002013</v>
      </c>
      <c r="BF6236">
        <f t="shared" si="775"/>
        <v>-2315.0739538437201</v>
      </c>
      <c r="BG6236">
        <f t="shared" si="776"/>
        <v>-102.77041488723808</v>
      </c>
      <c r="BH6236">
        <f t="shared" si="777"/>
        <v>2109.5331240692431</v>
      </c>
      <c r="BI6236">
        <f t="shared" si="778"/>
        <v>4321.8366630257242</v>
      </c>
      <c r="BJ6236">
        <f t="shared" si="779"/>
        <v>6534.1402019822071</v>
      </c>
    </row>
    <row r="6237" spans="1:62">
      <c r="A6237">
        <v>6234</v>
      </c>
      <c r="F6237">
        <v>7467.4449288746182</v>
      </c>
      <c r="G6237">
        <v>0.35681096521781086</v>
      </c>
      <c r="BD6237">
        <f t="shared" si="773"/>
        <v>-12788.84888687593</v>
      </c>
      <c r="BE6237">
        <f t="shared" si="774"/>
        <v>-11743.62697701469</v>
      </c>
      <c r="BF6237">
        <f t="shared" si="775"/>
        <v>-10698.40506715345</v>
      </c>
      <c r="BG6237">
        <f t="shared" si="776"/>
        <v>-9653.1831572922092</v>
      </c>
      <c r="BH6237">
        <f t="shared" si="777"/>
        <v>-8607.9612474309688</v>
      </c>
      <c r="BI6237">
        <f t="shared" si="778"/>
        <v>-7562.7393375697293</v>
      </c>
      <c r="BJ6237">
        <f t="shared" si="779"/>
        <v>-6517.5174277084889</v>
      </c>
    </row>
    <row r="6238" spans="1:62">
      <c r="A6238">
        <v>6235</v>
      </c>
      <c r="F6238">
        <v>9778.8550427994505</v>
      </c>
      <c r="G6238">
        <v>0.19119053532956354</v>
      </c>
      <c r="BD6238">
        <f t="shared" si="773"/>
        <v>-5683.3901027855636</v>
      </c>
      <c r="BE6238">
        <f t="shared" si="774"/>
        <v>-3899.3352766965095</v>
      </c>
      <c r="BF6238">
        <f t="shared" si="775"/>
        <v>-2115.2804506074554</v>
      </c>
      <c r="BG6238">
        <f t="shared" si="776"/>
        <v>-331.22562451840076</v>
      </c>
      <c r="BH6238">
        <f t="shared" si="777"/>
        <v>1452.8292015706538</v>
      </c>
      <c r="BI6238">
        <f t="shared" si="778"/>
        <v>3236.8840276597075</v>
      </c>
      <c r="BJ6238">
        <f t="shared" si="779"/>
        <v>5020.9388537487612</v>
      </c>
    </row>
    <row r="6239" spans="1:62">
      <c r="A6239">
        <v>6236</v>
      </c>
      <c r="F6239">
        <v>12080.827173137382</v>
      </c>
      <c r="G6239">
        <v>0.10602938340143186</v>
      </c>
      <c r="BD6239">
        <f t="shared" si="773"/>
        <v>-8822.902366151633</v>
      </c>
      <c r="BE6239">
        <f t="shared" si="774"/>
        <v>-7866.9496895038155</v>
      </c>
      <c r="BF6239">
        <f t="shared" si="775"/>
        <v>-6910.997012855998</v>
      </c>
      <c r="BG6239">
        <f t="shared" si="776"/>
        <v>-5955.0443362081796</v>
      </c>
      <c r="BH6239">
        <f t="shared" si="777"/>
        <v>-4999.0916595603621</v>
      </c>
      <c r="BI6239">
        <f t="shared" si="778"/>
        <v>-4043.1389829125446</v>
      </c>
      <c r="BJ6239">
        <f t="shared" si="779"/>
        <v>-3087.1863062647271</v>
      </c>
    </row>
    <row r="6240" spans="1:62">
      <c r="A6240">
        <v>6237</v>
      </c>
      <c r="F6240">
        <v>12700.953433241291</v>
      </c>
      <c r="G6240">
        <v>0.16568200616102935</v>
      </c>
      <c r="BD6240">
        <f t="shared" si="773"/>
        <v>-11550.680256130223</v>
      </c>
      <c r="BE6240">
        <f t="shared" si="774"/>
        <v>-11020.533339123063</v>
      </c>
      <c r="BF6240">
        <f t="shared" si="775"/>
        <v>-10490.386422115904</v>
      </c>
      <c r="BG6240">
        <f t="shared" si="776"/>
        <v>-9960.2395051087442</v>
      </c>
      <c r="BH6240">
        <f t="shared" si="777"/>
        <v>-9430.0925881015864</v>
      </c>
      <c r="BI6240">
        <f t="shared" si="778"/>
        <v>-8899.9456710944269</v>
      </c>
      <c r="BJ6240">
        <f t="shared" si="779"/>
        <v>-8369.7987540872673</v>
      </c>
    </row>
    <row r="6241" spans="1:62">
      <c r="A6241">
        <v>6238</v>
      </c>
      <c r="F6241">
        <v>14314.018826542264</v>
      </c>
      <c r="G6241">
        <v>0.53134109408410168</v>
      </c>
      <c r="BD6241">
        <f t="shared" si="773"/>
        <v>-11872.543402436144</v>
      </c>
      <c r="BE6241">
        <f t="shared" si="774"/>
        <v>-11044.133371630998</v>
      </c>
      <c r="BF6241">
        <f t="shared" si="775"/>
        <v>-10215.723340825851</v>
      </c>
      <c r="BG6241">
        <f t="shared" si="776"/>
        <v>-9387.3133100207051</v>
      </c>
      <c r="BH6241">
        <f t="shared" si="777"/>
        <v>-8558.9032792155576</v>
      </c>
      <c r="BI6241">
        <f t="shared" si="778"/>
        <v>-7730.4932484104111</v>
      </c>
      <c r="BJ6241">
        <f t="shared" si="779"/>
        <v>-6902.0832176052645</v>
      </c>
    </row>
    <row r="6242" spans="1:62">
      <c r="A6242">
        <v>6239</v>
      </c>
      <c r="F6242">
        <v>14074.118329936806</v>
      </c>
      <c r="G6242">
        <v>0.27334765778201664</v>
      </c>
      <c r="BD6242">
        <f t="shared" si="773"/>
        <v>-11657.313356121755</v>
      </c>
      <c r="BE6242">
        <f t="shared" si="774"/>
        <v>-9000.6078857012471</v>
      </c>
      <c r="BF6242">
        <f t="shared" si="775"/>
        <v>-6343.9024152807388</v>
      </c>
      <c r="BG6242">
        <f t="shared" si="776"/>
        <v>-3687.1969448602304</v>
      </c>
      <c r="BH6242">
        <f t="shared" si="777"/>
        <v>-1030.4914744397211</v>
      </c>
      <c r="BI6242">
        <f t="shared" si="778"/>
        <v>1626.2139959807864</v>
      </c>
      <c r="BJ6242">
        <f t="shared" si="779"/>
        <v>4282.9194664012957</v>
      </c>
    </row>
    <row r="6243" spans="1:62">
      <c r="A6243">
        <v>6240</v>
      </c>
      <c r="F6243">
        <v>6079.3997141977889</v>
      </c>
      <c r="G6243">
        <v>3.5799449683381113E-2</v>
      </c>
      <c r="BD6243">
        <f t="shared" si="773"/>
        <v>-12707.380041026723</v>
      </c>
      <c r="BE6243">
        <f t="shared" si="774"/>
        <v>-11340.64175211664</v>
      </c>
      <c r="BF6243">
        <f t="shared" si="775"/>
        <v>-9973.9034632065559</v>
      </c>
      <c r="BG6243">
        <f t="shared" si="776"/>
        <v>-8607.1651742964732</v>
      </c>
      <c r="BH6243">
        <f t="shared" si="777"/>
        <v>-7240.4268853863896</v>
      </c>
      <c r="BI6243">
        <f t="shared" si="778"/>
        <v>-5873.688596476306</v>
      </c>
      <c r="BJ6243">
        <f t="shared" si="779"/>
        <v>-4506.9503075662233</v>
      </c>
    </row>
    <row r="6244" spans="1:62">
      <c r="A6244">
        <v>6241</v>
      </c>
      <c r="F6244">
        <v>9191.9494220770048</v>
      </c>
      <c r="G6244">
        <v>0.3568083129497932</v>
      </c>
      <c r="BD6244">
        <f t="shared" si="773"/>
        <v>-5900.4024657808832</v>
      </c>
      <c r="BE6244">
        <f t="shared" si="774"/>
        <v>-5721.4052173639775</v>
      </c>
      <c r="BF6244">
        <f t="shared" si="775"/>
        <v>-5542.4079689470718</v>
      </c>
      <c r="BG6244">
        <f t="shared" si="776"/>
        <v>-5363.4107205301661</v>
      </c>
      <c r="BH6244">
        <f t="shared" si="777"/>
        <v>-5184.4134721132614</v>
      </c>
      <c r="BI6244">
        <f t="shared" si="778"/>
        <v>-5005.4162236963557</v>
      </c>
      <c r="BJ6244">
        <f t="shared" si="779"/>
        <v>-4826.41897527945</v>
      </c>
    </row>
    <row r="6245" spans="1:62">
      <c r="A6245">
        <v>6242</v>
      </c>
      <c r="F6245">
        <v>7066.5599894492007</v>
      </c>
      <c r="G6245">
        <v>8.4668534461736833E-2</v>
      </c>
      <c r="BD6245">
        <f t="shared" si="773"/>
        <v>-7407.9078573280385</v>
      </c>
      <c r="BE6245">
        <f t="shared" si="774"/>
        <v>-5623.8662925790723</v>
      </c>
      <c r="BF6245">
        <f t="shared" si="775"/>
        <v>-3839.8247278301069</v>
      </c>
      <c r="BG6245">
        <f t="shared" si="776"/>
        <v>-2055.7831630811406</v>
      </c>
      <c r="BH6245">
        <f t="shared" si="777"/>
        <v>-271.74159833217527</v>
      </c>
      <c r="BI6245">
        <f t="shared" si="778"/>
        <v>1512.299966416791</v>
      </c>
      <c r="BJ6245">
        <f t="shared" si="779"/>
        <v>3296.3415311657573</v>
      </c>
    </row>
    <row r="6246" spans="1:62">
      <c r="A6246">
        <v>6243</v>
      </c>
      <c r="F6246">
        <v>6892.0628316721068</v>
      </c>
      <c r="G6246">
        <v>0.44478795248932634</v>
      </c>
      <c r="BD6246">
        <f t="shared" si="773"/>
        <v>-6643.2173171405166</v>
      </c>
      <c r="BE6246">
        <f t="shared" si="774"/>
        <v>-6219.8746448318325</v>
      </c>
      <c r="BF6246">
        <f t="shared" si="775"/>
        <v>-5796.5319725231484</v>
      </c>
      <c r="BG6246">
        <f t="shared" si="776"/>
        <v>-5373.1893002144643</v>
      </c>
      <c r="BH6246">
        <f t="shared" si="777"/>
        <v>-4949.8466279057793</v>
      </c>
      <c r="BI6246">
        <f t="shared" si="778"/>
        <v>-4526.5039555970961</v>
      </c>
      <c r="BJ6246">
        <f t="shared" si="779"/>
        <v>-4103.1612832884111</v>
      </c>
    </row>
    <row r="6247" spans="1:62">
      <c r="A6247">
        <v>6244</v>
      </c>
      <c r="F6247">
        <v>4099.7383219886869</v>
      </c>
      <c r="G6247">
        <v>0.45127791696640429</v>
      </c>
      <c r="BD6247">
        <f t="shared" si="773"/>
        <v>-4668.1230692254749</v>
      </c>
      <c r="BE6247">
        <f t="shared" si="774"/>
        <v>-2444.183306778843</v>
      </c>
      <c r="BF6247">
        <f t="shared" si="775"/>
        <v>-220.24354433221197</v>
      </c>
      <c r="BG6247">
        <f t="shared" si="776"/>
        <v>2003.6962181144208</v>
      </c>
      <c r="BH6247">
        <f t="shared" si="777"/>
        <v>4227.6359805610518</v>
      </c>
      <c r="BI6247">
        <f t="shared" si="778"/>
        <v>6451.5757430076828</v>
      </c>
      <c r="BJ6247">
        <f t="shared" si="779"/>
        <v>8675.5155054543156</v>
      </c>
    </row>
    <row r="6248" spans="1:62">
      <c r="A6248">
        <v>6245</v>
      </c>
      <c r="F6248">
        <v>-2337.7490707030684</v>
      </c>
      <c r="G6248">
        <v>1.1967101481809603</v>
      </c>
      <c r="BD6248">
        <f t="shared" si="773"/>
        <v>-1843.3487371566653</v>
      </c>
      <c r="BE6248">
        <f t="shared" si="774"/>
        <v>413.04084767535642</v>
      </c>
      <c r="BF6248">
        <f t="shared" si="775"/>
        <v>2669.4304325073772</v>
      </c>
      <c r="BG6248">
        <f t="shared" si="776"/>
        <v>4925.8200173393998</v>
      </c>
      <c r="BH6248">
        <f t="shared" si="777"/>
        <v>7182.2096021714206</v>
      </c>
      <c r="BI6248">
        <f t="shared" si="778"/>
        <v>9438.5991870034413</v>
      </c>
      <c r="BJ6248">
        <f t="shared" si="779"/>
        <v>11694.988771835464</v>
      </c>
    </row>
    <row r="6249" spans="1:62">
      <c r="A6249">
        <v>6246</v>
      </c>
      <c r="F6249">
        <v>4887.4139622952844</v>
      </c>
      <c r="G6249">
        <v>0.25198424857896029</v>
      </c>
      <c r="BD6249">
        <f t="shared" si="773"/>
        <v>8321.2998116078707</v>
      </c>
      <c r="BE6249">
        <f t="shared" si="774"/>
        <v>14304.850552512671</v>
      </c>
      <c r="BF6249">
        <f t="shared" si="775"/>
        <v>20288.401293417475</v>
      </c>
      <c r="BG6249">
        <f t="shared" si="776"/>
        <v>26271.952034322276</v>
      </c>
      <c r="BH6249">
        <f t="shared" si="777"/>
        <v>32255.502775227076</v>
      </c>
      <c r="BI6249">
        <f t="shared" si="778"/>
        <v>38239.053516131877</v>
      </c>
      <c r="BJ6249">
        <f t="shared" si="779"/>
        <v>44222.604257036677</v>
      </c>
    </row>
    <row r="6250" spans="1:62">
      <c r="A6250">
        <v>6247</v>
      </c>
      <c r="F6250">
        <v>11131.314478161547</v>
      </c>
      <c r="G6250">
        <v>0.43218899462888061</v>
      </c>
      <c r="BD6250">
        <f t="shared" si="773"/>
        <v>-3627.4927194004831</v>
      </c>
      <c r="BE6250">
        <f t="shared" si="774"/>
        <v>-2367.5714765056814</v>
      </c>
      <c r="BF6250">
        <f t="shared" si="775"/>
        <v>-1107.6502336108802</v>
      </c>
      <c r="BG6250">
        <f t="shared" si="776"/>
        <v>152.27100928392156</v>
      </c>
      <c r="BH6250">
        <f t="shared" si="777"/>
        <v>1412.1922521787228</v>
      </c>
      <c r="BI6250">
        <f t="shared" si="778"/>
        <v>2672.1134950735241</v>
      </c>
      <c r="BJ6250">
        <f t="shared" si="779"/>
        <v>3932.0347379683262</v>
      </c>
    </row>
    <row r="6251" spans="1:62">
      <c r="A6251">
        <v>6248</v>
      </c>
      <c r="F6251">
        <v>11785.276998998692</v>
      </c>
      <c r="G6251">
        <v>0.16899915653098496</v>
      </c>
      <c r="BD6251">
        <f t="shared" si="773"/>
        <v>-8970.3695050171445</v>
      </c>
      <c r="BE6251">
        <f t="shared" si="774"/>
        <v>-6809.4245318727408</v>
      </c>
      <c r="BF6251">
        <f t="shared" si="775"/>
        <v>-4648.479558728337</v>
      </c>
      <c r="BG6251">
        <f t="shared" si="776"/>
        <v>-2487.534585583935</v>
      </c>
      <c r="BH6251">
        <f t="shared" si="777"/>
        <v>-326.58961243953127</v>
      </c>
      <c r="BI6251">
        <f t="shared" si="778"/>
        <v>1834.3553607048725</v>
      </c>
      <c r="BJ6251">
        <f t="shared" si="779"/>
        <v>3995.3003338492745</v>
      </c>
    </row>
    <row r="6252" spans="1:62">
      <c r="A6252">
        <v>6249</v>
      </c>
      <c r="F6252">
        <v>10468.959101247943</v>
      </c>
      <c r="G6252">
        <v>0.37596659870249383</v>
      </c>
      <c r="BD6252">
        <f t="shared" si="773"/>
        <v>-10940.281216343767</v>
      </c>
      <c r="BE6252">
        <f t="shared" si="774"/>
        <v>-10095.285433688841</v>
      </c>
      <c r="BF6252">
        <f t="shared" si="775"/>
        <v>-9250.2896510339178</v>
      </c>
      <c r="BG6252">
        <f t="shared" si="776"/>
        <v>-8405.2938683789926</v>
      </c>
      <c r="BH6252">
        <f t="shared" si="777"/>
        <v>-7560.2980857240682</v>
      </c>
      <c r="BI6252">
        <f t="shared" si="778"/>
        <v>-6715.3023030691429</v>
      </c>
      <c r="BJ6252">
        <f t="shared" si="779"/>
        <v>-5870.3065204142185</v>
      </c>
    </row>
    <row r="6253" spans="1:62">
      <c r="A6253">
        <v>6250</v>
      </c>
      <c r="F6253">
        <v>12297.950231566985</v>
      </c>
      <c r="G6253">
        <v>0.55274666469171407</v>
      </c>
      <c r="BD6253">
        <f t="shared" si="773"/>
        <v>-8589.1261077354739</v>
      </c>
      <c r="BE6253">
        <f t="shared" si="774"/>
        <v>-6709.2931142230045</v>
      </c>
      <c r="BF6253">
        <f t="shared" si="775"/>
        <v>-4829.4601207105361</v>
      </c>
      <c r="BG6253">
        <f t="shared" si="776"/>
        <v>-2949.6271271980668</v>
      </c>
      <c r="BH6253">
        <f t="shared" si="777"/>
        <v>-1069.7941336855984</v>
      </c>
      <c r="BI6253">
        <f t="shared" si="778"/>
        <v>810.03885982687098</v>
      </c>
      <c r="BJ6253">
        <f t="shared" si="779"/>
        <v>2689.8718533393403</v>
      </c>
    </row>
    <row r="6254" spans="1:62">
      <c r="A6254">
        <v>6251</v>
      </c>
      <c r="F6254">
        <v>1236.3853268967177</v>
      </c>
      <c r="G6254">
        <v>0.39494882358884276</v>
      </c>
      <c r="BD6254">
        <f t="shared" si="773"/>
        <v>-9534.2169081084139</v>
      </c>
      <c r="BE6254">
        <f t="shared" si="774"/>
        <v>-6770.4835846498445</v>
      </c>
      <c r="BF6254">
        <f t="shared" si="775"/>
        <v>-4006.7502611912732</v>
      </c>
      <c r="BG6254">
        <f t="shared" si="776"/>
        <v>-1243.0169377327038</v>
      </c>
      <c r="BH6254">
        <f t="shared" si="777"/>
        <v>1520.7163857258674</v>
      </c>
      <c r="BI6254">
        <f t="shared" si="778"/>
        <v>4284.4497091844387</v>
      </c>
      <c r="BJ6254">
        <f t="shared" si="779"/>
        <v>7048.1830326430063</v>
      </c>
    </row>
    <row r="6255" spans="1:62">
      <c r="A6255">
        <v>6252</v>
      </c>
      <c r="F6255">
        <v>13998.403905978739</v>
      </c>
      <c r="G6255">
        <v>3.9825621147182133E-2</v>
      </c>
      <c r="BD6255">
        <f t="shared" si="773"/>
        <v>738.35879104749597</v>
      </c>
      <c r="BE6255">
        <f t="shared" si="774"/>
        <v>2713.1029089917097</v>
      </c>
      <c r="BF6255">
        <f t="shared" si="775"/>
        <v>4687.8470269359232</v>
      </c>
      <c r="BG6255">
        <f t="shared" si="776"/>
        <v>6662.5911448801371</v>
      </c>
      <c r="BH6255">
        <f t="shared" si="777"/>
        <v>8637.335262824352</v>
      </c>
      <c r="BI6255">
        <f t="shared" si="778"/>
        <v>10612.079380768564</v>
      </c>
      <c r="BJ6255">
        <f t="shared" si="779"/>
        <v>12586.823498712778</v>
      </c>
    </row>
    <row r="6256" spans="1:62">
      <c r="A6256">
        <v>6253</v>
      </c>
      <c r="F6256">
        <v>9496.5755916444487</v>
      </c>
      <c r="G6256">
        <v>-9.9354349127267483E-4</v>
      </c>
      <c r="BD6256">
        <f t="shared" si="773"/>
        <v>-13799.275800242829</v>
      </c>
      <c r="BE6256">
        <f t="shared" si="774"/>
        <v>-13600.147694506917</v>
      </c>
      <c r="BF6256">
        <f t="shared" si="775"/>
        <v>-13401.019588771007</v>
      </c>
      <c r="BG6256">
        <f t="shared" si="776"/>
        <v>-13201.891483035097</v>
      </c>
      <c r="BH6256">
        <f t="shared" si="777"/>
        <v>-13002.763377299187</v>
      </c>
      <c r="BI6256">
        <f t="shared" si="778"/>
        <v>-12803.635271563275</v>
      </c>
      <c r="BJ6256">
        <f t="shared" si="779"/>
        <v>-12604.507165827365</v>
      </c>
    </row>
    <row r="6257" spans="1:62">
      <c r="A6257">
        <v>6254</v>
      </c>
      <c r="F6257">
        <v>6631.6971013178918</v>
      </c>
      <c r="G6257">
        <v>0.64392073003775874</v>
      </c>
      <c r="BD6257">
        <f t="shared" si="773"/>
        <v>-9501.5433091008126</v>
      </c>
      <c r="BE6257">
        <f t="shared" si="774"/>
        <v>-9506.5110265571748</v>
      </c>
      <c r="BF6257">
        <f t="shared" si="775"/>
        <v>-9511.4787440135387</v>
      </c>
      <c r="BG6257">
        <f t="shared" si="776"/>
        <v>-9516.4464614699027</v>
      </c>
      <c r="BH6257">
        <f t="shared" si="777"/>
        <v>-9521.4141789262649</v>
      </c>
      <c r="BI6257">
        <f t="shared" si="778"/>
        <v>-9526.3818963826288</v>
      </c>
      <c r="BJ6257">
        <f t="shared" si="779"/>
        <v>-9531.3496138389928</v>
      </c>
    </row>
    <row r="6258" spans="1:62">
      <c r="A6258">
        <v>6255</v>
      </c>
      <c r="F6258">
        <v>-1891.9230945619456</v>
      </c>
      <c r="G6258">
        <v>0.43411899902413342</v>
      </c>
      <c r="BD6258">
        <f t="shared" si="773"/>
        <v>-3412.093451129098</v>
      </c>
      <c r="BE6258">
        <f t="shared" si="774"/>
        <v>-192.48980094030412</v>
      </c>
      <c r="BF6258">
        <f t="shared" si="775"/>
        <v>3027.1138492484897</v>
      </c>
      <c r="BG6258">
        <f t="shared" si="776"/>
        <v>6246.7174994372835</v>
      </c>
      <c r="BH6258">
        <f t="shared" si="777"/>
        <v>9466.3211496260774</v>
      </c>
      <c r="BI6258">
        <f t="shared" si="778"/>
        <v>12685.924799814871</v>
      </c>
      <c r="BJ6258">
        <f t="shared" si="779"/>
        <v>15905.528450003665</v>
      </c>
    </row>
    <row r="6259" spans="1:62">
      <c r="A6259">
        <v>6256</v>
      </c>
      <c r="F6259">
        <v>7419.3586924199972</v>
      </c>
      <c r="G6259">
        <v>0.56302788579159202</v>
      </c>
      <c r="BD6259">
        <f t="shared" si="773"/>
        <v>4062.5180896826128</v>
      </c>
      <c r="BE6259">
        <f t="shared" si="774"/>
        <v>6233.1130848032799</v>
      </c>
      <c r="BF6259">
        <f t="shared" si="775"/>
        <v>8403.7080799239466</v>
      </c>
      <c r="BG6259">
        <f t="shared" si="776"/>
        <v>10574.303075044614</v>
      </c>
      <c r="BH6259">
        <f t="shared" si="777"/>
        <v>12744.898070165282</v>
      </c>
      <c r="BI6259">
        <f t="shared" si="778"/>
        <v>14915.493065285948</v>
      </c>
      <c r="BJ6259">
        <f t="shared" si="779"/>
        <v>17086.088060406615</v>
      </c>
    </row>
    <row r="6260" spans="1:62">
      <c r="A6260">
        <v>6257</v>
      </c>
      <c r="F6260">
        <v>9195.6163323759247</v>
      </c>
      <c r="G6260">
        <v>0.45946365855981419</v>
      </c>
      <c r="BD6260">
        <f t="shared" si="773"/>
        <v>-4604.2192634620369</v>
      </c>
      <c r="BE6260">
        <f t="shared" si="774"/>
        <v>-1789.0798345040766</v>
      </c>
      <c r="BF6260">
        <f t="shared" si="775"/>
        <v>1026.0595944538836</v>
      </c>
      <c r="BG6260">
        <f t="shared" si="776"/>
        <v>3841.1990234118439</v>
      </c>
      <c r="BH6260">
        <f t="shared" si="777"/>
        <v>6656.3384523698041</v>
      </c>
      <c r="BI6260">
        <f t="shared" si="778"/>
        <v>9471.4778813277644</v>
      </c>
      <c r="BJ6260">
        <f t="shared" si="779"/>
        <v>12286.617310285723</v>
      </c>
    </row>
    <row r="6261" spans="1:62">
      <c r="A6261">
        <v>6258</v>
      </c>
      <c r="F6261">
        <v>-1040.3909907319503</v>
      </c>
      <c r="G6261">
        <v>0.43758318165575361</v>
      </c>
      <c r="BD6261">
        <f t="shared" si="773"/>
        <v>-6898.2980395768536</v>
      </c>
      <c r="BE6261">
        <f t="shared" si="774"/>
        <v>-4600.9797467777826</v>
      </c>
      <c r="BF6261">
        <f t="shared" si="775"/>
        <v>-2303.6614539787115</v>
      </c>
      <c r="BG6261">
        <f t="shared" si="776"/>
        <v>-6.3431611796404468</v>
      </c>
      <c r="BH6261">
        <f t="shared" si="777"/>
        <v>2290.9751316194306</v>
      </c>
      <c r="BI6261">
        <f t="shared" si="778"/>
        <v>4588.2934244185017</v>
      </c>
      <c r="BJ6261">
        <f t="shared" si="779"/>
        <v>6885.6117172175727</v>
      </c>
    </row>
    <row r="6262" spans="1:62">
      <c r="A6262">
        <v>6259</v>
      </c>
      <c r="F6262">
        <v>2783.9247398178013</v>
      </c>
      <c r="G6262">
        <v>0.38744822415541691</v>
      </c>
      <c r="BD6262">
        <f t="shared" si="773"/>
        <v>3228.3068990107186</v>
      </c>
      <c r="BE6262">
        <f t="shared" si="774"/>
        <v>5416.2228072894868</v>
      </c>
      <c r="BF6262">
        <f t="shared" si="775"/>
        <v>7604.1387155682542</v>
      </c>
      <c r="BG6262">
        <f t="shared" si="776"/>
        <v>9792.0546238470233</v>
      </c>
      <c r="BH6262">
        <f t="shared" si="777"/>
        <v>11979.97053212579</v>
      </c>
      <c r="BI6262">
        <f t="shared" si="778"/>
        <v>14167.886440404558</v>
      </c>
      <c r="BJ6262">
        <f t="shared" si="779"/>
        <v>16355.802348683326</v>
      </c>
    </row>
    <row r="6263" spans="1:62">
      <c r="A6263">
        <v>6260</v>
      </c>
      <c r="F6263">
        <v>3554.587129391788</v>
      </c>
      <c r="G6263">
        <v>0.49812618587094271</v>
      </c>
      <c r="BD6263">
        <f t="shared" si="773"/>
        <v>-846.68361904071685</v>
      </c>
      <c r="BE6263">
        <f t="shared" si="774"/>
        <v>1090.5575017363676</v>
      </c>
      <c r="BF6263">
        <f t="shared" si="775"/>
        <v>3027.7986225134528</v>
      </c>
      <c r="BG6263">
        <f t="shared" si="776"/>
        <v>4965.0397432905365</v>
      </c>
      <c r="BH6263">
        <f t="shared" si="777"/>
        <v>6902.2808640676212</v>
      </c>
      <c r="BI6263">
        <f t="shared" si="778"/>
        <v>8839.5219848447068</v>
      </c>
      <c r="BJ6263">
        <f t="shared" si="779"/>
        <v>10776.763105621791</v>
      </c>
    </row>
    <row r="6264" spans="1:62">
      <c r="A6264">
        <v>6261</v>
      </c>
      <c r="F6264">
        <v>11919.670987104473</v>
      </c>
      <c r="G6264">
        <v>0.35730562093690299</v>
      </c>
      <c r="BD6264">
        <f t="shared" si="773"/>
        <v>-1063.9562000370747</v>
      </c>
      <c r="BE6264">
        <f t="shared" si="774"/>
        <v>1426.6747293176386</v>
      </c>
      <c r="BF6264">
        <f t="shared" si="775"/>
        <v>3917.3056586723524</v>
      </c>
      <c r="BG6264">
        <f t="shared" si="776"/>
        <v>6407.9365880270652</v>
      </c>
      <c r="BH6264">
        <f t="shared" si="777"/>
        <v>8898.5675173817799</v>
      </c>
      <c r="BI6264">
        <f t="shared" si="778"/>
        <v>11389.198446736493</v>
      </c>
      <c r="BJ6264">
        <f t="shared" si="779"/>
        <v>13879.829376091206</v>
      </c>
    </row>
    <row r="6265" spans="1:62">
      <c r="A6265">
        <v>6262</v>
      </c>
      <c r="F6265">
        <v>10888.482083170882</v>
      </c>
      <c r="G6265">
        <v>0.33556372123729616</v>
      </c>
      <c r="BD6265">
        <f t="shared" si="773"/>
        <v>-10133.142882419957</v>
      </c>
      <c r="BE6265">
        <f t="shared" si="774"/>
        <v>-8346.6147777354436</v>
      </c>
      <c r="BF6265">
        <f t="shared" si="775"/>
        <v>-6560.0866730509288</v>
      </c>
      <c r="BG6265">
        <f t="shared" si="776"/>
        <v>-4773.5585683664131</v>
      </c>
      <c r="BH6265">
        <f t="shared" si="777"/>
        <v>-2987.0304636818983</v>
      </c>
      <c r="BI6265">
        <f t="shared" si="778"/>
        <v>-1200.5023589973844</v>
      </c>
      <c r="BJ6265">
        <f t="shared" si="779"/>
        <v>586.02574568713135</v>
      </c>
    </row>
    <row r="6266" spans="1:62">
      <c r="A6266">
        <v>6263</v>
      </c>
      <c r="F6266">
        <v>8828.6050396584778</v>
      </c>
      <c r="G6266">
        <v>0.37654527185019582</v>
      </c>
      <c r="BD6266">
        <f t="shared" si="773"/>
        <v>-9210.6634769844022</v>
      </c>
      <c r="BE6266">
        <f t="shared" si="774"/>
        <v>-7532.8448707979205</v>
      </c>
      <c r="BF6266">
        <f t="shared" si="775"/>
        <v>-5855.0262646114397</v>
      </c>
      <c r="BG6266">
        <f t="shared" si="776"/>
        <v>-4177.2076584249589</v>
      </c>
      <c r="BH6266">
        <f t="shared" si="777"/>
        <v>-2499.3890522384772</v>
      </c>
      <c r="BI6266">
        <f t="shared" si="778"/>
        <v>-821.57044605199735</v>
      </c>
      <c r="BJ6266">
        <f t="shared" si="779"/>
        <v>856.24816013448435</v>
      </c>
    </row>
    <row r="6267" spans="1:62">
      <c r="A6267">
        <v>6264</v>
      </c>
      <c r="F6267">
        <v>13046.339309879366</v>
      </c>
      <c r="G6267">
        <v>2.734992793965052E-2</v>
      </c>
      <c r="BD6267">
        <f t="shared" si="773"/>
        <v>-6945.8786804074989</v>
      </c>
      <c r="BE6267">
        <f t="shared" si="774"/>
        <v>-5063.15232115652</v>
      </c>
      <c r="BF6267">
        <f t="shared" si="775"/>
        <v>-3180.4259619055401</v>
      </c>
      <c r="BG6267">
        <f t="shared" si="776"/>
        <v>-1297.6996026545612</v>
      </c>
      <c r="BH6267">
        <f t="shared" si="777"/>
        <v>585.02675659641682</v>
      </c>
      <c r="BI6267">
        <f t="shared" si="778"/>
        <v>2467.7531158473976</v>
      </c>
      <c r="BJ6267">
        <f t="shared" si="779"/>
        <v>4350.4794750983765</v>
      </c>
    </row>
    <row r="6268" spans="1:62">
      <c r="A6268">
        <v>6265</v>
      </c>
      <c r="F6268">
        <v>3461.91914138633</v>
      </c>
      <c r="G6268">
        <v>0.3831500350934105</v>
      </c>
      <c r="BD6268">
        <f t="shared" si="773"/>
        <v>-12909.589670181113</v>
      </c>
      <c r="BE6268">
        <f t="shared" si="774"/>
        <v>-12772.840030482861</v>
      </c>
      <c r="BF6268">
        <f t="shared" si="775"/>
        <v>-12636.090390784608</v>
      </c>
      <c r="BG6268">
        <f t="shared" si="776"/>
        <v>-12499.340751086356</v>
      </c>
      <c r="BH6268">
        <f t="shared" si="777"/>
        <v>-12362.591111388103</v>
      </c>
      <c r="BI6268">
        <f t="shared" si="778"/>
        <v>-12225.84147168985</v>
      </c>
      <c r="BJ6268">
        <f t="shared" si="779"/>
        <v>-12089.091831991598</v>
      </c>
    </row>
    <row r="6269" spans="1:62">
      <c r="A6269">
        <v>6266</v>
      </c>
      <c r="F6269">
        <v>3383.6040717448086</v>
      </c>
      <c r="G6269">
        <v>0.62228266854134162</v>
      </c>
      <c r="BD6269">
        <f t="shared" si="773"/>
        <v>-1546.1689659192775</v>
      </c>
      <c r="BE6269">
        <f t="shared" si="774"/>
        <v>369.58120954777496</v>
      </c>
      <c r="BF6269">
        <f t="shared" si="775"/>
        <v>2285.3313850148279</v>
      </c>
      <c r="BG6269">
        <f t="shared" si="776"/>
        <v>4201.0815604818799</v>
      </c>
      <c r="BH6269">
        <f t="shared" si="777"/>
        <v>6116.831735948932</v>
      </c>
      <c r="BI6269">
        <f t="shared" si="778"/>
        <v>8032.5819114159858</v>
      </c>
      <c r="BJ6269">
        <f t="shared" si="779"/>
        <v>9948.3320868830378</v>
      </c>
    </row>
    <row r="6270" spans="1:62">
      <c r="A6270">
        <v>6267</v>
      </c>
      <c r="F6270">
        <v>5530.7598228056122</v>
      </c>
      <c r="G6270">
        <v>0.3026894368799864</v>
      </c>
      <c r="BD6270">
        <f t="shared" si="773"/>
        <v>-272.19072903810047</v>
      </c>
      <c r="BE6270">
        <f t="shared" si="774"/>
        <v>2839.2226136686077</v>
      </c>
      <c r="BF6270">
        <f t="shared" si="775"/>
        <v>5950.6359563753158</v>
      </c>
      <c r="BG6270">
        <f t="shared" si="776"/>
        <v>9062.0492990820239</v>
      </c>
      <c r="BH6270">
        <f t="shared" si="777"/>
        <v>12173.462641788732</v>
      </c>
      <c r="BI6270">
        <f t="shared" si="778"/>
        <v>15284.87598449544</v>
      </c>
      <c r="BJ6270">
        <f t="shared" si="779"/>
        <v>18396.289327202147</v>
      </c>
    </row>
    <row r="6271" spans="1:62">
      <c r="A6271">
        <v>6268</v>
      </c>
      <c r="F6271">
        <v>4723.4880005502309</v>
      </c>
      <c r="G6271">
        <v>0.60037733858553644</v>
      </c>
      <c r="BD6271">
        <f t="shared" si="773"/>
        <v>-4017.3126384056804</v>
      </c>
      <c r="BE6271">
        <f t="shared" si="774"/>
        <v>-2503.8654540057482</v>
      </c>
      <c r="BF6271">
        <f t="shared" si="775"/>
        <v>-990.41826960581602</v>
      </c>
      <c r="BG6271">
        <f t="shared" si="776"/>
        <v>523.02891479411574</v>
      </c>
      <c r="BH6271">
        <f t="shared" si="777"/>
        <v>2036.4760991940475</v>
      </c>
      <c r="BI6271">
        <f t="shared" si="778"/>
        <v>3549.9232835939802</v>
      </c>
      <c r="BJ6271">
        <f t="shared" si="779"/>
        <v>5063.370467993911</v>
      </c>
    </row>
    <row r="6272" spans="1:62">
      <c r="A6272">
        <v>6269</v>
      </c>
      <c r="F6272">
        <v>15895.770440766919</v>
      </c>
      <c r="G6272">
        <v>-1.8022953954288212E-2</v>
      </c>
      <c r="BD6272">
        <f t="shared" si="773"/>
        <v>-1721.6013076225486</v>
      </c>
      <c r="BE6272">
        <f t="shared" si="774"/>
        <v>1280.2853853051338</v>
      </c>
      <c r="BF6272">
        <f t="shared" si="775"/>
        <v>4282.1720782328157</v>
      </c>
      <c r="BG6272">
        <f t="shared" si="776"/>
        <v>7284.0587711604985</v>
      </c>
      <c r="BH6272">
        <f t="shared" si="777"/>
        <v>10285.94546408818</v>
      </c>
      <c r="BI6272">
        <f t="shared" si="778"/>
        <v>13287.832157015862</v>
      </c>
      <c r="BJ6272">
        <f t="shared" si="779"/>
        <v>16289.718849943543</v>
      </c>
    </row>
    <row r="6273" spans="1:62">
      <c r="A6273">
        <v>6270</v>
      </c>
      <c r="F6273">
        <v>7368.7164886415958</v>
      </c>
      <c r="G6273">
        <v>0.30608566852941177</v>
      </c>
      <c r="BD6273">
        <f t="shared" si="773"/>
        <v>-15985.885210538359</v>
      </c>
      <c r="BE6273">
        <f t="shared" si="774"/>
        <v>-16075.999980309802</v>
      </c>
      <c r="BF6273">
        <f t="shared" si="775"/>
        <v>-16166.114750081242</v>
      </c>
      <c r="BG6273">
        <f t="shared" si="776"/>
        <v>-16256.229519852683</v>
      </c>
      <c r="BH6273">
        <f t="shared" si="777"/>
        <v>-16346.344289624125</v>
      </c>
      <c r="BI6273">
        <f t="shared" si="778"/>
        <v>-16436.459059395565</v>
      </c>
      <c r="BJ6273">
        <f t="shared" si="779"/>
        <v>-16526.573829167006</v>
      </c>
    </row>
    <row r="6274" spans="1:62">
      <c r="A6274">
        <v>6271</v>
      </c>
      <c r="F6274">
        <v>193.93018883591139</v>
      </c>
      <c r="G6274">
        <v>0.83660698630469188</v>
      </c>
      <c r="BD6274">
        <f t="shared" si="773"/>
        <v>-5838.2881459945365</v>
      </c>
      <c r="BE6274">
        <f t="shared" si="774"/>
        <v>-4307.8598033474782</v>
      </c>
      <c r="BF6274">
        <f t="shared" si="775"/>
        <v>-2777.4314607004189</v>
      </c>
      <c r="BG6274">
        <f t="shared" si="776"/>
        <v>-1247.0031180533606</v>
      </c>
      <c r="BH6274">
        <f t="shared" si="777"/>
        <v>283.42522459369866</v>
      </c>
      <c r="BI6274">
        <f t="shared" si="778"/>
        <v>1813.8535672407579</v>
      </c>
      <c r="BJ6274">
        <f t="shared" si="779"/>
        <v>3344.2819098878153</v>
      </c>
    </row>
    <row r="6275" spans="1:62">
      <c r="A6275">
        <v>6272</v>
      </c>
      <c r="F6275">
        <v>-1155.9550263169076</v>
      </c>
      <c r="G6275">
        <v>0.67434470051427908</v>
      </c>
      <c r="BD6275">
        <f t="shared" si="773"/>
        <v>3989.1047426875484</v>
      </c>
      <c r="BE6275">
        <f t="shared" si="774"/>
        <v>8172.1396742110082</v>
      </c>
      <c r="BF6275">
        <f t="shared" si="775"/>
        <v>12355.174605734466</v>
      </c>
      <c r="BG6275">
        <f t="shared" si="776"/>
        <v>16538.209537257928</v>
      </c>
      <c r="BH6275">
        <f t="shared" si="777"/>
        <v>20721.244468781384</v>
      </c>
      <c r="BI6275">
        <f t="shared" si="778"/>
        <v>24904.279400304844</v>
      </c>
      <c r="BJ6275">
        <f t="shared" si="779"/>
        <v>29087.314331828304</v>
      </c>
    </row>
    <row r="6276" spans="1:62">
      <c r="A6276">
        <v>6273</v>
      </c>
      <c r="F6276">
        <v>3804.6582749062691</v>
      </c>
      <c r="G6276">
        <v>0.23045711464615781</v>
      </c>
      <c r="BD6276">
        <f t="shared" si="773"/>
        <v>4527.6785288883029</v>
      </c>
      <c r="BE6276">
        <f t="shared" si="774"/>
        <v>7899.4020314596983</v>
      </c>
      <c r="BF6276">
        <f t="shared" si="775"/>
        <v>11271.125534031095</v>
      </c>
      <c r="BG6276">
        <f t="shared" si="776"/>
        <v>14642.849036602489</v>
      </c>
      <c r="BH6276">
        <f t="shared" si="777"/>
        <v>18014.572539173885</v>
      </c>
      <c r="BI6276">
        <f t="shared" si="778"/>
        <v>21386.296041745281</v>
      </c>
      <c r="BJ6276">
        <f t="shared" si="779"/>
        <v>24758.019544316674</v>
      </c>
    </row>
    <row r="6277" spans="1:62">
      <c r="A6277">
        <v>6274</v>
      </c>
      <c r="F6277">
        <v>17740.314007710302</v>
      </c>
      <c r="G6277">
        <v>0.44047446720771788</v>
      </c>
      <c r="BD6277">
        <f t="shared" si="773"/>
        <v>-2652.3727016754801</v>
      </c>
      <c r="BE6277">
        <f t="shared" si="774"/>
        <v>-1500.0871284446907</v>
      </c>
      <c r="BF6277">
        <f t="shared" si="775"/>
        <v>-347.80155521390179</v>
      </c>
      <c r="BG6277">
        <f t="shared" si="776"/>
        <v>804.4840180168876</v>
      </c>
      <c r="BH6277">
        <f t="shared" si="777"/>
        <v>1956.7695912476765</v>
      </c>
      <c r="BI6277">
        <f t="shared" si="778"/>
        <v>3109.0551644784655</v>
      </c>
      <c r="BJ6277">
        <f t="shared" si="779"/>
        <v>4261.3407377092544</v>
      </c>
    </row>
    <row r="6278" spans="1:62">
      <c r="A6278">
        <v>6275</v>
      </c>
      <c r="F6278">
        <v>13373.612173650177</v>
      </c>
      <c r="G6278">
        <v>0.49800932352833005</v>
      </c>
      <c r="BD6278">
        <f t="shared" si="773"/>
        <v>-15537.941671671713</v>
      </c>
      <c r="BE6278">
        <f t="shared" si="774"/>
        <v>-13335.569335633123</v>
      </c>
      <c r="BF6278">
        <f t="shared" si="775"/>
        <v>-11133.196999594533</v>
      </c>
      <c r="BG6278">
        <f t="shared" si="776"/>
        <v>-8930.8246635559444</v>
      </c>
      <c r="BH6278">
        <f t="shared" si="777"/>
        <v>-6728.4523275173542</v>
      </c>
      <c r="BI6278">
        <f t="shared" si="778"/>
        <v>-4526.0799914787658</v>
      </c>
      <c r="BJ6278">
        <f t="shared" si="779"/>
        <v>-2323.7076554401756</v>
      </c>
    </row>
    <row r="6279" spans="1:62">
      <c r="A6279">
        <v>6276</v>
      </c>
      <c r="F6279">
        <v>6476.5171930693759</v>
      </c>
      <c r="G6279">
        <v>8.4152465078111582E-2</v>
      </c>
      <c r="BD6279">
        <f t="shared" si="773"/>
        <v>-10883.565556008527</v>
      </c>
      <c r="BE6279">
        <f t="shared" si="774"/>
        <v>-8393.5189383668767</v>
      </c>
      <c r="BF6279">
        <f t="shared" si="775"/>
        <v>-5903.4723207252264</v>
      </c>
      <c r="BG6279">
        <f t="shared" si="776"/>
        <v>-3413.4257030835761</v>
      </c>
      <c r="BH6279">
        <f t="shared" si="777"/>
        <v>-923.37908544192578</v>
      </c>
      <c r="BI6279">
        <f t="shared" si="778"/>
        <v>1566.6675321997245</v>
      </c>
      <c r="BJ6279">
        <f t="shared" si="779"/>
        <v>4056.714149841373</v>
      </c>
    </row>
    <row r="6280" spans="1:62">
      <c r="A6280">
        <v>6277</v>
      </c>
      <c r="F6280">
        <v>-8086.4937984162352</v>
      </c>
      <c r="G6280">
        <v>0.6405927930427211</v>
      </c>
      <c r="BD6280">
        <f t="shared" si="773"/>
        <v>-6055.7548676788183</v>
      </c>
      <c r="BE6280">
        <f t="shared" si="774"/>
        <v>-5634.9925422882598</v>
      </c>
      <c r="BF6280">
        <f t="shared" si="775"/>
        <v>-5214.2302168977021</v>
      </c>
      <c r="BG6280">
        <f t="shared" si="776"/>
        <v>-4793.4678915071445</v>
      </c>
      <c r="BH6280">
        <f t="shared" si="777"/>
        <v>-4372.7055661165869</v>
      </c>
      <c r="BI6280">
        <f t="shared" si="778"/>
        <v>-3951.9432407260283</v>
      </c>
      <c r="BJ6280">
        <f t="shared" si="779"/>
        <v>-3531.1809153354707</v>
      </c>
    </row>
    <row r="6281" spans="1:62">
      <c r="A6281">
        <v>6278</v>
      </c>
      <c r="F6281">
        <v>11876.125513564813</v>
      </c>
      <c r="G6281">
        <v>0.82757643097010636</v>
      </c>
      <c r="BD6281">
        <f t="shared" si="773"/>
        <v>11289.457763629842</v>
      </c>
      <c r="BE6281">
        <f t="shared" si="774"/>
        <v>14492.421728843447</v>
      </c>
      <c r="BF6281">
        <f t="shared" si="775"/>
        <v>17695.385694057051</v>
      </c>
      <c r="BG6281">
        <f t="shared" si="776"/>
        <v>20898.349659270658</v>
      </c>
      <c r="BH6281">
        <f t="shared" si="777"/>
        <v>24101.313624484261</v>
      </c>
      <c r="BI6281">
        <f t="shared" si="778"/>
        <v>27304.277589697867</v>
      </c>
      <c r="BJ6281">
        <f t="shared" si="779"/>
        <v>30507.241554911474</v>
      </c>
    </row>
    <row r="6282" spans="1:62">
      <c r="A6282">
        <v>6279</v>
      </c>
      <c r="F6282">
        <v>8876.0034380233374</v>
      </c>
      <c r="G6282">
        <v>0.41793356382235203</v>
      </c>
      <c r="BD6282">
        <f t="shared" si="773"/>
        <v>-7738.2433587142814</v>
      </c>
      <c r="BE6282">
        <f t="shared" si="774"/>
        <v>-3600.3612038637493</v>
      </c>
      <c r="BF6282">
        <f t="shared" si="775"/>
        <v>537.52095098678183</v>
      </c>
      <c r="BG6282">
        <f t="shared" si="776"/>
        <v>4675.4031058373148</v>
      </c>
      <c r="BH6282">
        <f t="shared" si="777"/>
        <v>8813.2852606878441</v>
      </c>
      <c r="BI6282">
        <f t="shared" si="778"/>
        <v>12951.167415538377</v>
      </c>
      <c r="BJ6282">
        <f t="shared" si="779"/>
        <v>17089.04957038891</v>
      </c>
    </row>
    <row r="6283" spans="1:62">
      <c r="A6283">
        <v>6280</v>
      </c>
      <c r="F6283">
        <v>8642.2730343160474</v>
      </c>
      <c r="G6283">
        <v>0.50590322182845071</v>
      </c>
      <c r="BD6283">
        <f t="shared" si="773"/>
        <v>-6786.3356189115766</v>
      </c>
      <c r="BE6283">
        <f t="shared" si="774"/>
        <v>-4696.6677997998167</v>
      </c>
      <c r="BF6283">
        <f t="shared" si="775"/>
        <v>-2606.9999806880569</v>
      </c>
      <c r="BG6283">
        <f t="shared" si="776"/>
        <v>-517.33216157629613</v>
      </c>
      <c r="BH6283">
        <f t="shared" si="777"/>
        <v>1572.3356575354628</v>
      </c>
      <c r="BI6283">
        <f t="shared" si="778"/>
        <v>3662.0034766472236</v>
      </c>
      <c r="BJ6283">
        <f t="shared" si="779"/>
        <v>5751.6712957589843</v>
      </c>
    </row>
    <row r="6284" spans="1:62">
      <c r="A6284">
        <v>6281</v>
      </c>
      <c r="F6284">
        <v>138.87972797479961</v>
      </c>
      <c r="G6284">
        <v>0.4642056043973728</v>
      </c>
      <c r="BD6284">
        <f t="shared" si="773"/>
        <v>-6112.7569251737932</v>
      </c>
      <c r="BE6284">
        <f t="shared" si="774"/>
        <v>-3583.2408160315399</v>
      </c>
      <c r="BF6284">
        <f t="shared" si="775"/>
        <v>-1053.7247068892866</v>
      </c>
      <c r="BG6284">
        <f t="shared" si="776"/>
        <v>1475.7914022529676</v>
      </c>
      <c r="BH6284">
        <f t="shared" si="777"/>
        <v>4005.30751139522</v>
      </c>
      <c r="BI6284">
        <f t="shared" si="778"/>
        <v>6534.8236205374742</v>
      </c>
      <c r="BJ6284">
        <f t="shared" si="779"/>
        <v>9064.3397296797266</v>
      </c>
    </row>
    <row r="6285" spans="1:62">
      <c r="A6285">
        <v>6282</v>
      </c>
      <c r="F6285">
        <v>9020.9162724344169</v>
      </c>
      <c r="G6285">
        <v>0.22503102445128231</v>
      </c>
      <c r="BD6285">
        <f t="shared" ref="BD6285:BD6348" si="780">($BD$3*G6284)-F6284</f>
        <v>2182.1482940120645</v>
      </c>
      <c r="BE6285">
        <f t="shared" ref="BE6285:BE6348" si="781">($BE$3*G6284)-F6284</f>
        <v>4503.1763159989287</v>
      </c>
      <c r="BF6285">
        <f t="shared" ref="BF6285:BF6348" si="782">($BF$3*G6284)-F6284</f>
        <v>6824.2043379857923</v>
      </c>
      <c r="BG6285">
        <f t="shared" ref="BG6285:BG6348" si="783">($BG$3*G6284)-F6284</f>
        <v>9145.2323599726569</v>
      </c>
      <c r="BH6285">
        <f t="shared" ref="BH6285:BH6348" si="784">($BH$3*G6284)-F6284</f>
        <v>11466.260381959521</v>
      </c>
      <c r="BI6285">
        <f t="shared" ref="BI6285:BI6348" si="785">($BI$3*G6284)-F6284</f>
        <v>13787.288403946384</v>
      </c>
      <c r="BJ6285">
        <f t="shared" ref="BJ6285:BJ6348" si="786">($BJ$3*G6284)-F6284</f>
        <v>16108.316425933248</v>
      </c>
    </row>
    <row r="6286" spans="1:62">
      <c r="A6286">
        <v>6283</v>
      </c>
      <c r="F6286">
        <v>-4810.3262641512774</v>
      </c>
      <c r="G6286">
        <v>0.31922750906045749</v>
      </c>
      <c r="BD6286">
        <f t="shared" si="780"/>
        <v>-7895.7611501780057</v>
      </c>
      <c r="BE6286">
        <f t="shared" si="781"/>
        <v>-6770.6060279215944</v>
      </c>
      <c r="BF6286">
        <f t="shared" si="782"/>
        <v>-5645.4509056651823</v>
      </c>
      <c r="BG6286">
        <f t="shared" si="783"/>
        <v>-4520.2957834087711</v>
      </c>
      <c r="BH6286">
        <f t="shared" si="784"/>
        <v>-3395.1406611523589</v>
      </c>
      <c r="BI6286">
        <f t="shared" si="785"/>
        <v>-2269.9855388959477</v>
      </c>
      <c r="BJ6286">
        <f t="shared" si="786"/>
        <v>-1144.8304166395355</v>
      </c>
    </row>
    <row r="6287" spans="1:62">
      <c r="A6287">
        <v>6284</v>
      </c>
      <c r="F6287">
        <v>7956.6187466172614</v>
      </c>
      <c r="G6287">
        <v>0.28283332837126629</v>
      </c>
      <c r="BD6287">
        <f t="shared" si="780"/>
        <v>6406.4638094535649</v>
      </c>
      <c r="BE6287">
        <f t="shared" si="781"/>
        <v>8002.6013547558523</v>
      </c>
      <c r="BF6287">
        <f t="shared" si="782"/>
        <v>9598.7389000581388</v>
      </c>
      <c r="BG6287">
        <f t="shared" si="783"/>
        <v>11194.876445360427</v>
      </c>
      <c r="BH6287">
        <f t="shared" si="784"/>
        <v>12791.013990662716</v>
      </c>
      <c r="BI6287">
        <f t="shared" si="785"/>
        <v>14387.151535965002</v>
      </c>
      <c r="BJ6287">
        <f t="shared" si="786"/>
        <v>15983.28908126729</v>
      </c>
    </row>
    <row r="6288" spans="1:62">
      <c r="A6288">
        <v>6285</v>
      </c>
      <c r="F6288">
        <v>1306.9463745511857</v>
      </c>
      <c r="G6288">
        <v>0.30493380729345976</v>
      </c>
      <c r="BD6288">
        <f t="shared" si="780"/>
        <v>-6542.4521047609305</v>
      </c>
      <c r="BE6288">
        <f t="shared" si="781"/>
        <v>-5128.2854629045987</v>
      </c>
      <c r="BF6288">
        <f t="shared" si="782"/>
        <v>-3714.1188210482669</v>
      </c>
      <c r="BG6288">
        <f t="shared" si="783"/>
        <v>-2299.952179191936</v>
      </c>
      <c r="BH6288">
        <f t="shared" si="784"/>
        <v>-885.7855373356042</v>
      </c>
      <c r="BI6288">
        <f t="shared" si="785"/>
        <v>528.3811045207276</v>
      </c>
      <c r="BJ6288">
        <f t="shared" si="786"/>
        <v>1942.5477463770585</v>
      </c>
    </row>
    <row r="6289" spans="1:62">
      <c r="A6289">
        <v>6286</v>
      </c>
      <c r="F6289">
        <v>4437.8111068488688</v>
      </c>
      <c r="G6289">
        <v>0.21271014059968429</v>
      </c>
      <c r="BD6289">
        <f t="shared" si="780"/>
        <v>217.72266191611311</v>
      </c>
      <c r="BE6289">
        <f t="shared" si="781"/>
        <v>1742.3916983834119</v>
      </c>
      <c r="BF6289">
        <f t="shared" si="782"/>
        <v>3267.060734850711</v>
      </c>
      <c r="BG6289">
        <f t="shared" si="783"/>
        <v>4791.7297713180096</v>
      </c>
      <c r="BH6289">
        <f t="shared" si="784"/>
        <v>6316.3988077853082</v>
      </c>
      <c r="BI6289">
        <f t="shared" si="785"/>
        <v>7841.0678442526078</v>
      </c>
      <c r="BJ6289">
        <f t="shared" si="786"/>
        <v>9365.7368807199055</v>
      </c>
    </row>
    <row r="6290" spans="1:62">
      <c r="A6290">
        <v>6287</v>
      </c>
      <c r="F6290">
        <v>3471.6327457576008</v>
      </c>
      <c r="G6290">
        <v>0.7541422961523363</v>
      </c>
      <c r="BD6290">
        <f t="shared" si="780"/>
        <v>-3374.2604038504473</v>
      </c>
      <c r="BE6290">
        <f t="shared" si="781"/>
        <v>-2310.7097008520259</v>
      </c>
      <c r="BF6290">
        <f t="shared" si="782"/>
        <v>-1247.1589978536044</v>
      </c>
      <c r="BG6290">
        <f t="shared" si="783"/>
        <v>-183.60829485518298</v>
      </c>
      <c r="BH6290">
        <f t="shared" si="784"/>
        <v>879.94240814323894</v>
      </c>
      <c r="BI6290">
        <f t="shared" si="785"/>
        <v>1943.4931111416599</v>
      </c>
      <c r="BJ6290">
        <f t="shared" si="786"/>
        <v>3007.0438141400818</v>
      </c>
    </row>
    <row r="6291" spans="1:62">
      <c r="A6291">
        <v>6288</v>
      </c>
      <c r="F6291">
        <v>7455.7860427116248</v>
      </c>
      <c r="G6291">
        <v>0.42496488803274346</v>
      </c>
      <c r="BD6291">
        <f t="shared" si="780"/>
        <v>299.0787350040805</v>
      </c>
      <c r="BE6291">
        <f t="shared" si="781"/>
        <v>4069.7902157657618</v>
      </c>
      <c r="BF6291">
        <f t="shared" si="782"/>
        <v>7840.5016965274444</v>
      </c>
      <c r="BG6291">
        <f t="shared" si="783"/>
        <v>11611.213177289124</v>
      </c>
      <c r="BH6291">
        <f t="shared" si="784"/>
        <v>15381.924658050808</v>
      </c>
      <c r="BI6291">
        <f t="shared" si="785"/>
        <v>19152.63613881249</v>
      </c>
      <c r="BJ6291">
        <f t="shared" si="786"/>
        <v>22923.347619574171</v>
      </c>
    </row>
    <row r="6292" spans="1:62">
      <c r="A6292">
        <v>6289</v>
      </c>
      <c r="F6292">
        <v>14682.40825572665</v>
      </c>
      <c r="G6292">
        <v>0.29147955252591728</v>
      </c>
      <c r="BD6292">
        <f t="shared" si="780"/>
        <v>-5330.9616025479081</v>
      </c>
      <c r="BE6292">
        <f t="shared" si="781"/>
        <v>-3206.1371623841906</v>
      </c>
      <c r="BF6292">
        <f t="shared" si="782"/>
        <v>-1081.312722220473</v>
      </c>
      <c r="BG6292">
        <f t="shared" si="783"/>
        <v>1043.5117179432436</v>
      </c>
      <c r="BH6292">
        <f t="shared" si="784"/>
        <v>3168.3361581069621</v>
      </c>
      <c r="BI6292">
        <f t="shared" si="785"/>
        <v>5293.1605982706787</v>
      </c>
      <c r="BJ6292">
        <f t="shared" si="786"/>
        <v>7417.9850384343972</v>
      </c>
    </row>
    <row r="6293" spans="1:62">
      <c r="A6293">
        <v>6290</v>
      </c>
      <c r="F6293">
        <v>9347.5778491441015</v>
      </c>
      <c r="G6293">
        <v>0.33683122461656101</v>
      </c>
      <c r="BD6293">
        <f t="shared" si="780"/>
        <v>-13225.010493097063</v>
      </c>
      <c r="BE6293">
        <f t="shared" si="781"/>
        <v>-11767.612730467477</v>
      </c>
      <c r="BF6293">
        <f t="shared" si="782"/>
        <v>-10310.214967837892</v>
      </c>
      <c r="BG6293">
        <f t="shared" si="783"/>
        <v>-8852.8172052083046</v>
      </c>
      <c r="BH6293">
        <f t="shared" si="784"/>
        <v>-7395.4194425787182</v>
      </c>
      <c r="BI6293">
        <f t="shared" si="785"/>
        <v>-5938.0216799491318</v>
      </c>
      <c r="BJ6293">
        <f t="shared" si="786"/>
        <v>-4480.6239173195445</v>
      </c>
    </row>
    <row r="6294" spans="1:62">
      <c r="A6294">
        <v>6291</v>
      </c>
      <c r="F6294">
        <v>7495.8817810179826</v>
      </c>
      <c r="G6294">
        <v>0.10951994582331537</v>
      </c>
      <c r="BD6294">
        <f t="shared" si="780"/>
        <v>-7663.4217260612968</v>
      </c>
      <c r="BE6294">
        <f t="shared" si="781"/>
        <v>-5979.2656029784912</v>
      </c>
      <c r="BF6294">
        <f t="shared" si="782"/>
        <v>-4295.1094798956865</v>
      </c>
      <c r="BG6294">
        <f t="shared" si="783"/>
        <v>-2610.9533568128809</v>
      </c>
      <c r="BH6294">
        <f t="shared" si="784"/>
        <v>-926.79723373007619</v>
      </c>
      <c r="BI6294">
        <f t="shared" si="785"/>
        <v>757.35888935272851</v>
      </c>
      <c r="BJ6294">
        <f t="shared" si="786"/>
        <v>2441.5150124355332</v>
      </c>
    </row>
    <row r="6295" spans="1:62">
      <c r="A6295">
        <v>6292</v>
      </c>
      <c r="F6295">
        <v>2421.1985410985872</v>
      </c>
      <c r="G6295">
        <v>0.19403053742697196</v>
      </c>
      <c r="BD6295">
        <f t="shared" si="780"/>
        <v>-6948.2820519014058</v>
      </c>
      <c r="BE6295">
        <f t="shared" si="781"/>
        <v>-6400.682322784829</v>
      </c>
      <c r="BF6295">
        <f t="shared" si="782"/>
        <v>-5853.0825936682522</v>
      </c>
      <c r="BG6295">
        <f t="shared" si="783"/>
        <v>-5305.4828645516754</v>
      </c>
      <c r="BH6295">
        <f t="shared" si="784"/>
        <v>-4757.8831354350987</v>
      </c>
      <c r="BI6295">
        <f t="shared" si="785"/>
        <v>-4210.2834063185219</v>
      </c>
      <c r="BJ6295">
        <f t="shared" si="786"/>
        <v>-3662.6836772019446</v>
      </c>
    </row>
    <row r="6296" spans="1:62">
      <c r="A6296">
        <v>6293</v>
      </c>
      <c r="F6296">
        <v>7838.8015060324906</v>
      </c>
      <c r="G6296">
        <v>0.37140321390414233</v>
      </c>
      <c r="BD6296">
        <f t="shared" si="780"/>
        <v>-1451.0458539637275</v>
      </c>
      <c r="BE6296">
        <f t="shared" si="781"/>
        <v>-480.89316682886761</v>
      </c>
      <c r="BF6296">
        <f t="shared" si="782"/>
        <v>489.25952030599228</v>
      </c>
      <c r="BG6296">
        <f t="shared" si="783"/>
        <v>1459.4122074408519</v>
      </c>
      <c r="BH6296">
        <f t="shared" si="784"/>
        <v>2429.5648945757121</v>
      </c>
      <c r="BI6296">
        <f t="shared" si="785"/>
        <v>3399.7175817105717</v>
      </c>
      <c r="BJ6296">
        <f t="shared" si="786"/>
        <v>4369.8702688454314</v>
      </c>
    </row>
    <row r="6297" spans="1:62">
      <c r="A6297">
        <v>6294</v>
      </c>
      <c r="F6297">
        <v>7135.1277765312007</v>
      </c>
      <c r="G6297">
        <v>0.34414383197043286</v>
      </c>
      <c r="BD6297">
        <f t="shared" si="780"/>
        <v>-5981.7854365117792</v>
      </c>
      <c r="BE6297">
        <f t="shared" si="781"/>
        <v>-4124.7693669910677</v>
      </c>
      <c r="BF6297">
        <f t="shared" si="782"/>
        <v>-2267.7532974703554</v>
      </c>
      <c r="BG6297">
        <f t="shared" si="783"/>
        <v>-410.73722794964397</v>
      </c>
      <c r="BH6297">
        <f t="shared" si="784"/>
        <v>1446.2788415710675</v>
      </c>
      <c r="BI6297">
        <f t="shared" si="785"/>
        <v>3303.2949110917798</v>
      </c>
      <c r="BJ6297">
        <f t="shared" si="786"/>
        <v>5160.3109806124903</v>
      </c>
    </row>
    <row r="6298" spans="1:62">
      <c r="A6298">
        <v>6295</v>
      </c>
      <c r="F6298">
        <v>5152.9991398516431</v>
      </c>
      <c r="G6298">
        <v>0.42183117814629334</v>
      </c>
      <c r="BD6298">
        <f t="shared" si="780"/>
        <v>-5414.4086166790366</v>
      </c>
      <c r="BE6298">
        <f t="shared" si="781"/>
        <v>-3693.6894568268722</v>
      </c>
      <c r="BF6298">
        <f t="shared" si="782"/>
        <v>-1972.9702969747077</v>
      </c>
      <c r="BG6298">
        <f t="shared" si="783"/>
        <v>-252.2511371225437</v>
      </c>
      <c r="BH6298">
        <f t="shared" si="784"/>
        <v>1468.4680227296212</v>
      </c>
      <c r="BI6298">
        <f t="shared" si="785"/>
        <v>3189.1871825817852</v>
      </c>
      <c r="BJ6298">
        <f t="shared" si="786"/>
        <v>4909.9063424339492</v>
      </c>
    </row>
    <row r="6299" spans="1:62">
      <c r="A6299">
        <v>6296</v>
      </c>
      <c r="F6299">
        <v>14454.705131537983</v>
      </c>
      <c r="G6299">
        <v>8.4123043622383875E-2</v>
      </c>
      <c r="BD6299">
        <f t="shared" si="780"/>
        <v>-3043.8432491201766</v>
      </c>
      <c r="BE6299">
        <f t="shared" si="781"/>
        <v>-934.68735838870998</v>
      </c>
      <c r="BF6299">
        <f t="shared" si="782"/>
        <v>1174.4685323427566</v>
      </c>
      <c r="BG6299">
        <f t="shared" si="783"/>
        <v>3283.6244230742232</v>
      </c>
      <c r="BH6299">
        <f t="shared" si="784"/>
        <v>5392.7803138056897</v>
      </c>
      <c r="BI6299">
        <f t="shared" si="785"/>
        <v>7501.9362045371563</v>
      </c>
      <c r="BJ6299">
        <f t="shared" si="786"/>
        <v>9611.0920952686229</v>
      </c>
    </row>
    <row r="6300" spans="1:62">
      <c r="A6300">
        <v>6297</v>
      </c>
      <c r="F6300">
        <v>3208.8591821080081</v>
      </c>
      <c r="G6300">
        <v>0.36986056588451532</v>
      </c>
      <c r="BD6300">
        <f t="shared" si="780"/>
        <v>-14034.089913426064</v>
      </c>
      <c r="BE6300">
        <f t="shared" si="781"/>
        <v>-13613.474695314144</v>
      </c>
      <c r="BF6300">
        <f t="shared" si="782"/>
        <v>-13192.859477202224</v>
      </c>
      <c r="BG6300">
        <f t="shared" si="783"/>
        <v>-12772.244259090305</v>
      </c>
      <c r="BH6300">
        <f t="shared" si="784"/>
        <v>-12351.629040978387</v>
      </c>
      <c r="BI6300">
        <f t="shared" si="785"/>
        <v>-11931.013822866467</v>
      </c>
      <c r="BJ6300">
        <f t="shared" si="786"/>
        <v>-11510.398604754548</v>
      </c>
    </row>
    <row r="6301" spans="1:62">
      <c r="A6301">
        <v>6298</v>
      </c>
      <c r="F6301">
        <v>8381.9138709260369</v>
      </c>
      <c r="G6301">
        <v>0.35674286051216342</v>
      </c>
      <c r="BD6301">
        <f t="shared" si="780"/>
        <v>-1359.5563526854314</v>
      </c>
      <c r="BE6301">
        <f t="shared" si="781"/>
        <v>489.74647673714526</v>
      </c>
      <c r="BF6301">
        <f t="shared" si="782"/>
        <v>2339.0493061597217</v>
      </c>
      <c r="BG6301">
        <f t="shared" si="783"/>
        <v>4188.3521355822986</v>
      </c>
      <c r="BH6301">
        <f t="shared" si="784"/>
        <v>6037.6549650048746</v>
      </c>
      <c r="BI6301">
        <f t="shared" si="785"/>
        <v>7886.9577944274515</v>
      </c>
      <c r="BJ6301">
        <f t="shared" si="786"/>
        <v>9736.2606238500284</v>
      </c>
    </row>
    <row r="6302" spans="1:62">
      <c r="A6302">
        <v>6299</v>
      </c>
      <c r="F6302">
        <v>7422.4171931910278</v>
      </c>
      <c r="G6302">
        <v>0.27810908453320948</v>
      </c>
      <c r="BD6302">
        <f t="shared" si="780"/>
        <v>-6598.1995683652203</v>
      </c>
      <c r="BE6302">
        <f t="shared" si="781"/>
        <v>-4814.4852658044028</v>
      </c>
      <c r="BF6302">
        <f t="shared" si="782"/>
        <v>-3030.7709632435854</v>
      </c>
      <c r="BG6302">
        <f t="shared" si="783"/>
        <v>-1247.0566606827688</v>
      </c>
      <c r="BH6302">
        <f t="shared" si="784"/>
        <v>536.6576418780478</v>
      </c>
      <c r="BI6302">
        <f t="shared" si="785"/>
        <v>2320.3719444388662</v>
      </c>
      <c r="BJ6302">
        <f t="shared" si="786"/>
        <v>4104.0862469996828</v>
      </c>
    </row>
    <row r="6303" spans="1:62">
      <c r="A6303">
        <v>6300</v>
      </c>
      <c r="F6303">
        <v>10370.502810407495</v>
      </c>
      <c r="G6303">
        <v>0.14463996029794934</v>
      </c>
      <c r="BD6303">
        <f t="shared" si="780"/>
        <v>-6031.8717705249801</v>
      </c>
      <c r="BE6303">
        <f t="shared" si="781"/>
        <v>-4641.3263478589324</v>
      </c>
      <c r="BF6303">
        <f t="shared" si="782"/>
        <v>-3250.7809251928857</v>
      </c>
      <c r="BG6303">
        <f t="shared" si="783"/>
        <v>-1860.235502526838</v>
      </c>
      <c r="BH6303">
        <f t="shared" si="784"/>
        <v>-469.69007986079032</v>
      </c>
      <c r="BI6303">
        <f t="shared" si="785"/>
        <v>920.85534280525644</v>
      </c>
      <c r="BJ6303">
        <f t="shared" si="786"/>
        <v>2311.4007654713041</v>
      </c>
    </row>
    <row r="6304" spans="1:62">
      <c r="A6304">
        <v>6301</v>
      </c>
      <c r="F6304">
        <v>6257.0088300820644</v>
      </c>
      <c r="G6304">
        <v>0.27447972618866867</v>
      </c>
      <c r="BD6304">
        <f t="shared" si="780"/>
        <v>-9647.3030089177482</v>
      </c>
      <c r="BE6304">
        <f t="shared" si="781"/>
        <v>-8924.103207428001</v>
      </c>
      <c r="BF6304">
        <f t="shared" si="782"/>
        <v>-8200.9034059382557</v>
      </c>
      <c r="BG6304">
        <f t="shared" si="783"/>
        <v>-7477.7036044485085</v>
      </c>
      <c r="BH6304">
        <f t="shared" si="784"/>
        <v>-6754.5038029587613</v>
      </c>
      <c r="BI6304">
        <f t="shared" si="785"/>
        <v>-6031.304001469015</v>
      </c>
      <c r="BJ6304">
        <f t="shared" si="786"/>
        <v>-5308.1041999792687</v>
      </c>
    </row>
    <row r="6305" spans="1:62">
      <c r="A6305">
        <v>6302</v>
      </c>
      <c r="F6305">
        <v>4488.1049507852658</v>
      </c>
      <c r="G6305">
        <v>0.41852418865419416</v>
      </c>
      <c r="BD6305">
        <f t="shared" si="780"/>
        <v>-4884.6101991387213</v>
      </c>
      <c r="BE6305">
        <f t="shared" si="781"/>
        <v>-3512.2115681953778</v>
      </c>
      <c r="BF6305">
        <f t="shared" si="782"/>
        <v>-2139.8129372520343</v>
      </c>
      <c r="BG6305">
        <f t="shared" si="783"/>
        <v>-767.41430630869127</v>
      </c>
      <c r="BH6305">
        <f t="shared" si="784"/>
        <v>604.98432463465269</v>
      </c>
      <c r="BI6305">
        <f t="shared" si="785"/>
        <v>1977.3829555779957</v>
      </c>
      <c r="BJ6305">
        <f t="shared" si="786"/>
        <v>3349.7815865213397</v>
      </c>
    </row>
    <row r="6306" spans="1:62">
      <c r="A6306">
        <v>6303</v>
      </c>
      <c r="F6306">
        <v>3375.1101250183856</v>
      </c>
      <c r="G6306">
        <v>0.31592130985334776</v>
      </c>
      <c r="BD6306">
        <f t="shared" si="780"/>
        <v>-2395.4840075142952</v>
      </c>
      <c r="BE6306">
        <f t="shared" si="781"/>
        <v>-302.86306424332452</v>
      </c>
      <c r="BF6306">
        <f t="shared" si="782"/>
        <v>1789.7578790276466</v>
      </c>
      <c r="BG6306">
        <f t="shared" si="783"/>
        <v>3882.3788222986168</v>
      </c>
      <c r="BH6306">
        <f t="shared" si="784"/>
        <v>5974.9997655695879</v>
      </c>
      <c r="BI6306">
        <f t="shared" si="785"/>
        <v>8067.620708840559</v>
      </c>
      <c r="BJ6306">
        <f t="shared" si="786"/>
        <v>10160.24165211153</v>
      </c>
    </row>
    <row r="6307" spans="1:62">
      <c r="A6307">
        <v>6304</v>
      </c>
      <c r="F6307">
        <v>13745.497098160125</v>
      </c>
      <c r="G6307">
        <v>7.915760629669677E-2</v>
      </c>
      <c r="BD6307">
        <f t="shared" si="780"/>
        <v>-1795.5035757516468</v>
      </c>
      <c r="BE6307">
        <f t="shared" si="781"/>
        <v>-215.89702648490811</v>
      </c>
      <c r="BF6307">
        <f t="shared" si="782"/>
        <v>1363.7095227818309</v>
      </c>
      <c r="BG6307">
        <f t="shared" si="783"/>
        <v>2943.3160720485694</v>
      </c>
      <c r="BH6307">
        <f t="shared" si="784"/>
        <v>4522.9226213153088</v>
      </c>
      <c r="BI6307">
        <f t="shared" si="785"/>
        <v>6102.5291705820473</v>
      </c>
      <c r="BJ6307">
        <f t="shared" si="786"/>
        <v>7682.1357198487858</v>
      </c>
    </row>
    <row r="6308" spans="1:62">
      <c r="A6308">
        <v>6305</v>
      </c>
      <c r="F6308">
        <v>9657.2237651920332</v>
      </c>
      <c r="G6308">
        <v>0.78603901848126867</v>
      </c>
      <c r="BD6308">
        <f t="shared" si="780"/>
        <v>-13349.709066676642</v>
      </c>
      <c r="BE6308">
        <f t="shared" si="781"/>
        <v>-12953.921035193158</v>
      </c>
      <c r="BF6308">
        <f t="shared" si="782"/>
        <v>-12558.133003709674</v>
      </c>
      <c r="BG6308">
        <f t="shared" si="783"/>
        <v>-12162.34497222619</v>
      </c>
      <c r="BH6308">
        <f t="shared" si="784"/>
        <v>-11766.556940742707</v>
      </c>
      <c r="BI6308">
        <f t="shared" si="785"/>
        <v>-11370.768909259223</v>
      </c>
      <c r="BJ6308">
        <f t="shared" si="786"/>
        <v>-10974.980877775739</v>
      </c>
    </row>
    <row r="6309" spans="1:62">
      <c r="A6309">
        <v>6306</v>
      </c>
      <c r="F6309">
        <v>3130.2086054352949</v>
      </c>
      <c r="G6309">
        <v>0.52596855388120822</v>
      </c>
      <c r="BD6309">
        <f t="shared" si="780"/>
        <v>-5727.0286727856892</v>
      </c>
      <c r="BE6309">
        <f t="shared" si="781"/>
        <v>-1796.8335803793461</v>
      </c>
      <c r="BF6309">
        <f t="shared" si="782"/>
        <v>2133.3615120269969</v>
      </c>
      <c r="BG6309">
        <f t="shared" si="783"/>
        <v>6063.5566044333409</v>
      </c>
      <c r="BH6309">
        <f t="shared" si="784"/>
        <v>9993.7516968396849</v>
      </c>
      <c r="BI6309">
        <f t="shared" si="785"/>
        <v>13923.946789246027</v>
      </c>
      <c r="BJ6309">
        <f t="shared" si="786"/>
        <v>17854.141881652369</v>
      </c>
    </row>
    <row r="6310" spans="1:62">
      <c r="A6310">
        <v>6307</v>
      </c>
      <c r="F6310">
        <v>9443.0543993690262</v>
      </c>
      <c r="G6310">
        <v>0.42737233121546403</v>
      </c>
      <c r="BD6310">
        <f t="shared" si="780"/>
        <v>-500.36583602925384</v>
      </c>
      <c r="BE6310">
        <f t="shared" si="781"/>
        <v>2129.4769333767872</v>
      </c>
      <c r="BF6310">
        <f t="shared" si="782"/>
        <v>4759.3197027828282</v>
      </c>
      <c r="BG6310">
        <f t="shared" si="783"/>
        <v>7389.1624721888693</v>
      </c>
      <c r="BH6310">
        <f t="shared" si="784"/>
        <v>10019.00524159491</v>
      </c>
      <c r="BI6310">
        <f t="shared" si="785"/>
        <v>12648.848011000951</v>
      </c>
      <c r="BJ6310">
        <f t="shared" si="786"/>
        <v>15278.690780406992</v>
      </c>
    </row>
    <row r="6311" spans="1:62">
      <c r="A6311">
        <v>6308</v>
      </c>
      <c r="F6311">
        <v>15977.865191366524</v>
      </c>
      <c r="G6311">
        <v>9.6679963024383753E-2</v>
      </c>
      <c r="BD6311">
        <f t="shared" si="780"/>
        <v>-7306.1927432917055</v>
      </c>
      <c r="BE6311">
        <f t="shared" si="781"/>
        <v>-5169.3310872143857</v>
      </c>
      <c r="BF6311">
        <f t="shared" si="782"/>
        <v>-3032.4694311370658</v>
      </c>
      <c r="BG6311">
        <f t="shared" si="783"/>
        <v>-895.60777505974511</v>
      </c>
      <c r="BH6311">
        <f t="shared" si="784"/>
        <v>1241.2538810175738</v>
      </c>
      <c r="BI6311">
        <f t="shared" si="785"/>
        <v>3378.1155370948945</v>
      </c>
      <c r="BJ6311">
        <f t="shared" si="786"/>
        <v>5514.9771931722153</v>
      </c>
    </row>
    <row r="6312" spans="1:62">
      <c r="A6312">
        <v>6309</v>
      </c>
      <c r="F6312">
        <v>12705.375563435176</v>
      </c>
      <c r="G6312">
        <v>0.20683101152463745</v>
      </c>
      <c r="BD6312">
        <f t="shared" si="780"/>
        <v>-15494.465376244605</v>
      </c>
      <c r="BE6312">
        <f t="shared" si="781"/>
        <v>-15011.065561122687</v>
      </c>
      <c r="BF6312">
        <f t="shared" si="782"/>
        <v>-14527.665746000766</v>
      </c>
      <c r="BG6312">
        <f t="shared" si="783"/>
        <v>-14044.265930878848</v>
      </c>
      <c r="BH6312">
        <f t="shared" si="784"/>
        <v>-13560.86611575693</v>
      </c>
      <c r="BI6312">
        <f t="shared" si="785"/>
        <v>-13077.466300635011</v>
      </c>
      <c r="BJ6312">
        <f t="shared" si="786"/>
        <v>-12594.066485513093</v>
      </c>
    </row>
    <row r="6313" spans="1:62">
      <c r="A6313">
        <v>6310</v>
      </c>
      <c r="F6313">
        <v>5383.54813788518</v>
      </c>
      <c r="G6313">
        <v>0.73449309377569794</v>
      </c>
      <c r="BD6313">
        <f t="shared" si="780"/>
        <v>-11671.220505811989</v>
      </c>
      <c r="BE6313">
        <f t="shared" si="781"/>
        <v>-10637.065448188801</v>
      </c>
      <c r="BF6313">
        <f t="shared" si="782"/>
        <v>-9602.9103905656157</v>
      </c>
      <c r="BG6313">
        <f t="shared" si="783"/>
        <v>-8568.7553329424263</v>
      </c>
      <c r="BH6313">
        <f t="shared" si="784"/>
        <v>-7534.6002753192397</v>
      </c>
      <c r="BI6313">
        <f t="shared" si="785"/>
        <v>-6500.4452176960531</v>
      </c>
      <c r="BJ6313">
        <f t="shared" si="786"/>
        <v>-5466.2901600728655</v>
      </c>
    </row>
    <row r="6314" spans="1:62">
      <c r="A6314">
        <v>6311</v>
      </c>
      <c r="F6314">
        <v>163.51552484343483</v>
      </c>
      <c r="G6314">
        <v>0.41196840246435151</v>
      </c>
      <c r="BD6314">
        <f t="shared" si="780"/>
        <v>-1711.0826690066901</v>
      </c>
      <c r="BE6314">
        <f t="shared" si="781"/>
        <v>1961.3827998717998</v>
      </c>
      <c r="BF6314">
        <f t="shared" si="782"/>
        <v>5633.8482687502892</v>
      </c>
      <c r="BG6314">
        <f t="shared" si="783"/>
        <v>9306.3137376287796</v>
      </c>
      <c r="BH6314">
        <f t="shared" si="784"/>
        <v>12978.779206507268</v>
      </c>
      <c r="BI6314">
        <f t="shared" si="785"/>
        <v>16651.244675385758</v>
      </c>
      <c r="BJ6314">
        <f t="shared" si="786"/>
        <v>20323.710144264249</v>
      </c>
    </row>
    <row r="6315" spans="1:62">
      <c r="A6315">
        <v>6312</v>
      </c>
      <c r="F6315">
        <v>-64.507648445782252</v>
      </c>
      <c r="G6315">
        <v>0.68426713673431205</v>
      </c>
      <c r="BD6315">
        <f t="shared" si="780"/>
        <v>1896.3264874783226</v>
      </c>
      <c r="BE6315">
        <f t="shared" si="781"/>
        <v>3956.1684998000801</v>
      </c>
      <c r="BF6315">
        <f t="shared" si="782"/>
        <v>6016.0105121218376</v>
      </c>
      <c r="BG6315">
        <f t="shared" si="783"/>
        <v>8075.852524443595</v>
      </c>
      <c r="BH6315">
        <f t="shared" si="784"/>
        <v>10135.694536765353</v>
      </c>
      <c r="BI6315">
        <f t="shared" si="785"/>
        <v>12195.53654908711</v>
      </c>
      <c r="BJ6315">
        <f t="shared" si="786"/>
        <v>14255.378561408868</v>
      </c>
    </row>
    <row r="6316" spans="1:62">
      <c r="A6316">
        <v>6313</v>
      </c>
      <c r="F6316">
        <v>8841.0977113390472</v>
      </c>
      <c r="G6316">
        <v>0.56931994656795482</v>
      </c>
      <c r="BD6316">
        <f t="shared" si="780"/>
        <v>3485.8433321173425</v>
      </c>
      <c r="BE6316">
        <f t="shared" si="781"/>
        <v>6907.1790157889027</v>
      </c>
      <c r="BF6316">
        <f t="shared" si="782"/>
        <v>10328.514699460464</v>
      </c>
      <c r="BG6316">
        <f t="shared" si="783"/>
        <v>13749.850383132023</v>
      </c>
      <c r="BH6316">
        <f t="shared" si="784"/>
        <v>17171.186066803584</v>
      </c>
      <c r="BI6316">
        <f t="shared" si="785"/>
        <v>20592.521750475145</v>
      </c>
      <c r="BJ6316">
        <f t="shared" si="786"/>
        <v>24013.857434146703</v>
      </c>
    </row>
    <row r="6317" spans="1:62">
      <c r="A6317">
        <v>6314</v>
      </c>
      <c r="F6317">
        <v>4618.3475401172291</v>
      </c>
      <c r="G6317">
        <v>0.46606829577327691</v>
      </c>
      <c r="BD6317">
        <f t="shared" si="780"/>
        <v>-5994.4979784992738</v>
      </c>
      <c r="BE6317">
        <f t="shared" si="781"/>
        <v>-3147.8982456594995</v>
      </c>
      <c r="BF6317">
        <f t="shared" si="782"/>
        <v>-301.29851281972515</v>
      </c>
      <c r="BG6317">
        <f t="shared" si="783"/>
        <v>2545.3012200200483</v>
      </c>
      <c r="BH6317">
        <f t="shared" si="784"/>
        <v>5391.9009528598235</v>
      </c>
      <c r="BI6317">
        <f t="shared" si="785"/>
        <v>8238.5006856995969</v>
      </c>
      <c r="BJ6317">
        <f t="shared" si="786"/>
        <v>11085.100418539372</v>
      </c>
    </row>
    <row r="6318" spans="1:62">
      <c r="A6318">
        <v>6315</v>
      </c>
      <c r="F6318">
        <v>5828.6691091399662</v>
      </c>
      <c r="G6318">
        <v>0.28249792119295059</v>
      </c>
      <c r="BD6318">
        <f t="shared" si="780"/>
        <v>-2288.0060612508446</v>
      </c>
      <c r="BE6318">
        <f t="shared" si="781"/>
        <v>42.335417615539882</v>
      </c>
      <c r="BF6318">
        <f t="shared" si="782"/>
        <v>2372.6768964819248</v>
      </c>
      <c r="BG6318">
        <f t="shared" si="783"/>
        <v>4703.0183753483088</v>
      </c>
      <c r="BH6318">
        <f t="shared" si="784"/>
        <v>7033.3598542146938</v>
      </c>
      <c r="BI6318">
        <f t="shared" si="785"/>
        <v>9363.7013330810787</v>
      </c>
      <c r="BJ6318">
        <f t="shared" si="786"/>
        <v>11694.042811947462</v>
      </c>
    </row>
    <row r="6319" spans="1:62">
      <c r="A6319">
        <v>6316</v>
      </c>
      <c r="F6319">
        <v>13226.159340951213</v>
      </c>
      <c r="G6319">
        <v>0.33501688875161673</v>
      </c>
      <c r="BD6319">
        <f t="shared" si="780"/>
        <v>-4416.1795031752135</v>
      </c>
      <c r="BE6319">
        <f t="shared" si="781"/>
        <v>-3003.6898972104605</v>
      </c>
      <c r="BF6319">
        <f t="shared" si="782"/>
        <v>-1591.2002912457074</v>
      </c>
      <c r="BG6319">
        <f t="shared" si="783"/>
        <v>-178.71068528095475</v>
      </c>
      <c r="BH6319">
        <f t="shared" si="784"/>
        <v>1233.7789206837988</v>
      </c>
      <c r="BI6319">
        <f t="shared" si="785"/>
        <v>2646.2685266485514</v>
      </c>
      <c r="BJ6319">
        <f t="shared" si="786"/>
        <v>4058.758132613304</v>
      </c>
    </row>
    <row r="6320" spans="1:62">
      <c r="A6320">
        <v>6317</v>
      </c>
      <c r="F6320">
        <v>-2586.1490754843362</v>
      </c>
      <c r="G6320">
        <v>0.24305913940132129</v>
      </c>
      <c r="BD6320">
        <f t="shared" si="780"/>
        <v>-11551.07489719313</v>
      </c>
      <c r="BE6320">
        <f t="shared" si="781"/>
        <v>-9875.9904534350462</v>
      </c>
      <c r="BF6320">
        <f t="shared" si="782"/>
        <v>-8200.9060096769626</v>
      </c>
      <c r="BG6320">
        <f t="shared" si="783"/>
        <v>-6525.8215659188791</v>
      </c>
      <c r="BH6320">
        <f t="shared" si="784"/>
        <v>-4850.7371221607955</v>
      </c>
      <c r="BI6320">
        <f t="shared" si="785"/>
        <v>-3175.6526784027119</v>
      </c>
      <c r="BJ6320">
        <f t="shared" si="786"/>
        <v>-1500.5682346446283</v>
      </c>
    </row>
    <row r="6321" spans="1:62">
      <c r="A6321">
        <v>6318</v>
      </c>
      <c r="F6321">
        <v>8286.515935200081</v>
      </c>
      <c r="G6321">
        <v>1.0333909267504584</v>
      </c>
      <c r="BD6321">
        <f t="shared" si="780"/>
        <v>3801.4447724909423</v>
      </c>
      <c r="BE6321">
        <f t="shared" si="781"/>
        <v>5016.7404694975485</v>
      </c>
      <c r="BF6321">
        <f t="shared" si="782"/>
        <v>6232.0361665041555</v>
      </c>
      <c r="BG6321">
        <f t="shared" si="783"/>
        <v>7447.3318635107617</v>
      </c>
      <c r="BH6321">
        <f t="shared" si="784"/>
        <v>8662.6275605173687</v>
      </c>
      <c r="BI6321">
        <f t="shared" si="785"/>
        <v>9877.9232575239748</v>
      </c>
      <c r="BJ6321">
        <f t="shared" si="786"/>
        <v>11093.218954530581</v>
      </c>
    </row>
    <row r="6322" spans="1:62">
      <c r="A6322">
        <v>6319</v>
      </c>
      <c r="F6322">
        <v>1946.1617942338125</v>
      </c>
      <c r="G6322">
        <v>0.55091893171802475</v>
      </c>
      <c r="BD6322">
        <f t="shared" si="780"/>
        <v>-3119.5613014477885</v>
      </c>
      <c r="BE6322">
        <f t="shared" si="781"/>
        <v>2047.3933323045039</v>
      </c>
      <c r="BF6322">
        <f t="shared" si="782"/>
        <v>7214.3479660567955</v>
      </c>
      <c r="BG6322">
        <f t="shared" si="783"/>
        <v>12381.302599809089</v>
      </c>
      <c r="BH6322">
        <f t="shared" si="784"/>
        <v>17548.25723356138</v>
      </c>
      <c r="BI6322">
        <f t="shared" si="785"/>
        <v>22715.211867313672</v>
      </c>
      <c r="BJ6322">
        <f t="shared" si="786"/>
        <v>27882.16650106596</v>
      </c>
    </row>
    <row r="6323" spans="1:62">
      <c r="A6323">
        <v>6320</v>
      </c>
      <c r="F6323">
        <v>-2566.5863241610896</v>
      </c>
      <c r="G6323">
        <v>0.36991223159185438</v>
      </c>
      <c r="BD6323">
        <f t="shared" si="780"/>
        <v>808.43286435631126</v>
      </c>
      <c r="BE6323">
        <f t="shared" si="781"/>
        <v>3563.0275229464351</v>
      </c>
      <c r="BF6323">
        <f t="shared" si="782"/>
        <v>6317.6221815365589</v>
      </c>
      <c r="BG6323">
        <f t="shared" si="783"/>
        <v>9072.2168401266827</v>
      </c>
      <c r="BH6323">
        <f t="shared" si="784"/>
        <v>11826.811498716806</v>
      </c>
      <c r="BI6323">
        <f t="shared" si="785"/>
        <v>14581.40615730693</v>
      </c>
      <c r="BJ6323">
        <f t="shared" si="786"/>
        <v>17336.000815897052</v>
      </c>
    </row>
    <row r="6324" spans="1:62">
      <c r="A6324">
        <v>6321</v>
      </c>
      <c r="F6324">
        <v>9873.5633489251413</v>
      </c>
      <c r="G6324">
        <v>0.14611318601426415</v>
      </c>
      <c r="BD6324">
        <f t="shared" si="780"/>
        <v>4416.147482120361</v>
      </c>
      <c r="BE6324">
        <f t="shared" si="781"/>
        <v>6265.7086400796334</v>
      </c>
      <c r="BF6324">
        <f t="shared" si="782"/>
        <v>8115.2697980389057</v>
      </c>
      <c r="BG6324">
        <f t="shared" si="783"/>
        <v>9964.8309559981772</v>
      </c>
      <c r="BH6324">
        <f t="shared" si="784"/>
        <v>11814.392113957449</v>
      </c>
      <c r="BI6324">
        <f t="shared" si="785"/>
        <v>13663.953271916722</v>
      </c>
      <c r="BJ6324">
        <f t="shared" si="786"/>
        <v>15513.514429875993</v>
      </c>
    </row>
    <row r="6325" spans="1:62">
      <c r="A6325">
        <v>6322</v>
      </c>
      <c r="F6325">
        <v>10993.10330740029</v>
      </c>
      <c r="G6325">
        <v>0.54127963729001394</v>
      </c>
      <c r="BD6325">
        <f t="shared" si="780"/>
        <v>-9142.9974188538199</v>
      </c>
      <c r="BE6325">
        <f t="shared" si="781"/>
        <v>-8412.4314887825003</v>
      </c>
      <c r="BF6325">
        <f t="shared" si="782"/>
        <v>-7681.8655587111789</v>
      </c>
      <c r="BG6325">
        <f t="shared" si="783"/>
        <v>-6951.2996286398584</v>
      </c>
      <c r="BH6325">
        <f t="shared" si="784"/>
        <v>-6220.7336985685379</v>
      </c>
      <c r="BI6325">
        <f t="shared" si="785"/>
        <v>-5490.1677684972165</v>
      </c>
      <c r="BJ6325">
        <f t="shared" si="786"/>
        <v>-4759.6018384258959</v>
      </c>
    </row>
    <row r="6326" spans="1:62">
      <c r="A6326">
        <v>6323</v>
      </c>
      <c r="F6326">
        <v>4539.4256222646254</v>
      </c>
      <c r="G6326">
        <v>0.1453327801635762</v>
      </c>
      <c r="BD6326">
        <f t="shared" si="780"/>
        <v>-8286.7051209502206</v>
      </c>
      <c r="BE6326">
        <f t="shared" si="781"/>
        <v>-5580.3069345001504</v>
      </c>
      <c r="BF6326">
        <f t="shared" si="782"/>
        <v>-2873.9087480500812</v>
      </c>
      <c r="BG6326">
        <f t="shared" si="783"/>
        <v>-167.51056160001099</v>
      </c>
      <c r="BH6326">
        <f t="shared" si="784"/>
        <v>2538.8876248500583</v>
      </c>
      <c r="BI6326">
        <f t="shared" si="785"/>
        <v>5245.2858113001275</v>
      </c>
      <c r="BJ6326">
        <f t="shared" si="786"/>
        <v>7951.6839977501968</v>
      </c>
    </row>
    <row r="6327" spans="1:62">
      <c r="A6327">
        <v>6324</v>
      </c>
      <c r="F6327">
        <v>7379.1056552477785</v>
      </c>
      <c r="G6327">
        <v>0.37276442174436575</v>
      </c>
      <c r="BD6327">
        <f t="shared" si="780"/>
        <v>-3812.7617214467446</v>
      </c>
      <c r="BE6327">
        <f t="shared" si="781"/>
        <v>-3086.0978206288637</v>
      </c>
      <c r="BF6327">
        <f t="shared" si="782"/>
        <v>-2359.4339198109824</v>
      </c>
      <c r="BG6327">
        <f t="shared" si="783"/>
        <v>-1632.7700189931015</v>
      </c>
      <c r="BH6327">
        <f t="shared" si="784"/>
        <v>-906.10611817522022</v>
      </c>
      <c r="BI6327">
        <f t="shared" si="785"/>
        <v>-179.44221735733936</v>
      </c>
      <c r="BJ6327">
        <f t="shared" si="786"/>
        <v>547.2216834605415</v>
      </c>
    </row>
    <row r="6328" spans="1:62">
      <c r="A6328">
        <v>6325</v>
      </c>
      <c r="F6328">
        <v>-13804.232014953439</v>
      </c>
      <c r="G6328">
        <v>0.8346864468399966</v>
      </c>
      <c r="BD6328">
        <f t="shared" si="780"/>
        <v>-5515.2835465259495</v>
      </c>
      <c r="BE6328">
        <f t="shared" si="781"/>
        <v>-3651.461437804121</v>
      </c>
      <c r="BF6328">
        <f t="shared" si="782"/>
        <v>-1787.6393290822925</v>
      </c>
      <c r="BG6328">
        <f t="shared" si="783"/>
        <v>76.18277963953642</v>
      </c>
      <c r="BH6328">
        <f t="shared" si="784"/>
        <v>1940.0048883613654</v>
      </c>
      <c r="BI6328">
        <f t="shared" si="785"/>
        <v>3803.8269970831934</v>
      </c>
      <c r="BJ6328">
        <f t="shared" si="786"/>
        <v>5667.6491058050233</v>
      </c>
    </row>
    <row r="6329" spans="1:62">
      <c r="A6329">
        <v>6326</v>
      </c>
      <c r="F6329">
        <v>10469.409544215632</v>
      </c>
      <c r="G6329">
        <v>0.45010811825455033</v>
      </c>
      <c r="BD6329">
        <f t="shared" si="780"/>
        <v>17977.664249153422</v>
      </c>
      <c r="BE6329">
        <f t="shared" si="781"/>
        <v>22151.096483353405</v>
      </c>
      <c r="BF6329">
        <f t="shared" si="782"/>
        <v>26324.528717553389</v>
      </c>
      <c r="BG6329">
        <f t="shared" si="783"/>
        <v>30497.960951753372</v>
      </c>
      <c r="BH6329">
        <f t="shared" si="784"/>
        <v>34671.393185953355</v>
      </c>
      <c r="BI6329">
        <f t="shared" si="785"/>
        <v>38844.825420153342</v>
      </c>
      <c r="BJ6329">
        <f t="shared" si="786"/>
        <v>43018.257654353321</v>
      </c>
    </row>
    <row r="6330" spans="1:62">
      <c r="A6330">
        <v>6327</v>
      </c>
      <c r="F6330">
        <v>8046.6571013320427</v>
      </c>
      <c r="G6330">
        <v>0.67651947924341371</v>
      </c>
      <c r="BD6330">
        <f t="shared" si="780"/>
        <v>-8218.8689529428812</v>
      </c>
      <c r="BE6330">
        <f t="shared" si="781"/>
        <v>-5968.3283616701292</v>
      </c>
      <c r="BF6330">
        <f t="shared" si="782"/>
        <v>-3717.7877703973772</v>
      </c>
      <c r="BG6330">
        <f t="shared" si="783"/>
        <v>-1467.2471791246262</v>
      </c>
      <c r="BH6330">
        <f t="shared" si="784"/>
        <v>783.29341214812666</v>
      </c>
      <c r="BI6330">
        <f t="shared" si="785"/>
        <v>3033.8340034208777</v>
      </c>
      <c r="BJ6330">
        <f t="shared" si="786"/>
        <v>5284.3745946936288</v>
      </c>
    </row>
    <row r="6331" spans="1:62">
      <c r="A6331">
        <v>6328</v>
      </c>
      <c r="F6331">
        <v>11586.400569566575</v>
      </c>
      <c r="G6331">
        <v>0.49774777213532406</v>
      </c>
      <c r="BD6331">
        <f t="shared" si="780"/>
        <v>-4664.0597051149743</v>
      </c>
      <c r="BE6331">
        <f t="shared" si="781"/>
        <v>-1281.4623088979051</v>
      </c>
      <c r="BF6331">
        <f t="shared" si="782"/>
        <v>2101.1350873191623</v>
      </c>
      <c r="BG6331">
        <f t="shared" si="783"/>
        <v>5483.7324835362324</v>
      </c>
      <c r="BH6331">
        <f t="shared" si="784"/>
        <v>8866.3298797532989</v>
      </c>
      <c r="BI6331">
        <f t="shared" si="785"/>
        <v>12248.927275970367</v>
      </c>
      <c r="BJ6331">
        <f t="shared" si="786"/>
        <v>15631.524672187435</v>
      </c>
    </row>
    <row r="6332" spans="1:62">
      <c r="A6332">
        <v>6329</v>
      </c>
      <c r="F6332">
        <v>9899.1716627421993</v>
      </c>
      <c r="G6332">
        <v>0.3841870631991684</v>
      </c>
      <c r="BD6332">
        <f t="shared" si="780"/>
        <v>-9097.6617088899548</v>
      </c>
      <c r="BE6332">
        <f t="shared" si="781"/>
        <v>-6608.922848213334</v>
      </c>
      <c r="BF6332">
        <f t="shared" si="782"/>
        <v>-4120.1839875367141</v>
      </c>
      <c r="BG6332">
        <f t="shared" si="783"/>
        <v>-1631.4451268600933</v>
      </c>
      <c r="BH6332">
        <f t="shared" si="784"/>
        <v>857.29373381652658</v>
      </c>
      <c r="BI6332">
        <f t="shared" si="785"/>
        <v>3346.0325944931465</v>
      </c>
      <c r="BJ6332">
        <f t="shared" si="786"/>
        <v>5834.7714551697663</v>
      </c>
    </row>
    <row r="6333" spans="1:62">
      <c r="A6333">
        <v>6330</v>
      </c>
      <c r="F6333">
        <v>3633.2606937360688</v>
      </c>
      <c r="G6333">
        <v>0.36272294474659539</v>
      </c>
      <c r="BD6333">
        <f t="shared" si="780"/>
        <v>-7978.2363467463574</v>
      </c>
      <c r="BE6333">
        <f t="shared" si="781"/>
        <v>-6057.3010307505156</v>
      </c>
      <c r="BF6333">
        <f t="shared" si="782"/>
        <v>-4136.3657147546737</v>
      </c>
      <c r="BG6333">
        <f t="shared" si="783"/>
        <v>-2215.430398758831</v>
      </c>
      <c r="BH6333">
        <f t="shared" si="784"/>
        <v>-294.49508276298911</v>
      </c>
      <c r="BI6333">
        <f t="shared" si="785"/>
        <v>1626.4402332328518</v>
      </c>
      <c r="BJ6333">
        <f t="shared" si="786"/>
        <v>3547.3755492286946</v>
      </c>
    </row>
    <row r="6334" spans="1:62">
      <c r="A6334">
        <v>6331</v>
      </c>
      <c r="F6334">
        <v>9488.7898644541547</v>
      </c>
      <c r="G6334">
        <v>0.23068999694862313</v>
      </c>
      <c r="BD6334">
        <f t="shared" si="780"/>
        <v>-1819.6459700030919</v>
      </c>
      <c r="BE6334">
        <f t="shared" si="781"/>
        <v>-6.0312462701149343</v>
      </c>
      <c r="BF6334">
        <f t="shared" si="782"/>
        <v>1807.583477462862</v>
      </c>
      <c r="BG6334">
        <f t="shared" si="783"/>
        <v>3621.1982011958389</v>
      </c>
      <c r="BH6334">
        <f t="shared" si="784"/>
        <v>5434.8129249288158</v>
      </c>
      <c r="BI6334">
        <f t="shared" si="785"/>
        <v>7248.4276486617928</v>
      </c>
      <c r="BJ6334">
        <f t="shared" si="786"/>
        <v>9062.0423723947697</v>
      </c>
    </row>
    <row r="6335" spans="1:62">
      <c r="A6335">
        <v>6332</v>
      </c>
      <c r="F6335">
        <v>795.74528927193023</v>
      </c>
      <c r="G6335">
        <v>0.40999685886611292</v>
      </c>
      <c r="BD6335">
        <f t="shared" si="780"/>
        <v>-8335.3398797110385</v>
      </c>
      <c r="BE6335">
        <f t="shared" si="781"/>
        <v>-7181.8898949679233</v>
      </c>
      <c r="BF6335">
        <f t="shared" si="782"/>
        <v>-6028.439910224808</v>
      </c>
      <c r="BG6335">
        <f t="shared" si="783"/>
        <v>-4874.9899254816919</v>
      </c>
      <c r="BH6335">
        <f t="shared" si="784"/>
        <v>-3721.5399407385767</v>
      </c>
      <c r="BI6335">
        <f t="shared" si="785"/>
        <v>-2568.0899559954605</v>
      </c>
      <c r="BJ6335">
        <f t="shared" si="786"/>
        <v>-1414.6399712523453</v>
      </c>
    </row>
    <row r="6336" spans="1:62">
      <c r="A6336">
        <v>6333</v>
      </c>
      <c r="F6336">
        <v>9037.6366312906957</v>
      </c>
      <c r="G6336">
        <v>0.42049270378681669</v>
      </c>
      <c r="BD6336">
        <f t="shared" si="780"/>
        <v>1254.2390050586346</v>
      </c>
      <c r="BE6336">
        <f t="shared" si="781"/>
        <v>3304.2232993891994</v>
      </c>
      <c r="BF6336">
        <f t="shared" si="782"/>
        <v>5354.2075937197633</v>
      </c>
      <c r="BG6336">
        <f t="shared" si="783"/>
        <v>7404.191888050329</v>
      </c>
      <c r="BH6336">
        <f t="shared" si="784"/>
        <v>9454.176182380892</v>
      </c>
      <c r="BI6336">
        <f t="shared" si="785"/>
        <v>11504.160476711457</v>
      </c>
      <c r="BJ6336">
        <f t="shared" si="786"/>
        <v>13554.144771042022</v>
      </c>
    </row>
    <row r="6337" spans="1:62">
      <c r="A6337">
        <v>6334</v>
      </c>
      <c r="F6337">
        <v>3760.4444376520005</v>
      </c>
      <c r="G6337">
        <v>0.1678009799271285</v>
      </c>
      <c r="BD6337">
        <f t="shared" si="780"/>
        <v>-6935.1731123566124</v>
      </c>
      <c r="BE6337">
        <f t="shared" si="781"/>
        <v>-4832.709593422529</v>
      </c>
      <c r="BF6337">
        <f t="shared" si="782"/>
        <v>-2730.2460744884456</v>
      </c>
      <c r="BG6337">
        <f t="shared" si="783"/>
        <v>-627.78255555436226</v>
      </c>
      <c r="BH6337">
        <f t="shared" si="784"/>
        <v>1474.680963379722</v>
      </c>
      <c r="BI6337">
        <f t="shared" si="785"/>
        <v>3577.1444823138045</v>
      </c>
      <c r="BJ6337">
        <f t="shared" si="786"/>
        <v>5679.6080012478888</v>
      </c>
    </row>
    <row r="6338" spans="1:62">
      <c r="A6338">
        <v>6335</v>
      </c>
      <c r="F6338">
        <v>11179.236411057958</v>
      </c>
      <c r="G6338">
        <v>0.14280674919500935</v>
      </c>
      <c r="BD6338">
        <f t="shared" si="780"/>
        <v>-2921.4395380163578</v>
      </c>
      <c r="BE6338">
        <f t="shared" si="781"/>
        <v>-2082.4346383807156</v>
      </c>
      <c r="BF6338">
        <f t="shared" si="782"/>
        <v>-1243.4297387450729</v>
      </c>
      <c r="BG6338">
        <f t="shared" si="783"/>
        <v>-404.42483910943065</v>
      </c>
      <c r="BH6338">
        <f t="shared" si="784"/>
        <v>434.58006052621204</v>
      </c>
      <c r="BI6338">
        <f t="shared" si="785"/>
        <v>1273.5849601618547</v>
      </c>
      <c r="BJ6338">
        <f t="shared" si="786"/>
        <v>2112.5898597974974</v>
      </c>
    </row>
    <row r="6339" spans="1:62">
      <c r="A6339">
        <v>6336</v>
      </c>
      <c r="F6339">
        <v>12594.133329693141</v>
      </c>
      <c r="G6339">
        <v>0.36318824617821122</v>
      </c>
      <c r="BD6339">
        <f t="shared" si="780"/>
        <v>-10465.202665082912</v>
      </c>
      <c r="BE6339">
        <f t="shared" si="781"/>
        <v>-9751.1689191078658</v>
      </c>
      <c r="BF6339">
        <f t="shared" si="782"/>
        <v>-9037.1351731328177</v>
      </c>
      <c r="BG6339">
        <f t="shared" si="783"/>
        <v>-8323.1014271577715</v>
      </c>
      <c r="BH6339">
        <f t="shared" si="784"/>
        <v>-7609.0676811827243</v>
      </c>
      <c r="BI6339">
        <f t="shared" si="785"/>
        <v>-6895.033935207678</v>
      </c>
      <c r="BJ6339">
        <f t="shared" si="786"/>
        <v>-6181.0001892326309</v>
      </c>
    </row>
    <row r="6340" spans="1:62">
      <c r="A6340">
        <v>6337</v>
      </c>
      <c r="F6340">
        <v>5129.7348690481303</v>
      </c>
      <c r="G6340">
        <v>0.23785467959576678</v>
      </c>
      <c r="BD6340">
        <f t="shared" si="780"/>
        <v>-10778.192098802085</v>
      </c>
      <c r="BE6340">
        <f t="shared" si="781"/>
        <v>-8962.2508679110288</v>
      </c>
      <c r="BF6340">
        <f t="shared" si="782"/>
        <v>-7146.3096370199728</v>
      </c>
      <c r="BG6340">
        <f t="shared" si="783"/>
        <v>-5330.3684061289168</v>
      </c>
      <c r="BH6340">
        <f t="shared" si="784"/>
        <v>-3514.4271752378609</v>
      </c>
      <c r="BI6340">
        <f t="shared" si="785"/>
        <v>-1698.4859443468049</v>
      </c>
      <c r="BJ6340">
        <f t="shared" si="786"/>
        <v>117.45528654425107</v>
      </c>
    </row>
    <row r="6341" spans="1:62">
      <c r="A6341">
        <v>6338</v>
      </c>
      <c r="F6341">
        <v>7253.895814127849</v>
      </c>
      <c r="G6341">
        <v>0.4915050154232885</v>
      </c>
      <c r="BD6341">
        <f t="shared" si="780"/>
        <v>-3940.4614710692967</v>
      </c>
      <c r="BE6341">
        <f t="shared" si="781"/>
        <v>-2751.1880730904627</v>
      </c>
      <c r="BF6341">
        <f t="shared" si="782"/>
        <v>-1561.9146751116286</v>
      </c>
      <c r="BG6341">
        <f t="shared" si="783"/>
        <v>-372.64127713279504</v>
      </c>
      <c r="BH6341">
        <f t="shared" si="784"/>
        <v>816.63212084603947</v>
      </c>
      <c r="BI6341">
        <f t="shared" si="785"/>
        <v>2005.9055188248731</v>
      </c>
      <c r="BJ6341">
        <f t="shared" si="786"/>
        <v>3195.1789168037067</v>
      </c>
    </row>
    <row r="6342" spans="1:62">
      <c r="A6342">
        <v>6339</v>
      </c>
      <c r="F6342">
        <v>8555.6483903602566</v>
      </c>
      <c r="G6342">
        <v>0.49406070745443209</v>
      </c>
      <c r="BD6342">
        <f t="shared" si="780"/>
        <v>-4796.3707370114062</v>
      </c>
      <c r="BE6342">
        <f t="shared" si="781"/>
        <v>-2338.8456598949642</v>
      </c>
      <c r="BF6342">
        <f t="shared" si="782"/>
        <v>118.67941722147862</v>
      </c>
      <c r="BG6342">
        <f t="shared" si="783"/>
        <v>2576.2044943379206</v>
      </c>
      <c r="BH6342">
        <f t="shared" si="784"/>
        <v>5033.7295714543634</v>
      </c>
      <c r="BI6342">
        <f t="shared" si="785"/>
        <v>7491.2546485708062</v>
      </c>
      <c r="BJ6342">
        <f t="shared" si="786"/>
        <v>9948.7797256872473</v>
      </c>
    </row>
    <row r="6343" spans="1:62">
      <c r="A6343">
        <v>6340</v>
      </c>
      <c r="F6343">
        <v>4281.6973622611731</v>
      </c>
      <c r="G6343">
        <v>0.15550099187485422</v>
      </c>
      <c r="BD6343">
        <f t="shared" si="780"/>
        <v>-6085.344853088096</v>
      </c>
      <c r="BE6343">
        <f t="shared" si="781"/>
        <v>-3615.0413158159354</v>
      </c>
      <c r="BF6343">
        <f t="shared" si="782"/>
        <v>-1144.7377785437757</v>
      </c>
      <c r="BG6343">
        <f t="shared" si="783"/>
        <v>1325.5657587283858</v>
      </c>
      <c r="BH6343">
        <f t="shared" si="784"/>
        <v>3795.8692960005465</v>
      </c>
      <c r="BI6343">
        <f t="shared" si="785"/>
        <v>6266.1728332727052</v>
      </c>
      <c r="BJ6343">
        <f t="shared" si="786"/>
        <v>8736.4763705448677</v>
      </c>
    </row>
    <row r="6344" spans="1:62">
      <c r="A6344">
        <v>6341</v>
      </c>
      <c r="F6344">
        <v>3355.7804839464225</v>
      </c>
      <c r="G6344">
        <v>0.37101472981762562</v>
      </c>
      <c r="BD6344">
        <f t="shared" si="780"/>
        <v>-3504.1924028869021</v>
      </c>
      <c r="BE6344">
        <f t="shared" si="781"/>
        <v>-2726.687443512631</v>
      </c>
      <c r="BF6344">
        <f t="shared" si="782"/>
        <v>-1949.18248413836</v>
      </c>
      <c r="BG6344">
        <f t="shared" si="783"/>
        <v>-1171.6775247640885</v>
      </c>
      <c r="BH6344">
        <f t="shared" si="784"/>
        <v>-394.17256538981746</v>
      </c>
      <c r="BI6344">
        <f t="shared" si="785"/>
        <v>383.33239398445312</v>
      </c>
      <c r="BJ6344">
        <f t="shared" si="786"/>
        <v>1160.8373533587246</v>
      </c>
    </row>
    <row r="6345" spans="1:62">
      <c r="A6345">
        <v>6342</v>
      </c>
      <c r="F6345">
        <v>347.45559555652653</v>
      </c>
      <c r="G6345">
        <v>0.31805555859339485</v>
      </c>
      <c r="BD6345">
        <f t="shared" si="780"/>
        <v>-1500.7068348582943</v>
      </c>
      <c r="BE6345">
        <f t="shared" si="781"/>
        <v>354.36681422983384</v>
      </c>
      <c r="BF6345">
        <f t="shared" si="782"/>
        <v>2209.440463317962</v>
      </c>
      <c r="BG6345">
        <f t="shared" si="783"/>
        <v>4064.5141124060901</v>
      </c>
      <c r="BH6345">
        <f t="shared" si="784"/>
        <v>5919.5877614942183</v>
      </c>
      <c r="BI6345">
        <f t="shared" si="785"/>
        <v>7774.6614105823464</v>
      </c>
      <c r="BJ6345">
        <f t="shared" si="786"/>
        <v>9629.7350596704746</v>
      </c>
    </row>
    <row r="6346" spans="1:62">
      <c r="A6346">
        <v>6343</v>
      </c>
      <c r="F6346">
        <v>8774.5991800104639</v>
      </c>
      <c r="G6346">
        <v>3.6379941252580039E-3</v>
      </c>
      <c r="BD6346">
        <f t="shared" si="780"/>
        <v>1242.8221974104476</v>
      </c>
      <c r="BE6346">
        <f t="shared" si="781"/>
        <v>2833.0999903774218</v>
      </c>
      <c r="BF6346">
        <f t="shared" si="782"/>
        <v>4423.3777833443964</v>
      </c>
      <c r="BG6346">
        <f t="shared" si="783"/>
        <v>6013.6555763113702</v>
      </c>
      <c r="BH6346">
        <f t="shared" si="784"/>
        <v>7603.9333692783448</v>
      </c>
      <c r="BI6346">
        <f t="shared" si="785"/>
        <v>9194.2111622453194</v>
      </c>
      <c r="BJ6346">
        <f t="shared" si="786"/>
        <v>10784.488955212293</v>
      </c>
    </row>
    <row r="6347" spans="1:62">
      <c r="A6347">
        <v>6344</v>
      </c>
      <c r="F6347">
        <v>10861.528658138621</v>
      </c>
      <c r="G6347">
        <v>0.26361716025244419</v>
      </c>
      <c r="BD6347">
        <f t="shared" si="780"/>
        <v>-8756.4092093841737</v>
      </c>
      <c r="BE6347">
        <f t="shared" si="781"/>
        <v>-8738.2192387578834</v>
      </c>
      <c r="BF6347">
        <f t="shared" si="782"/>
        <v>-8720.0292681315932</v>
      </c>
      <c r="BG6347">
        <f t="shared" si="783"/>
        <v>-8701.839297505303</v>
      </c>
      <c r="BH6347">
        <f t="shared" si="784"/>
        <v>-8683.6493268790146</v>
      </c>
      <c r="BI6347">
        <f t="shared" si="785"/>
        <v>-8665.4593562527243</v>
      </c>
      <c r="BJ6347">
        <f t="shared" si="786"/>
        <v>-8647.2693856264341</v>
      </c>
    </row>
    <row r="6348" spans="1:62">
      <c r="A6348">
        <v>6345</v>
      </c>
      <c r="F6348">
        <v>5415.0058536613087</v>
      </c>
      <c r="G6348">
        <v>0.36255968826038121</v>
      </c>
      <c r="BD6348">
        <f t="shared" si="780"/>
        <v>-9543.4428568763997</v>
      </c>
      <c r="BE6348">
        <f t="shared" si="781"/>
        <v>-8225.3570556141785</v>
      </c>
      <c r="BF6348">
        <f t="shared" si="782"/>
        <v>-6907.2712543519574</v>
      </c>
      <c r="BG6348">
        <f t="shared" si="783"/>
        <v>-5589.1854530897372</v>
      </c>
      <c r="BH6348">
        <f t="shared" si="784"/>
        <v>-4271.099651827516</v>
      </c>
      <c r="BI6348">
        <f t="shared" si="785"/>
        <v>-2953.0138505652949</v>
      </c>
      <c r="BJ6348">
        <f t="shared" si="786"/>
        <v>-1634.9280493030747</v>
      </c>
    </row>
    <row r="6349" spans="1:62">
      <c r="A6349">
        <v>6346</v>
      </c>
      <c r="F6349">
        <v>9135.8599752355276</v>
      </c>
      <c r="G6349">
        <v>0.20899752613879663</v>
      </c>
      <c r="BD6349">
        <f t="shared" ref="BD6349:BD6412" si="787">($BD$3*G6348)-F6348</f>
        <v>-3602.207412359403</v>
      </c>
      <c r="BE6349">
        <f t="shared" ref="BE6349:BE6412" si="788">($BE$3*G6348)-F6348</f>
        <v>-1789.4089710574967</v>
      </c>
      <c r="BF6349">
        <f t="shared" ref="BF6349:BF6412" si="789">($BF$3*G6348)-F6348</f>
        <v>23.389470244409495</v>
      </c>
      <c r="BG6349">
        <f t="shared" ref="BG6349:BG6412" si="790">($BG$3*G6348)-F6348</f>
        <v>1836.1879115463153</v>
      </c>
      <c r="BH6349">
        <f t="shared" ref="BH6349:BH6412" si="791">($BH$3*G6348)-F6348</f>
        <v>3648.9863528482219</v>
      </c>
      <c r="BI6349">
        <f t="shared" ref="BI6349:BI6412" si="792">($BI$3*G6348)-F6348</f>
        <v>5461.7847941501277</v>
      </c>
      <c r="BJ6349">
        <f t="shared" ref="BJ6349:BJ6412" si="793">($BJ$3*G6348)-F6348</f>
        <v>7274.5832354520335</v>
      </c>
    </row>
    <row r="6350" spans="1:62">
      <c r="A6350">
        <v>6347</v>
      </c>
      <c r="F6350">
        <v>7033.8944790398928</v>
      </c>
      <c r="G6350">
        <v>0.27258357462582072</v>
      </c>
      <c r="BD6350">
        <f t="shared" si="787"/>
        <v>-8090.8723445415444</v>
      </c>
      <c r="BE6350">
        <f t="shared" si="788"/>
        <v>-7045.8847138475612</v>
      </c>
      <c r="BF6350">
        <f t="shared" si="789"/>
        <v>-6000.897083153578</v>
      </c>
      <c r="BG6350">
        <f t="shared" si="790"/>
        <v>-4955.9094524595948</v>
      </c>
      <c r="BH6350">
        <f t="shared" si="791"/>
        <v>-3910.9218217656116</v>
      </c>
      <c r="BI6350">
        <f t="shared" si="792"/>
        <v>-2865.9341910716284</v>
      </c>
      <c r="BJ6350">
        <f t="shared" si="793"/>
        <v>-1820.9465603776453</v>
      </c>
    </row>
    <row r="6351" spans="1:62">
      <c r="A6351">
        <v>6348</v>
      </c>
      <c r="F6351">
        <v>9561.5325598622221</v>
      </c>
      <c r="G6351">
        <v>0.53933607972929387</v>
      </c>
      <c r="BD6351">
        <f t="shared" si="787"/>
        <v>-5670.9766059107897</v>
      </c>
      <c r="BE6351">
        <f t="shared" si="788"/>
        <v>-4308.0587327816856</v>
      </c>
      <c r="BF6351">
        <f t="shared" si="789"/>
        <v>-2945.1408596525821</v>
      </c>
      <c r="BG6351">
        <f t="shared" si="790"/>
        <v>-1582.2229865234785</v>
      </c>
      <c r="BH6351">
        <f t="shared" si="791"/>
        <v>-219.30511339437453</v>
      </c>
      <c r="BI6351">
        <f t="shared" si="792"/>
        <v>1143.6127597347286</v>
      </c>
      <c r="BJ6351">
        <f t="shared" si="793"/>
        <v>2506.5306328638326</v>
      </c>
    </row>
    <row r="6352" spans="1:62">
      <c r="A6352">
        <v>6349</v>
      </c>
      <c r="F6352">
        <v>563.60496305143533</v>
      </c>
      <c r="G6352">
        <v>0.45123465294753196</v>
      </c>
      <c r="BD6352">
        <f t="shared" si="787"/>
        <v>-6864.8521612157529</v>
      </c>
      <c r="BE6352">
        <f t="shared" si="788"/>
        <v>-4168.1717625692836</v>
      </c>
      <c r="BF6352">
        <f t="shared" si="789"/>
        <v>-1471.4913639228143</v>
      </c>
      <c r="BG6352">
        <f t="shared" si="790"/>
        <v>1225.1890347236549</v>
      </c>
      <c r="BH6352">
        <f t="shared" si="791"/>
        <v>3921.8694333701242</v>
      </c>
      <c r="BI6352">
        <f t="shared" si="792"/>
        <v>6618.5498320165934</v>
      </c>
      <c r="BJ6352">
        <f t="shared" si="793"/>
        <v>9315.2302306630627</v>
      </c>
    </row>
    <row r="6353" spans="1:62">
      <c r="A6353">
        <v>6350</v>
      </c>
      <c r="F6353">
        <v>11203.571125067752</v>
      </c>
      <c r="G6353">
        <v>0.49094606935650109</v>
      </c>
      <c r="BD6353">
        <f t="shared" si="787"/>
        <v>1692.5683016862245</v>
      </c>
      <c r="BE6353">
        <f t="shared" si="788"/>
        <v>3948.7415664238843</v>
      </c>
      <c r="BF6353">
        <f t="shared" si="789"/>
        <v>6204.9148311615436</v>
      </c>
      <c r="BG6353">
        <f t="shared" si="790"/>
        <v>8461.0880958992038</v>
      </c>
      <c r="BH6353">
        <f t="shared" si="791"/>
        <v>10717.261360636863</v>
      </c>
      <c r="BI6353">
        <f t="shared" si="792"/>
        <v>12973.434625374523</v>
      </c>
      <c r="BJ6353">
        <f t="shared" si="793"/>
        <v>15229.607890112184</v>
      </c>
    </row>
    <row r="6354" spans="1:62">
      <c r="A6354">
        <v>6351</v>
      </c>
      <c r="F6354">
        <v>10288.497629032605</v>
      </c>
      <c r="G6354">
        <v>0.3660817719208378</v>
      </c>
      <c r="BD6354">
        <f t="shared" si="787"/>
        <v>-8748.8407782852464</v>
      </c>
      <c r="BE6354">
        <f t="shared" si="788"/>
        <v>-6294.1104315027414</v>
      </c>
      <c r="BF6354">
        <f t="shared" si="789"/>
        <v>-3839.3800847202356</v>
      </c>
      <c r="BG6354">
        <f t="shared" si="790"/>
        <v>-1384.6497379377306</v>
      </c>
      <c r="BH6354">
        <f t="shared" si="791"/>
        <v>1070.0806088447753</v>
      </c>
      <c r="BI6354">
        <f t="shared" si="792"/>
        <v>3524.8109556272811</v>
      </c>
      <c r="BJ6354">
        <f t="shared" si="793"/>
        <v>5979.541302409787</v>
      </c>
    </row>
    <row r="6355" spans="1:62">
      <c r="A6355">
        <v>6352</v>
      </c>
      <c r="F6355">
        <v>7746.5697761516094</v>
      </c>
      <c r="G6355">
        <v>0.24488264426014084</v>
      </c>
      <c r="BD6355">
        <f t="shared" si="787"/>
        <v>-8458.0887694284156</v>
      </c>
      <c r="BE6355">
        <f t="shared" si="788"/>
        <v>-6627.6799098242263</v>
      </c>
      <c r="BF6355">
        <f t="shared" si="789"/>
        <v>-4797.271050220038</v>
      </c>
      <c r="BG6355">
        <f t="shared" si="790"/>
        <v>-2966.8621906158487</v>
      </c>
      <c r="BH6355">
        <f t="shared" si="791"/>
        <v>-1136.4533310116603</v>
      </c>
      <c r="BI6355">
        <f t="shared" si="792"/>
        <v>693.95552859252894</v>
      </c>
      <c r="BJ6355">
        <f t="shared" si="793"/>
        <v>2524.3643881967182</v>
      </c>
    </row>
    <row r="6356" spans="1:62">
      <c r="A6356">
        <v>6353</v>
      </c>
      <c r="F6356">
        <v>7663.3147974628973</v>
      </c>
      <c r="G6356">
        <v>0.53408982995064491</v>
      </c>
      <c r="BD6356">
        <f t="shared" si="787"/>
        <v>-6522.1565548509052</v>
      </c>
      <c r="BE6356">
        <f t="shared" si="788"/>
        <v>-5297.743333550201</v>
      </c>
      <c r="BF6356">
        <f t="shared" si="789"/>
        <v>-4073.3301122494968</v>
      </c>
      <c r="BG6356">
        <f t="shared" si="790"/>
        <v>-2848.9168909487926</v>
      </c>
      <c r="BH6356">
        <f t="shared" si="791"/>
        <v>-1624.5036696480884</v>
      </c>
      <c r="BI6356">
        <f t="shared" si="792"/>
        <v>-400.09044834738415</v>
      </c>
      <c r="BJ6356">
        <f t="shared" si="793"/>
        <v>824.32277295331915</v>
      </c>
    </row>
    <row r="6357" spans="1:62">
      <c r="A6357">
        <v>6354</v>
      </c>
      <c r="F6357">
        <v>7358.6045071851313</v>
      </c>
      <c r="G6357">
        <v>0.88628151280356704</v>
      </c>
      <c r="BD6357">
        <f t="shared" si="787"/>
        <v>-4992.8656477096729</v>
      </c>
      <c r="BE6357">
        <f t="shared" si="788"/>
        <v>-2322.4164979564484</v>
      </c>
      <c r="BF6357">
        <f t="shared" si="789"/>
        <v>348.03265179677601</v>
      </c>
      <c r="BG6357">
        <f t="shared" si="790"/>
        <v>3018.4818015500005</v>
      </c>
      <c r="BH6357">
        <f t="shared" si="791"/>
        <v>5688.9309513032258</v>
      </c>
      <c r="BI6357">
        <f t="shared" si="792"/>
        <v>8359.3801010564493</v>
      </c>
      <c r="BJ6357">
        <f t="shared" si="793"/>
        <v>11029.829250809673</v>
      </c>
    </row>
    <row r="6358" spans="1:62">
      <c r="A6358">
        <v>6355</v>
      </c>
      <c r="F6358">
        <v>-5126.1894993129754</v>
      </c>
      <c r="G6358">
        <v>0.12490983876685657</v>
      </c>
      <c r="BD6358">
        <f t="shared" si="787"/>
        <v>-2927.196943167296</v>
      </c>
      <c r="BE6358">
        <f t="shared" si="788"/>
        <v>1504.2106208505393</v>
      </c>
      <c r="BF6358">
        <f t="shared" si="789"/>
        <v>5935.6181848683736</v>
      </c>
      <c r="BG6358">
        <f t="shared" si="790"/>
        <v>10367.02574888621</v>
      </c>
      <c r="BH6358">
        <f t="shared" si="791"/>
        <v>14798.433312904044</v>
      </c>
      <c r="BI6358">
        <f t="shared" si="792"/>
        <v>19229.84087692188</v>
      </c>
      <c r="BJ6358">
        <f t="shared" si="793"/>
        <v>23661.248440939715</v>
      </c>
    </row>
    <row r="6359" spans="1:62">
      <c r="A6359">
        <v>6356</v>
      </c>
      <c r="F6359">
        <v>5619.794942375087</v>
      </c>
      <c r="G6359">
        <v>0.67005897911404499</v>
      </c>
      <c r="BD6359">
        <f t="shared" si="787"/>
        <v>5750.7386931472583</v>
      </c>
      <c r="BE6359">
        <f t="shared" si="788"/>
        <v>6375.2878869815413</v>
      </c>
      <c r="BF6359">
        <f t="shared" si="789"/>
        <v>6999.8370808158243</v>
      </c>
      <c r="BG6359">
        <f t="shared" si="790"/>
        <v>7624.3862746501072</v>
      </c>
      <c r="BH6359">
        <f t="shared" si="791"/>
        <v>8248.9354684843893</v>
      </c>
      <c r="BI6359">
        <f t="shared" si="792"/>
        <v>8873.4846623186731</v>
      </c>
      <c r="BJ6359">
        <f t="shared" si="793"/>
        <v>9498.0338561529552</v>
      </c>
    </row>
    <row r="6360" spans="1:62">
      <c r="A6360">
        <v>6357</v>
      </c>
      <c r="F6360">
        <v>-1927.3962178269066</v>
      </c>
      <c r="G6360">
        <v>0.54742488335102912</v>
      </c>
      <c r="BD6360">
        <f t="shared" si="787"/>
        <v>-2269.500046804862</v>
      </c>
      <c r="BE6360">
        <f t="shared" si="788"/>
        <v>1080.794848765363</v>
      </c>
      <c r="BF6360">
        <f t="shared" si="789"/>
        <v>4431.089744335588</v>
      </c>
      <c r="BG6360">
        <f t="shared" si="790"/>
        <v>7781.3846399058129</v>
      </c>
      <c r="BH6360">
        <f t="shared" si="791"/>
        <v>11131.679535476036</v>
      </c>
      <c r="BI6360">
        <f t="shared" si="792"/>
        <v>14481.974431046263</v>
      </c>
      <c r="BJ6360">
        <f t="shared" si="793"/>
        <v>17832.269326616486</v>
      </c>
    </row>
    <row r="6361" spans="1:62">
      <c r="A6361">
        <v>6358</v>
      </c>
      <c r="F6361">
        <v>-4028.1722217069218</v>
      </c>
      <c r="G6361">
        <v>1.0851580796054314</v>
      </c>
      <c r="BD6361">
        <f t="shared" si="787"/>
        <v>4664.5206345820525</v>
      </c>
      <c r="BE6361">
        <f t="shared" si="788"/>
        <v>7401.6450513371983</v>
      </c>
      <c r="BF6361">
        <f t="shared" si="789"/>
        <v>10138.769468092343</v>
      </c>
      <c r="BG6361">
        <f t="shared" si="790"/>
        <v>12875.89388484749</v>
      </c>
      <c r="BH6361">
        <f t="shared" si="791"/>
        <v>15613.018301602635</v>
      </c>
      <c r="BI6361">
        <f t="shared" si="792"/>
        <v>18350.14271835778</v>
      </c>
      <c r="BJ6361">
        <f t="shared" si="793"/>
        <v>21087.267135112925</v>
      </c>
    </row>
    <row r="6362" spans="1:62">
      <c r="A6362">
        <v>6359</v>
      </c>
      <c r="F6362">
        <v>3282.6249013546549</v>
      </c>
      <c r="G6362">
        <v>0.26112560142665675</v>
      </c>
      <c r="BD6362">
        <f t="shared" si="787"/>
        <v>9453.9626197340785</v>
      </c>
      <c r="BE6362">
        <f t="shared" si="788"/>
        <v>14879.753017761235</v>
      </c>
      <c r="BF6362">
        <f t="shared" si="789"/>
        <v>20305.543415788394</v>
      </c>
      <c r="BG6362">
        <f t="shared" si="790"/>
        <v>25731.333813815549</v>
      </c>
      <c r="BH6362">
        <f t="shared" si="791"/>
        <v>31157.124211842707</v>
      </c>
      <c r="BI6362">
        <f t="shared" si="792"/>
        <v>36582.914609869869</v>
      </c>
      <c r="BJ6362">
        <f t="shared" si="793"/>
        <v>42008.705007897021</v>
      </c>
    </row>
    <row r="6363" spans="1:62">
      <c r="A6363">
        <v>6360</v>
      </c>
      <c r="F6363">
        <v>7148.6393940066882</v>
      </c>
      <c r="G6363">
        <v>0.23081310458101711</v>
      </c>
      <c r="BD6363">
        <f t="shared" si="787"/>
        <v>-1976.9968942213711</v>
      </c>
      <c r="BE6363">
        <f t="shared" si="788"/>
        <v>-671.36888708808738</v>
      </c>
      <c r="BF6363">
        <f t="shared" si="789"/>
        <v>634.2591200451966</v>
      </c>
      <c r="BG6363">
        <f t="shared" si="790"/>
        <v>1939.8871271784801</v>
      </c>
      <c r="BH6363">
        <f t="shared" si="791"/>
        <v>3245.5151343117641</v>
      </c>
      <c r="BI6363">
        <f t="shared" si="792"/>
        <v>4551.1431414450481</v>
      </c>
      <c r="BJ6363">
        <f t="shared" si="793"/>
        <v>5856.7711485783311</v>
      </c>
    </row>
    <row r="6364" spans="1:62">
      <c r="A6364">
        <v>6361</v>
      </c>
      <c r="F6364">
        <v>-6330.8713884984099</v>
      </c>
      <c r="G6364">
        <v>0.19059139166555994</v>
      </c>
      <c r="BD6364">
        <f t="shared" si="787"/>
        <v>-5994.5738711016029</v>
      </c>
      <c r="BE6364">
        <f t="shared" si="788"/>
        <v>-4840.5083481965175</v>
      </c>
      <c r="BF6364">
        <f t="shared" si="789"/>
        <v>-3686.4428252914313</v>
      </c>
      <c r="BG6364">
        <f t="shared" si="790"/>
        <v>-2532.3773023863459</v>
      </c>
      <c r="BH6364">
        <f t="shared" si="791"/>
        <v>-1378.3117794812606</v>
      </c>
      <c r="BI6364">
        <f t="shared" si="792"/>
        <v>-224.24625657617435</v>
      </c>
      <c r="BJ6364">
        <f t="shared" si="793"/>
        <v>929.819266328911</v>
      </c>
    </row>
    <row r="6365" spans="1:62">
      <c r="A6365">
        <v>6362</v>
      </c>
      <c r="F6365">
        <v>10422.72438713279</v>
      </c>
      <c r="G6365">
        <v>0.35407366559432063</v>
      </c>
      <c r="BD6365">
        <f t="shared" si="787"/>
        <v>7283.8283468262098</v>
      </c>
      <c r="BE6365">
        <f t="shared" si="788"/>
        <v>8236.7853051540096</v>
      </c>
      <c r="BF6365">
        <f t="shared" si="789"/>
        <v>9189.7422634818085</v>
      </c>
      <c r="BG6365">
        <f t="shared" si="790"/>
        <v>10142.699221809609</v>
      </c>
      <c r="BH6365">
        <f t="shared" si="791"/>
        <v>11095.656180137408</v>
      </c>
      <c r="BI6365">
        <f t="shared" si="792"/>
        <v>12048.613138465207</v>
      </c>
      <c r="BJ6365">
        <f t="shared" si="793"/>
        <v>13001.570096793008</v>
      </c>
    </row>
    <row r="6366" spans="1:62">
      <c r="A6366">
        <v>6363</v>
      </c>
      <c r="F6366">
        <v>12180.136680645825</v>
      </c>
      <c r="G6366">
        <v>0.60957706645755572</v>
      </c>
      <c r="BD6366">
        <f t="shared" si="787"/>
        <v>-8652.3560591611877</v>
      </c>
      <c r="BE6366">
        <f t="shared" si="788"/>
        <v>-6881.9877311895834</v>
      </c>
      <c r="BF6366">
        <f t="shared" si="789"/>
        <v>-5111.619403217981</v>
      </c>
      <c r="BG6366">
        <f t="shared" si="790"/>
        <v>-3341.2510752463777</v>
      </c>
      <c r="BH6366">
        <f t="shared" si="791"/>
        <v>-1570.8827472747744</v>
      </c>
      <c r="BI6366">
        <f t="shared" si="792"/>
        <v>199.48558069682804</v>
      </c>
      <c r="BJ6366">
        <f t="shared" si="793"/>
        <v>1969.8539086684323</v>
      </c>
    </row>
    <row r="6367" spans="1:62">
      <c r="A6367">
        <v>6364</v>
      </c>
      <c r="F6367">
        <v>-52.462818516560219</v>
      </c>
      <c r="G6367">
        <v>0.44498300726087869</v>
      </c>
      <c r="BD6367">
        <f t="shared" si="787"/>
        <v>-9132.251348358046</v>
      </c>
      <c r="BE6367">
        <f t="shared" si="788"/>
        <v>-6084.3660160702675</v>
      </c>
      <c r="BF6367">
        <f t="shared" si="789"/>
        <v>-3036.480683782489</v>
      </c>
      <c r="BG6367">
        <f t="shared" si="790"/>
        <v>11.404648505289515</v>
      </c>
      <c r="BH6367">
        <f t="shared" si="791"/>
        <v>3059.289980793068</v>
      </c>
      <c r="BI6367">
        <f t="shared" si="792"/>
        <v>6107.1753130808465</v>
      </c>
      <c r="BJ6367">
        <f t="shared" si="793"/>
        <v>9155.0606453686269</v>
      </c>
    </row>
    <row r="6368" spans="1:62">
      <c r="A6368">
        <v>6365</v>
      </c>
      <c r="F6368">
        <v>287.57861449630218</v>
      </c>
      <c r="G6368">
        <v>0.39042172314367107</v>
      </c>
      <c r="BD6368">
        <f t="shared" si="787"/>
        <v>2277.3778548209539</v>
      </c>
      <c r="BE6368">
        <f t="shared" si="788"/>
        <v>4502.2928911253475</v>
      </c>
      <c r="BF6368">
        <f t="shared" si="789"/>
        <v>6727.2079274297403</v>
      </c>
      <c r="BG6368">
        <f t="shared" si="790"/>
        <v>8952.1229637341348</v>
      </c>
      <c r="BH6368">
        <f t="shared" si="791"/>
        <v>11177.038000038527</v>
      </c>
      <c r="BI6368">
        <f t="shared" si="792"/>
        <v>13401.95303634292</v>
      </c>
      <c r="BJ6368">
        <f t="shared" si="793"/>
        <v>15626.868072647314</v>
      </c>
    </row>
    <row r="6369" spans="1:62">
      <c r="A6369">
        <v>6366</v>
      </c>
      <c r="F6369">
        <v>11309.76286185143</v>
      </c>
      <c r="G6369">
        <v>0.31702016398018262</v>
      </c>
      <c r="BD6369">
        <f t="shared" si="787"/>
        <v>1664.5300012220532</v>
      </c>
      <c r="BE6369">
        <f t="shared" si="788"/>
        <v>3616.6386169404086</v>
      </c>
      <c r="BF6369">
        <f t="shared" si="789"/>
        <v>5568.747232658764</v>
      </c>
      <c r="BG6369">
        <f t="shared" si="790"/>
        <v>7520.8558483771194</v>
      </c>
      <c r="BH6369">
        <f t="shared" si="791"/>
        <v>9472.9644640954739</v>
      </c>
      <c r="BI6369">
        <f t="shared" si="792"/>
        <v>11425.07307981383</v>
      </c>
      <c r="BJ6369">
        <f t="shared" si="793"/>
        <v>13377.181695532185</v>
      </c>
    </row>
    <row r="6370" spans="1:62">
      <c r="A6370">
        <v>6367</v>
      </c>
      <c r="F6370">
        <v>7606.8140780012691</v>
      </c>
      <c r="G6370">
        <v>0.47863535593869333</v>
      </c>
      <c r="BD6370">
        <f t="shared" si="787"/>
        <v>-9724.6620419505161</v>
      </c>
      <c r="BE6370">
        <f t="shared" si="788"/>
        <v>-8139.5612220496041</v>
      </c>
      <c r="BF6370">
        <f t="shared" si="789"/>
        <v>-6554.4604021486903</v>
      </c>
      <c r="BG6370">
        <f t="shared" si="790"/>
        <v>-4969.3595822477773</v>
      </c>
      <c r="BH6370">
        <f t="shared" si="791"/>
        <v>-3384.2587623468644</v>
      </c>
      <c r="BI6370">
        <f t="shared" si="792"/>
        <v>-1799.1579424459505</v>
      </c>
      <c r="BJ6370">
        <f t="shared" si="793"/>
        <v>-214.05712254503851</v>
      </c>
    </row>
    <row r="6371" spans="1:62">
      <c r="A6371">
        <v>6368</v>
      </c>
      <c r="F6371">
        <v>7892.6462165326002</v>
      </c>
      <c r="G6371">
        <v>1.1816129982011967</v>
      </c>
      <c r="BD6371">
        <f t="shared" si="787"/>
        <v>-5213.6372983078018</v>
      </c>
      <c r="BE6371">
        <f t="shared" si="788"/>
        <v>-2820.4605186143353</v>
      </c>
      <c r="BF6371">
        <f t="shared" si="789"/>
        <v>-427.28373892086893</v>
      </c>
      <c r="BG6371">
        <f t="shared" si="790"/>
        <v>1965.8930407725984</v>
      </c>
      <c r="BH6371">
        <f t="shared" si="791"/>
        <v>4359.0698204660639</v>
      </c>
      <c r="BI6371">
        <f t="shared" si="792"/>
        <v>6752.2466001595312</v>
      </c>
      <c r="BJ6371">
        <f t="shared" si="793"/>
        <v>9145.4233798529967</v>
      </c>
    </row>
    <row r="6372" spans="1:62">
      <c r="A6372">
        <v>6369</v>
      </c>
      <c r="F6372">
        <v>6840.3093930033356</v>
      </c>
      <c r="G6372">
        <v>0.57640418861547094</v>
      </c>
      <c r="BD6372">
        <f t="shared" si="787"/>
        <v>-1984.5812255266164</v>
      </c>
      <c r="BE6372">
        <f t="shared" si="788"/>
        <v>3923.4837654793673</v>
      </c>
      <c r="BF6372">
        <f t="shared" si="789"/>
        <v>9831.5487564853502</v>
      </c>
      <c r="BG6372">
        <f t="shared" si="790"/>
        <v>15739.613747491334</v>
      </c>
      <c r="BH6372">
        <f t="shared" si="791"/>
        <v>21647.678738497318</v>
      </c>
      <c r="BI6372">
        <f t="shared" si="792"/>
        <v>27555.743729503301</v>
      </c>
      <c r="BJ6372">
        <f t="shared" si="793"/>
        <v>33463.808720509282</v>
      </c>
    </row>
    <row r="6373" spans="1:62">
      <c r="A6373">
        <v>6370</v>
      </c>
      <c r="F6373">
        <v>9835.4353313090287</v>
      </c>
      <c r="G6373">
        <v>0.42714494660495461</v>
      </c>
      <c r="BD6373">
        <f t="shared" si="787"/>
        <v>-3958.2884499259808</v>
      </c>
      <c r="BE6373">
        <f t="shared" si="788"/>
        <v>-1076.267506848626</v>
      </c>
      <c r="BF6373">
        <f t="shared" si="789"/>
        <v>1805.7534362287279</v>
      </c>
      <c r="BG6373">
        <f t="shared" si="790"/>
        <v>4687.7743793060836</v>
      </c>
      <c r="BH6373">
        <f t="shared" si="791"/>
        <v>7569.7953223834375</v>
      </c>
      <c r="BI6373">
        <f t="shared" si="792"/>
        <v>10451.816265460791</v>
      </c>
      <c r="BJ6373">
        <f t="shared" si="793"/>
        <v>13333.837208538149</v>
      </c>
    </row>
    <row r="6374" spans="1:62">
      <c r="A6374">
        <v>6371</v>
      </c>
      <c r="F6374">
        <v>11076.359951422804</v>
      </c>
      <c r="G6374">
        <v>0.20218628124651605</v>
      </c>
      <c r="BD6374">
        <f t="shared" si="787"/>
        <v>-7699.7105982842559</v>
      </c>
      <c r="BE6374">
        <f t="shared" si="788"/>
        <v>-5563.985865259483</v>
      </c>
      <c r="BF6374">
        <f t="shared" si="789"/>
        <v>-3428.2611322347093</v>
      </c>
      <c r="BG6374">
        <f t="shared" si="790"/>
        <v>-1292.5363992099374</v>
      </c>
      <c r="BH6374">
        <f t="shared" si="791"/>
        <v>843.18833381483637</v>
      </c>
      <c r="BI6374">
        <f t="shared" si="792"/>
        <v>2978.9130668396101</v>
      </c>
      <c r="BJ6374">
        <f t="shared" si="793"/>
        <v>5114.637799864382</v>
      </c>
    </row>
    <row r="6375" spans="1:62">
      <c r="A6375">
        <v>6372</v>
      </c>
      <c r="F6375">
        <v>5137.0223005760854</v>
      </c>
      <c r="G6375">
        <v>0.29793602134559993</v>
      </c>
      <c r="BD6375">
        <f t="shared" si="787"/>
        <v>-10065.428545190225</v>
      </c>
      <c r="BE6375">
        <f t="shared" si="788"/>
        <v>-9054.497138957644</v>
      </c>
      <c r="BF6375">
        <f t="shared" si="789"/>
        <v>-8043.5657327250638</v>
      </c>
      <c r="BG6375">
        <f t="shared" si="790"/>
        <v>-7032.6343264924835</v>
      </c>
      <c r="BH6375">
        <f t="shared" si="791"/>
        <v>-6021.7029202599033</v>
      </c>
      <c r="BI6375">
        <f t="shared" si="792"/>
        <v>-5010.7715140273231</v>
      </c>
      <c r="BJ6375">
        <f t="shared" si="793"/>
        <v>-3999.8401077947428</v>
      </c>
    </row>
    <row r="6376" spans="1:62">
      <c r="A6376">
        <v>6373</v>
      </c>
      <c r="F6376">
        <v>9635.7573627069924</v>
      </c>
      <c r="G6376">
        <v>0.3019594606978826</v>
      </c>
      <c r="BD6376">
        <f t="shared" si="787"/>
        <v>-3647.342193848086</v>
      </c>
      <c r="BE6376">
        <f t="shared" si="788"/>
        <v>-2157.6620871200862</v>
      </c>
      <c r="BF6376">
        <f t="shared" si="789"/>
        <v>-667.98198039208637</v>
      </c>
      <c r="BG6376">
        <f t="shared" si="790"/>
        <v>821.698126335913</v>
      </c>
      <c r="BH6376">
        <f t="shared" si="791"/>
        <v>2311.3782330639133</v>
      </c>
      <c r="BI6376">
        <f t="shared" si="792"/>
        <v>3801.0583397919127</v>
      </c>
      <c r="BJ6376">
        <f t="shared" si="793"/>
        <v>5290.738446519912</v>
      </c>
    </row>
    <row r="6377" spans="1:62">
      <c r="A6377">
        <v>6374</v>
      </c>
      <c r="F6377">
        <v>652.31964889789379</v>
      </c>
      <c r="G6377">
        <v>0.59326895346828934</v>
      </c>
      <c r="BD6377">
        <f t="shared" si="787"/>
        <v>-8125.9600592175793</v>
      </c>
      <c r="BE6377">
        <f t="shared" si="788"/>
        <v>-6616.1627557281663</v>
      </c>
      <c r="BF6377">
        <f t="shared" si="789"/>
        <v>-5106.3654522387533</v>
      </c>
      <c r="BG6377">
        <f t="shared" si="790"/>
        <v>-3596.5681487493403</v>
      </c>
      <c r="BH6377">
        <f t="shared" si="791"/>
        <v>-2086.7708452599272</v>
      </c>
      <c r="BI6377">
        <f t="shared" si="792"/>
        <v>-576.9735417705142</v>
      </c>
      <c r="BJ6377">
        <f t="shared" si="793"/>
        <v>932.82376171889882</v>
      </c>
    </row>
    <row r="6378" spans="1:62">
      <c r="A6378">
        <v>6375</v>
      </c>
      <c r="F6378">
        <v>8197.8687521698175</v>
      </c>
      <c r="G6378">
        <v>0.12090219138677849</v>
      </c>
      <c r="BD6378">
        <f t="shared" si="787"/>
        <v>2314.0251184435529</v>
      </c>
      <c r="BE6378">
        <f t="shared" si="788"/>
        <v>5280.3698857849995</v>
      </c>
      <c r="BF6378">
        <f t="shared" si="789"/>
        <v>8246.7146531264461</v>
      </c>
      <c r="BG6378">
        <f t="shared" si="790"/>
        <v>11213.059420467893</v>
      </c>
      <c r="BH6378">
        <f t="shared" si="791"/>
        <v>14179.404187809339</v>
      </c>
      <c r="BI6378">
        <f t="shared" si="792"/>
        <v>17145.748955150786</v>
      </c>
      <c r="BJ6378">
        <f t="shared" si="793"/>
        <v>20112.093722492235</v>
      </c>
    </row>
    <row r="6379" spans="1:62">
      <c r="A6379">
        <v>6376</v>
      </c>
      <c r="F6379">
        <v>8976.9606450093779</v>
      </c>
      <c r="G6379">
        <v>0.37470581760834065</v>
      </c>
      <c r="BD6379">
        <f t="shared" si="787"/>
        <v>-7593.3577952359246</v>
      </c>
      <c r="BE6379">
        <f t="shared" si="788"/>
        <v>-6988.8468383020327</v>
      </c>
      <c r="BF6379">
        <f t="shared" si="789"/>
        <v>-6384.3358813681407</v>
      </c>
      <c r="BG6379">
        <f t="shared" si="790"/>
        <v>-5779.8249244342478</v>
      </c>
      <c r="BH6379">
        <f t="shared" si="791"/>
        <v>-5175.3139675003549</v>
      </c>
      <c r="BI6379">
        <f t="shared" si="792"/>
        <v>-4570.8030105664629</v>
      </c>
      <c r="BJ6379">
        <f t="shared" si="793"/>
        <v>-3966.2920536325701</v>
      </c>
    </row>
    <row r="6380" spans="1:62">
      <c r="A6380">
        <v>6377</v>
      </c>
      <c r="F6380">
        <v>11007.104569993191</v>
      </c>
      <c r="G6380">
        <v>0.53094722608320932</v>
      </c>
      <c r="BD6380">
        <f t="shared" si="787"/>
        <v>-7103.4315569676746</v>
      </c>
      <c r="BE6380">
        <f t="shared" si="788"/>
        <v>-5229.9024689259713</v>
      </c>
      <c r="BF6380">
        <f t="shared" si="789"/>
        <v>-3356.373380884268</v>
      </c>
      <c r="BG6380">
        <f t="shared" si="790"/>
        <v>-1482.8442928425648</v>
      </c>
      <c r="BH6380">
        <f t="shared" si="791"/>
        <v>390.68479519913853</v>
      </c>
      <c r="BI6380">
        <f t="shared" si="792"/>
        <v>2264.2138832408418</v>
      </c>
      <c r="BJ6380">
        <f t="shared" si="793"/>
        <v>4137.7429712825451</v>
      </c>
    </row>
    <row r="6381" spans="1:62">
      <c r="A6381">
        <v>6378</v>
      </c>
      <c r="F6381">
        <v>1944.6203719278237</v>
      </c>
      <c r="G6381">
        <v>0.30656956926143319</v>
      </c>
      <c r="BD6381">
        <f t="shared" si="787"/>
        <v>-8352.3684395771452</v>
      </c>
      <c r="BE6381">
        <f t="shared" si="788"/>
        <v>-5697.6323091610975</v>
      </c>
      <c r="BF6381">
        <f t="shared" si="789"/>
        <v>-3042.8961787450507</v>
      </c>
      <c r="BG6381">
        <f t="shared" si="790"/>
        <v>-388.16004832900398</v>
      </c>
      <c r="BH6381">
        <f t="shared" si="791"/>
        <v>2266.5760820870419</v>
      </c>
      <c r="BI6381">
        <f t="shared" si="792"/>
        <v>4921.3122125030895</v>
      </c>
      <c r="BJ6381">
        <f t="shared" si="793"/>
        <v>7576.0483429191354</v>
      </c>
    </row>
    <row r="6382" spans="1:62">
      <c r="A6382">
        <v>6379</v>
      </c>
      <c r="F6382">
        <v>12235.545161132173</v>
      </c>
      <c r="G6382">
        <v>0.20012459031599938</v>
      </c>
      <c r="BD6382">
        <f t="shared" si="787"/>
        <v>-411.77252562065769</v>
      </c>
      <c r="BE6382">
        <f t="shared" si="788"/>
        <v>1121.0753206865083</v>
      </c>
      <c r="BF6382">
        <f t="shared" si="789"/>
        <v>2653.9231669936744</v>
      </c>
      <c r="BG6382">
        <f t="shared" si="790"/>
        <v>4186.7710133008404</v>
      </c>
      <c r="BH6382">
        <f t="shared" si="791"/>
        <v>5719.6188596080065</v>
      </c>
      <c r="BI6382">
        <f t="shared" si="792"/>
        <v>7252.4667059151725</v>
      </c>
      <c r="BJ6382">
        <f t="shared" si="793"/>
        <v>8785.3145522223385</v>
      </c>
    </row>
    <row r="6383" spans="1:62">
      <c r="A6383">
        <v>6380</v>
      </c>
      <c r="F6383">
        <v>11478.869076460418</v>
      </c>
      <c r="G6383">
        <v>0.23929267251481523</v>
      </c>
      <c r="BD6383">
        <f t="shared" si="787"/>
        <v>-11234.922209552176</v>
      </c>
      <c r="BE6383">
        <f t="shared" si="788"/>
        <v>-10234.299257972179</v>
      </c>
      <c r="BF6383">
        <f t="shared" si="789"/>
        <v>-9233.6763063921826</v>
      </c>
      <c r="BG6383">
        <f t="shared" si="790"/>
        <v>-8233.0533548121857</v>
      </c>
      <c r="BH6383">
        <f t="shared" si="791"/>
        <v>-7232.4304032321888</v>
      </c>
      <c r="BI6383">
        <f t="shared" si="792"/>
        <v>-6231.807451652192</v>
      </c>
      <c r="BJ6383">
        <f t="shared" si="793"/>
        <v>-5231.1845000721951</v>
      </c>
    </row>
    <row r="6384" spans="1:62">
      <c r="A6384">
        <v>6381</v>
      </c>
      <c r="F6384">
        <v>10608.762452239847</v>
      </c>
      <c r="G6384">
        <v>0.23686526274725317</v>
      </c>
      <c r="BD6384">
        <f t="shared" si="787"/>
        <v>-10282.405713886343</v>
      </c>
      <c r="BE6384">
        <f t="shared" si="788"/>
        <v>-9085.9423513122656</v>
      </c>
      <c r="BF6384">
        <f t="shared" si="789"/>
        <v>-7889.4789887381894</v>
      </c>
      <c r="BG6384">
        <f t="shared" si="790"/>
        <v>-6693.0156261641132</v>
      </c>
      <c r="BH6384">
        <f t="shared" si="791"/>
        <v>-5496.552263590037</v>
      </c>
      <c r="BI6384">
        <f t="shared" si="792"/>
        <v>-4300.0889010159608</v>
      </c>
      <c r="BJ6384">
        <f t="shared" si="793"/>
        <v>-3103.6255384418855</v>
      </c>
    </row>
    <row r="6385" spans="1:62">
      <c r="A6385">
        <v>6382</v>
      </c>
      <c r="F6385">
        <v>2469.2919408206908</v>
      </c>
      <c r="G6385">
        <v>0.22081621030139509</v>
      </c>
      <c r="BD6385">
        <f t="shared" si="787"/>
        <v>-9424.4361385035809</v>
      </c>
      <c r="BE6385">
        <f t="shared" si="788"/>
        <v>-8240.1098247673162</v>
      </c>
      <c r="BF6385">
        <f t="shared" si="789"/>
        <v>-7055.7835110310498</v>
      </c>
      <c r="BG6385">
        <f t="shared" si="790"/>
        <v>-5871.4571972947842</v>
      </c>
      <c r="BH6385">
        <f t="shared" si="791"/>
        <v>-4687.1308835585178</v>
      </c>
      <c r="BI6385">
        <f t="shared" si="792"/>
        <v>-3502.8045698222522</v>
      </c>
      <c r="BJ6385">
        <f t="shared" si="793"/>
        <v>-2318.4782560859858</v>
      </c>
    </row>
    <row r="6386" spans="1:62">
      <c r="A6386">
        <v>6383</v>
      </c>
      <c r="F6386">
        <v>11448.910086031394</v>
      </c>
      <c r="G6386">
        <v>0.1889448943064318</v>
      </c>
      <c r="BD6386">
        <f t="shared" si="787"/>
        <v>-1365.2108893137154</v>
      </c>
      <c r="BE6386">
        <f t="shared" si="788"/>
        <v>-261.12983780673994</v>
      </c>
      <c r="BF6386">
        <f t="shared" si="789"/>
        <v>842.95121370023571</v>
      </c>
      <c r="BG6386">
        <f t="shared" si="790"/>
        <v>1947.0322652072109</v>
      </c>
      <c r="BH6386">
        <f t="shared" si="791"/>
        <v>3051.1133167141861</v>
      </c>
      <c r="BI6386">
        <f t="shared" si="792"/>
        <v>4155.1943682211622</v>
      </c>
      <c r="BJ6386">
        <f t="shared" si="793"/>
        <v>5259.2754197281374</v>
      </c>
    </row>
    <row r="6387" spans="1:62">
      <c r="A6387">
        <v>6384</v>
      </c>
      <c r="F6387">
        <v>13584.642083834287</v>
      </c>
      <c r="G6387">
        <v>0.40347651389091332</v>
      </c>
      <c r="BD6387">
        <f t="shared" si="787"/>
        <v>-10504.185614499234</v>
      </c>
      <c r="BE6387">
        <f t="shared" si="788"/>
        <v>-9559.4611429670767</v>
      </c>
      <c r="BF6387">
        <f t="shared" si="789"/>
        <v>-8614.7366714349173</v>
      </c>
      <c r="BG6387">
        <f t="shared" si="790"/>
        <v>-7670.0121999027579</v>
      </c>
      <c r="BH6387">
        <f t="shared" si="791"/>
        <v>-6725.2877283705984</v>
      </c>
      <c r="BI6387">
        <f t="shared" si="792"/>
        <v>-5780.5632568384399</v>
      </c>
      <c r="BJ6387">
        <f t="shared" si="793"/>
        <v>-4835.8387853062804</v>
      </c>
    </row>
    <row r="6388" spans="1:62">
      <c r="A6388">
        <v>6385</v>
      </c>
      <c r="F6388">
        <v>7956.0109911860018</v>
      </c>
      <c r="G6388">
        <v>0.61282087711330924</v>
      </c>
      <c r="BD6388">
        <f t="shared" si="787"/>
        <v>-11567.259514379721</v>
      </c>
      <c r="BE6388">
        <f t="shared" si="788"/>
        <v>-9549.876944925154</v>
      </c>
      <c r="BF6388">
        <f t="shared" si="789"/>
        <v>-7532.4943754705873</v>
      </c>
      <c r="BG6388">
        <f t="shared" si="790"/>
        <v>-5515.1118060160206</v>
      </c>
      <c r="BH6388">
        <f t="shared" si="791"/>
        <v>-3497.7292365614539</v>
      </c>
      <c r="BI6388">
        <f t="shared" si="792"/>
        <v>-1480.3466671068873</v>
      </c>
      <c r="BJ6388">
        <f t="shared" si="793"/>
        <v>537.03590234767944</v>
      </c>
    </row>
    <row r="6389" spans="1:62">
      <c r="A6389">
        <v>6386</v>
      </c>
      <c r="F6389">
        <v>15557.056610139804</v>
      </c>
      <c r="G6389">
        <v>0.12846282972316292</v>
      </c>
      <c r="BD6389">
        <f t="shared" si="787"/>
        <v>-4891.9066056194551</v>
      </c>
      <c r="BE6389">
        <f t="shared" si="788"/>
        <v>-1827.8022200529094</v>
      </c>
      <c r="BF6389">
        <f t="shared" si="789"/>
        <v>1236.3021655136363</v>
      </c>
      <c r="BG6389">
        <f t="shared" si="790"/>
        <v>4300.4065510801829</v>
      </c>
      <c r="BH6389">
        <f t="shared" si="791"/>
        <v>7364.5109366467295</v>
      </c>
      <c r="BI6389">
        <f t="shared" si="792"/>
        <v>10428.615322213274</v>
      </c>
      <c r="BJ6389">
        <f t="shared" si="793"/>
        <v>13492.719707779823</v>
      </c>
    </row>
    <row r="6390" spans="1:62">
      <c r="A6390">
        <v>6387</v>
      </c>
      <c r="F6390">
        <v>12635.436383102717</v>
      </c>
      <c r="G6390">
        <v>0.73237126376619877</v>
      </c>
      <c r="BD6390">
        <f t="shared" si="787"/>
        <v>-14914.742461523989</v>
      </c>
      <c r="BE6390">
        <f t="shared" si="788"/>
        <v>-14272.428312908174</v>
      </c>
      <c r="BF6390">
        <f t="shared" si="789"/>
        <v>-13630.114164292359</v>
      </c>
      <c r="BG6390">
        <f t="shared" si="790"/>
        <v>-12987.800015676545</v>
      </c>
      <c r="BH6390">
        <f t="shared" si="791"/>
        <v>-12345.48586706073</v>
      </c>
      <c r="BI6390">
        <f t="shared" si="792"/>
        <v>-11703.171718444915</v>
      </c>
      <c r="BJ6390">
        <f t="shared" si="793"/>
        <v>-11060.857569829102</v>
      </c>
    </row>
    <row r="6391" spans="1:62">
      <c r="A6391">
        <v>6388</v>
      </c>
      <c r="F6391">
        <v>12819.281471646595</v>
      </c>
      <c r="G6391">
        <v>0.19291433102198408</v>
      </c>
      <c r="BD6391">
        <f t="shared" si="787"/>
        <v>-8973.5800642717222</v>
      </c>
      <c r="BE6391">
        <f t="shared" si="788"/>
        <v>-5311.7237454407286</v>
      </c>
      <c r="BF6391">
        <f t="shared" si="789"/>
        <v>-1649.867426609735</v>
      </c>
      <c r="BG6391">
        <f t="shared" si="790"/>
        <v>2011.9888922212594</v>
      </c>
      <c r="BH6391">
        <f t="shared" si="791"/>
        <v>5673.8452110522539</v>
      </c>
      <c r="BI6391">
        <f t="shared" si="792"/>
        <v>9335.7015298832466</v>
      </c>
      <c r="BJ6391">
        <f t="shared" si="793"/>
        <v>12997.557848714239</v>
      </c>
    </row>
    <row r="6392" spans="1:62">
      <c r="A6392">
        <v>6389</v>
      </c>
      <c r="F6392">
        <v>8239.619533482215</v>
      </c>
      <c r="G6392">
        <v>0.1406403762478714</v>
      </c>
      <c r="BD6392">
        <f t="shared" si="787"/>
        <v>-11854.709816536673</v>
      </c>
      <c r="BE6392">
        <f t="shared" si="788"/>
        <v>-10890.138161426754</v>
      </c>
      <c r="BF6392">
        <f t="shared" si="789"/>
        <v>-9925.5665063168344</v>
      </c>
      <c r="BG6392">
        <f t="shared" si="790"/>
        <v>-8960.9948512069132</v>
      </c>
      <c r="BH6392">
        <f t="shared" si="791"/>
        <v>-7996.4231960969928</v>
      </c>
      <c r="BI6392">
        <f t="shared" si="792"/>
        <v>-7031.8515409870724</v>
      </c>
      <c r="BJ6392">
        <f t="shared" si="793"/>
        <v>-6067.2798858771521</v>
      </c>
    </row>
    <row r="6393" spans="1:62">
      <c r="A6393">
        <v>6390</v>
      </c>
      <c r="F6393">
        <v>4068.4358253978244</v>
      </c>
      <c r="G6393">
        <v>0.6709917086691437</v>
      </c>
      <c r="BD6393">
        <f t="shared" si="787"/>
        <v>-7536.4176522428579</v>
      </c>
      <c r="BE6393">
        <f t="shared" si="788"/>
        <v>-6833.2157710035008</v>
      </c>
      <c r="BF6393">
        <f t="shared" si="789"/>
        <v>-6130.0138897641446</v>
      </c>
      <c r="BG6393">
        <f t="shared" si="790"/>
        <v>-5426.8120085247865</v>
      </c>
      <c r="BH6393">
        <f t="shared" si="791"/>
        <v>-4723.6101272854303</v>
      </c>
      <c r="BI6393">
        <f t="shared" si="792"/>
        <v>-4020.4082460460731</v>
      </c>
      <c r="BJ6393">
        <f t="shared" si="793"/>
        <v>-3317.206364806716</v>
      </c>
    </row>
    <row r="6394" spans="1:62">
      <c r="A6394">
        <v>6391</v>
      </c>
      <c r="F6394">
        <v>-6599.1580583111572</v>
      </c>
      <c r="G6394">
        <v>0.26320527048632414</v>
      </c>
      <c r="BD6394">
        <f t="shared" si="787"/>
        <v>-713.47728205210569</v>
      </c>
      <c r="BE6394">
        <f t="shared" si="788"/>
        <v>2641.481261293613</v>
      </c>
      <c r="BF6394">
        <f t="shared" si="789"/>
        <v>5996.4398046393308</v>
      </c>
      <c r="BG6394">
        <f t="shared" si="790"/>
        <v>9351.3983479850503</v>
      </c>
      <c r="BH6394">
        <f t="shared" si="791"/>
        <v>12706.356891330768</v>
      </c>
      <c r="BI6394">
        <f t="shared" si="792"/>
        <v>16061.315434676486</v>
      </c>
      <c r="BJ6394">
        <f t="shared" si="793"/>
        <v>19416.273978022204</v>
      </c>
    </row>
    <row r="6395" spans="1:62">
      <c r="A6395">
        <v>6392</v>
      </c>
      <c r="F6395">
        <v>10020.504980770704</v>
      </c>
      <c r="G6395">
        <v>0.47201126321397169</v>
      </c>
      <c r="BD6395">
        <f t="shared" si="787"/>
        <v>7915.1844107427778</v>
      </c>
      <c r="BE6395">
        <f t="shared" si="788"/>
        <v>9231.2107631743984</v>
      </c>
      <c r="BF6395">
        <f t="shared" si="789"/>
        <v>10547.23711560602</v>
      </c>
      <c r="BG6395">
        <f t="shared" si="790"/>
        <v>11863.26346803764</v>
      </c>
      <c r="BH6395">
        <f t="shared" si="791"/>
        <v>13179.289820469261</v>
      </c>
      <c r="BI6395">
        <f t="shared" si="792"/>
        <v>14495.316172900883</v>
      </c>
      <c r="BJ6395">
        <f t="shared" si="793"/>
        <v>15811.342525332502</v>
      </c>
    </row>
    <row r="6396" spans="1:62">
      <c r="A6396">
        <v>6393</v>
      </c>
      <c r="F6396">
        <v>13778.48218390259</v>
      </c>
      <c r="G6396">
        <v>0.32500325399554519</v>
      </c>
      <c r="BD6396">
        <f t="shared" si="787"/>
        <v>-7660.4486647008453</v>
      </c>
      <c r="BE6396">
        <f t="shared" si="788"/>
        <v>-5300.3923486309868</v>
      </c>
      <c r="BF6396">
        <f t="shared" si="789"/>
        <v>-2940.3360325611284</v>
      </c>
      <c r="BG6396">
        <f t="shared" si="790"/>
        <v>-580.27971649126994</v>
      </c>
      <c r="BH6396">
        <f t="shared" si="791"/>
        <v>1779.7765995785885</v>
      </c>
      <c r="BI6396">
        <f t="shared" si="792"/>
        <v>4139.8329156484469</v>
      </c>
      <c r="BJ6396">
        <f t="shared" si="793"/>
        <v>6499.8892317183054</v>
      </c>
    </row>
    <row r="6397" spans="1:62">
      <c r="A6397">
        <v>6394</v>
      </c>
      <c r="F6397">
        <v>7265.7619115861853</v>
      </c>
      <c r="G6397">
        <v>0.82774622846049528</v>
      </c>
      <c r="BD6397">
        <f t="shared" si="787"/>
        <v>-12153.465913924863</v>
      </c>
      <c r="BE6397">
        <f t="shared" si="788"/>
        <v>-10528.449643947139</v>
      </c>
      <c r="BF6397">
        <f t="shared" si="789"/>
        <v>-8903.4333739694121</v>
      </c>
      <c r="BG6397">
        <f t="shared" si="790"/>
        <v>-7278.4171039916864</v>
      </c>
      <c r="BH6397">
        <f t="shared" si="791"/>
        <v>-5653.4008340139599</v>
      </c>
      <c r="BI6397">
        <f t="shared" si="792"/>
        <v>-4028.3845640362342</v>
      </c>
      <c r="BJ6397">
        <f t="shared" si="793"/>
        <v>-2403.3682940585077</v>
      </c>
    </row>
    <row r="6398" spans="1:62">
      <c r="A6398">
        <v>6395</v>
      </c>
      <c r="F6398">
        <v>11039.710299784027</v>
      </c>
      <c r="G6398">
        <v>0.27380265800878334</v>
      </c>
      <c r="BD6398">
        <f t="shared" si="787"/>
        <v>-3127.0307692837087</v>
      </c>
      <c r="BE6398">
        <f t="shared" si="788"/>
        <v>1011.700373018768</v>
      </c>
      <c r="BF6398">
        <f t="shared" si="789"/>
        <v>5150.4315153212447</v>
      </c>
      <c r="BG6398">
        <f t="shared" si="790"/>
        <v>9289.1626576237213</v>
      </c>
      <c r="BH6398">
        <f t="shared" si="791"/>
        <v>13427.893799926198</v>
      </c>
      <c r="BI6398">
        <f t="shared" si="792"/>
        <v>17566.624942228675</v>
      </c>
      <c r="BJ6398">
        <f t="shared" si="793"/>
        <v>21705.356084531151</v>
      </c>
    </row>
    <row r="6399" spans="1:62">
      <c r="A6399">
        <v>6396</v>
      </c>
      <c r="F6399">
        <v>5572.211282594526</v>
      </c>
      <c r="G6399">
        <v>0.16398418029460426</v>
      </c>
      <c r="BD6399">
        <f t="shared" si="787"/>
        <v>-9670.6970097401099</v>
      </c>
      <c r="BE6399">
        <f t="shared" si="788"/>
        <v>-8301.6837196961933</v>
      </c>
      <c r="BF6399">
        <f t="shared" si="789"/>
        <v>-6932.6704296522767</v>
      </c>
      <c r="BG6399">
        <f t="shared" si="790"/>
        <v>-5563.65713960836</v>
      </c>
      <c r="BH6399">
        <f t="shared" si="791"/>
        <v>-4194.6438495644434</v>
      </c>
      <c r="BI6399">
        <f t="shared" si="792"/>
        <v>-2825.6305595205267</v>
      </c>
      <c r="BJ6399">
        <f t="shared" si="793"/>
        <v>-1456.6172694766101</v>
      </c>
    </row>
    <row r="6400" spans="1:62">
      <c r="A6400">
        <v>6397</v>
      </c>
      <c r="F6400">
        <v>14300.760872398079</v>
      </c>
      <c r="G6400">
        <v>0.10043807717198217</v>
      </c>
      <c r="BD6400">
        <f t="shared" si="787"/>
        <v>-4752.2903811215047</v>
      </c>
      <c r="BE6400">
        <f t="shared" si="788"/>
        <v>-3932.3694796484833</v>
      </c>
      <c r="BF6400">
        <f t="shared" si="789"/>
        <v>-3112.448578175462</v>
      </c>
      <c r="BG6400">
        <f t="shared" si="790"/>
        <v>-2292.5276767024407</v>
      </c>
      <c r="BH6400">
        <f t="shared" si="791"/>
        <v>-1472.6067752294193</v>
      </c>
      <c r="BI6400">
        <f t="shared" si="792"/>
        <v>-652.685873756398</v>
      </c>
      <c r="BJ6400">
        <f t="shared" si="793"/>
        <v>167.23502771662334</v>
      </c>
    </row>
    <row r="6401" spans="1:62">
      <c r="A6401">
        <v>6398</v>
      </c>
      <c r="F6401">
        <v>4300.5206401504074</v>
      </c>
      <c r="G6401">
        <v>0.26928174355962842</v>
      </c>
      <c r="BD6401">
        <f t="shared" si="787"/>
        <v>-13798.570486538169</v>
      </c>
      <c r="BE6401">
        <f t="shared" si="788"/>
        <v>-13296.380100678258</v>
      </c>
      <c r="BF6401">
        <f t="shared" si="789"/>
        <v>-12794.189714818347</v>
      </c>
      <c r="BG6401">
        <f t="shared" si="790"/>
        <v>-12291.999328958436</v>
      </c>
      <c r="BH6401">
        <f t="shared" si="791"/>
        <v>-11789.808943098526</v>
      </c>
      <c r="BI6401">
        <f t="shared" si="792"/>
        <v>-11287.618557238615</v>
      </c>
      <c r="BJ6401">
        <f t="shared" si="793"/>
        <v>-10785.428171378704</v>
      </c>
    </row>
    <row r="6402" spans="1:62">
      <c r="A6402">
        <v>6399</v>
      </c>
      <c r="F6402">
        <v>1823.4156539859941</v>
      </c>
      <c r="G6402">
        <v>0.15882488978665599</v>
      </c>
      <c r="BD6402">
        <f t="shared" si="787"/>
        <v>-2954.1119223522655</v>
      </c>
      <c r="BE6402">
        <f t="shared" si="788"/>
        <v>-1607.7032045541232</v>
      </c>
      <c r="BF6402">
        <f t="shared" si="789"/>
        <v>-261.29448675598132</v>
      </c>
      <c r="BG6402">
        <f t="shared" si="790"/>
        <v>1085.114231042161</v>
      </c>
      <c r="BH6402">
        <f t="shared" si="791"/>
        <v>2431.5229488403029</v>
      </c>
      <c r="BI6402">
        <f t="shared" si="792"/>
        <v>3777.9316666384448</v>
      </c>
      <c r="BJ6402">
        <f t="shared" si="793"/>
        <v>5124.3403844365876</v>
      </c>
    </row>
    <row r="6403" spans="1:62">
      <c r="A6403">
        <v>6400</v>
      </c>
      <c r="F6403">
        <v>12746.158635381242</v>
      </c>
      <c r="G6403">
        <v>0.22693720250536131</v>
      </c>
      <c r="BD6403">
        <f t="shared" si="787"/>
        <v>-1029.2912050527143</v>
      </c>
      <c r="BE6403">
        <f t="shared" si="788"/>
        <v>-235.16675611943424</v>
      </c>
      <c r="BF6403">
        <f t="shared" si="789"/>
        <v>558.95769281384582</v>
      </c>
      <c r="BG6403">
        <f t="shared" si="790"/>
        <v>1353.0821417471257</v>
      </c>
      <c r="BH6403">
        <f t="shared" si="791"/>
        <v>2147.2065906804055</v>
      </c>
      <c r="BI6403">
        <f t="shared" si="792"/>
        <v>2941.3310396136858</v>
      </c>
      <c r="BJ6403">
        <f t="shared" si="793"/>
        <v>3735.4554885469652</v>
      </c>
    </row>
    <row r="6404" spans="1:62">
      <c r="A6404">
        <v>6401</v>
      </c>
      <c r="F6404">
        <v>15334.517766392573</v>
      </c>
      <c r="G6404">
        <v>0.32220210461518306</v>
      </c>
      <c r="BD6404">
        <f t="shared" si="787"/>
        <v>-11611.472622854435</v>
      </c>
      <c r="BE6404">
        <f t="shared" si="788"/>
        <v>-10476.786610327628</v>
      </c>
      <c r="BF6404">
        <f t="shared" si="789"/>
        <v>-9342.1005978008216</v>
      </c>
      <c r="BG6404">
        <f t="shared" si="790"/>
        <v>-8207.4145852740148</v>
      </c>
      <c r="BH6404">
        <f t="shared" si="791"/>
        <v>-7072.728572747209</v>
      </c>
      <c r="BI6404">
        <f t="shared" si="792"/>
        <v>-5938.0425602204023</v>
      </c>
      <c r="BJ6404">
        <f t="shared" si="793"/>
        <v>-4803.3565476935955</v>
      </c>
    </row>
    <row r="6405" spans="1:62">
      <c r="A6405">
        <v>6402</v>
      </c>
      <c r="F6405">
        <v>5758.8748254969905</v>
      </c>
      <c r="G6405">
        <v>0.52555303498882733</v>
      </c>
      <c r="BD6405">
        <f t="shared" si="787"/>
        <v>-13723.507243316659</v>
      </c>
      <c r="BE6405">
        <f t="shared" si="788"/>
        <v>-12112.496720240742</v>
      </c>
      <c r="BF6405">
        <f t="shared" si="789"/>
        <v>-10501.486197164828</v>
      </c>
      <c r="BG6405">
        <f t="shared" si="790"/>
        <v>-8890.4756740889134</v>
      </c>
      <c r="BH6405">
        <f t="shared" si="791"/>
        <v>-7279.465151012997</v>
      </c>
      <c r="BI6405">
        <f t="shared" si="792"/>
        <v>-5668.4546279370807</v>
      </c>
      <c r="BJ6405">
        <f t="shared" si="793"/>
        <v>-4057.4441048611661</v>
      </c>
    </row>
    <row r="6406" spans="1:62">
      <c r="A6406">
        <v>6403</v>
      </c>
      <c r="F6406">
        <v>9853.3782971079345</v>
      </c>
      <c r="G6406">
        <v>0.49995619197892704</v>
      </c>
      <c r="BD6406">
        <f t="shared" si="787"/>
        <v>-3131.109650552854</v>
      </c>
      <c r="BE6406">
        <f t="shared" si="788"/>
        <v>-503.3444756087174</v>
      </c>
      <c r="BF6406">
        <f t="shared" si="789"/>
        <v>2124.4206993354192</v>
      </c>
      <c r="BG6406">
        <f t="shared" si="790"/>
        <v>4752.1858742795557</v>
      </c>
      <c r="BH6406">
        <f t="shared" si="791"/>
        <v>7379.9510492236932</v>
      </c>
      <c r="BI6406">
        <f t="shared" si="792"/>
        <v>10007.716224167829</v>
      </c>
      <c r="BJ6406">
        <f t="shared" si="793"/>
        <v>12635.481399111966</v>
      </c>
    </row>
    <row r="6407" spans="1:62">
      <c r="A6407">
        <v>6404</v>
      </c>
      <c r="F6407">
        <v>3722.3801477870547</v>
      </c>
      <c r="G6407">
        <v>0.58386609739039308</v>
      </c>
      <c r="BD6407">
        <f t="shared" si="787"/>
        <v>-7353.5973372132994</v>
      </c>
      <c r="BE6407">
        <f t="shared" si="788"/>
        <v>-4853.8163773186643</v>
      </c>
      <c r="BF6407">
        <f t="shared" si="789"/>
        <v>-2354.0354174240292</v>
      </c>
      <c r="BG6407">
        <f t="shared" si="790"/>
        <v>145.74554247060587</v>
      </c>
      <c r="BH6407">
        <f t="shared" si="791"/>
        <v>2645.526502365241</v>
      </c>
      <c r="BI6407">
        <f t="shared" si="792"/>
        <v>5145.307462259876</v>
      </c>
      <c r="BJ6407">
        <f t="shared" si="793"/>
        <v>7645.088422154513</v>
      </c>
    </row>
    <row r="6408" spans="1:62">
      <c r="A6408">
        <v>6405</v>
      </c>
      <c r="F6408">
        <v>5788.3966799177815</v>
      </c>
      <c r="G6408">
        <v>9.0888666375398941E-2</v>
      </c>
      <c r="BD6408">
        <f t="shared" si="787"/>
        <v>-803.04966083508953</v>
      </c>
      <c r="BE6408">
        <f t="shared" si="788"/>
        <v>2116.2808261168757</v>
      </c>
      <c r="BF6408">
        <f t="shared" si="789"/>
        <v>5035.6113130688409</v>
      </c>
      <c r="BG6408">
        <f t="shared" si="790"/>
        <v>7954.9418000208061</v>
      </c>
      <c r="BH6408">
        <f t="shared" si="791"/>
        <v>10874.272286972773</v>
      </c>
      <c r="BI6408">
        <f t="shared" si="792"/>
        <v>13793.602773924737</v>
      </c>
      <c r="BJ6408">
        <f t="shared" si="793"/>
        <v>16712.933260876704</v>
      </c>
    </row>
    <row r="6409" spans="1:62">
      <c r="A6409">
        <v>6406</v>
      </c>
      <c r="F6409">
        <v>2365.6547172778664</v>
      </c>
      <c r="G6409">
        <v>0.27774658644647054</v>
      </c>
      <c r="BD6409">
        <f t="shared" si="787"/>
        <v>-5333.9533480407872</v>
      </c>
      <c r="BE6409">
        <f t="shared" si="788"/>
        <v>-4879.510016163792</v>
      </c>
      <c r="BF6409">
        <f t="shared" si="789"/>
        <v>-4425.0666842867977</v>
      </c>
      <c r="BG6409">
        <f t="shared" si="790"/>
        <v>-3970.6233524098025</v>
      </c>
      <c r="BH6409">
        <f t="shared" si="791"/>
        <v>-3516.1800205328082</v>
      </c>
      <c r="BI6409">
        <f t="shared" si="792"/>
        <v>-3061.7366886558134</v>
      </c>
      <c r="BJ6409">
        <f t="shared" si="793"/>
        <v>-2607.2933567788186</v>
      </c>
    </row>
    <row r="6410" spans="1:62">
      <c r="A6410">
        <v>6407</v>
      </c>
      <c r="F6410">
        <v>11116.53947958774</v>
      </c>
      <c r="G6410">
        <v>5.4128517763737172E-2</v>
      </c>
      <c r="BD6410">
        <f t="shared" si="787"/>
        <v>-976.92178504551362</v>
      </c>
      <c r="BE6410">
        <f t="shared" si="788"/>
        <v>411.81114718683921</v>
      </c>
      <c r="BF6410">
        <f t="shared" si="789"/>
        <v>1800.5440794191918</v>
      </c>
      <c r="BG6410">
        <f t="shared" si="790"/>
        <v>3189.2770116515449</v>
      </c>
      <c r="BH6410">
        <f t="shared" si="791"/>
        <v>4578.009943883897</v>
      </c>
      <c r="BI6410">
        <f t="shared" si="792"/>
        <v>5966.74287611625</v>
      </c>
      <c r="BJ6410">
        <f t="shared" si="793"/>
        <v>7355.4758083486031</v>
      </c>
    </row>
    <row r="6411" spans="1:62">
      <c r="A6411">
        <v>6408</v>
      </c>
      <c r="F6411">
        <v>7748.5540559166875</v>
      </c>
      <c r="G6411">
        <v>0.38993253673592765</v>
      </c>
      <c r="BD6411">
        <f t="shared" si="787"/>
        <v>-10845.896890769054</v>
      </c>
      <c r="BE6411">
        <f t="shared" si="788"/>
        <v>-10575.254301950368</v>
      </c>
      <c r="BF6411">
        <f t="shared" si="789"/>
        <v>-10304.611713131682</v>
      </c>
      <c r="BG6411">
        <f t="shared" si="790"/>
        <v>-10033.969124312996</v>
      </c>
      <c r="BH6411">
        <f t="shared" si="791"/>
        <v>-9763.3265354943105</v>
      </c>
      <c r="BI6411">
        <f t="shared" si="792"/>
        <v>-9492.6839466756246</v>
      </c>
      <c r="BJ6411">
        <f t="shared" si="793"/>
        <v>-9222.0413578569387</v>
      </c>
    </row>
    <row r="6412" spans="1:62">
      <c r="A6412">
        <v>6409</v>
      </c>
      <c r="F6412">
        <v>12099.58937166232</v>
      </c>
      <c r="G6412">
        <v>9.5609743650405754E-2</v>
      </c>
      <c r="BD6412">
        <f t="shared" si="787"/>
        <v>-5798.8913722370489</v>
      </c>
      <c r="BE6412">
        <f t="shared" si="788"/>
        <v>-3849.2286885574108</v>
      </c>
      <c r="BF6412">
        <f t="shared" si="789"/>
        <v>-1899.5660048777727</v>
      </c>
      <c r="BG6412">
        <f t="shared" si="790"/>
        <v>50.096678801865892</v>
      </c>
      <c r="BH6412">
        <f t="shared" si="791"/>
        <v>1999.7593624815036</v>
      </c>
      <c r="BI6412">
        <f t="shared" si="792"/>
        <v>3949.4220461611421</v>
      </c>
      <c r="BJ6412">
        <f t="shared" si="793"/>
        <v>5899.0847298407807</v>
      </c>
    </row>
    <row r="6413" spans="1:62">
      <c r="A6413">
        <v>6410</v>
      </c>
      <c r="F6413">
        <v>9771.2343387061337</v>
      </c>
      <c r="G6413">
        <v>0.18198223862958773</v>
      </c>
      <c r="BD6413">
        <f t="shared" ref="BD6413:BD6476" si="794">($BD$3*G6412)-F6412</f>
        <v>-11621.540653410291</v>
      </c>
      <c r="BE6413">
        <f t="shared" ref="BE6413:BE6476" si="795">($BE$3*G6412)-F6412</f>
        <v>-11143.491935158261</v>
      </c>
      <c r="BF6413">
        <f t="shared" ref="BF6413:BF6476" si="796">($BF$3*G6412)-F6412</f>
        <v>-10665.443216906233</v>
      </c>
      <c r="BG6413">
        <f t="shared" ref="BG6413:BG6476" si="797">($BG$3*G6412)-F6412</f>
        <v>-10187.394498654205</v>
      </c>
      <c r="BH6413">
        <f t="shared" ref="BH6413:BH6476" si="798">($BH$3*G6412)-F6412</f>
        <v>-9709.3457804021746</v>
      </c>
      <c r="BI6413">
        <f t="shared" ref="BI6413:BI6476" si="799">($BI$3*G6412)-F6412</f>
        <v>-9231.2970621501463</v>
      </c>
      <c r="BJ6413">
        <f t="shared" ref="BJ6413:BJ6476" si="800">($BJ$3*G6412)-F6412</f>
        <v>-8753.248343898118</v>
      </c>
    </row>
    <row r="6414" spans="1:62">
      <c r="A6414">
        <v>6411</v>
      </c>
      <c r="F6414">
        <v>4262.1709765951491</v>
      </c>
      <c r="G6414">
        <v>0.26284694001458764</v>
      </c>
      <c r="BD6414">
        <f t="shared" si="794"/>
        <v>-8861.3231455581954</v>
      </c>
      <c r="BE6414">
        <f t="shared" si="795"/>
        <v>-7951.4119524102562</v>
      </c>
      <c r="BF6414">
        <f t="shared" si="796"/>
        <v>-7041.5007592623178</v>
      </c>
      <c r="BG6414">
        <f t="shared" si="797"/>
        <v>-6131.5895661143786</v>
      </c>
      <c r="BH6414">
        <f t="shared" si="798"/>
        <v>-5221.6783729664403</v>
      </c>
      <c r="BI6414">
        <f t="shared" si="799"/>
        <v>-4311.767179818502</v>
      </c>
      <c r="BJ6414">
        <f t="shared" si="800"/>
        <v>-3401.8559866705627</v>
      </c>
    </row>
    <row r="6415" spans="1:62">
      <c r="A6415">
        <v>6412</v>
      </c>
      <c r="F6415">
        <v>5566.5917440859885</v>
      </c>
      <c r="G6415">
        <v>0.54805470856842486</v>
      </c>
      <c r="BD6415">
        <f t="shared" si="794"/>
        <v>-2947.9362765222108</v>
      </c>
      <c r="BE6415">
        <f t="shared" si="795"/>
        <v>-1633.7015764492726</v>
      </c>
      <c r="BF6415">
        <f t="shared" si="796"/>
        <v>-319.46687637633477</v>
      </c>
      <c r="BG6415">
        <f t="shared" si="797"/>
        <v>994.76782369660395</v>
      </c>
      <c r="BH6415">
        <f t="shared" si="798"/>
        <v>2309.0025237695418</v>
      </c>
      <c r="BI6415">
        <f t="shared" si="799"/>
        <v>3623.2372238424796</v>
      </c>
      <c r="BJ6415">
        <f t="shared" si="800"/>
        <v>4937.4719239154183</v>
      </c>
    </row>
    <row r="6416" spans="1:62">
      <c r="A6416">
        <v>6413</v>
      </c>
      <c r="F6416">
        <v>9560.2716652582712</v>
      </c>
      <c r="G6416">
        <v>0.43804414297044492</v>
      </c>
      <c r="BD6416">
        <f t="shared" si="794"/>
        <v>-2826.3182012438642</v>
      </c>
      <c r="BE6416">
        <f t="shared" si="795"/>
        <v>-86.04465840173998</v>
      </c>
      <c r="BF6416">
        <f t="shared" si="796"/>
        <v>2654.2288844403847</v>
      </c>
      <c r="BG6416">
        <f t="shared" si="797"/>
        <v>5394.5024272825085</v>
      </c>
      <c r="BH6416">
        <f t="shared" si="798"/>
        <v>8134.7759701246323</v>
      </c>
      <c r="BI6416">
        <f t="shared" si="799"/>
        <v>10875.049512966758</v>
      </c>
      <c r="BJ6416">
        <f t="shared" si="800"/>
        <v>13615.323055808884</v>
      </c>
    </row>
    <row r="6417" spans="1:62">
      <c r="A6417">
        <v>6414</v>
      </c>
      <c r="F6417">
        <v>11460.095645193163</v>
      </c>
      <c r="G6417">
        <v>0.15678642942711463</v>
      </c>
      <c r="BD6417">
        <f t="shared" si="794"/>
        <v>-7370.0509504060465</v>
      </c>
      <c r="BE6417">
        <f t="shared" si="795"/>
        <v>-5179.8302355538217</v>
      </c>
      <c r="BF6417">
        <f t="shared" si="796"/>
        <v>-2989.6095207015978</v>
      </c>
      <c r="BG6417">
        <f t="shared" si="797"/>
        <v>-799.38880584937215</v>
      </c>
      <c r="BH6417">
        <f t="shared" si="798"/>
        <v>1390.8319090028508</v>
      </c>
      <c r="BI6417">
        <f t="shared" si="799"/>
        <v>3581.0526238550756</v>
      </c>
      <c r="BJ6417">
        <f t="shared" si="800"/>
        <v>5771.2733387073004</v>
      </c>
    </row>
    <row r="6418" spans="1:62">
      <c r="A6418">
        <v>6415</v>
      </c>
      <c r="F6418">
        <v>8001.7598212322337</v>
      </c>
      <c r="G6418">
        <v>0.28993913475401367</v>
      </c>
      <c r="BD6418">
        <f t="shared" si="794"/>
        <v>-10676.163498057591</v>
      </c>
      <c r="BE6418">
        <f t="shared" si="795"/>
        <v>-9892.2313509220166</v>
      </c>
      <c r="BF6418">
        <f t="shared" si="796"/>
        <v>-9108.2992037864442</v>
      </c>
      <c r="BG6418">
        <f t="shared" si="797"/>
        <v>-8324.3670566508699</v>
      </c>
      <c r="BH6418">
        <f t="shared" si="798"/>
        <v>-7540.4349095152975</v>
      </c>
      <c r="BI6418">
        <f t="shared" si="799"/>
        <v>-6756.502762379725</v>
      </c>
      <c r="BJ6418">
        <f t="shared" si="800"/>
        <v>-5972.5706152441517</v>
      </c>
    </row>
    <row r="6419" spans="1:62">
      <c r="A6419">
        <v>6416</v>
      </c>
      <c r="F6419">
        <v>10842.35216817111</v>
      </c>
      <c r="G6419">
        <v>0.11674716157986609</v>
      </c>
      <c r="BD6419">
        <f t="shared" si="794"/>
        <v>-6552.0641474621652</v>
      </c>
      <c r="BE6419">
        <f t="shared" si="795"/>
        <v>-5102.3684736920968</v>
      </c>
      <c r="BF6419">
        <f t="shared" si="796"/>
        <v>-3652.6727999220284</v>
      </c>
      <c r="BG6419">
        <f t="shared" si="797"/>
        <v>-2202.97712615196</v>
      </c>
      <c r="BH6419">
        <f t="shared" si="798"/>
        <v>-753.28145238189154</v>
      </c>
      <c r="BI6419">
        <f t="shared" si="799"/>
        <v>696.41422138817688</v>
      </c>
      <c r="BJ6419">
        <f t="shared" si="800"/>
        <v>2146.1098951582444</v>
      </c>
    </row>
    <row r="6420" spans="1:62">
      <c r="A6420">
        <v>6417</v>
      </c>
      <c r="F6420">
        <v>9791.1421513511195</v>
      </c>
      <c r="G6420">
        <v>9.3431440998301696E-2</v>
      </c>
      <c r="BD6420">
        <f t="shared" si="794"/>
        <v>-10258.616360271779</v>
      </c>
      <c r="BE6420">
        <f t="shared" si="795"/>
        <v>-9674.8805523724495</v>
      </c>
      <c r="BF6420">
        <f t="shared" si="796"/>
        <v>-9091.1447444731184</v>
      </c>
      <c r="BG6420">
        <f t="shared" si="797"/>
        <v>-8507.4089365737891</v>
      </c>
      <c r="BH6420">
        <f t="shared" si="798"/>
        <v>-7923.673128674458</v>
      </c>
      <c r="BI6420">
        <f t="shared" si="799"/>
        <v>-7339.9373207751269</v>
      </c>
      <c r="BJ6420">
        <f t="shared" si="800"/>
        <v>-6756.2015128757967</v>
      </c>
    </row>
    <row r="6421" spans="1:62">
      <c r="A6421">
        <v>6418</v>
      </c>
      <c r="F6421">
        <v>7273.1992384784353</v>
      </c>
      <c r="G6421">
        <v>0.52328461569489626</v>
      </c>
      <c r="BD6421">
        <f t="shared" si="794"/>
        <v>-9323.9849463596111</v>
      </c>
      <c r="BE6421">
        <f t="shared" si="795"/>
        <v>-8856.8277413681026</v>
      </c>
      <c r="BF6421">
        <f t="shared" si="796"/>
        <v>-8389.6705363765941</v>
      </c>
      <c r="BG6421">
        <f t="shared" si="797"/>
        <v>-7922.5133313850856</v>
      </c>
      <c r="BH6421">
        <f t="shared" si="798"/>
        <v>-7455.3561263935771</v>
      </c>
      <c r="BI6421">
        <f t="shared" si="799"/>
        <v>-6988.1989214020687</v>
      </c>
      <c r="BJ6421">
        <f t="shared" si="800"/>
        <v>-6521.0417164105602</v>
      </c>
    </row>
    <row r="6422" spans="1:62">
      <c r="A6422">
        <v>6419</v>
      </c>
      <c r="F6422">
        <v>14339.106044211971</v>
      </c>
      <c r="G6422">
        <v>0.97092445948810013</v>
      </c>
      <c r="BD6422">
        <f t="shared" si="794"/>
        <v>-4656.7761600039539</v>
      </c>
      <c r="BE6422">
        <f t="shared" si="795"/>
        <v>-2040.3530815294725</v>
      </c>
      <c r="BF6422">
        <f t="shared" si="796"/>
        <v>576.06999694500882</v>
      </c>
      <c r="BG6422">
        <f t="shared" si="797"/>
        <v>3192.4930754194902</v>
      </c>
      <c r="BH6422">
        <f t="shared" si="798"/>
        <v>5808.9161538939716</v>
      </c>
      <c r="BI6422">
        <f t="shared" si="799"/>
        <v>8425.3392323684529</v>
      </c>
      <c r="BJ6422">
        <f t="shared" si="800"/>
        <v>11041.762310842932</v>
      </c>
    </row>
    <row r="6423" spans="1:62">
      <c r="A6423">
        <v>6420</v>
      </c>
      <c r="F6423">
        <v>10564.804447002605</v>
      </c>
      <c r="G6423">
        <v>0.3503931033913581</v>
      </c>
      <c r="BD6423">
        <f t="shared" si="794"/>
        <v>-9484.4837467714697</v>
      </c>
      <c r="BE6423">
        <f t="shared" si="795"/>
        <v>-4629.8614493309688</v>
      </c>
      <c r="BF6423">
        <f t="shared" si="796"/>
        <v>224.76084810953216</v>
      </c>
      <c r="BG6423">
        <f t="shared" si="797"/>
        <v>5079.3831455500331</v>
      </c>
      <c r="BH6423">
        <f t="shared" si="798"/>
        <v>9934.0054429905322</v>
      </c>
      <c r="BI6423">
        <f t="shared" si="799"/>
        <v>14788.627740431035</v>
      </c>
      <c r="BJ6423">
        <f t="shared" si="800"/>
        <v>19643.250037871534</v>
      </c>
    </row>
    <row r="6424" spans="1:62">
      <c r="A6424">
        <v>6421</v>
      </c>
      <c r="F6424">
        <v>-2271.8419902351143</v>
      </c>
      <c r="G6424">
        <v>0.23544570170306223</v>
      </c>
      <c r="BD6424">
        <f t="shared" si="794"/>
        <v>-8812.8389300458148</v>
      </c>
      <c r="BE6424">
        <f t="shared" si="795"/>
        <v>-7060.8734130890243</v>
      </c>
      <c r="BF6424">
        <f t="shared" si="796"/>
        <v>-5308.9078961322339</v>
      </c>
      <c r="BG6424">
        <f t="shared" si="797"/>
        <v>-3556.9423791754434</v>
      </c>
      <c r="BH6424">
        <f t="shared" si="798"/>
        <v>-1804.976862218653</v>
      </c>
      <c r="BI6424">
        <f t="shared" si="799"/>
        <v>-53.011345261862516</v>
      </c>
      <c r="BJ6424">
        <f t="shared" si="800"/>
        <v>1698.9541716949279</v>
      </c>
    </row>
    <row r="6425" spans="1:62">
      <c r="A6425">
        <v>6422</v>
      </c>
      <c r="F6425">
        <v>3253.0232767049019</v>
      </c>
      <c r="G6425">
        <v>0.6969394588244997</v>
      </c>
      <c r="BD6425">
        <f t="shared" si="794"/>
        <v>3449.0704987504255</v>
      </c>
      <c r="BE6425">
        <f t="shared" si="795"/>
        <v>4626.2990072657367</v>
      </c>
      <c r="BF6425">
        <f t="shared" si="796"/>
        <v>5803.5275157810484</v>
      </c>
      <c r="BG6425">
        <f t="shared" si="797"/>
        <v>6980.7560242963591</v>
      </c>
      <c r="BH6425">
        <f t="shared" si="798"/>
        <v>8157.9845328116699</v>
      </c>
      <c r="BI6425">
        <f t="shared" si="799"/>
        <v>9335.2130413269806</v>
      </c>
      <c r="BJ6425">
        <f t="shared" si="800"/>
        <v>10512.441549842291</v>
      </c>
    </row>
    <row r="6426" spans="1:62">
      <c r="A6426">
        <v>6423</v>
      </c>
      <c r="F6426">
        <v>11445.884443394698</v>
      </c>
      <c r="G6426">
        <v>0.64254476434913155</v>
      </c>
      <c r="BD6426">
        <f t="shared" si="794"/>
        <v>231.67401741759659</v>
      </c>
      <c r="BE6426">
        <f t="shared" si="795"/>
        <v>3716.3713115400951</v>
      </c>
      <c r="BF6426">
        <f t="shared" si="796"/>
        <v>7201.0686056625927</v>
      </c>
      <c r="BG6426">
        <f t="shared" si="797"/>
        <v>10685.765899785092</v>
      </c>
      <c r="BH6426">
        <f t="shared" si="798"/>
        <v>14170.463193907592</v>
      </c>
      <c r="BI6426">
        <f t="shared" si="799"/>
        <v>17655.160488030087</v>
      </c>
      <c r="BJ6426">
        <f t="shared" si="800"/>
        <v>21139.857782152587</v>
      </c>
    </row>
    <row r="6427" spans="1:62">
      <c r="A6427">
        <v>6424</v>
      </c>
      <c r="F6427">
        <v>7798.9865223310153</v>
      </c>
      <c r="G6427">
        <v>2.9879920011746108E-2</v>
      </c>
      <c r="BD6427">
        <f t="shared" si="794"/>
        <v>-8233.16062164904</v>
      </c>
      <c r="BE6427">
        <f t="shared" si="795"/>
        <v>-5020.4367999033821</v>
      </c>
      <c r="BF6427">
        <f t="shared" si="796"/>
        <v>-1807.7129781577241</v>
      </c>
      <c r="BG6427">
        <f t="shared" si="797"/>
        <v>1405.0108435879338</v>
      </c>
      <c r="BH6427">
        <f t="shared" si="798"/>
        <v>4617.7346653335917</v>
      </c>
      <c r="BI6427">
        <f t="shared" si="799"/>
        <v>7830.4584870792496</v>
      </c>
      <c r="BJ6427">
        <f t="shared" si="800"/>
        <v>11043.182308824908</v>
      </c>
    </row>
    <row r="6428" spans="1:62">
      <c r="A6428">
        <v>6425</v>
      </c>
      <c r="F6428">
        <v>6288.950143447244</v>
      </c>
      <c r="G6428">
        <v>0.44433525474670432</v>
      </c>
      <c r="BD6428">
        <f t="shared" si="794"/>
        <v>-7649.5869222722849</v>
      </c>
      <c r="BE6428">
        <f t="shared" si="795"/>
        <v>-7500.1873222135546</v>
      </c>
      <c r="BF6428">
        <f t="shared" si="796"/>
        <v>-7350.7877221548233</v>
      </c>
      <c r="BG6428">
        <f t="shared" si="797"/>
        <v>-7201.388122096093</v>
      </c>
      <c r="BH6428">
        <f t="shared" si="798"/>
        <v>-7051.9885220373626</v>
      </c>
      <c r="BI6428">
        <f t="shared" si="799"/>
        <v>-6902.5889219786322</v>
      </c>
      <c r="BJ6428">
        <f t="shared" si="800"/>
        <v>-6753.189321919901</v>
      </c>
    </row>
    <row r="6429" spans="1:62">
      <c r="A6429">
        <v>6426</v>
      </c>
      <c r="F6429">
        <v>4946.8437356991872</v>
      </c>
      <c r="G6429">
        <v>0.88398626071630204</v>
      </c>
      <c r="BD6429">
        <f t="shared" si="794"/>
        <v>-4067.2738697137224</v>
      </c>
      <c r="BE6429">
        <f t="shared" si="795"/>
        <v>-1845.5975959802008</v>
      </c>
      <c r="BF6429">
        <f t="shared" si="796"/>
        <v>376.07867775332124</v>
      </c>
      <c r="BG6429">
        <f t="shared" si="797"/>
        <v>2597.7549514868424</v>
      </c>
      <c r="BH6429">
        <f t="shared" si="798"/>
        <v>4819.4312252203636</v>
      </c>
      <c r="BI6429">
        <f t="shared" si="799"/>
        <v>7041.1074989538865</v>
      </c>
      <c r="BJ6429">
        <f t="shared" si="800"/>
        <v>9262.7837726874077</v>
      </c>
    </row>
    <row r="6430" spans="1:62">
      <c r="A6430">
        <v>6427</v>
      </c>
      <c r="F6430">
        <v>3878.5547968449318</v>
      </c>
      <c r="G6430">
        <v>0.18033302807231255</v>
      </c>
      <c r="BD6430">
        <f t="shared" si="794"/>
        <v>-526.91243211767687</v>
      </c>
      <c r="BE6430">
        <f t="shared" si="795"/>
        <v>3893.0188714638334</v>
      </c>
      <c r="BF6430">
        <f t="shared" si="796"/>
        <v>8312.9501750453437</v>
      </c>
      <c r="BG6430">
        <f t="shared" si="797"/>
        <v>12732.881478626854</v>
      </c>
      <c r="BH6430">
        <f t="shared" si="798"/>
        <v>17152.812782208362</v>
      </c>
      <c r="BI6430">
        <f t="shared" si="799"/>
        <v>21572.744085789876</v>
      </c>
      <c r="BJ6430">
        <f t="shared" si="800"/>
        <v>25992.675389371383</v>
      </c>
    </row>
    <row r="6431" spans="1:62">
      <c r="A6431">
        <v>6428</v>
      </c>
      <c r="F6431">
        <v>12086.782454012091</v>
      </c>
      <c r="G6431">
        <v>0.37431714755180145</v>
      </c>
      <c r="BD6431">
        <f t="shared" si="794"/>
        <v>-2976.889656483369</v>
      </c>
      <c r="BE6431">
        <f t="shared" si="795"/>
        <v>-2075.2245161218061</v>
      </c>
      <c r="BF6431">
        <f t="shared" si="796"/>
        <v>-1173.5593757602437</v>
      </c>
      <c r="BG6431">
        <f t="shared" si="797"/>
        <v>-271.89423539868085</v>
      </c>
      <c r="BH6431">
        <f t="shared" si="798"/>
        <v>629.77090496288201</v>
      </c>
      <c r="BI6431">
        <f t="shared" si="799"/>
        <v>1531.4360453244444</v>
      </c>
      <c r="BJ6431">
        <f t="shared" si="800"/>
        <v>2433.1011856860077</v>
      </c>
    </row>
    <row r="6432" spans="1:62">
      <c r="A6432">
        <v>6429</v>
      </c>
      <c r="F6432">
        <v>9456.0568072113456</v>
      </c>
      <c r="G6432">
        <v>0.18197280756009526</v>
      </c>
      <c r="BD6432">
        <f t="shared" si="794"/>
        <v>-10215.196716253084</v>
      </c>
      <c r="BE6432">
        <f t="shared" si="795"/>
        <v>-8343.6109784940763</v>
      </c>
      <c r="BF6432">
        <f t="shared" si="796"/>
        <v>-6472.025240735069</v>
      </c>
      <c r="BG6432">
        <f t="shared" si="797"/>
        <v>-4600.4395029760617</v>
      </c>
      <c r="BH6432">
        <f t="shared" si="798"/>
        <v>-2728.8537652170544</v>
      </c>
      <c r="BI6432">
        <f t="shared" si="799"/>
        <v>-857.26802745804707</v>
      </c>
      <c r="BJ6432">
        <f t="shared" si="800"/>
        <v>1014.3177103009602</v>
      </c>
    </row>
    <row r="6433" spans="1:62">
      <c r="A6433">
        <v>6430</v>
      </c>
      <c r="F6433">
        <v>10690.027487483168</v>
      </c>
      <c r="G6433">
        <v>0.35935743554509525</v>
      </c>
      <c r="BD6433">
        <f t="shared" si="794"/>
        <v>-8546.192769410869</v>
      </c>
      <c r="BE6433">
        <f t="shared" si="795"/>
        <v>-7636.3287316103924</v>
      </c>
      <c r="BF6433">
        <f t="shared" si="796"/>
        <v>-6726.4646938099168</v>
      </c>
      <c r="BG6433">
        <f t="shared" si="797"/>
        <v>-5816.6006560094402</v>
      </c>
      <c r="BH6433">
        <f t="shared" si="798"/>
        <v>-4906.7366182089636</v>
      </c>
      <c r="BI6433">
        <f t="shared" si="799"/>
        <v>-3996.8725804084879</v>
      </c>
      <c r="BJ6433">
        <f t="shared" si="800"/>
        <v>-3087.0085426080113</v>
      </c>
    </row>
    <row r="6434" spans="1:62">
      <c r="A6434">
        <v>6431</v>
      </c>
      <c r="F6434">
        <v>10772.874729467225</v>
      </c>
      <c r="G6434">
        <v>1.0612935166826896</v>
      </c>
      <c r="BD6434">
        <f t="shared" si="794"/>
        <v>-8893.2403097576916</v>
      </c>
      <c r="BE6434">
        <f t="shared" si="795"/>
        <v>-7096.4531320322158</v>
      </c>
      <c r="BF6434">
        <f t="shared" si="796"/>
        <v>-5299.6659543067399</v>
      </c>
      <c r="BG6434">
        <f t="shared" si="797"/>
        <v>-3502.8787765812631</v>
      </c>
      <c r="BH6434">
        <f t="shared" si="798"/>
        <v>-1706.0915988557881</v>
      </c>
      <c r="BI6434">
        <f t="shared" si="799"/>
        <v>90.695578869688688</v>
      </c>
      <c r="BJ6434">
        <f t="shared" si="800"/>
        <v>1887.4827565951655</v>
      </c>
    </row>
    <row r="6435" spans="1:62">
      <c r="A6435">
        <v>6432</v>
      </c>
      <c r="F6435">
        <v>8231.3332297445522</v>
      </c>
      <c r="G6435">
        <v>0.36383191067087495</v>
      </c>
      <c r="BD6435">
        <f t="shared" si="794"/>
        <v>-5466.4071460537771</v>
      </c>
      <c r="BE6435">
        <f t="shared" si="795"/>
        <v>-159.93956264032931</v>
      </c>
      <c r="BF6435">
        <f t="shared" si="796"/>
        <v>5146.5280207731194</v>
      </c>
      <c r="BG6435">
        <f t="shared" si="797"/>
        <v>10452.995604186566</v>
      </c>
      <c r="BH6435">
        <f t="shared" si="798"/>
        <v>15759.463187600013</v>
      </c>
      <c r="BI6435">
        <f t="shared" si="799"/>
        <v>21065.930771013464</v>
      </c>
      <c r="BJ6435">
        <f t="shared" si="800"/>
        <v>26372.39835442691</v>
      </c>
    </row>
    <row r="6436" spans="1:62">
      <c r="A6436">
        <v>6433</v>
      </c>
      <c r="F6436">
        <v>19410.286582421686</v>
      </c>
      <c r="G6436">
        <v>0.48802601129305145</v>
      </c>
      <c r="BD6436">
        <f t="shared" si="794"/>
        <v>-6412.1736763901772</v>
      </c>
      <c r="BE6436">
        <f t="shared" si="795"/>
        <v>-4593.0141230358022</v>
      </c>
      <c r="BF6436">
        <f t="shared" si="796"/>
        <v>-2773.8545696814281</v>
      </c>
      <c r="BG6436">
        <f t="shared" si="797"/>
        <v>-954.69501632705305</v>
      </c>
      <c r="BH6436">
        <f t="shared" si="798"/>
        <v>864.46453702732106</v>
      </c>
      <c r="BI6436">
        <f t="shared" si="799"/>
        <v>2683.6240903816961</v>
      </c>
      <c r="BJ6436">
        <f t="shared" si="800"/>
        <v>4502.7836437360711</v>
      </c>
    </row>
    <row r="6437" spans="1:62">
      <c r="A6437">
        <v>6434</v>
      </c>
      <c r="F6437">
        <v>10691.002697415312</v>
      </c>
      <c r="G6437">
        <v>0.46183825868654171</v>
      </c>
      <c r="BD6437">
        <f t="shared" si="794"/>
        <v>-16970.15652595643</v>
      </c>
      <c r="BE6437">
        <f t="shared" si="795"/>
        <v>-14530.026469491171</v>
      </c>
      <c r="BF6437">
        <f t="shared" si="796"/>
        <v>-12089.896413025916</v>
      </c>
      <c r="BG6437">
        <f t="shared" si="797"/>
        <v>-9649.7663565606563</v>
      </c>
      <c r="BH6437">
        <f t="shared" si="798"/>
        <v>-7209.6363000953988</v>
      </c>
      <c r="BI6437">
        <f t="shared" si="799"/>
        <v>-4769.5062436301432</v>
      </c>
      <c r="BJ6437">
        <f t="shared" si="800"/>
        <v>-2329.3761871648858</v>
      </c>
    </row>
    <row r="6438" spans="1:62">
      <c r="A6438">
        <v>6435</v>
      </c>
      <c r="F6438">
        <v>16278.761158823185</v>
      </c>
      <c r="G6438">
        <v>0.17014604695714297</v>
      </c>
      <c r="BD6438">
        <f t="shared" si="794"/>
        <v>-8381.8114039826032</v>
      </c>
      <c r="BE6438">
        <f t="shared" si="795"/>
        <v>-6072.620110549894</v>
      </c>
      <c r="BF6438">
        <f t="shared" si="796"/>
        <v>-3763.4288171171856</v>
      </c>
      <c r="BG6438">
        <f t="shared" si="797"/>
        <v>-1454.2375236844764</v>
      </c>
      <c r="BH6438">
        <f t="shared" si="798"/>
        <v>854.95376974823193</v>
      </c>
      <c r="BI6438">
        <f t="shared" si="799"/>
        <v>3164.1450631809403</v>
      </c>
      <c r="BJ6438">
        <f t="shared" si="800"/>
        <v>5473.3363566136486</v>
      </c>
    </row>
    <row r="6439" spans="1:62">
      <c r="A6439">
        <v>6436</v>
      </c>
      <c r="F6439">
        <v>12457.648451286441</v>
      </c>
      <c r="G6439">
        <v>0.15620939381021337</v>
      </c>
      <c r="BD6439">
        <f t="shared" si="794"/>
        <v>-15428.03092403747</v>
      </c>
      <c r="BE6439">
        <f t="shared" si="795"/>
        <v>-14577.300689251755</v>
      </c>
      <c r="BF6439">
        <f t="shared" si="796"/>
        <v>-13726.57045446604</v>
      </c>
      <c r="BG6439">
        <f t="shared" si="797"/>
        <v>-12875.840219680325</v>
      </c>
      <c r="BH6439">
        <f t="shared" si="798"/>
        <v>-12025.109984894611</v>
      </c>
      <c r="BI6439">
        <f t="shared" si="799"/>
        <v>-11174.379750108896</v>
      </c>
      <c r="BJ6439">
        <f t="shared" si="800"/>
        <v>-10323.649515323181</v>
      </c>
    </row>
    <row r="6440" spans="1:62">
      <c r="A6440">
        <v>6437</v>
      </c>
      <c r="F6440">
        <v>11359.611083185469</v>
      </c>
      <c r="G6440">
        <v>0.38189541029143381</v>
      </c>
      <c r="BD6440">
        <f t="shared" si="794"/>
        <v>-11676.601482235374</v>
      </c>
      <c r="BE6440">
        <f t="shared" si="795"/>
        <v>-10895.554513184306</v>
      </c>
      <c r="BF6440">
        <f t="shared" si="796"/>
        <v>-10114.507544133241</v>
      </c>
      <c r="BG6440">
        <f t="shared" si="797"/>
        <v>-9333.4605750821738</v>
      </c>
      <c r="BH6440">
        <f t="shared" si="798"/>
        <v>-8552.4136060311066</v>
      </c>
      <c r="BI6440">
        <f t="shared" si="799"/>
        <v>-7771.3666369800394</v>
      </c>
      <c r="BJ6440">
        <f t="shared" si="800"/>
        <v>-6990.3196679289731</v>
      </c>
    </row>
    <row r="6441" spans="1:62">
      <c r="A6441">
        <v>6438</v>
      </c>
      <c r="F6441">
        <v>11116.491197013253</v>
      </c>
      <c r="G6441">
        <v>0.42544841125146871</v>
      </c>
      <c r="BD6441">
        <f t="shared" si="794"/>
        <v>-9450.1340317283011</v>
      </c>
      <c r="BE6441">
        <f t="shared" si="795"/>
        <v>-7540.656980271131</v>
      </c>
      <c r="BF6441">
        <f t="shared" si="796"/>
        <v>-5631.1799288139619</v>
      </c>
      <c r="BG6441">
        <f t="shared" si="797"/>
        <v>-3721.7028773567936</v>
      </c>
      <c r="BH6441">
        <f t="shared" si="798"/>
        <v>-1812.2258258996244</v>
      </c>
      <c r="BI6441">
        <f t="shared" si="799"/>
        <v>97.251225557545695</v>
      </c>
      <c r="BJ6441">
        <f t="shared" si="800"/>
        <v>2006.728277014714</v>
      </c>
    </row>
    <row r="6442" spans="1:62">
      <c r="A6442">
        <v>6439</v>
      </c>
      <c r="F6442">
        <v>3893.1227174894557</v>
      </c>
      <c r="G6442">
        <v>0.17102865072840334</v>
      </c>
      <c r="BD6442">
        <f t="shared" si="794"/>
        <v>-8989.24914075591</v>
      </c>
      <c r="BE6442">
        <f t="shared" si="795"/>
        <v>-6862.0070844985657</v>
      </c>
      <c r="BF6442">
        <f t="shared" si="796"/>
        <v>-4734.7650282412224</v>
      </c>
      <c r="BG6442">
        <f t="shared" si="797"/>
        <v>-2607.522971983879</v>
      </c>
      <c r="BH6442">
        <f t="shared" si="798"/>
        <v>-480.28091572653466</v>
      </c>
      <c r="BI6442">
        <f t="shared" si="799"/>
        <v>1646.9611405308078</v>
      </c>
      <c r="BJ6442">
        <f t="shared" si="800"/>
        <v>3774.2031967881521</v>
      </c>
    </row>
    <row r="6443" spans="1:62">
      <c r="A6443">
        <v>6440</v>
      </c>
      <c r="F6443">
        <v>9705.2923478381636</v>
      </c>
      <c r="G6443">
        <v>0.46247447644669037</v>
      </c>
      <c r="BD6443">
        <f t="shared" si="794"/>
        <v>-3037.9794638474391</v>
      </c>
      <c r="BE6443">
        <f t="shared" si="795"/>
        <v>-2182.8362102054225</v>
      </c>
      <c r="BF6443">
        <f t="shared" si="796"/>
        <v>-1327.6929565634055</v>
      </c>
      <c r="BG6443">
        <f t="shared" si="797"/>
        <v>-472.54970292138887</v>
      </c>
      <c r="BH6443">
        <f t="shared" si="798"/>
        <v>382.59355072062772</v>
      </c>
      <c r="BI6443">
        <f t="shared" si="799"/>
        <v>1237.7368043626448</v>
      </c>
      <c r="BJ6443">
        <f t="shared" si="800"/>
        <v>2092.8800580046609</v>
      </c>
    </row>
    <row r="6444" spans="1:62">
      <c r="A6444">
        <v>6441</v>
      </c>
      <c r="F6444">
        <v>-4394.3666301191079</v>
      </c>
      <c r="G6444">
        <v>0.7931197426268719</v>
      </c>
      <c r="BD6444">
        <f t="shared" si="794"/>
        <v>-7392.9199656047113</v>
      </c>
      <c r="BE6444">
        <f t="shared" si="795"/>
        <v>-5080.5475833712599</v>
      </c>
      <c r="BF6444">
        <f t="shared" si="796"/>
        <v>-2768.1752011378076</v>
      </c>
      <c r="BG6444">
        <f t="shared" si="797"/>
        <v>-455.80281890435617</v>
      </c>
      <c r="BH6444">
        <f t="shared" si="798"/>
        <v>1856.5695633290961</v>
      </c>
      <c r="BI6444">
        <f t="shared" si="799"/>
        <v>4168.9419455625484</v>
      </c>
      <c r="BJ6444">
        <f t="shared" si="800"/>
        <v>6481.3143277959989</v>
      </c>
    </row>
    <row r="6445" spans="1:62">
      <c r="A6445">
        <v>6442</v>
      </c>
      <c r="F6445">
        <v>10541.883224664727</v>
      </c>
      <c r="G6445">
        <v>0.34516337253280938</v>
      </c>
      <c r="BD6445">
        <f t="shared" si="794"/>
        <v>8359.9653432534669</v>
      </c>
      <c r="BE6445">
        <f t="shared" si="795"/>
        <v>12325.564056387826</v>
      </c>
      <c r="BF6445">
        <f t="shared" si="796"/>
        <v>16291.162769522187</v>
      </c>
      <c r="BG6445">
        <f t="shared" si="797"/>
        <v>20256.761482656548</v>
      </c>
      <c r="BH6445">
        <f t="shared" si="798"/>
        <v>24222.360195790905</v>
      </c>
      <c r="BI6445">
        <f t="shared" si="799"/>
        <v>28187.958908925266</v>
      </c>
      <c r="BJ6445">
        <f t="shared" si="800"/>
        <v>32153.557622059623</v>
      </c>
    </row>
    <row r="6446" spans="1:62">
      <c r="A6446">
        <v>6443</v>
      </c>
      <c r="F6446">
        <v>14538.545172408551</v>
      </c>
      <c r="G6446">
        <v>0.20931173676474835</v>
      </c>
      <c r="BD6446">
        <f t="shared" si="794"/>
        <v>-8816.0663620006799</v>
      </c>
      <c r="BE6446">
        <f t="shared" si="795"/>
        <v>-7090.2494993366336</v>
      </c>
      <c r="BF6446">
        <f t="shared" si="796"/>
        <v>-5364.4326366725863</v>
      </c>
      <c r="BG6446">
        <f t="shared" si="797"/>
        <v>-3638.61577400854</v>
      </c>
      <c r="BH6446">
        <f t="shared" si="798"/>
        <v>-1912.7989113444928</v>
      </c>
      <c r="BI6446">
        <f t="shared" si="799"/>
        <v>-186.98204868044559</v>
      </c>
      <c r="BJ6446">
        <f t="shared" si="800"/>
        <v>1538.8348139836016</v>
      </c>
    </row>
    <row r="6447" spans="1:62">
      <c r="A6447">
        <v>6444</v>
      </c>
      <c r="F6447">
        <v>11262.935076969368</v>
      </c>
      <c r="G6447">
        <v>0.2611020367372614</v>
      </c>
      <c r="BD6447">
        <f t="shared" si="794"/>
        <v>-13491.986488584809</v>
      </c>
      <c r="BE6447">
        <f t="shared" si="795"/>
        <v>-12445.427804761068</v>
      </c>
      <c r="BF6447">
        <f t="shared" si="796"/>
        <v>-11398.869120937325</v>
      </c>
      <c r="BG6447">
        <f t="shared" si="797"/>
        <v>-10352.310437113583</v>
      </c>
      <c r="BH6447">
        <f t="shared" si="798"/>
        <v>-9305.7517532898419</v>
      </c>
      <c r="BI6447">
        <f t="shared" si="799"/>
        <v>-8259.1930694661005</v>
      </c>
      <c r="BJ6447">
        <f t="shared" si="800"/>
        <v>-7212.6343856423582</v>
      </c>
    </row>
    <row r="6448" spans="1:62">
      <c r="A6448">
        <v>6445</v>
      </c>
      <c r="F6448">
        <v>9096.9228385566876</v>
      </c>
      <c r="G6448">
        <v>0.13078278212935945</v>
      </c>
      <c r="BD6448">
        <f t="shared" si="794"/>
        <v>-9957.4248932830615</v>
      </c>
      <c r="BE6448">
        <f t="shared" si="795"/>
        <v>-8651.9147095967546</v>
      </c>
      <c r="BF6448">
        <f t="shared" si="796"/>
        <v>-7346.4045259104478</v>
      </c>
      <c r="BG6448">
        <f t="shared" si="797"/>
        <v>-6040.89434222414</v>
      </c>
      <c r="BH6448">
        <f t="shared" si="798"/>
        <v>-4735.3841585378332</v>
      </c>
      <c r="BI6448">
        <f t="shared" si="799"/>
        <v>-3429.8739748515263</v>
      </c>
      <c r="BJ6448">
        <f t="shared" si="800"/>
        <v>-2124.3637911652186</v>
      </c>
    </row>
    <row r="6449" spans="1:62">
      <c r="A6449">
        <v>6446</v>
      </c>
      <c r="F6449">
        <v>3461.2470833578009</v>
      </c>
      <c r="G6449">
        <v>0.68504433921213259</v>
      </c>
      <c r="BD6449">
        <f t="shared" si="794"/>
        <v>-8443.0089279098902</v>
      </c>
      <c r="BE6449">
        <f t="shared" si="795"/>
        <v>-7789.0950172630928</v>
      </c>
      <c r="BF6449">
        <f t="shared" si="796"/>
        <v>-7135.1811066162954</v>
      </c>
      <c r="BG6449">
        <f t="shared" si="797"/>
        <v>-6481.2671959694981</v>
      </c>
      <c r="BH6449">
        <f t="shared" si="798"/>
        <v>-5827.3532853227007</v>
      </c>
      <c r="BI6449">
        <f t="shared" si="799"/>
        <v>-5173.4393746759033</v>
      </c>
      <c r="BJ6449">
        <f t="shared" si="800"/>
        <v>-4519.5254640291068</v>
      </c>
    </row>
    <row r="6450" spans="1:62">
      <c r="A6450">
        <v>6447</v>
      </c>
      <c r="F6450">
        <v>2148.1497165419369</v>
      </c>
      <c r="G6450">
        <v>0.38300243746749896</v>
      </c>
      <c r="BD6450">
        <f t="shared" si="794"/>
        <v>-36.025387297137968</v>
      </c>
      <c r="BE6450">
        <f t="shared" si="795"/>
        <v>3389.1963087635249</v>
      </c>
      <c r="BF6450">
        <f t="shared" si="796"/>
        <v>6814.4180048241888</v>
      </c>
      <c r="BG6450">
        <f t="shared" si="797"/>
        <v>10239.639700884851</v>
      </c>
      <c r="BH6450">
        <f t="shared" si="798"/>
        <v>13664.861396945515</v>
      </c>
      <c r="BI6450">
        <f t="shared" si="799"/>
        <v>17090.083093006178</v>
      </c>
      <c r="BJ6450">
        <f t="shared" si="800"/>
        <v>20515.304789066839</v>
      </c>
    </row>
    <row r="6451" spans="1:62">
      <c r="A6451">
        <v>6448</v>
      </c>
      <c r="F6451">
        <v>9420.7273353045348</v>
      </c>
      <c r="G6451">
        <v>0.43735285473244101</v>
      </c>
      <c r="BD6451">
        <f t="shared" si="794"/>
        <v>-233.13752920444199</v>
      </c>
      <c r="BE6451">
        <f t="shared" si="795"/>
        <v>1681.8746581330529</v>
      </c>
      <c r="BF6451">
        <f t="shared" si="796"/>
        <v>3596.8868454705471</v>
      </c>
      <c r="BG6451">
        <f t="shared" si="797"/>
        <v>5511.8990328080426</v>
      </c>
      <c r="BH6451">
        <f t="shared" si="798"/>
        <v>7426.9112201455373</v>
      </c>
      <c r="BI6451">
        <f t="shared" si="799"/>
        <v>9341.923407483031</v>
      </c>
      <c r="BJ6451">
        <f t="shared" si="800"/>
        <v>11256.935594820527</v>
      </c>
    </row>
    <row r="6452" spans="1:62">
      <c r="A6452">
        <v>6449</v>
      </c>
      <c r="F6452">
        <v>-1796.4240863129162</v>
      </c>
      <c r="G6452">
        <v>0.27843449289372124</v>
      </c>
      <c r="BD6452">
        <f t="shared" si="794"/>
        <v>-7233.9630616423292</v>
      </c>
      <c r="BE6452">
        <f t="shared" si="795"/>
        <v>-5047.1987879801245</v>
      </c>
      <c r="BF6452">
        <f t="shared" si="796"/>
        <v>-2860.4345143179198</v>
      </c>
      <c r="BG6452">
        <f t="shared" si="797"/>
        <v>-673.67024065571422</v>
      </c>
      <c r="BH6452">
        <f t="shared" si="798"/>
        <v>1513.0940330064896</v>
      </c>
      <c r="BI6452">
        <f t="shared" si="799"/>
        <v>3699.8583066686951</v>
      </c>
      <c r="BJ6452">
        <f t="shared" si="800"/>
        <v>5886.6225803309007</v>
      </c>
    </row>
    <row r="6453" spans="1:62">
      <c r="A6453">
        <v>6450</v>
      </c>
      <c r="F6453">
        <v>9613.635691232781</v>
      </c>
      <c r="G6453">
        <v>0.23986107612496177</v>
      </c>
      <c r="BD6453">
        <f t="shared" si="794"/>
        <v>3188.5965507815226</v>
      </c>
      <c r="BE6453">
        <f t="shared" si="795"/>
        <v>4580.7690152501291</v>
      </c>
      <c r="BF6453">
        <f t="shared" si="796"/>
        <v>5972.9414797187346</v>
      </c>
      <c r="BG6453">
        <f t="shared" si="797"/>
        <v>7365.1139441873411</v>
      </c>
      <c r="BH6453">
        <f t="shared" si="798"/>
        <v>8757.2864086559475</v>
      </c>
      <c r="BI6453">
        <f t="shared" si="799"/>
        <v>10149.458873124553</v>
      </c>
      <c r="BJ6453">
        <f t="shared" si="800"/>
        <v>11541.63133759316</v>
      </c>
    </row>
    <row r="6454" spans="1:62">
      <c r="A6454">
        <v>6451</v>
      </c>
      <c r="F6454">
        <v>2766.7213176104597</v>
      </c>
      <c r="G6454">
        <v>0.3087812568664372</v>
      </c>
      <c r="BD6454">
        <f t="shared" si="794"/>
        <v>-8414.3303106079729</v>
      </c>
      <c r="BE6454">
        <f t="shared" si="795"/>
        <v>-7215.024929983163</v>
      </c>
      <c r="BF6454">
        <f t="shared" si="796"/>
        <v>-6015.7195493583549</v>
      </c>
      <c r="BG6454">
        <f t="shared" si="797"/>
        <v>-4816.4141687335459</v>
      </c>
      <c r="BH6454">
        <f t="shared" si="798"/>
        <v>-3617.1087881087369</v>
      </c>
      <c r="BI6454">
        <f t="shared" si="799"/>
        <v>-2417.8034074839279</v>
      </c>
      <c r="BJ6454">
        <f t="shared" si="800"/>
        <v>-1218.4980268591189</v>
      </c>
    </row>
    <row r="6455" spans="1:62">
      <c r="A6455">
        <v>6452</v>
      </c>
      <c r="F6455">
        <v>-1916.8256811325482</v>
      </c>
      <c r="G6455">
        <v>0.71282933176619334</v>
      </c>
      <c r="BD6455">
        <f t="shared" si="794"/>
        <v>-1222.8150332782736</v>
      </c>
      <c r="BE6455">
        <f t="shared" si="795"/>
        <v>321.0912510539124</v>
      </c>
      <c r="BF6455">
        <f t="shared" si="796"/>
        <v>1864.9975353860982</v>
      </c>
      <c r="BG6455">
        <f t="shared" si="797"/>
        <v>3408.9038197182845</v>
      </c>
      <c r="BH6455">
        <f t="shared" si="798"/>
        <v>4952.8101040504707</v>
      </c>
      <c r="BI6455">
        <f t="shared" si="799"/>
        <v>6496.7163883826561</v>
      </c>
      <c r="BJ6455">
        <f t="shared" si="800"/>
        <v>8040.6226727148423</v>
      </c>
    </row>
    <row r="6456" spans="1:62">
      <c r="A6456">
        <v>6453</v>
      </c>
      <c r="F6456">
        <v>7279.9648167454288</v>
      </c>
      <c r="G6456">
        <v>0.29666147354241623</v>
      </c>
      <c r="BD6456">
        <f t="shared" si="794"/>
        <v>5480.972339963515</v>
      </c>
      <c r="BE6456">
        <f t="shared" si="795"/>
        <v>9045.1189987944817</v>
      </c>
      <c r="BF6456">
        <f t="shared" si="796"/>
        <v>12609.265657625449</v>
      </c>
      <c r="BG6456">
        <f t="shared" si="797"/>
        <v>16173.412316456415</v>
      </c>
      <c r="BH6456">
        <f t="shared" si="798"/>
        <v>19737.558975287382</v>
      </c>
      <c r="BI6456">
        <f t="shared" si="799"/>
        <v>23301.705634118349</v>
      </c>
      <c r="BJ6456">
        <f t="shared" si="800"/>
        <v>26865.852292949316</v>
      </c>
    </row>
    <row r="6457" spans="1:62">
      <c r="A6457">
        <v>6454</v>
      </c>
      <c r="F6457">
        <v>7694.7702882639314</v>
      </c>
      <c r="G6457">
        <v>0.80261150677708493</v>
      </c>
      <c r="BD6457">
        <f t="shared" si="794"/>
        <v>-5796.6574490333478</v>
      </c>
      <c r="BE6457">
        <f t="shared" si="795"/>
        <v>-4313.3500813212668</v>
      </c>
      <c r="BF6457">
        <f t="shared" si="796"/>
        <v>-2830.0427136091857</v>
      </c>
      <c r="BG6457">
        <f t="shared" si="797"/>
        <v>-1346.7353458971038</v>
      </c>
      <c r="BH6457">
        <f t="shared" si="798"/>
        <v>136.57202181497723</v>
      </c>
      <c r="BI6457">
        <f t="shared" si="799"/>
        <v>1619.8793895270574</v>
      </c>
      <c r="BJ6457">
        <f t="shared" si="800"/>
        <v>3103.1867572391384</v>
      </c>
    </row>
    <row r="6458" spans="1:62">
      <c r="A6458">
        <v>6455</v>
      </c>
      <c r="F6458">
        <v>4956.0171584741474</v>
      </c>
      <c r="G6458">
        <v>0.21935642380135878</v>
      </c>
      <c r="BD6458">
        <f t="shared" si="794"/>
        <v>-3681.7127543785068</v>
      </c>
      <c r="BE6458">
        <f t="shared" si="795"/>
        <v>331.3447795069178</v>
      </c>
      <c r="BF6458">
        <f t="shared" si="796"/>
        <v>4344.402313392342</v>
      </c>
      <c r="BG6458">
        <f t="shared" si="797"/>
        <v>8357.459847277767</v>
      </c>
      <c r="BH6458">
        <f t="shared" si="798"/>
        <v>12370.51738116319</v>
      </c>
      <c r="BI6458">
        <f t="shared" si="799"/>
        <v>16383.574915048615</v>
      </c>
      <c r="BJ6458">
        <f t="shared" si="800"/>
        <v>20396.63244893404</v>
      </c>
    </row>
    <row r="6459" spans="1:62">
      <c r="A6459">
        <v>6456</v>
      </c>
      <c r="F6459">
        <v>6376.7254480981865</v>
      </c>
      <c r="G6459">
        <v>0.22315717855853912</v>
      </c>
      <c r="BD6459">
        <f t="shared" si="794"/>
        <v>-3859.2350394673535</v>
      </c>
      <c r="BE6459">
        <f t="shared" si="795"/>
        <v>-2762.4529204605597</v>
      </c>
      <c r="BF6459">
        <f t="shared" si="796"/>
        <v>-1665.6708014537658</v>
      </c>
      <c r="BG6459">
        <f t="shared" si="797"/>
        <v>-568.88868244697187</v>
      </c>
      <c r="BH6459">
        <f t="shared" si="798"/>
        <v>527.89343655982248</v>
      </c>
      <c r="BI6459">
        <f t="shared" si="799"/>
        <v>1624.6755555666159</v>
      </c>
      <c r="BJ6459">
        <f t="shared" si="800"/>
        <v>2721.4576745734103</v>
      </c>
    </row>
    <row r="6460" spans="1:62">
      <c r="A6460">
        <v>6457</v>
      </c>
      <c r="F6460">
        <v>7206.5758580466118</v>
      </c>
      <c r="G6460">
        <v>0.13538771955560236</v>
      </c>
      <c r="BD6460">
        <f t="shared" si="794"/>
        <v>-5260.939555305491</v>
      </c>
      <c r="BE6460">
        <f t="shared" si="795"/>
        <v>-4145.1536625127956</v>
      </c>
      <c r="BF6460">
        <f t="shared" si="796"/>
        <v>-3029.3677697200997</v>
      </c>
      <c r="BG6460">
        <f t="shared" si="797"/>
        <v>-1913.5818769274038</v>
      </c>
      <c r="BH6460">
        <f t="shared" si="798"/>
        <v>-797.79598413470831</v>
      </c>
      <c r="BI6460">
        <f t="shared" si="799"/>
        <v>317.98990865798714</v>
      </c>
      <c r="BJ6460">
        <f t="shared" si="800"/>
        <v>1433.7758014506826</v>
      </c>
    </row>
    <row r="6461" spans="1:62">
      <c r="A6461">
        <v>6458</v>
      </c>
      <c r="F6461">
        <v>8842.3254891730885</v>
      </c>
      <c r="G6461">
        <v>0.58993446957331042</v>
      </c>
      <c r="BD6461">
        <f t="shared" si="794"/>
        <v>-6529.6372602685997</v>
      </c>
      <c r="BE6461">
        <f t="shared" si="795"/>
        <v>-5852.6986624905876</v>
      </c>
      <c r="BF6461">
        <f t="shared" si="796"/>
        <v>-5175.7600647125764</v>
      </c>
      <c r="BG6461">
        <f t="shared" si="797"/>
        <v>-4498.8214669345643</v>
      </c>
      <c r="BH6461">
        <f t="shared" si="798"/>
        <v>-3821.8828691565527</v>
      </c>
      <c r="BI6461">
        <f t="shared" si="799"/>
        <v>-3144.9442713785411</v>
      </c>
      <c r="BJ6461">
        <f t="shared" si="800"/>
        <v>-2468.005673600529</v>
      </c>
    </row>
    <row r="6462" spans="1:62">
      <c r="A6462">
        <v>6459</v>
      </c>
      <c r="F6462">
        <v>7147.2562811241842</v>
      </c>
      <c r="G6462">
        <v>0.29273454564814472</v>
      </c>
      <c r="BD6462">
        <f t="shared" si="794"/>
        <v>-5892.6531413065368</v>
      </c>
      <c r="BE6462">
        <f t="shared" si="795"/>
        <v>-2942.9807934399842</v>
      </c>
      <c r="BF6462">
        <f t="shared" si="796"/>
        <v>6.691554426568473</v>
      </c>
      <c r="BG6462">
        <f t="shared" si="797"/>
        <v>2956.3639022931202</v>
      </c>
      <c r="BH6462">
        <f t="shared" si="798"/>
        <v>5906.0362501596719</v>
      </c>
      <c r="BI6462">
        <f t="shared" si="799"/>
        <v>8855.7085980262254</v>
      </c>
      <c r="BJ6462">
        <f t="shared" si="800"/>
        <v>11805.380945892777</v>
      </c>
    </row>
    <row r="6463" spans="1:62">
      <c r="A6463">
        <v>6460</v>
      </c>
      <c r="F6463">
        <v>3876.1032426282891</v>
      </c>
      <c r="G6463">
        <v>0.51656162699476571</v>
      </c>
      <c r="BD6463">
        <f t="shared" si="794"/>
        <v>-5683.5835528834605</v>
      </c>
      <c r="BE6463">
        <f t="shared" si="795"/>
        <v>-4219.9108246427368</v>
      </c>
      <c r="BF6463">
        <f t="shared" si="796"/>
        <v>-2756.2380964020131</v>
      </c>
      <c r="BG6463">
        <f t="shared" si="797"/>
        <v>-1292.5653681612894</v>
      </c>
      <c r="BH6463">
        <f t="shared" si="798"/>
        <v>171.10736007943342</v>
      </c>
      <c r="BI6463">
        <f t="shared" si="799"/>
        <v>1634.780088320158</v>
      </c>
      <c r="BJ6463">
        <f t="shared" si="800"/>
        <v>3098.4528165608808</v>
      </c>
    </row>
    <row r="6464" spans="1:62">
      <c r="A6464">
        <v>6461</v>
      </c>
      <c r="F6464">
        <v>2052.823973759223</v>
      </c>
      <c r="G6464">
        <v>0.92809040184038327</v>
      </c>
      <c r="BD6464">
        <f t="shared" si="794"/>
        <v>-1293.2951076544605</v>
      </c>
      <c r="BE6464">
        <f t="shared" si="795"/>
        <v>1289.5130273193681</v>
      </c>
      <c r="BF6464">
        <f t="shared" si="796"/>
        <v>3872.3211622931967</v>
      </c>
      <c r="BG6464">
        <f t="shared" si="797"/>
        <v>6455.1292972670253</v>
      </c>
      <c r="BH6464">
        <f t="shared" si="798"/>
        <v>9037.937432240853</v>
      </c>
      <c r="BI6464">
        <f t="shared" si="799"/>
        <v>11620.745567214683</v>
      </c>
      <c r="BJ6464">
        <f t="shared" si="800"/>
        <v>14203.553702188512</v>
      </c>
    </row>
    <row r="6465" spans="1:62">
      <c r="A6465">
        <v>6462</v>
      </c>
      <c r="F6465">
        <v>10694.635491044713</v>
      </c>
      <c r="G6465">
        <v>0.2581854812588853</v>
      </c>
      <c r="BD6465">
        <f t="shared" si="794"/>
        <v>2587.6280354426935</v>
      </c>
      <c r="BE6465">
        <f t="shared" si="795"/>
        <v>7228.0800446446101</v>
      </c>
      <c r="BF6465">
        <f t="shared" si="796"/>
        <v>11868.532053846526</v>
      </c>
      <c r="BG6465">
        <f t="shared" si="797"/>
        <v>16508.984063048443</v>
      </c>
      <c r="BH6465">
        <f t="shared" si="798"/>
        <v>21149.436072250359</v>
      </c>
      <c r="BI6465">
        <f t="shared" si="799"/>
        <v>25789.888081452274</v>
      </c>
      <c r="BJ6465">
        <f t="shared" si="800"/>
        <v>30430.34009065419</v>
      </c>
    </row>
    <row r="6466" spans="1:62">
      <c r="A6466">
        <v>6463</v>
      </c>
      <c r="F6466">
        <v>12049.156425349174</v>
      </c>
      <c r="G6466">
        <v>0.50463529234991444</v>
      </c>
      <c r="BD6466">
        <f t="shared" si="794"/>
        <v>-9403.7080847502875</v>
      </c>
      <c r="BE6466">
        <f t="shared" si="795"/>
        <v>-8112.7806784558607</v>
      </c>
      <c r="BF6466">
        <f t="shared" si="796"/>
        <v>-6821.8532721614338</v>
      </c>
      <c r="BG6466">
        <f t="shared" si="797"/>
        <v>-5530.9258658670078</v>
      </c>
      <c r="BH6466">
        <f t="shared" si="798"/>
        <v>-4239.9984595725809</v>
      </c>
      <c r="BI6466">
        <f t="shared" si="799"/>
        <v>-2949.071053278155</v>
      </c>
      <c r="BJ6466">
        <f t="shared" si="800"/>
        <v>-1658.1436469837281</v>
      </c>
    </row>
    <row r="6467" spans="1:62">
      <c r="A6467">
        <v>6464</v>
      </c>
      <c r="F6467">
        <v>7786.5302010101641</v>
      </c>
      <c r="G6467">
        <v>0.2368725421774025</v>
      </c>
      <c r="BD6467">
        <f t="shared" si="794"/>
        <v>-9525.9799635996023</v>
      </c>
      <c r="BE6467">
        <f t="shared" si="795"/>
        <v>-7002.8035018500295</v>
      </c>
      <c r="BF6467">
        <f t="shared" si="796"/>
        <v>-4479.6270401004576</v>
      </c>
      <c r="BG6467">
        <f t="shared" si="797"/>
        <v>-1956.4505783508848</v>
      </c>
      <c r="BH6467">
        <f t="shared" si="798"/>
        <v>566.72588339868707</v>
      </c>
      <c r="BI6467">
        <f t="shared" si="799"/>
        <v>3089.902345148259</v>
      </c>
      <c r="BJ6467">
        <f t="shared" si="800"/>
        <v>5613.0788068978327</v>
      </c>
    </row>
    <row r="6468" spans="1:62">
      <c r="A6468">
        <v>6465</v>
      </c>
      <c r="F6468">
        <v>-2677.9007089580264</v>
      </c>
      <c r="G6468">
        <v>0.42807960509666554</v>
      </c>
      <c r="BD6468">
        <f t="shared" si="794"/>
        <v>-6602.1674901231518</v>
      </c>
      <c r="BE6468">
        <f t="shared" si="795"/>
        <v>-5417.8047792361394</v>
      </c>
      <c r="BF6468">
        <f t="shared" si="796"/>
        <v>-4233.4420683491262</v>
      </c>
      <c r="BG6468">
        <f t="shared" si="797"/>
        <v>-3049.0793574621139</v>
      </c>
      <c r="BH6468">
        <f t="shared" si="798"/>
        <v>-1864.7166465751015</v>
      </c>
      <c r="BI6468">
        <f t="shared" si="799"/>
        <v>-680.35393568808922</v>
      </c>
      <c r="BJ6468">
        <f t="shared" si="800"/>
        <v>504.0087751989231</v>
      </c>
    </row>
    <row r="6469" spans="1:62">
      <c r="A6469">
        <v>6466</v>
      </c>
      <c r="F6469">
        <v>7538.2401540350347</v>
      </c>
      <c r="G6469">
        <v>0.33564592592167219</v>
      </c>
      <c r="BD6469">
        <f t="shared" si="794"/>
        <v>4818.2987344413541</v>
      </c>
      <c r="BE6469">
        <f t="shared" si="795"/>
        <v>6958.6967599246818</v>
      </c>
      <c r="BF6469">
        <f t="shared" si="796"/>
        <v>9099.0947854080096</v>
      </c>
      <c r="BG6469">
        <f t="shared" si="797"/>
        <v>11239.492810891337</v>
      </c>
      <c r="BH6469">
        <f t="shared" si="798"/>
        <v>13379.890836374665</v>
      </c>
      <c r="BI6469">
        <f t="shared" si="799"/>
        <v>15520.288861857993</v>
      </c>
      <c r="BJ6469">
        <f t="shared" si="800"/>
        <v>17660.686887341319</v>
      </c>
    </row>
    <row r="6470" spans="1:62">
      <c r="A6470">
        <v>6467</v>
      </c>
      <c r="F6470">
        <v>9709.8694575842092</v>
      </c>
      <c r="G6470">
        <v>0.59899076120999606</v>
      </c>
      <c r="BD6470">
        <f t="shared" si="794"/>
        <v>-5860.0105244266742</v>
      </c>
      <c r="BE6470">
        <f t="shared" si="795"/>
        <v>-4181.7808948183128</v>
      </c>
      <c r="BF6470">
        <f t="shared" si="796"/>
        <v>-2503.5512652099515</v>
      </c>
      <c r="BG6470">
        <f t="shared" si="797"/>
        <v>-825.32163560159097</v>
      </c>
      <c r="BH6470">
        <f t="shared" si="798"/>
        <v>852.90799400676951</v>
      </c>
      <c r="BI6470">
        <f t="shared" si="799"/>
        <v>2531.1376236151318</v>
      </c>
      <c r="BJ6470">
        <f t="shared" si="800"/>
        <v>4209.3672532234923</v>
      </c>
    </row>
    <row r="6471" spans="1:62">
      <c r="A6471">
        <v>6468</v>
      </c>
      <c r="F6471">
        <v>-2938.9474795832975</v>
      </c>
      <c r="G6471">
        <v>1.170931408254642</v>
      </c>
      <c r="BD6471">
        <f t="shared" si="794"/>
        <v>-6714.9156515342293</v>
      </c>
      <c r="BE6471">
        <f t="shared" si="795"/>
        <v>-3719.9618454842484</v>
      </c>
      <c r="BF6471">
        <f t="shared" si="796"/>
        <v>-725.00803943426763</v>
      </c>
      <c r="BG6471">
        <f t="shared" si="797"/>
        <v>2269.9457666157123</v>
      </c>
      <c r="BH6471">
        <f t="shared" si="798"/>
        <v>5264.8995726656922</v>
      </c>
      <c r="BI6471">
        <f t="shared" si="799"/>
        <v>8259.8533787156739</v>
      </c>
      <c r="BJ6471">
        <f t="shared" si="800"/>
        <v>11254.807184765654</v>
      </c>
    </row>
    <row r="6472" spans="1:62">
      <c r="A6472">
        <v>6469</v>
      </c>
      <c r="F6472">
        <v>10277.910080649624</v>
      </c>
      <c r="G6472">
        <v>7.1805000649344031E-2</v>
      </c>
      <c r="BD6472">
        <f t="shared" si="794"/>
        <v>8793.6045208565083</v>
      </c>
      <c r="BE6472">
        <f t="shared" si="795"/>
        <v>14648.261562129717</v>
      </c>
      <c r="BF6472">
        <f t="shared" si="796"/>
        <v>20502.91860340293</v>
      </c>
      <c r="BG6472">
        <f t="shared" si="797"/>
        <v>26357.575644676137</v>
      </c>
      <c r="BH6472">
        <f t="shared" si="798"/>
        <v>32212.232685949348</v>
      </c>
      <c r="BI6472">
        <f t="shared" si="799"/>
        <v>38066.889727222559</v>
      </c>
      <c r="BJ6472">
        <f t="shared" si="800"/>
        <v>43921.546768495769</v>
      </c>
    </row>
    <row r="6473" spans="1:62">
      <c r="A6473">
        <v>6470</v>
      </c>
      <c r="F6473">
        <v>6933.7869559222163</v>
      </c>
      <c r="G6473">
        <v>0.99636173235698955</v>
      </c>
      <c r="BD6473">
        <f t="shared" si="794"/>
        <v>-9918.8850774029052</v>
      </c>
      <c r="BE6473">
        <f t="shared" si="795"/>
        <v>-9559.8600741561841</v>
      </c>
      <c r="BF6473">
        <f t="shared" si="796"/>
        <v>-9200.835070909463</v>
      </c>
      <c r="BG6473">
        <f t="shared" si="797"/>
        <v>-8841.8100676627437</v>
      </c>
      <c r="BH6473">
        <f t="shared" si="798"/>
        <v>-8482.7850644160244</v>
      </c>
      <c r="BI6473">
        <f t="shared" si="799"/>
        <v>-8123.7600611693033</v>
      </c>
      <c r="BJ6473">
        <f t="shared" si="800"/>
        <v>-7764.735057922584</v>
      </c>
    </row>
    <row r="6474" spans="1:62">
      <c r="A6474">
        <v>6471</v>
      </c>
      <c r="F6474">
        <v>-4237.4758991785675</v>
      </c>
      <c r="G6474">
        <v>0.23960392077393688</v>
      </c>
      <c r="BD6474">
        <f t="shared" si="794"/>
        <v>-1951.9782941372687</v>
      </c>
      <c r="BE6474">
        <f t="shared" si="795"/>
        <v>3029.8303676476789</v>
      </c>
      <c r="BF6474">
        <f t="shared" si="796"/>
        <v>8011.6390294326266</v>
      </c>
      <c r="BG6474">
        <f t="shared" si="797"/>
        <v>12993.447691217574</v>
      </c>
      <c r="BH6474">
        <f t="shared" si="798"/>
        <v>17975.256353002522</v>
      </c>
      <c r="BI6474">
        <f t="shared" si="799"/>
        <v>22957.065014787469</v>
      </c>
      <c r="BJ6474">
        <f t="shared" si="800"/>
        <v>27938.873676572417</v>
      </c>
    </row>
    <row r="6475" spans="1:62">
      <c r="A6475">
        <v>6472</v>
      </c>
      <c r="F6475">
        <v>2596.409609897597</v>
      </c>
      <c r="G6475">
        <v>0.25348497080253374</v>
      </c>
      <c r="BD6475">
        <f t="shared" si="794"/>
        <v>5435.4955030482524</v>
      </c>
      <c r="BE6475">
        <f t="shared" si="795"/>
        <v>6633.5151069179365</v>
      </c>
      <c r="BF6475">
        <f t="shared" si="796"/>
        <v>7831.5347107876205</v>
      </c>
      <c r="BG6475">
        <f t="shared" si="797"/>
        <v>9029.5543146573054</v>
      </c>
      <c r="BH6475">
        <f t="shared" si="798"/>
        <v>10227.573918526989</v>
      </c>
      <c r="BI6475">
        <f t="shared" si="799"/>
        <v>11425.593522396674</v>
      </c>
      <c r="BJ6475">
        <f t="shared" si="800"/>
        <v>12623.613126266358</v>
      </c>
    </row>
    <row r="6476" spans="1:62">
      <c r="A6476">
        <v>6473</v>
      </c>
      <c r="F6476">
        <v>7246.1376725844602</v>
      </c>
      <c r="G6476">
        <v>0.19024212198242285</v>
      </c>
      <c r="BD6476">
        <f t="shared" si="794"/>
        <v>-1328.9847558849283</v>
      </c>
      <c r="BE6476">
        <f t="shared" si="795"/>
        <v>-61.559901872259616</v>
      </c>
      <c r="BF6476">
        <f t="shared" si="796"/>
        <v>1205.8649521404091</v>
      </c>
      <c r="BG6476">
        <f t="shared" si="797"/>
        <v>2473.2898061530777</v>
      </c>
      <c r="BH6476">
        <f t="shared" si="798"/>
        <v>3740.7146601657469</v>
      </c>
      <c r="BI6476">
        <f t="shared" si="799"/>
        <v>5008.1395141784151</v>
      </c>
      <c r="BJ6476">
        <f t="shared" si="800"/>
        <v>6275.5643681910842</v>
      </c>
    </row>
    <row r="6477" spans="1:62">
      <c r="A6477">
        <v>6474</v>
      </c>
      <c r="F6477">
        <v>692.58994595993499</v>
      </c>
      <c r="G6477">
        <v>0.8209901587244488</v>
      </c>
      <c r="BD6477">
        <f t="shared" ref="BD6477:BD6540" si="801">($BD$3*G6476)-F6476</f>
        <v>-6294.9270626723464</v>
      </c>
      <c r="BE6477">
        <f t="shared" ref="BE6477:BE6540" si="802">($BE$3*G6476)-F6476</f>
        <v>-5343.7164527602317</v>
      </c>
      <c r="BF6477">
        <f t="shared" ref="BF6477:BF6540" si="803">($BF$3*G6476)-F6476</f>
        <v>-4392.505842848117</v>
      </c>
      <c r="BG6477">
        <f t="shared" ref="BG6477:BG6540" si="804">($BG$3*G6476)-F6476</f>
        <v>-3441.2952329360032</v>
      </c>
      <c r="BH6477">
        <f t="shared" ref="BH6477:BH6540" si="805">($BH$3*G6476)-F6476</f>
        <v>-2490.0846230238885</v>
      </c>
      <c r="BI6477">
        <f t="shared" ref="BI6477:BI6540" si="806">($BI$3*G6476)-F6476</f>
        <v>-1538.8740131117747</v>
      </c>
      <c r="BJ6477">
        <f t="shared" ref="BJ6477:BJ6540" si="807">($BJ$3*G6476)-F6476</f>
        <v>-587.66340319966002</v>
      </c>
    </row>
    <row r="6478" spans="1:62">
      <c r="A6478">
        <v>6475</v>
      </c>
      <c r="F6478">
        <v>6722.1396227073783</v>
      </c>
      <c r="G6478">
        <v>0.98581313761758871</v>
      </c>
      <c r="BD6478">
        <f t="shared" si="801"/>
        <v>3412.3608476623094</v>
      </c>
      <c r="BE6478">
        <f t="shared" si="802"/>
        <v>7517.3116412845538</v>
      </c>
      <c r="BF6478">
        <f t="shared" si="803"/>
        <v>11622.262434906797</v>
      </c>
      <c r="BG6478">
        <f t="shared" si="804"/>
        <v>15727.213228529043</v>
      </c>
      <c r="BH6478">
        <f t="shared" si="805"/>
        <v>19832.164022151286</v>
      </c>
      <c r="BI6478">
        <f t="shared" si="806"/>
        <v>23937.11481577353</v>
      </c>
      <c r="BJ6478">
        <f t="shared" si="807"/>
        <v>28042.065609395773</v>
      </c>
    </row>
    <row r="6479" spans="1:62">
      <c r="A6479">
        <v>6476</v>
      </c>
      <c r="F6479">
        <v>5001.2263874932905</v>
      </c>
      <c r="G6479">
        <v>0.18855641735877171</v>
      </c>
      <c r="BD6479">
        <f t="shared" si="801"/>
        <v>-1793.073934619435</v>
      </c>
      <c r="BE6479">
        <f t="shared" si="802"/>
        <v>3135.9917534685083</v>
      </c>
      <c r="BF6479">
        <f t="shared" si="803"/>
        <v>8065.0574415564515</v>
      </c>
      <c r="BG6479">
        <f t="shared" si="804"/>
        <v>12994.123129644395</v>
      </c>
      <c r="BH6479">
        <f t="shared" si="805"/>
        <v>17923.188817732338</v>
      </c>
      <c r="BI6479">
        <f t="shared" si="806"/>
        <v>22852.254505820281</v>
      </c>
      <c r="BJ6479">
        <f t="shared" si="807"/>
        <v>27781.320193908228</v>
      </c>
    </row>
    <row r="6480" spans="1:62">
      <c r="A6480">
        <v>6477</v>
      </c>
      <c r="F6480">
        <v>7432.3220636773221</v>
      </c>
      <c r="G6480">
        <v>0.24095650292412429</v>
      </c>
      <c r="BD6480">
        <f t="shared" si="801"/>
        <v>-4058.444300699432</v>
      </c>
      <c r="BE6480">
        <f t="shared" si="802"/>
        <v>-3115.6622139055735</v>
      </c>
      <c r="BF6480">
        <f t="shared" si="803"/>
        <v>-2172.880127111715</v>
      </c>
      <c r="BG6480">
        <f t="shared" si="804"/>
        <v>-1230.0980403178564</v>
      </c>
      <c r="BH6480">
        <f t="shared" si="805"/>
        <v>-287.31595352399745</v>
      </c>
      <c r="BI6480">
        <f t="shared" si="806"/>
        <v>655.46613326986062</v>
      </c>
      <c r="BJ6480">
        <f t="shared" si="807"/>
        <v>1598.2482200637196</v>
      </c>
    </row>
    <row r="6481" spans="1:62">
      <c r="A6481">
        <v>6478</v>
      </c>
      <c r="F6481">
        <v>3566.833529292202</v>
      </c>
      <c r="G6481">
        <v>0.94109748506601587</v>
      </c>
      <c r="BD6481">
        <f t="shared" si="801"/>
        <v>-6227.5395490567007</v>
      </c>
      <c r="BE6481">
        <f t="shared" si="802"/>
        <v>-5022.7570344360793</v>
      </c>
      <c r="BF6481">
        <f t="shared" si="803"/>
        <v>-3817.9745198154578</v>
      </c>
      <c r="BG6481">
        <f t="shared" si="804"/>
        <v>-2613.1920051948364</v>
      </c>
      <c r="BH6481">
        <f t="shared" si="805"/>
        <v>-1408.4094905742149</v>
      </c>
      <c r="BI6481">
        <f t="shared" si="806"/>
        <v>-203.6269759535935</v>
      </c>
      <c r="BJ6481">
        <f t="shared" si="807"/>
        <v>1001.1555386670279</v>
      </c>
    </row>
    <row r="6482" spans="1:62">
      <c r="A6482">
        <v>6479</v>
      </c>
      <c r="F6482">
        <v>13779.818297500717</v>
      </c>
      <c r="G6482">
        <v>0.26839151494523694</v>
      </c>
      <c r="BD6482">
        <f t="shared" si="801"/>
        <v>1138.6538960378775</v>
      </c>
      <c r="BE6482">
        <f t="shared" si="802"/>
        <v>5844.1413213679571</v>
      </c>
      <c r="BF6482">
        <f t="shared" si="803"/>
        <v>10549.628746698036</v>
      </c>
      <c r="BG6482">
        <f t="shared" si="804"/>
        <v>15255.116172028116</v>
      </c>
      <c r="BH6482">
        <f t="shared" si="805"/>
        <v>19960.603597358197</v>
      </c>
      <c r="BI6482">
        <f t="shared" si="806"/>
        <v>24666.091022688273</v>
      </c>
      <c r="BJ6482">
        <f t="shared" si="807"/>
        <v>29371.578448018354</v>
      </c>
    </row>
    <row r="6483" spans="1:62">
      <c r="A6483">
        <v>6480</v>
      </c>
      <c r="F6483">
        <v>-5985.820537710013</v>
      </c>
      <c r="G6483">
        <v>0.74568808756799054</v>
      </c>
      <c r="BD6483">
        <f t="shared" si="801"/>
        <v>-12437.860722774532</v>
      </c>
      <c r="BE6483">
        <f t="shared" si="802"/>
        <v>-11095.903148048346</v>
      </c>
      <c r="BF6483">
        <f t="shared" si="803"/>
        <v>-9753.9455733221621</v>
      </c>
      <c r="BG6483">
        <f t="shared" si="804"/>
        <v>-8411.9879985959778</v>
      </c>
      <c r="BH6483">
        <f t="shared" si="805"/>
        <v>-7070.0304238697927</v>
      </c>
      <c r="BI6483">
        <f t="shared" si="806"/>
        <v>-5728.0728491436084</v>
      </c>
      <c r="BJ6483">
        <f t="shared" si="807"/>
        <v>-4386.1152744174233</v>
      </c>
    </row>
    <row r="6484" spans="1:62">
      <c r="A6484">
        <v>6481</v>
      </c>
      <c r="F6484">
        <v>-1194.0574965707383</v>
      </c>
      <c r="G6484">
        <v>0.48846285936187162</v>
      </c>
      <c r="BD6484">
        <f t="shared" si="801"/>
        <v>9714.2609755499652</v>
      </c>
      <c r="BE6484">
        <f t="shared" si="802"/>
        <v>13442.701413389917</v>
      </c>
      <c r="BF6484">
        <f t="shared" si="803"/>
        <v>17171.14185122987</v>
      </c>
      <c r="BG6484">
        <f t="shared" si="804"/>
        <v>20899.582289069825</v>
      </c>
      <c r="BH6484">
        <f t="shared" si="805"/>
        <v>24628.022726909778</v>
      </c>
      <c r="BI6484">
        <f t="shared" si="806"/>
        <v>28356.46316474973</v>
      </c>
      <c r="BJ6484">
        <f t="shared" si="807"/>
        <v>32084.903602589682</v>
      </c>
    </row>
    <row r="6485" spans="1:62">
      <c r="A6485">
        <v>6482</v>
      </c>
      <c r="F6485">
        <v>-769.20537201915431</v>
      </c>
      <c r="G6485">
        <v>0.49624080210139621</v>
      </c>
      <c r="BD6485">
        <f t="shared" si="801"/>
        <v>3636.3717933800963</v>
      </c>
      <c r="BE6485">
        <f t="shared" si="802"/>
        <v>6078.6860901894543</v>
      </c>
      <c r="BF6485">
        <f t="shared" si="803"/>
        <v>8521.0003869988122</v>
      </c>
      <c r="BG6485">
        <f t="shared" si="804"/>
        <v>10963.31468380817</v>
      </c>
      <c r="BH6485">
        <f t="shared" si="805"/>
        <v>13405.628980617528</v>
      </c>
      <c r="BI6485">
        <f t="shared" si="806"/>
        <v>15847.943277426886</v>
      </c>
      <c r="BJ6485">
        <f t="shared" si="807"/>
        <v>18290.257574236246</v>
      </c>
    </row>
    <row r="6486" spans="1:62">
      <c r="A6486">
        <v>6483</v>
      </c>
      <c r="F6486">
        <v>-188.46902836651861</v>
      </c>
      <c r="G6486">
        <v>0.50349906084905083</v>
      </c>
      <c r="BD6486">
        <f t="shared" si="801"/>
        <v>3250.4093825261352</v>
      </c>
      <c r="BE6486">
        <f t="shared" si="802"/>
        <v>5731.6133930331162</v>
      </c>
      <c r="BF6486">
        <f t="shared" si="803"/>
        <v>8212.8174035400971</v>
      </c>
      <c r="BG6486">
        <f t="shared" si="804"/>
        <v>10694.021414047078</v>
      </c>
      <c r="BH6486">
        <f t="shared" si="805"/>
        <v>13175.225424554059</v>
      </c>
      <c r="BI6486">
        <f t="shared" si="806"/>
        <v>15656.42943506104</v>
      </c>
      <c r="BJ6486">
        <f t="shared" si="807"/>
        <v>18137.633445568023</v>
      </c>
    </row>
    <row r="6487" spans="1:62">
      <c r="A6487">
        <v>6484</v>
      </c>
      <c r="F6487">
        <v>8811.3136503851583</v>
      </c>
      <c r="G6487">
        <v>0.66285532745407227</v>
      </c>
      <c r="BD6487">
        <f t="shared" si="801"/>
        <v>2705.9643326117725</v>
      </c>
      <c r="BE6487">
        <f t="shared" si="802"/>
        <v>5223.4596368570265</v>
      </c>
      <c r="BF6487">
        <f t="shared" si="803"/>
        <v>7740.9549411022808</v>
      </c>
      <c r="BG6487">
        <f t="shared" si="804"/>
        <v>10258.450245347534</v>
      </c>
      <c r="BH6487">
        <f t="shared" si="805"/>
        <v>12775.945549592789</v>
      </c>
      <c r="BI6487">
        <f t="shared" si="806"/>
        <v>15293.440853838043</v>
      </c>
      <c r="BJ6487">
        <f t="shared" si="807"/>
        <v>17810.936158083299</v>
      </c>
    </row>
    <row r="6488" spans="1:62">
      <c r="A6488">
        <v>6485</v>
      </c>
      <c r="F6488">
        <v>6358.1393566281295</v>
      </c>
      <c r="G6488">
        <v>9.7283498775589727E-2</v>
      </c>
      <c r="BD6488">
        <f t="shared" si="801"/>
        <v>-5497.0370131147974</v>
      </c>
      <c r="BE6488">
        <f t="shared" si="802"/>
        <v>-2182.7603758444357</v>
      </c>
      <c r="BF6488">
        <f t="shared" si="803"/>
        <v>1131.5162614259261</v>
      </c>
      <c r="BG6488">
        <f t="shared" si="804"/>
        <v>4445.792898696287</v>
      </c>
      <c r="BH6488">
        <f t="shared" si="805"/>
        <v>7760.0695359666479</v>
      </c>
      <c r="BI6488">
        <f t="shared" si="806"/>
        <v>11074.346173237011</v>
      </c>
      <c r="BJ6488">
        <f t="shared" si="807"/>
        <v>14388.62281050737</v>
      </c>
    </row>
    <row r="6489" spans="1:62">
      <c r="A6489">
        <v>6486</v>
      </c>
      <c r="F6489">
        <v>8733.6446789006259</v>
      </c>
      <c r="G6489">
        <v>1.812812142000908E-3</v>
      </c>
      <c r="BD6489">
        <f t="shared" si="801"/>
        <v>-5871.7218627501807</v>
      </c>
      <c r="BE6489">
        <f t="shared" si="802"/>
        <v>-5385.3043688722319</v>
      </c>
      <c r="BF6489">
        <f t="shared" si="803"/>
        <v>-4898.8868749942831</v>
      </c>
      <c r="BG6489">
        <f t="shared" si="804"/>
        <v>-4412.4693811163352</v>
      </c>
      <c r="BH6489">
        <f t="shared" si="805"/>
        <v>-3926.0518872383864</v>
      </c>
      <c r="BI6489">
        <f t="shared" si="806"/>
        <v>-3439.6343933604376</v>
      </c>
      <c r="BJ6489">
        <f t="shared" si="807"/>
        <v>-2953.2168994824892</v>
      </c>
    </row>
    <row r="6490" spans="1:62">
      <c r="A6490">
        <v>6487</v>
      </c>
      <c r="F6490">
        <v>7570.2784805722622</v>
      </c>
      <c r="G6490">
        <v>0.23619482584405382</v>
      </c>
      <c r="BD6490">
        <f t="shared" si="801"/>
        <v>-8724.580618190621</v>
      </c>
      <c r="BE6490">
        <f t="shared" si="802"/>
        <v>-8715.516557480616</v>
      </c>
      <c r="BF6490">
        <f t="shared" si="803"/>
        <v>-8706.4524967706129</v>
      </c>
      <c r="BG6490">
        <f t="shared" si="804"/>
        <v>-8697.388436060608</v>
      </c>
      <c r="BH6490">
        <f t="shared" si="805"/>
        <v>-8688.3243753506031</v>
      </c>
      <c r="BI6490">
        <f t="shared" si="806"/>
        <v>-8679.2603146405982</v>
      </c>
      <c r="BJ6490">
        <f t="shared" si="807"/>
        <v>-8670.1962539305932</v>
      </c>
    </row>
    <row r="6491" spans="1:62">
      <c r="A6491">
        <v>6488</v>
      </c>
      <c r="F6491">
        <v>9746.4694636978893</v>
      </c>
      <c r="G6491">
        <v>0.17912945619433973</v>
      </c>
      <c r="BD6491">
        <f t="shared" si="801"/>
        <v>-6389.3043513519933</v>
      </c>
      <c r="BE6491">
        <f t="shared" si="802"/>
        <v>-5208.3302221317244</v>
      </c>
      <c r="BF6491">
        <f t="shared" si="803"/>
        <v>-4027.3560929114547</v>
      </c>
      <c r="BG6491">
        <f t="shared" si="804"/>
        <v>-2846.3819636911858</v>
      </c>
      <c r="BH6491">
        <f t="shared" si="805"/>
        <v>-1665.4078344709169</v>
      </c>
      <c r="BI6491">
        <f t="shared" si="806"/>
        <v>-484.43370525064711</v>
      </c>
      <c r="BJ6491">
        <f t="shared" si="807"/>
        <v>696.54042396962177</v>
      </c>
    </row>
    <row r="6492" spans="1:62">
      <c r="A6492">
        <v>6489</v>
      </c>
      <c r="F6492">
        <v>8603.4317794592644</v>
      </c>
      <c r="G6492">
        <v>0.20135528260472846</v>
      </c>
      <c r="BD6492">
        <f t="shared" si="801"/>
        <v>-8850.8221827261914</v>
      </c>
      <c r="BE6492">
        <f t="shared" si="802"/>
        <v>-7955.1749017544917</v>
      </c>
      <c r="BF6492">
        <f t="shared" si="803"/>
        <v>-7059.5276207827937</v>
      </c>
      <c r="BG6492">
        <f t="shared" si="804"/>
        <v>-6163.880339811094</v>
      </c>
      <c r="BH6492">
        <f t="shared" si="805"/>
        <v>-5268.2330588393961</v>
      </c>
      <c r="BI6492">
        <f t="shared" si="806"/>
        <v>-4372.5857778676973</v>
      </c>
      <c r="BJ6492">
        <f t="shared" si="807"/>
        <v>-3476.9384968959985</v>
      </c>
    </row>
    <row r="6493" spans="1:62">
      <c r="A6493">
        <v>6490</v>
      </c>
      <c r="F6493">
        <v>11287.680212822381</v>
      </c>
      <c r="G6493">
        <v>0.39771588912533673</v>
      </c>
      <c r="BD6493">
        <f t="shared" si="801"/>
        <v>-7596.6553664356225</v>
      </c>
      <c r="BE6493">
        <f t="shared" si="802"/>
        <v>-6589.8789534119796</v>
      </c>
      <c r="BF6493">
        <f t="shared" si="803"/>
        <v>-5583.1025403883377</v>
      </c>
      <c r="BG6493">
        <f t="shared" si="804"/>
        <v>-4576.3261273646949</v>
      </c>
      <c r="BH6493">
        <f t="shared" si="805"/>
        <v>-3569.549714341053</v>
      </c>
      <c r="BI6493">
        <f t="shared" si="806"/>
        <v>-2562.7733013174102</v>
      </c>
      <c r="BJ6493">
        <f t="shared" si="807"/>
        <v>-1555.9968882937683</v>
      </c>
    </row>
    <row r="6494" spans="1:62">
      <c r="A6494">
        <v>6491</v>
      </c>
      <c r="F6494">
        <v>13458.15980053258</v>
      </c>
      <c r="G6494">
        <v>0.29999463055768061</v>
      </c>
      <c r="BD6494">
        <f t="shared" si="801"/>
        <v>-9299.1007671956977</v>
      </c>
      <c r="BE6494">
        <f t="shared" si="802"/>
        <v>-7310.5213215690137</v>
      </c>
      <c r="BF6494">
        <f t="shared" si="803"/>
        <v>-5321.9418759423297</v>
      </c>
      <c r="BG6494">
        <f t="shared" si="804"/>
        <v>-3333.3624303156466</v>
      </c>
      <c r="BH6494">
        <f t="shared" si="805"/>
        <v>-1344.7829846889617</v>
      </c>
      <c r="BI6494">
        <f t="shared" si="806"/>
        <v>643.79646093772135</v>
      </c>
      <c r="BJ6494">
        <f t="shared" si="807"/>
        <v>2632.3759065644044</v>
      </c>
    </row>
    <row r="6495" spans="1:62">
      <c r="A6495">
        <v>6492</v>
      </c>
      <c r="F6495">
        <v>8273.7768166889982</v>
      </c>
      <c r="G6495">
        <v>0.31320713833292935</v>
      </c>
      <c r="BD6495">
        <f t="shared" si="801"/>
        <v>-11958.186647744176</v>
      </c>
      <c r="BE6495">
        <f t="shared" si="802"/>
        <v>-10458.213494955773</v>
      </c>
      <c r="BF6495">
        <f t="shared" si="803"/>
        <v>-8958.2403421673698</v>
      </c>
      <c r="BG6495">
        <f t="shared" si="804"/>
        <v>-7458.2671893789675</v>
      </c>
      <c r="BH6495">
        <f t="shared" si="805"/>
        <v>-5958.2940365905642</v>
      </c>
      <c r="BI6495">
        <f t="shared" si="806"/>
        <v>-4458.3208838021619</v>
      </c>
      <c r="BJ6495">
        <f t="shared" si="807"/>
        <v>-2958.3477310137587</v>
      </c>
    </row>
    <row r="6496" spans="1:62">
      <c r="A6496">
        <v>6493</v>
      </c>
      <c r="F6496">
        <v>13799.79759805233</v>
      </c>
      <c r="G6496">
        <v>0.14715505923514094</v>
      </c>
      <c r="BD6496">
        <f t="shared" si="801"/>
        <v>-6707.7411250243513</v>
      </c>
      <c r="BE6496">
        <f t="shared" si="802"/>
        <v>-5141.7054333597043</v>
      </c>
      <c r="BF6496">
        <f t="shared" si="803"/>
        <v>-3575.6697416950583</v>
      </c>
      <c r="BG6496">
        <f t="shared" si="804"/>
        <v>-2009.6340500304113</v>
      </c>
      <c r="BH6496">
        <f t="shared" si="805"/>
        <v>-443.5983583657644</v>
      </c>
      <c r="BI6496">
        <f t="shared" si="806"/>
        <v>1122.4373332988816</v>
      </c>
      <c r="BJ6496">
        <f t="shared" si="807"/>
        <v>2688.4730249635286</v>
      </c>
    </row>
    <row r="6497" spans="1:62">
      <c r="A6497">
        <v>6494</v>
      </c>
      <c r="F6497">
        <v>11508.505806170449</v>
      </c>
      <c r="G6497">
        <v>0.32942794013637666</v>
      </c>
      <c r="BD6497">
        <f t="shared" si="801"/>
        <v>-13064.022301876625</v>
      </c>
      <c r="BE6497">
        <f t="shared" si="802"/>
        <v>-12328.24700570092</v>
      </c>
      <c r="BF6497">
        <f t="shared" si="803"/>
        <v>-11592.471709525216</v>
      </c>
      <c r="BG6497">
        <f t="shared" si="804"/>
        <v>-10856.696413349511</v>
      </c>
      <c r="BH6497">
        <f t="shared" si="805"/>
        <v>-10120.921117173806</v>
      </c>
      <c r="BI6497">
        <f t="shared" si="806"/>
        <v>-9385.1458209981029</v>
      </c>
      <c r="BJ6497">
        <f t="shared" si="807"/>
        <v>-8649.370524822396</v>
      </c>
    </row>
    <row r="6498" spans="1:62">
      <c r="A6498">
        <v>6495</v>
      </c>
      <c r="F6498">
        <v>7493.1944424291178</v>
      </c>
      <c r="G6498">
        <v>0.28551112993258165</v>
      </c>
      <c r="BD6498">
        <f t="shared" si="801"/>
        <v>-9861.366105488567</v>
      </c>
      <c r="BE6498">
        <f t="shared" si="802"/>
        <v>-8214.2264048066827</v>
      </c>
      <c r="BF6498">
        <f t="shared" si="803"/>
        <v>-6567.0867041247993</v>
      </c>
      <c r="BG6498">
        <f t="shared" si="804"/>
        <v>-4919.947003442916</v>
      </c>
      <c r="BH6498">
        <f t="shared" si="805"/>
        <v>-3272.8073027610335</v>
      </c>
      <c r="BI6498">
        <f t="shared" si="806"/>
        <v>-1625.6676020791492</v>
      </c>
      <c r="BJ6498">
        <f t="shared" si="807"/>
        <v>21.47209860273324</v>
      </c>
    </row>
    <row r="6499" spans="1:62">
      <c r="A6499">
        <v>6496</v>
      </c>
      <c r="F6499">
        <v>9091.8032612227689</v>
      </c>
      <c r="G6499">
        <v>0.23455326999513648</v>
      </c>
      <c r="BD6499">
        <f t="shared" si="801"/>
        <v>-6065.638792766209</v>
      </c>
      <c r="BE6499">
        <f t="shared" si="802"/>
        <v>-4638.0831431033012</v>
      </c>
      <c r="BF6499">
        <f t="shared" si="803"/>
        <v>-3210.5274934403933</v>
      </c>
      <c r="BG6499">
        <f t="shared" si="804"/>
        <v>-1782.9718437774845</v>
      </c>
      <c r="BH6499">
        <f t="shared" si="805"/>
        <v>-355.41619411457668</v>
      </c>
      <c r="BI6499">
        <f t="shared" si="806"/>
        <v>1072.1394555483312</v>
      </c>
      <c r="BJ6499">
        <f t="shared" si="807"/>
        <v>2499.6951052112399</v>
      </c>
    </row>
    <row r="6500" spans="1:62">
      <c r="A6500">
        <v>6497</v>
      </c>
      <c r="F6500">
        <v>17607.779113202352</v>
      </c>
      <c r="G6500">
        <v>0.65247408595975553</v>
      </c>
      <c r="BD6500">
        <f t="shared" si="801"/>
        <v>-7919.0369112470862</v>
      </c>
      <c r="BE6500">
        <f t="shared" si="802"/>
        <v>-6746.2705612714035</v>
      </c>
      <c r="BF6500">
        <f t="shared" si="803"/>
        <v>-5573.5042112957217</v>
      </c>
      <c r="BG6500">
        <f t="shared" si="804"/>
        <v>-4400.737861320039</v>
      </c>
      <c r="BH6500">
        <f t="shared" si="805"/>
        <v>-3227.9715113443572</v>
      </c>
      <c r="BI6500">
        <f t="shared" si="806"/>
        <v>-2055.2051613686745</v>
      </c>
      <c r="BJ6500">
        <f t="shared" si="807"/>
        <v>-882.43881139299265</v>
      </c>
    </row>
    <row r="6501" spans="1:62">
      <c r="A6501">
        <v>6498</v>
      </c>
      <c r="F6501">
        <v>4546.3620892437211</v>
      </c>
      <c r="G6501">
        <v>1.0717013033620741</v>
      </c>
      <c r="BD6501">
        <f t="shared" si="801"/>
        <v>-14345.408683403573</v>
      </c>
      <c r="BE6501">
        <f t="shared" si="802"/>
        <v>-11083.038253604796</v>
      </c>
      <c r="BF6501">
        <f t="shared" si="803"/>
        <v>-7820.6678238060194</v>
      </c>
      <c r="BG6501">
        <f t="shared" si="804"/>
        <v>-4558.2973940072407</v>
      </c>
      <c r="BH6501">
        <f t="shared" si="805"/>
        <v>-1295.9269642084637</v>
      </c>
      <c r="BI6501">
        <f t="shared" si="806"/>
        <v>1966.4434655903133</v>
      </c>
      <c r="BJ6501">
        <f t="shared" si="807"/>
        <v>5228.8138953890921</v>
      </c>
    </row>
    <row r="6502" spans="1:62">
      <c r="A6502">
        <v>6499</v>
      </c>
      <c r="F6502">
        <v>11806.474525552894</v>
      </c>
      <c r="G6502">
        <v>0.10672098539735941</v>
      </c>
      <c r="BD6502">
        <f t="shared" si="801"/>
        <v>812.14442756664994</v>
      </c>
      <c r="BE6502">
        <f t="shared" si="802"/>
        <v>6170.650944377021</v>
      </c>
      <c r="BF6502">
        <f t="shared" si="803"/>
        <v>11529.157461187391</v>
      </c>
      <c r="BG6502">
        <f t="shared" si="804"/>
        <v>16887.663977997763</v>
      </c>
      <c r="BH6502">
        <f t="shared" si="805"/>
        <v>22246.170494808131</v>
      </c>
      <c r="BI6502">
        <f t="shared" si="806"/>
        <v>27604.677011618503</v>
      </c>
      <c r="BJ6502">
        <f t="shared" si="807"/>
        <v>32963.183528428868</v>
      </c>
    </row>
    <row r="6503" spans="1:62">
      <c r="A6503">
        <v>6500</v>
      </c>
      <c r="F6503">
        <v>10605.539820385875</v>
      </c>
      <c r="G6503">
        <v>0.18002444078670532</v>
      </c>
      <c r="BD6503">
        <f t="shared" si="801"/>
        <v>-11272.869598566098</v>
      </c>
      <c r="BE6503">
        <f t="shared" si="802"/>
        <v>-10739.2646715793</v>
      </c>
      <c r="BF6503">
        <f t="shared" si="803"/>
        <v>-10205.659744592504</v>
      </c>
      <c r="BG6503">
        <f t="shared" si="804"/>
        <v>-9672.0548176057055</v>
      </c>
      <c r="BH6503">
        <f t="shared" si="805"/>
        <v>-9138.4498906189092</v>
      </c>
      <c r="BI6503">
        <f t="shared" si="806"/>
        <v>-8604.8449636321129</v>
      </c>
      <c r="BJ6503">
        <f t="shared" si="807"/>
        <v>-8071.2400366453148</v>
      </c>
    </row>
    <row r="6504" spans="1:62">
      <c r="A6504">
        <v>6501</v>
      </c>
      <c r="F6504">
        <v>10500.166557300183</v>
      </c>
      <c r="G6504">
        <v>0.48282712752754087</v>
      </c>
      <c r="BD6504">
        <f t="shared" si="801"/>
        <v>-9705.4176164523487</v>
      </c>
      <c r="BE6504">
        <f t="shared" si="802"/>
        <v>-8805.2954125188226</v>
      </c>
      <c r="BF6504">
        <f t="shared" si="803"/>
        <v>-7905.1732085852946</v>
      </c>
      <c r="BG6504">
        <f t="shared" si="804"/>
        <v>-7005.0510046517684</v>
      </c>
      <c r="BH6504">
        <f t="shared" si="805"/>
        <v>-6104.9288007182422</v>
      </c>
      <c r="BI6504">
        <f t="shared" si="806"/>
        <v>-5204.8065967847151</v>
      </c>
      <c r="BJ6504">
        <f t="shared" si="807"/>
        <v>-4304.6843928511889</v>
      </c>
    </row>
    <row r="6505" spans="1:62">
      <c r="A6505">
        <v>6502</v>
      </c>
      <c r="F6505">
        <v>12063.124718841298</v>
      </c>
      <c r="G6505">
        <v>0.15220730350021938</v>
      </c>
      <c r="BD6505">
        <f t="shared" si="801"/>
        <v>-8086.0309196624785</v>
      </c>
      <c r="BE6505">
        <f t="shared" si="802"/>
        <v>-5671.8952820247741</v>
      </c>
      <c r="BF6505">
        <f t="shared" si="803"/>
        <v>-3257.7596443870698</v>
      </c>
      <c r="BG6505">
        <f t="shared" si="804"/>
        <v>-843.62400674936544</v>
      </c>
      <c r="BH6505">
        <f t="shared" si="805"/>
        <v>1570.5116308883389</v>
      </c>
      <c r="BI6505">
        <f t="shared" si="806"/>
        <v>3984.6472685260433</v>
      </c>
      <c r="BJ6505">
        <f t="shared" si="807"/>
        <v>6398.7829061637476</v>
      </c>
    </row>
    <row r="6506" spans="1:62">
      <c r="A6506">
        <v>6503</v>
      </c>
      <c r="F6506">
        <v>10138.028927178042</v>
      </c>
      <c r="G6506">
        <v>0.51864179973480962</v>
      </c>
      <c r="BD6506">
        <f t="shared" si="801"/>
        <v>-11302.088201340201</v>
      </c>
      <c r="BE6506">
        <f t="shared" si="802"/>
        <v>-10541.051683839105</v>
      </c>
      <c r="BF6506">
        <f t="shared" si="803"/>
        <v>-9780.0151663380075</v>
      </c>
      <c r="BG6506">
        <f t="shared" si="804"/>
        <v>-9018.97864883691</v>
      </c>
      <c r="BH6506">
        <f t="shared" si="805"/>
        <v>-8257.9421313358143</v>
      </c>
      <c r="BI6506">
        <f t="shared" si="806"/>
        <v>-7496.9056138347169</v>
      </c>
      <c r="BJ6506">
        <f t="shared" si="807"/>
        <v>-6735.8690963336194</v>
      </c>
    </row>
    <row r="6507" spans="1:62">
      <c r="A6507">
        <v>6504</v>
      </c>
      <c r="F6507">
        <v>8973.0384439593035</v>
      </c>
      <c r="G6507">
        <v>0.22559982745699081</v>
      </c>
      <c r="BD6507">
        <f t="shared" si="801"/>
        <v>-7544.8199285039937</v>
      </c>
      <c r="BE6507">
        <f t="shared" si="802"/>
        <v>-4951.6109298299461</v>
      </c>
      <c r="BF6507">
        <f t="shared" si="803"/>
        <v>-2358.4019311558977</v>
      </c>
      <c r="BG6507">
        <f t="shared" si="804"/>
        <v>234.80706751814978</v>
      </c>
      <c r="BH6507">
        <f t="shared" si="805"/>
        <v>2828.0160661921982</v>
      </c>
      <c r="BI6507">
        <f t="shared" si="806"/>
        <v>5421.2250648662466</v>
      </c>
      <c r="BJ6507">
        <f t="shared" si="807"/>
        <v>8014.434063540295</v>
      </c>
    </row>
    <row r="6508" spans="1:62">
      <c r="A6508">
        <v>6505</v>
      </c>
      <c r="F6508">
        <v>11107.505032271689</v>
      </c>
      <c r="G6508">
        <v>0.41123004727024615</v>
      </c>
      <c r="BD6508">
        <f t="shared" si="801"/>
        <v>-7845.0393066743491</v>
      </c>
      <c r="BE6508">
        <f t="shared" si="802"/>
        <v>-6717.0401693893955</v>
      </c>
      <c r="BF6508">
        <f t="shared" si="803"/>
        <v>-5589.0410321044419</v>
      </c>
      <c r="BG6508">
        <f t="shared" si="804"/>
        <v>-4461.0418948194874</v>
      </c>
      <c r="BH6508">
        <f t="shared" si="805"/>
        <v>-3333.0427575345329</v>
      </c>
      <c r="BI6508">
        <f t="shared" si="806"/>
        <v>-2205.0436202495794</v>
      </c>
      <c r="BJ6508">
        <f t="shared" si="807"/>
        <v>-1077.0444829646249</v>
      </c>
    </row>
    <row r="6509" spans="1:62">
      <c r="A6509">
        <v>6506</v>
      </c>
      <c r="F6509">
        <v>2281.6960106095576</v>
      </c>
      <c r="G6509">
        <v>0.45488270059919689</v>
      </c>
      <c r="BD6509">
        <f t="shared" si="801"/>
        <v>-9051.3547959204589</v>
      </c>
      <c r="BE6509">
        <f t="shared" si="802"/>
        <v>-6995.2045595692271</v>
      </c>
      <c r="BF6509">
        <f t="shared" si="803"/>
        <v>-4939.0543232179971</v>
      </c>
      <c r="BG6509">
        <f t="shared" si="804"/>
        <v>-2882.9040868667653</v>
      </c>
      <c r="BH6509">
        <f t="shared" si="805"/>
        <v>-826.75385051553531</v>
      </c>
      <c r="BI6509">
        <f t="shared" si="806"/>
        <v>1229.3963858356947</v>
      </c>
      <c r="BJ6509">
        <f t="shared" si="807"/>
        <v>3285.5466221869265</v>
      </c>
    </row>
    <row r="6510" spans="1:62">
      <c r="A6510">
        <v>6507</v>
      </c>
      <c r="F6510">
        <v>13369.651116507575</v>
      </c>
      <c r="G6510">
        <v>0.20315111890262472</v>
      </c>
      <c r="BD6510">
        <f t="shared" si="801"/>
        <v>-7.2825076135732161</v>
      </c>
      <c r="BE6510">
        <f t="shared" si="802"/>
        <v>2267.1309953824111</v>
      </c>
      <c r="BF6510">
        <f t="shared" si="803"/>
        <v>4541.5444983783955</v>
      </c>
      <c r="BG6510">
        <f t="shared" si="804"/>
        <v>6815.9580013743798</v>
      </c>
      <c r="BH6510">
        <f t="shared" si="805"/>
        <v>9090.3715043703651</v>
      </c>
      <c r="BI6510">
        <f t="shared" si="806"/>
        <v>11364.785007366349</v>
      </c>
      <c r="BJ6510">
        <f t="shared" si="807"/>
        <v>13639.198510362334</v>
      </c>
    </row>
    <row r="6511" spans="1:62">
      <c r="A6511">
        <v>6508</v>
      </c>
      <c r="F6511">
        <v>10119.228260684948</v>
      </c>
      <c r="G6511">
        <v>0.32423509333420952</v>
      </c>
      <c r="BD6511">
        <f t="shared" si="801"/>
        <v>-12353.895521994451</v>
      </c>
      <c r="BE6511">
        <f t="shared" si="802"/>
        <v>-11338.139927481328</v>
      </c>
      <c r="BF6511">
        <f t="shared" si="803"/>
        <v>-10322.384332968204</v>
      </c>
      <c r="BG6511">
        <f t="shared" si="804"/>
        <v>-9306.6287384550815</v>
      </c>
      <c r="BH6511">
        <f t="shared" si="805"/>
        <v>-8290.8731439419571</v>
      </c>
      <c r="BI6511">
        <f t="shared" si="806"/>
        <v>-7275.1175494288336</v>
      </c>
      <c r="BJ6511">
        <f t="shared" si="807"/>
        <v>-6259.3619549157102</v>
      </c>
    </row>
    <row r="6512" spans="1:62">
      <c r="A6512">
        <v>6509</v>
      </c>
      <c r="F6512">
        <v>-422.44599199216464</v>
      </c>
      <c r="G6512">
        <v>9.6670342826521427E-2</v>
      </c>
      <c r="BD6512">
        <f t="shared" si="801"/>
        <v>-8498.0527940139</v>
      </c>
      <c r="BE6512">
        <f t="shared" si="802"/>
        <v>-6876.8773273428524</v>
      </c>
      <c r="BF6512">
        <f t="shared" si="803"/>
        <v>-5255.7018606718048</v>
      </c>
      <c r="BG6512">
        <f t="shared" si="804"/>
        <v>-3634.5263940007571</v>
      </c>
      <c r="BH6512">
        <f t="shared" si="805"/>
        <v>-2013.3509273297095</v>
      </c>
      <c r="BI6512">
        <f t="shared" si="806"/>
        <v>-392.1754606586619</v>
      </c>
      <c r="BJ6512">
        <f t="shared" si="807"/>
        <v>1229.0000060123857</v>
      </c>
    </row>
    <row r="6513" spans="1:62">
      <c r="A6513">
        <v>6510</v>
      </c>
      <c r="F6513">
        <v>10195.404941916531</v>
      </c>
      <c r="G6513">
        <v>0.16909938178014716</v>
      </c>
      <c r="BD6513">
        <f t="shared" si="801"/>
        <v>905.79770612477182</v>
      </c>
      <c r="BE6513">
        <f t="shared" si="802"/>
        <v>1389.149420257379</v>
      </c>
      <c r="BF6513">
        <f t="shared" si="803"/>
        <v>1872.501134389986</v>
      </c>
      <c r="BG6513">
        <f t="shared" si="804"/>
        <v>2355.8528485225934</v>
      </c>
      <c r="BH6513">
        <f t="shared" si="805"/>
        <v>2839.2045626552003</v>
      </c>
      <c r="BI6513">
        <f t="shared" si="806"/>
        <v>3322.5562767878073</v>
      </c>
      <c r="BJ6513">
        <f t="shared" si="807"/>
        <v>3805.9079909204147</v>
      </c>
    </row>
    <row r="6514" spans="1:62">
      <c r="A6514">
        <v>6511</v>
      </c>
      <c r="F6514">
        <v>-1293.0163349943577</v>
      </c>
      <c r="G6514">
        <v>0.33445508777462418</v>
      </c>
      <c r="BD6514">
        <f t="shared" si="801"/>
        <v>-9349.9080330157958</v>
      </c>
      <c r="BE6514">
        <f t="shared" si="802"/>
        <v>-8504.4111241150604</v>
      </c>
      <c r="BF6514">
        <f t="shared" si="803"/>
        <v>-7658.914215214324</v>
      </c>
      <c r="BG6514">
        <f t="shared" si="804"/>
        <v>-6813.4173063135877</v>
      </c>
      <c r="BH6514">
        <f t="shared" si="805"/>
        <v>-5967.9203974128523</v>
      </c>
      <c r="BI6514">
        <f t="shared" si="806"/>
        <v>-5122.4234885121168</v>
      </c>
      <c r="BJ6514">
        <f t="shared" si="807"/>
        <v>-4276.9265796113805</v>
      </c>
    </row>
    <row r="6515" spans="1:62">
      <c r="A6515">
        <v>6512</v>
      </c>
      <c r="F6515">
        <v>5941.0762140075985</v>
      </c>
      <c r="G6515">
        <v>0.37577565405820224</v>
      </c>
      <c r="BD6515">
        <f t="shared" si="801"/>
        <v>2965.2917738674787</v>
      </c>
      <c r="BE6515">
        <f t="shared" si="802"/>
        <v>4637.5672127405996</v>
      </c>
      <c r="BF6515">
        <f t="shared" si="803"/>
        <v>6309.8426516137206</v>
      </c>
      <c r="BG6515">
        <f t="shared" si="804"/>
        <v>7982.1180904868415</v>
      </c>
      <c r="BH6515">
        <f t="shared" si="805"/>
        <v>9654.3935293599625</v>
      </c>
      <c r="BI6515">
        <f t="shared" si="806"/>
        <v>11326.668968233083</v>
      </c>
      <c r="BJ6515">
        <f t="shared" si="807"/>
        <v>12998.944407106204</v>
      </c>
    </row>
    <row r="6516" spans="1:62">
      <c r="A6516">
        <v>6513</v>
      </c>
      <c r="F6516">
        <v>-6048.8722742048485</v>
      </c>
      <c r="G6516">
        <v>0.37617009106908217</v>
      </c>
      <c r="BD6516">
        <f t="shared" si="801"/>
        <v>-4062.1979437165874</v>
      </c>
      <c r="BE6516">
        <f t="shared" si="802"/>
        <v>-2183.3196734255762</v>
      </c>
      <c r="BF6516">
        <f t="shared" si="803"/>
        <v>-304.44140313456501</v>
      </c>
      <c r="BG6516">
        <f t="shared" si="804"/>
        <v>1574.4368671564462</v>
      </c>
      <c r="BH6516">
        <f t="shared" si="805"/>
        <v>3453.3151374474564</v>
      </c>
      <c r="BI6516">
        <f t="shared" si="806"/>
        <v>5332.1934077384685</v>
      </c>
      <c r="BJ6516">
        <f t="shared" si="807"/>
        <v>7211.0716780294806</v>
      </c>
    </row>
    <row r="6517" spans="1:62">
      <c r="A6517">
        <v>6514</v>
      </c>
      <c r="F6517">
        <v>10921.932328542873</v>
      </c>
      <c r="G6517">
        <v>0.34982661729835218</v>
      </c>
      <c r="BD6517">
        <f t="shared" si="801"/>
        <v>7929.7227295502598</v>
      </c>
      <c r="BE6517">
        <f t="shared" si="802"/>
        <v>9810.5731848956711</v>
      </c>
      <c r="BF6517">
        <f t="shared" si="803"/>
        <v>11691.423640241081</v>
      </c>
      <c r="BG6517">
        <f t="shared" si="804"/>
        <v>13572.274095586492</v>
      </c>
      <c r="BH6517">
        <f t="shared" si="805"/>
        <v>15453.124550931903</v>
      </c>
      <c r="BI6517">
        <f t="shared" si="806"/>
        <v>17333.975006277313</v>
      </c>
      <c r="BJ6517">
        <f t="shared" si="807"/>
        <v>19214.825461622724</v>
      </c>
    </row>
    <row r="6518" spans="1:62">
      <c r="A6518">
        <v>6515</v>
      </c>
      <c r="F6518">
        <v>10002.562075995405</v>
      </c>
      <c r="G6518">
        <v>0.44990627104191372</v>
      </c>
      <c r="BD6518">
        <f t="shared" si="801"/>
        <v>-9172.7992420511109</v>
      </c>
      <c r="BE6518">
        <f t="shared" si="802"/>
        <v>-7423.666155559351</v>
      </c>
      <c r="BF6518">
        <f t="shared" si="803"/>
        <v>-5674.5330690675901</v>
      </c>
      <c r="BG6518">
        <f t="shared" si="804"/>
        <v>-3925.3999825758292</v>
      </c>
      <c r="BH6518">
        <f t="shared" si="805"/>
        <v>-2176.2668960840674</v>
      </c>
      <c r="BI6518">
        <f t="shared" si="806"/>
        <v>-427.13380959230744</v>
      </c>
      <c r="BJ6518">
        <f t="shared" si="807"/>
        <v>1321.9992768994543</v>
      </c>
    </row>
    <row r="6519" spans="1:62">
      <c r="A6519">
        <v>6516</v>
      </c>
      <c r="F6519">
        <v>12294.75247450938</v>
      </c>
      <c r="G6519">
        <v>0.23412755084447934</v>
      </c>
      <c r="BD6519">
        <f t="shared" si="801"/>
        <v>-7753.0307207858368</v>
      </c>
      <c r="BE6519">
        <f t="shared" si="802"/>
        <v>-5503.4993655762682</v>
      </c>
      <c r="BF6519">
        <f t="shared" si="803"/>
        <v>-3253.9680103666997</v>
      </c>
      <c r="BG6519">
        <f t="shared" si="804"/>
        <v>-1004.4366551571311</v>
      </c>
      <c r="BH6519">
        <f t="shared" si="805"/>
        <v>1245.0947000524375</v>
      </c>
      <c r="BI6519">
        <f t="shared" si="806"/>
        <v>3494.626055262006</v>
      </c>
      <c r="BJ6519">
        <f t="shared" si="807"/>
        <v>5744.1574104715746</v>
      </c>
    </row>
    <row r="6520" spans="1:62">
      <c r="A6520">
        <v>6517</v>
      </c>
      <c r="F6520">
        <v>14765.228518329288</v>
      </c>
      <c r="G6520">
        <v>0.21020685476985879</v>
      </c>
      <c r="BD6520">
        <f t="shared" si="801"/>
        <v>-11124.114720286983</v>
      </c>
      <c r="BE6520">
        <f t="shared" si="802"/>
        <v>-9953.476966064587</v>
      </c>
      <c r="BF6520">
        <f t="shared" si="803"/>
        <v>-8782.8392118421907</v>
      </c>
      <c r="BG6520">
        <f t="shared" si="804"/>
        <v>-7612.2014576197926</v>
      </c>
      <c r="BH6520">
        <f t="shared" si="805"/>
        <v>-6441.5637033973962</v>
      </c>
      <c r="BI6520">
        <f t="shared" si="806"/>
        <v>-5270.9259491749999</v>
      </c>
      <c r="BJ6520">
        <f t="shared" si="807"/>
        <v>-4100.2881949526036</v>
      </c>
    </row>
    <row r="6521" spans="1:62">
      <c r="A6521">
        <v>6518</v>
      </c>
      <c r="F6521">
        <v>8342.2984597120176</v>
      </c>
      <c r="G6521">
        <v>0.12382380694066342</v>
      </c>
      <c r="BD6521">
        <f t="shared" si="801"/>
        <v>-13714.194244479993</v>
      </c>
      <c r="BE6521">
        <f t="shared" si="802"/>
        <v>-12663.159970630701</v>
      </c>
      <c r="BF6521">
        <f t="shared" si="803"/>
        <v>-11612.125696781406</v>
      </c>
      <c r="BG6521">
        <f t="shared" si="804"/>
        <v>-10561.091422932113</v>
      </c>
      <c r="BH6521">
        <f t="shared" si="805"/>
        <v>-9510.0571490828188</v>
      </c>
      <c r="BI6521">
        <f t="shared" si="806"/>
        <v>-8459.0228752335242</v>
      </c>
      <c r="BJ6521">
        <f t="shared" si="807"/>
        <v>-7407.9886013842306</v>
      </c>
    </row>
    <row r="6522" spans="1:62">
      <c r="A6522">
        <v>6519</v>
      </c>
      <c r="F6522">
        <v>10408.197722862704</v>
      </c>
      <c r="G6522">
        <v>0.11605126116242737</v>
      </c>
      <c r="BD6522">
        <f t="shared" si="801"/>
        <v>-7723.1794250087005</v>
      </c>
      <c r="BE6522">
        <f t="shared" si="802"/>
        <v>-7104.0603903053834</v>
      </c>
      <c r="BF6522">
        <f t="shared" si="803"/>
        <v>-6484.9413556020663</v>
      </c>
      <c r="BG6522">
        <f t="shared" si="804"/>
        <v>-5865.8223208987492</v>
      </c>
      <c r="BH6522">
        <f t="shared" si="805"/>
        <v>-5246.7032861954322</v>
      </c>
      <c r="BI6522">
        <f t="shared" si="806"/>
        <v>-4627.5842514921151</v>
      </c>
      <c r="BJ6522">
        <f t="shared" si="807"/>
        <v>-4008.465216788798</v>
      </c>
    </row>
    <row r="6523" spans="1:62">
      <c r="A6523">
        <v>6520</v>
      </c>
      <c r="F6523">
        <v>6909.2929474405537</v>
      </c>
      <c r="G6523">
        <v>4.2467940575307672E-2</v>
      </c>
      <c r="BD6523">
        <f t="shared" si="801"/>
        <v>-9827.9414170505661</v>
      </c>
      <c r="BE6523">
        <f t="shared" si="802"/>
        <v>-9247.6851112384302</v>
      </c>
      <c r="BF6523">
        <f t="shared" si="803"/>
        <v>-8667.4288054262943</v>
      </c>
      <c r="BG6523">
        <f t="shared" si="804"/>
        <v>-8087.1724996141565</v>
      </c>
      <c r="BH6523">
        <f t="shared" si="805"/>
        <v>-7506.9161938020197</v>
      </c>
      <c r="BI6523">
        <f t="shared" si="806"/>
        <v>-6926.6598879898829</v>
      </c>
      <c r="BJ6523">
        <f t="shared" si="807"/>
        <v>-6346.4035821777461</v>
      </c>
    </row>
    <row r="6524" spans="1:62">
      <c r="A6524">
        <v>6521</v>
      </c>
      <c r="F6524">
        <v>10589.480769363543</v>
      </c>
      <c r="G6524">
        <v>0.22965708782263228</v>
      </c>
      <c r="BD6524">
        <f t="shared" si="801"/>
        <v>-6696.9532445640152</v>
      </c>
      <c r="BE6524">
        <f t="shared" si="802"/>
        <v>-6484.6135416874768</v>
      </c>
      <c r="BF6524">
        <f t="shared" si="803"/>
        <v>-6272.2738388109383</v>
      </c>
      <c r="BG6524">
        <f t="shared" si="804"/>
        <v>-6059.9341359343998</v>
      </c>
      <c r="BH6524">
        <f t="shared" si="805"/>
        <v>-5847.5944330578623</v>
      </c>
      <c r="BI6524">
        <f t="shared" si="806"/>
        <v>-5635.2547301813238</v>
      </c>
      <c r="BJ6524">
        <f t="shared" si="807"/>
        <v>-5422.9150273047853</v>
      </c>
    </row>
    <row r="6525" spans="1:62">
      <c r="A6525">
        <v>6522</v>
      </c>
      <c r="F6525">
        <v>6105.9855803228438</v>
      </c>
      <c r="G6525">
        <v>0.21064887724450898</v>
      </c>
      <c r="BD6525">
        <f t="shared" si="801"/>
        <v>-9441.1953302503825</v>
      </c>
      <c r="BE6525">
        <f t="shared" si="802"/>
        <v>-8292.9098911372203</v>
      </c>
      <c r="BF6525">
        <f t="shared" si="803"/>
        <v>-7144.6244520240589</v>
      </c>
      <c r="BG6525">
        <f t="shared" si="804"/>
        <v>-5996.3390129108975</v>
      </c>
      <c r="BH6525">
        <f t="shared" si="805"/>
        <v>-4848.0535737977361</v>
      </c>
      <c r="BI6525">
        <f t="shared" si="806"/>
        <v>-3699.7681346845748</v>
      </c>
      <c r="BJ6525">
        <f t="shared" si="807"/>
        <v>-2551.4826955714134</v>
      </c>
    </row>
    <row r="6526" spans="1:62">
      <c r="A6526">
        <v>6523</v>
      </c>
      <c r="F6526">
        <v>8569.4956771457073</v>
      </c>
      <c r="G6526">
        <v>0.2920631675842662</v>
      </c>
      <c r="BD6526">
        <f t="shared" si="801"/>
        <v>-5052.7411941002993</v>
      </c>
      <c r="BE6526">
        <f t="shared" si="802"/>
        <v>-3999.4968078777538</v>
      </c>
      <c r="BF6526">
        <f t="shared" si="803"/>
        <v>-2946.2524216552092</v>
      </c>
      <c r="BG6526">
        <f t="shared" si="804"/>
        <v>-1893.0080354326637</v>
      </c>
      <c r="BH6526">
        <f t="shared" si="805"/>
        <v>-839.76364921011918</v>
      </c>
      <c r="BI6526">
        <f t="shared" si="806"/>
        <v>213.48073701242538</v>
      </c>
      <c r="BJ6526">
        <f t="shared" si="807"/>
        <v>1266.7251232349709</v>
      </c>
    </row>
    <row r="6527" spans="1:62">
      <c r="A6527">
        <v>6524</v>
      </c>
      <c r="F6527">
        <v>9250.2267942501603</v>
      </c>
      <c r="G6527">
        <v>0.37876898138740067</v>
      </c>
      <c r="BD6527">
        <f t="shared" si="801"/>
        <v>-7109.1798392243763</v>
      </c>
      <c r="BE6527">
        <f t="shared" si="802"/>
        <v>-5648.8640013030454</v>
      </c>
      <c r="BF6527">
        <f t="shared" si="803"/>
        <v>-4188.5481633817144</v>
      </c>
      <c r="BG6527">
        <f t="shared" si="804"/>
        <v>-2728.2323254603834</v>
      </c>
      <c r="BH6527">
        <f t="shared" si="805"/>
        <v>-1267.9164875390525</v>
      </c>
      <c r="BI6527">
        <f t="shared" si="806"/>
        <v>192.3993503822785</v>
      </c>
      <c r="BJ6527">
        <f t="shared" si="807"/>
        <v>1652.7151883036095</v>
      </c>
    </row>
    <row r="6528" spans="1:62">
      <c r="A6528">
        <v>6525</v>
      </c>
      <c r="F6528">
        <v>10236.335344952144</v>
      </c>
      <c r="G6528">
        <v>0.32490027481502892</v>
      </c>
      <c r="BD6528">
        <f t="shared" si="801"/>
        <v>-7356.3818873131568</v>
      </c>
      <c r="BE6528">
        <f t="shared" si="802"/>
        <v>-5462.5369803761532</v>
      </c>
      <c r="BF6528">
        <f t="shared" si="803"/>
        <v>-3568.6920734391506</v>
      </c>
      <c r="BG6528">
        <f t="shared" si="804"/>
        <v>-1674.847166502147</v>
      </c>
      <c r="BH6528">
        <f t="shared" si="805"/>
        <v>218.99774043485559</v>
      </c>
      <c r="BI6528">
        <f t="shared" si="806"/>
        <v>2112.8426473718591</v>
      </c>
      <c r="BJ6528">
        <f t="shared" si="807"/>
        <v>4006.6875543088627</v>
      </c>
    </row>
    <row r="6529" spans="1:62">
      <c r="A6529">
        <v>6526</v>
      </c>
      <c r="F6529">
        <v>8446.8587444358709</v>
      </c>
      <c r="G6529">
        <v>0.21145314335676879</v>
      </c>
      <c r="BD6529">
        <f t="shared" si="801"/>
        <v>-8611.833970877</v>
      </c>
      <c r="BE6529">
        <f t="shared" si="802"/>
        <v>-6987.3325968018544</v>
      </c>
      <c r="BF6529">
        <f t="shared" si="803"/>
        <v>-5362.8312227267097</v>
      </c>
      <c r="BG6529">
        <f t="shared" si="804"/>
        <v>-3738.329848651565</v>
      </c>
      <c r="BH6529">
        <f t="shared" si="805"/>
        <v>-2113.8284745764204</v>
      </c>
      <c r="BI6529">
        <f t="shared" si="806"/>
        <v>-489.32710050127571</v>
      </c>
      <c r="BJ6529">
        <f t="shared" si="807"/>
        <v>1135.174273573868</v>
      </c>
    </row>
    <row r="6530" spans="1:62">
      <c r="A6530">
        <v>6527</v>
      </c>
      <c r="F6530">
        <v>2738.0170867096022</v>
      </c>
      <c r="G6530">
        <v>0.28754828039599012</v>
      </c>
      <c r="BD6530">
        <f t="shared" si="801"/>
        <v>-7389.5930276520266</v>
      </c>
      <c r="BE6530">
        <f t="shared" si="802"/>
        <v>-6332.3273108681824</v>
      </c>
      <c r="BF6530">
        <f t="shared" si="803"/>
        <v>-5275.061594084339</v>
      </c>
      <c r="BG6530">
        <f t="shared" si="804"/>
        <v>-4217.7958773004948</v>
      </c>
      <c r="BH6530">
        <f t="shared" si="805"/>
        <v>-3160.5301605166514</v>
      </c>
      <c r="BI6530">
        <f t="shared" si="806"/>
        <v>-2103.2644437328072</v>
      </c>
      <c r="BJ6530">
        <f t="shared" si="807"/>
        <v>-1045.9987269489629</v>
      </c>
    </row>
    <row r="6531" spans="1:62">
      <c r="A6531">
        <v>6528</v>
      </c>
      <c r="F6531">
        <v>8964.5431524362393</v>
      </c>
      <c r="G6531">
        <v>0.50736204970482657</v>
      </c>
      <c r="BD6531">
        <f t="shared" si="801"/>
        <v>-1300.2756847296516</v>
      </c>
      <c r="BE6531">
        <f t="shared" si="802"/>
        <v>137.46571725029889</v>
      </c>
      <c r="BF6531">
        <f t="shared" si="803"/>
        <v>1575.2071192302492</v>
      </c>
      <c r="BG6531">
        <f t="shared" si="804"/>
        <v>3012.9485212101999</v>
      </c>
      <c r="BH6531">
        <f t="shared" si="805"/>
        <v>4450.6899231901507</v>
      </c>
      <c r="BI6531">
        <f t="shared" si="806"/>
        <v>5888.4313251701005</v>
      </c>
      <c r="BJ6531">
        <f t="shared" si="807"/>
        <v>7326.1727271500513</v>
      </c>
    </row>
    <row r="6532" spans="1:62">
      <c r="A6532">
        <v>6529</v>
      </c>
      <c r="F6532">
        <v>4593.2153655448055</v>
      </c>
      <c r="G6532">
        <v>0.27365467494660933</v>
      </c>
      <c r="BD6532">
        <f t="shared" si="801"/>
        <v>-6427.7329039121068</v>
      </c>
      <c r="BE6532">
        <f t="shared" si="802"/>
        <v>-3890.9226553879735</v>
      </c>
      <c r="BF6532">
        <f t="shared" si="803"/>
        <v>-1354.112406863841</v>
      </c>
      <c r="BG6532">
        <f t="shared" si="804"/>
        <v>1182.6978416602924</v>
      </c>
      <c r="BH6532">
        <f t="shared" si="805"/>
        <v>3719.5080901844249</v>
      </c>
      <c r="BI6532">
        <f t="shared" si="806"/>
        <v>6256.3183387085573</v>
      </c>
      <c r="BJ6532">
        <f t="shared" si="807"/>
        <v>8793.1285872326916</v>
      </c>
    </row>
    <row r="6533" spans="1:62">
      <c r="A6533">
        <v>6530</v>
      </c>
      <c r="F6533">
        <v>1719.4615222773609</v>
      </c>
      <c r="G6533">
        <v>0.43195056426967859</v>
      </c>
      <c r="BD6533">
        <f t="shared" si="801"/>
        <v>-3224.9419908117588</v>
      </c>
      <c r="BE6533">
        <f t="shared" si="802"/>
        <v>-1856.6686160787121</v>
      </c>
      <c r="BF6533">
        <f t="shared" si="803"/>
        <v>-488.39524134566545</v>
      </c>
      <c r="BG6533">
        <f t="shared" si="804"/>
        <v>879.87813338738124</v>
      </c>
      <c r="BH6533">
        <f t="shared" si="805"/>
        <v>2248.1515081204279</v>
      </c>
      <c r="BI6533">
        <f t="shared" si="806"/>
        <v>3616.4248828534746</v>
      </c>
      <c r="BJ6533">
        <f t="shared" si="807"/>
        <v>4984.6982575865204</v>
      </c>
    </row>
    <row r="6534" spans="1:62">
      <c r="A6534">
        <v>6531</v>
      </c>
      <c r="F6534">
        <v>9360.7025498912044</v>
      </c>
      <c r="G6534">
        <v>0.20990495335658643</v>
      </c>
      <c r="BD6534">
        <f t="shared" si="801"/>
        <v>440.29129907103197</v>
      </c>
      <c r="BE6534">
        <f t="shared" si="802"/>
        <v>2600.0441204194249</v>
      </c>
      <c r="BF6534">
        <f t="shared" si="803"/>
        <v>4759.7969417678178</v>
      </c>
      <c r="BG6534">
        <f t="shared" si="804"/>
        <v>6919.5497631162107</v>
      </c>
      <c r="BH6534">
        <f t="shared" si="805"/>
        <v>9079.3025844646036</v>
      </c>
      <c r="BI6534">
        <f t="shared" si="806"/>
        <v>11239.055405812996</v>
      </c>
      <c r="BJ6534">
        <f t="shared" si="807"/>
        <v>13398.808227161389</v>
      </c>
    </row>
    <row r="6535" spans="1:62">
      <c r="A6535">
        <v>6532</v>
      </c>
      <c r="F6535">
        <v>9580.154368784868</v>
      </c>
      <c r="G6535">
        <v>0.27851171453212853</v>
      </c>
      <c r="BD6535">
        <f t="shared" si="801"/>
        <v>-8311.1777831082727</v>
      </c>
      <c r="BE6535">
        <f t="shared" si="802"/>
        <v>-7261.6530163253401</v>
      </c>
      <c r="BF6535">
        <f t="shared" si="803"/>
        <v>-6212.1282495424075</v>
      </c>
      <c r="BG6535">
        <f t="shared" si="804"/>
        <v>-5162.6034827594758</v>
      </c>
      <c r="BH6535">
        <f t="shared" si="805"/>
        <v>-4113.0787159765432</v>
      </c>
      <c r="BI6535">
        <f t="shared" si="806"/>
        <v>-3063.5539491936115</v>
      </c>
      <c r="BJ6535">
        <f t="shared" si="807"/>
        <v>-2014.0291824106789</v>
      </c>
    </row>
    <row r="6536" spans="1:62">
      <c r="A6536">
        <v>6533</v>
      </c>
      <c r="F6536">
        <v>10427.730681361552</v>
      </c>
      <c r="G6536">
        <v>0.7634612450892746</v>
      </c>
      <c r="BD6536">
        <f t="shared" si="801"/>
        <v>-8187.5957961242257</v>
      </c>
      <c r="BE6536">
        <f t="shared" si="802"/>
        <v>-6795.0372234635834</v>
      </c>
      <c r="BF6536">
        <f t="shared" si="803"/>
        <v>-5402.4786508029401</v>
      </c>
      <c r="BG6536">
        <f t="shared" si="804"/>
        <v>-4009.9200781422978</v>
      </c>
      <c r="BH6536">
        <f t="shared" si="805"/>
        <v>-2617.3615054816546</v>
      </c>
      <c r="BI6536">
        <f t="shared" si="806"/>
        <v>-1224.8029328210123</v>
      </c>
      <c r="BJ6536">
        <f t="shared" si="807"/>
        <v>167.75563983963002</v>
      </c>
    </row>
    <row r="6537" spans="1:62">
      <c r="A6537">
        <v>6534</v>
      </c>
      <c r="F6537">
        <v>2014.1725810535027</v>
      </c>
      <c r="G6537">
        <v>0.59347091059571611</v>
      </c>
      <c r="BD6537">
        <f t="shared" si="801"/>
        <v>-6610.4244559151794</v>
      </c>
      <c r="BE6537">
        <f t="shared" si="802"/>
        <v>-2793.1182304688064</v>
      </c>
      <c r="BF6537">
        <f t="shared" si="803"/>
        <v>1024.1879949775666</v>
      </c>
      <c r="BG6537">
        <f t="shared" si="804"/>
        <v>4841.4942204239396</v>
      </c>
      <c r="BH6537">
        <f t="shared" si="805"/>
        <v>8658.8004458703126</v>
      </c>
      <c r="BI6537">
        <f t="shared" si="806"/>
        <v>12476.106671316686</v>
      </c>
      <c r="BJ6537">
        <f t="shared" si="807"/>
        <v>16293.412896763059</v>
      </c>
    </row>
    <row r="6538" spans="1:62">
      <c r="A6538">
        <v>6535</v>
      </c>
      <c r="F6538">
        <v>6291.7146901165324</v>
      </c>
      <c r="G6538">
        <v>0.52648593621881723</v>
      </c>
      <c r="BD6538">
        <f t="shared" si="801"/>
        <v>953.18197192507796</v>
      </c>
      <c r="BE6538">
        <f t="shared" si="802"/>
        <v>3920.5365249036586</v>
      </c>
      <c r="BF6538">
        <f t="shared" si="803"/>
        <v>6887.8910778822392</v>
      </c>
      <c r="BG6538">
        <f t="shared" si="804"/>
        <v>9855.2456308608198</v>
      </c>
      <c r="BH6538">
        <f t="shared" si="805"/>
        <v>12822.6001838394</v>
      </c>
      <c r="BI6538">
        <f t="shared" si="806"/>
        <v>15789.954736817981</v>
      </c>
      <c r="BJ6538">
        <f t="shared" si="807"/>
        <v>18757.309289796562</v>
      </c>
    </row>
    <row r="6539" spans="1:62">
      <c r="A6539">
        <v>6536</v>
      </c>
      <c r="F6539">
        <v>11814.021496266323</v>
      </c>
      <c r="G6539">
        <v>0.34616717984441436</v>
      </c>
      <c r="BD6539">
        <f t="shared" si="801"/>
        <v>-3659.2850090224465</v>
      </c>
      <c r="BE6539">
        <f t="shared" si="802"/>
        <v>-1026.8553279283606</v>
      </c>
      <c r="BF6539">
        <f t="shared" si="803"/>
        <v>1605.5743531657263</v>
      </c>
      <c r="BG6539">
        <f t="shared" si="804"/>
        <v>4238.0040342598113</v>
      </c>
      <c r="BH6539">
        <f t="shared" si="805"/>
        <v>6870.4337153538982</v>
      </c>
      <c r="BI6539">
        <f t="shared" si="806"/>
        <v>9502.863396447985</v>
      </c>
      <c r="BJ6539">
        <f t="shared" si="807"/>
        <v>12135.293077542072</v>
      </c>
    </row>
    <row r="6540" spans="1:62">
      <c r="A6540">
        <v>6537</v>
      </c>
      <c r="F6540">
        <v>5344.706995326882</v>
      </c>
      <c r="G6540">
        <v>0.57600074758201103</v>
      </c>
      <c r="BD6540">
        <f t="shared" si="801"/>
        <v>-10083.185597044252</v>
      </c>
      <c r="BE6540">
        <f t="shared" si="802"/>
        <v>-8352.3496978221792</v>
      </c>
      <c r="BF6540">
        <f t="shared" si="803"/>
        <v>-6621.5137986001073</v>
      </c>
      <c r="BG6540">
        <f t="shared" si="804"/>
        <v>-4890.6778993780354</v>
      </c>
      <c r="BH6540">
        <f t="shared" si="805"/>
        <v>-3159.8420001559643</v>
      </c>
      <c r="BI6540">
        <f t="shared" si="806"/>
        <v>-1429.0061009338915</v>
      </c>
      <c r="BJ6540">
        <f t="shared" si="807"/>
        <v>301.82979828817952</v>
      </c>
    </row>
    <row r="6541" spans="1:62">
      <c r="A6541">
        <v>6538</v>
      </c>
      <c r="F6541">
        <v>4067.1820347563335</v>
      </c>
      <c r="G6541">
        <v>0.32188644357865748</v>
      </c>
      <c r="BD6541">
        <f t="shared" ref="BD6541:BD6604" si="808">($BD$3*G6540)-F6540</f>
        <v>-2464.703257416827</v>
      </c>
      <c r="BE6541">
        <f t="shared" ref="BE6541:BE6604" si="809">($BE$3*G6540)-F6540</f>
        <v>415.30048049322795</v>
      </c>
      <c r="BF6541">
        <f t="shared" ref="BF6541:BF6604" si="810">($BF$3*G6540)-F6540</f>
        <v>3295.3042184032838</v>
      </c>
      <c r="BG6541">
        <f t="shared" ref="BG6541:BG6604" si="811">($BG$3*G6540)-F6540</f>
        <v>6175.3079563133379</v>
      </c>
      <c r="BH6541">
        <f t="shared" ref="BH6541:BH6604" si="812">($BH$3*G6540)-F6540</f>
        <v>9055.3116942233937</v>
      </c>
      <c r="BI6541">
        <f t="shared" ref="BI6541:BI6604" si="813">($BI$3*G6540)-F6540</f>
        <v>11935.31543213345</v>
      </c>
      <c r="BJ6541">
        <f t="shared" ref="BJ6541:BJ6604" si="814">($BJ$3*G6540)-F6540</f>
        <v>14815.319170043504</v>
      </c>
    </row>
    <row r="6542" spans="1:62">
      <c r="A6542">
        <v>6539</v>
      </c>
      <c r="F6542">
        <v>11022.310327395855</v>
      </c>
      <c r="G6542">
        <v>0.73564342292854334</v>
      </c>
      <c r="BD6542">
        <f t="shared" si="808"/>
        <v>-2457.7498168630464</v>
      </c>
      <c r="BE6542">
        <f t="shared" si="809"/>
        <v>-848.31759896975882</v>
      </c>
      <c r="BF6542">
        <f t="shared" si="810"/>
        <v>761.11461892352872</v>
      </c>
      <c r="BG6542">
        <f t="shared" si="811"/>
        <v>2370.5468368168158</v>
      </c>
      <c r="BH6542">
        <f t="shared" si="812"/>
        <v>3979.9790547101038</v>
      </c>
      <c r="BI6542">
        <f t="shared" si="813"/>
        <v>5589.4112726033909</v>
      </c>
      <c r="BJ6542">
        <f t="shared" si="814"/>
        <v>7198.843490496678</v>
      </c>
    </row>
    <row r="6543" spans="1:62">
      <c r="A6543">
        <v>6540</v>
      </c>
      <c r="F6543">
        <v>9570.93722082358</v>
      </c>
      <c r="G6543">
        <v>0.26172644012969926</v>
      </c>
      <c r="BD6543">
        <f t="shared" si="808"/>
        <v>-7344.0932127531378</v>
      </c>
      <c r="BE6543">
        <f t="shared" si="809"/>
        <v>-3665.8760981104215</v>
      </c>
      <c r="BF6543">
        <f t="shared" si="810"/>
        <v>12.341016532294816</v>
      </c>
      <c r="BG6543">
        <f t="shared" si="811"/>
        <v>3690.558131175012</v>
      </c>
      <c r="BH6543">
        <f t="shared" si="812"/>
        <v>7368.7752458177274</v>
      </c>
      <c r="BI6543">
        <f t="shared" si="813"/>
        <v>11046.992360460445</v>
      </c>
      <c r="BJ6543">
        <f t="shared" si="814"/>
        <v>14725.209475103162</v>
      </c>
    </row>
    <row r="6544" spans="1:62">
      <c r="A6544">
        <v>6541</v>
      </c>
      <c r="F6544">
        <v>10490.500555900591</v>
      </c>
      <c r="G6544">
        <v>0.63000039056445178</v>
      </c>
      <c r="BD6544">
        <f t="shared" si="808"/>
        <v>-8262.305020175083</v>
      </c>
      <c r="BE6544">
        <f t="shared" si="809"/>
        <v>-6953.6728195265878</v>
      </c>
      <c r="BF6544">
        <f t="shared" si="810"/>
        <v>-5645.0406188780908</v>
      </c>
      <c r="BG6544">
        <f t="shared" si="811"/>
        <v>-4336.4084182295946</v>
      </c>
      <c r="BH6544">
        <f t="shared" si="812"/>
        <v>-3027.7762175810985</v>
      </c>
      <c r="BI6544">
        <f t="shared" si="813"/>
        <v>-1719.1440169326024</v>
      </c>
      <c r="BJ6544">
        <f t="shared" si="814"/>
        <v>-410.51181628410632</v>
      </c>
    </row>
    <row r="6545" spans="1:62">
      <c r="A6545">
        <v>6542</v>
      </c>
      <c r="F6545">
        <v>7451.4645851502091</v>
      </c>
      <c r="G6545">
        <v>0.91106958933475113</v>
      </c>
      <c r="BD6545">
        <f t="shared" si="808"/>
        <v>-7340.498603078333</v>
      </c>
      <c r="BE6545">
        <f t="shared" si="809"/>
        <v>-4190.4966502560737</v>
      </c>
      <c r="BF6545">
        <f t="shared" si="810"/>
        <v>-1040.4946974338145</v>
      </c>
      <c r="BG6545">
        <f t="shared" si="811"/>
        <v>2109.5072553884438</v>
      </c>
      <c r="BH6545">
        <f t="shared" si="812"/>
        <v>5259.5092082107039</v>
      </c>
      <c r="BI6545">
        <f t="shared" si="813"/>
        <v>8409.5111610329623</v>
      </c>
      <c r="BJ6545">
        <f t="shared" si="814"/>
        <v>11559.513113855221</v>
      </c>
    </row>
    <row r="6546" spans="1:62">
      <c r="A6546">
        <v>6543</v>
      </c>
      <c r="F6546">
        <v>9753.7120218224027</v>
      </c>
      <c r="G6546">
        <v>0.24559849275071688</v>
      </c>
      <c r="BD6546">
        <f t="shared" si="808"/>
        <v>-2896.1166384764538</v>
      </c>
      <c r="BE6546">
        <f t="shared" si="809"/>
        <v>1659.2313081973016</v>
      </c>
      <c r="BF6546">
        <f t="shared" si="810"/>
        <v>6214.5792548710569</v>
      </c>
      <c r="BG6546">
        <f t="shared" si="811"/>
        <v>10769.927201544811</v>
      </c>
      <c r="BH6546">
        <f t="shared" si="812"/>
        <v>15325.275148218567</v>
      </c>
      <c r="BI6546">
        <f t="shared" si="813"/>
        <v>19880.623094892322</v>
      </c>
      <c r="BJ6546">
        <f t="shared" si="814"/>
        <v>24435.971041566081</v>
      </c>
    </row>
    <row r="6547" spans="1:62">
      <c r="A6547">
        <v>6544</v>
      </c>
      <c r="F6547">
        <v>4154.6119159159607</v>
      </c>
      <c r="G6547">
        <v>0.86381766959122519</v>
      </c>
      <c r="BD6547">
        <f t="shared" si="808"/>
        <v>-8525.7195580688185</v>
      </c>
      <c r="BE6547">
        <f t="shared" si="809"/>
        <v>-7297.7270943152344</v>
      </c>
      <c r="BF6547">
        <f t="shared" si="810"/>
        <v>-6069.7346305616493</v>
      </c>
      <c r="BG6547">
        <f t="shared" si="811"/>
        <v>-4841.7421668080651</v>
      </c>
      <c r="BH6547">
        <f t="shared" si="812"/>
        <v>-3613.749703054481</v>
      </c>
      <c r="BI6547">
        <f t="shared" si="813"/>
        <v>-2385.7572393008959</v>
      </c>
      <c r="BJ6547">
        <f t="shared" si="814"/>
        <v>-1157.7647755473117</v>
      </c>
    </row>
    <row r="6548" spans="1:62">
      <c r="A6548">
        <v>6545</v>
      </c>
      <c r="F6548">
        <v>8592.0727208853132</v>
      </c>
      <c r="G6548">
        <v>0.36382928085106769</v>
      </c>
      <c r="BD6548">
        <f t="shared" si="808"/>
        <v>164.47643204016549</v>
      </c>
      <c r="BE6548">
        <f t="shared" si="809"/>
        <v>4483.5647799962917</v>
      </c>
      <c r="BF6548">
        <f t="shared" si="810"/>
        <v>8802.653127952417</v>
      </c>
      <c r="BG6548">
        <f t="shared" si="811"/>
        <v>13121.741475908544</v>
      </c>
      <c r="BH6548">
        <f t="shared" si="812"/>
        <v>17440.829823864668</v>
      </c>
      <c r="BI6548">
        <f t="shared" si="813"/>
        <v>21759.918171820795</v>
      </c>
      <c r="BJ6548">
        <f t="shared" si="814"/>
        <v>26079.006519776922</v>
      </c>
    </row>
    <row r="6549" spans="1:62">
      <c r="A6549">
        <v>6546</v>
      </c>
      <c r="F6549">
        <v>9377.4985323830406</v>
      </c>
      <c r="G6549">
        <v>0.36930070570343787</v>
      </c>
      <c r="BD6549">
        <f t="shared" si="808"/>
        <v>-6772.9263166299752</v>
      </c>
      <c r="BE6549">
        <f t="shared" si="809"/>
        <v>-4953.7799123746363</v>
      </c>
      <c r="BF6549">
        <f t="shared" si="810"/>
        <v>-3134.6335081192974</v>
      </c>
      <c r="BG6549">
        <f t="shared" si="811"/>
        <v>-1315.4871038639594</v>
      </c>
      <c r="BH6549">
        <f t="shared" si="812"/>
        <v>503.65930039137857</v>
      </c>
      <c r="BI6549">
        <f t="shared" si="813"/>
        <v>2322.8057046467184</v>
      </c>
      <c r="BJ6549">
        <f t="shared" si="814"/>
        <v>4141.9521089020564</v>
      </c>
    </row>
    <row r="6550" spans="1:62">
      <c r="A6550">
        <v>6547</v>
      </c>
      <c r="F6550">
        <v>-4014.21963940977</v>
      </c>
      <c r="G6550">
        <v>0.67140499867855219</v>
      </c>
      <c r="BD6550">
        <f t="shared" si="808"/>
        <v>-7530.9950038658517</v>
      </c>
      <c r="BE6550">
        <f t="shared" si="809"/>
        <v>-5684.4914753486619</v>
      </c>
      <c r="BF6550">
        <f t="shared" si="810"/>
        <v>-3837.9879468314721</v>
      </c>
      <c r="BG6550">
        <f t="shared" si="811"/>
        <v>-1991.4844183142832</v>
      </c>
      <c r="BH6550">
        <f t="shared" si="812"/>
        <v>-144.98088979709428</v>
      </c>
      <c r="BI6550">
        <f t="shared" si="813"/>
        <v>1701.5226387200964</v>
      </c>
      <c r="BJ6550">
        <f t="shared" si="814"/>
        <v>3548.0261672372853</v>
      </c>
    </row>
    <row r="6551" spans="1:62">
      <c r="A6551">
        <v>6548</v>
      </c>
      <c r="F6551">
        <v>-347.42759276904144</v>
      </c>
      <c r="G6551">
        <v>0.61972495967810115</v>
      </c>
      <c r="BD6551">
        <f t="shared" si="808"/>
        <v>7371.2446328025308</v>
      </c>
      <c r="BE6551">
        <f t="shared" si="809"/>
        <v>10728.269626195291</v>
      </c>
      <c r="BF6551">
        <f t="shared" si="810"/>
        <v>14085.294619588052</v>
      </c>
      <c r="BG6551">
        <f t="shared" si="811"/>
        <v>17442.319612980813</v>
      </c>
      <c r="BH6551">
        <f t="shared" si="812"/>
        <v>20799.344606373576</v>
      </c>
      <c r="BI6551">
        <f t="shared" si="813"/>
        <v>24156.369599766334</v>
      </c>
      <c r="BJ6551">
        <f t="shared" si="814"/>
        <v>27513.394593159097</v>
      </c>
    </row>
    <row r="6552" spans="1:62">
      <c r="A6552">
        <v>6549</v>
      </c>
      <c r="F6552">
        <v>12439.942560333637</v>
      </c>
      <c r="G6552">
        <v>0.39753528172931496</v>
      </c>
      <c r="BD6552">
        <f t="shared" si="808"/>
        <v>3446.0523911595474</v>
      </c>
      <c r="BE6552">
        <f t="shared" si="809"/>
        <v>6544.6771895500533</v>
      </c>
      <c r="BF6552">
        <f t="shared" si="810"/>
        <v>9643.3019879405583</v>
      </c>
      <c r="BG6552">
        <f t="shared" si="811"/>
        <v>12741.926786331065</v>
      </c>
      <c r="BH6552">
        <f t="shared" si="812"/>
        <v>15840.55158472157</v>
      </c>
      <c r="BI6552">
        <f t="shared" si="813"/>
        <v>18939.176383112077</v>
      </c>
      <c r="BJ6552">
        <f t="shared" si="814"/>
        <v>22037.801181502582</v>
      </c>
    </row>
    <row r="6553" spans="1:62">
      <c r="A6553">
        <v>6550</v>
      </c>
      <c r="F6553">
        <v>2935.778573402873</v>
      </c>
      <c r="G6553">
        <v>0.10095615562182481</v>
      </c>
      <c r="BD6553">
        <f t="shared" si="808"/>
        <v>-10452.266151687061</v>
      </c>
      <c r="BE6553">
        <f t="shared" si="809"/>
        <v>-8464.5897430404875</v>
      </c>
      <c r="BF6553">
        <f t="shared" si="810"/>
        <v>-6476.913334393912</v>
      </c>
      <c r="BG6553">
        <f t="shared" si="811"/>
        <v>-4489.2369257473374</v>
      </c>
      <c r="BH6553">
        <f t="shared" si="812"/>
        <v>-2501.5605171007628</v>
      </c>
      <c r="BI6553">
        <f t="shared" si="813"/>
        <v>-513.8841084541873</v>
      </c>
      <c r="BJ6553">
        <f t="shared" si="814"/>
        <v>1473.7923001923864</v>
      </c>
    </row>
    <row r="6554" spans="1:62">
      <c r="A6554">
        <v>6551</v>
      </c>
      <c r="F6554">
        <v>8499.1833042889084</v>
      </c>
      <c r="G6554">
        <v>0.67535784508702434</v>
      </c>
      <c r="BD6554">
        <f t="shared" si="808"/>
        <v>-2430.9977952937488</v>
      </c>
      <c r="BE6554">
        <f t="shared" si="809"/>
        <v>-1926.2170171846251</v>
      </c>
      <c r="BF6554">
        <f t="shared" si="810"/>
        <v>-1421.4362390755009</v>
      </c>
      <c r="BG6554">
        <f t="shared" si="811"/>
        <v>-916.65546096637695</v>
      </c>
      <c r="BH6554">
        <f t="shared" si="812"/>
        <v>-411.87468285725299</v>
      </c>
      <c r="BI6554">
        <f t="shared" si="813"/>
        <v>92.906095251871193</v>
      </c>
      <c r="BJ6554">
        <f t="shared" si="814"/>
        <v>597.68687336099538</v>
      </c>
    </row>
    <row r="6555" spans="1:62">
      <c r="A6555">
        <v>6552</v>
      </c>
      <c r="F6555">
        <v>4493.8982665669319</v>
      </c>
      <c r="G6555">
        <v>0.59318153580205646</v>
      </c>
      <c r="BD6555">
        <f t="shared" si="808"/>
        <v>-5122.3940788537866</v>
      </c>
      <c r="BE6555">
        <f t="shared" si="809"/>
        <v>-1745.6048534186648</v>
      </c>
      <c r="BF6555">
        <f t="shared" si="810"/>
        <v>1631.1843720164561</v>
      </c>
      <c r="BG6555">
        <f t="shared" si="811"/>
        <v>5007.9735974515788</v>
      </c>
      <c r="BH6555">
        <f t="shared" si="812"/>
        <v>8384.7628228866997</v>
      </c>
      <c r="BI6555">
        <f t="shared" si="813"/>
        <v>11761.552048321821</v>
      </c>
      <c r="BJ6555">
        <f t="shared" si="814"/>
        <v>15138.341273756945</v>
      </c>
    </row>
    <row r="6556" spans="1:62">
      <c r="A6556">
        <v>6553</v>
      </c>
      <c r="F6556">
        <v>6225.7099816588925</v>
      </c>
      <c r="G6556">
        <v>0.234000160231016</v>
      </c>
      <c r="BD6556">
        <f t="shared" si="808"/>
        <v>-1527.9905875566496</v>
      </c>
      <c r="BE6556">
        <f t="shared" si="809"/>
        <v>1437.9170914536326</v>
      </c>
      <c r="BF6556">
        <f t="shared" si="810"/>
        <v>4403.8247704639143</v>
      </c>
      <c r="BG6556">
        <f t="shared" si="811"/>
        <v>7369.732449474197</v>
      </c>
      <c r="BH6556">
        <f t="shared" si="812"/>
        <v>10335.64012848448</v>
      </c>
      <c r="BI6556">
        <f t="shared" si="813"/>
        <v>13301.54780749476</v>
      </c>
      <c r="BJ6556">
        <f t="shared" si="814"/>
        <v>16267.455486505045</v>
      </c>
    </row>
    <row r="6557" spans="1:62">
      <c r="A6557">
        <v>6554</v>
      </c>
      <c r="F6557">
        <v>11270.980481150702</v>
      </c>
      <c r="G6557">
        <v>0.27423569004925064</v>
      </c>
      <c r="BD6557">
        <f t="shared" si="808"/>
        <v>-5055.7091805038126</v>
      </c>
      <c r="BE6557">
        <f t="shared" si="809"/>
        <v>-3885.7083793487327</v>
      </c>
      <c r="BF6557">
        <f t="shared" si="810"/>
        <v>-2715.7075781936524</v>
      </c>
      <c r="BG6557">
        <f t="shared" si="811"/>
        <v>-1545.7067770385729</v>
      </c>
      <c r="BH6557">
        <f t="shared" si="812"/>
        <v>-375.70597588349301</v>
      </c>
      <c r="BI6557">
        <f t="shared" si="813"/>
        <v>794.2948252715878</v>
      </c>
      <c r="BJ6557">
        <f t="shared" si="814"/>
        <v>1964.2956264266677</v>
      </c>
    </row>
    <row r="6558" spans="1:62">
      <c r="A6558">
        <v>6555</v>
      </c>
      <c r="F6558">
        <v>2519.1285294520858</v>
      </c>
      <c r="G6558">
        <v>1.4811232877144036</v>
      </c>
      <c r="BD6558">
        <f t="shared" si="808"/>
        <v>-9899.8020309044496</v>
      </c>
      <c r="BE6558">
        <f t="shared" si="809"/>
        <v>-8528.6235806581954</v>
      </c>
      <c r="BF6558">
        <f t="shared" si="810"/>
        <v>-7157.445130411942</v>
      </c>
      <c r="BG6558">
        <f t="shared" si="811"/>
        <v>-5786.2666801656896</v>
      </c>
      <c r="BH6558">
        <f t="shared" si="812"/>
        <v>-4415.0882299194363</v>
      </c>
      <c r="BI6558">
        <f t="shared" si="813"/>
        <v>-3043.9097796731821</v>
      </c>
      <c r="BJ6558">
        <f t="shared" si="814"/>
        <v>-1672.7313294269297</v>
      </c>
    </row>
    <row r="6559" spans="1:62">
      <c r="A6559">
        <v>6556</v>
      </c>
      <c r="F6559">
        <v>9512.4208335978183</v>
      </c>
      <c r="G6559">
        <v>0.14089695900958343</v>
      </c>
      <c r="BD6559">
        <f t="shared" si="808"/>
        <v>4886.4879091199318</v>
      </c>
      <c r="BE6559">
        <f t="shared" si="809"/>
        <v>12292.104347691949</v>
      </c>
      <c r="BF6559">
        <f t="shared" si="810"/>
        <v>19697.72078626397</v>
      </c>
      <c r="BG6559">
        <f t="shared" si="811"/>
        <v>27103.337224835985</v>
      </c>
      <c r="BH6559">
        <f t="shared" si="812"/>
        <v>34508.953663408007</v>
      </c>
      <c r="BI6559">
        <f t="shared" si="813"/>
        <v>41914.570101980025</v>
      </c>
      <c r="BJ6559">
        <f t="shared" si="814"/>
        <v>49320.186540552044</v>
      </c>
    </row>
    <row r="6560" spans="1:62">
      <c r="A6560">
        <v>6557</v>
      </c>
      <c r="F6560">
        <v>7203.3705450294838</v>
      </c>
      <c r="G6560">
        <v>0.9529558475873392</v>
      </c>
      <c r="BD6560">
        <f t="shared" si="808"/>
        <v>-8807.9360385499003</v>
      </c>
      <c r="BE6560">
        <f t="shared" si="809"/>
        <v>-8103.4512435019842</v>
      </c>
      <c r="BF6560">
        <f t="shared" si="810"/>
        <v>-7398.9664484540663</v>
      </c>
      <c r="BG6560">
        <f t="shared" si="811"/>
        <v>-6694.4816534061501</v>
      </c>
      <c r="BH6560">
        <f t="shared" si="812"/>
        <v>-5989.9968583582322</v>
      </c>
      <c r="BI6560">
        <f t="shared" si="813"/>
        <v>-5285.5120633103152</v>
      </c>
      <c r="BJ6560">
        <f t="shared" si="814"/>
        <v>-4581.0272682623981</v>
      </c>
    </row>
    <row r="6561" spans="1:62">
      <c r="A6561">
        <v>6558</v>
      </c>
      <c r="F6561">
        <v>11042.314910525012</v>
      </c>
      <c r="G6561">
        <v>0.36646863761987358</v>
      </c>
      <c r="BD6561">
        <f t="shared" si="808"/>
        <v>-2438.5913070927882</v>
      </c>
      <c r="BE6561">
        <f t="shared" si="809"/>
        <v>2326.1879308439075</v>
      </c>
      <c r="BF6561">
        <f t="shared" si="810"/>
        <v>7090.967168780604</v>
      </c>
      <c r="BG6561">
        <f t="shared" si="811"/>
        <v>11855.746406717299</v>
      </c>
      <c r="BH6561">
        <f t="shared" si="812"/>
        <v>16620.525644653997</v>
      </c>
      <c r="BI6561">
        <f t="shared" si="813"/>
        <v>21385.304882590692</v>
      </c>
      <c r="BJ6561">
        <f t="shared" si="814"/>
        <v>26150.084120527386</v>
      </c>
    </row>
    <row r="6562" spans="1:62">
      <c r="A6562">
        <v>6559</v>
      </c>
      <c r="F6562">
        <v>9305.3588281684679</v>
      </c>
      <c r="G6562">
        <v>0.25560377545757262</v>
      </c>
      <c r="BD6562">
        <f t="shared" si="808"/>
        <v>-9209.9717224256437</v>
      </c>
      <c r="BE6562">
        <f t="shared" si="809"/>
        <v>-7377.6285343262771</v>
      </c>
      <c r="BF6562">
        <f t="shared" si="810"/>
        <v>-5545.2853462269086</v>
      </c>
      <c r="BG6562">
        <f t="shared" si="811"/>
        <v>-3712.942158127541</v>
      </c>
      <c r="BH6562">
        <f t="shared" si="812"/>
        <v>-1880.5989700281734</v>
      </c>
      <c r="BI6562">
        <f t="shared" si="813"/>
        <v>-48.255781928804936</v>
      </c>
      <c r="BJ6562">
        <f t="shared" si="814"/>
        <v>1784.0874061705636</v>
      </c>
    </row>
    <row r="6563" spans="1:62">
      <c r="A6563">
        <v>6560</v>
      </c>
      <c r="F6563">
        <v>2117.0569905006214</v>
      </c>
      <c r="G6563">
        <v>0.47828689175705463</v>
      </c>
      <c r="BD6563">
        <f t="shared" si="808"/>
        <v>-8027.3399508806051</v>
      </c>
      <c r="BE6563">
        <f t="shared" si="809"/>
        <v>-6749.3210735927414</v>
      </c>
      <c r="BF6563">
        <f t="shared" si="810"/>
        <v>-5471.3021963048786</v>
      </c>
      <c r="BG6563">
        <f t="shared" si="811"/>
        <v>-4193.2833190170149</v>
      </c>
      <c r="BH6563">
        <f t="shared" si="812"/>
        <v>-2915.2644417291522</v>
      </c>
      <c r="BI6563">
        <f t="shared" si="813"/>
        <v>-1637.2455644412894</v>
      </c>
      <c r="BJ6563">
        <f t="shared" si="814"/>
        <v>-359.22668715342661</v>
      </c>
    </row>
    <row r="6564" spans="1:62">
      <c r="A6564">
        <v>6561</v>
      </c>
      <c r="F6564">
        <v>-197.60340786935922</v>
      </c>
      <c r="G6564">
        <v>0.60392533478785637</v>
      </c>
      <c r="BD6564">
        <f t="shared" si="808"/>
        <v>274.37746828465197</v>
      </c>
      <c r="BE6564">
        <f t="shared" si="809"/>
        <v>2665.8119270699253</v>
      </c>
      <c r="BF6564">
        <f t="shared" si="810"/>
        <v>5057.2463858551982</v>
      </c>
      <c r="BG6564">
        <f t="shared" si="811"/>
        <v>7448.6808446404721</v>
      </c>
      <c r="BH6564">
        <f t="shared" si="812"/>
        <v>9840.1153034257441</v>
      </c>
      <c r="BI6564">
        <f t="shared" si="813"/>
        <v>12231.549762211018</v>
      </c>
      <c r="BJ6564">
        <f t="shared" si="814"/>
        <v>14622.98422099629</v>
      </c>
    </row>
    <row r="6565" spans="1:62">
      <c r="A6565">
        <v>6562</v>
      </c>
      <c r="F6565">
        <v>5938.5299974750196</v>
      </c>
      <c r="G6565">
        <v>0.2246283802924669</v>
      </c>
      <c r="BD6565">
        <f t="shared" si="808"/>
        <v>3217.230081808641</v>
      </c>
      <c r="BE6565">
        <f t="shared" si="809"/>
        <v>6236.8567557479228</v>
      </c>
      <c r="BF6565">
        <f t="shared" si="810"/>
        <v>9256.483429687205</v>
      </c>
      <c r="BG6565">
        <f t="shared" si="811"/>
        <v>12276.110103626486</v>
      </c>
      <c r="BH6565">
        <f t="shared" si="812"/>
        <v>15295.736777565768</v>
      </c>
      <c r="BI6565">
        <f t="shared" si="813"/>
        <v>18315.363451505051</v>
      </c>
      <c r="BJ6565">
        <f t="shared" si="814"/>
        <v>21334.990125444332</v>
      </c>
    </row>
    <row r="6566" spans="1:62">
      <c r="A6566">
        <v>6563</v>
      </c>
      <c r="F6566">
        <v>4382.7119080435587</v>
      </c>
      <c r="G6566">
        <v>0.59808463853062133</v>
      </c>
      <c r="BD6566">
        <f t="shared" si="808"/>
        <v>-4815.3880960126853</v>
      </c>
      <c r="BE6566">
        <f t="shared" si="809"/>
        <v>-3692.2461945503505</v>
      </c>
      <c r="BF6566">
        <f t="shared" si="810"/>
        <v>-2569.1042930880162</v>
      </c>
      <c r="BG6566">
        <f t="shared" si="811"/>
        <v>-1445.9623916256814</v>
      </c>
      <c r="BH6566">
        <f t="shared" si="812"/>
        <v>-322.82049016334713</v>
      </c>
      <c r="BI6566">
        <f t="shared" si="813"/>
        <v>800.32141129898719</v>
      </c>
      <c r="BJ6566">
        <f t="shared" si="814"/>
        <v>1923.4633127613215</v>
      </c>
    </row>
    <row r="6567" spans="1:62">
      <c r="A6567">
        <v>6564</v>
      </c>
      <c r="F6567">
        <v>-2031.2572186378602</v>
      </c>
      <c r="G6567">
        <v>0.59918187926512179</v>
      </c>
      <c r="BD6567">
        <f t="shared" si="808"/>
        <v>-1392.2887153904521</v>
      </c>
      <c r="BE6567">
        <f t="shared" si="809"/>
        <v>1598.1344772626544</v>
      </c>
      <c r="BF6567">
        <f t="shared" si="810"/>
        <v>4588.5576699157609</v>
      </c>
      <c r="BG6567">
        <f t="shared" si="811"/>
        <v>7578.9808625688675</v>
      </c>
      <c r="BH6567">
        <f t="shared" si="812"/>
        <v>10569.404055221974</v>
      </c>
      <c r="BI6567">
        <f t="shared" si="813"/>
        <v>13559.827247875081</v>
      </c>
      <c r="BJ6567">
        <f t="shared" si="814"/>
        <v>16550.250440528187</v>
      </c>
    </row>
    <row r="6568" spans="1:62">
      <c r="A6568">
        <v>6565</v>
      </c>
      <c r="F6568">
        <v>10006.413147677942</v>
      </c>
      <c r="G6568">
        <v>0.28779573361713595</v>
      </c>
      <c r="BD6568">
        <f t="shared" si="808"/>
        <v>5027.1666149634693</v>
      </c>
      <c r="BE6568">
        <f t="shared" si="809"/>
        <v>8023.0760112890785</v>
      </c>
      <c r="BF6568">
        <f t="shared" si="810"/>
        <v>11018.985407614688</v>
      </c>
      <c r="BG6568">
        <f t="shared" si="811"/>
        <v>14014.894803940297</v>
      </c>
      <c r="BH6568">
        <f t="shared" si="812"/>
        <v>17010.804200265906</v>
      </c>
      <c r="BI6568">
        <f t="shared" si="813"/>
        <v>20006.713596591515</v>
      </c>
      <c r="BJ6568">
        <f t="shared" si="814"/>
        <v>23002.622992917124</v>
      </c>
    </row>
    <row r="6569" spans="1:62">
      <c r="A6569">
        <v>6566</v>
      </c>
      <c r="F6569">
        <v>-477.15021941467785</v>
      </c>
      <c r="G6569">
        <v>0.50948613457651337</v>
      </c>
      <c r="BD6569">
        <f t="shared" si="808"/>
        <v>-8567.4344795922625</v>
      </c>
      <c r="BE6569">
        <f t="shared" si="809"/>
        <v>-7128.4558115065829</v>
      </c>
      <c r="BF6569">
        <f t="shared" si="810"/>
        <v>-5689.4771434209024</v>
      </c>
      <c r="BG6569">
        <f t="shared" si="811"/>
        <v>-4250.4984753352228</v>
      </c>
      <c r="BH6569">
        <f t="shared" si="812"/>
        <v>-2811.5198072495432</v>
      </c>
      <c r="BI6569">
        <f t="shared" si="813"/>
        <v>-1372.5411391638627</v>
      </c>
      <c r="BJ6569">
        <f t="shared" si="814"/>
        <v>66.43752892181692</v>
      </c>
    </row>
    <row r="6570" spans="1:62">
      <c r="A6570">
        <v>6567</v>
      </c>
      <c r="F6570">
        <v>-2517.4786952580434</v>
      </c>
      <c r="G6570">
        <v>0.76596982536652902</v>
      </c>
      <c r="BD6570">
        <f t="shared" si="808"/>
        <v>3024.5808922972446</v>
      </c>
      <c r="BE6570">
        <f t="shared" si="809"/>
        <v>5572.0115651798114</v>
      </c>
      <c r="BF6570">
        <f t="shared" si="810"/>
        <v>8119.4422380623782</v>
      </c>
      <c r="BG6570">
        <f t="shared" si="811"/>
        <v>10666.872910944945</v>
      </c>
      <c r="BH6570">
        <f t="shared" si="812"/>
        <v>13214.303583827512</v>
      </c>
      <c r="BI6570">
        <f t="shared" si="813"/>
        <v>15761.734256710079</v>
      </c>
      <c r="BJ6570">
        <f t="shared" si="814"/>
        <v>18309.164929592647</v>
      </c>
    </row>
    <row r="6571" spans="1:62">
      <c r="A6571">
        <v>6568</v>
      </c>
      <c r="F6571">
        <v>-3502.7996312665491</v>
      </c>
      <c r="G6571">
        <v>1.0960890708145925</v>
      </c>
      <c r="BD6571">
        <f t="shared" si="808"/>
        <v>6347.3278220906886</v>
      </c>
      <c r="BE6571">
        <f t="shared" si="809"/>
        <v>10177.176948923334</v>
      </c>
      <c r="BF6571">
        <f t="shared" si="810"/>
        <v>14007.026075755979</v>
      </c>
      <c r="BG6571">
        <f t="shared" si="811"/>
        <v>17836.875202588624</v>
      </c>
      <c r="BH6571">
        <f t="shared" si="812"/>
        <v>21666.724329421268</v>
      </c>
      <c r="BI6571">
        <f t="shared" si="813"/>
        <v>25496.573456253915</v>
      </c>
      <c r="BJ6571">
        <f t="shared" si="814"/>
        <v>29326.422583086558</v>
      </c>
    </row>
    <row r="6572" spans="1:62">
      <c r="A6572">
        <v>6569</v>
      </c>
      <c r="F6572">
        <v>9770.9901541323525</v>
      </c>
      <c r="G6572">
        <v>0.94593384545909487</v>
      </c>
      <c r="BD6572">
        <f t="shared" si="808"/>
        <v>8983.2449853395119</v>
      </c>
      <c r="BE6572">
        <f t="shared" si="809"/>
        <v>14463.690339412475</v>
      </c>
      <c r="BF6572">
        <f t="shared" si="810"/>
        <v>19944.135693485438</v>
      </c>
      <c r="BG6572">
        <f t="shared" si="811"/>
        <v>25424.5810475584</v>
      </c>
      <c r="BH6572">
        <f t="shared" si="812"/>
        <v>30905.026401631363</v>
      </c>
      <c r="BI6572">
        <f t="shared" si="813"/>
        <v>36385.471755704326</v>
      </c>
      <c r="BJ6572">
        <f t="shared" si="814"/>
        <v>41865.917109777285</v>
      </c>
    </row>
    <row r="6573" spans="1:62">
      <c r="A6573">
        <v>6570</v>
      </c>
      <c r="F6573">
        <v>4642.4453503970253</v>
      </c>
      <c r="G6573">
        <v>0.44321578461653655</v>
      </c>
      <c r="BD6573">
        <f t="shared" si="808"/>
        <v>-5041.3209268368782</v>
      </c>
      <c r="BE6573">
        <f t="shared" si="809"/>
        <v>-311.65169954140401</v>
      </c>
      <c r="BF6573">
        <f t="shared" si="810"/>
        <v>4418.0175277540711</v>
      </c>
      <c r="BG6573">
        <f t="shared" si="811"/>
        <v>9147.6867550495444</v>
      </c>
      <c r="BH6573">
        <f t="shared" si="812"/>
        <v>13877.35598234502</v>
      </c>
      <c r="BI6573">
        <f t="shared" si="813"/>
        <v>18607.025209640495</v>
      </c>
      <c r="BJ6573">
        <f t="shared" si="814"/>
        <v>23336.694436935966</v>
      </c>
    </row>
    <row r="6574" spans="1:62">
      <c r="A6574">
        <v>6571</v>
      </c>
      <c r="F6574">
        <v>4489.3318125495643</v>
      </c>
      <c r="G6574">
        <v>0.28833455325512958</v>
      </c>
      <c r="BD6574">
        <f t="shared" si="808"/>
        <v>-2426.3664273143427</v>
      </c>
      <c r="BE6574">
        <f t="shared" si="809"/>
        <v>-210.28750423166002</v>
      </c>
      <c r="BF6574">
        <f t="shared" si="810"/>
        <v>2005.7914188510231</v>
      </c>
      <c r="BG6574">
        <f t="shared" si="811"/>
        <v>4221.8703419337053</v>
      </c>
      <c r="BH6574">
        <f t="shared" si="812"/>
        <v>6437.9492650163884</v>
      </c>
      <c r="BI6574">
        <f t="shared" si="813"/>
        <v>8654.0281880990715</v>
      </c>
      <c r="BJ6574">
        <f t="shared" si="814"/>
        <v>10870.107111181755</v>
      </c>
    </row>
    <row r="6575" spans="1:62">
      <c r="A6575">
        <v>6572</v>
      </c>
      <c r="F6575">
        <v>7632.0605768665991</v>
      </c>
      <c r="G6575">
        <v>0.23501679305325673</v>
      </c>
      <c r="BD6575">
        <f t="shared" si="808"/>
        <v>-3047.6590462739164</v>
      </c>
      <c r="BE6575">
        <f t="shared" si="809"/>
        <v>-1605.9862799982684</v>
      </c>
      <c r="BF6575">
        <f t="shared" si="810"/>
        <v>-164.31351372262088</v>
      </c>
      <c r="BG6575">
        <f t="shared" si="811"/>
        <v>1277.3592525530275</v>
      </c>
      <c r="BH6575">
        <f t="shared" si="812"/>
        <v>2719.0320188286751</v>
      </c>
      <c r="BI6575">
        <f t="shared" si="813"/>
        <v>4160.7047851043226</v>
      </c>
      <c r="BJ6575">
        <f t="shared" si="814"/>
        <v>5602.3775513799701</v>
      </c>
    </row>
    <row r="6576" spans="1:62">
      <c r="A6576">
        <v>6573</v>
      </c>
      <c r="F6576">
        <v>7851.7646433550535</v>
      </c>
      <c r="G6576">
        <v>0.30395073119805271</v>
      </c>
      <c r="BD6576">
        <f t="shared" si="808"/>
        <v>-6456.9766116003157</v>
      </c>
      <c r="BE6576">
        <f t="shared" si="809"/>
        <v>-5281.8926463340322</v>
      </c>
      <c r="BF6576">
        <f t="shared" si="810"/>
        <v>-4106.8086810677487</v>
      </c>
      <c r="BG6576">
        <f t="shared" si="811"/>
        <v>-2931.7247158014643</v>
      </c>
      <c r="BH6576">
        <f t="shared" si="812"/>
        <v>-1756.6407505351808</v>
      </c>
      <c r="BI6576">
        <f t="shared" si="813"/>
        <v>-581.55678526889733</v>
      </c>
      <c r="BJ6576">
        <f t="shared" si="814"/>
        <v>593.52717999738707</v>
      </c>
    </row>
    <row r="6577" spans="1:62">
      <c r="A6577">
        <v>6574</v>
      </c>
      <c r="F6577">
        <v>4855.9015187156765</v>
      </c>
      <c r="G6577">
        <v>0.25914217895962111</v>
      </c>
      <c r="BD6577">
        <f t="shared" si="808"/>
        <v>-6332.0109873647898</v>
      </c>
      <c r="BE6577">
        <f t="shared" si="809"/>
        <v>-4812.257331374527</v>
      </c>
      <c r="BF6577">
        <f t="shared" si="810"/>
        <v>-3292.5036753842624</v>
      </c>
      <c r="BG6577">
        <f t="shared" si="811"/>
        <v>-1772.7500193939995</v>
      </c>
      <c r="BH6577">
        <f t="shared" si="812"/>
        <v>-252.99636340373581</v>
      </c>
      <c r="BI6577">
        <f t="shared" si="813"/>
        <v>1266.7572925865288</v>
      </c>
      <c r="BJ6577">
        <f t="shared" si="814"/>
        <v>2786.5109485767907</v>
      </c>
    </row>
    <row r="6578" spans="1:62">
      <c r="A6578">
        <v>6575</v>
      </c>
      <c r="F6578">
        <v>4761.4560204438903</v>
      </c>
      <c r="G6578">
        <v>0.36931598743245253</v>
      </c>
      <c r="BD6578">
        <f t="shared" si="808"/>
        <v>-3560.190623917571</v>
      </c>
      <c r="BE6578">
        <f t="shared" si="809"/>
        <v>-2264.4797291194654</v>
      </c>
      <c r="BF6578">
        <f t="shared" si="810"/>
        <v>-968.76883432135992</v>
      </c>
      <c r="BG6578">
        <f t="shared" si="811"/>
        <v>326.94206047674561</v>
      </c>
      <c r="BH6578">
        <f t="shared" si="812"/>
        <v>1622.6529552748507</v>
      </c>
      <c r="BI6578">
        <f t="shared" si="813"/>
        <v>2918.3638500729567</v>
      </c>
      <c r="BJ6578">
        <f t="shared" si="814"/>
        <v>4214.0747448710626</v>
      </c>
    </row>
    <row r="6579" spans="1:62">
      <c r="A6579">
        <v>6576</v>
      </c>
      <c r="F6579">
        <v>12061.325280673655</v>
      </c>
      <c r="G6579">
        <v>0.45015977164799903</v>
      </c>
      <c r="BD6579">
        <f t="shared" si="808"/>
        <v>-2914.8760832816279</v>
      </c>
      <c r="BE6579">
        <f t="shared" si="809"/>
        <v>-1068.2961461193649</v>
      </c>
      <c r="BF6579">
        <f t="shared" si="810"/>
        <v>778.28379104289797</v>
      </c>
      <c r="BG6579">
        <f t="shared" si="811"/>
        <v>2624.8637282051604</v>
      </c>
      <c r="BH6579">
        <f t="shared" si="812"/>
        <v>4471.4436653674229</v>
      </c>
      <c r="BI6579">
        <f t="shared" si="813"/>
        <v>6318.0236025296863</v>
      </c>
      <c r="BJ6579">
        <f t="shared" si="814"/>
        <v>8164.6035396919478</v>
      </c>
    </row>
    <row r="6580" spans="1:62">
      <c r="A6580">
        <v>6577</v>
      </c>
      <c r="F6580">
        <v>8057.9435894226644</v>
      </c>
      <c r="G6580">
        <v>0.16150448490895108</v>
      </c>
      <c r="BD6580">
        <f t="shared" si="808"/>
        <v>-9810.5264224336588</v>
      </c>
      <c r="BE6580">
        <f t="shared" si="809"/>
        <v>-7559.727564193664</v>
      </c>
      <c r="BF6580">
        <f t="shared" si="810"/>
        <v>-5308.9287059536691</v>
      </c>
      <c r="BG6580">
        <f t="shared" si="811"/>
        <v>-3058.1298477136734</v>
      </c>
      <c r="BH6580">
        <f t="shared" si="812"/>
        <v>-807.33098947367944</v>
      </c>
      <c r="BI6580">
        <f t="shared" si="813"/>
        <v>1443.4678687663163</v>
      </c>
      <c r="BJ6580">
        <f t="shared" si="814"/>
        <v>3694.2667270063121</v>
      </c>
    </row>
    <row r="6581" spans="1:62">
      <c r="A6581">
        <v>6578</v>
      </c>
      <c r="F6581">
        <v>10077.88917760243</v>
      </c>
      <c r="G6581">
        <v>0.52850711463189537</v>
      </c>
      <c r="BD6581">
        <f t="shared" si="808"/>
        <v>-7250.4211648779092</v>
      </c>
      <c r="BE6581">
        <f t="shared" si="809"/>
        <v>-6442.8987403331539</v>
      </c>
      <c r="BF6581">
        <f t="shared" si="810"/>
        <v>-5635.3763157883986</v>
      </c>
      <c r="BG6581">
        <f t="shared" si="811"/>
        <v>-4827.8538912436434</v>
      </c>
      <c r="BH6581">
        <f t="shared" si="812"/>
        <v>-4020.3314666988872</v>
      </c>
      <c r="BI6581">
        <f t="shared" si="813"/>
        <v>-3212.8090421541319</v>
      </c>
      <c r="BJ6581">
        <f t="shared" si="814"/>
        <v>-2405.2866176093767</v>
      </c>
    </row>
    <row r="6582" spans="1:62">
      <c r="A6582">
        <v>6579</v>
      </c>
      <c r="F6582">
        <v>-8556.6424476186912</v>
      </c>
      <c r="G6582">
        <v>0.18312739852297888</v>
      </c>
      <c r="BD6582">
        <f t="shared" si="808"/>
        <v>-7435.3536044429529</v>
      </c>
      <c r="BE6582">
        <f t="shared" si="809"/>
        <v>-4792.8180312834766</v>
      </c>
      <c r="BF6582">
        <f t="shared" si="810"/>
        <v>-2150.2824581239993</v>
      </c>
      <c r="BG6582">
        <f t="shared" si="811"/>
        <v>492.25311503547709</v>
      </c>
      <c r="BH6582">
        <f t="shared" si="812"/>
        <v>3134.7886881949544</v>
      </c>
      <c r="BI6582">
        <f t="shared" si="813"/>
        <v>5777.3242613544317</v>
      </c>
      <c r="BJ6582">
        <f t="shared" si="814"/>
        <v>8419.8598345139089</v>
      </c>
    </row>
    <row r="6583" spans="1:62">
      <c r="A6583">
        <v>6580</v>
      </c>
      <c r="F6583">
        <v>14741.898961402894</v>
      </c>
      <c r="G6583">
        <v>0.52203900475809739</v>
      </c>
      <c r="BD6583">
        <f t="shared" si="808"/>
        <v>9472.2794402335858</v>
      </c>
      <c r="BE6583">
        <f t="shared" si="809"/>
        <v>10387.91643284848</v>
      </c>
      <c r="BF6583">
        <f t="shared" si="810"/>
        <v>11303.553425463375</v>
      </c>
      <c r="BG6583">
        <f t="shared" si="811"/>
        <v>12219.190418078269</v>
      </c>
      <c r="BH6583">
        <f t="shared" si="812"/>
        <v>13134.827410693164</v>
      </c>
      <c r="BI6583">
        <f t="shared" si="813"/>
        <v>14050.464403308059</v>
      </c>
      <c r="BJ6583">
        <f t="shared" si="814"/>
        <v>14966.101395922953</v>
      </c>
    </row>
    <row r="6584" spans="1:62">
      <c r="A6584">
        <v>6581</v>
      </c>
      <c r="F6584">
        <v>11651.904474853884</v>
      </c>
      <c r="G6584">
        <v>0.64554435018688228</v>
      </c>
      <c r="BD6584">
        <f t="shared" si="808"/>
        <v>-12131.703937612407</v>
      </c>
      <c r="BE6584">
        <f t="shared" si="809"/>
        <v>-9521.5089138219191</v>
      </c>
      <c r="BF6584">
        <f t="shared" si="810"/>
        <v>-6911.3138900314334</v>
      </c>
      <c r="BG6584">
        <f t="shared" si="811"/>
        <v>-4301.1188662409459</v>
      </c>
      <c r="BH6584">
        <f t="shared" si="812"/>
        <v>-1690.9238424504601</v>
      </c>
      <c r="BI6584">
        <f t="shared" si="813"/>
        <v>919.2711813400274</v>
      </c>
      <c r="BJ6584">
        <f t="shared" si="814"/>
        <v>3529.4662051305131</v>
      </c>
    </row>
    <row r="6585" spans="1:62">
      <c r="A6585">
        <v>6582</v>
      </c>
      <c r="F6585">
        <v>11143.283451017278</v>
      </c>
      <c r="G6585">
        <v>0.45369685604599486</v>
      </c>
      <c r="BD6585">
        <f t="shared" si="808"/>
        <v>-8424.1827239194718</v>
      </c>
      <c r="BE6585">
        <f t="shared" si="809"/>
        <v>-5196.4609729850608</v>
      </c>
      <c r="BF6585">
        <f t="shared" si="810"/>
        <v>-1968.7392220506499</v>
      </c>
      <c r="BG6585">
        <f t="shared" si="811"/>
        <v>1258.9825288837619</v>
      </c>
      <c r="BH6585">
        <f t="shared" si="812"/>
        <v>4486.7042798181737</v>
      </c>
      <c r="BI6585">
        <f t="shared" si="813"/>
        <v>7714.4260307525838</v>
      </c>
      <c r="BJ6585">
        <f t="shared" si="814"/>
        <v>10942.147781686996</v>
      </c>
    </row>
    <row r="6586" spans="1:62">
      <c r="A6586">
        <v>6583</v>
      </c>
      <c r="F6586">
        <v>-1005.5092126118034</v>
      </c>
      <c r="G6586">
        <v>0.60129955043360006</v>
      </c>
      <c r="BD6586">
        <f t="shared" si="808"/>
        <v>-8874.7991707873043</v>
      </c>
      <c r="BE6586">
        <f t="shared" si="809"/>
        <v>-6606.3148905573289</v>
      </c>
      <c r="BF6586">
        <f t="shared" si="810"/>
        <v>-4337.8306103273553</v>
      </c>
      <c r="BG6586">
        <f t="shared" si="811"/>
        <v>-2069.3463300973799</v>
      </c>
      <c r="BH6586">
        <f t="shared" si="812"/>
        <v>199.13795013259369</v>
      </c>
      <c r="BI6586">
        <f t="shared" si="813"/>
        <v>2467.6222303625673</v>
      </c>
      <c r="BJ6586">
        <f t="shared" si="814"/>
        <v>4736.1065105925427</v>
      </c>
    </row>
    <row r="6587" spans="1:62">
      <c r="A6587">
        <v>6584</v>
      </c>
      <c r="F6587">
        <v>10262.927366811477</v>
      </c>
      <c r="G6587">
        <v>6.1688149037716578E-2</v>
      </c>
      <c r="BD6587">
        <f t="shared" si="808"/>
        <v>4012.0069647798036</v>
      </c>
      <c r="BE6587">
        <f t="shared" si="809"/>
        <v>7018.5047169478039</v>
      </c>
      <c r="BF6587">
        <f t="shared" si="810"/>
        <v>10025.002469115805</v>
      </c>
      <c r="BG6587">
        <f t="shared" si="811"/>
        <v>13031.500221283804</v>
      </c>
      <c r="BH6587">
        <f t="shared" si="812"/>
        <v>16037.997973451806</v>
      </c>
      <c r="BI6587">
        <f t="shared" si="813"/>
        <v>19044.495725619807</v>
      </c>
      <c r="BJ6587">
        <f t="shared" si="814"/>
        <v>22050.993477787804</v>
      </c>
    </row>
    <row r="6588" spans="1:62">
      <c r="A6588">
        <v>6585</v>
      </c>
      <c r="F6588">
        <v>10811.339418425581</v>
      </c>
      <c r="G6588">
        <v>0.21903907590618843</v>
      </c>
      <c r="BD6588">
        <f t="shared" si="808"/>
        <v>-9954.4866216228929</v>
      </c>
      <c r="BE6588">
        <f t="shared" si="809"/>
        <v>-9646.0458764343111</v>
      </c>
      <c r="BF6588">
        <f t="shared" si="810"/>
        <v>-9337.6051312457275</v>
      </c>
      <c r="BG6588">
        <f t="shared" si="811"/>
        <v>-9029.1643860571457</v>
      </c>
      <c r="BH6588">
        <f t="shared" si="812"/>
        <v>-8720.7236408685621</v>
      </c>
      <c r="BI6588">
        <f t="shared" si="813"/>
        <v>-8412.2828956799785</v>
      </c>
      <c r="BJ6588">
        <f t="shared" si="814"/>
        <v>-8103.8421504913968</v>
      </c>
    </row>
    <row r="6589" spans="1:62">
      <c r="A6589">
        <v>6586</v>
      </c>
      <c r="F6589">
        <v>10251.626093822204</v>
      </c>
      <c r="G6589">
        <v>0.34900363273147672</v>
      </c>
      <c r="BD6589">
        <f t="shared" si="808"/>
        <v>-9716.1440388946394</v>
      </c>
      <c r="BE6589">
        <f t="shared" si="809"/>
        <v>-8620.9486593636975</v>
      </c>
      <c r="BF6589">
        <f t="shared" si="810"/>
        <v>-7525.7532798327547</v>
      </c>
      <c r="BG6589">
        <f t="shared" si="811"/>
        <v>-6430.5579003018129</v>
      </c>
      <c r="BH6589">
        <f t="shared" si="812"/>
        <v>-5335.3625207708701</v>
      </c>
      <c r="BI6589">
        <f t="shared" si="813"/>
        <v>-4240.1671412399282</v>
      </c>
      <c r="BJ6589">
        <f t="shared" si="814"/>
        <v>-3144.9717617089864</v>
      </c>
    </row>
    <row r="6590" spans="1:62">
      <c r="A6590">
        <v>6587</v>
      </c>
      <c r="F6590">
        <v>7217.6214871882366</v>
      </c>
      <c r="G6590">
        <v>0.8813886891712075</v>
      </c>
      <c r="BD6590">
        <f t="shared" si="808"/>
        <v>-8506.6079301648206</v>
      </c>
      <c r="BE6590">
        <f t="shared" si="809"/>
        <v>-6761.5897665074372</v>
      </c>
      <c r="BF6590">
        <f t="shared" si="810"/>
        <v>-5016.5716028500528</v>
      </c>
      <c r="BG6590">
        <f t="shared" si="811"/>
        <v>-3271.5534391926694</v>
      </c>
      <c r="BH6590">
        <f t="shared" si="812"/>
        <v>-1526.5352755352851</v>
      </c>
      <c r="BI6590">
        <f t="shared" si="813"/>
        <v>218.4828881220983</v>
      </c>
      <c r="BJ6590">
        <f t="shared" si="814"/>
        <v>1963.5010517794817</v>
      </c>
    </row>
    <row r="6591" spans="1:62">
      <c r="A6591">
        <v>6588</v>
      </c>
      <c r="F6591">
        <v>10982.920317326269</v>
      </c>
      <c r="G6591">
        <v>0.71779359710051516</v>
      </c>
      <c r="BD6591">
        <f t="shared" si="808"/>
        <v>-2810.6780413321994</v>
      </c>
      <c r="BE6591">
        <f t="shared" si="809"/>
        <v>1596.2654045238378</v>
      </c>
      <c r="BF6591">
        <f t="shared" si="810"/>
        <v>6003.208850379875</v>
      </c>
      <c r="BG6591">
        <f t="shared" si="811"/>
        <v>10410.152296235912</v>
      </c>
      <c r="BH6591">
        <f t="shared" si="812"/>
        <v>14817.095742091951</v>
      </c>
      <c r="BI6591">
        <f t="shared" si="813"/>
        <v>19224.039187947987</v>
      </c>
      <c r="BJ6591">
        <f t="shared" si="814"/>
        <v>23630.982633804026</v>
      </c>
    </row>
    <row r="6592" spans="1:62">
      <c r="A6592">
        <v>6589</v>
      </c>
      <c r="F6592">
        <v>14746.541155546975</v>
      </c>
      <c r="G6592">
        <v>0.22822216035448228</v>
      </c>
      <c r="BD6592">
        <f t="shared" si="808"/>
        <v>-7393.9523318236934</v>
      </c>
      <c r="BE6592">
        <f t="shared" si="809"/>
        <v>-3804.9843463211173</v>
      </c>
      <c r="BF6592">
        <f t="shared" si="810"/>
        <v>-216.01636081854122</v>
      </c>
      <c r="BG6592">
        <f t="shared" si="811"/>
        <v>3372.951624684034</v>
      </c>
      <c r="BH6592">
        <f t="shared" si="812"/>
        <v>6961.919610186611</v>
      </c>
      <c r="BI6592">
        <f t="shared" si="813"/>
        <v>10550.887595689186</v>
      </c>
      <c r="BJ6592">
        <f t="shared" si="814"/>
        <v>14139.855581191761</v>
      </c>
    </row>
    <row r="6593" spans="1:62">
      <c r="A6593">
        <v>6590</v>
      </c>
      <c r="F6593">
        <v>14594.737055630727</v>
      </c>
      <c r="G6593">
        <v>0.49136438465133736</v>
      </c>
      <c r="BD6593">
        <f t="shared" si="808"/>
        <v>-13605.430353774564</v>
      </c>
      <c r="BE6593">
        <f t="shared" si="809"/>
        <v>-12464.319552002151</v>
      </c>
      <c r="BF6593">
        <f t="shared" si="810"/>
        <v>-11323.20875022974</v>
      </c>
      <c r="BG6593">
        <f t="shared" si="811"/>
        <v>-10182.097948457329</v>
      </c>
      <c r="BH6593">
        <f t="shared" si="812"/>
        <v>-9040.9871466849181</v>
      </c>
      <c r="BI6593">
        <f t="shared" si="813"/>
        <v>-7899.8763449125063</v>
      </c>
      <c r="BJ6593">
        <f t="shared" si="814"/>
        <v>-6758.7655431400945</v>
      </c>
    </row>
    <row r="6594" spans="1:62">
      <c r="A6594">
        <v>6591</v>
      </c>
      <c r="F6594">
        <v>9596.2432302027628</v>
      </c>
      <c r="G6594">
        <v>0.47942703233107853</v>
      </c>
      <c r="BD6594">
        <f t="shared" si="808"/>
        <v>-12137.915132374041</v>
      </c>
      <c r="BE6594">
        <f t="shared" si="809"/>
        <v>-9681.0932091173527</v>
      </c>
      <c r="BF6594">
        <f t="shared" si="810"/>
        <v>-7224.2712858606665</v>
      </c>
      <c r="BG6594">
        <f t="shared" si="811"/>
        <v>-4767.4493626039803</v>
      </c>
      <c r="BH6594">
        <f t="shared" si="812"/>
        <v>-2310.6274393472922</v>
      </c>
      <c r="BI6594">
        <f t="shared" si="813"/>
        <v>146.19448390939397</v>
      </c>
      <c r="BJ6594">
        <f t="shared" si="814"/>
        <v>2603.016407166082</v>
      </c>
    </row>
    <row r="6595" spans="1:62">
      <c r="A6595">
        <v>6592</v>
      </c>
      <c r="F6595">
        <v>5855.8623990193591</v>
      </c>
      <c r="G6595">
        <v>0.10421772891737646</v>
      </c>
      <c r="BD6595">
        <f t="shared" si="808"/>
        <v>-7199.1080685473698</v>
      </c>
      <c r="BE6595">
        <f t="shared" si="809"/>
        <v>-4801.9729068919778</v>
      </c>
      <c r="BF6595">
        <f t="shared" si="810"/>
        <v>-2404.8377452365849</v>
      </c>
      <c r="BG6595">
        <f t="shared" si="811"/>
        <v>-7.7025835811928118</v>
      </c>
      <c r="BH6595">
        <f t="shared" si="812"/>
        <v>2389.4325780742001</v>
      </c>
      <c r="BI6595">
        <f t="shared" si="813"/>
        <v>4786.5677397295931</v>
      </c>
      <c r="BJ6595">
        <f t="shared" si="814"/>
        <v>7183.702901384986</v>
      </c>
    </row>
    <row r="6596" spans="1:62">
      <c r="A6596">
        <v>6593</v>
      </c>
      <c r="F6596">
        <v>15421.513442373995</v>
      </c>
      <c r="G6596">
        <v>2.1259104651881522E-2</v>
      </c>
      <c r="BD6596">
        <f t="shared" si="808"/>
        <v>-5334.7737544324773</v>
      </c>
      <c r="BE6596">
        <f t="shared" si="809"/>
        <v>-4813.6851098455945</v>
      </c>
      <c r="BF6596">
        <f t="shared" si="810"/>
        <v>-4292.5964652587118</v>
      </c>
      <c r="BG6596">
        <f t="shared" si="811"/>
        <v>-3771.5078206718299</v>
      </c>
      <c r="BH6596">
        <f t="shared" si="812"/>
        <v>-3250.4191760849476</v>
      </c>
      <c r="BI6596">
        <f t="shared" si="813"/>
        <v>-2729.3305314980653</v>
      </c>
      <c r="BJ6596">
        <f t="shared" si="814"/>
        <v>-2208.241886911183</v>
      </c>
    </row>
    <row r="6597" spans="1:62">
      <c r="A6597">
        <v>6594</v>
      </c>
      <c r="F6597">
        <v>14573.471353386016</v>
      </c>
      <c r="G6597">
        <v>0.15303051451942284</v>
      </c>
      <c r="BD6597">
        <f t="shared" si="808"/>
        <v>-15315.217919114588</v>
      </c>
      <c r="BE6597">
        <f t="shared" si="809"/>
        <v>-15208.922395855179</v>
      </c>
      <c r="BF6597">
        <f t="shared" si="810"/>
        <v>-15102.626872595773</v>
      </c>
      <c r="BG6597">
        <f t="shared" si="811"/>
        <v>-14996.331349336364</v>
      </c>
      <c r="BH6597">
        <f t="shared" si="812"/>
        <v>-14890.035826076957</v>
      </c>
      <c r="BI6597">
        <f t="shared" si="813"/>
        <v>-14783.740302817549</v>
      </c>
      <c r="BJ6597">
        <f t="shared" si="814"/>
        <v>-14677.444779558142</v>
      </c>
    </row>
    <row r="6598" spans="1:62">
      <c r="A6598">
        <v>6595</v>
      </c>
      <c r="F6598">
        <v>8428.8316345966887</v>
      </c>
      <c r="G6598">
        <v>0.15226497704285702</v>
      </c>
      <c r="BD6598">
        <f t="shared" si="808"/>
        <v>-13808.318780788901</v>
      </c>
      <c r="BE6598">
        <f t="shared" si="809"/>
        <v>-13043.166208191788</v>
      </c>
      <c r="BF6598">
        <f t="shared" si="810"/>
        <v>-12278.013635594674</v>
      </c>
      <c r="BG6598">
        <f t="shared" si="811"/>
        <v>-11512.861062997559</v>
      </c>
      <c r="BH6598">
        <f t="shared" si="812"/>
        <v>-10747.708490400444</v>
      </c>
      <c r="BI6598">
        <f t="shared" si="813"/>
        <v>-9982.5559178033309</v>
      </c>
      <c r="BJ6598">
        <f t="shared" si="814"/>
        <v>-9217.4033452062176</v>
      </c>
    </row>
    <row r="6599" spans="1:62">
      <c r="A6599">
        <v>6596</v>
      </c>
      <c r="F6599">
        <v>-1459.4830908910735</v>
      </c>
      <c r="G6599">
        <v>0.57025621134992743</v>
      </c>
      <c r="BD6599">
        <f t="shared" si="808"/>
        <v>-7667.5067493824035</v>
      </c>
      <c r="BE6599">
        <f t="shared" si="809"/>
        <v>-6906.1818641681184</v>
      </c>
      <c r="BF6599">
        <f t="shared" si="810"/>
        <v>-6144.8569789538333</v>
      </c>
      <c r="BG6599">
        <f t="shared" si="811"/>
        <v>-5383.5320937395481</v>
      </c>
      <c r="BH6599">
        <f t="shared" si="812"/>
        <v>-4622.207208525263</v>
      </c>
      <c r="BI6599">
        <f t="shared" si="813"/>
        <v>-3860.8823233109779</v>
      </c>
      <c r="BJ6599">
        <f t="shared" si="814"/>
        <v>-3099.5574380966927</v>
      </c>
    </row>
    <row r="6600" spans="1:62">
      <c r="A6600">
        <v>6597</v>
      </c>
      <c r="F6600">
        <v>2886.6966443182901</v>
      </c>
      <c r="G6600">
        <v>0.22475084880253338</v>
      </c>
      <c r="BD6600">
        <f t="shared" si="808"/>
        <v>4310.7641476407107</v>
      </c>
      <c r="BE6600">
        <f t="shared" si="809"/>
        <v>7162.0452043903479</v>
      </c>
      <c r="BF6600">
        <f t="shared" si="810"/>
        <v>10013.326261139984</v>
      </c>
      <c r="BG6600">
        <f t="shared" si="811"/>
        <v>12864.607317889622</v>
      </c>
      <c r="BH6600">
        <f t="shared" si="812"/>
        <v>15715.888374639258</v>
      </c>
      <c r="BI6600">
        <f t="shared" si="813"/>
        <v>18567.169431388895</v>
      </c>
      <c r="BJ6600">
        <f t="shared" si="814"/>
        <v>21418.450488138533</v>
      </c>
    </row>
    <row r="6601" spans="1:62">
      <c r="A6601">
        <v>6598</v>
      </c>
      <c r="F6601">
        <v>2612.9587110731954</v>
      </c>
      <c r="G6601">
        <v>0.54298945820074085</v>
      </c>
      <c r="BD6601">
        <f t="shared" si="808"/>
        <v>-1762.9424003056231</v>
      </c>
      <c r="BE6601">
        <f t="shared" si="809"/>
        <v>-639.18815629295614</v>
      </c>
      <c r="BF6601">
        <f t="shared" si="810"/>
        <v>484.56608771971059</v>
      </c>
      <c r="BG6601">
        <f t="shared" si="811"/>
        <v>1608.3203317323778</v>
      </c>
      <c r="BH6601">
        <f t="shared" si="812"/>
        <v>2732.0745757450441</v>
      </c>
      <c r="BI6601">
        <f t="shared" si="813"/>
        <v>3855.8288197577112</v>
      </c>
      <c r="BJ6601">
        <f t="shared" si="814"/>
        <v>4979.5830637703784</v>
      </c>
    </row>
    <row r="6602" spans="1:62">
      <c r="A6602">
        <v>6599</v>
      </c>
      <c r="F6602">
        <v>-10482.195423311416</v>
      </c>
      <c r="G6602">
        <v>0.63419278893595887</v>
      </c>
      <c r="BD6602">
        <f t="shared" si="808"/>
        <v>101.98857993050888</v>
      </c>
      <c r="BE6602">
        <f t="shared" si="809"/>
        <v>2816.9358709342132</v>
      </c>
      <c r="BF6602">
        <f t="shared" si="810"/>
        <v>5531.8831619379171</v>
      </c>
      <c r="BG6602">
        <f t="shared" si="811"/>
        <v>8246.8304529416218</v>
      </c>
      <c r="BH6602">
        <f t="shared" si="812"/>
        <v>10961.777743945326</v>
      </c>
      <c r="BI6602">
        <f t="shared" si="813"/>
        <v>13676.72503494903</v>
      </c>
      <c r="BJ6602">
        <f t="shared" si="814"/>
        <v>16391.672325952735</v>
      </c>
    </row>
    <row r="6603" spans="1:62">
      <c r="A6603">
        <v>6600</v>
      </c>
      <c r="F6603">
        <v>2073.6254250528764</v>
      </c>
      <c r="G6603">
        <v>1.4259237756075231</v>
      </c>
      <c r="BD6603">
        <f t="shared" si="808"/>
        <v>13653.159367991209</v>
      </c>
      <c r="BE6603">
        <f t="shared" si="809"/>
        <v>16824.123312671003</v>
      </c>
      <c r="BF6603">
        <f t="shared" si="810"/>
        <v>19995.087257350799</v>
      </c>
      <c r="BG6603">
        <f t="shared" si="811"/>
        <v>23166.051202030591</v>
      </c>
      <c r="BH6603">
        <f t="shared" si="812"/>
        <v>26337.015146710386</v>
      </c>
      <c r="BI6603">
        <f t="shared" si="813"/>
        <v>29507.979091390182</v>
      </c>
      <c r="BJ6603">
        <f t="shared" si="814"/>
        <v>32678.943036069977</v>
      </c>
    </row>
    <row r="6604" spans="1:62">
      <c r="A6604">
        <v>6601</v>
      </c>
      <c r="F6604">
        <v>924.53543999140493</v>
      </c>
      <c r="G6604">
        <v>0.47822737492716882</v>
      </c>
      <c r="BD6604">
        <f t="shared" si="808"/>
        <v>5055.9934529847396</v>
      </c>
      <c r="BE6604">
        <f t="shared" si="809"/>
        <v>12185.612331022356</v>
      </c>
      <c r="BF6604">
        <f t="shared" si="810"/>
        <v>19315.23120905997</v>
      </c>
      <c r="BG6604">
        <f t="shared" si="811"/>
        <v>26444.850087097588</v>
      </c>
      <c r="BH6604">
        <f t="shared" si="812"/>
        <v>33574.468965135209</v>
      </c>
      <c r="BI6604">
        <f t="shared" si="813"/>
        <v>40704.08784317282</v>
      </c>
      <c r="BJ6604">
        <f t="shared" si="814"/>
        <v>47833.70672121043</v>
      </c>
    </row>
    <row r="6605" spans="1:62">
      <c r="A6605">
        <v>6602</v>
      </c>
      <c r="F6605">
        <v>1460.3869319454243</v>
      </c>
      <c r="G6605">
        <v>0.22391821547205382</v>
      </c>
      <c r="BD6605">
        <f t="shared" ref="BD6605:BD6668" si="815">($BD$3*G6604)-F6604</f>
        <v>1466.601434644439</v>
      </c>
      <c r="BE6605">
        <f t="shared" ref="BE6605:BE6668" si="816">($BE$3*G6604)-F6604</f>
        <v>3857.7383092802829</v>
      </c>
      <c r="BF6605">
        <f t="shared" ref="BF6605:BF6668" si="817">($BF$3*G6604)-F6604</f>
        <v>6248.8751839161278</v>
      </c>
      <c r="BG6605">
        <f t="shared" ref="BG6605:BG6668" si="818">($BG$3*G6604)-F6604</f>
        <v>8640.0120585519708</v>
      </c>
      <c r="BH6605">
        <f t="shared" ref="BH6605:BH6668" si="819">($BH$3*G6604)-F6604</f>
        <v>11031.148933187817</v>
      </c>
      <c r="BI6605">
        <f t="shared" ref="BI6605:BI6668" si="820">($BI$3*G6604)-F6604</f>
        <v>13422.28580782366</v>
      </c>
      <c r="BJ6605">
        <f t="shared" ref="BJ6605:BJ6668" si="821">($BJ$3*G6604)-F6604</f>
        <v>15813.422682459504</v>
      </c>
    </row>
    <row r="6606" spans="1:62">
      <c r="A6606">
        <v>6603</v>
      </c>
      <c r="F6606">
        <v>12063.911011596869</v>
      </c>
      <c r="G6606">
        <v>0.74902985003793621</v>
      </c>
      <c r="BD6606">
        <f t="shared" si="815"/>
        <v>-340.79585458515521</v>
      </c>
      <c r="BE6606">
        <f t="shared" si="816"/>
        <v>778.79522277511387</v>
      </c>
      <c r="BF6606">
        <f t="shared" si="817"/>
        <v>1898.386300135383</v>
      </c>
      <c r="BG6606">
        <f t="shared" si="818"/>
        <v>3017.977377495652</v>
      </c>
      <c r="BH6606">
        <f t="shared" si="819"/>
        <v>4137.5684548559211</v>
      </c>
      <c r="BI6606">
        <f t="shared" si="820"/>
        <v>5257.1595322161902</v>
      </c>
      <c r="BJ6606">
        <f t="shared" si="821"/>
        <v>6376.7506095764593</v>
      </c>
    </row>
    <row r="6607" spans="1:62">
      <c r="A6607">
        <v>6604</v>
      </c>
      <c r="F6607">
        <v>9388.5191573492721</v>
      </c>
      <c r="G6607">
        <v>0.50962382402902051</v>
      </c>
      <c r="BD6607">
        <f t="shared" si="815"/>
        <v>-8318.7617614071878</v>
      </c>
      <c r="BE6607">
        <f t="shared" si="816"/>
        <v>-4573.6125112175068</v>
      </c>
      <c r="BF6607">
        <f t="shared" si="817"/>
        <v>-828.46326102782587</v>
      </c>
      <c r="BG6607">
        <f t="shared" si="818"/>
        <v>2916.6859891618551</v>
      </c>
      <c r="BH6607">
        <f t="shared" si="819"/>
        <v>6661.8352393515379</v>
      </c>
      <c r="BI6607">
        <f t="shared" si="820"/>
        <v>10406.984489541217</v>
      </c>
      <c r="BJ6607">
        <f t="shared" si="821"/>
        <v>14152.1337397309</v>
      </c>
    </row>
    <row r="6608" spans="1:62">
      <c r="A6608">
        <v>6605</v>
      </c>
      <c r="F6608">
        <v>9081.4743846442943</v>
      </c>
      <c r="G6608">
        <v>0.25582605449739049</v>
      </c>
      <c r="BD6608">
        <f t="shared" si="815"/>
        <v>-6840.4000372041701</v>
      </c>
      <c r="BE6608">
        <f t="shared" si="816"/>
        <v>-4292.2809170590672</v>
      </c>
      <c r="BF6608">
        <f t="shared" si="817"/>
        <v>-1744.1617969139643</v>
      </c>
      <c r="BG6608">
        <f t="shared" si="818"/>
        <v>803.95732323113771</v>
      </c>
      <c r="BH6608">
        <f t="shared" si="819"/>
        <v>3352.0764433762415</v>
      </c>
      <c r="BI6608">
        <f t="shared" si="820"/>
        <v>5900.1955635213435</v>
      </c>
      <c r="BJ6608">
        <f t="shared" si="821"/>
        <v>8448.3146836664473</v>
      </c>
    </row>
    <row r="6609" spans="1:62">
      <c r="A6609">
        <v>6606</v>
      </c>
      <c r="F6609">
        <v>11237.210719676039</v>
      </c>
      <c r="G6609">
        <v>0.59386593537711985</v>
      </c>
      <c r="BD6609">
        <f t="shared" si="815"/>
        <v>-7802.3441121573414</v>
      </c>
      <c r="BE6609">
        <f t="shared" si="816"/>
        <v>-6523.2138396703895</v>
      </c>
      <c r="BF6609">
        <f t="shared" si="817"/>
        <v>-5244.0835671834375</v>
      </c>
      <c r="BG6609">
        <f t="shared" si="818"/>
        <v>-3964.9532946964846</v>
      </c>
      <c r="BH6609">
        <f t="shared" si="819"/>
        <v>-2685.8230222095317</v>
      </c>
      <c r="BI6609">
        <f t="shared" si="820"/>
        <v>-1406.6927497225797</v>
      </c>
      <c r="BJ6609">
        <f t="shared" si="821"/>
        <v>-127.56247723562774</v>
      </c>
    </row>
    <row r="6610" spans="1:62">
      <c r="A6610">
        <v>6607</v>
      </c>
      <c r="F6610">
        <v>10514.078610218494</v>
      </c>
      <c r="G6610">
        <v>0.30232678800381585</v>
      </c>
      <c r="BD6610">
        <f t="shared" si="815"/>
        <v>-8267.8810427904391</v>
      </c>
      <c r="BE6610">
        <f t="shared" si="816"/>
        <v>-5298.5513659048402</v>
      </c>
      <c r="BF6610">
        <f t="shared" si="817"/>
        <v>-2329.2216890192412</v>
      </c>
      <c r="BG6610">
        <f t="shared" si="818"/>
        <v>640.1079878663586</v>
      </c>
      <c r="BH6610">
        <f t="shared" si="819"/>
        <v>3609.4376647519566</v>
      </c>
      <c r="BI6610">
        <f t="shared" si="820"/>
        <v>6578.7673416375565</v>
      </c>
      <c r="BJ6610">
        <f t="shared" si="821"/>
        <v>9548.0970185231545</v>
      </c>
    </row>
    <row r="6611" spans="1:62">
      <c r="A6611">
        <v>6608</v>
      </c>
      <c r="F6611">
        <v>8158.9702462078931</v>
      </c>
      <c r="G6611">
        <v>0.42561730142255616</v>
      </c>
      <c r="BD6611">
        <f t="shared" si="815"/>
        <v>-9002.4446701994148</v>
      </c>
      <c r="BE6611">
        <f t="shared" si="816"/>
        <v>-7490.8107301803357</v>
      </c>
      <c r="BF6611">
        <f t="shared" si="817"/>
        <v>-5979.1767901612557</v>
      </c>
      <c r="BG6611">
        <f t="shared" si="818"/>
        <v>-4467.5428501421766</v>
      </c>
      <c r="BH6611">
        <f t="shared" si="819"/>
        <v>-2955.9089101230975</v>
      </c>
      <c r="BI6611">
        <f t="shared" si="820"/>
        <v>-1444.2749701040175</v>
      </c>
      <c r="BJ6611">
        <f t="shared" si="821"/>
        <v>67.358969915061607</v>
      </c>
    </row>
    <row r="6612" spans="1:62">
      <c r="A6612">
        <v>6609</v>
      </c>
      <c r="F6612">
        <v>7232.6194910470549</v>
      </c>
      <c r="G6612">
        <v>0.18138700249271356</v>
      </c>
      <c r="BD6612">
        <f t="shared" si="815"/>
        <v>-6030.8837390951121</v>
      </c>
      <c r="BE6612">
        <f t="shared" si="816"/>
        <v>-3902.7972319823311</v>
      </c>
      <c r="BF6612">
        <f t="shared" si="817"/>
        <v>-1774.7107248695511</v>
      </c>
      <c r="BG6612">
        <f t="shared" si="818"/>
        <v>353.37578224323079</v>
      </c>
      <c r="BH6612">
        <f t="shared" si="819"/>
        <v>2481.4622893560118</v>
      </c>
      <c r="BI6612">
        <f t="shared" si="820"/>
        <v>4609.5487964687909</v>
      </c>
      <c r="BJ6612">
        <f t="shared" si="821"/>
        <v>6737.6353035815719</v>
      </c>
    </row>
    <row r="6613" spans="1:62">
      <c r="A6613">
        <v>6610</v>
      </c>
      <c r="F6613">
        <v>10739.506895907449</v>
      </c>
      <c r="G6613">
        <v>0.17156445966492573</v>
      </c>
      <c r="BD6613">
        <f t="shared" si="815"/>
        <v>-6325.6844785834874</v>
      </c>
      <c r="BE6613">
        <f t="shared" si="816"/>
        <v>-5418.7494661199198</v>
      </c>
      <c r="BF6613">
        <f t="shared" si="817"/>
        <v>-4511.8144536563514</v>
      </c>
      <c r="BG6613">
        <f t="shared" si="818"/>
        <v>-3604.8794411927838</v>
      </c>
      <c r="BH6613">
        <f t="shared" si="819"/>
        <v>-2697.9444287292163</v>
      </c>
      <c r="BI6613">
        <f t="shared" si="820"/>
        <v>-1791.0094162656478</v>
      </c>
      <c r="BJ6613">
        <f t="shared" si="821"/>
        <v>-884.07440380208027</v>
      </c>
    </row>
    <row r="6614" spans="1:62">
      <c r="A6614">
        <v>6611</v>
      </c>
      <c r="F6614">
        <v>1902.3362123796542</v>
      </c>
      <c r="G6614">
        <v>5.0926960803474586E-2</v>
      </c>
      <c r="BD6614">
        <f t="shared" si="815"/>
        <v>-9881.6845975828201</v>
      </c>
      <c r="BE6614">
        <f t="shared" si="816"/>
        <v>-9023.8622992581913</v>
      </c>
      <c r="BF6614">
        <f t="shared" si="817"/>
        <v>-8166.0400009335626</v>
      </c>
      <c r="BG6614">
        <f t="shared" si="818"/>
        <v>-7308.2177026089339</v>
      </c>
      <c r="BH6614">
        <f t="shared" si="819"/>
        <v>-6450.3954042843052</v>
      </c>
      <c r="BI6614">
        <f t="shared" si="820"/>
        <v>-5592.5731059596774</v>
      </c>
      <c r="BJ6614">
        <f t="shared" si="821"/>
        <v>-4734.7508076350487</v>
      </c>
    </row>
    <row r="6615" spans="1:62">
      <c r="A6615">
        <v>6612</v>
      </c>
      <c r="F6615">
        <v>13837.085370487601</v>
      </c>
      <c r="G6615">
        <v>9.8292079541411503E-2</v>
      </c>
      <c r="BD6615">
        <f t="shared" si="815"/>
        <v>-1647.7014083622812</v>
      </c>
      <c r="BE6615">
        <f t="shared" si="816"/>
        <v>-1393.0666043449082</v>
      </c>
      <c r="BF6615">
        <f t="shared" si="817"/>
        <v>-1138.4318003275353</v>
      </c>
      <c r="BG6615">
        <f t="shared" si="818"/>
        <v>-883.79699631016251</v>
      </c>
      <c r="BH6615">
        <f t="shared" si="819"/>
        <v>-629.16219229278954</v>
      </c>
      <c r="BI6615">
        <f t="shared" si="820"/>
        <v>-374.52738827541657</v>
      </c>
      <c r="BJ6615">
        <f t="shared" si="821"/>
        <v>-119.8925842580436</v>
      </c>
    </row>
    <row r="6616" spans="1:62">
      <c r="A6616">
        <v>6613</v>
      </c>
      <c r="F6616">
        <v>12178.207300334416</v>
      </c>
      <c r="G6616">
        <v>0.54414354340751991</v>
      </c>
      <c r="BD6616">
        <f t="shared" si="815"/>
        <v>-13345.624972780543</v>
      </c>
      <c r="BE6616">
        <f t="shared" si="816"/>
        <v>-12854.164575073486</v>
      </c>
      <c r="BF6616">
        <f t="shared" si="817"/>
        <v>-12362.704177366428</v>
      </c>
      <c r="BG6616">
        <f t="shared" si="818"/>
        <v>-11871.243779659371</v>
      </c>
      <c r="BH6616">
        <f t="shared" si="819"/>
        <v>-11379.783381952313</v>
      </c>
      <c r="BI6616">
        <f t="shared" si="820"/>
        <v>-10888.322984245257</v>
      </c>
      <c r="BJ6616">
        <f t="shared" si="821"/>
        <v>-10396.862586538198</v>
      </c>
    </row>
    <row r="6617" spans="1:62">
      <c r="A6617">
        <v>6614</v>
      </c>
      <c r="F6617">
        <v>9201.4774277934957</v>
      </c>
      <c r="G6617">
        <v>0.44519263160757117</v>
      </c>
      <c r="BD6617">
        <f t="shared" si="815"/>
        <v>-9457.4895832968159</v>
      </c>
      <c r="BE6617">
        <f t="shared" si="816"/>
        <v>-6736.7718662592169</v>
      </c>
      <c r="BF6617">
        <f t="shared" si="817"/>
        <v>-4016.0541492216171</v>
      </c>
      <c r="BG6617">
        <f t="shared" si="818"/>
        <v>-1295.3364321840181</v>
      </c>
      <c r="BH6617">
        <f t="shared" si="819"/>
        <v>1425.3812848535817</v>
      </c>
      <c r="BI6617">
        <f t="shared" si="820"/>
        <v>4146.0990018911816</v>
      </c>
      <c r="BJ6617">
        <f t="shared" si="821"/>
        <v>6866.8167189287815</v>
      </c>
    </row>
    <row r="6618" spans="1:62">
      <c r="A6618">
        <v>6615</v>
      </c>
      <c r="F6618">
        <v>2421.5178592002558</v>
      </c>
      <c r="G6618">
        <v>0.20299058397884195</v>
      </c>
      <c r="BD6618">
        <f t="shared" si="815"/>
        <v>-6975.5142697556403</v>
      </c>
      <c r="BE6618">
        <f t="shared" si="816"/>
        <v>-4749.5511117177839</v>
      </c>
      <c r="BF6618">
        <f t="shared" si="817"/>
        <v>-2523.5879536799284</v>
      </c>
      <c r="BG6618">
        <f t="shared" si="818"/>
        <v>-297.62479564207206</v>
      </c>
      <c r="BH6618">
        <f t="shared" si="819"/>
        <v>1928.3383623957834</v>
      </c>
      <c r="BI6618">
        <f t="shared" si="820"/>
        <v>4154.3015204336389</v>
      </c>
      <c r="BJ6618">
        <f t="shared" si="821"/>
        <v>6380.2646784714943</v>
      </c>
    </row>
    <row r="6619" spans="1:62">
      <c r="A6619">
        <v>6616</v>
      </c>
      <c r="F6619">
        <v>14529.822075535612</v>
      </c>
      <c r="G6619">
        <v>0.15076306446370591</v>
      </c>
      <c r="BD6619">
        <f t="shared" si="815"/>
        <v>-1406.564939306046</v>
      </c>
      <c r="BE6619">
        <f t="shared" si="816"/>
        <v>-391.61201941183617</v>
      </c>
      <c r="BF6619">
        <f t="shared" si="817"/>
        <v>623.3409004823734</v>
      </c>
      <c r="BG6619">
        <f t="shared" si="818"/>
        <v>1638.2938203765834</v>
      </c>
      <c r="BH6619">
        <f t="shared" si="819"/>
        <v>2653.2467402707935</v>
      </c>
      <c r="BI6619">
        <f t="shared" si="820"/>
        <v>3668.1996601650026</v>
      </c>
      <c r="BJ6619">
        <f t="shared" si="821"/>
        <v>4683.1525800592126</v>
      </c>
    </row>
    <row r="6620" spans="1:62">
      <c r="A6620">
        <v>6617</v>
      </c>
      <c r="F6620">
        <v>11492.879072380092</v>
      </c>
      <c r="G6620">
        <v>0.71210535651611728</v>
      </c>
      <c r="BD6620">
        <f t="shared" si="815"/>
        <v>-13776.006753217083</v>
      </c>
      <c r="BE6620">
        <f t="shared" si="816"/>
        <v>-13022.191430898554</v>
      </c>
      <c r="BF6620">
        <f t="shared" si="817"/>
        <v>-12268.376108580023</v>
      </c>
      <c r="BG6620">
        <f t="shared" si="818"/>
        <v>-11514.560786261494</v>
      </c>
      <c r="BH6620">
        <f t="shared" si="819"/>
        <v>-10760.745463942965</v>
      </c>
      <c r="BI6620">
        <f t="shared" si="820"/>
        <v>-10006.930141624434</v>
      </c>
      <c r="BJ6620">
        <f t="shared" si="821"/>
        <v>-9253.1148193059053</v>
      </c>
    </row>
    <row r="6621" spans="1:62">
      <c r="A6621">
        <v>6618</v>
      </c>
      <c r="F6621">
        <v>-3951.3367343329628</v>
      </c>
      <c r="G6621">
        <v>0.49386972343051649</v>
      </c>
      <c r="BD6621">
        <f t="shared" si="815"/>
        <v>-7932.3522897995063</v>
      </c>
      <c r="BE6621">
        <f t="shared" si="816"/>
        <v>-4371.8255072189195</v>
      </c>
      <c r="BF6621">
        <f t="shared" si="817"/>
        <v>-811.29872463833271</v>
      </c>
      <c r="BG6621">
        <f t="shared" si="818"/>
        <v>2749.2280579422531</v>
      </c>
      <c r="BH6621">
        <f t="shared" si="819"/>
        <v>6309.7548405228408</v>
      </c>
      <c r="BI6621">
        <f t="shared" si="820"/>
        <v>9870.2816231034267</v>
      </c>
      <c r="BJ6621">
        <f t="shared" si="821"/>
        <v>13430.808405684013</v>
      </c>
    </row>
    <row r="6622" spans="1:62">
      <c r="A6622">
        <v>6619</v>
      </c>
      <c r="F6622">
        <v>5645.2976902335868</v>
      </c>
      <c r="G6622">
        <v>0.43488621758179313</v>
      </c>
      <c r="BD6622">
        <f t="shared" si="815"/>
        <v>6420.6853514855447</v>
      </c>
      <c r="BE6622">
        <f t="shared" si="816"/>
        <v>8890.0339686381267</v>
      </c>
      <c r="BF6622">
        <f t="shared" si="817"/>
        <v>11359.38258579071</v>
      </c>
      <c r="BG6622">
        <f t="shared" si="818"/>
        <v>13828.731202943292</v>
      </c>
      <c r="BH6622">
        <f t="shared" si="819"/>
        <v>16298.079820095874</v>
      </c>
      <c r="BI6622">
        <f t="shared" si="820"/>
        <v>18767.428437248458</v>
      </c>
      <c r="BJ6622">
        <f t="shared" si="821"/>
        <v>21236.777054401042</v>
      </c>
    </row>
    <row r="6623" spans="1:62">
      <c r="A6623">
        <v>6620</v>
      </c>
      <c r="F6623">
        <v>14534.377504891769</v>
      </c>
      <c r="G6623">
        <v>0.11080385633723466</v>
      </c>
      <c r="BD6623">
        <f t="shared" si="815"/>
        <v>-3470.866602324621</v>
      </c>
      <c r="BE6623">
        <f t="shared" si="816"/>
        <v>-1296.4355144156552</v>
      </c>
      <c r="BF6623">
        <f t="shared" si="817"/>
        <v>877.99557349331008</v>
      </c>
      <c r="BG6623">
        <f t="shared" si="818"/>
        <v>3052.4266614022763</v>
      </c>
      <c r="BH6623">
        <f t="shared" si="819"/>
        <v>5226.8577493112407</v>
      </c>
      <c r="BI6623">
        <f t="shared" si="820"/>
        <v>7401.2888372202069</v>
      </c>
      <c r="BJ6623">
        <f t="shared" si="821"/>
        <v>9575.7199251291731</v>
      </c>
    </row>
    <row r="6624" spans="1:62">
      <c r="A6624">
        <v>6621</v>
      </c>
      <c r="F6624">
        <v>7981.2754202799788</v>
      </c>
      <c r="G6624">
        <v>8.6772552929037516E-2</v>
      </c>
      <c r="BD6624">
        <f t="shared" si="815"/>
        <v>-13980.358223205596</v>
      </c>
      <c r="BE6624">
        <f t="shared" si="816"/>
        <v>-13426.338941519421</v>
      </c>
      <c r="BF6624">
        <f t="shared" si="817"/>
        <v>-12872.319659833249</v>
      </c>
      <c r="BG6624">
        <f t="shared" si="818"/>
        <v>-12318.300378147076</v>
      </c>
      <c r="BH6624">
        <f t="shared" si="819"/>
        <v>-11764.281096460902</v>
      </c>
      <c r="BI6624">
        <f t="shared" si="820"/>
        <v>-11210.261814774729</v>
      </c>
      <c r="BJ6624">
        <f t="shared" si="821"/>
        <v>-10656.242533088556</v>
      </c>
    </row>
    <row r="6625" spans="1:62">
      <c r="A6625">
        <v>6622</v>
      </c>
      <c r="F6625">
        <v>7272.6628396844371</v>
      </c>
      <c r="G6625">
        <v>0.74375039666895848</v>
      </c>
      <c r="BD6625">
        <f t="shared" si="815"/>
        <v>-7547.412655634791</v>
      </c>
      <c r="BE6625">
        <f t="shared" si="816"/>
        <v>-7113.5498909896032</v>
      </c>
      <c r="BF6625">
        <f t="shared" si="817"/>
        <v>-6679.6871263444164</v>
      </c>
      <c r="BG6625">
        <f t="shared" si="818"/>
        <v>-6245.8243616992286</v>
      </c>
      <c r="BH6625">
        <f t="shared" si="819"/>
        <v>-5811.9615970540408</v>
      </c>
      <c r="BI6625">
        <f t="shared" si="820"/>
        <v>-5378.0988324088539</v>
      </c>
      <c r="BJ6625">
        <f t="shared" si="821"/>
        <v>-4944.2360677636661</v>
      </c>
    </row>
    <row r="6626" spans="1:62">
      <c r="A6626">
        <v>6623</v>
      </c>
      <c r="F6626">
        <v>7615.8164494118901</v>
      </c>
      <c r="G6626">
        <v>0.17243589802502512</v>
      </c>
      <c r="BD6626">
        <f t="shared" si="815"/>
        <v>-3553.9108563396449</v>
      </c>
      <c r="BE6626">
        <f t="shared" si="816"/>
        <v>164.84112700514743</v>
      </c>
      <c r="BF6626">
        <f t="shared" si="817"/>
        <v>3883.5931103499406</v>
      </c>
      <c r="BG6626">
        <f t="shared" si="818"/>
        <v>7602.345093694732</v>
      </c>
      <c r="BH6626">
        <f t="shared" si="819"/>
        <v>11321.097077039523</v>
      </c>
      <c r="BI6626">
        <f t="shared" si="820"/>
        <v>15039.849060384318</v>
      </c>
      <c r="BJ6626">
        <f t="shared" si="821"/>
        <v>18758.601043729112</v>
      </c>
    </row>
    <row r="6627" spans="1:62">
      <c r="A6627">
        <v>6624</v>
      </c>
      <c r="F6627">
        <v>10354.257847047782</v>
      </c>
      <c r="G6627">
        <v>0.54783101338108686</v>
      </c>
      <c r="BD6627">
        <f t="shared" si="815"/>
        <v>-6753.6369592867641</v>
      </c>
      <c r="BE6627">
        <f t="shared" si="816"/>
        <v>-5891.457469161639</v>
      </c>
      <c r="BF6627">
        <f t="shared" si="817"/>
        <v>-5029.277979036513</v>
      </c>
      <c r="BG6627">
        <f t="shared" si="818"/>
        <v>-4167.0984889113879</v>
      </c>
      <c r="BH6627">
        <f t="shared" si="819"/>
        <v>-3304.9189987862619</v>
      </c>
      <c r="BI6627">
        <f t="shared" si="820"/>
        <v>-2442.7395086611359</v>
      </c>
      <c r="BJ6627">
        <f t="shared" si="821"/>
        <v>-1580.5600185360108</v>
      </c>
    </row>
    <row r="6628" spans="1:62">
      <c r="A6628">
        <v>6625</v>
      </c>
      <c r="F6628">
        <v>2421.1668473656537</v>
      </c>
      <c r="G6628">
        <v>0.87624085105322003</v>
      </c>
      <c r="BD6628">
        <f t="shared" si="815"/>
        <v>-7615.1027801423479</v>
      </c>
      <c r="BE6628">
        <f t="shared" si="816"/>
        <v>-4875.9477132369129</v>
      </c>
      <c r="BF6628">
        <f t="shared" si="817"/>
        <v>-2136.7926463314798</v>
      </c>
      <c r="BG6628">
        <f t="shared" si="818"/>
        <v>602.36242057395611</v>
      </c>
      <c r="BH6628">
        <f t="shared" si="819"/>
        <v>3341.5174874793902</v>
      </c>
      <c r="BI6628">
        <f t="shared" si="820"/>
        <v>6080.6725543848224</v>
      </c>
      <c r="BJ6628">
        <f t="shared" si="821"/>
        <v>8819.8276212902565</v>
      </c>
    </row>
    <row r="6629" spans="1:62">
      <c r="A6629">
        <v>6626</v>
      </c>
      <c r="F6629">
        <v>4414.472395881583</v>
      </c>
      <c r="G6629">
        <v>0.29724372407898247</v>
      </c>
      <c r="BD6629">
        <f t="shared" si="815"/>
        <v>1960.0374079004469</v>
      </c>
      <c r="BE6629">
        <f t="shared" si="816"/>
        <v>6341.2416631665474</v>
      </c>
      <c r="BF6629">
        <f t="shared" si="817"/>
        <v>10722.445918432646</v>
      </c>
      <c r="BG6629">
        <f t="shared" si="818"/>
        <v>15103.650173698748</v>
      </c>
      <c r="BH6629">
        <f t="shared" si="819"/>
        <v>19484.854428964845</v>
      </c>
      <c r="BI6629">
        <f t="shared" si="820"/>
        <v>23866.058684230946</v>
      </c>
      <c r="BJ6629">
        <f t="shared" si="821"/>
        <v>28247.262939497046</v>
      </c>
    </row>
    <row r="6630" spans="1:62">
      <c r="A6630">
        <v>6627</v>
      </c>
      <c r="F6630">
        <v>9978.7833341319656</v>
      </c>
      <c r="G6630">
        <v>0.40266571487162217</v>
      </c>
      <c r="BD6630">
        <f t="shared" si="815"/>
        <v>-2928.2537754866707</v>
      </c>
      <c r="BE6630">
        <f t="shared" si="816"/>
        <v>-1442.035155091758</v>
      </c>
      <c r="BF6630">
        <f t="shared" si="817"/>
        <v>44.183465303153753</v>
      </c>
      <c r="BG6630">
        <f t="shared" si="818"/>
        <v>1530.4020856980669</v>
      </c>
      <c r="BH6630">
        <f t="shared" si="819"/>
        <v>3016.6207060929792</v>
      </c>
      <c r="BI6630">
        <f t="shared" si="820"/>
        <v>4502.8393264878905</v>
      </c>
      <c r="BJ6630">
        <f t="shared" si="821"/>
        <v>5989.0579468828037</v>
      </c>
    </row>
    <row r="6631" spans="1:62">
      <c r="A6631">
        <v>6628</v>
      </c>
      <c r="F6631">
        <v>13564.367559571045</v>
      </c>
      <c r="G6631">
        <v>0.66940265038249258</v>
      </c>
      <c r="BD6631">
        <f t="shared" si="815"/>
        <v>-7965.4547597738547</v>
      </c>
      <c r="BE6631">
        <f t="shared" si="816"/>
        <v>-5952.1261854157437</v>
      </c>
      <c r="BF6631">
        <f t="shared" si="817"/>
        <v>-3938.7976110576328</v>
      </c>
      <c r="BG6631">
        <f t="shared" si="818"/>
        <v>-1925.4690366995219</v>
      </c>
      <c r="BH6631">
        <f t="shared" si="819"/>
        <v>87.859537658589034</v>
      </c>
      <c r="BI6631">
        <f t="shared" si="820"/>
        <v>2101.1881120167</v>
      </c>
      <c r="BJ6631">
        <f t="shared" si="821"/>
        <v>4114.5166863748109</v>
      </c>
    </row>
    <row r="6632" spans="1:62">
      <c r="A6632">
        <v>6629</v>
      </c>
      <c r="F6632">
        <v>7283.0860547423381</v>
      </c>
      <c r="G6632">
        <v>0.43723592822706525</v>
      </c>
      <c r="BD6632">
        <f t="shared" si="815"/>
        <v>-10217.354307658581</v>
      </c>
      <c r="BE6632">
        <f t="shared" si="816"/>
        <v>-6870.3410557461193</v>
      </c>
      <c r="BF6632">
        <f t="shared" si="817"/>
        <v>-3523.3278038336557</v>
      </c>
      <c r="BG6632">
        <f t="shared" si="818"/>
        <v>-176.31455192119392</v>
      </c>
      <c r="BH6632">
        <f t="shared" si="819"/>
        <v>3170.6986999912697</v>
      </c>
      <c r="BI6632">
        <f t="shared" si="820"/>
        <v>6517.7119519037333</v>
      </c>
      <c r="BJ6632">
        <f t="shared" si="821"/>
        <v>9864.7252038161969</v>
      </c>
    </row>
    <row r="6633" spans="1:62">
      <c r="A6633">
        <v>6630</v>
      </c>
      <c r="F6633">
        <v>7371.8728498351957</v>
      </c>
      <c r="G6633">
        <v>0.27069328176127172</v>
      </c>
      <c r="BD6633">
        <f t="shared" si="815"/>
        <v>-5096.9064136070119</v>
      </c>
      <c r="BE6633">
        <f t="shared" si="816"/>
        <v>-2910.7267724716858</v>
      </c>
      <c r="BF6633">
        <f t="shared" si="817"/>
        <v>-724.5471313363596</v>
      </c>
      <c r="BG6633">
        <f t="shared" si="818"/>
        <v>1461.6325097989666</v>
      </c>
      <c r="BH6633">
        <f t="shared" si="819"/>
        <v>3647.8121509342927</v>
      </c>
      <c r="BI6633">
        <f t="shared" si="820"/>
        <v>5833.9917920696189</v>
      </c>
      <c r="BJ6633">
        <f t="shared" si="821"/>
        <v>8020.1714332049451</v>
      </c>
    </row>
    <row r="6634" spans="1:62">
      <c r="A6634">
        <v>6631</v>
      </c>
      <c r="F6634">
        <v>7205.4336108647713</v>
      </c>
      <c r="G6634">
        <v>0.21713917592806364</v>
      </c>
      <c r="BD6634">
        <f t="shared" si="815"/>
        <v>-6018.4064410288374</v>
      </c>
      <c r="BE6634">
        <f t="shared" si="816"/>
        <v>-4664.9400322224783</v>
      </c>
      <c r="BF6634">
        <f t="shared" si="817"/>
        <v>-3311.4736234161201</v>
      </c>
      <c r="BG6634">
        <f t="shared" si="818"/>
        <v>-1958.0072146097609</v>
      </c>
      <c r="BH6634">
        <f t="shared" si="819"/>
        <v>-604.54080580340269</v>
      </c>
      <c r="BI6634">
        <f t="shared" si="820"/>
        <v>748.92560300295554</v>
      </c>
      <c r="BJ6634">
        <f t="shared" si="821"/>
        <v>2102.3920118093138</v>
      </c>
    </row>
    <row r="6635" spans="1:62">
      <c r="A6635">
        <v>6632</v>
      </c>
      <c r="F6635">
        <v>10628.352296956913</v>
      </c>
      <c r="G6635">
        <v>0.5236536186845866</v>
      </c>
      <c r="BD6635">
        <f t="shared" si="815"/>
        <v>-6119.7377312244535</v>
      </c>
      <c r="BE6635">
        <f t="shared" si="816"/>
        <v>-5034.0418515841347</v>
      </c>
      <c r="BF6635">
        <f t="shared" si="817"/>
        <v>-3948.3459719438165</v>
      </c>
      <c r="BG6635">
        <f t="shared" si="818"/>
        <v>-2862.6500923034982</v>
      </c>
      <c r="BH6635">
        <f t="shared" si="819"/>
        <v>-1776.9542126631804</v>
      </c>
      <c r="BI6635">
        <f t="shared" si="820"/>
        <v>-691.25833302286173</v>
      </c>
      <c r="BJ6635">
        <f t="shared" si="821"/>
        <v>394.43754661745606</v>
      </c>
    </row>
    <row r="6636" spans="1:62">
      <c r="A6636">
        <v>6633</v>
      </c>
      <c r="F6636">
        <v>11303.632069083107</v>
      </c>
      <c r="G6636">
        <v>0.79691361786064796</v>
      </c>
      <c r="BD6636">
        <f t="shared" si="815"/>
        <v>-8010.0842035339801</v>
      </c>
      <c r="BE6636">
        <f t="shared" si="816"/>
        <v>-5391.8161101110472</v>
      </c>
      <c r="BF6636">
        <f t="shared" si="817"/>
        <v>-2773.5480166881143</v>
      </c>
      <c r="BG6636">
        <f t="shared" si="818"/>
        <v>-155.27992326518142</v>
      </c>
      <c r="BH6636">
        <f t="shared" si="819"/>
        <v>2462.9881701577524</v>
      </c>
      <c r="BI6636">
        <f t="shared" si="820"/>
        <v>5081.2562635806844</v>
      </c>
      <c r="BJ6636">
        <f t="shared" si="821"/>
        <v>7699.5243570036182</v>
      </c>
    </row>
    <row r="6637" spans="1:62">
      <c r="A6637">
        <v>6634</v>
      </c>
      <c r="F6637">
        <v>2783.3733960505633</v>
      </c>
      <c r="G6637">
        <v>0.449406096298409</v>
      </c>
      <c r="BD6637">
        <f t="shared" si="815"/>
        <v>-7319.0639797798667</v>
      </c>
      <c r="BE6637">
        <f t="shared" si="816"/>
        <v>-3334.4958904766272</v>
      </c>
      <c r="BF6637">
        <f t="shared" si="817"/>
        <v>650.07219882661229</v>
      </c>
      <c r="BG6637">
        <f t="shared" si="818"/>
        <v>4634.6402881298527</v>
      </c>
      <c r="BH6637">
        <f t="shared" si="819"/>
        <v>8619.2083774330913</v>
      </c>
      <c r="BI6637">
        <f t="shared" si="820"/>
        <v>12603.776466736332</v>
      </c>
      <c r="BJ6637">
        <f t="shared" si="821"/>
        <v>16588.34455603957</v>
      </c>
    </row>
    <row r="6638" spans="1:62">
      <c r="A6638">
        <v>6635</v>
      </c>
      <c r="F6638">
        <v>2060.9290131199705</v>
      </c>
      <c r="G6638">
        <v>0.4773653049119968</v>
      </c>
      <c r="BD6638">
        <f t="shared" si="815"/>
        <v>-536.34291455851826</v>
      </c>
      <c r="BE6638">
        <f t="shared" si="816"/>
        <v>1710.6875669335268</v>
      </c>
      <c r="BF6638">
        <f t="shared" si="817"/>
        <v>3957.7180484255714</v>
      </c>
      <c r="BG6638">
        <f t="shared" si="818"/>
        <v>6204.7485299176169</v>
      </c>
      <c r="BH6638">
        <f t="shared" si="819"/>
        <v>8451.7790114096624</v>
      </c>
      <c r="BI6638">
        <f t="shared" si="820"/>
        <v>10698.809492901706</v>
      </c>
      <c r="BJ6638">
        <f t="shared" si="821"/>
        <v>12945.839974393752</v>
      </c>
    </row>
    <row r="6639" spans="1:62">
      <c r="A6639">
        <v>6636</v>
      </c>
      <c r="F6639">
        <v>2713.9827339118347</v>
      </c>
      <c r="G6639">
        <v>0.37497476591445889</v>
      </c>
      <c r="BD6639">
        <f t="shared" si="815"/>
        <v>325.89751144001366</v>
      </c>
      <c r="BE6639">
        <f t="shared" si="816"/>
        <v>2712.7240359999978</v>
      </c>
      <c r="BF6639">
        <f t="shared" si="817"/>
        <v>5099.5505605599819</v>
      </c>
      <c r="BG6639">
        <f t="shared" si="818"/>
        <v>7486.3770851199661</v>
      </c>
      <c r="BH6639">
        <f t="shared" si="819"/>
        <v>9873.2036096799493</v>
      </c>
      <c r="BI6639">
        <f t="shared" si="820"/>
        <v>12260.030134239934</v>
      </c>
      <c r="BJ6639">
        <f t="shared" si="821"/>
        <v>14646.856658799919</v>
      </c>
    </row>
    <row r="6640" spans="1:62">
      <c r="A6640">
        <v>6637</v>
      </c>
      <c r="F6640">
        <v>-5373.2395727089752</v>
      </c>
      <c r="G6640">
        <v>0.28592032745592633</v>
      </c>
      <c r="BD6640">
        <f t="shared" si="815"/>
        <v>-839.10890433954023</v>
      </c>
      <c r="BE6640">
        <f t="shared" si="816"/>
        <v>1035.7649252327542</v>
      </c>
      <c r="BF6640">
        <f t="shared" si="817"/>
        <v>2910.6387548050488</v>
      </c>
      <c r="BG6640">
        <f t="shared" si="818"/>
        <v>4785.512584377343</v>
      </c>
      <c r="BH6640">
        <f t="shared" si="819"/>
        <v>6660.3864139496382</v>
      </c>
      <c r="BI6640">
        <f t="shared" si="820"/>
        <v>8535.2602435219324</v>
      </c>
      <c r="BJ6640">
        <f t="shared" si="821"/>
        <v>10410.134073094227</v>
      </c>
    </row>
    <row r="6641" spans="1:62">
      <c r="A6641">
        <v>6638</v>
      </c>
      <c r="F6641">
        <v>4416.9368370448647</v>
      </c>
      <c r="G6641">
        <v>1.0527801010558351</v>
      </c>
      <c r="BD6641">
        <f t="shared" si="815"/>
        <v>6802.8412099886064</v>
      </c>
      <c r="BE6641">
        <f t="shared" si="816"/>
        <v>8232.4428472682375</v>
      </c>
      <c r="BF6641">
        <f t="shared" si="817"/>
        <v>9662.0444845478705</v>
      </c>
      <c r="BG6641">
        <f t="shared" si="818"/>
        <v>11091.646121827502</v>
      </c>
      <c r="BH6641">
        <f t="shared" si="819"/>
        <v>12521.247759107133</v>
      </c>
      <c r="BI6641">
        <f t="shared" si="820"/>
        <v>13950.849396386766</v>
      </c>
      <c r="BJ6641">
        <f t="shared" si="821"/>
        <v>15380.451033666397</v>
      </c>
    </row>
    <row r="6642" spans="1:62">
      <c r="A6642">
        <v>6639</v>
      </c>
      <c r="F6642">
        <v>9038.7307487654507</v>
      </c>
      <c r="G6642">
        <v>0.52306689467410461</v>
      </c>
      <c r="BD6642">
        <f t="shared" si="815"/>
        <v>846.96366823431072</v>
      </c>
      <c r="BE6642">
        <f t="shared" si="816"/>
        <v>6110.8641735134861</v>
      </c>
      <c r="BF6642">
        <f t="shared" si="817"/>
        <v>11374.764678792662</v>
      </c>
      <c r="BG6642">
        <f t="shared" si="818"/>
        <v>16638.665184071837</v>
      </c>
      <c r="BH6642">
        <f t="shared" si="819"/>
        <v>21902.565689351013</v>
      </c>
      <c r="BI6642">
        <f t="shared" si="820"/>
        <v>27166.466194630189</v>
      </c>
      <c r="BJ6642">
        <f t="shared" si="821"/>
        <v>32430.366699909362</v>
      </c>
    </row>
    <row r="6643" spans="1:62">
      <c r="A6643">
        <v>6640</v>
      </c>
      <c r="F6643">
        <v>11102.897419053159</v>
      </c>
      <c r="G6643">
        <v>0.23107852496112891</v>
      </c>
      <c r="BD6643">
        <f t="shared" si="815"/>
        <v>-6423.3962753949272</v>
      </c>
      <c r="BE6643">
        <f t="shared" si="816"/>
        <v>-3808.0618020244046</v>
      </c>
      <c r="BF6643">
        <f t="shared" si="817"/>
        <v>-1192.7273286538812</v>
      </c>
      <c r="BG6643">
        <f t="shared" si="818"/>
        <v>1422.6071447166414</v>
      </c>
      <c r="BH6643">
        <f t="shared" si="819"/>
        <v>4037.9416180871649</v>
      </c>
      <c r="BI6643">
        <f t="shared" si="820"/>
        <v>6653.2760914576884</v>
      </c>
      <c r="BJ6643">
        <f t="shared" si="821"/>
        <v>9268.61056482821</v>
      </c>
    </row>
    <row r="6644" spans="1:62">
      <c r="A6644">
        <v>6641</v>
      </c>
      <c r="F6644">
        <v>10272.941850877418</v>
      </c>
      <c r="G6644">
        <v>0.36621844977159235</v>
      </c>
      <c r="BD6644">
        <f t="shared" si="815"/>
        <v>-9947.5047942475139</v>
      </c>
      <c r="BE6644">
        <f t="shared" si="816"/>
        <v>-8792.1121694418689</v>
      </c>
      <c r="BF6644">
        <f t="shared" si="817"/>
        <v>-7636.7195446362257</v>
      </c>
      <c r="BG6644">
        <f t="shared" si="818"/>
        <v>-6481.3269198305807</v>
      </c>
      <c r="BH6644">
        <f t="shared" si="819"/>
        <v>-5325.9342950249365</v>
      </c>
      <c r="BI6644">
        <f t="shared" si="820"/>
        <v>-4170.5416702192915</v>
      </c>
      <c r="BJ6644">
        <f t="shared" si="821"/>
        <v>-3015.1490454136474</v>
      </c>
    </row>
    <row r="6645" spans="1:62">
      <c r="A6645">
        <v>6642</v>
      </c>
      <c r="F6645">
        <v>240.95819678058251</v>
      </c>
      <c r="G6645">
        <v>0.46449087642585951</v>
      </c>
      <c r="BD6645">
        <f t="shared" si="815"/>
        <v>-8441.8496020194561</v>
      </c>
      <c r="BE6645">
        <f t="shared" si="816"/>
        <v>-6610.7573531614944</v>
      </c>
      <c r="BF6645">
        <f t="shared" si="817"/>
        <v>-4779.6651043035326</v>
      </c>
      <c r="BG6645">
        <f t="shared" si="818"/>
        <v>-2948.5728554455709</v>
      </c>
      <c r="BH6645">
        <f t="shared" si="819"/>
        <v>-1117.4806065876091</v>
      </c>
      <c r="BI6645">
        <f t="shared" si="820"/>
        <v>713.6116422703526</v>
      </c>
      <c r="BJ6645">
        <f t="shared" si="821"/>
        <v>2544.7038911283144</v>
      </c>
    </row>
    <row r="6646" spans="1:62">
      <c r="A6646">
        <v>6643</v>
      </c>
      <c r="F6646">
        <v>7035.3216274152419</v>
      </c>
      <c r="G6646">
        <v>0.19387897051475544</v>
      </c>
      <c r="BD6646">
        <f t="shared" si="815"/>
        <v>2081.4961853487152</v>
      </c>
      <c r="BE6646">
        <f t="shared" si="816"/>
        <v>4403.950567478013</v>
      </c>
      <c r="BF6646">
        <f t="shared" si="817"/>
        <v>6726.4049496073103</v>
      </c>
      <c r="BG6646">
        <f t="shared" si="818"/>
        <v>9048.8593317366085</v>
      </c>
      <c r="BH6646">
        <f t="shared" si="819"/>
        <v>11371.313713865906</v>
      </c>
      <c r="BI6646">
        <f t="shared" si="820"/>
        <v>13693.768095995203</v>
      </c>
      <c r="BJ6646">
        <f t="shared" si="821"/>
        <v>16016.2224781245</v>
      </c>
    </row>
    <row r="6647" spans="1:62">
      <c r="A6647">
        <v>6644</v>
      </c>
      <c r="F6647">
        <v>13953.03148611568</v>
      </c>
      <c r="G6647">
        <v>0.26476352438162021</v>
      </c>
      <c r="BD6647">
        <f t="shared" si="815"/>
        <v>-6065.926774841465</v>
      </c>
      <c r="BE6647">
        <f t="shared" si="816"/>
        <v>-5096.5319222676872</v>
      </c>
      <c r="BF6647">
        <f t="shared" si="817"/>
        <v>-4127.1370696939102</v>
      </c>
      <c r="BG6647">
        <f t="shared" si="818"/>
        <v>-3157.7422171201329</v>
      </c>
      <c r="BH6647">
        <f t="shared" si="819"/>
        <v>-2188.3473645463555</v>
      </c>
      <c r="BI6647">
        <f t="shared" si="820"/>
        <v>-1218.9525119725786</v>
      </c>
      <c r="BJ6647">
        <f t="shared" si="821"/>
        <v>-249.55765939880166</v>
      </c>
    </row>
    <row r="6648" spans="1:62">
      <c r="A6648">
        <v>6645</v>
      </c>
      <c r="F6648">
        <v>5254.2646790227154</v>
      </c>
      <c r="G6648">
        <v>0.23575195471067545</v>
      </c>
      <c r="BD6648">
        <f t="shared" si="815"/>
        <v>-12629.213864207579</v>
      </c>
      <c r="BE6648">
        <f t="shared" si="816"/>
        <v>-11305.396242299477</v>
      </c>
      <c r="BF6648">
        <f t="shared" si="817"/>
        <v>-9981.5786203913776</v>
      </c>
      <c r="BG6648">
        <f t="shared" si="818"/>
        <v>-8657.7609984832761</v>
      </c>
      <c r="BH6648">
        <f t="shared" si="819"/>
        <v>-7333.9433765751755</v>
      </c>
      <c r="BI6648">
        <f t="shared" si="820"/>
        <v>-6010.125754667074</v>
      </c>
      <c r="BJ6648">
        <f t="shared" si="821"/>
        <v>-4686.3081327589734</v>
      </c>
    </row>
    <row r="6649" spans="1:62">
      <c r="A6649">
        <v>6646</v>
      </c>
      <c r="F6649">
        <v>12917.029071161818</v>
      </c>
      <c r="G6649">
        <v>0.55110039352115425</v>
      </c>
      <c r="BD6649">
        <f t="shared" si="815"/>
        <v>-4075.5049054693382</v>
      </c>
      <c r="BE6649">
        <f t="shared" si="816"/>
        <v>-2896.7451319159609</v>
      </c>
      <c r="BF6649">
        <f t="shared" si="817"/>
        <v>-1717.9853583625836</v>
      </c>
      <c r="BG6649">
        <f t="shared" si="818"/>
        <v>-539.22558480920634</v>
      </c>
      <c r="BH6649">
        <f t="shared" si="819"/>
        <v>639.53418874417093</v>
      </c>
      <c r="BI6649">
        <f t="shared" si="820"/>
        <v>1818.2939622975482</v>
      </c>
      <c r="BJ6649">
        <f t="shared" si="821"/>
        <v>2997.0537358509246</v>
      </c>
    </row>
    <row r="6650" spans="1:62">
      <c r="A6650">
        <v>6647</v>
      </c>
      <c r="F6650">
        <v>6665.3371110454245</v>
      </c>
      <c r="G6650">
        <v>0.24271760093536088</v>
      </c>
      <c r="BD6650">
        <f t="shared" si="815"/>
        <v>-10161.527103556047</v>
      </c>
      <c r="BE6650">
        <f t="shared" si="816"/>
        <v>-7406.0251359502754</v>
      </c>
      <c r="BF6650">
        <f t="shared" si="817"/>
        <v>-4650.5231683445036</v>
      </c>
      <c r="BG6650">
        <f t="shared" si="818"/>
        <v>-1895.0212007387327</v>
      </c>
      <c r="BH6650">
        <f t="shared" si="819"/>
        <v>860.48076686703826</v>
      </c>
      <c r="BI6650">
        <f t="shared" si="820"/>
        <v>3615.982734472811</v>
      </c>
      <c r="BJ6650">
        <f t="shared" si="821"/>
        <v>6371.4847020785819</v>
      </c>
    </row>
    <row r="6651" spans="1:62">
      <c r="A6651">
        <v>6648</v>
      </c>
      <c r="F6651">
        <v>7166.1269633286211</v>
      </c>
      <c r="G6651">
        <v>4.9401590195444989E-2</v>
      </c>
      <c r="BD6651">
        <f t="shared" si="815"/>
        <v>-5451.7491063686202</v>
      </c>
      <c r="BE6651">
        <f t="shared" si="816"/>
        <v>-4238.1611016918159</v>
      </c>
      <c r="BF6651">
        <f t="shared" si="817"/>
        <v>-3024.5730970150112</v>
      </c>
      <c r="BG6651">
        <f t="shared" si="818"/>
        <v>-1810.9850923382073</v>
      </c>
      <c r="BH6651">
        <f t="shared" si="819"/>
        <v>-597.39708766140302</v>
      </c>
      <c r="BI6651">
        <f t="shared" si="820"/>
        <v>616.19091701540219</v>
      </c>
      <c r="BJ6651">
        <f t="shared" si="821"/>
        <v>1829.7789216922065</v>
      </c>
    </row>
    <row r="6652" spans="1:62">
      <c r="A6652">
        <v>6649</v>
      </c>
      <c r="F6652">
        <v>7224.9649034344366</v>
      </c>
      <c r="G6652">
        <v>0.66555079043485321</v>
      </c>
      <c r="BD6652">
        <f t="shared" si="815"/>
        <v>-6919.1190123513961</v>
      </c>
      <c r="BE6652">
        <f t="shared" si="816"/>
        <v>-6672.1110613741712</v>
      </c>
      <c r="BF6652">
        <f t="shared" si="817"/>
        <v>-6425.1031103969462</v>
      </c>
      <c r="BG6652">
        <f t="shared" si="818"/>
        <v>-6178.0951594197213</v>
      </c>
      <c r="BH6652">
        <f t="shared" si="819"/>
        <v>-5931.0872084424964</v>
      </c>
      <c r="BI6652">
        <f t="shared" si="820"/>
        <v>-5684.0792574652714</v>
      </c>
      <c r="BJ6652">
        <f t="shared" si="821"/>
        <v>-5437.0713064880465</v>
      </c>
    </row>
    <row r="6653" spans="1:62">
      <c r="A6653">
        <v>6650</v>
      </c>
      <c r="F6653">
        <v>6531.8697392706144</v>
      </c>
      <c r="G6653">
        <v>0.72072558407007836</v>
      </c>
      <c r="BD6653">
        <f t="shared" si="815"/>
        <v>-3897.2109512601705</v>
      </c>
      <c r="BE6653">
        <f t="shared" si="816"/>
        <v>-569.4569990859045</v>
      </c>
      <c r="BF6653">
        <f t="shared" si="817"/>
        <v>2758.296953088362</v>
      </c>
      <c r="BG6653">
        <f t="shared" si="818"/>
        <v>6086.0509052626276</v>
      </c>
      <c r="BH6653">
        <f t="shared" si="819"/>
        <v>9413.804857436895</v>
      </c>
      <c r="BI6653">
        <f t="shared" si="820"/>
        <v>12741.558809611161</v>
      </c>
      <c r="BJ6653">
        <f t="shared" si="821"/>
        <v>16069.312761785426</v>
      </c>
    </row>
    <row r="6654" spans="1:62">
      <c r="A6654">
        <v>6651</v>
      </c>
      <c r="F6654">
        <v>9883.8706137183635</v>
      </c>
      <c r="G6654">
        <v>0.36940477326318799</v>
      </c>
      <c r="BD6654">
        <f t="shared" si="815"/>
        <v>-2928.2418189202226</v>
      </c>
      <c r="BE6654">
        <f t="shared" si="816"/>
        <v>675.38610143016922</v>
      </c>
      <c r="BF6654">
        <f t="shared" si="817"/>
        <v>4279.0140217805601</v>
      </c>
      <c r="BG6654">
        <f t="shared" si="818"/>
        <v>7882.6419421309529</v>
      </c>
      <c r="BH6654">
        <f t="shared" si="819"/>
        <v>11486.269862481344</v>
      </c>
      <c r="BI6654">
        <f t="shared" si="820"/>
        <v>15089.897782831735</v>
      </c>
      <c r="BJ6654">
        <f t="shared" si="821"/>
        <v>18693.525703182131</v>
      </c>
    </row>
    <row r="6655" spans="1:62">
      <c r="A6655">
        <v>6652</v>
      </c>
      <c r="F6655">
        <v>9563.4064843030028</v>
      </c>
      <c r="G6655">
        <v>7.3123082615539126E-2</v>
      </c>
      <c r="BD6655">
        <f t="shared" si="815"/>
        <v>-8036.8467474024237</v>
      </c>
      <c r="BE6655">
        <f t="shared" si="816"/>
        <v>-6189.8228810864839</v>
      </c>
      <c r="BF6655">
        <f t="shared" si="817"/>
        <v>-4342.7990147705441</v>
      </c>
      <c r="BG6655">
        <f t="shared" si="818"/>
        <v>-2495.7751484546034</v>
      </c>
      <c r="BH6655">
        <f t="shared" si="819"/>
        <v>-648.75128213866446</v>
      </c>
      <c r="BI6655">
        <f t="shared" si="820"/>
        <v>1198.2725841772753</v>
      </c>
      <c r="BJ6655">
        <f t="shared" si="821"/>
        <v>3045.296450493217</v>
      </c>
    </row>
    <row r="6656" spans="1:62">
      <c r="A6656">
        <v>6653</v>
      </c>
      <c r="F6656">
        <v>10993.753274150371</v>
      </c>
      <c r="G6656">
        <v>0.51306752914629339</v>
      </c>
      <c r="BD6656">
        <f t="shared" si="815"/>
        <v>-9197.791071225307</v>
      </c>
      <c r="BE6656">
        <f t="shared" si="816"/>
        <v>-8832.1756581476111</v>
      </c>
      <c r="BF6656">
        <f t="shared" si="817"/>
        <v>-8466.5602450699153</v>
      </c>
      <c r="BG6656">
        <f t="shared" si="818"/>
        <v>-8100.9448319922203</v>
      </c>
      <c r="BH6656">
        <f t="shared" si="819"/>
        <v>-7735.3294189145245</v>
      </c>
      <c r="BI6656">
        <f t="shared" si="820"/>
        <v>-7369.7140058368295</v>
      </c>
      <c r="BJ6656">
        <f t="shared" si="821"/>
        <v>-7004.0985927591337</v>
      </c>
    </row>
    <row r="6657" spans="1:62">
      <c r="A6657">
        <v>6654</v>
      </c>
      <c r="F6657">
        <v>7401.3963172589501</v>
      </c>
      <c r="G6657">
        <v>0.26213753122823125</v>
      </c>
      <c r="BD6657">
        <f t="shared" si="815"/>
        <v>-8428.4156284189048</v>
      </c>
      <c r="BE6657">
        <f t="shared" si="816"/>
        <v>-5863.0779826874368</v>
      </c>
      <c r="BF6657">
        <f t="shared" si="817"/>
        <v>-3297.7403369559697</v>
      </c>
      <c r="BG6657">
        <f t="shared" si="818"/>
        <v>-732.40269122450263</v>
      </c>
      <c r="BH6657">
        <f t="shared" si="819"/>
        <v>1832.9349545069635</v>
      </c>
      <c r="BI6657">
        <f t="shared" si="820"/>
        <v>4398.2726002384316</v>
      </c>
      <c r="BJ6657">
        <f t="shared" si="821"/>
        <v>6963.6102459698959</v>
      </c>
    </row>
    <row r="6658" spans="1:62">
      <c r="A6658">
        <v>6655</v>
      </c>
      <c r="F6658">
        <v>7964.7032602484396</v>
      </c>
      <c r="G6658">
        <v>0.42165521276160423</v>
      </c>
      <c r="BD6658">
        <f t="shared" si="815"/>
        <v>-6090.7086611177938</v>
      </c>
      <c r="BE6658">
        <f t="shared" si="816"/>
        <v>-4780.0210049766374</v>
      </c>
      <c r="BF6658">
        <f t="shared" si="817"/>
        <v>-3469.3333488354815</v>
      </c>
      <c r="BG6658">
        <f t="shared" si="818"/>
        <v>-2158.6456926943256</v>
      </c>
      <c r="BH6658">
        <f t="shared" si="819"/>
        <v>-847.95803655316922</v>
      </c>
      <c r="BI6658">
        <f t="shared" si="820"/>
        <v>462.72961958798714</v>
      </c>
      <c r="BJ6658">
        <f t="shared" si="821"/>
        <v>1773.4172757291435</v>
      </c>
    </row>
    <row r="6659" spans="1:62">
      <c r="A6659">
        <v>6656</v>
      </c>
      <c r="F6659">
        <v>12724.101838184793</v>
      </c>
      <c r="G6659">
        <v>0.37627392412400695</v>
      </c>
      <c r="BD6659">
        <f t="shared" si="815"/>
        <v>-5856.4271964404179</v>
      </c>
      <c r="BE6659">
        <f t="shared" si="816"/>
        <v>-3748.1511326323971</v>
      </c>
      <c r="BF6659">
        <f t="shared" si="817"/>
        <v>-1639.8750688243763</v>
      </c>
      <c r="BG6659">
        <f t="shared" si="818"/>
        <v>468.40099498364543</v>
      </c>
      <c r="BH6659">
        <f t="shared" si="819"/>
        <v>2576.6770587916653</v>
      </c>
      <c r="BI6659">
        <f t="shared" si="820"/>
        <v>4684.953122599687</v>
      </c>
      <c r="BJ6659">
        <f t="shared" si="821"/>
        <v>6793.2291864077088</v>
      </c>
    </row>
    <row r="6660" spans="1:62">
      <c r="A6660">
        <v>6657</v>
      </c>
      <c r="F6660">
        <v>9387.0921947041097</v>
      </c>
      <c r="G6660">
        <v>0.47111443641419548</v>
      </c>
      <c r="BD6660">
        <f t="shared" si="815"/>
        <v>-10842.732217564759</v>
      </c>
      <c r="BE6660">
        <f t="shared" si="816"/>
        <v>-8961.3625969447239</v>
      </c>
      <c r="BF6660">
        <f t="shared" si="817"/>
        <v>-7079.9929763246892</v>
      </c>
      <c r="BG6660">
        <f t="shared" si="818"/>
        <v>-5198.6233557046544</v>
      </c>
      <c r="BH6660">
        <f t="shared" si="819"/>
        <v>-3317.2537350846196</v>
      </c>
      <c r="BI6660">
        <f t="shared" si="820"/>
        <v>-1435.8841144645849</v>
      </c>
      <c r="BJ6660">
        <f t="shared" si="821"/>
        <v>445.48550615544991</v>
      </c>
    </row>
    <row r="6661" spans="1:62">
      <c r="A6661">
        <v>6658</v>
      </c>
      <c r="F6661">
        <v>8665.7909131793822</v>
      </c>
      <c r="G6661">
        <v>0.38035886105674699</v>
      </c>
      <c r="BD6661">
        <f t="shared" si="815"/>
        <v>-7031.5200126331329</v>
      </c>
      <c r="BE6661">
        <f t="shared" si="816"/>
        <v>-4675.9478305621551</v>
      </c>
      <c r="BF6661">
        <f t="shared" si="817"/>
        <v>-2320.3756484911773</v>
      </c>
      <c r="BG6661">
        <f t="shared" si="818"/>
        <v>35.196533579799507</v>
      </c>
      <c r="BH6661">
        <f t="shared" si="819"/>
        <v>2390.7687156507782</v>
      </c>
      <c r="BI6661">
        <f t="shared" si="820"/>
        <v>4746.340897721755</v>
      </c>
      <c r="BJ6661">
        <f t="shared" si="821"/>
        <v>7101.9130797927319</v>
      </c>
    </row>
    <row r="6662" spans="1:62">
      <c r="A6662">
        <v>6659</v>
      </c>
      <c r="F6662">
        <v>19959.403749821482</v>
      </c>
      <c r="G6662">
        <v>6.7123233537323301E-2</v>
      </c>
      <c r="BD6662">
        <f t="shared" si="815"/>
        <v>-6763.9966078956477</v>
      </c>
      <c r="BE6662">
        <f t="shared" si="816"/>
        <v>-4862.2023026119123</v>
      </c>
      <c r="BF6662">
        <f t="shared" si="817"/>
        <v>-2960.4079973281778</v>
      </c>
      <c r="BG6662">
        <f t="shared" si="818"/>
        <v>-1058.6136920444424</v>
      </c>
      <c r="BH6662">
        <f t="shared" si="819"/>
        <v>843.18061323929214</v>
      </c>
      <c r="BI6662">
        <f t="shared" si="820"/>
        <v>2744.9749185230266</v>
      </c>
      <c r="BJ6662">
        <f t="shared" si="821"/>
        <v>4646.769223806763</v>
      </c>
    </row>
    <row r="6663" spans="1:62">
      <c r="A6663">
        <v>6660</v>
      </c>
      <c r="F6663">
        <v>8579.917044394444</v>
      </c>
      <c r="G6663">
        <v>0.43548172744193092</v>
      </c>
      <c r="BD6663">
        <f t="shared" si="815"/>
        <v>-19623.787582134864</v>
      </c>
      <c r="BE6663">
        <f t="shared" si="816"/>
        <v>-19288.17141444825</v>
      </c>
      <c r="BF6663">
        <f t="shared" si="817"/>
        <v>-18952.555246761633</v>
      </c>
      <c r="BG6663">
        <f t="shared" si="818"/>
        <v>-18616.939079075015</v>
      </c>
      <c r="BH6663">
        <f t="shared" si="819"/>
        <v>-18281.322911388401</v>
      </c>
      <c r="BI6663">
        <f t="shared" si="820"/>
        <v>-17945.706743701783</v>
      </c>
      <c r="BJ6663">
        <f t="shared" si="821"/>
        <v>-17610.090576015165</v>
      </c>
    </row>
    <row r="6664" spans="1:62">
      <c r="A6664">
        <v>6661</v>
      </c>
      <c r="F6664">
        <v>9370.6894825152558</v>
      </c>
      <c r="G6664">
        <v>0.57477548966669989</v>
      </c>
      <c r="BD6664">
        <f t="shared" si="815"/>
        <v>-6402.5084071847896</v>
      </c>
      <c r="BE6664">
        <f t="shared" si="816"/>
        <v>-4225.0997699751351</v>
      </c>
      <c r="BF6664">
        <f t="shared" si="817"/>
        <v>-2047.6911327654798</v>
      </c>
      <c r="BG6664">
        <f t="shared" si="818"/>
        <v>129.71750444417376</v>
      </c>
      <c r="BH6664">
        <f t="shared" si="819"/>
        <v>2307.1261416538291</v>
      </c>
      <c r="BI6664">
        <f t="shared" si="820"/>
        <v>4484.5347788634845</v>
      </c>
      <c r="BJ6664">
        <f t="shared" si="821"/>
        <v>6661.943416073138</v>
      </c>
    </row>
    <row r="6665" spans="1:62">
      <c r="A6665">
        <v>6662</v>
      </c>
      <c r="F6665">
        <v>17575.017788529636</v>
      </c>
      <c r="G6665">
        <v>0.10443746505505125</v>
      </c>
      <c r="BD6665">
        <f t="shared" si="815"/>
        <v>-6496.8120341817557</v>
      </c>
      <c r="BE6665">
        <f t="shared" si="816"/>
        <v>-3622.9345858482566</v>
      </c>
      <c r="BF6665">
        <f t="shared" si="817"/>
        <v>-749.05713751475741</v>
      </c>
      <c r="BG6665">
        <f t="shared" si="818"/>
        <v>2124.8203108187427</v>
      </c>
      <c r="BH6665">
        <f t="shared" si="819"/>
        <v>4998.6977591522409</v>
      </c>
      <c r="BI6665">
        <f t="shared" si="820"/>
        <v>7872.575207485741</v>
      </c>
      <c r="BJ6665">
        <f t="shared" si="821"/>
        <v>10746.452655819241</v>
      </c>
    </row>
    <row r="6666" spans="1:62">
      <c r="A6666">
        <v>6663</v>
      </c>
      <c r="F6666">
        <v>6749.6405699703646</v>
      </c>
      <c r="G6666">
        <v>0.44223718433830328</v>
      </c>
      <c r="BD6666">
        <f t="shared" si="815"/>
        <v>-17052.83046325438</v>
      </c>
      <c r="BE6666">
        <f t="shared" si="816"/>
        <v>-16530.643137979125</v>
      </c>
      <c r="BF6666">
        <f t="shared" si="817"/>
        <v>-16008.455812703867</v>
      </c>
      <c r="BG6666">
        <f t="shared" si="818"/>
        <v>-15486.268487428611</v>
      </c>
      <c r="BH6666">
        <f t="shared" si="819"/>
        <v>-14964.081162153354</v>
      </c>
      <c r="BI6666">
        <f t="shared" si="820"/>
        <v>-14441.893836878098</v>
      </c>
      <c r="BJ6666">
        <f t="shared" si="821"/>
        <v>-13919.706511602843</v>
      </c>
    </row>
    <row r="6667" spans="1:62">
      <c r="A6667">
        <v>6664</v>
      </c>
      <c r="F6667">
        <v>13688.577599771648</v>
      </c>
      <c r="G6667">
        <v>0.15174625399417518</v>
      </c>
      <c r="BD6667">
        <f t="shared" si="815"/>
        <v>-4538.4546482788483</v>
      </c>
      <c r="BE6667">
        <f t="shared" si="816"/>
        <v>-2327.2687265873319</v>
      </c>
      <c r="BF6667">
        <f t="shared" si="817"/>
        <v>-116.08280489581557</v>
      </c>
      <c r="BG6667">
        <f t="shared" si="818"/>
        <v>2095.1031167957008</v>
      </c>
      <c r="BH6667">
        <f t="shared" si="819"/>
        <v>4306.2890384872171</v>
      </c>
      <c r="BI6667">
        <f t="shared" si="820"/>
        <v>6517.4749601787335</v>
      </c>
      <c r="BJ6667">
        <f t="shared" si="821"/>
        <v>8728.6608818702498</v>
      </c>
    </row>
    <row r="6668" spans="1:62">
      <c r="A6668">
        <v>6665</v>
      </c>
      <c r="F6668">
        <v>5712.086809992561</v>
      </c>
      <c r="G6668">
        <v>0.31154544410309093</v>
      </c>
      <c r="BD6668">
        <f t="shared" si="815"/>
        <v>-12929.846329800772</v>
      </c>
      <c r="BE6668">
        <f t="shared" si="816"/>
        <v>-12171.115059829895</v>
      </c>
      <c r="BF6668">
        <f t="shared" si="817"/>
        <v>-11412.383789859021</v>
      </c>
      <c r="BG6668">
        <f t="shared" si="818"/>
        <v>-10653.652519888145</v>
      </c>
      <c r="BH6668">
        <f t="shared" si="819"/>
        <v>-9894.9212499172681</v>
      </c>
      <c r="BI6668">
        <f t="shared" si="820"/>
        <v>-9136.1899799463936</v>
      </c>
      <c r="BJ6668">
        <f t="shared" si="821"/>
        <v>-8377.4587099755172</v>
      </c>
    </row>
    <row r="6669" spans="1:62">
      <c r="A6669">
        <v>6666</v>
      </c>
      <c r="F6669">
        <v>11726.775451058245</v>
      </c>
      <c r="G6669">
        <v>0.17724953271519706</v>
      </c>
      <c r="BD6669">
        <f t="shared" ref="BD6669:BD6732" si="822">($BD$3*G6668)-F6668</f>
        <v>-4154.3595894771061</v>
      </c>
      <c r="BE6669">
        <f t="shared" ref="BE6669:BE6732" si="823">($BE$3*G6668)-F6668</f>
        <v>-2596.6323689616515</v>
      </c>
      <c r="BF6669">
        <f t="shared" ref="BF6669:BF6732" si="824">($BF$3*G6668)-F6668</f>
        <v>-1038.905148446197</v>
      </c>
      <c r="BG6669">
        <f t="shared" ref="BG6669:BG6732" si="825">($BG$3*G6668)-F6668</f>
        <v>518.82207206925796</v>
      </c>
      <c r="BH6669">
        <f t="shared" ref="BH6669:BH6732" si="826">($BH$3*G6668)-F6668</f>
        <v>2076.549292584712</v>
      </c>
      <c r="BI6669">
        <f t="shared" ref="BI6669:BI6732" si="827">($BI$3*G6668)-F6668</f>
        <v>3634.276513100167</v>
      </c>
      <c r="BJ6669">
        <f t="shared" ref="BJ6669:BJ6732" si="828">($BJ$3*G6668)-F6668</f>
        <v>5192.003733615622</v>
      </c>
    </row>
    <row r="6670" spans="1:62">
      <c r="A6670">
        <v>6667</v>
      </c>
      <c r="F6670">
        <v>-1685.2805119161676</v>
      </c>
      <c r="G6670">
        <v>0.18289410870870615</v>
      </c>
      <c r="BD6670">
        <f t="shared" si="822"/>
        <v>-10840.52778748226</v>
      </c>
      <c r="BE6670">
        <f t="shared" si="823"/>
        <v>-9954.2801239062755</v>
      </c>
      <c r="BF6670">
        <f t="shared" si="824"/>
        <v>-9068.0324603302906</v>
      </c>
      <c r="BG6670">
        <f t="shared" si="825"/>
        <v>-8181.7847967543039</v>
      </c>
      <c r="BH6670">
        <f t="shared" si="826"/>
        <v>-7295.537133178319</v>
      </c>
      <c r="BI6670">
        <f t="shared" si="827"/>
        <v>-6409.2894696023341</v>
      </c>
      <c r="BJ6670">
        <f t="shared" si="828"/>
        <v>-5523.0418060263482</v>
      </c>
    </row>
    <row r="6671" spans="1:62">
      <c r="A6671">
        <v>6668</v>
      </c>
      <c r="F6671">
        <v>1695.0179714021833</v>
      </c>
      <c r="G6671">
        <v>0.54135175287682191</v>
      </c>
      <c r="BD6671">
        <f t="shared" si="822"/>
        <v>2599.7510554596984</v>
      </c>
      <c r="BE6671">
        <f t="shared" si="823"/>
        <v>3514.2215990032291</v>
      </c>
      <c r="BF6671">
        <f t="shared" si="824"/>
        <v>4428.6921425467599</v>
      </c>
      <c r="BG6671">
        <f t="shared" si="825"/>
        <v>5343.1626860902907</v>
      </c>
      <c r="BH6671">
        <f t="shared" si="826"/>
        <v>6257.6332296338214</v>
      </c>
      <c r="BI6671">
        <f t="shared" si="827"/>
        <v>7172.1037731773522</v>
      </c>
      <c r="BJ6671">
        <f t="shared" si="828"/>
        <v>8086.574316720883</v>
      </c>
    </row>
    <row r="6672" spans="1:62">
      <c r="A6672">
        <v>6669</v>
      </c>
      <c r="F6672">
        <v>6676.2420743229122</v>
      </c>
      <c r="G6672">
        <v>0.42039466994610919</v>
      </c>
      <c r="BD6672">
        <f t="shared" si="822"/>
        <v>1011.7407929819265</v>
      </c>
      <c r="BE6672">
        <f t="shared" si="823"/>
        <v>3718.4995573660362</v>
      </c>
      <c r="BF6672">
        <f t="shared" si="824"/>
        <v>6425.2583217501451</v>
      </c>
      <c r="BG6672">
        <f t="shared" si="825"/>
        <v>9132.0170861342558</v>
      </c>
      <c r="BH6672">
        <f t="shared" si="826"/>
        <v>11838.775850518365</v>
      </c>
      <c r="BI6672">
        <f t="shared" si="827"/>
        <v>14545.534614902474</v>
      </c>
      <c r="BJ6672">
        <f t="shared" si="828"/>
        <v>17252.293379286584</v>
      </c>
    </row>
    <row r="6673" spans="1:62">
      <c r="A6673">
        <v>6670</v>
      </c>
      <c r="F6673">
        <v>5959.2149685583827</v>
      </c>
      <c r="G6673">
        <v>4.041756532044527E-2</v>
      </c>
      <c r="BD6673">
        <f t="shared" si="822"/>
        <v>-4574.2687245923662</v>
      </c>
      <c r="BE6673">
        <f t="shared" si="823"/>
        <v>-2472.2953748618202</v>
      </c>
      <c r="BF6673">
        <f t="shared" si="824"/>
        <v>-370.32202513127413</v>
      </c>
      <c r="BG6673">
        <f t="shared" si="825"/>
        <v>1731.6513245992719</v>
      </c>
      <c r="BH6673">
        <f t="shared" si="826"/>
        <v>3833.6246743298179</v>
      </c>
      <c r="BI6673">
        <f t="shared" si="827"/>
        <v>5935.598024060364</v>
      </c>
      <c r="BJ6673">
        <f t="shared" si="828"/>
        <v>8037.57137379091</v>
      </c>
    </row>
    <row r="6674" spans="1:62">
      <c r="A6674">
        <v>6671</v>
      </c>
      <c r="F6674">
        <v>8126.980983909194</v>
      </c>
      <c r="G6674">
        <v>0.37028919504425328</v>
      </c>
      <c r="BD6674">
        <f t="shared" si="822"/>
        <v>-5757.1271419561563</v>
      </c>
      <c r="BE6674">
        <f t="shared" si="823"/>
        <v>-5555.0393153539299</v>
      </c>
      <c r="BF6674">
        <f t="shared" si="824"/>
        <v>-5352.9514887517034</v>
      </c>
      <c r="BG6674">
        <f t="shared" si="825"/>
        <v>-5150.863662149477</v>
      </c>
      <c r="BH6674">
        <f t="shared" si="826"/>
        <v>-4948.7758355472506</v>
      </c>
      <c r="BI6674">
        <f t="shared" si="827"/>
        <v>-4746.6880089450242</v>
      </c>
      <c r="BJ6674">
        <f t="shared" si="828"/>
        <v>-4544.6001823427978</v>
      </c>
    </row>
    <row r="6675" spans="1:62">
      <c r="A6675">
        <v>6672</v>
      </c>
      <c r="F6675">
        <v>6439.5742348010681</v>
      </c>
      <c r="G6675">
        <v>0.52799071965957278</v>
      </c>
      <c r="BD6675">
        <f t="shared" si="822"/>
        <v>-6275.535008687928</v>
      </c>
      <c r="BE6675">
        <f t="shared" si="823"/>
        <v>-4424.089033466661</v>
      </c>
      <c r="BF6675">
        <f t="shared" si="824"/>
        <v>-2572.643058245395</v>
      </c>
      <c r="BG6675">
        <f t="shared" si="825"/>
        <v>-721.19708302412801</v>
      </c>
      <c r="BH6675">
        <f t="shared" si="826"/>
        <v>1130.248892197138</v>
      </c>
      <c r="BI6675">
        <f t="shared" si="827"/>
        <v>2981.6948674184041</v>
      </c>
      <c r="BJ6675">
        <f t="shared" si="828"/>
        <v>4833.1408426396702</v>
      </c>
    </row>
    <row r="6676" spans="1:62">
      <c r="A6676">
        <v>6673</v>
      </c>
      <c r="F6676">
        <v>7512.1586666886069</v>
      </c>
      <c r="G6676">
        <v>9.8418415645467938E-2</v>
      </c>
      <c r="BD6676">
        <f t="shared" si="822"/>
        <v>-3799.620636503204</v>
      </c>
      <c r="BE6676">
        <f t="shared" si="823"/>
        <v>-1159.6670382053398</v>
      </c>
      <c r="BF6676">
        <f t="shared" si="824"/>
        <v>1480.2865600925234</v>
      </c>
      <c r="BG6676">
        <f t="shared" si="825"/>
        <v>4120.2401583903884</v>
      </c>
      <c r="BH6676">
        <f t="shared" si="826"/>
        <v>6760.1937566882516</v>
      </c>
      <c r="BI6676">
        <f t="shared" si="827"/>
        <v>9400.1473549861148</v>
      </c>
      <c r="BJ6676">
        <f t="shared" si="828"/>
        <v>12040.100953283978</v>
      </c>
    </row>
    <row r="6677" spans="1:62">
      <c r="A6677">
        <v>6674</v>
      </c>
      <c r="F6677">
        <v>6217.0028150529142</v>
      </c>
      <c r="G6677">
        <v>0.43108191646500771</v>
      </c>
      <c r="BD6677">
        <f t="shared" si="822"/>
        <v>-7020.0665884612672</v>
      </c>
      <c r="BE6677">
        <f t="shared" si="823"/>
        <v>-6527.9745102339275</v>
      </c>
      <c r="BF6677">
        <f t="shared" si="824"/>
        <v>-6035.8824320065878</v>
      </c>
      <c r="BG6677">
        <f t="shared" si="825"/>
        <v>-5543.7903537792481</v>
      </c>
      <c r="BH6677">
        <f t="shared" si="826"/>
        <v>-5051.6982755519084</v>
      </c>
      <c r="BI6677">
        <f t="shared" si="827"/>
        <v>-4559.6061973245687</v>
      </c>
      <c r="BJ6677">
        <f t="shared" si="828"/>
        <v>-4067.514119097229</v>
      </c>
    </row>
    <row r="6678" spans="1:62">
      <c r="A6678">
        <v>6675</v>
      </c>
      <c r="F6678">
        <v>5611.857778730373</v>
      </c>
      <c r="G6678">
        <v>6.5222327193692919E-2</v>
      </c>
      <c r="BD6678">
        <f t="shared" si="822"/>
        <v>-4061.5932327278756</v>
      </c>
      <c r="BE6678">
        <f t="shared" si="823"/>
        <v>-1906.183650402837</v>
      </c>
      <c r="BF6678">
        <f t="shared" si="824"/>
        <v>249.2259319222012</v>
      </c>
      <c r="BG6678">
        <f t="shared" si="825"/>
        <v>2404.6355142472403</v>
      </c>
      <c r="BH6678">
        <f t="shared" si="826"/>
        <v>4560.0450965722794</v>
      </c>
      <c r="BI6678">
        <f t="shared" si="827"/>
        <v>6715.4546788973166</v>
      </c>
      <c r="BJ6678">
        <f t="shared" si="828"/>
        <v>8870.8642612223557</v>
      </c>
    </row>
    <row r="6679" spans="1:62">
      <c r="A6679">
        <v>6676</v>
      </c>
      <c r="F6679">
        <v>7933.5736798251419</v>
      </c>
      <c r="G6679">
        <v>0.22836388984680767</v>
      </c>
      <c r="BD6679">
        <f t="shared" si="822"/>
        <v>-5285.7461427619082</v>
      </c>
      <c r="BE6679">
        <f t="shared" si="823"/>
        <v>-4959.6345067934435</v>
      </c>
      <c r="BF6679">
        <f t="shared" si="824"/>
        <v>-4633.5228708249788</v>
      </c>
      <c r="BG6679">
        <f t="shared" si="825"/>
        <v>-4307.4112348565141</v>
      </c>
      <c r="BH6679">
        <f t="shared" si="826"/>
        <v>-3981.2995988880502</v>
      </c>
      <c r="BI6679">
        <f t="shared" si="827"/>
        <v>-3655.1879629195855</v>
      </c>
      <c r="BJ6679">
        <f t="shared" si="828"/>
        <v>-3329.0763269511208</v>
      </c>
    </row>
    <row r="6680" spans="1:62">
      <c r="A6680">
        <v>6677</v>
      </c>
      <c r="F6680">
        <v>4052.4277020057525</v>
      </c>
      <c r="G6680">
        <v>0.52304474758379804</v>
      </c>
      <c r="BD6680">
        <f t="shared" si="822"/>
        <v>-6791.7542305911038</v>
      </c>
      <c r="BE6680">
        <f t="shared" si="823"/>
        <v>-5649.9347813570657</v>
      </c>
      <c r="BF6680">
        <f t="shared" si="824"/>
        <v>-4508.1153321230267</v>
      </c>
      <c r="BG6680">
        <f t="shared" si="825"/>
        <v>-3366.2958828889887</v>
      </c>
      <c r="BH6680">
        <f t="shared" si="826"/>
        <v>-2224.4764336549506</v>
      </c>
      <c r="BI6680">
        <f t="shared" si="827"/>
        <v>-1082.6569844209116</v>
      </c>
      <c r="BJ6680">
        <f t="shared" si="828"/>
        <v>59.162464813126462</v>
      </c>
    </row>
    <row r="6681" spans="1:62">
      <c r="A6681">
        <v>6678</v>
      </c>
      <c r="F6681">
        <v>7508.571045183493</v>
      </c>
      <c r="G6681">
        <v>0.40525113059004791</v>
      </c>
      <c r="BD6681">
        <f t="shared" si="822"/>
        <v>-1437.2039640867624</v>
      </c>
      <c r="BE6681">
        <f t="shared" si="823"/>
        <v>1178.0197738322277</v>
      </c>
      <c r="BF6681">
        <f t="shared" si="824"/>
        <v>3793.2435117512177</v>
      </c>
      <c r="BG6681">
        <f t="shared" si="825"/>
        <v>6408.4672496702078</v>
      </c>
      <c r="BH6681">
        <f t="shared" si="826"/>
        <v>9023.6909875891979</v>
      </c>
      <c r="BI6681">
        <f t="shared" si="827"/>
        <v>11638.914725508188</v>
      </c>
      <c r="BJ6681">
        <f t="shared" si="828"/>
        <v>14254.138463427178</v>
      </c>
    </row>
    <row r="6682" spans="1:62">
      <c r="A6682">
        <v>6679</v>
      </c>
      <c r="F6682">
        <v>6208.2360338212929</v>
      </c>
      <c r="G6682">
        <v>0.65664516749356316</v>
      </c>
      <c r="BD6682">
        <f t="shared" si="822"/>
        <v>-5482.3153922332531</v>
      </c>
      <c r="BE6682">
        <f t="shared" si="823"/>
        <v>-3456.0597392830136</v>
      </c>
      <c r="BF6682">
        <f t="shared" si="824"/>
        <v>-1429.8040863327742</v>
      </c>
      <c r="BG6682">
        <f t="shared" si="825"/>
        <v>596.45156661746569</v>
      </c>
      <c r="BH6682">
        <f t="shared" si="826"/>
        <v>2622.7072195677047</v>
      </c>
      <c r="BI6682">
        <f t="shared" si="827"/>
        <v>4648.9628725179446</v>
      </c>
      <c r="BJ6682">
        <f t="shared" si="828"/>
        <v>6675.2185254681845</v>
      </c>
    </row>
    <row r="6683" spans="1:62">
      <c r="A6683">
        <v>6680</v>
      </c>
      <c r="F6683">
        <v>6330.139698223571</v>
      </c>
      <c r="G6683">
        <v>0.52736438832278232</v>
      </c>
      <c r="BD6683">
        <f t="shared" si="822"/>
        <v>-2925.0101963534771</v>
      </c>
      <c r="BE6683">
        <f t="shared" si="823"/>
        <v>358.21564111433872</v>
      </c>
      <c r="BF6683">
        <f t="shared" si="824"/>
        <v>3641.4414785821536</v>
      </c>
      <c r="BG6683">
        <f t="shared" si="825"/>
        <v>6924.6673160499704</v>
      </c>
      <c r="BH6683">
        <f t="shared" si="826"/>
        <v>10207.893153517787</v>
      </c>
      <c r="BI6683">
        <f t="shared" si="827"/>
        <v>13491.1189909856</v>
      </c>
      <c r="BJ6683">
        <f t="shared" si="828"/>
        <v>16774.344828453417</v>
      </c>
    </row>
    <row r="6684" spans="1:62">
      <c r="A6684">
        <v>6681</v>
      </c>
      <c r="F6684">
        <v>7349.2908991706317</v>
      </c>
      <c r="G6684">
        <v>0.44265732548445502</v>
      </c>
      <c r="BD6684">
        <f t="shared" si="822"/>
        <v>-3693.3177566096592</v>
      </c>
      <c r="BE6684">
        <f t="shared" si="823"/>
        <v>-1056.4958149957474</v>
      </c>
      <c r="BF6684">
        <f t="shared" si="824"/>
        <v>1580.3261266181635</v>
      </c>
      <c r="BG6684">
        <f t="shared" si="825"/>
        <v>4217.1480682320762</v>
      </c>
      <c r="BH6684">
        <f t="shared" si="826"/>
        <v>6853.9700098459871</v>
      </c>
      <c r="BI6684">
        <f t="shared" si="827"/>
        <v>9490.791951459898</v>
      </c>
      <c r="BJ6684">
        <f t="shared" si="828"/>
        <v>12127.613893073809</v>
      </c>
    </row>
    <row r="6685" spans="1:62">
      <c r="A6685">
        <v>6682</v>
      </c>
      <c r="F6685">
        <v>2251.1406722025986</v>
      </c>
      <c r="G6685">
        <v>0.24394071170340759</v>
      </c>
      <c r="BD6685">
        <f t="shared" si="822"/>
        <v>-5136.0042717483566</v>
      </c>
      <c r="BE6685">
        <f t="shared" si="823"/>
        <v>-2922.7176443260814</v>
      </c>
      <c r="BF6685">
        <f t="shared" si="824"/>
        <v>-709.43101690380627</v>
      </c>
      <c r="BG6685">
        <f t="shared" si="825"/>
        <v>1503.8556105184689</v>
      </c>
      <c r="BH6685">
        <f t="shared" si="826"/>
        <v>3717.1422379407431</v>
      </c>
      <c r="BI6685">
        <f t="shared" si="827"/>
        <v>5930.4288653630192</v>
      </c>
      <c r="BJ6685">
        <f t="shared" si="828"/>
        <v>8143.7154927852935</v>
      </c>
    </row>
    <row r="6686" spans="1:62">
      <c r="A6686">
        <v>6683</v>
      </c>
      <c r="F6686">
        <v>10725.453147696266</v>
      </c>
      <c r="G6686">
        <v>8.5080913421482052E-2</v>
      </c>
      <c r="BD6686">
        <f t="shared" si="822"/>
        <v>-1031.4371136855607</v>
      </c>
      <c r="BE6686">
        <f t="shared" si="823"/>
        <v>188.2664448314772</v>
      </c>
      <c r="BF6686">
        <f t="shared" si="824"/>
        <v>1407.9700033485151</v>
      </c>
      <c r="BG6686">
        <f t="shared" si="825"/>
        <v>2627.673561865553</v>
      </c>
      <c r="BH6686">
        <f t="shared" si="826"/>
        <v>3847.3771203825909</v>
      </c>
      <c r="BI6686">
        <f t="shared" si="827"/>
        <v>5067.0806788996288</v>
      </c>
      <c r="BJ6686">
        <f t="shared" si="828"/>
        <v>6286.7842374166667</v>
      </c>
    </row>
    <row r="6687" spans="1:62">
      <c r="A6687">
        <v>6684</v>
      </c>
      <c r="F6687">
        <v>7318.5457849359809</v>
      </c>
      <c r="G6687">
        <v>0.32881934935573121</v>
      </c>
      <c r="BD6687">
        <f t="shared" si="822"/>
        <v>-10300.048580588855</v>
      </c>
      <c r="BE6687">
        <f t="shared" si="823"/>
        <v>-9874.6440134814457</v>
      </c>
      <c r="BF6687">
        <f t="shared" si="824"/>
        <v>-9449.2394463740347</v>
      </c>
      <c r="BG6687">
        <f t="shared" si="825"/>
        <v>-9023.8348792666256</v>
      </c>
      <c r="BH6687">
        <f t="shared" si="826"/>
        <v>-8598.4303121592147</v>
      </c>
      <c r="BI6687">
        <f t="shared" si="827"/>
        <v>-8173.0257450518038</v>
      </c>
      <c r="BJ6687">
        <f t="shared" si="828"/>
        <v>-7747.6211779443938</v>
      </c>
    </row>
    <row r="6688" spans="1:62">
      <c r="A6688">
        <v>6685</v>
      </c>
      <c r="F6688">
        <v>8760.5538370905615</v>
      </c>
      <c r="G6688">
        <v>0.5985034017778883</v>
      </c>
      <c r="BD6688">
        <f t="shared" si="822"/>
        <v>-5674.449038157325</v>
      </c>
      <c r="BE6688">
        <f t="shared" si="823"/>
        <v>-4030.3522913786687</v>
      </c>
      <c r="BF6688">
        <f t="shared" si="824"/>
        <v>-2386.2555446000124</v>
      </c>
      <c r="BG6688">
        <f t="shared" si="825"/>
        <v>-742.15879782135653</v>
      </c>
      <c r="BH6688">
        <f t="shared" si="826"/>
        <v>901.93794895729843</v>
      </c>
      <c r="BI6688">
        <f t="shared" si="827"/>
        <v>2546.0346957359561</v>
      </c>
      <c r="BJ6688">
        <f t="shared" si="828"/>
        <v>4190.131442514612</v>
      </c>
    </row>
    <row r="6689" spans="1:62">
      <c r="A6689">
        <v>6686</v>
      </c>
      <c r="F6689">
        <v>6195.8718022090379</v>
      </c>
      <c r="G6689">
        <v>0.53747718573948067</v>
      </c>
      <c r="BD6689">
        <f t="shared" si="822"/>
        <v>-5768.0368282011204</v>
      </c>
      <c r="BE6689">
        <f t="shared" si="823"/>
        <v>-2775.5198193116785</v>
      </c>
      <c r="BF6689">
        <f t="shared" si="824"/>
        <v>216.99718957776349</v>
      </c>
      <c r="BG6689">
        <f t="shared" si="825"/>
        <v>3209.5141984672046</v>
      </c>
      <c r="BH6689">
        <f t="shared" si="826"/>
        <v>6202.0312073566456</v>
      </c>
      <c r="BI6689">
        <f t="shared" si="827"/>
        <v>9194.5482162460885</v>
      </c>
      <c r="BJ6689">
        <f t="shared" si="828"/>
        <v>12187.06522513553</v>
      </c>
    </row>
    <row r="6690" spans="1:62">
      <c r="A6690">
        <v>6687</v>
      </c>
      <c r="F6690">
        <v>11678.079320841252</v>
      </c>
      <c r="G6690">
        <v>0.33425959942467021</v>
      </c>
      <c r="BD6690">
        <f t="shared" si="822"/>
        <v>-3508.4858735116345</v>
      </c>
      <c r="BE6690">
        <f t="shared" si="823"/>
        <v>-821.09994481423109</v>
      </c>
      <c r="BF6690">
        <f t="shared" si="824"/>
        <v>1866.2859838831719</v>
      </c>
      <c r="BG6690">
        <f t="shared" si="825"/>
        <v>4553.6719125805757</v>
      </c>
      <c r="BH6690">
        <f t="shared" si="826"/>
        <v>7241.0578412779796</v>
      </c>
      <c r="BI6690">
        <f t="shared" si="827"/>
        <v>9928.4437699753817</v>
      </c>
      <c r="BJ6690">
        <f t="shared" si="828"/>
        <v>12615.829698672786</v>
      </c>
    </row>
    <row r="6691" spans="1:62">
      <c r="A6691">
        <v>6688</v>
      </c>
      <c r="F6691">
        <v>8403.3785141517565</v>
      </c>
      <c r="G6691">
        <v>0.78626484211134517</v>
      </c>
      <c r="BD6691">
        <f t="shared" si="822"/>
        <v>-10006.781323717902</v>
      </c>
      <c r="BE6691">
        <f t="shared" si="823"/>
        <v>-8335.4833265945508</v>
      </c>
      <c r="BF6691">
        <f t="shared" si="824"/>
        <v>-6664.1853294711991</v>
      </c>
      <c r="BG6691">
        <f t="shared" si="825"/>
        <v>-4992.8873323478483</v>
      </c>
      <c r="BH6691">
        <f t="shared" si="826"/>
        <v>-3321.5893352244966</v>
      </c>
      <c r="BI6691">
        <f t="shared" si="827"/>
        <v>-1650.2913381011458</v>
      </c>
      <c r="BJ6691">
        <f t="shared" si="828"/>
        <v>21.006659022204985</v>
      </c>
    </row>
    <row r="6692" spans="1:62">
      <c r="A6692">
        <v>6689</v>
      </c>
      <c r="F6692">
        <v>8849.4011536876733</v>
      </c>
      <c r="G6692">
        <v>0.13975144005129714</v>
      </c>
      <c r="BD6692">
        <f t="shared" si="822"/>
        <v>-4472.0543035950304</v>
      </c>
      <c r="BE6692">
        <f t="shared" si="823"/>
        <v>-540.7300930383044</v>
      </c>
      <c r="BF6692">
        <f t="shared" si="824"/>
        <v>3390.5941175184216</v>
      </c>
      <c r="BG6692">
        <f t="shared" si="825"/>
        <v>7321.9183280751477</v>
      </c>
      <c r="BH6692">
        <f t="shared" si="826"/>
        <v>11253.242538631874</v>
      </c>
      <c r="BI6692">
        <f t="shared" si="827"/>
        <v>15184.5667491886</v>
      </c>
      <c r="BJ6692">
        <f t="shared" si="828"/>
        <v>19115.890959745324</v>
      </c>
    </row>
    <row r="6693" spans="1:62">
      <c r="A6693">
        <v>6690</v>
      </c>
      <c r="F6693">
        <v>11071.419634613694</v>
      </c>
      <c r="G6693">
        <v>0.53781702758458483</v>
      </c>
      <c r="BD6693">
        <f t="shared" si="822"/>
        <v>-8150.6439534311876</v>
      </c>
      <c r="BE6693">
        <f t="shared" si="823"/>
        <v>-7451.8867531747019</v>
      </c>
      <c r="BF6693">
        <f t="shared" si="824"/>
        <v>-6753.1295529182162</v>
      </c>
      <c r="BG6693">
        <f t="shared" si="825"/>
        <v>-6054.3723526617305</v>
      </c>
      <c r="BH6693">
        <f t="shared" si="826"/>
        <v>-5355.6151524052448</v>
      </c>
      <c r="BI6693">
        <f t="shared" si="827"/>
        <v>-4656.8579521487591</v>
      </c>
      <c r="BJ6693">
        <f t="shared" si="828"/>
        <v>-3958.1007518922734</v>
      </c>
    </row>
    <row r="6694" spans="1:62">
      <c r="A6694">
        <v>6691</v>
      </c>
      <c r="F6694">
        <v>8413.3219942442884</v>
      </c>
      <c r="G6694">
        <v>0.39127247911881469</v>
      </c>
      <c r="BD6694">
        <f t="shared" si="822"/>
        <v>-8382.3344966907698</v>
      </c>
      <c r="BE6694">
        <f t="shared" si="823"/>
        <v>-5693.2493587678455</v>
      </c>
      <c r="BF6694">
        <f t="shared" si="824"/>
        <v>-3004.1642208449221</v>
      </c>
      <c r="BG6694">
        <f t="shared" si="825"/>
        <v>-315.07908292199681</v>
      </c>
      <c r="BH6694">
        <f t="shared" si="826"/>
        <v>2374.0060550009257</v>
      </c>
      <c r="BI6694">
        <f t="shared" si="827"/>
        <v>5063.09119292385</v>
      </c>
      <c r="BJ6694">
        <f t="shared" si="828"/>
        <v>7752.1763308467762</v>
      </c>
    </row>
    <row r="6695" spans="1:62">
      <c r="A6695">
        <v>6692</v>
      </c>
      <c r="F6695">
        <v>-570.42968466911771</v>
      </c>
      <c r="G6695">
        <v>0.54048188917329298</v>
      </c>
      <c r="BD6695">
        <f t="shared" si="822"/>
        <v>-6456.9595986502154</v>
      </c>
      <c r="BE6695">
        <f t="shared" si="823"/>
        <v>-4500.5972030561416</v>
      </c>
      <c r="BF6695">
        <f t="shared" si="824"/>
        <v>-2544.2348074620677</v>
      </c>
      <c r="BG6695">
        <f t="shared" si="825"/>
        <v>-587.87241186799474</v>
      </c>
      <c r="BH6695">
        <f t="shared" si="826"/>
        <v>1368.4899837260782</v>
      </c>
      <c r="BI6695">
        <f t="shared" si="827"/>
        <v>3324.852379320153</v>
      </c>
      <c r="BJ6695">
        <f t="shared" si="828"/>
        <v>5281.2147749142259</v>
      </c>
    </row>
    <row r="6696" spans="1:62">
      <c r="A6696">
        <v>6693</v>
      </c>
      <c r="F6696">
        <v>10921.283205160684</v>
      </c>
      <c r="G6696">
        <v>0.51401604545207302</v>
      </c>
      <c r="BD6696">
        <f t="shared" si="822"/>
        <v>3272.8391305355826</v>
      </c>
      <c r="BE6696">
        <f t="shared" si="823"/>
        <v>5975.2485764020475</v>
      </c>
      <c r="BF6696">
        <f t="shared" si="824"/>
        <v>8677.6580222685116</v>
      </c>
      <c r="BG6696">
        <f t="shared" si="825"/>
        <v>11380.067468134977</v>
      </c>
      <c r="BH6696">
        <f t="shared" si="826"/>
        <v>14082.476914001443</v>
      </c>
      <c r="BI6696">
        <f t="shared" si="827"/>
        <v>16784.886359867909</v>
      </c>
      <c r="BJ6696">
        <f t="shared" si="828"/>
        <v>19487.295805734371</v>
      </c>
    </row>
    <row r="6697" spans="1:62">
      <c r="A6697">
        <v>6694</v>
      </c>
      <c r="F6697">
        <v>10293.457082562705</v>
      </c>
      <c r="G6697">
        <v>0.28162353567703491</v>
      </c>
      <c r="BD6697">
        <f t="shared" si="822"/>
        <v>-8351.2029779003187</v>
      </c>
      <c r="BE6697">
        <f t="shared" si="823"/>
        <v>-5781.1227506399537</v>
      </c>
      <c r="BF6697">
        <f t="shared" si="824"/>
        <v>-3211.0425233795886</v>
      </c>
      <c r="BG6697">
        <f t="shared" si="825"/>
        <v>-640.96229611922354</v>
      </c>
      <c r="BH6697">
        <f t="shared" si="826"/>
        <v>1929.1179311411415</v>
      </c>
      <c r="BI6697">
        <f t="shared" si="827"/>
        <v>4499.1981584015066</v>
      </c>
      <c r="BJ6697">
        <f t="shared" si="828"/>
        <v>7069.2783856618717</v>
      </c>
    </row>
    <row r="6698" spans="1:62">
      <c r="A6698">
        <v>6695</v>
      </c>
      <c r="F6698">
        <v>3040.5408152763084</v>
      </c>
      <c r="G6698">
        <v>0.95255348179424093</v>
      </c>
      <c r="BD6698">
        <f t="shared" si="822"/>
        <v>-8885.33940417753</v>
      </c>
      <c r="BE6698">
        <f t="shared" si="823"/>
        <v>-7477.2217257923567</v>
      </c>
      <c r="BF6698">
        <f t="shared" si="824"/>
        <v>-6069.1040474071815</v>
      </c>
      <c r="BG6698">
        <f t="shared" si="825"/>
        <v>-4660.9863690220072</v>
      </c>
      <c r="BH6698">
        <f t="shared" si="826"/>
        <v>-3252.8686906368321</v>
      </c>
      <c r="BI6698">
        <f t="shared" si="827"/>
        <v>-1844.7510122516578</v>
      </c>
      <c r="BJ6698">
        <f t="shared" si="828"/>
        <v>-436.63333386648264</v>
      </c>
    </row>
    <row r="6699" spans="1:62">
      <c r="A6699">
        <v>6696</v>
      </c>
      <c r="F6699">
        <v>2315.0570827692027</v>
      </c>
      <c r="G6699">
        <v>0.420725745393419</v>
      </c>
      <c r="BD6699">
        <f t="shared" si="822"/>
        <v>1722.2265936948961</v>
      </c>
      <c r="BE6699">
        <f t="shared" si="823"/>
        <v>6484.9940026661006</v>
      </c>
      <c r="BF6699">
        <f t="shared" si="824"/>
        <v>11247.761411637306</v>
      </c>
      <c r="BG6699">
        <f t="shared" si="825"/>
        <v>16010.52882060851</v>
      </c>
      <c r="BH6699">
        <f t="shared" si="826"/>
        <v>20773.296229579715</v>
      </c>
      <c r="BI6699">
        <f t="shared" si="827"/>
        <v>25536.063638550921</v>
      </c>
      <c r="BJ6699">
        <f t="shared" si="828"/>
        <v>30298.831047522126</v>
      </c>
    </row>
    <row r="6700" spans="1:62">
      <c r="A6700">
        <v>6697</v>
      </c>
      <c r="F6700">
        <v>9746.4680849691031</v>
      </c>
      <c r="G6700">
        <v>4.6556917490700123E-2</v>
      </c>
      <c r="BD6700">
        <f t="shared" si="822"/>
        <v>-211.42835580210749</v>
      </c>
      <c r="BE6700">
        <f t="shared" si="823"/>
        <v>1892.2003711649877</v>
      </c>
      <c r="BF6700">
        <f t="shared" si="824"/>
        <v>3995.8290981320824</v>
      </c>
      <c r="BG6700">
        <f t="shared" si="825"/>
        <v>6099.4578250991781</v>
      </c>
      <c r="BH6700">
        <f t="shared" si="826"/>
        <v>8203.0865520662719</v>
      </c>
      <c r="BI6700">
        <f t="shared" si="827"/>
        <v>10306.715279033368</v>
      </c>
      <c r="BJ6700">
        <f t="shared" si="828"/>
        <v>12410.344006000463</v>
      </c>
    </row>
    <row r="6701" spans="1:62">
      <c r="A6701">
        <v>6698</v>
      </c>
      <c r="F6701">
        <v>7351.2699660552134</v>
      </c>
      <c r="G6701">
        <v>0.28777591127811775</v>
      </c>
      <c r="BD6701">
        <f t="shared" si="822"/>
        <v>-9513.6834975156016</v>
      </c>
      <c r="BE6701">
        <f t="shared" si="823"/>
        <v>-9280.898910062102</v>
      </c>
      <c r="BF6701">
        <f t="shared" si="824"/>
        <v>-9048.1143226086006</v>
      </c>
      <c r="BG6701">
        <f t="shared" si="825"/>
        <v>-8815.3297351551009</v>
      </c>
      <c r="BH6701">
        <f t="shared" si="826"/>
        <v>-8582.5451477015995</v>
      </c>
      <c r="BI6701">
        <f t="shared" si="827"/>
        <v>-8349.7605602480999</v>
      </c>
      <c r="BJ6701">
        <f t="shared" si="828"/>
        <v>-8116.9759727945984</v>
      </c>
    </row>
    <row r="6702" spans="1:62">
      <c r="A6702">
        <v>6699</v>
      </c>
      <c r="F6702">
        <v>14021.709002988848</v>
      </c>
      <c r="G6702">
        <v>0.12040375893313371</v>
      </c>
      <c r="BD6702">
        <f t="shared" si="822"/>
        <v>-5912.3904096646247</v>
      </c>
      <c r="BE6702">
        <f t="shared" si="823"/>
        <v>-4473.510853274036</v>
      </c>
      <c r="BF6702">
        <f t="shared" si="824"/>
        <v>-3034.6312968834472</v>
      </c>
      <c r="BG6702">
        <f t="shared" si="825"/>
        <v>-1595.7517404928585</v>
      </c>
      <c r="BH6702">
        <f t="shared" si="826"/>
        <v>-156.87218410226978</v>
      </c>
      <c r="BI6702">
        <f t="shared" si="827"/>
        <v>1282.0073722883189</v>
      </c>
      <c r="BJ6702">
        <f t="shared" si="828"/>
        <v>2720.8869286789086</v>
      </c>
    </row>
    <row r="6703" spans="1:62">
      <c r="A6703">
        <v>6700</v>
      </c>
      <c r="F6703">
        <v>2867.4844857390653</v>
      </c>
      <c r="G6703">
        <v>0.37730448244238968</v>
      </c>
      <c r="BD6703">
        <f t="shared" si="822"/>
        <v>-13419.69020832318</v>
      </c>
      <c r="BE6703">
        <f t="shared" si="823"/>
        <v>-12817.67141365751</v>
      </c>
      <c r="BF6703">
        <f t="shared" si="824"/>
        <v>-12215.652618991842</v>
      </c>
      <c r="BG6703">
        <f t="shared" si="825"/>
        <v>-11613.633824326174</v>
      </c>
      <c r="BH6703">
        <f t="shared" si="826"/>
        <v>-11011.615029660505</v>
      </c>
      <c r="BI6703">
        <f t="shared" si="827"/>
        <v>-10409.596234994837</v>
      </c>
      <c r="BJ6703">
        <f t="shared" si="828"/>
        <v>-9807.5774403291689</v>
      </c>
    </row>
    <row r="6704" spans="1:62">
      <c r="A6704">
        <v>6701</v>
      </c>
      <c r="F6704">
        <v>2684.6407640666239</v>
      </c>
      <c r="G6704">
        <v>0.96282642944716201</v>
      </c>
      <c r="BD6704">
        <f t="shared" si="822"/>
        <v>-980.9620735271169</v>
      </c>
      <c r="BE6704">
        <f t="shared" si="823"/>
        <v>905.56033868483155</v>
      </c>
      <c r="BF6704">
        <f t="shared" si="824"/>
        <v>2792.0827508967795</v>
      </c>
      <c r="BG6704">
        <f t="shared" si="825"/>
        <v>4678.6051631087284</v>
      </c>
      <c r="BH6704">
        <f t="shared" si="826"/>
        <v>6565.1275753206774</v>
      </c>
      <c r="BI6704">
        <f t="shared" si="827"/>
        <v>8451.6499875326244</v>
      </c>
      <c r="BJ6704">
        <f t="shared" si="828"/>
        <v>10338.172399744573</v>
      </c>
    </row>
    <row r="6705" spans="1:62">
      <c r="A6705">
        <v>6702</v>
      </c>
      <c r="F6705">
        <v>7596.448050502644</v>
      </c>
      <c r="G6705">
        <v>0.26767856773025134</v>
      </c>
      <c r="BD6705">
        <f t="shared" si="822"/>
        <v>2129.4913831691865</v>
      </c>
      <c r="BE6705">
        <f t="shared" si="823"/>
        <v>6943.6235304049969</v>
      </c>
      <c r="BF6705">
        <f t="shared" si="824"/>
        <v>11757.755677640806</v>
      </c>
      <c r="BG6705">
        <f t="shared" si="825"/>
        <v>16571.88782487662</v>
      </c>
      <c r="BH6705">
        <f t="shared" si="826"/>
        <v>21386.01997211243</v>
      </c>
      <c r="BI6705">
        <f t="shared" si="827"/>
        <v>26200.152119348233</v>
      </c>
      <c r="BJ6705">
        <f t="shared" si="828"/>
        <v>31014.284266584051</v>
      </c>
    </row>
    <row r="6706" spans="1:62">
      <c r="A6706">
        <v>6703</v>
      </c>
      <c r="F6706">
        <v>2963.9794339101136</v>
      </c>
      <c r="G6706">
        <v>0.49364915763790584</v>
      </c>
      <c r="BD6706">
        <f t="shared" si="822"/>
        <v>-6258.0552118513879</v>
      </c>
      <c r="BE6706">
        <f t="shared" si="823"/>
        <v>-4919.6623732001308</v>
      </c>
      <c r="BF6706">
        <f t="shared" si="824"/>
        <v>-3581.2695345488742</v>
      </c>
      <c r="BG6706">
        <f t="shared" si="825"/>
        <v>-2242.8766958976175</v>
      </c>
      <c r="BH6706">
        <f t="shared" si="826"/>
        <v>-904.48385724636046</v>
      </c>
      <c r="BI6706">
        <f t="shared" si="827"/>
        <v>433.90898140489571</v>
      </c>
      <c r="BJ6706">
        <f t="shared" si="828"/>
        <v>1772.3018200561528</v>
      </c>
    </row>
    <row r="6707" spans="1:62">
      <c r="A6707">
        <v>6704</v>
      </c>
      <c r="F6707">
        <v>2941.2598543907916</v>
      </c>
      <c r="G6707">
        <v>0.18807556540433179</v>
      </c>
      <c r="BD6707">
        <f t="shared" si="822"/>
        <v>-495.73364572058426</v>
      </c>
      <c r="BE6707">
        <f t="shared" si="823"/>
        <v>1972.5121424689451</v>
      </c>
      <c r="BF6707">
        <f t="shared" si="824"/>
        <v>4440.7579306584739</v>
      </c>
      <c r="BG6707">
        <f t="shared" si="825"/>
        <v>6909.0037188480037</v>
      </c>
      <c r="BH6707">
        <f t="shared" si="826"/>
        <v>9377.2495070375317</v>
      </c>
      <c r="BI6707">
        <f t="shared" si="827"/>
        <v>11845.495295227061</v>
      </c>
      <c r="BJ6707">
        <f t="shared" si="828"/>
        <v>14313.741083416589</v>
      </c>
    </row>
    <row r="6708" spans="1:62">
      <c r="A6708">
        <v>6705</v>
      </c>
      <c r="F6708">
        <v>7333.8317963480113</v>
      </c>
      <c r="G6708">
        <v>0.14299360596353416</v>
      </c>
      <c r="BD6708">
        <f t="shared" si="822"/>
        <v>-2000.8820273691326</v>
      </c>
      <c r="BE6708">
        <f t="shared" si="823"/>
        <v>-1060.5042003474737</v>
      </c>
      <c r="BF6708">
        <f t="shared" si="824"/>
        <v>-120.12637332581471</v>
      </c>
      <c r="BG6708">
        <f t="shared" si="825"/>
        <v>820.25145369584425</v>
      </c>
      <c r="BH6708">
        <f t="shared" si="826"/>
        <v>1760.6292807175032</v>
      </c>
      <c r="BI6708">
        <f t="shared" si="827"/>
        <v>2701.0071077391622</v>
      </c>
      <c r="BJ6708">
        <f t="shared" si="828"/>
        <v>3641.3849347608211</v>
      </c>
    </row>
    <row r="6709" spans="1:62">
      <c r="A6709">
        <v>6706</v>
      </c>
      <c r="F6709">
        <v>13879.915074724448</v>
      </c>
      <c r="G6709">
        <v>0.57069097191143747</v>
      </c>
      <c r="BD6709">
        <f t="shared" si="822"/>
        <v>-6618.8637665303404</v>
      </c>
      <c r="BE6709">
        <f t="shared" si="823"/>
        <v>-5903.8957367126695</v>
      </c>
      <c r="BF6709">
        <f t="shared" si="824"/>
        <v>-5188.9277068949987</v>
      </c>
      <c r="BG6709">
        <f t="shared" si="825"/>
        <v>-4473.9596770773278</v>
      </c>
      <c r="BH6709">
        <f t="shared" si="826"/>
        <v>-3758.9916472596569</v>
      </c>
      <c r="BI6709">
        <f t="shared" si="827"/>
        <v>-3044.0236174419861</v>
      </c>
      <c r="BJ6709">
        <f t="shared" si="828"/>
        <v>-2329.0555876243152</v>
      </c>
    </row>
    <row r="6710" spans="1:62">
      <c r="A6710">
        <v>6707</v>
      </c>
      <c r="F6710">
        <v>8187.7471475277234</v>
      </c>
      <c r="G6710">
        <v>0.18747366647245034</v>
      </c>
      <c r="BD6710">
        <f t="shared" si="822"/>
        <v>-11026.460215167261</v>
      </c>
      <c r="BE6710">
        <f t="shared" si="823"/>
        <v>-8173.0053556100729</v>
      </c>
      <c r="BF6710">
        <f t="shared" si="824"/>
        <v>-5319.5504960528851</v>
      </c>
      <c r="BG6710">
        <f t="shared" si="825"/>
        <v>-2466.0956364956983</v>
      </c>
      <c r="BH6710">
        <f t="shared" si="826"/>
        <v>387.35922306148859</v>
      </c>
      <c r="BI6710">
        <f t="shared" si="827"/>
        <v>3240.8140826186773</v>
      </c>
      <c r="BJ6710">
        <f t="shared" si="828"/>
        <v>6094.2689421758641</v>
      </c>
    </row>
    <row r="6711" spans="1:62">
      <c r="A6711">
        <v>6708</v>
      </c>
      <c r="F6711">
        <v>7600.4601009325343</v>
      </c>
      <c r="G6711">
        <v>0.30650399223607749</v>
      </c>
      <c r="BD6711">
        <f t="shared" si="822"/>
        <v>-7250.3788151654717</v>
      </c>
      <c r="BE6711">
        <f t="shared" si="823"/>
        <v>-6313.0104828032199</v>
      </c>
      <c r="BF6711">
        <f t="shared" si="824"/>
        <v>-5375.6421504409682</v>
      </c>
      <c r="BG6711">
        <f t="shared" si="825"/>
        <v>-4438.2738180787164</v>
      </c>
      <c r="BH6711">
        <f t="shared" si="826"/>
        <v>-3500.9054857164647</v>
      </c>
      <c r="BI6711">
        <f t="shared" si="827"/>
        <v>-2563.5371533542129</v>
      </c>
      <c r="BJ6711">
        <f t="shared" si="828"/>
        <v>-1626.1688209919612</v>
      </c>
    </row>
    <row r="6712" spans="1:62">
      <c r="A6712">
        <v>6709</v>
      </c>
      <c r="F6712">
        <v>13343.670042994247</v>
      </c>
      <c r="G6712">
        <v>0.87762413057966615</v>
      </c>
      <c r="BD6712">
        <f t="shared" si="822"/>
        <v>-6067.9401397521469</v>
      </c>
      <c r="BE6712">
        <f t="shared" si="823"/>
        <v>-4535.4201785717596</v>
      </c>
      <c r="BF6712">
        <f t="shared" si="824"/>
        <v>-3002.9002173913723</v>
      </c>
      <c r="BG6712">
        <f t="shared" si="825"/>
        <v>-1470.380256210984</v>
      </c>
      <c r="BH6712">
        <f t="shared" si="826"/>
        <v>62.139704969403283</v>
      </c>
      <c r="BI6712">
        <f t="shared" si="827"/>
        <v>1594.6596661497897</v>
      </c>
      <c r="BJ6712">
        <f t="shared" si="828"/>
        <v>3127.1796273301788</v>
      </c>
    </row>
    <row r="6713" spans="1:62">
      <c r="A6713">
        <v>6710</v>
      </c>
      <c r="F6713">
        <v>-679.42588607031212</v>
      </c>
      <c r="G6713">
        <v>0.78012276437041717</v>
      </c>
      <c r="BD6713">
        <f t="shared" si="822"/>
        <v>-8955.5493900959154</v>
      </c>
      <c r="BE6713">
        <f t="shared" si="823"/>
        <v>-4567.4287371975843</v>
      </c>
      <c r="BF6713">
        <f t="shared" si="824"/>
        <v>-179.30808429925492</v>
      </c>
      <c r="BG6713">
        <f t="shared" si="825"/>
        <v>4208.8125685990781</v>
      </c>
      <c r="BH6713">
        <f t="shared" si="826"/>
        <v>8596.9332214974056</v>
      </c>
      <c r="BI6713">
        <f t="shared" si="827"/>
        <v>12985.053874395737</v>
      </c>
      <c r="BJ6713">
        <f t="shared" si="828"/>
        <v>17373.174527294068</v>
      </c>
    </row>
    <row r="6714" spans="1:62">
      <c r="A6714">
        <v>6711</v>
      </c>
      <c r="F6714">
        <v>7880.8304016110633</v>
      </c>
      <c r="G6714">
        <v>0.78074696059098692</v>
      </c>
      <c r="BD6714">
        <f t="shared" si="822"/>
        <v>4580.0397079223985</v>
      </c>
      <c r="BE6714">
        <f t="shared" si="823"/>
        <v>8480.6535297744849</v>
      </c>
      <c r="BF6714">
        <f t="shared" si="824"/>
        <v>12381.26735162657</v>
      </c>
      <c r="BG6714">
        <f t="shared" si="825"/>
        <v>16281.881173478656</v>
      </c>
      <c r="BH6714">
        <f t="shared" si="826"/>
        <v>20182.49499533074</v>
      </c>
      <c r="BI6714">
        <f t="shared" si="827"/>
        <v>24083.108817182827</v>
      </c>
      <c r="BJ6714">
        <f t="shared" si="828"/>
        <v>27983.722639034913</v>
      </c>
    </row>
    <row r="6715" spans="1:62">
      <c r="A6715">
        <v>6712</v>
      </c>
      <c r="F6715">
        <v>8500.2185486800336</v>
      </c>
      <c r="G6715">
        <v>0.3461392297484247</v>
      </c>
      <c r="BD6715">
        <f t="shared" si="822"/>
        <v>-3977.0955986561289</v>
      </c>
      <c r="BE6715">
        <f t="shared" si="823"/>
        <v>-73.360795701194547</v>
      </c>
      <c r="BF6715">
        <f t="shared" si="824"/>
        <v>3830.3740072537403</v>
      </c>
      <c r="BG6715">
        <f t="shared" si="825"/>
        <v>7734.1088102086742</v>
      </c>
      <c r="BH6715">
        <f t="shared" si="826"/>
        <v>11637.843613163608</v>
      </c>
      <c r="BI6715">
        <f t="shared" si="827"/>
        <v>15541.578416118544</v>
      </c>
      <c r="BJ6715">
        <f t="shared" si="828"/>
        <v>19445.31321907348</v>
      </c>
    </row>
    <row r="6716" spans="1:62">
      <c r="A6716">
        <v>6713</v>
      </c>
      <c r="F6716">
        <v>167.48490764888265</v>
      </c>
      <c r="G6716">
        <v>0.50883906730638362</v>
      </c>
      <c r="BD6716">
        <f t="shared" si="822"/>
        <v>-6769.5223999379104</v>
      </c>
      <c r="BE6716">
        <f t="shared" si="823"/>
        <v>-5038.8262511957864</v>
      </c>
      <c r="BF6716">
        <f t="shared" si="824"/>
        <v>-3308.1301024536633</v>
      </c>
      <c r="BG6716">
        <f t="shared" si="825"/>
        <v>-1577.4339537115393</v>
      </c>
      <c r="BH6716">
        <f t="shared" si="826"/>
        <v>153.26219503058383</v>
      </c>
      <c r="BI6716">
        <f t="shared" si="827"/>
        <v>1883.9583437727069</v>
      </c>
      <c r="BJ6716">
        <f t="shared" si="828"/>
        <v>3614.6544925148319</v>
      </c>
    </row>
    <row r="6717" spans="1:62">
      <c r="A6717">
        <v>6714</v>
      </c>
      <c r="F6717">
        <v>8091.7194359627902</v>
      </c>
      <c r="G6717">
        <v>0.41761535260471039</v>
      </c>
      <c r="BD6717">
        <f t="shared" si="822"/>
        <v>2376.7104288830355</v>
      </c>
      <c r="BE6717">
        <f t="shared" si="823"/>
        <v>4920.9057654149537</v>
      </c>
      <c r="BF6717">
        <f t="shared" si="824"/>
        <v>7465.1011019468715</v>
      </c>
      <c r="BG6717">
        <f t="shared" si="825"/>
        <v>10009.29643847879</v>
      </c>
      <c r="BH6717">
        <f t="shared" si="826"/>
        <v>12553.491775010707</v>
      </c>
      <c r="BI6717">
        <f t="shared" si="827"/>
        <v>15097.687111542626</v>
      </c>
      <c r="BJ6717">
        <f t="shared" si="828"/>
        <v>17641.882448074542</v>
      </c>
    </row>
    <row r="6718" spans="1:62">
      <c r="A6718">
        <v>6715</v>
      </c>
      <c r="F6718">
        <v>10803.901321190406</v>
      </c>
      <c r="G6718">
        <v>0.11639303695883818</v>
      </c>
      <c r="BD6718">
        <f t="shared" si="822"/>
        <v>-6003.6426729392388</v>
      </c>
      <c r="BE6718">
        <f t="shared" si="823"/>
        <v>-3915.5659099156865</v>
      </c>
      <c r="BF6718">
        <f t="shared" si="824"/>
        <v>-1827.4891468921342</v>
      </c>
      <c r="BG6718">
        <f t="shared" si="825"/>
        <v>260.58761613141724</v>
      </c>
      <c r="BH6718">
        <f t="shared" si="826"/>
        <v>2348.6643791549704</v>
      </c>
      <c r="BI6718">
        <f t="shared" si="827"/>
        <v>4436.7411421785218</v>
      </c>
      <c r="BJ6718">
        <f t="shared" si="828"/>
        <v>6524.8179052020732</v>
      </c>
    </row>
    <row r="6719" spans="1:62">
      <c r="A6719">
        <v>6716</v>
      </c>
      <c r="F6719">
        <v>6857.4072925899418</v>
      </c>
      <c r="G6719">
        <v>0.35985843513135585</v>
      </c>
      <c r="BD6719">
        <f t="shared" si="822"/>
        <v>-10221.936136396214</v>
      </c>
      <c r="BE6719">
        <f t="shared" si="823"/>
        <v>-9639.970951602023</v>
      </c>
      <c r="BF6719">
        <f t="shared" si="824"/>
        <v>-9058.0057668078334</v>
      </c>
      <c r="BG6719">
        <f t="shared" si="825"/>
        <v>-8476.0405820136421</v>
      </c>
      <c r="BH6719">
        <f t="shared" si="826"/>
        <v>-7894.0753972194507</v>
      </c>
      <c r="BI6719">
        <f t="shared" si="827"/>
        <v>-7312.1102124252602</v>
      </c>
      <c r="BJ6719">
        <f t="shared" si="828"/>
        <v>-6730.1450276310698</v>
      </c>
    </row>
    <row r="6720" spans="1:62">
      <c r="A6720">
        <v>6717</v>
      </c>
      <c r="F6720">
        <v>12986.342491254027</v>
      </c>
      <c r="G6720">
        <v>0.42653563119419502</v>
      </c>
      <c r="BD6720">
        <f t="shared" si="822"/>
        <v>-5058.1151169331624</v>
      </c>
      <c r="BE6720">
        <f t="shared" si="823"/>
        <v>-3258.8229412763835</v>
      </c>
      <c r="BF6720">
        <f t="shared" si="824"/>
        <v>-1459.5307656196037</v>
      </c>
      <c r="BG6720">
        <f t="shared" si="825"/>
        <v>339.76141003717476</v>
      </c>
      <c r="BH6720">
        <f t="shared" si="826"/>
        <v>2139.053585693955</v>
      </c>
      <c r="BI6720">
        <f t="shared" si="827"/>
        <v>3938.3457613507344</v>
      </c>
      <c r="BJ6720">
        <f t="shared" si="828"/>
        <v>5737.6379370075138</v>
      </c>
    </row>
    <row r="6721" spans="1:62">
      <c r="A6721">
        <v>6718</v>
      </c>
      <c r="F6721">
        <v>13196.691694738369</v>
      </c>
      <c r="G6721">
        <v>0.22258019153818598</v>
      </c>
      <c r="BD6721">
        <f t="shared" si="822"/>
        <v>-10853.664335283051</v>
      </c>
      <c r="BE6721">
        <f t="shared" si="823"/>
        <v>-8720.9861793120763</v>
      </c>
      <c r="BF6721">
        <f t="shared" si="824"/>
        <v>-6588.308023341101</v>
      </c>
      <c r="BG6721">
        <f t="shared" si="825"/>
        <v>-4455.6298673701258</v>
      </c>
      <c r="BH6721">
        <f t="shared" si="826"/>
        <v>-2322.9517113991515</v>
      </c>
      <c r="BI6721">
        <f t="shared" si="827"/>
        <v>-190.27355542817531</v>
      </c>
      <c r="BJ6721">
        <f t="shared" si="828"/>
        <v>1942.404600542799</v>
      </c>
    </row>
    <row r="6722" spans="1:62">
      <c r="A6722">
        <v>6719</v>
      </c>
      <c r="F6722">
        <v>10597.606269344793</v>
      </c>
      <c r="G6722">
        <v>0.13715724678075514</v>
      </c>
      <c r="BD6722">
        <f t="shared" si="822"/>
        <v>-12083.790737047439</v>
      </c>
      <c r="BE6722">
        <f t="shared" si="823"/>
        <v>-10970.889779356508</v>
      </c>
      <c r="BF6722">
        <f t="shared" si="824"/>
        <v>-9857.9888216655781</v>
      </c>
      <c r="BG6722">
        <f t="shared" si="825"/>
        <v>-8745.0878639746479</v>
      </c>
      <c r="BH6722">
        <f t="shared" si="826"/>
        <v>-7632.1869062837195</v>
      </c>
      <c r="BI6722">
        <f t="shared" si="827"/>
        <v>-6519.2859485927893</v>
      </c>
      <c r="BJ6722">
        <f t="shared" si="828"/>
        <v>-5406.38499090186</v>
      </c>
    </row>
    <row r="6723" spans="1:62">
      <c r="A6723">
        <v>6720</v>
      </c>
      <c r="F6723">
        <v>9667.8448701096895</v>
      </c>
      <c r="G6723">
        <v>0.58216321097020263</v>
      </c>
      <c r="BD6723">
        <f t="shared" si="822"/>
        <v>-9911.8200354410164</v>
      </c>
      <c r="BE6723">
        <f t="shared" si="823"/>
        <v>-9226.0338015372417</v>
      </c>
      <c r="BF6723">
        <f t="shared" si="824"/>
        <v>-8540.2475676334652</v>
      </c>
      <c r="BG6723">
        <f t="shared" si="825"/>
        <v>-7854.4613337296905</v>
      </c>
      <c r="BH6723">
        <f t="shared" si="826"/>
        <v>-7168.675099825914</v>
      </c>
      <c r="BI6723">
        <f t="shared" si="827"/>
        <v>-6482.8888659221384</v>
      </c>
      <c r="BJ6723">
        <f t="shared" si="828"/>
        <v>-5797.1026320183628</v>
      </c>
    </row>
    <row r="6724" spans="1:62">
      <c r="A6724">
        <v>6721</v>
      </c>
      <c r="F6724">
        <v>9965.2368739546509</v>
      </c>
      <c r="G6724">
        <v>0.3532173777065335</v>
      </c>
      <c r="BD6724">
        <f t="shared" si="822"/>
        <v>-6757.0288152586763</v>
      </c>
      <c r="BE6724">
        <f t="shared" si="823"/>
        <v>-3846.2127604076632</v>
      </c>
      <c r="BF6724">
        <f t="shared" si="824"/>
        <v>-935.39670555664998</v>
      </c>
      <c r="BG6724">
        <f t="shared" si="825"/>
        <v>1975.4193492943632</v>
      </c>
      <c r="BH6724">
        <f t="shared" si="826"/>
        <v>4886.2354041453764</v>
      </c>
      <c r="BI6724">
        <f t="shared" si="827"/>
        <v>7797.0514589963896</v>
      </c>
      <c r="BJ6724">
        <f t="shared" si="828"/>
        <v>10707.867513847403</v>
      </c>
    </row>
    <row r="6725" spans="1:62">
      <c r="A6725">
        <v>6722</v>
      </c>
      <c r="F6725">
        <v>15335.928691727253</v>
      </c>
      <c r="G6725">
        <v>0.33804421433174703</v>
      </c>
      <c r="BD6725">
        <f t="shared" si="822"/>
        <v>-8199.1499854219837</v>
      </c>
      <c r="BE6725">
        <f t="shared" si="823"/>
        <v>-6433.0630968893165</v>
      </c>
      <c r="BF6725">
        <f t="shared" si="824"/>
        <v>-4666.9762083566484</v>
      </c>
      <c r="BG6725">
        <f t="shared" si="825"/>
        <v>-2900.8893198239812</v>
      </c>
      <c r="BH6725">
        <f t="shared" si="826"/>
        <v>-1134.802431291313</v>
      </c>
      <c r="BI6725">
        <f t="shared" si="827"/>
        <v>631.28445724135418</v>
      </c>
      <c r="BJ6725">
        <f t="shared" si="828"/>
        <v>2397.3713457740214</v>
      </c>
    </row>
    <row r="6726" spans="1:62">
      <c r="A6726">
        <v>6723</v>
      </c>
      <c r="F6726">
        <v>11510.517890286246</v>
      </c>
      <c r="G6726">
        <v>0.36686776999122728</v>
      </c>
      <c r="BD6726">
        <f t="shared" si="822"/>
        <v>-13645.707620068519</v>
      </c>
      <c r="BE6726">
        <f t="shared" si="823"/>
        <v>-11955.486548409783</v>
      </c>
      <c r="BF6726">
        <f t="shared" si="824"/>
        <v>-10265.265476751047</v>
      </c>
      <c r="BG6726">
        <f t="shared" si="825"/>
        <v>-8575.0444050923124</v>
      </c>
      <c r="BH6726">
        <f t="shared" si="826"/>
        <v>-6884.8233334335764</v>
      </c>
      <c r="BI6726">
        <f t="shared" si="827"/>
        <v>-5194.6022617748422</v>
      </c>
      <c r="BJ6726">
        <f t="shared" si="828"/>
        <v>-3504.3811901161062</v>
      </c>
    </row>
    <row r="6727" spans="1:62">
      <c r="A6727">
        <v>6724</v>
      </c>
      <c r="F6727">
        <v>1760.0722842895884</v>
      </c>
      <c r="G6727">
        <v>8.1451469702714441E-2</v>
      </c>
      <c r="BD6727">
        <f t="shared" si="822"/>
        <v>-9676.1790403301093</v>
      </c>
      <c r="BE6727">
        <f t="shared" si="823"/>
        <v>-7841.8401903739741</v>
      </c>
      <c r="BF6727">
        <f t="shared" si="824"/>
        <v>-6007.5013404178371</v>
      </c>
      <c r="BG6727">
        <f t="shared" si="825"/>
        <v>-4173.1624904617011</v>
      </c>
      <c r="BH6727">
        <f t="shared" si="826"/>
        <v>-2338.823640505565</v>
      </c>
      <c r="BI6727">
        <f t="shared" si="827"/>
        <v>-504.484790549428</v>
      </c>
      <c r="BJ6727">
        <f t="shared" si="828"/>
        <v>1329.854059406709</v>
      </c>
    </row>
    <row r="6728" spans="1:62">
      <c r="A6728">
        <v>6725</v>
      </c>
      <c r="F6728">
        <v>12415.277471131489</v>
      </c>
      <c r="G6728">
        <v>0.17096207952820741</v>
      </c>
      <c r="BD6728">
        <f t="shared" si="822"/>
        <v>-1352.8149357760162</v>
      </c>
      <c r="BE6728">
        <f t="shared" si="823"/>
        <v>-945.55758726244403</v>
      </c>
      <c r="BF6728">
        <f t="shared" si="824"/>
        <v>-538.30023874887183</v>
      </c>
      <c r="BG6728">
        <f t="shared" si="825"/>
        <v>-131.04289023529964</v>
      </c>
      <c r="BH6728">
        <f t="shared" si="826"/>
        <v>276.21445827827256</v>
      </c>
      <c r="BI6728">
        <f t="shared" si="827"/>
        <v>683.47180679184476</v>
      </c>
      <c r="BJ6728">
        <f t="shared" si="828"/>
        <v>1090.729155305417</v>
      </c>
    </row>
    <row r="6729" spans="1:62">
      <c r="A6729">
        <v>6726</v>
      </c>
      <c r="F6729">
        <v>6574.7983479491068</v>
      </c>
      <c r="G6729">
        <v>0.25166982045683817</v>
      </c>
      <c r="BD6729">
        <f t="shared" si="822"/>
        <v>-11560.467073490452</v>
      </c>
      <c r="BE6729">
        <f t="shared" si="823"/>
        <v>-10705.656675849415</v>
      </c>
      <c r="BF6729">
        <f t="shared" si="824"/>
        <v>-9850.846278208377</v>
      </c>
      <c r="BG6729">
        <f t="shared" si="825"/>
        <v>-8996.0358805673404</v>
      </c>
      <c r="BH6729">
        <f t="shared" si="826"/>
        <v>-8141.2254829263038</v>
      </c>
      <c r="BI6729">
        <f t="shared" si="827"/>
        <v>-7286.4150852852663</v>
      </c>
      <c r="BJ6729">
        <f t="shared" si="828"/>
        <v>-6431.6046876442297</v>
      </c>
    </row>
    <row r="6730" spans="1:62">
      <c r="A6730">
        <v>6727</v>
      </c>
      <c r="F6730">
        <v>276.56606894581637</v>
      </c>
      <c r="G6730">
        <v>0.9148871087727084</v>
      </c>
      <c r="BD6730">
        <f t="shared" si="822"/>
        <v>-5316.4492456649159</v>
      </c>
      <c r="BE6730">
        <f t="shared" si="823"/>
        <v>-4058.1001433807251</v>
      </c>
      <c r="BF6730">
        <f t="shared" si="824"/>
        <v>-2799.7510410965342</v>
      </c>
      <c r="BG6730">
        <f t="shared" si="825"/>
        <v>-1541.4019388123434</v>
      </c>
      <c r="BH6730">
        <f t="shared" si="826"/>
        <v>-283.05283652815251</v>
      </c>
      <c r="BI6730">
        <f t="shared" si="827"/>
        <v>975.29626575603834</v>
      </c>
      <c r="BJ6730">
        <f t="shared" si="828"/>
        <v>2233.6453680402283</v>
      </c>
    </row>
    <row r="6731" spans="1:62">
      <c r="A6731">
        <v>6728</v>
      </c>
      <c r="F6731">
        <v>11886.382814268061</v>
      </c>
      <c r="G6731">
        <v>0.14845696045904599</v>
      </c>
      <c r="BD6731">
        <f t="shared" si="822"/>
        <v>4297.8694749177257</v>
      </c>
      <c r="BE6731">
        <f t="shared" si="823"/>
        <v>8872.3050187812678</v>
      </c>
      <c r="BF6731">
        <f t="shared" si="824"/>
        <v>13446.740562644809</v>
      </c>
      <c r="BG6731">
        <f t="shared" si="825"/>
        <v>18021.176106508352</v>
      </c>
      <c r="BH6731">
        <f t="shared" si="826"/>
        <v>22595.611650371895</v>
      </c>
      <c r="BI6731">
        <f t="shared" si="827"/>
        <v>27170.047194235434</v>
      </c>
      <c r="BJ6731">
        <f t="shared" si="828"/>
        <v>31744.482738098977</v>
      </c>
    </row>
    <row r="6732" spans="1:62">
      <c r="A6732">
        <v>6729</v>
      </c>
      <c r="F6732">
        <v>5113.498037416226</v>
      </c>
      <c r="G6732">
        <v>0.31545777245377327</v>
      </c>
      <c r="BD6732">
        <f t="shared" si="822"/>
        <v>-11144.098011972832</v>
      </c>
      <c r="BE6732">
        <f t="shared" si="823"/>
        <v>-10401.813209677601</v>
      </c>
      <c r="BF6732">
        <f t="shared" si="824"/>
        <v>-9659.5284073823714</v>
      </c>
      <c r="BG6732">
        <f t="shared" si="825"/>
        <v>-8917.243605087142</v>
      </c>
      <c r="BH6732">
        <f t="shared" si="826"/>
        <v>-8174.9588027919117</v>
      </c>
      <c r="BI6732">
        <f t="shared" si="827"/>
        <v>-7432.6740004966814</v>
      </c>
      <c r="BJ6732">
        <f t="shared" si="828"/>
        <v>-6690.3891982014511</v>
      </c>
    </row>
    <row r="6733" spans="1:62">
      <c r="A6733">
        <v>6730</v>
      </c>
      <c r="F6733">
        <v>7902.9750208359947</v>
      </c>
      <c r="G6733">
        <v>0.51866257778639824</v>
      </c>
      <c r="BD6733">
        <f t="shared" ref="BD6733:BD6796" si="829">($BD$3*G6732)-F6732</f>
        <v>-3536.2091751473599</v>
      </c>
      <c r="BE6733">
        <f t="shared" ref="BE6733:BE6796" si="830">($BE$3*G6732)-F6732</f>
        <v>-1958.9203128784934</v>
      </c>
      <c r="BF6733">
        <f t="shared" ref="BF6733:BF6796" si="831">($BF$3*G6732)-F6732</f>
        <v>-381.63145060962688</v>
      </c>
      <c r="BG6733">
        <f t="shared" ref="BG6733:BG6796" si="832">($BG$3*G6732)-F6732</f>
        <v>1195.6574116592392</v>
      </c>
      <c r="BH6733">
        <f t="shared" ref="BH6733:BH6796" si="833">($BH$3*G6732)-F6732</f>
        <v>2772.9462739281053</v>
      </c>
      <c r="BI6733">
        <f t="shared" ref="BI6733:BI6796" si="834">($BI$3*G6732)-F6732</f>
        <v>4350.2351361969722</v>
      </c>
      <c r="BJ6733">
        <f t="shared" ref="BJ6733:BJ6796" si="835">($BJ$3*G6732)-F6732</f>
        <v>5927.5239984658383</v>
      </c>
    </row>
    <row r="6734" spans="1:62">
      <c r="A6734">
        <v>6731</v>
      </c>
      <c r="F6734">
        <v>5593.4093897579896</v>
      </c>
      <c r="G6734">
        <v>0.49409073355537547</v>
      </c>
      <c r="BD6734">
        <f t="shared" si="829"/>
        <v>-5309.6621319040041</v>
      </c>
      <c r="BE6734">
        <f t="shared" si="830"/>
        <v>-2716.3492429720127</v>
      </c>
      <c r="BF6734">
        <f t="shared" si="831"/>
        <v>-123.03635404002125</v>
      </c>
      <c r="BG6734">
        <f t="shared" si="832"/>
        <v>2470.2765348919693</v>
      </c>
      <c r="BH6734">
        <f t="shared" si="833"/>
        <v>5063.5894238239616</v>
      </c>
      <c r="BI6734">
        <f t="shared" si="834"/>
        <v>7656.9023127559522</v>
      </c>
      <c r="BJ6734">
        <f t="shared" si="835"/>
        <v>10250.215201687945</v>
      </c>
    </row>
    <row r="6735" spans="1:62">
      <c r="A6735">
        <v>6732</v>
      </c>
      <c r="F6735">
        <v>2339.2921066921117</v>
      </c>
      <c r="G6735">
        <v>0.59404545314590251</v>
      </c>
      <c r="BD6735">
        <f t="shared" si="829"/>
        <v>-3122.9557219811122</v>
      </c>
      <c r="BE6735">
        <f t="shared" si="830"/>
        <v>-652.50205420423481</v>
      </c>
      <c r="BF6735">
        <f t="shared" si="831"/>
        <v>1817.9516135726426</v>
      </c>
      <c r="BG6735">
        <f t="shared" si="832"/>
        <v>4288.40528134952</v>
      </c>
      <c r="BH6735">
        <f t="shared" si="833"/>
        <v>6758.8589491263974</v>
      </c>
      <c r="BI6735">
        <f t="shared" si="834"/>
        <v>9229.3126169032748</v>
      </c>
      <c r="BJ6735">
        <f t="shared" si="835"/>
        <v>11699.766284680152</v>
      </c>
    </row>
    <row r="6736" spans="1:62">
      <c r="A6736">
        <v>6733</v>
      </c>
      <c r="F6736">
        <v>1713.1342399917357</v>
      </c>
      <c r="G6736">
        <v>0.32923292052311659</v>
      </c>
      <c r="BD6736">
        <f t="shared" si="829"/>
        <v>630.93515903740081</v>
      </c>
      <c r="BE6736">
        <f t="shared" si="830"/>
        <v>3601.1624247669133</v>
      </c>
      <c r="BF6736">
        <f t="shared" si="831"/>
        <v>6571.3896904964258</v>
      </c>
      <c r="BG6736">
        <f t="shared" si="832"/>
        <v>9541.6169562259383</v>
      </c>
      <c r="BH6736">
        <f t="shared" si="833"/>
        <v>12511.844221955451</v>
      </c>
      <c r="BI6736">
        <f t="shared" si="834"/>
        <v>15482.071487684963</v>
      </c>
      <c r="BJ6736">
        <f t="shared" si="835"/>
        <v>18452.298753414478</v>
      </c>
    </row>
    <row r="6737" spans="1:62">
      <c r="A6737">
        <v>6734</v>
      </c>
      <c r="F6737">
        <v>6933.7063188127322</v>
      </c>
      <c r="G6737">
        <v>0.72739474720320008</v>
      </c>
      <c r="BD6737">
        <f t="shared" si="829"/>
        <v>-66.969637376152832</v>
      </c>
      <c r="BE6737">
        <f t="shared" si="830"/>
        <v>1579.1949652394301</v>
      </c>
      <c r="BF6737">
        <f t="shared" si="831"/>
        <v>3225.3595678550128</v>
      </c>
      <c r="BG6737">
        <f t="shared" si="832"/>
        <v>4871.5241704705959</v>
      </c>
      <c r="BH6737">
        <f t="shared" si="833"/>
        <v>6517.6887730861781</v>
      </c>
      <c r="BI6737">
        <f t="shared" si="834"/>
        <v>8163.8533757017613</v>
      </c>
      <c r="BJ6737">
        <f t="shared" si="835"/>
        <v>9810.0179783173444</v>
      </c>
    </row>
    <row r="6738" spans="1:62">
      <c r="A6738">
        <v>6735</v>
      </c>
      <c r="F6738">
        <v>6250.3195584407331</v>
      </c>
      <c r="G6738">
        <v>0.56879198847448365</v>
      </c>
      <c r="BD6738">
        <f t="shared" si="829"/>
        <v>-3296.732582796732</v>
      </c>
      <c r="BE6738">
        <f t="shared" si="830"/>
        <v>340.2411532192682</v>
      </c>
      <c r="BF6738">
        <f t="shared" si="831"/>
        <v>3977.2148892352689</v>
      </c>
      <c r="BG6738">
        <f t="shared" si="832"/>
        <v>7614.1886252512686</v>
      </c>
      <c r="BH6738">
        <f t="shared" si="833"/>
        <v>11251.16236126727</v>
      </c>
      <c r="BI6738">
        <f t="shared" si="834"/>
        <v>14888.13609728327</v>
      </c>
      <c r="BJ6738">
        <f t="shared" si="835"/>
        <v>18525.10983329927</v>
      </c>
    </row>
    <row r="6739" spans="1:62">
      <c r="A6739">
        <v>6736</v>
      </c>
      <c r="F6739">
        <v>9713.5217203881293</v>
      </c>
      <c r="G6739">
        <v>0.5898740058618559</v>
      </c>
      <c r="BD6739">
        <f t="shared" si="829"/>
        <v>-3406.3596160683151</v>
      </c>
      <c r="BE6739">
        <f t="shared" si="830"/>
        <v>-562.39967369589704</v>
      </c>
      <c r="BF6739">
        <f t="shared" si="831"/>
        <v>2281.5602686765214</v>
      </c>
      <c r="BG6739">
        <f t="shared" si="832"/>
        <v>5125.520211048939</v>
      </c>
      <c r="BH6739">
        <f t="shared" si="833"/>
        <v>7969.4801534213584</v>
      </c>
      <c r="BI6739">
        <f t="shared" si="834"/>
        <v>10813.440095793776</v>
      </c>
      <c r="BJ6739">
        <f t="shared" si="835"/>
        <v>13657.400038166194</v>
      </c>
    </row>
    <row r="6740" spans="1:62">
      <c r="A6740">
        <v>6737</v>
      </c>
      <c r="F6740">
        <v>1635.9390215758176</v>
      </c>
      <c r="G6740">
        <v>0.62548411848245067</v>
      </c>
      <c r="BD6740">
        <f t="shared" si="829"/>
        <v>-6764.1516910788505</v>
      </c>
      <c r="BE6740">
        <f t="shared" si="830"/>
        <v>-3814.7816617695707</v>
      </c>
      <c r="BF6740">
        <f t="shared" si="831"/>
        <v>-865.411632460291</v>
      </c>
      <c r="BG6740">
        <f t="shared" si="832"/>
        <v>2083.9583968489878</v>
      </c>
      <c r="BH6740">
        <f t="shared" si="833"/>
        <v>5033.3284261582685</v>
      </c>
      <c r="BI6740">
        <f t="shared" si="834"/>
        <v>7982.6984554675473</v>
      </c>
      <c r="BJ6740">
        <f t="shared" si="835"/>
        <v>10932.068484776828</v>
      </c>
    </row>
    <row r="6741" spans="1:62">
      <c r="A6741">
        <v>6738</v>
      </c>
      <c r="F6741">
        <v>9997.8485951522889</v>
      </c>
      <c r="G6741">
        <v>0.19055095445863302</v>
      </c>
      <c r="BD6741">
        <f t="shared" si="829"/>
        <v>1491.4815708364358</v>
      </c>
      <c r="BE6741">
        <f t="shared" si="830"/>
        <v>4618.9021632486892</v>
      </c>
      <c r="BF6741">
        <f t="shared" si="831"/>
        <v>7746.3227556609418</v>
      </c>
      <c r="BG6741">
        <f t="shared" si="832"/>
        <v>10873.743348073196</v>
      </c>
      <c r="BH6741">
        <f t="shared" si="833"/>
        <v>14001.163940485449</v>
      </c>
      <c r="BI6741">
        <f t="shared" si="834"/>
        <v>17128.584532897701</v>
      </c>
      <c r="BJ6741">
        <f t="shared" si="835"/>
        <v>20256.005125309955</v>
      </c>
    </row>
    <row r="6742" spans="1:62">
      <c r="A6742">
        <v>6739</v>
      </c>
      <c r="F6742">
        <v>6044.6307583650487</v>
      </c>
      <c r="G6742">
        <v>0.21361137680907216</v>
      </c>
      <c r="BD6742">
        <f t="shared" si="829"/>
        <v>-9045.093822859124</v>
      </c>
      <c r="BE6742">
        <f t="shared" si="830"/>
        <v>-8092.339050565959</v>
      </c>
      <c r="BF6742">
        <f t="shared" si="831"/>
        <v>-7139.5842782727941</v>
      </c>
      <c r="BG6742">
        <f t="shared" si="832"/>
        <v>-6186.8295059796292</v>
      </c>
      <c r="BH6742">
        <f t="shared" si="833"/>
        <v>-5234.0747336864633</v>
      </c>
      <c r="BI6742">
        <f t="shared" si="834"/>
        <v>-4281.3199613932984</v>
      </c>
      <c r="BJ6742">
        <f t="shared" si="835"/>
        <v>-3328.5651891001335</v>
      </c>
    </row>
    <row r="6743" spans="1:62">
      <c r="A6743">
        <v>6740</v>
      </c>
      <c r="F6743">
        <v>10946.300673542955</v>
      </c>
      <c r="G6743">
        <v>0.64958386568029969</v>
      </c>
      <c r="BD6743">
        <f t="shared" si="829"/>
        <v>-4976.573874319688</v>
      </c>
      <c r="BE6743">
        <f t="shared" si="830"/>
        <v>-3908.5169902743269</v>
      </c>
      <c r="BF6743">
        <f t="shared" si="831"/>
        <v>-2840.4601062289662</v>
      </c>
      <c r="BG6743">
        <f t="shared" si="832"/>
        <v>-1772.4032221836051</v>
      </c>
      <c r="BH6743">
        <f t="shared" si="833"/>
        <v>-704.34633813824439</v>
      </c>
      <c r="BI6743">
        <f t="shared" si="834"/>
        <v>363.71054590711628</v>
      </c>
      <c r="BJ6743">
        <f t="shared" si="835"/>
        <v>1431.767429952477</v>
      </c>
    </row>
    <row r="6744" spans="1:62">
      <c r="A6744">
        <v>6741</v>
      </c>
      <c r="F6744">
        <v>5303.2177518315202</v>
      </c>
      <c r="G6744">
        <v>0.47029482118734656</v>
      </c>
      <c r="BD6744">
        <f t="shared" si="829"/>
        <v>-7698.3813451414571</v>
      </c>
      <c r="BE6744">
        <f t="shared" si="830"/>
        <v>-4450.462016739958</v>
      </c>
      <c r="BF6744">
        <f t="shared" si="831"/>
        <v>-1202.5426883384607</v>
      </c>
      <c r="BG6744">
        <f t="shared" si="832"/>
        <v>2045.3766400630393</v>
      </c>
      <c r="BH6744">
        <f t="shared" si="833"/>
        <v>5293.2959684645375</v>
      </c>
      <c r="BI6744">
        <f t="shared" si="834"/>
        <v>8541.2152968660339</v>
      </c>
      <c r="BJ6744">
        <f t="shared" si="835"/>
        <v>11789.134625267532</v>
      </c>
    </row>
    <row r="6745" spans="1:62">
      <c r="A6745">
        <v>6742</v>
      </c>
      <c r="F6745">
        <v>-8363.6862949479219</v>
      </c>
      <c r="G6745">
        <v>0.6996750135541685</v>
      </c>
      <c r="BD6745">
        <f t="shared" si="829"/>
        <v>-2951.7436458947873</v>
      </c>
      <c r="BE6745">
        <f t="shared" si="830"/>
        <v>-600.26953995805434</v>
      </c>
      <c r="BF6745">
        <f t="shared" si="831"/>
        <v>1751.2045659786781</v>
      </c>
      <c r="BG6745">
        <f t="shared" si="832"/>
        <v>4102.6786719154115</v>
      </c>
      <c r="BH6745">
        <f t="shared" si="833"/>
        <v>6454.1527778521431</v>
      </c>
      <c r="BI6745">
        <f t="shared" si="834"/>
        <v>8805.6268837888765</v>
      </c>
      <c r="BJ6745">
        <f t="shared" si="835"/>
        <v>11157.10098972561</v>
      </c>
    </row>
    <row r="6746" spans="1:62">
      <c r="A6746">
        <v>6743</v>
      </c>
      <c r="F6746">
        <v>8787.9496005097972</v>
      </c>
      <c r="G6746">
        <v>0.45722758094726945</v>
      </c>
      <c r="BD6746">
        <f t="shared" si="829"/>
        <v>11862.061362718765</v>
      </c>
      <c r="BE6746">
        <f t="shared" si="830"/>
        <v>15360.436430489608</v>
      </c>
      <c r="BF6746">
        <f t="shared" si="831"/>
        <v>18858.811498260449</v>
      </c>
      <c r="BG6746">
        <f t="shared" si="832"/>
        <v>22357.186566031291</v>
      </c>
      <c r="BH6746">
        <f t="shared" si="833"/>
        <v>25855.561633802135</v>
      </c>
      <c r="BI6746">
        <f t="shared" si="834"/>
        <v>29353.936701572977</v>
      </c>
      <c r="BJ6746">
        <f t="shared" si="835"/>
        <v>32852.311769343818</v>
      </c>
    </row>
    <row r="6747" spans="1:62">
      <c r="A6747">
        <v>6744</v>
      </c>
      <c r="F6747">
        <v>879.93735064766588</v>
      </c>
      <c r="G6747">
        <v>0.19021462979349302</v>
      </c>
      <c r="BD6747">
        <f t="shared" si="829"/>
        <v>-6501.8116957734501</v>
      </c>
      <c r="BE6747">
        <f t="shared" si="830"/>
        <v>-4215.673791037103</v>
      </c>
      <c r="BF6747">
        <f t="shared" si="831"/>
        <v>-1929.535886300755</v>
      </c>
      <c r="BG6747">
        <f t="shared" si="832"/>
        <v>356.60201843559116</v>
      </c>
      <c r="BH6747">
        <f t="shared" si="833"/>
        <v>2642.7399231719392</v>
      </c>
      <c r="BI6747">
        <f t="shared" si="834"/>
        <v>4928.8778279082871</v>
      </c>
      <c r="BJ6747">
        <f t="shared" si="835"/>
        <v>7215.0157326446333</v>
      </c>
    </row>
    <row r="6748" spans="1:62">
      <c r="A6748">
        <v>6745</v>
      </c>
      <c r="F6748">
        <v>12124.361818564961</v>
      </c>
      <c r="G6748">
        <v>6.4956907258928887E-2</v>
      </c>
      <c r="BD6748">
        <f t="shared" si="829"/>
        <v>71.135798319799164</v>
      </c>
      <c r="BE6748">
        <f t="shared" si="830"/>
        <v>1022.2089472872642</v>
      </c>
      <c r="BF6748">
        <f t="shared" si="831"/>
        <v>1973.2820962547294</v>
      </c>
      <c r="BG6748">
        <f t="shared" si="832"/>
        <v>2924.3552452221943</v>
      </c>
      <c r="BH6748">
        <f t="shared" si="833"/>
        <v>3875.4283941896592</v>
      </c>
      <c r="BI6748">
        <f t="shared" si="834"/>
        <v>4826.5015431571246</v>
      </c>
      <c r="BJ6748">
        <f t="shared" si="835"/>
        <v>5777.57469212459</v>
      </c>
    </row>
    <row r="6749" spans="1:62">
      <c r="A6749">
        <v>6746</v>
      </c>
      <c r="F6749">
        <v>11414.30856620703</v>
      </c>
      <c r="G6749">
        <v>1.35696883920268</v>
      </c>
      <c r="BD6749">
        <f t="shared" si="829"/>
        <v>-11799.577282270317</v>
      </c>
      <c r="BE6749">
        <f t="shared" si="830"/>
        <v>-11474.792745975672</v>
      </c>
      <c r="BF6749">
        <f t="shared" si="831"/>
        <v>-11150.008209681027</v>
      </c>
      <c r="BG6749">
        <f t="shared" si="832"/>
        <v>-10825.223673386383</v>
      </c>
      <c r="BH6749">
        <f t="shared" si="833"/>
        <v>-10500.439137091738</v>
      </c>
      <c r="BI6749">
        <f t="shared" si="834"/>
        <v>-10175.654600797094</v>
      </c>
      <c r="BJ6749">
        <f t="shared" si="835"/>
        <v>-9850.870064502451</v>
      </c>
    </row>
    <row r="6750" spans="1:62">
      <c r="A6750">
        <v>6747</v>
      </c>
      <c r="F6750">
        <v>14043.48245417332</v>
      </c>
      <c r="G6750">
        <v>0.64273790584723667</v>
      </c>
      <c r="BD6750">
        <f t="shared" si="829"/>
        <v>-4629.4643701936302</v>
      </c>
      <c r="BE6750">
        <f t="shared" si="830"/>
        <v>2155.3798258197694</v>
      </c>
      <c r="BF6750">
        <f t="shared" si="831"/>
        <v>8940.2240218331681</v>
      </c>
      <c r="BG6750">
        <f t="shared" si="832"/>
        <v>15725.068217846569</v>
      </c>
      <c r="BH6750">
        <f t="shared" si="833"/>
        <v>22509.912413859973</v>
      </c>
      <c r="BI6750">
        <f t="shared" si="834"/>
        <v>29294.756609873366</v>
      </c>
      <c r="BJ6750">
        <f t="shared" si="835"/>
        <v>36079.600805886766</v>
      </c>
    </row>
    <row r="6751" spans="1:62">
      <c r="A6751">
        <v>6748</v>
      </c>
      <c r="F6751">
        <v>4422.4297783012298</v>
      </c>
      <c r="G6751">
        <v>0.77458021424300405</v>
      </c>
      <c r="BD6751">
        <f t="shared" si="829"/>
        <v>-10829.792924937137</v>
      </c>
      <c r="BE6751">
        <f t="shared" si="830"/>
        <v>-7616.1033957009531</v>
      </c>
      <c r="BF6751">
        <f t="shared" si="831"/>
        <v>-4402.4138664647689</v>
      </c>
      <c r="BG6751">
        <f t="shared" si="832"/>
        <v>-1188.7243372285866</v>
      </c>
      <c r="BH6751">
        <f t="shared" si="833"/>
        <v>2024.9651920075976</v>
      </c>
      <c r="BI6751">
        <f t="shared" si="834"/>
        <v>5238.6547212437818</v>
      </c>
      <c r="BJ6751">
        <f t="shared" si="835"/>
        <v>8452.3442504799623</v>
      </c>
    </row>
    <row r="6752" spans="1:62">
      <c r="A6752">
        <v>6749</v>
      </c>
      <c r="F6752">
        <v>-9294.4210197209068</v>
      </c>
      <c r="G6752">
        <v>0.67350111338446172</v>
      </c>
      <c r="BD6752">
        <f t="shared" si="829"/>
        <v>-549.52870708620958</v>
      </c>
      <c r="BE6752">
        <f t="shared" si="830"/>
        <v>3323.3723641288107</v>
      </c>
      <c r="BF6752">
        <f t="shared" si="831"/>
        <v>7196.2734353438318</v>
      </c>
      <c r="BG6752">
        <f t="shared" si="832"/>
        <v>11069.174506558851</v>
      </c>
      <c r="BH6752">
        <f t="shared" si="833"/>
        <v>14942.07557777387</v>
      </c>
      <c r="BI6752">
        <f t="shared" si="834"/>
        <v>18814.976648988893</v>
      </c>
      <c r="BJ6752">
        <f t="shared" si="835"/>
        <v>22687.877720203913</v>
      </c>
    </row>
    <row r="6753" spans="1:62">
      <c r="A6753">
        <v>6750</v>
      </c>
      <c r="F6753">
        <v>-3791.4139972197299</v>
      </c>
      <c r="G6753">
        <v>0.7109242393851769</v>
      </c>
      <c r="BD6753">
        <f t="shared" si="829"/>
        <v>12661.926586643216</v>
      </c>
      <c r="BE6753">
        <f t="shared" si="830"/>
        <v>16029.432153565525</v>
      </c>
      <c r="BF6753">
        <f t="shared" si="831"/>
        <v>19396.937720487833</v>
      </c>
      <c r="BG6753">
        <f t="shared" si="832"/>
        <v>22764.44328741014</v>
      </c>
      <c r="BH6753">
        <f t="shared" si="833"/>
        <v>26131.948854332451</v>
      </c>
      <c r="BI6753">
        <f t="shared" si="834"/>
        <v>29499.454421254759</v>
      </c>
      <c r="BJ6753">
        <f t="shared" si="835"/>
        <v>32866.95998817707</v>
      </c>
    </row>
    <row r="6754" spans="1:62">
      <c r="A6754">
        <v>6751</v>
      </c>
      <c r="F6754">
        <v>7239.0405068317887</v>
      </c>
      <c r="G6754">
        <v>0.21553413127280407</v>
      </c>
      <c r="BD6754">
        <f t="shared" si="829"/>
        <v>7346.0351941456138</v>
      </c>
      <c r="BE6754">
        <f t="shared" si="830"/>
        <v>10900.656391071498</v>
      </c>
      <c r="BF6754">
        <f t="shared" si="831"/>
        <v>14455.277587997383</v>
      </c>
      <c r="BG6754">
        <f t="shared" si="832"/>
        <v>18009.898784923265</v>
      </c>
      <c r="BH6754">
        <f t="shared" si="833"/>
        <v>21564.519981849153</v>
      </c>
      <c r="BI6754">
        <f t="shared" si="834"/>
        <v>25119.141178775037</v>
      </c>
      <c r="BJ6754">
        <f t="shared" si="835"/>
        <v>28673.762375700921</v>
      </c>
    </row>
    <row r="6755" spans="1:62">
      <c r="A6755">
        <v>6752</v>
      </c>
      <c r="F6755">
        <v>-2715.2814559021572</v>
      </c>
      <c r="G6755">
        <v>0.52640667144362752</v>
      </c>
      <c r="BD6755">
        <f t="shared" si="829"/>
        <v>-6161.3698504677686</v>
      </c>
      <c r="BE6755">
        <f t="shared" si="830"/>
        <v>-5083.6991941037477</v>
      </c>
      <c r="BF6755">
        <f t="shared" si="831"/>
        <v>-4006.0285377397277</v>
      </c>
      <c r="BG6755">
        <f t="shared" si="832"/>
        <v>-2928.3578813757067</v>
      </c>
      <c r="BH6755">
        <f t="shared" si="833"/>
        <v>-1850.6872250116867</v>
      </c>
      <c r="BI6755">
        <f t="shared" si="834"/>
        <v>-773.01656864766665</v>
      </c>
      <c r="BJ6755">
        <f t="shared" si="835"/>
        <v>304.6540877163543</v>
      </c>
    </row>
    <row r="6756" spans="1:62">
      <c r="A6756">
        <v>6753</v>
      </c>
      <c r="F6756">
        <v>14538.84175659404</v>
      </c>
      <c r="G6756">
        <v>0.40488256350017426</v>
      </c>
      <c r="BD6756">
        <f t="shared" si="829"/>
        <v>5347.3148131202943</v>
      </c>
      <c r="BE6756">
        <f t="shared" si="830"/>
        <v>7979.3481703384323</v>
      </c>
      <c r="BF6756">
        <f t="shared" si="831"/>
        <v>10611.38152755657</v>
      </c>
      <c r="BG6756">
        <f t="shared" si="832"/>
        <v>13243.414884774707</v>
      </c>
      <c r="BH6756">
        <f t="shared" si="833"/>
        <v>15875.448241992844</v>
      </c>
      <c r="BI6756">
        <f t="shared" si="834"/>
        <v>18507.481599210983</v>
      </c>
      <c r="BJ6756">
        <f t="shared" si="835"/>
        <v>21139.514956429121</v>
      </c>
    </row>
    <row r="6757" spans="1:62">
      <c r="A6757">
        <v>6754</v>
      </c>
      <c r="F6757">
        <v>9321.1520523588224</v>
      </c>
      <c r="G6757">
        <v>0.15944555855337939</v>
      </c>
      <c r="BD6757">
        <f t="shared" si="829"/>
        <v>-12514.428939093168</v>
      </c>
      <c r="BE6757">
        <f t="shared" si="830"/>
        <v>-10490.016121592296</v>
      </c>
      <c r="BF6757">
        <f t="shared" si="831"/>
        <v>-8465.6033040914263</v>
      </c>
      <c r="BG6757">
        <f t="shared" si="832"/>
        <v>-6441.1904865905544</v>
      </c>
      <c r="BH6757">
        <f t="shared" si="833"/>
        <v>-4416.7776690896826</v>
      </c>
      <c r="BI6757">
        <f t="shared" si="834"/>
        <v>-2392.3648515888126</v>
      </c>
      <c r="BJ6757">
        <f t="shared" si="835"/>
        <v>-367.95203408794077</v>
      </c>
    </row>
    <row r="6758" spans="1:62">
      <c r="A6758">
        <v>6755</v>
      </c>
      <c r="F6758">
        <v>1051.500119000415</v>
      </c>
      <c r="G6758">
        <v>0.43805213366098705</v>
      </c>
      <c r="BD6758">
        <f t="shared" si="829"/>
        <v>-8523.9242595919259</v>
      </c>
      <c r="BE6758">
        <f t="shared" si="830"/>
        <v>-7726.6964668250284</v>
      </c>
      <c r="BF6758">
        <f t="shared" si="831"/>
        <v>-6929.468674058131</v>
      </c>
      <c r="BG6758">
        <f t="shared" si="832"/>
        <v>-6132.2408812912345</v>
      </c>
      <c r="BH6758">
        <f t="shared" si="833"/>
        <v>-5335.0130885243379</v>
      </c>
      <c r="BI6758">
        <f t="shared" si="834"/>
        <v>-4537.7852957574405</v>
      </c>
      <c r="BJ6758">
        <f t="shared" si="835"/>
        <v>-3740.557502990544</v>
      </c>
    </row>
    <row r="6759" spans="1:62">
      <c r="A6759">
        <v>6756</v>
      </c>
      <c r="F6759">
        <v>11878.356705730845</v>
      </c>
      <c r="G6759">
        <v>0.40999298729103195</v>
      </c>
      <c r="BD6759">
        <f t="shared" si="829"/>
        <v>1138.7605493045203</v>
      </c>
      <c r="BE6759">
        <f t="shared" si="830"/>
        <v>3329.0212176094556</v>
      </c>
      <c r="BF6759">
        <f t="shared" si="831"/>
        <v>5519.2818859143908</v>
      </c>
      <c r="BG6759">
        <f t="shared" si="832"/>
        <v>7709.5425542193261</v>
      </c>
      <c r="BH6759">
        <f t="shared" si="833"/>
        <v>9899.8032225242605</v>
      </c>
      <c r="BI6759">
        <f t="shared" si="834"/>
        <v>12090.063890829197</v>
      </c>
      <c r="BJ6759">
        <f t="shared" si="835"/>
        <v>14280.324559134131</v>
      </c>
    </row>
    <row r="6760" spans="1:62">
      <c r="A6760">
        <v>6757</v>
      </c>
      <c r="F6760">
        <v>11189.746718924744</v>
      </c>
      <c r="G6760">
        <v>0.64793037148188581</v>
      </c>
      <c r="BD6760">
        <f t="shared" si="829"/>
        <v>-9828.3917692756841</v>
      </c>
      <c r="BE6760">
        <f t="shared" si="830"/>
        <v>-7778.4268328205253</v>
      </c>
      <c r="BF6760">
        <f t="shared" si="831"/>
        <v>-5728.4618963653656</v>
      </c>
      <c r="BG6760">
        <f t="shared" si="832"/>
        <v>-3678.496959910206</v>
      </c>
      <c r="BH6760">
        <f t="shared" si="833"/>
        <v>-1628.5320234550454</v>
      </c>
      <c r="BI6760">
        <f t="shared" si="834"/>
        <v>421.43291300011333</v>
      </c>
      <c r="BJ6760">
        <f t="shared" si="835"/>
        <v>2471.3978494552739</v>
      </c>
    </row>
    <row r="6761" spans="1:62">
      <c r="A6761">
        <v>6758</v>
      </c>
      <c r="F6761">
        <v>14398.623305686509</v>
      </c>
      <c r="G6761">
        <v>0.31350116560160135</v>
      </c>
      <c r="BD6761">
        <f t="shared" si="829"/>
        <v>-7950.0948615153147</v>
      </c>
      <c r="BE6761">
        <f t="shared" si="830"/>
        <v>-4710.4430041058858</v>
      </c>
      <c r="BF6761">
        <f t="shared" si="831"/>
        <v>-1470.7911466964561</v>
      </c>
      <c r="BG6761">
        <f t="shared" si="832"/>
        <v>1768.8607107129719</v>
      </c>
      <c r="BH6761">
        <f t="shared" si="833"/>
        <v>5008.5125681224017</v>
      </c>
      <c r="BI6761">
        <f t="shared" si="834"/>
        <v>8248.1644255318315</v>
      </c>
      <c r="BJ6761">
        <f t="shared" si="835"/>
        <v>11487.816282941261</v>
      </c>
    </row>
    <row r="6762" spans="1:62">
      <c r="A6762">
        <v>6759</v>
      </c>
      <c r="F6762">
        <v>10394.628826483495</v>
      </c>
      <c r="G6762">
        <v>0.2699603405339861</v>
      </c>
      <c r="BD6762">
        <f t="shared" si="829"/>
        <v>-12831.117477678503</v>
      </c>
      <c r="BE6762">
        <f t="shared" si="830"/>
        <v>-11263.611649670496</v>
      </c>
      <c r="BF6762">
        <f t="shared" si="831"/>
        <v>-9696.1058216624879</v>
      </c>
      <c r="BG6762">
        <f t="shared" si="832"/>
        <v>-8128.5999936544822</v>
      </c>
      <c r="BH6762">
        <f t="shared" si="833"/>
        <v>-6561.0941656464756</v>
      </c>
      <c r="BI6762">
        <f t="shared" si="834"/>
        <v>-4993.5883376384681</v>
      </c>
      <c r="BJ6762">
        <f t="shared" si="835"/>
        <v>-3426.0825096304616</v>
      </c>
    </row>
    <row r="6763" spans="1:62">
      <c r="A6763">
        <v>6760</v>
      </c>
      <c r="F6763">
        <v>8287.4601495735842</v>
      </c>
      <c r="G6763">
        <v>0.27922279280373985</v>
      </c>
      <c r="BD6763">
        <f t="shared" si="829"/>
        <v>-9044.827123813564</v>
      </c>
      <c r="BE6763">
        <f t="shared" si="830"/>
        <v>-7695.0254211436331</v>
      </c>
      <c r="BF6763">
        <f t="shared" si="831"/>
        <v>-6345.2237184737032</v>
      </c>
      <c r="BG6763">
        <f t="shared" si="832"/>
        <v>-4995.4220158037724</v>
      </c>
      <c r="BH6763">
        <f t="shared" si="833"/>
        <v>-3645.6203131338425</v>
      </c>
      <c r="BI6763">
        <f t="shared" si="834"/>
        <v>-2295.8186104639117</v>
      </c>
      <c r="BJ6763">
        <f t="shared" si="835"/>
        <v>-946.01690779398086</v>
      </c>
    </row>
    <row r="6764" spans="1:62">
      <c r="A6764">
        <v>6761</v>
      </c>
      <c r="F6764">
        <v>14776.478069869363</v>
      </c>
      <c r="G6764">
        <v>0.4915900899679464</v>
      </c>
      <c r="BD6764">
        <f t="shared" si="829"/>
        <v>-6891.3461855548849</v>
      </c>
      <c r="BE6764">
        <f t="shared" si="830"/>
        <v>-5495.2322215361855</v>
      </c>
      <c r="BF6764">
        <f t="shared" si="831"/>
        <v>-4099.1182575174862</v>
      </c>
      <c r="BG6764">
        <f t="shared" si="832"/>
        <v>-2703.0042934987869</v>
      </c>
      <c r="BH6764">
        <f t="shared" si="833"/>
        <v>-1306.8903294800875</v>
      </c>
      <c r="BI6764">
        <f t="shared" si="834"/>
        <v>89.223634538611805</v>
      </c>
      <c r="BJ6764">
        <f t="shared" si="835"/>
        <v>1485.3375985573111</v>
      </c>
    </row>
    <row r="6765" spans="1:62">
      <c r="A6765">
        <v>6762</v>
      </c>
      <c r="F6765">
        <v>9172.2232079653077</v>
      </c>
      <c r="G6765">
        <v>0.30925062034082273</v>
      </c>
      <c r="BD6765">
        <f t="shared" si="829"/>
        <v>-12318.527620029632</v>
      </c>
      <c r="BE6765">
        <f t="shared" si="830"/>
        <v>-9860.5771701898993</v>
      </c>
      <c r="BF6765">
        <f t="shared" si="831"/>
        <v>-7402.6267203501675</v>
      </c>
      <c r="BG6765">
        <f t="shared" si="832"/>
        <v>-4944.6762705104356</v>
      </c>
      <c r="BH6765">
        <f t="shared" si="833"/>
        <v>-2486.7258206707029</v>
      </c>
      <c r="BI6765">
        <f t="shared" si="834"/>
        <v>-28.775370830971951</v>
      </c>
      <c r="BJ6765">
        <f t="shared" si="835"/>
        <v>2429.1750790087626</v>
      </c>
    </row>
    <row r="6766" spans="1:62">
      <c r="A6766">
        <v>6763</v>
      </c>
      <c r="F6766">
        <v>8005.9989930731426</v>
      </c>
      <c r="G6766">
        <v>9.5394892008244803E-2</v>
      </c>
      <c r="BD6766">
        <f t="shared" si="829"/>
        <v>-7625.9701062611939</v>
      </c>
      <c r="BE6766">
        <f t="shared" si="830"/>
        <v>-6079.7170045570801</v>
      </c>
      <c r="BF6766">
        <f t="shared" si="831"/>
        <v>-4533.4639028529664</v>
      </c>
      <c r="BG6766">
        <f t="shared" si="832"/>
        <v>-2987.2108011488526</v>
      </c>
      <c r="BH6766">
        <f t="shared" si="833"/>
        <v>-1440.9576994447389</v>
      </c>
      <c r="BI6766">
        <f t="shared" si="834"/>
        <v>105.2954022593749</v>
      </c>
      <c r="BJ6766">
        <f t="shared" si="835"/>
        <v>1651.5485039634877</v>
      </c>
    </row>
    <row r="6767" spans="1:62">
      <c r="A6767">
        <v>6764</v>
      </c>
      <c r="F6767">
        <v>12051.339265072249</v>
      </c>
      <c r="G6767">
        <v>0.23907581386113108</v>
      </c>
      <c r="BD6767">
        <f t="shared" si="829"/>
        <v>-7529.0245330319185</v>
      </c>
      <c r="BE6767">
        <f t="shared" si="830"/>
        <v>-7052.0500729906944</v>
      </c>
      <c r="BF6767">
        <f t="shared" si="831"/>
        <v>-6575.0756129494703</v>
      </c>
      <c r="BG6767">
        <f t="shared" si="832"/>
        <v>-6098.1011529082461</v>
      </c>
      <c r="BH6767">
        <f t="shared" si="833"/>
        <v>-5621.1266928670229</v>
      </c>
      <c r="BI6767">
        <f t="shared" si="834"/>
        <v>-5144.1522328257979</v>
      </c>
      <c r="BJ6767">
        <f t="shared" si="835"/>
        <v>-4667.1777727845747</v>
      </c>
    </row>
    <row r="6768" spans="1:62">
      <c r="A6768">
        <v>6765</v>
      </c>
      <c r="F6768">
        <v>3414.1941341445945</v>
      </c>
      <c r="G6768">
        <v>0.62519680844756209</v>
      </c>
      <c r="BD6768">
        <f t="shared" si="829"/>
        <v>-10855.960195766595</v>
      </c>
      <c r="BE6768">
        <f t="shared" si="830"/>
        <v>-9660.5811264609383</v>
      </c>
      <c r="BF6768">
        <f t="shared" si="831"/>
        <v>-8465.2020571552821</v>
      </c>
      <c r="BG6768">
        <f t="shared" si="832"/>
        <v>-7269.8229878496277</v>
      </c>
      <c r="BH6768">
        <f t="shared" si="833"/>
        <v>-6074.4439185439724</v>
      </c>
      <c r="BI6768">
        <f t="shared" si="834"/>
        <v>-4879.0648492383161</v>
      </c>
      <c r="BJ6768">
        <f t="shared" si="835"/>
        <v>-3683.6857799326608</v>
      </c>
    </row>
    <row r="6769" spans="1:62">
      <c r="A6769">
        <v>6766</v>
      </c>
      <c r="F6769">
        <v>14229.583580497972</v>
      </c>
      <c r="G6769">
        <v>0.28542798892946486</v>
      </c>
      <c r="BD6769">
        <f t="shared" si="829"/>
        <v>-288.21009190678387</v>
      </c>
      <c r="BE6769">
        <f t="shared" si="830"/>
        <v>2837.7739503310268</v>
      </c>
      <c r="BF6769">
        <f t="shared" si="831"/>
        <v>5963.7579925688369</v>
      </c>
      <c r="BG6769">
        <f t="shared" si="832"/>
        <v>9089.742034806648</v>
      </c>
      <c r="BH6769">
        <f t="shared" si="833"/>
        <v>12215.726077044457</v>
      </c>
      <c r="BI6769">
        <f t="shared" si="834"/>
        <v>15341.710119282268</v>
      </c>
      <c r="BJ6769">
        <f t="shared" si="835"/>
        <v>18467.694161520078</v>
      </c>
    </row>
    <row r="6770" spans="1:62">
      <c r="A6770">
        <v>6767</v>
      </c>
      <c r="F6770">
        <v>11331.256926060745</v>
      </c>
      <c r="G6770">
        <v>0.12737832693227347</v>
      </c>
      <c r="BD6770">
        <f t="shared" si="829"/>
        <v>-12802.443635850648</v>
      </c>
      <c r="BE6770">
        <f t="shared" si="830"/>
        <v>-11375.303691203324</v>
      </c>
      <c r="BF6770">
        <f t="shared" si="831"/>
        <v>-9948.1637465559998</v>
      </c>
      <c r="BG6770">
        <f t="shared" si="832"/>
        <v>-8521.0238019086755</v>
      </c>
      <c r="BH6770">
        <f t="shared" si="833"/>
        <v>-7093.8838572613513</v>
      </c>
      <c r="BI6770">
        <f t="shared" si="834"/>
        <v>-5666.7439126140271</v>
      </c>
      <c r="BJ6770">
        <f t="shared" si="835"/>
        <v>-4239.6039679667028</v>
      </c>
    </row>
    <row r="6771" spans="1:62">
      <c r="A6771">
        <v>6768</v>
      </c>
      <c r="F6771">
        <v>9770.1212046172805</v>
      </c>
      <c r="G6771">
        <v>0.34660849653135184</v>
      </c>
      <c r="BD6771">
        <f t="shared" si="829"/>
        <v>-10694.365291399377</v>
      </c>
      <c r="BE6771">
        <f t="shared" si="830"/>
        <v>-10057.47365673801</v>
      </c>
      <c r="BF6771">
        <f t="shared" si="831"/>
        <v>-9420.5820220766436</v>
      </c>
      <c r="BG6771">
        <f t="shared" si="832"/>
        <v>-8783.6903874152758</v>
      </c>
      <c r="BH6771">
        <f t="shared" si="833"/>
        <v>-8146.798752753908</v>
      </c>
      <c r="BI6771">
        <f t="shared" si="834"/>
        <v>-7509.9071180925412</v>
      </c>
      <c r="BJ6771">
        <f t="shared" si="835"/>
        <v>-6873.0154834311743</v>
      </c>
    </row>
    <row r="6772" spans="1:62">
      <c r="A6772">
        <v>6769</v>
      </c>
      <c r="F6772">
        <v>7124.113799965864</v>
      </c>
      <c r="G6772">
        <v>9.6870527943362816E-2</v>
      </c>
      <c r="BD6772">
        <f t="shared" si="829"/>
        <v>-8037.0787219605209</v>
      </c>
      <c r="BE6772">
        <f t="shared" si="830"/>
        <v>-6304.0362393037622</v>
      </c>
      <c r="BF6772">
        <f t="shared" si="831"/>
        <v>-4570.9937566470026</v>
      </c>
      <c r="BG6772">
        <f t="shared" si="832"/>
        <v>-2837.9512739902439</v>
      </c>
      <c r="BH6772">
        <f t="shared" si="833"/>
        <v>-1104.9087913334843</v>
      </c>
      <c r="BI6772">
        <f t="shared" si="834"/>
        <v>628.13369132327534</v>
      </c>
      <c r="BJ6772">
        <f t="shared" si="835"/>
        <v>2361.1761739800331</v>
      </c>
    </row>
    <row r="6773" spans="1:62">
      <c r="A6773">
        <v>6770</v>
      </c>
      <c r="F6773">
        <v>7044.9433217510959</v>
      </c>
      <c r="G6773">
        <v>0.30753436746095097</v>
      </c>
      <c r="BD6773">
        <f t="shared" si="829"/>
        <v>-6639.7611602490497</v>
      </c>
      <c r="BE6773">
        <f t="shared" si="830"/>
        <v>-6155.4085205322353</v>
      </c>
      <c r="BF6773">
        <f t="shared" si="831"/>
        <v>-5671.0558808154219</v>
      </c>
      <c r="BG6773">
        <f t="shared" si="832"/>
        <v>-5186.7032410986076</v>
      </c>
      <c r="BH6773">
        <f t="shared" si="833"/>
        <v>-4702.3506013817932</v>
      </c>
      <c r="BI6773">
        <f t="shared" si="834"/>
        <v>-4217.9979616649798</v>
      </c>
      <c r="BJ6773">
        <f t="shared" si="835"/>
        <v>-3733.6453219481655</v>
      </c>
    </row>
    <row r="6774" spans="1:62">
      <c r="A6774">
        <v>6771</v>
      </c>
      <c r="F6774">
        <v>13290.681031585142</v>
      </c>
      <c r="G6774">
        <v>0.44719414753762887</v>
      </c>
      <c r="BD6774">
        <f t="shared" si="829"/>
        <v>-5507.2714844463408</v>
      </c>
      <c r="BE6774">
        <f t="shared" si="830"/>
        <v>-3969.599647141586</v>
      </c>
      <c r="BF6774">
        <f t="shared" si="831"/>
        <v>-2431.9278098368313</v>
      </c>
      <c r="BG6774">
        <f t="shared" si="832"/>
        <v>-894.25597253207616</v>
      </c>
      <c r="BH6774">
        <f t="shared" si="833"/>
        <v>643.41586477267811</v>
      </c>
      <c r="BI6774">
        <f t="shared" si="834"/>
        <v>2181.0877020774333</v>
      </c>
      <c r="BJ6774">
        <f t="shared" si="835"/>
        <v>3718.7595393821884</v>
      </c>
    </row>
    <row r="6775" spans="1:62">
      <c r="A6775">
        <v>6772</v>
      </c>
      <c r="F6775">
        <v>5888.0343672624549</v>
      </c>
      <c r="G6775">
        <v>0.80220533947373607</v>
      </c>
      <c r="BD6775">
        <f t="shared" si="829"/>
        <v>-11054.710293896998</v>
      </c>
      <c r="BE6775">
        <f t="shared" si="830"/>
        <v>-8818.7395562088532</v>
      </c>
      <c r="BF6775">
        <f t="shared" si="831"/>
        <v>-6582.7688185207089</v>
      </c>
      <c r="BG6775">
        <f t="shared" si="832"/>
        <v>-4346.7980808325647</v>
      </c>
      <c r="BH6775">
        <f t="shared" si="833"/>
        <v>-2110.8273431444195</v>
      </c>
      <c r="BI6775">
        <f t="shared" si="834"/>
        <v>125.14339454372384</v>
      </c>
      <c r="BJ6775">
        <f t="shared" si="835"/>
        <v>2361.114132231869</v>
      </c>
    </row>
    <row r="6776" spans="1:62">
      <c r="A6776">
        <v>6773</v>
      </c>
      <c r="F6776">
        <v>10118.020731213752</v>
      </c>
      <c r="G6776">
        <v>0.19063191356724829</v>
      </c>
      <c r="BD6776">
        <f t="shared" si="829"/>
        <v>-1877.0076698937746</v>
      </c>
      <c r="BE6776">
        <f t="shared" si="830"/>
        <v>2134.0190274749057</v>
      </c>
      <c r="BF6776">
        <f t="shared" si="831"/>
        <v>6145.0457248435869</v>
      </c>
      <c r="BG6776">
        <f t="shared" si="832"/>
        <v>10156.072422212266</v>
      </c>
      <c r="BH6776">
        <f t="shared" si="833"/>
        <v>14167.099119580947</v>
      </c>
      <c r="BI6776">
        <f t="shared" si="834"/>
        <v>18178.125816949629</v>
      </c>
      <c r="BJ6776">
        <f t="shared" si="835"/>
        <v>22189.152514318306</v>
      </c>
    </row>
    <row r="6777" spans="1:62">
      <c r="A6777">
        <v>6774</v>
      </c>
      <c r="F6777">
        <v>9737.7853595368069</v>
      </c>
      <c r="G6777">
        <v>0.18679065465292233</v>
      </c>
      <c r="BD6777">
        <f t="shared" si="829"/>
        <v>-9164.8611633775108</v>
      </c>
      <c r="BE6777">
        <f t="shared" si="830"/>
        <v>-8211.701595541268</v>
      </c>
      <c r="BF6777">
        <f t="shared" si="831"/>
        <v>-7258.5420277050271</v>
      </c>
      <c r="BG6777">
        <f t="shared" si="832"/>
        <v>-6305.3824598687861</v>
      </c>
      <c r="BH6777">
        <f t="shared" si="833"/>
        <v>-5352.2228920325442</v>
      </c>
      <c r="BI6777">
        <f t="shared" si="834"/>
        <v>-4399.0633241963033</v>
      </c>
      <c r="BJ6777">
        <f t="shared" si="835"/>
        <v>-3445.9037563600614</v>
      </c>
    </row>
    <row r="6778" spans="1:62">
      <c r="A6778">
        <v>6775</v>
      </c>
      <c r="F6778">
        <v>15044.799216126374</v>
      </c>
      <c r="G6778">
        <v>0.28743775880723987</v>
      </c>
      <c r="BD6778">
        <f t="shared" si="829"/>
        <v>-8803.8320862721957</v>
      </c>
      <c r="BE6778">
        <f t="shared" si="830"/>
        <v>-7869.8788130075836</v>
      </c>
      <c r="BF6778">
        <f t="shared" si="831"/>
        <v>-6935.9255397429715</v>
      </c>
      <c r="BG6778">
        <f t="shared" si="832"/>
        <v>-6001.9722664783603</v>
      </c>
      <c r="BH6778">
        <f t="shared" si="833"/>
        <v>-5068.0189932137491</v>
      </c>
      <c r="BI6778">
        <f t="shared" si="834"/>
        <v>-4134.065719949137</v>
      </c>
      <c r="BJ6778">
        <f t="shared" si="835"/>
        <v>-3200.1124466845258</v>
      </c>
    </row>
    <row r="6779" spans="1:62">
      <c r="A6779">
        <v>6776</v>
      </c>
      <c r="F6779">
        <v>12057.971048133963</v>
      </c>
      <c r="G6779">
        <v>0.40926430590801122</v>
      </c>
      <c r="BD6779">
        <f t="shared" si="829"/>
        <v>-13607.610422090174</v>
      </c>
      <c r="BE6779">
        <f t="shared" si="830"/>
        <v>-12170.421628053975</v>
      </c>
      <c r="BF6779">
        <f t="shared" si="831"/>
        <v>-10733.232834017776</v>
      </c>
      <c r="BG6779">
        <f t="shared" si="832"/>
        <v>-9296.0440399815761</v>
      </c>
      <c r="BH6779">
        <f t="shared" si="833"/>
        <v>-7858.8552459453767</v>
      </c>
      <c r="BI6779">
        <f t="shared" si="834"/>
        <v>-6421.6664519091773</v>
      </c>
      <c r="BJ6779">
        <f t="shared" si="835"/>
        <v>-4984.4776578729779</v>
      </c>
    </row>
    <row r="6780" spans="1:62">
      <c r="A6780">
        <v>6777</v>
      </c>
      <c r="F6780">
        <v>12757.548157040728</v>
      </c>
      <c r="G6780">
        <v>0.11973284027178099</v>
      </c>
      <c r="BD6780">
        <f t="shared" si="829"/>
        <v>-10011.649518593906</v>
      </c>
      <c r="BE6780">
        <f t="shared" si="830"/>
        <v>-7965.3279890538506</v>
      </c>
      <c r="BF6780">
        <f t="shared" si="831"/>
        <v>-5919.0064595137947</v>
      </c>
      <c r="BG6780">
        <f t="shared" si="832"/>
        <v>-3872.6849299737378</v>
      </c>
      <c r="BH6780">
        <f t="shared" si="833"/>
        <v>-1826.3634004336818</v>
      </c>
      <c r="BI6780">
        <f t="shared" si="834"/>
        <v>219.95812910637324</v>
      </c>
      <c r="BJ6780">
        <f t="shared" si="835"/>
        <v>2266.2796586464301</v>
      </c>
    </row>
    <row r="6781" spans="1:62">
      <c r="A6781">
        <v>6778</v>
      </c>
      <c r="F6781">
        <v>13200.519458207598</v>
      </c>
      <c r="G6781">
        <v>0.2351779661990081</v>
      </c>
      <c r="BD6781">
        <f t="shared" si="829"/>
        <v>-12158.883955681824</v>
      </c>
      <c r="BE6781">
        <f t="shared" si="830"/>
        <v>-11560.219754322918</v>
      </c>
      <c r="BF6781">
        <f t="shared" si="831"/>
        <v>-10961.555552964013</v>
      </c>
      <c r="BG6781">
        <f t="shared" si="832"/>
        <v>-10362.891351605109</v>
      </c>
      <c r="BH6781">
        <f t="shared" si="833"/>
        <v>-9764.2271502462027</v>
      </c>
      <c r="BI6781">
        <f t="shared" si="834"/>
        <v>-9165.5629488872983</v>
      </c>
      <c r="BJ6781">
        <f t="shared" si="835"/>
        <v>-8566.8987475283939</v>
      </c>
    </row>
    <row r="6782" spans="1:62">
      <c r="A6782">
        <v>6779</v>
      </c>
      <c r="F6782">
        <v>17493.94796448735</v>
      </c>
      <c r="G6782">
        <v>0.15904442881256564</v>
      </c>
      <c r="BD6782">
        <f t="shared" si="829"/>
        <v>-12024.629627212558</v>
      </c>
      <c r="BE6782">
        <f t="shared" si="830"/>
        <v>-10848.739796217516</v>
      </c>
      <c r="BF6782">
        <f t="shared" si="831"/>
        <v>-9672.8499652224764</v>
      </c>
      <c r="BG6782">
        <f t="shared" si="832"/>
        <v>-8496.9601342274364</v>
      </c>
      <c r="BH6782">
        <f t="shared" si="833"/>
        <v>-7321.0703032323954</v>
      </c>
      <c r="BI6782">
        <f t="shared" si="834"/>
        <v>-6145.1804722373554</v>
      </c>
      <c r="BJ6782">
        <f t="shared" si="835"/>
        <v>-4969.2906412423145</v>
      </c>
    </row>
    <row r="6783" spans="1:62">
      <c r="A6783">
        <v>6780</v>
      </c>
      <c r="F6783">
        <v>3774.8254091943127</v>
      </c>
      <c r="G6783">
        <v>0.39172177618265103</v>
      </c>
      <c r="BD6783">
        <f t="shared" si="829"/>
        <v>-16698.725820424523</v>
      </c>
      <c r="BE6783">
        <f t="shared" si="830"/>
        <v>-15903.503676361694</v>
      </c>
      <c r="BF6783">
        <f t="shared" si="831"/>
        <v>-15108.281532298864</v>
      </c>
      <c r="BG6783">
        <f t="shared" si="832"/>
        <v>-14313.059388236037</v>
      </c>
      <c r="BH6783">
        <f t="shared" si="833"/>
        <v>-13517.83724417321</v>
      </c>
      <c r="BI6783">
        <f t="shared" si="834"/>
        <v>-12722.615100110381</v>
      </c>
      <c r="BJ6783">
        <f t="shared" si="835"/>
        <v>-11927.392956047552</v>
      </c>
    </row>
    <row r="6784" spans="1:62">
      <c r="A6784">
        <v>6781</v>
      </c>
      <c r="F6784">
        <v>7192.6914258448269</v>
      </c>
      <c r="G6784">
        <v>0.34655352987836885</v>
      </c>
      <c r="BD6784">
        <f t="shared" si="829"/>
        <v>-1816.2165282810574</v>
      </c>
      <c r="BE6784">
        <f t="shared" si="830"/>
        <v>142.3923526321978</v>
      </c>
      <c r="BF6784">
        <f t="shared" si="831"/>
        <v>2101.001233545453</v>
      </c>
      <c r="BG6784">
        <f t="shared" si="832"/>
        <v>4059.6101144587083</v>
      </c>
      <c r="BH6784">
        <f t="shared" si="833"/>
        <v>6018.2189953719626</v>
      </c>
      <c r="BI6784">
        <f t="shared" si="834"/>
        <v>7976.8278762852187</v>
      </c>
      <c r="BJ6784">
        <f t="shared" si="835"/>
        <v>9935.4367571984731</v>
      </c>
    </row>
    <row r="6785" spans="1:62">
      <c r="A6785">
        <v>6782</v>
      </c>
      <c r="F6785">
        <v>8370.3834563148866</v>
      </c>
      <c r="G6785">
        <v>0.60910089610664819</v>
      </c>
      <c r="BD6785">
        <f t="shared" si="829"/>
        <v>-5459.9237764529826</v>
      </c>
      <c r="BE6785">
        <f t="shared" si="830"/>
        <v>-3727.1561270611382</v>
      </c>
      <c r="BF6785">
        <f t="shared" si="831"/>
        <v>-1994.3884776692939</v>
      </c>
      <c r="BG6785">
        <f t="shared" si="832"/>
        <v>-261.62082827744962</v>
      </c>
      <c r="BH6785">
        <f t="shared" si="833"/>
        <v>1471.1468211143947</v>
      </c>
      <c r="BI6785">
        <f t="shared" si="834"/>
        <v>3203.914470506239</v>
      </c>
      <c r="BJ6785">
        <f t="shared" si="835"/>
        <v>4936.6821198980833</v>
      </c>
    </row>
    <row r="6786" spans="1:62">
      <c r="A6786">
        <v>6783</v>
      </c>
      <c r="F6786">
        <v>4562.6461771432223</v>
      </c>
      <c r="G6786">
        <v>0.20427482001440378</v>
      </c>
      <c r="BD6786">
        <f t="shared" si="829"/>
        <v>-5324.8789757816457</v>
      </c>
      <c r="BE6786">
        <f t="shared" si="830"/>
        <v>-2279.3744952484049</v>
      </c>
      <c r="BF6786">
        <f t="shared" si="831"/>
        <v>766.12998528483695</v>
      </c>
      <c r="BG6786">
        <f t="shared" si="832"/>
        <v>3811.6344658180769</v>
      </c>
      <c r="BH6786">
        <f t="shared" si="833"/>
        <v>6857.1389463513187</v>
      </c>
      <c r="BI6786">
        <f t="shared" si="834"/>
        <v>9902.6434268845605</v>
      </c>
      <c r="BJ6786">
        <f t="shared" si="835"/>
        <v>12948.147907417801</v>
      </c>
    </row>
    <row r="6787" spans="1:62">
      <c r="A6787">
        <v>6784</v>
      </c>
      <c r="F6787">
        <v>7277.5312469543769</v>
      </c>
      <c r="G6787">
        <v>0.36115771657458851</v>
      </c>
      <c r="BD6787">
        <f t="shared" si="829"/>
        <v>-3541.2720770712035</v>
      </c>
      <c r="BE6787">
        <f t="shared" si="830"/>
        <v>-2519.8979769991847</v>
      </c>
      <c r="BF6787">
        <f t="shared" si="831"/>
        <v>-1498.5238769271655</v>
      </c>
      <c r="BG6787">
        <f t="shared" si="832"/>
        <v>-477.14977685514668</v>
      </c>
      <c r="BH6787">
        <f t="shared" si="833"/>
        <v>544.22432321687211</v>
      </c>
      <c r="BI6787">
        <f t="shared" si="834"/>
        <v>1565.5984232888914</v>
      </c>
      <c r="BJ6787">
        <f t="shared" si="835"/>
        <v>2586.9725233609097</v>
      </c>
    </row>
    <row r="6788" spans="1:62">
      <c r="A6788">
        <v>6785</v>
      </c>
      <c r="F6788">
        <v>15595.517970646602</v>
      </c>
      <c r="G6788">
        <v>0.21662876184760371</v>
      </c>
      <c r="BD6788">
        <f t="shared" si="829"/>
        <v>-5471.7426640814347</v>
      </c>
      <c r="BE6788">
        <f t="shared" si="830"/>
        <v>-3665.954081208492</v>
      </c>
      <c r="BF6788">
        <f t="shared" si="831"/>
        <v>-1860.1654983355493</v>
      </c>
      <c r="BG6788">
        <f t="shared" si="832"/>
        <v>-54.37691546260703</v>
      </c>
      <c r="BH6788">
        <f t="shared" si="833"/>
        <v>1751.4116674103352</v>
      </c>
      <c r="BI6788">
        <f t="shared" si="834"/>
        <v>3557.2002502832784</v>
      </c>
      <c r="BJ6788">
        <f t="shared" si="835"/>
        <v>5362.9888331562215</v>
      </c>
    </row>
    <row r="6789" spans="1:62">
      <c r="A6789">
        <v>6786</v>
      </c>
      <c r="F6789">
        <v>-5226.8406384248119</v>
      </c>
      <c r="G6789">
        <v>1.1015274449530521</v>
      </c>
      <c r="BD6789">
        <f t="shared" si="829"/>
        <v>-14512.374161408585</v>
      </c>
      <c r="BE6789">
        <f t="shared" si="830"/>
        <v>-13429.230352170565</v>
      </c>
      <c r="BF6789">
        <f t="shared" si="831"/>
        <v>-12346.086542932546</v>
      </c>
      <c r="BG6789">
        <f t="shared" si="832"/>
        <v>-11262.942733694528</v>
      </c>
      <c r="BH6789">
        <f t="shared" si="833"/>
        <v>-10179.798924456511</v>
      </c>
      <c r="BI6789">
        <f t="shared" si="834"/>
        <v>-9096.6551152184911</v>
      </c>
      <c r="BJ6789">
        <f t="shared" si="835"/>
        <v>-8013.5113059804726</v>
      </c>
    </row>
    <row r="6790" spans="1:62">
      <c r="A6790">
        <v>6787</v>
      </c>
      <c r="F6790">
        <v>6632.4611569887165</v>
      </c>
      <c r="G6790">
        <v>0.33483388342973086</v>
      </c>
      <c r="BD6790">
        <f t="shared" si="829"/>
        <v>10734.477863190074</v>
      </c>
      <c r="BE6790">
        <f t="shared" si="830"/>
        <v>16242.115087955333</v>
      </c>
      <c r="BF6790">
        <f t="shared" si="831"/>
        <v>21749.752312720593</v>
      </c>
      <c r="BG6790">
        <f t="shared" si="832"/>
        <v>27257.389537485855</v>
      </c>
      <c r="BH6790">
        <f t="shared" si="833"/>
        <v>32765.026762251113</v>
      </c>
      <c r="BI6790">
        <f t="shared" si="834"/>
        <v>38272.663987016378</v>
      </c>
      <c r="BJ6790">
        <f t="shared" si="835"/>
        <v>43780.30121178164</v>
      </c>
    </row>
    <row r="6791" spans="1:62">
      <c r="A6791">
        <v>6788</v>
      </c>
      <c r="F6791">
        <v>11088.324696672265</v>
      </c>
      <c r="G6791">
        <v>7.5611936588686035E-2</v>
      </c>
      <c r="BD6791">
        <f t="shared" si="829"/>
        <v>-4958.2917398400623</v>
      </c>
      <c r="BE6791">
        <f t="shared" si="830"/>
        <v>-3284.122322691408</v>
      </c>
      <c r="BF6791">
        <f t="shared" si="831"/>
        <v>-1609.9529055427538</v>
      </c>
      <c r="BG6791">
        <f t="shared" si="832"/>
        <v>64.21651160590045</v>
      </c>
      <c r="BH6791">
        <f t="shared" si="833"/>
        <v>1738.3859287545547</v>
      </c>
      <c r="BI6791">
        <f t="shared" si="834"/>
        <v>3412.5553459032089</v>
      </c>
      <c r="BJ6791">
        <f t="shared" si="835"/>
        <v>5086.7247630518632</v>
      </c>
    </row>
    <row r="6792" spans="1:62">
      <c r="A6792">
        <v>6789</v>
      </c>
      <c r="F6792">
        <v>2327.447477551741</v>
      </c>
      <c r="G6792">
        <v>0.41031792615996832</v>
      </c>
      <c r="BD6792">
        <f t="shared" si="829"/>
        <v>-10710.265013728835</v>
      </c>
      <c r="BE6792">
        <f t="shared" si="830"/>
        <v>-10332.205330785406</v>
      </c>
      <c r="BF6792">
        <f t="shared" si="831"/>
        <v>-9954.145647841975</v>
      </c>
      <c r="BG6792">
        <f t="shared" si="832"/>
        <v>-9576.0859648985443</v>
      </c>
      <c r="BH6792">
        <f t="shared" si="833"/>
        <v>-9198.0262819551135</v>
      </c>
      <c r="BI6792">
        <f t="shared" si="834"/>
        <v>-8819.9665990116846</v>
      </c>
      <c r="BJ6792">
        <f t="shared" si="835"/>
        <v>-8441.9069160682538</v>
      </c>
    </row>
    <row r="6793" spans="1:62">
      <c r="A6793">
        <v>6790</v>
      </c>
      <c r="F6793">
        <v>1726.1062049881948</v>
      </c>
      <c r="G6793">
        <v>1.2164638284144385</v>
      </c>
      <c r="BD6793">
        <f t="shared" si="829"/>
        <v>-275.85784675189961</v>
      </c>
      <c r="BE6793">
        <f t="shared" si="830"/>
        <v>1775.7317840479418</v>
      </c>
      <c r="BF6793">
        <f t="shared" si="831"/>
        <v>3827.3214148477837</v>
      </c>
      <c r="BG6793">
        <f t="shared" si="832"/>
        <v>5878.9110456476246</v>
      </c>
      <c r="BH6793">
        <f t="shared" si="833"/>
        <v>7930.5006764474674</v>
      </c>
      <c r="BI6793">
        <f t="shared" si="834"/>
        <v>9982.0903072473084</v>
      </c>
      <c r="BJ6793">
        <f t="shared" si="835"/>
        <v>12033.679938047149</v>
      </c>
    </row>
    <row r="6794" spans="1:62">
      <c r="A6794">
        <v>6791</v>
      </c>
      <c r="F6794">
        <v>8918.6695690127744</v>
      </c>
      <c r="G6794">
        <v>0.16381996645787922</v>
      </c>
      <c r="BD6794">
        <f t="shared" si="829"/>
        <v>4356.2129370839975</v>
      </c>
      <c r="BE6794">
        <f t="shared" si="830"/>
        <v>10438.53207915619</v>
      </c>
      <c r="BF6794">
        <f t="shared" si="831"/>
        <v>16520.851221228382</v>
      </c>
      <c r="BG6794">
        <f t="shared" si="832"/>
        <v>22603.170363300575</v>
      </c>
      <c r="BH6794">
        <f t="shared" si="833"/>
        <v>28685.489505372767</v>
      </c>
      <c r="BI6794">
        <f t="shared" si="834"/>
        <v>34767.808647444959</v>
      </c>
      <c r="BJ6794">
        <f t="shared" si="835"/>
        <v>40850.127789517152</v>
      </c>
    </row>
    <row r="6795" spans="1:62">
      <c r="A6795">
        <v>6792</v>
      </c>
      <c r="F6795">
        <v>1999.3077710248763</v>
      </c>
      <c r="G6795">
        <v>0.30018908149054457</v>
      </c>
      <c r="BD6795">
        <f t="shared" si="829"/>
        <v>-8099.5697367233788</v>
      </c>
      <c r="BE6795">
        <f t="shared" si="830"/>
        <v>-7280.4699044339823</v>
      </c>
      <c r="BF6795">
        <f t="shared" si="831"/>
        <v>-6461.3700721445857</v>
      </c>
      <c r="BG6795">
        <f t="shared" si="832"/>
        <v>-5642.2702398551901</v>
      </c>
      <c r="BH6795">
        <f t="shared" si="833"/>
        <v>-4823.1704075657944</v>
      </c>
      <c r="BI6795">
        <f t="shared" si="834"/>
        <v>-4004.0705752763979</v>
      </c>
      <c r="BJ6795">
        <f t="shared" si="835"/>
        <v>-3184.9707429870014</v>
      </c>
    </row>
    <row r="6796" spans="1:62">
      <c r="A6796">
        <v>6793</v>
      </c>
      <c r="F6796">
        <v>6281.7426258103096</v>
      </c>
      <c r="G6796">
        <v>0.57927185234785661</v>
      </c>
      <c r="BD6796">
        <f t="shared" si="829"/>
        <v>-498.3623635721533</v>
      </c>
      <c r="BE6796">
        <f t="shared" si="830"/>
        <v>1002.5830438805697</v>
      </c>
      <c r="BF6796">
        <f t="shared" si="831"/>
        <v>2503.5284513332927</v>
      </c>
      <c r="BG6796">
        <f t="shared" si="832"/>
        <v>4004.4738587860156</v>
      </c>
      <c r="BH6796">
        <f t="shared" si="833"/>
        <v>5505.4192662387377</v>
      </c>
      <c r="BI6796">
        <f t="shared" si="834"/>
        <v>7006.3646736914616</v>
      </c>
      <c r="BJ6796">
        <f t="shared" si="835"/>
        <v>8507.3100811441836</v>
      </c>
    </row>
    <row r="6797" spans="1:62">
      <c r="A6797">
        <v>6794</v>
      </c>
      <c r="F6797">
        <v>2857.8357459971885</v>
      </c>
      <c r="G6797">
        <v>0.49878355265814633</v>
      </c>
      <c r="BD6797">
        <f t="shared" ref="BD6797:BD6860" si="836">($BD$3*G6796)-F6796</f>
        <v>-3385.3833640710268</v>
      </c>
      <c r="BE6797">
        <f t="shared" ref="BE6797:BE6860" si="837">($BE$3*G6796)-F6796</f>
        <v>-489.02410233174396</v>
      </c>
      <c r="BF6797">
        <f t="shared" ref="BF6797:BF6860" si="838">($BF$3*G6796)-F6796</f>
        <v>2407.3351594075393</v>
      </c>
      <c r="BG6797">
        <f t="shared" ref="BG6797:BG6860" si="839">($BG$3*G6796)-F6796</f>
        <v>5303.6944211468217</v>
      </c>
      <c r="BH6797">
        <f t="shared" ref="BH6797:BH6860" si="840">($BH$3*G6796)-F6796</f>
        <v>8200.0536828861059</v>
      </c>
      <c r="BI6797">
        <f t="shared" ref="BI6797:BI6860" si="841">($BI$3*G6796)-F6796</f>
        <v>11096.412944625388</v>
      </c>
      <c r="BJ6797">
        <f t="shared" ref="BJ6797:BJ6860" si="842">($BJ$3*G6796)-F6796</f>
        <v>13992.772206364671</v>
      </c>
    </row>
    <row r="6798" spans="1:62">
      <c r="A6798">
        <v>6795</v>
      </c>
      <c r="F6798">
        <v>15708.594315973287</v>
      </c>
      <c r="G6798">
        <v>0.2593114993111465</v>
      </c>
      <c r="BD6798">
        <f t="shared" si="836"/>
        <v>-363.91798270645677</v>
      </c>
      <c r="BE6798">
        <f t="shared" si="837"/>
        <v>2129.999780584275</v>
      </c>
      <c r="BF6798">
        <f t="shared" si="838"/>
        <v>4623.9175438750062</v>
      </c>
      <c r="BG6798">
        <f t="shared" si="839"/>
        <v>7117.8353071657384</v>
      </c>
      <c r="BH6798">
        <f t="shared" si="840"/>
        <v>9611.7530704564706</v>
      </c>
      <c r="BI6798">
        <f t="shared" si="841"/>
        <v>12105.670833747201</v>
      </c>
      <c r="BJ6798">
        <f t="shared" si="842"/>
        <v>14599.588597037935</v>
      </c>
    </row>
    <row r="6799" spans="1:62">
      <c r="A6799">
        <v>6796</v>
      </c>
      <c r="F6799">
        <v>12123.173449863543</v>
      </c>
      <c r="G6799">
        <v>6.3456783434912012E-3</v>
      </c>
      <c r="BD6799">
        <f t="shared" si="836"/>
        <v>-14412.036819417553</v>
      </c>
      <c r="BE6799">
        <f t="shared" si="837"/>
        <v>-13115.479322861822</v>
      </c>
      <c r="BF6799">
        <f t="shared" si="838"/>
        <v>-11818.92182630609</v>
      </c>
      <c r="BG6799">
        <f t="shared" si="839"/>
        <v>-10522.364329750357</v>
      </c>
      <c r="BH6799">
        <f t="shared" si="840"/>
        <v>-9225.8068331946233</v>
      </c>
      <c r="BI6799">
        <f t="shared" si="841"/>
        <v>-7929.2493366388917</v>
      </c>
      <c r="BJ6799">
        <f t="shared" si="842"/>
        <v>-6632.6918400831601</v>
      </c>
    </row>
    <row r="6800" spans="1:62">
      <c r="A6800">
        <v>6797</v>
      </c>
      <c r="F6800">
        <v>1527.2820720011805</v>
      </c>
      <c r="G6800">
        <v>0.36558320543044509</v>
      </c>
      <c r="BD6800">
        <f t="shared" si="836"/>
        <v>-12091.445058146088</v>
      </c>
      <c r="BE6800">
        <f t="shared" si="837"/>
        <v>-12059.716666428631</v>
      </c>
      <c r="BF6800">
        <f t="shared" si="838"/>
        <v>-12027.988274711175</v>
      </c>
      <c r="BG6800">
        <f t="shared" si="839"/>
        <v>-11996.25988299372</v>
      </c>
      <c r="BH6800">
        <f t="shared" si="840"/>
        <v>-11964.531491276262</v>
      </c>
      <c r="BI6800">
        <f t="shared" si="841"/>
        <v>-11932.803099558807</v>
      </c>
      <c r="BJ6800">
        <f t="shared" si="842"/>
        <v>-11901.074707841351</v>
      </c>
    </row>
    <row r="6801" spans="1:62">
      <c r="A6801">
        <v>6798</v>
      </c>
      <c r="F6801">
        <v>5771.5719148428125</v>
      </c>
      <c r="G6801">
        <v>0.72910594462416256</v>
      </c>
      <c r="BD6801">
        <f t="shared" si="836"/>
        <v>300.63395515104503</v>
      </c>
      <c r="BE6801">
        <f t="shared" si="837"/>
        <v>2128.5499823032706</v>
      </c>
      <c r="BF6801">
        <f t="shared" si="838"/>
        <v>3956.4660094554956</v>
      </c>
      <c r="BG6801">
        <f t="shared" si="839"/>
        <v>5784.3820366077216</v>
      </c>
      <c r="BH6801">
        <f t="shared" si="840"/>
        <v>7612.2980637599467</v>
      </c>
      <c r="BI6801">
        <f t="shared" si="841"/>
        <v>9440.2140909121717</v>
      </c>
      <c r="BJ6801">
        <f t="shared" si="842"/>
        <v>11268.130118064397</v>
      </c>
    </row>
    <row r="6802" spans="1:62">
      <c r="A6802">
        <v>6799</v>
      </c>
      <c r="F6802">
        <v>3186.2450514372395</v>
      </c>
      <c r="G6802">
        <v>0.38099294427860642</v>
      </c>
      <c r="BD6802">
        <f t="shared" si="836"/>
        <v>-2126.0421917219996</v>
      </c>
      <c r="BE6802">
        <f t="shared" si="837"/>
        <v>1519.4875313988132</v>
      </c>
      <c r="BF6802">
        <f t="shared" si="838"/>
        <v>5165.0172545196256</v>
      </c>
      <c r="BG6802">
        <f t="shared" si="839"/>
        <v>8810.5469776404389</v>
      </c>
      <c r="BH6802">
        <f t="shared" si="840"/>
        <v>12456.07670076125</v>
      </c>
      <c r="BI6802">
        <f t="shared" si="841"/>
        <v>16101.606423882064</v>
      </c>
      <c r="BJ6802">
        <f t="shared" si="842"/>
        <v>19747.136147002879</v>
      </c>
    </row>
    <row r="6803" spans="1:62">
      <c r="A6803">
        <v>6800</v>
      </c>
      <c r="F6803">
        <v>4705.4740660491916</v>
      </c>
      <c r="G6803">
        <v>0.20545556540139387</v>
      </c>
      <c r="BD6803">
        <f t="shared" si="836"/>
        <v>-1281.2803300442074</v>
      </c>
      <c r="BE6803">
        <f t="shared" si="837"/>
        <v>623.68439134882465</v>
      </c>
      <c r="BF6803">
        <f t="shared" si="838"/>
        <v>2528.6491127418567</v>
      </c>
      <c r="BG6803">
        <f t="shared" si="839"/>
        <v>4433.6138341348887</v>
      </c>
      <c r="BH6803">
        <f t="shared" si="840"/>
        <v>6338.5785555279217</v>
      </c>
      <c r="BI6803">
        <f t="shared" si="841"/>
        <v>8243.5432769209528</v>
      </c>
      <c r="BJ6803">
        <f t="shared" si="842"/>
        <v>10148.507998313986</v>
      </c>
    </row>
    <row r="6804" spans="1:62">
      <c r="A6804">
        <v>6801</v>
      </c>
      <c r="F6804">
        <v>9368.8600719401165</v>
      </c>
      <c r="G6804">
        <v>0.31967495231278953</v>
      </c>
      <c r="BD6804">
        <f t="shared" si="836"/>
        <v>-3678.1962390422223</v>
      </c>
      <c r="BE6804">
        <f t="shared" si="837"/>
        <v>-2650.9184120352529</v>
      </c>
      <c r="BF6804">
        <f t="shared" si="838"/>
        <v>-1623.6405850282836</v>
      </c>
      <c r="BG6804">
        <f t="shared" si="839"/>
        <v>-596.36275802131422</v>
      </c>
      <c r="BH6804">
        <f t="shared" si="840"/>
        <v>430.91506898565513</v>
      </c>
      <c r="BI6804">
        <f t="shared" si="841"/>
        <v>1458.1928959926245</v>
      </c>
      <c r="BJ6804">
        <f t="shared" si="842"/>
        <v>2485.4707229995938</v>
      </c>
    </row>
    <row r="6805" spans="1:62">
      <c r="A6805">
        <v>6802</v>
      </c>
      <c r="F6805">
        <v>12797.373062920835</v>
      </c>
      <c r="G6805">
        <v>0.18963071207408788</v>
      </c>
      <c r="BD6805">
        <f t="shared" si="836"/>
        <v>-7770.4853103761689</v>
      </c>
      <c r="BE6805">
        <f t="shared" si="837"/>
        <v>-6172.1105488122212</v>
      </c>
      <c r="BF6805">
        <f t="shared" si="838"/>
        <v>-4573.7357872482735</v>
      </c>
      <c r="BG6805">
        <f t="shared" si="839"/>
        <v>-2975.3610256843258</v>
      </c>
      <c r="BH6805">
        <f t="shared" si="840"/>
        <v>-1376.9862641203781</v>
      </c>
      <c r="BI6805">
        <f t="shared" si="841"/>
        <v>221.38849744356958</v>
      </c>
      <c r="BJ6805">
        <f t="shared" si="842"/>
        <v>1819.7632590075173</v>
      </c>
    </row>
    <row r="6806" spans="1:62">
      <c r="A6806">
        <v>6803</v>
      </c>
      <c r="F6806">
        <v>12137.398278100223</v>
      </c>
      <c r="G6806">
        <v>0.29309141923481796</v>
      </c>
      <c r="BD6806">
        <f t="shared" si="836"/>
        <v>-11849.219502550395</v>
      </c>
      <c r="BE6806">
        <f t="shared" si="837"/>
        <v>-10901.065942179956</v>
      </c>
      <c r="BF6806">
        <f t="shared" si="838"/>
        <v>-9952.9123818095177</v>
      </c>
      <c r="BG6806">
        <f t="shared" si="839"/>
        <v>-9004.758821439078</v>
      </c>
      <c r="BH6806">
        <f t="shared" si="840"/>
        <v>-8056.6052610686374</v>
      </c>
      <c r="BI6806">
        <f t="shared" si="841"/>
        <v>-7108.4517006981987</v>
      </c>
      <c r="BJ6806">
        <f t="shared" si="842"/>
        <v>-6160.298140327759</v>
      </c>
    </row>
    <row r="6807" spans="1:62">
      <c r="A6807">
        <v>6804</v>
      </c>
      <c r="F6807">
        <v>9270.406007994945</v>
      </c>
      <c r="G6807">
        <v>0.74441276518200805</v>
      </c>
      <c r="BD6807">
        <f t="shared" si="836"/>
        <v>-10671.941181926133</v>
      </c>
      <c r="BE6807">
        <f t="shared" si="837"/>
        <v>-9206.484085752043</v>
      </c>
      <c r="BF6807">
        <f t="shared" si="838"/>
        <v>-7741.0269895779538</v>
      </c>
      <c r="BG6807">
        <f t="shared" si="839"/>
        <v>-6275.5698934038637</v>
      </c>
      <c r="BH6807">
        <f t="shared" si="840"/>
        <v>-4810.1127972297745</v>
      </c>
      <c r="BI6807">
        <f t="shared" si="841"/>
        <v>-3344.6557010556844</v>
      </c>
      <c r="BJ6807">
        <f t="shared" si="842"/>
        <v>-1879.1986048815943</v>
      </c>
    </row>
    <row r="6808" spans="1:62">
      <c r="A6808">
        <v>6805</v>
      </c>
      <c r="F6808">
        <v>8038.0188934000798</v>
      </c>
      <c r="G6808">
        <v>0.53525871585493956</v>
      </c>
      <c r="BD6808">
        <f t="shared" si="836"/>
        <v>-5548.3421820849053</v>
      </c>
      <c r="BE6808">
        <f t="shared" si="837"/>
        <v>-1826.2783561748647</v>
      </c>
      <c r="BF6808">
        <f t="shared" si="838"/>
        <v>1895.7854697351759</v>
      </c>
      <c r="BG6808">
        <f t="shared" si="839"/>
        <v>5617.8492956452155</v>
      </c>
      <c r="BH6808">
        <f t="shared" si="840"/>
        <v>9339.9131215552552</v>
      </c>
      <c r="BI6808">
        <f t="shared" si="841"/>
        <v>13061.976947465297</v>
      </c>
      <c r="BJ6808">
        <f t="shared" si="842"/>
        <v>16784.040773375338</v>
      </c>
    </row>
    <row r="6809" spans="1:62">
      <c r="A6809">
        <v>6806</v>
      </c>
      <c r="F6809">
        <v>12852.054723901649</v>
      </c>
      <c r="G6809">
        <v>0.62557964581042214</v>
      </c>
      <c r="BD6809">
        <f t="shared" si="836"/>
        <v>-5361.7253141253823</v>
      </c>
      <c r="BE6809">
        <f t="shared" si="837"/>
        <v>-2685.4317348506838</v>
      </c>
      <c r="BF6809">
        <f t="shared" si="838"/>
        <v>-9.1381555759862749</v>
      </c>
      <c r="BG6809">
        <f t="shared" si="839"/>
        <v>2667.1554236987122</v>
      </c>
      <c r="BH6809">
        <f t="shared" si="840"/>
        <v>5343.4490029734097</v>
      </c>
      <c r="BI6809">
        <f t="shared" si="841"/>
        <v>8019.7425822481073</v>
      </c>
      <c r="BJ6809">
        <f t="shared" si="842"/>
        <v>10696.036161522803</v>
      </c>
    </row>
    <row r="6810" spans="1:62">
      <c r="A6810">
        <v>6807</v>
      </c>
      <c r="F6810">
        <v>7210.2735362016938</v>
      </c>
      <c r="G6810">
        <v>0.42484213815192362</v>
      </c>
      <c r="BD6810">
        <f t="shared" si="836"/>
        <v>-9724.1564948495379</v>
      </c>
      <c r="BE6810">
        <f t="shared" si="837"/>
        <v>-6596.2582657974272</v>
      </c>
      <c r="BF6810">
        <f t="shared" si="838"/>
        <v>-3468.3600367453164</v>
      </c>
      <c r="BG6810">
        <f t="shared" si="839"/>
        <v>-340.46180769320563</v>
      </c>
      <c r="BH6810">
        <f t="shared" si="840"/>
        <v>2787.4364213589051</v>
      </c>
      <c r="BI6810">
        <f t="shared" si="841"/>
        <v>5915.3346504110159</v>
      </c>
      <c r="BJ6810">
        <f t="shared" si="842"/>
        <v>9043.2328794631248</v>
      </c>
    </row>
    <row r="6811" spans="1:62">
      <c r="A6811">
        <v>6808</v>
      </c>
      <c r="F6811">
        <v>12124.625342069818</v>
      </c>
      <c r="G6811">
        <v>0.38071991834246521</v>
      </c>
      <c r="BD6811">
        <f t="shared" si="836"/>
        <v>-5086.0628454420757</v>
      </c>
      <c r="BE6811">
        <f t="shared" si="837"/>
        <v>-2961.8521546824577</v>
      </c>
      <c r="BF6811">
        <f t="shared" si="838"/>
        <v>-837.64146392283965</v>
      </c>
      <c r="BG6811">
        <f t="shared" si="839"/>
        <v>1286.5692268367784</v>
      </c>
      <c r="BH6811">
        <f t="shared" si="840"/>
        <v>3410.7799175963974</v>
      </c>
      <c r="BI6811">
        <f t="shared" si="841"/>
        <v>5534.9906083560145</v>
      </c>
      <c r="BJ6811">
        <f t="shared" si="842"/>
        <v>7659.2012991156334</v>
      </c>
    </row>
    <row r="6812" spans="1:62">
      <c r="A6812">
        <v>6809</v>
      </c>
      <c r="F6812">
        <v>16413.644948826644</v>
      </c>
      <c r="G6812">
        <v>0.2532561295771707</v>
      </c>
      <c r="BD6812">
        <f t="shared" si="836"/>
        <v>-10221.025750357492</v>
      </c>
      <c r="BE6812">
        <f t="shared" si="837"/>
        <v>-8317.4261586451648</v>
      </c>
      <c r="BF6812">
        <f t="shared" si="838"/>
        <v>-6413.8265669328393</v>
      </c>
      <c r="BG6812">
        <f t="shared" si="839"/>
        <v>-4510.2269752205129</v>
      </c>
      <c r="BH6812">
        <f t="shared" si="840"/>
        <v>-2606.6273835081865</v>
      </c>
      <c r="BI6812">
        <f t="shared" si="841"/>
        <v>-703.02779179586105</v>
      </c>
      <c r="BJ6812">
        <f t="shared" si="842"/>
        <v>1200.5717999164644</v>
      </c>
    </row>
    <row r="6813" spans="1:62">
      <c r="A6813">
        <v>6810</v>
      </c>
      <c r="F6813">
        <v>8869.590315486179</v>
      </c>
      <c r="G6813">
        <v>0.33529046581481214</v>
      </c>
      <c r="BD6813">
        <f t="shared" si="836"/>
        <v>-15147.364300940792</v>
      </c>
      <c r="BE6813">
        <f t="shared" si="837"/>
        <v>-13881.083653054937</v>
      </c>
      <c r="BF6813">
        <f t="shared" si="838"/>
        <v>-12614.803005169084</v>
      </c>
      <c r="BG6813">
        <f t="shared" si="839"/>
        <v>-11348.522357283229</v>
      </c>
      <c r="BH6813">
        <f t="shared" si="840"/>
        <v>-10082.241709397378</v>
      </c>
      <c r="BI6813">
        <f t="shared" si="841"/>
        <v>-8815.9610615115234</v>
      </c>
      <c r="BJ6813">
        <f t="shared" si="842"/>
        <v>-7549.6804136256706</v>
      </c>
    </row>
    <row r="6814" spans="1:62">
      <c r="A6814">
        <v>6811</v>
      </c>
      <c r="F6814">
        <v>9906.3573255906394</v>
      </c>
      <c r="G6814">
        <v>0.53707761231842888</v>
      </c>
      <c r="BD6814">
        <f t="shared" si="836"/>
        <v>-7193.1379864121182</v>
      </c>
      <c r="BE6814">
        <f t="shared" si="837"/>
        <v>-5516.6856573380574</v>
      </c>
      <c r="BF6814">
        <f t="shared" si="838"/>
        <v>-3840.2333282639966</v>
      </c>
      <c r="BG6814">
        <f t="shared" si="839"/>
        <v>-2163.7809991899358</v>
      </c>
      <c r="BH6814">
        <f t="shared" si="840"/>
        <v>-487.32867011587587</v>
      </c>
      <c r="BI6814">
        <f t="shared" si="841"/>
        <v>1189.1236589581858</v>
      </c>
      <c r="BJ6814">
        <f t="shared" si="842"/>
        <v>2865.5759880322457</v>
      </c>
    </row>
    <row r="6815" spans="1:62">
      <c r="A6815">
        <v>6812</v>
      </c>
      <c r="F6815">
        <v>12979.283087080223</v>
      </c>
      <c r="G6815">
        <v>0.44869534489551643</v>
      </c>
      <c r="BD6815">
        <f t="shared" si="836"/>
        <v>-7220.9692639984951</v>
      </c>
      <c r="BE6815">
        <f t="shared" si="837"/>
        <v>-4535.5812024063507</v>
      </c>
      <c r="BF6815">
        <f t="shared" si="838"/>
        <v>-1850.1931408142063</v>
      </c>
      <c r="BG6815">
        <f t="shared" si="839"/>
        <v>835.19492077793802</v>
      </c>
      <c r="BH6815">
        <f t="shared" si="840"/>
        <v>3520.5829823700824</v>
      </c>
      <c r="BI6815">
        <f t="shared" si="841"/>
        <v>6205.9710439622268</v>
      </c>
      <c r="BJ6815">
        <f t="shared" si="842"/>
        <v>8891.3591055543711</v>
      </c>
    </row>
    <row r="6816" spans="1:62">
      <c r="A6816">
        <v>6813</v>
      </c>
      <c r="F6816">
        <v>261.24784758205351</v>
      </c>
      <c r="G6816">
        <v>0.34418894794958366</v>
      </c>
      <c r="BD6816">
        <f t="shared" si="836"/>
        <v>-10735.806362602641</v>
      </c>
      <c r="BE6816">
        <f t="shared" si="837"/>
        <v>-8492.3296381250584</v>
      </c>
      <c r="BF6816">
        <f t="shared" si="838"/>
        <v>-6248.8529136474763</v>
      </c>
      <c r="BG6816">
        <f t="shared" si="839"/>
        <v>-4005.3761891698941</v>
      </c>
      <c r="BH6816">
        <f t="shared" si="840"/>
        <v>-1761.8994646923111</v>
      </c>
      <c r="BI6816">
        <f t="shared" si="841"/>
        <v>481.57725978527014</v>
      </c>
      <c r="BJ6816">
        <f t="shared" si="842"/>
        <v>2725.0539842628532</v>
      </c>
    </row>
    <row r="6817" spans="1:62">
      <c r="A6817">
        <v>6814</v>
      </c>
      <c r="F6817">
        <v>11046.054308322633</v>
      </c>
      <c r="G6817">
        <v>7.6236331861608164E-2</v>
      </c>
      <c r="BD6817">
        <f t="shared" si="836"/>
        <v>1459.6968921658647</v>
      </c>
      <c r="BE6817">
        <f t="shared" si="837"/>
        <v>3180.6416319137829</v>
      </c>
      <c r="BF6817">
        <f t="shared" si="838"/>
        <v>4901.5863716617014</v>
      </c>
      <c r="BG6817">
        <f t="shared" si="839"/>
        <v>6622.5311114096194</v>
      </c>
      <c r="BH6817">
        <f t="shared" si="840"/>
        <v>8343.4758511575383</v>
      </c>
      <c r="BI6817">
        <f t="shared" si="841"/>
        <v>10064.420590905456</v>
      </c>
      <c r="BJ6817">
        <f t="shared" si="842"/>
        <v>11785.365330653374</v>
      </c>
    </row>
    <row r="6818" spans="1:62">
      <c r="A6818">
        <v>6815</v>
      </c>
      <c r="F6818">
        <v>6145.1435349732237</v>
      </c>
      <c r="G6818">
        <v>0.8090883107910587</v>
      </c>
      <c r="BD6818">
        <f t="shared" si="836"/>
        <v>-10664.872649014593</v>
      </c>
      <c r="BE6818">
        <f t="shared" si="837"/>
        <v>-10283.690989706551</v>
      </c>
      <c r="BF6818">
        <f t="shared" si="838"/>
        <v>-9902.5093303985104</v>
      </c>
      <c r="BG6818">
        <f t="shared" si="839"/>
        <v>-9521.3276710904702</v>
      </c>
      <c r="BH6818">
        <f t="shared" si="840"/>
        <v>-9140.1460117824281</v>
      </c>
      <c r="BI6818">
        <f t="shared" si="841"/>
        <v>-8758.9643524743879</v>
      </c>
      <c r="BJ6818">
        <f t="shared" si="842"/>
        <v>-8377.7826931663476</v>
      </c>
    </row>
    <row r="6819" spans="1:62">
      <c r="A6819">
        <v>6816</v>
      </c>
      <c r="F6819">
        <v>14746.893820913532</v>
      </c>
      <c r="G6819">
        <v>0.29315271704869339</v>
      </c>
      <c r="BD6819">
        <f t="shared" si="836"/>
        <v>-2099.7019810179304</v>
      </c>
      <c r="BE6819">
        <f t="shared" si="837"/>
        <v>1945.7395729373629</v>
      </c>
      <c r="BF6819">
        <f t="shared" si="838"/>
        <v>5991.1811268926558</v>
      </c>
      <c r="BG6819">
        <f t="shared" si="839"/>
        <v>10036.62268084795</v>
      </c>
      <c r="BH6819">
        <f t="shared" si="840"/>
        <v>14082.064234803245</v>
      </c>
      <c r="BI6819">
        <f t="shared" si="841"/>
        <v>18127.505788758535</v>
      </c>
      <c r="BJ6819">
        <f t="shared" si="842"/>
        <v>22172.947342713829</v>
      </c>
    </row>
    <row r="6820" spans="1:62">
      <c r="A6820">
        <v>6817</v>
      </c>
      <c r="F6820">
        <v>-5353.7918481154775</v>
      </c>
      <c r="G6820">
        <v>0.59744343206809525</v>
      </c>
      <c r="BD6820">
        <f t="shared" si="836"/>
        <v>-13281.130235670065</v>
      </c>
      <c r="BE6820">
        <f t="shared" si="837"/>
        <v>-11815.366650426598</v>
      </c>
      <c r="BF6820">
        <f t="shared" si="838"/>
        <v>-10349.603065183132</v>
      </c>
      <c r="BG6820">
        <f t="shared" si="839"/>
        <v>-8883.8394799396647</v>
      </c>
      <c r="BH6820">
        <f t="shared" si="840"/>
        <v>-7418.0758946961978</v>
      </c>
      <c r="BI6820">
        <f t="shared" si="841"/>
        <v>-5952.3123094527309</v>
      </c>
      <c r="BJ6820">
        <f t="shared" si="842"/>
        <v>-4486.548724209264</v>
      </c>
    </row>
    <row r="6821" spans="1:62">
      <c r="A6821">
        <v>6818</v>
      </c>
      <c r="F6821">
        <v>10598.969536295579</v>
      </c>
      <c r="G6821">
        <v>0.58765227061237901</v>
      </c>
      <c r="BD6821">
        <f t="shared" si="836"/>
        <v>8341.0090084559542</v>
      </c>
      <c r="BE6821">
        <f t="shared" si="837"/>
        <v>11328.226168796431</v>
      </c>
      <c r="BF6821">
        <f t="shared" si="838"/>
        <v>14315.443329136906</v>
      </c>
      <c r="BG6821">
        <f t="shared" si="839"/>
        <v>17302.660489477385</v>
      </c>
      <c r="BH6821">
        <f t="shared" si="840"/>
        <v>20289.877649817859</v>
      </c>
      <c r="BI6821">
        <f t="shared" si="841"/>
        <v>23277.094810158334</v>
      </c>
      <c r="BJ6821">
        <f t="shared" si="842"/>
        <v>26264.311970498809</v>
      </c>
    </row>
    <row r="6822" spans="1:62">
      <c r="A6822">
        <v>6819</v>
      </c>
      <c r="F6822">
        <v>6095.5475281018535</v>
      </c>
      <c r="G6822">
        <v>0.20199168672850742</v>
      </c>
      <c r="BD6822">
        <f t="shared" si="836"/>
        <v>-7660.7081832336844</v>
      </c>
      <c r="BE6822">
        <f t="shared" si="837"/>
        <v>-4722.4468301717889</v>
      </c>
      <c r="BF6822">
        <f t="shared" si="838"/>
        <v>-1784.1854771098933</v>
      </c>
      <c r="BG6822">
        <f t="shared" si="839"/>
        <v>1154.0758759520013</v>
      </c>
      <c r="BH6822">
        <f t="shared" si="840"/>
        <v>4092.3372290138959</v>
      </c>
      <c r="BI6822">
        <f t="shared" si="841"/>
        <v>7030.5985820757924</v>
      </c>
      <c r="BJ6822">
        <f t="shared" si="842"/>
        <v>9968.859935137687</v>
      </c>
    </row>
    <row r="6823" spans="1:62">
      <c r="A6823">
        <v>6820</v>
      </c>
      <c r="F6823">
        <v>5877.7821226051747</v>
      </c>
      <c r="G6823">
        <v>0.25578746166881494</v>
      </c>
      <c r="BD6823">
        <f t="shared" si="836"/>
        <v>-5085.5890944593166</v>
      </c>
      <c r="BE6823">
        <f t="shared" si="837"/>
        <v>-4075.6306608167793</v>
      </c>
      <c r="BF6823">
        <f t="shared" si="838"/>
        <v>-3065.6722271742419</v>
      </c>
      <c r="BG6823">
        <f t="shared" si="839"/>
        <v>-2055.7137935317051</v>
      </c>
      <c r="BH6823">
        <f t="shared" si="840"/>
        <v>-1045.7553598891682</v>
      </c>
      <c r="BI6823">
        <f t="shared" si="841"/>
        <v>-35.796926246630392</v>
      </c>
      <c r="BJ6823">
        <f t="shared" si="842"/>
        <v>974.16150739590648</v>
      </c>
    </row>
    <row r="6824" spans="1:62">
      <c r="A6824">
        <v>6821</v>
      </c>
      <c r="F6824">
        <v>4291.2764820366137</v>
      </c>
      <c r="G6824">
        <v>0.22884561986488006</v>
      </c>
      <c r="BD6824">
        <f t="shared" si="836"/>
        <v>-4598.8448142610996</v>
      </c>
      <c r="BE6824">
        <f t="shared" si="837"/>
        <v>-3319.9075059170254</v>
      </c>
      <c r="BF6824">
        <f t="shared" si="838"/>
        <v>-2040.9701975729504</v>
      </c>
      <c r="BG6824">
        <f t="shared" si="839"/>
        <v>-762.03288922887623</v>
      </c>
      <c r="BH6824">
        <f t="shared" si="840"/>
        <v>516.90441911519883</v>
      </c>
      <c r="BI6824">
        <f t="shared" si="841"/>
        <v>1795.8417274592739</v>
      </c>
      <c r="BJ6824">
        <f t="shared" si="842"/>
        <v>3074.779035803349</v>
      </c>
    </row>
    <row r="6825" spans="1:62">
      <c r="A6825">
        <v>6822</v>
      </c>
      <c r="F6825">
        <v>5865.7266106022544</v>
      </c>
      <c r="G6825">
        <v>0.3207803120241266</v>
      </c>
      <c r="BD6825">
        <f t="shared" si="836"/>
        <v>-3147.0483827122134</v>
      </c>
      <c r="BE6825">
        <f t="shared" si="837"/>
        <v>-2002.8202833878131</v>
      </c>
      <c r="BF6825">
        <f t="shared" si="838"/>
        <v>-858.59218406341279</v>
      </c>
      <c r="BG6825">
        <f t="shared" si="839"/>
        <v>285.63591526098753</v>
      </c>
      <c r="BH6825">
        <f t="shared" si="840"/>
        <v>1429.8640145853878</v>
      </c>
      <c r="BI6825">
        <f t="shared" si="841"/>
        <v>2574.0921139097882</v>
      </c>
      <c r="BJ6825">
        <f t="shared" si="842"/>
        <v>3718.3202132341885</v>
      </c>
    </row>
    <row r="6826" spans="1:62">
      <c r="A6826">
        <v>6823</v>
      </c>
      <c r="F6826">
        <v>10749.794557906494</v>
      </c>
      <c r="G6826">
        <v>0.29610581471568764</v>
      </c>
      <c r="BD6826">
        <f t="shared" si="836"/>
        <v>-4261.8250504816215</v>
      </c>
      <c r="BE6826">
        <f t="shared" si="837"/>
        <v>-2657.9234903609886</v>
      </c>
      <c r="BF6826">
        <f t="shared" si="838"/>
        <v>-1054.0219302403557</v>
      </c>
      <c r="BG6826">
        <f t="shared" si="839"/>
        <v>549.87962988027721</v>
      </c>
      <c r="BH6826">
        <f t="shared" si="840"/>
        <v>2153.781190000911</v>
      </c>
      <c r="BI6826">
        <f t="shared" si="841"/>
        <v>3757.682750121543</v>
      </c>
      <c r="BJ6826">
        <f t="shared" si="842"/>
        <v>5361.5843102421768</v>
      </c>
    </row>
    <row r="6827" spans="1:62">
      <c r="A6827">
        <v>6824</v>
      </c>
      <c r="F6827">
        <v>3413.478825302609</v>
      </c>
      <c r="G6827">
        <v>0.35919922616971611</v>
      </c>
      <c r="BD6827">
        <f t="shared" si="836"/>
        <v>-9269.2654843280561</v>
      </c>
      <c r="BE6827">
        <f t="shared" si="837"/>
        <v>-7788.7364107496178</v>
      </c>
      <c r="BF6827">
        <f t="shared" si="838"/>
        <v>-6308.2073371711795</v>
      </c>
      <c r="BG6827">
        <f t="shared" si="839"/>
        <v>-4827.6782635927411</v>
      </c>
      <c r="BH6827">
        <f t="shared" si="840"/>
        <v>-3347.1491900143037</v>
      </c>
      <c r="BI6827">
        <f t="shared" si="841"/>
        <v>-1866.6201164358645</v>
      </c>
      <c r="BJ6827">
        <f t="shared" si="842"/>
        <v>-386.09104285742615</v>
      </c>
    </row>
    <row r="6828" spans="1:62">
      <c r="A6828">
        <v>6825</v>
      </c>
      <c r="F6828">
        <v>12608.653437384211</v>
      </c>
      <c r="G6828">
        <v>0.97929661423526859</v>
      </c>
      <c r="BD6828">
        <f t="shared" si="836"/>
        <v>-1617.4826944540284</v>
      </c>
      <c r="BE6828">
        <f t="shared" si="837"/>
        <v>178.51343639455217</v>
      </c>
      <c r="BF6828">
        <f t="shared" si="838"/>
        <v>1974.5095672431326</v>
      </c>
      <c r="BG6828">
        <f t="shared" si="839"/>
        <v>3770.5056980917134</v>
      </c>
      <c r="BH6828">
        <f t="shared" si="840"/>
        <v>5566.5018289402942</v>
      </c>
      <c r="BI6828">
        <f t="shared" si="841"/>
        <v>7362.4979597888741</v>
      </c>
      <c r="BJ6828">
        <f t="shared" si="842"/>
        <v>9158.4940906374541</v>
      </c>
    </row>
    <row r="6829" spans="1:62">
      <c r="A6829">
        <v>6826</v>
      </c>
      <c r="F6829">
        <v>11584.742594125539</v>
      </c>
      <c r="G6829">
        <v>0.3444267945668269</v>
      </c>
      <c r="BD6829">
        <f t="shared" si="836"/>
        <v>-7712.170366207868</v>
      </c>
      <c r="BE6829">
        <f t="shared" si="837"/>
        <v>-2815.6872950315246</v>
      </c>
      <c r="BF6829">
        <f t="shared" si="838"/>
        <v>2080.7957761448179</v>
      </c>
      <c r="BG6829">
        <f t="shared" si="839"/>
        <v>6977.2788473211622</v>
      </c>
      <c r="BH6829">
        <f t="shared" si="840"/>
        <v>11873.761918497505</v>
      </c>
      <c r="BI6829">
        <f t="shared" si="841"/>
        <v>16770.244989673847</v>
      </c>
      <c r="BJ6829">
        <f t="shared" si="842"/>
        <v>21666.728060850186</v>
      </c>
    </row>
    <row r="6830" spans="1:62">
      <c r="A6830">
        <v>6827</v>
      </c>
      <c r="F6830">
        <v>12579.283995723201</v>
      </c>
      <c r="G6830">
        <v>0.13603578384154158</v>
      </c>
      <c r="BD6830">
        <f t="shared" si="836"/>
        <v>-9862.6086212914051</v>
      </c>
      <c r="BE6830">
        <f t="shared" si="837"/>
        <v>-8140.4746484572697</v>
      </c>
      <c r="BF6830">
        <f t="shared" si="838"/>
        <v>-6418.3406756231352</v>
      </c>
      <c r="BG6830">
        <f t="shared" si="839"/>
        <v>-4696.2067027890007</v>
      </c>
      <c r="BH6830">
        <f t="shared" si="840"/>
        <v>-2974.0727299548671</v>
      </c>
      <c r="BI6830">
        <f t="shared" si="841"/>
        <v>-1251.9387571207317</v>
      </c>
      <c r="BJ6830">
        <f t="shared" si="842"/>
        <v>470.19521571340192</v>
      </c>
    </row>
    <row r="6831" spans="1:62">
      <c r="A6831">
        <v>6828</v>
      </c>
      <c r="F6831">
        <v>13011.712859163024</v>
      </c>
      <c r="G6831">
        <v>0.17574752554526363</v>
      </c>
      <c r="BD6831">
        <f t="shared" si="836"/>
        <v>-11899.105076515492</v>
      </c>
      <c r="BE6831">
        <f t="shared" si="837"/>
        <v>-11218.926157307786</v>
      </c>
      <c r="BF6831">
        <f t="shared" si="838"/>
        <v>-10538.747238100077</v>
      </c>
      <c r="BG6831">
        <f t="shared" si="839"/>
        <v>-9858.5683188923686</v>
      </c>
      <c r="BH6831">
        <f t="shared" si="840"/>
        <v>-9178.3893996846618</v>
      </c>
      <c r="BI6831">
        <f t="shared" si="841"/>
        <v>-8498.2104804769533</v>
      </c>
      <c r="BJ6831">
        <f t="shared" si="842"/>
        <v>-7818.0315612692457</v>
      </c>
    </row>
    <row r="6832" spans="1:62">
      <c r="A6832">
        <v>6829</v>
      </c>
      <c r="F6832">
        <v>6550.6295205141887</v>
      </c>
      <c r="G6832">
        <v>1.2290744311068993</v>
      </c>
      <c r="BD6832">
        <f t="shared" si="836"/>
        <v>-12132.975231436707</v>
      </c>
      <c r="BE6832">
        <f t="shared" si="837"/>
        <v>-11254.237603710388</v>
      </c>
      <c r="BF6832">
        <f t="shared" si="838"/>
        <v>-10375.49997598407</v>
      </c>
      <c r="BG6832">
        <f t="shared" si="839"/>
        <v>-9496.762348257751</v>
      </c>
      <c r="BH6832">
        <f t="shared" si="840"/>
        <v>-8618.0247205314336</v>
      </c>
      <c r="BI6832">
        <f t="shared" si="841"/>
        <v>-7739.2870928051152</v>
      </c>
      <c r="BJ6832">
        <f t="shared" si="842"/>
        <v>-6860.5494650787978</v>
      </c>
    </row>
    <row r="6833" spans="1:62">
      <c r="A6833">
        <v>6830</v>
      </c>
      <c r="F6833">
        <v>14793.492928962687</v>
      </c>
      <c r="G6833">
        <v>4.5187187372326854E-2</v>
      </c>
      <c r="BD6833">
        <f t="shared" si="836"/>
        <v>-405.25736497969228</v>
      </c>
      <c r="BE6833">
        <f t="shared" si="837"/>
        <v>5740.1147905548041</v>
      </c>
      <c r="BF6833">
        <f t="shared" si="838"/>
        <v>11885.486946089301</v>
      </c>
      <c r="BG6833">
        <f t="shared" si="839"/>
        <v>18030.859101623799</v>
      </c>
      <c r="BH6833">
        <f t="shared" si="840"/>
        <v>24176.231257158295</v>
      </c>
      <c r="BI6833">
        <f t="shared" si="841"/>
        <v>30321.603412692792</v>
      </c>
      <c r="BJ6833">
        <f t="shared" si="842"/>
        <v>36466.975568227288</v>
      </c>
    </row>
    <row r="6834" spans="1:62">
      <c r="A6834">
        <v>6831</v>
      </c>
      <c r="F6834">
        <v>7710.1603330547332</v>
      </c>
      <c r="G6834">
        <v>0.15156079133268019</v>
      </c>
      <c r="BD6834">
        <f t="shared" si="836"/>
        <v>-14567.556992101052</v>
      </c>
      <c r="BE6834">
        <f t="shared" si="837"/>
        <v>-14341.621055239419</v>
      </c>
      <c r="BF6834">
        <f t="shared" si="838"/>
        <v>-14115.685118377784</v>
      </c>
      <c r="BG6834">
        <f t="shared" si="839"/>
        <v>-13889.74918151615</v>
      </c>
      <c r="BH6834">
        <f t="shared" si="840"/>
        <v>-13663.813244654515</v>
      </c>
      <c r="BI6834">
        <f t="shared" si="841"/>
        <v>-13437.877307792882</v>
      </c>
      <c r="BJ6834">
        <f t="shared" si="842"/>
        <v>-13211.941370931247</v>
      </c>
    </row>
    <row r="6835" spans="1:62">
      <c r="A6835">
        <v>6832</v>
      </c>
      <c r="F6835">
        <v>8425.4323115925254</v>
      </c>
      <c r="G6835">
        <v>0.43238235913287859</v>
      </c>
      <c r="BD6835">
        <f t="shared" si="836"/>
        <v>-6952.3563763913326</v>
      </c>
      <c r="BE6835">
        <f t="shared" si="837"/>
        <v>-6194.552419727931</v>
      </c>
      <c r="BF6835">
        <f t="shared" si="838"/>
        <v>-5436.7484630645304</v>
      </c>
      <c r="BG6835">
        <f t="shared" si="839"/>
        <v>-4678.9445064011288</v>
      </c>
      <c r="BH6835">
        <f t="shared" si="840"/>
        <v>-3921.1405497377286</v>
      </c>
      <c r="BI6835">
        <f t="shared" si="841"/>
        <v>-3163.3365930743275</v>
      </c>
      <c r="BJ6835">
        <f t="shared" si="842"/>
        <v>-2405.5326364109269</v>
      </c>
    </row>
    <row r="6836" spans="1:62">
      <c r="A6836">
        <v>6833</v>
      </c>
      <c r="F6836">
        <v>11473.570488213838</v>
      </c>
      <c r="G6836">
        <v>7.2063659567125349E-2</v>
      </c>
      <c r="BD6836">
        <f t="shared" si="836"/>
        <v>-6263.5205159281322</v>
      </c>
      <c r="BE6836">
        <f t="shared" si="837"/>
        <v>-4101.6087202637391</v>
      </c>
      <c r="BF6836">
        <f t="shared" si="838"/>
        <v>-1939.6969245993469</v>
      </c>
      <c r="BG6836">
        <f t="shared" si="839"/>
        <v>222.21487106504719</v>
      </c>
      <c r="BH6836">
        <f t="shared" si="840"/>
        <v>2384.1266667294385</v>
      </c>
      <c r="BI6836">
        <f t="shared" si="841"/>
        <v>4546.0384623938317</v>
      </c>
      <c r="BJ6836">
        <f t="shared" si="842"/>
        <v>6707.9502580582248</v>
      </c>
    </row>
    <row r="6837" spans="1:62">
      <c r="A6837">
        <v>6834</v>
      </c>
      <c r="F6837">
        <v>9932.9456162101105</v>
      </c>
      <c r="G6837">
        <v>1.130244547767016</v>
      </c>
      <c r="BD6837">
        <f t="shared" si="836"/>
        <v>-11113.252190378211</v>
      </c>
      <c r="BE6837">
        <f t="shared" si="837"/>
        <v>-10752.933892542584</v>
      </c>
      <c r="BF6837">
        <f t="shared" si="838"/>
        <v>-10392.615594706958</v>
      </c>
      <c r="BG6837">
        <f t="shared" si="839"/>
        <v>-10032.297296871331</v>
      </c>
      <c r="BH6837">
        <f t="shared" si="840"/>
        <v>-9671.978999035704</v>
      </c>
      <c r="BI6837">
        <f t="shared" si="841"/>
        <v>-9311.6607012000786</v>
      </c>
      <c r="BJ6837">
        <f t="shared" si="842"/>
        <v>-8951.3424033644515</v>
      </c>
    </row>
    <row r="6838" spans="1:62">
      <c r="A6838">
        <v>6835</v>
      </c>
      <c r="F6838">
        <v>5707.0103908716483</v>
      </c>
      <c r="G6838">
        <v>0.35749572811635044</v>
      </c>
      <c r="BD6838">
        <f t="shared" si="836"/>
        <v>-4281.7228773750303</v>
      </c>
      <c r="BE6838">
        <f t="shared" si="837"/>
        <v>1369.4998614600499</v>
      </c>
      <c r="BF6838">
        <f t="shared" si="838"/>
        <v>7020.7226002951302</v>
      </c>
      <c r="BG6838">
        <f t="shared" si="839"/>
        <v>12671.94533913021</v>
      </c>
      <c r="BH6838">
        <f t="shared" si="840"/>
        <v>18323.168077965289</v>
      </c>
      <c r="BI6838">
        <f t="shared" si="841"/>
        <v>23974.390816800369</v>
      </c>
      <c r="BJ6838">
        <f t="shared" si="842"/>
        <v>29625.613555635449</v>
      </c>
    </row>
    <row r="6839" spans="1:62">
      <c r="A6839">
        <v>6836</v>
      </c>
      <c r="F6839">
        <v>6829.2762366850639</v>
      </c>
      <c r="G6839">
        <v>0.64736568276641293</v>
      </c>
      <c r="BD6839">
        <f t="shared" si="836"/>
        <v>-3919.5317502898961</v>
      </c>
      <c r="BE6839">
        <f t="shared" si="837"/>
        <v>-2132.0531097081439</v>
      </c>
      <c r="BF6839">
        <f t="shared" si="838"/>
        <v>-344.5744691263917</v>
      </c>
      <c r="BG6839">
        <f t="shared" si="839"/>
        <v>1442.9041714553605</v>
      </c>
      <c r="BH6839">
        <f t="shared" si="840"/>
        <v>3230.3828120371127</v>
      </c>
      <c r="BI6839">
        <f t="shared" si="841"/>
        <v>5017.8614526188649</v>
      </c>
      <c r="BJ6839">
        <f t="shared" si="842"/>
        <v>6805.340093200617</v>
      </c>
    </row>
    <row r="6840" spans="1:62">
      <c r="A6840">
        <v>6837</v>
      </c>
      <c r="F6840">
        <v>6593.867014800071</v>
      </c>
      <c r="G6840">
        <v>0.34587122232259659</v>
      </c>
      <c r="BD6840">
        <f t="shared" si="836"/>
        <v>-3592.4478228529993</v>
      </c>
      <c r="BE6840">
        <f t="shared" si="837"/>
        <v>-355.61940902093465</v>
      </c>
      <c r="BF6840">
        <f t="shared" si="838"/>
        <v>2881.2090048111295</v>
      </c>
      <c r="BG6840">
        <f t="shared" si="839"/>
        <v>6118.0374186431945</v>
      </c>
      <c r="BH6840">
        <f t="shared" si="840"/>
        <v>9354.8658324752596</v>
      </c>
      <c r="BI6840">
        <f t="shared" si="841"/>
        <v>12591.694246307323</v>
      </c>
      <c r="BJ6840">
        <f t="shared" si="842"/>
        <v>15828.52266013939</v>
      </c>
    </row>
    <row r="6841" spans="1:62">
      <c r="A6841">
        <v>6838</v>
      </c>
      <c r="F6841">
        <v>-1303.9528005534194</v>
      </c>
      <c r="G6841">
        <v>0.32853858427725147</v>
      </c>
      <c r="BD6841">
        <f t="shared" si="836"/>
        <v>-4864.5109031870879</v>
      </c>
      <c r="BE6841">
        <f t="shared" si="837"/>
        <v>-3135.1547915741053</v>
      </c>
      <c r="BF6841">
        <f t="shared" si="838"/>
        <v>-1405.7986799611217</v>
      </c>
      <c r="BG6841">
        <f t="shared" si="839"/>
        <v>323.5574316518605</v>
      </c>
      <c r="BH6841">
        <f t="shared" si="840"/>
        <v>2052.9135432648436</v>
      </c>
      <c r="BI6841">
        <f t="shared" si="841"/>
        <v>3782.2696548778276</v>
      </c>
      <c r="BJ6841">
        <f t="shared" si="842"/>
        <v>5511.6257664908098</v>
      </c>
    </row>
    <row r="6842" spans="1:62">
      <c r="A6842">
        <v>6839</v>
      </c>
      <c r="F6842">
        <v>4264.3151124791693</v>
      </c>
      <c r="G6842">
        <v>0.772522015792525</v>
      </c>
      <c r="BD6842">
        <f t="shared" si="836"/>
        <v>2946.6457219396766</v>
      </c>
      <c r="BE6842">
        <f t="shared" si="837"/>
        <v>4589.3386433259338</v>
      </c>
      <c r="BF6842">
        <f t="shared" si="838"/>
        <v>6232.0315647121915</v>
      </c>
      <c r="BG6842">
        <f t="shared" si="839"/>
        <v>7874.7244860984483</v>
      </c>
      <c r="BH6842">
        <f t="shared" si="840"/>
        <v>9517.4174074847069</v>
      </c>
      <c r="BI6842">
        <f t="shared" si="841"/>
        <v>11160.110328870964</v>
      </c>
      <c r="BJ6842">
        <f t="shared" si="842"/>
        <v>12802.80325025722</v>
      </c>
    </row>
    <row r="6843" spans="1:62">
      <c r="A6843">
        <v>6840</v>
      </c>
      <c r="F6843">
        <v>7761.9820763213411</v>
      </c>
      <c r="G6843">
        <v>0.11805006839230714</v>
      </c>
      <c r="BD6843">
        <f t="shared" si="836"/>
        <v>-401.70503351654452</v>
      </c>
      <c r="BE6843">
        <f t="shared" si="837"/>
        <v>3460.9050454460803</v>
      </c>
      <c r="BF6843">
        <f t="shared" si="838"/>
        <v>7323.5151244087065</v>
      </c>
      <c r="BG6843">
        <f t="shared" si="839"/>
        <v>11186.12520337133</v>
      </c>
      <c r="BH6843">
        <f t="shared" si="840"/>
        <v>15048.735282333957</v>
      </c>
      <c r="BI6843">
        <f t="shared" si="841"/>
        <v>18911.345361296582</v>
      </c>
      <c r="BJ6843">
        <f t="shared" si="842"/>
        <v>22773.955440259204</v>
      </c>
    </row>
    <row r="6844" spans="1:62">
      <c r="A6844">
        <v>6841</v>
      </c>
      <c r="F6844">
        <v>5702.1107709844309</v>
      </c>
      <c r="G6844">
        <v>0.34313763311182299</v>
      </c>
      <c r="BD6844">
        <f t="shared" si="836"/>
        <v>-7171.7317343598052</v>
      </c>
      <c r="BE6844">
        <f t="shared" si="837"/>
        <v>-6581.4813923982692</v>
      </c>
      <c r="BF6844">
        <f t="shared" si="838"/>
        <v>-5991.2310504367342</v>
      </c>
      <c r="BG6844">
        <f t="shared" si="839"/>
        <v>-5400.9807084751983</v>
      </c>
      <c r="BH6844">
        <f t="shared" si="840"/>
        <v>-4810.7303665136624</v>
      </c>
      <c r="BI6844">
        <f t="shared" si="841"/>
        <v>-4220.4800245521274</v>
      </c>
      <c r="BJ6844">
        <f t="shared" si="842"/>
        <v>-3630.2296825905914</v>
      </c>
    </row>
    <row r="6845" spans="1:62">
      <c r="A6845">
        <v>6842</v>
      </c>
      <c r="F6845">
        <v>7602.690969138217</v>
      </c>
      <c r="G6845">
        <v>0.4243111056919231</v>
      </c>
      <c r="BD6845">
        <f t="shared" si="836"/>
        <v>-3986.4226054253159</v>
      </c>
      <c r="BE6845">
        <f t="shared" si="837"/>
        <v>-2270.7344398662008</v>
      </c>
      <c r="BF6845">
        <f t="shared" si="838"/>
        <v>-555.0462743070857</v>
      </c>
      <c r="BG6845">
        <f t="shared" si="839"/>
        <v>1160.6418912520294</v>
      </c>
      <c r="BH6845">
        <f t="shared" si="840"/>
        <v>2876.3300568111445</v>
      </c>
      <c r="BI6845">
        <f t="shared" si="841"/>
        <v>4592.0182223702595</v>
      </c>
      <c r="BJ6845">
        <f t="shared" si="842"/>
        <v>6307.7063879293746</v>
      </c>
    </row>
    <row r="6846" spans="1:62">
      <c r="A6846">
        <v>6843</v>
      </c>
      <c r="F6846">
        <v>2369.0270737199789</v>
      </c>
      <c r="G6846">
        <v>0.83950046777648524</v>
      </c>
      <c r="BD6846">
        <f t="shared" si="836"/>
        <v>-5481.1354406786013</v>
      </c>
      <c r="BE6846">
        <f t="shared" si="837"/>
        <v>-3359.5799122189865</v>
      </c>
      <c r="BF6846">
        <f t="shared" si="838"/>
        <v>-1238.0243837593707</v>
      </c>
      <c r="BG6846">
        <f t="shared" si="839"/>
        <v>883.53114470024411</v>
      </c>
      <c r="BH6846">
        <f t="shared" si="840"/>
        <v>3005.0866731598599</v>
      </c>
      <c r="BI6846">
        <f t="shared" si="841"/>
        <v>5126.6422016194756</v>
      </c>
      <c r="BJ6846">
        <f t="shared" si="842"/>
        <v>7248.1977300790913</v>
      </c>
    </row>
    <row r="6847" spans="1:62">
      <c r="A6847">
        <v>6844</v>
      </c>
      <c r="F6847">
        <v>3753.8344442910166</v>
      </c>
      <c r="G6847">
        <v>0.4048911971992073</v>
      </c>
      <c r="BD6847">
        <f t="shared" si="836"/>
        <v>1828.4752651624476</v>
      </c>
      <c r="BE6847">
        <f t="shared" si="837"/>
        <v>6025.9776040448742</v>
      </c>
      <c r="BF6847">
        <f t="shared" si="838"/>
        <v>10223.479942927299</v>
      </c>
      <c r="BG6847">
        <f t="shared" si="839"/>
        <v>14420.982281809727</v>
      </c>
      <c r="BH6847">
        <f t="shared" si="840"/>
        <v>18618.48462069215</v>
      </c>
      <c r="BI6847">
        <f t="shared" si="841"/>
        <v>22815.986959574577</v>
      </c>
      <c r="BJ6847">
        <f t="shared" si="842"/>
        <v>27013.489298457003</v>
      </c>
    </row>
    <row r="6848" spans="1:62">
      <c r="A6848">
        <v>6845</v>
      </c>
      <c r="F6848">
        <v>5590.8419286443077</v>
      </c>
      <c r="G6848">
        <v>0.43479094436601251</v>
      </c>
      <c r="BD6848">
        <f t="shared" si="836"/>
        <v>-1729.37845829498</v>
      </c>
      <c r="BE6848">
        <f t="shared" si="837"/>
        <v>295.07752770105662</v>
      </c>
      <c r="BF6848">
        <f t="shared" si="838"/>
        <v>2319.5335136970925</v>
      </c>
      <c r="BG6848">
        <f t="shared" si="839"/>
        <v>4343.9894996931298</v>
      </c>
      <c r="BH6848">
        <f t="shared" si="840"/>
        <v>6368.4454856891662</v>
      </c>
      <c r="BI6848">
        <f t="shared" si="841"/>
        <v>8392.9014716852016</v>
      </c>
      <c r="BJ6848">
        <f t="shared" si="842"/>
        <v>10417.357457681239</v>
      </c>
    </row>
    <row r="6849" spans="1:62">
      <c r="A6849">
        <v>6846</v>
      </c>
      <c r="F6849">
        <v>6659.0507064446429</v>
      </c>
      <c r="G6849">
        <v>0.41993272814779026</v>
      </c>
      <c r="BD6849">
        <f t="shared" si="836"/>
        <v>-3416.887206814245</v>
      </c>
      <c r="BE6849">
        <f t="shared" si="837"/>
        <v>-1242.9324849841823</v>
      </c>
      <c r="BF6849">
        <f t="shared" si="838"/>
        <v>931.02223684587989</v>
      </c>
      <c r="BG6849">
        <f t="shared" si="839"/>
        <v>3104.976958675943</v>
      </c>
      <c r="BH6849">
        <f t="shared" si="840"/>
        <v>5278.9316805060043</v>
      </c>
      <c r="BI6849">
        <f t="shared" si="841"/>
        <v>7452.8864023360675</v>
      </c>
      <c r="BJ6849">
        <f t="shared" si="842"/>
        <v>9626.8411241661306</v>
      </c>
    </row>
    <row r="6850" spans="1:62">
      <c r="A6850">
        <v>6847</v>
      </c>
      <c r="F6850">
        <v>9108.1030356197825</v>
      </c>
      <c r="G6850">
        <v>0.20322056578777126</v>
      </c>
      <c r="BD6850">
        <f t="shared" si="836"/>
        <v>-4559.3870657056914</v>
      </c>
      <c r="BE6850">
        <f t="shared" si="837"/>
        <v>-2459.7234249667399</v>
      </c>
      <c r="BF6850">
        <f t="shared" si="838"/>
        <v>-360.05978422778935</v>
      </c>
      <c r="BG6850">
        <f t="shared" si="839"/>
        <v>1739.603856511163</v>
      </c>
      <c r="BH6850">
        <f t="shared" si="840"/>
        <v>3839.2674972501136</v>
      </c>
      <c r="BI6850">
        <f t="shared" si="841"/>
        <v>5938.9311379890642</v>
      </c>
      <c r="BJ6850">
        <f t="shared" si="842"/>
        <v>8038.5947787280165</v>
      </c>
    </row>
    <row r="6851" spans="1:62">
      <c r="A6851">
        <v>6848</v>
      </c>
      <c r="F6851">
        <v>12321.816887995736</v>
      </c>
      <c r="G6851">
        <v>0.46138387761461264</v>
      </c>
      <c r="BD6851">
        <f t="shared" si="836"/>
        <v>-8092.0002066809266</v>
      </c>
      <c r="BE6851">
        <f t="shared" si="837"/>
        <v>-7075.8973777420697</v>
      </c>
      <c r="BF6851">
        <f t="shared" si="838"/>
        <v>-6059.7945488032137</v>
      </c>
      <c r="BG6851">
        <f t="shared" si="839"/>
        <v>-5043.6917198643569</v>
      </c>
      <c r="BH6851">
        <f t="shared" si="840"/>
        <v>-4027.5888909255009</v>
      </c>
      <c r="BI6851">
        <f t="shared" si="841"/>
        <v>-3011.4860619866449</v>
      </c>
      <c r="BJ6851">
        <f t="shared" si="842"/>
        <v>-1995.383233047789</v>
      </c>
    </row>
    <row r="6852" spans="1:62">
      <c r="A6852">
        <v>6849</v>
      </c>
      <c r="F6852">
        <v>10028.546454318004</v>
      </c>
      <c r="G6852">
        <v>0.35093686609767083</v>
      </c>
      <c r="BD6852">
        <f t="shared" si="836"/>
        <v>-10014.897499922672</v>
      </c>
      <c r="BE6852">
        <f t="shared" si="837"/>
        <v>-7707.9781118496094</v>
      </c>
      <c r="BF6852">
        <f t="shared" si="838"/>
        <v>-5401.0587237765458</v>
      </c>
      <c r="BG6852">
        <f t="shared" si="839"/>
        <v>-3094.1393357034831</v>
      </c>
      <c r="BH6852">
        <f t="shared" si="840"/>
        <v>-787.21994763041948</v>
      </c>
      <c r="BI6852">
        <f t="shared" si="841"/>
        <v>1519.6994404426441</v>
      </c>
      <c r="BJ6852">
        <f t="shared" si="842"/>
        <v>3826.6188285157059</v>
      </c>
    </row>
    <row r="6853" spans="1:62">
      <c r="A6853">
        <v>6850</v>
      </c>
      <c r="F6853">
        <v>-2.2912692889112805</v>
      </c>
      <c r="G6853">
        <v>0.25867740439743336</v>
      </c>
      <c r="BD6853">
        <f t="shared" si="836"/>
        <v>-8273.862123829651</v>
      </c>
      <c r="BE6853">
        <f t="shared" si="837"/>
        <v>-6519.1777933412959</v>
      </c>
      <c r="BF6853">
        <f t="shared" si="838"/>
        <v>-4764.4934628529418</v>
      </c>
      <c r="BG6853">
        <f t="shared" si="839"/>
        <v>-3009.8091323645876</v>
      </c>
      <c r="BH6853">
        <f t="shared" si="840"/>
        <v>-1255.1248018762326</v>
      </c>
      <c r="BI6853">
        <f t="shared" si="841"/>
        <v>499.55952861212063</v>
      </c>
      <c r="BJ6853">
        <f t="shared" si="842"/>
        <v>2254.2438591004757</v>
      </c>
    </row>
    <row r="6854" spans="1:62">
      <c r="A6854">
        <v>6851</v>
      </c>
      <c r="F6854">
        <v>9229.6382381010262</v>
      </c>
      <c r="G6854">
        <v>0.46740334804712624</v>
      </c>
      <c r="BD6854">
        <f t="shared" si="836"/>
        <v>1295.6782912760782</v>
      </c>
      <c r="BE6854">
        <f t="shared" si="837"/>
        <v>2589.0653132632451</v>
      </c>
      <c r="BF6854">
        <f t="shared" si="838"/>
        <v>3882.4523352504116</v>
      </c>
      <c r="BG6854">
        <f t="shared" si="839"/>
        <v>5175.839357237579</v>
      </c>
      <c r="BH6854">
        <f t="shared" si="840"/>
        <v>6469.226379224745</v>
      </c>
      <c r="BI6854">
        <f t="shared" si="841"/>
        <v>7762.6134012119119</v>
      </c>
      <c r="BJ6854">
        <f t="shared" si="842"/>
        <v>9056.0004231990788</v>
      </c>
    </row>
    <row r="6855" spans="1:62">
      <c r="A6855">
        <v>6852</v>
      </c>
      <c r="F6855">
        <v>523.85639722583437</v>
      </c>
      <c r="G6855">
        <v>0.27712412969042255</v>
      </c>
      <c r="BD6855">
        <f t="shared" si="836"/>
        <v>-6892.6214978653952</v>
      </c>
      <c r="BE6855">
        <f t="shared" si="837"/>
        <v>-4555.6047576297642</v>
      </c>
      <c r="BF6855">
        <f t="shared" si="838"/>
        <v>-2218.5880173941323</v>
      </c>
      <c r="BG6855">
        <f t="shared" si="839"/>
        <v>118.4287228414978</v>
      </c>
      <c r="BH6855">
        <f t="shared" si="840"/>
        <v>2455.4454630771306</v>
      </c>
      <c r="BI6855">
        <f t="shared" si="841"/>
        <v>4792.4622033127616</v>
      </c>
      <c r="BJ6855">
        <f t="shared" si="842"/>
        <v>7129.4789435483926</v>
      </c>
    </row>
    <row r="6856" spans="1:62">
      <c r="A6856">
        <v>6853</v>
      </c>
      <c r="F6856">
        <v>-1331.9617365147387</v>
      </c>
      <c r="G6856">
        <v>0.46460929399604645</v>
      </c>
      <c r="BD6856">
        <f t="shared" si="836"/>
        <v>861.76425122627847</v>
      </c>
      <c r="BE6856">
        <f t="shared" si="837"/>
        <v>2247.3848996783913</v>
      </c>
      <c r="BF6856">
        <f t="shared" si="838"/>
        <v>3633.0055481305035</v>
      </c>
      <c r="BG6856">
        <f t="shared" si="839"/>
        <v>5018.626196582617</v>
      </c>
      <c r="BH6856">
        <f t="shared" si="840"/>
        <v>6404.2468450347296</v>
      </c>
      <c r="BI6856">
        <f t="shared" si="841"/>
        <v>7789.8674934868413</v>
      </c>
      <c r="BJ6856">
        <f t="shared" si="842"/>
        <v>9175.4881419389549</v>
      </c>
    </row>
    <row r="6857" spans="1:62">
      <c r="A6857">
        <v>6854</v>
      </c>
      <c r="F6857">
        <v>12298.977097611751</v>
      </c>
      <c r="G6857">
        <v>0.10507913244153588</v>
      </c>
      <c r="BD6857">
        <f t="shared" si="836"/>
        <v>3655.0082064949711</v>
      </c>
      <c r="BE6857">
        <f t="shared" si="837"/>
        <v>5978.0546764752035</v>
      </c>
      <c r="BF6857">
        <f t="shared" si="838"/>
        <v>8301.1011464554358</v>
      </c>
      <c r="BG6857">
        <f t="shared" si="839"/>
        <v>10624.147616435668</v>
      </c>
      <c r="BH6857">
        <f t="shared" si="840"/>
        <v>12947.194086415901</v>
      </c>
      <c r="BI6857">
        <f t="shared" si="841"/>
        <v>15270.240556396133</v>
      </c>
      <c r="BJ6857">
        <f t="shared" si="842"/>
        <v>17593.287026376365</v>
      </c>
    </row>
    <row r="6858" spans="1:62">
      <c r="A6858">
        <v>6855</v>
      </c>
      <c r="F6858">
        <v>3619.4794356284874</v>
      </c>
      <c r="G6858">
        <v>0.42647782609214779</v>
      </c>
      <c r="BD6858">
        <f t="shared" si="836"/>
        <v>-11773.58143540407</v>
      </c>
      <c r="BE6858">
        <f t="shared" si="837"/>
        <v>-11248.185773196392</v>
      </c>
      <c r="BF6858">
        <f t="shared" si="838"/>
        <v>-10722.790110988713</v>
      </c>
      <c r="BG6858">
        <f t="shared" si="839"/>
        <v>-10197.394448781033</v>
      </c>
      <c r="BH6858">
        <f t="shared" si="840"/>
        <v>-9671.9987865733528</v>
      </c>
      <c r="BI6858">
        <f t="shared" si="841"/>
        <v>-9146.6031243656744</v>
      </c>
      <c r="BJ6858">
        <f t="shared" si="842"/>
        <v>-8621.2074621579941</v>
      </c>
    </row>
    <row r="6859" spans="1:62">
      <c r="A6859">
        <v>6856</v>
      </c>
      <c r="F6859">
        <v>1769.4546052446785</v>
      </c>
      <c r="G6859">
        <v>0.42046608733345359</v>
      </c>
      <c r="BD6859">
        <f t="shared" si="836"/>
        <v>-1487.0903051677483</v>
      </c>
      <c r="BE6859">
        <f t="shared" si="837"/>
        <v>645.29882529299084</v>
      </c>
      <c r="BF6859">
        <f t="shared" si="838"/>
        <v>2777.6879557537295</v>
      </c>
      <c r="BG6859">
        <f t="shared" si="839"/>
        <v>4910.0770862144691</v>
      </c>
      <c r="BH6859">
        <f t="shared" si="840"/>
        <v>7042.4662166752078</v>
      </c>
      <c r="BI6859">
        <f t="shared" si="841"/>
        <v>9174.8553471359464</v>
      </c>
      <c r="BJ6859">
        <f t="shared" si="842"/>
        <v>11307.244477596685</v>
      </c>
    </row>
    <row r="6860" spans="1:62">
      <c r="A6860">
        <v>6857</v>
      </c>
      <c r="F6860">
        <v>11931.752197580285</v>
      </c>
      <c r="G6860">
        <v>0.20349723938257203</v>
      </c>
      <c r="BD6860">
        <f t="shared" si="836"/>
        <v>332.87583142258927</v>
      </c>
      <c r="BE6860">
        <f t="shared" si="837"/>
        <v>2435.2062680898571</v>
      </c>
      <c r="BF6860">
        <f t="shared" si="838"/>
        <v>4537.5367047571253</v>
      </c>
      <c r="BG6860">
        <f t="shared" si="839"/>
        <v>6639.8671414243927</v>
      </c>
      <c r="BH6860">
        <f t="shared" si="840"/>
        <v>8742.1975780916619</v>
      </c>
      <c r="BI6860">
        <f t="shared" si="841"/>
        <v>10844.528014758929</v>
      </c>
      <c r="BJ6860">
        <f t="shared" si="842"/>
        <v>12946.858451426197</v>
      </c>
    </row>
    <row r="6861" spans="1:62">
      <c r="A6861">
        <v>6858</v>
      </c>
      <c r="F6861">
        <v>11372.409896890098</v>
      </c>
      <c r="G6861">
        <v>0.58435800716479314</v>
      </c>
      <c r="BD6861">
        <f t="shared" ref="BD6861:BD6924" si="843">($BD$3*G6860)-F6860</f>
        <v>-10914.266000667425</v>
      </c>
      <c r="BE6861">
        <f t="shared" ref="BE6861:BE6924" si="844">($BE$3*G6860)-F6860</f>
        <v>-9896.7798037545654</v>
      </c>
      <c r="BF6861">
        <f t="shared" ref="BF6861:BF6924" si="845">($BF$3*G6860)-F6860</f>
        <v>-8879.2936068417039</v>
      </c>
      <c r="BG6861">
        <f t="shared" ref="BG6861:BG6924" si="846">($BG$3*G6860)-F6860</f>
        <v>-7861.8074099288442</v>
      </c>
      <c r="BH6861">
        <f t="shared" ref="BH6861:BH6924" si="847">($BH$3*G6860)-F6860</f>
        <v>-6844.3212130159836</v>
      </c>
      <c r="BI6861">
        <f t="shared" ref="BI6861:BI6924" si="848">($BI$3*G6860)-F6860</f>
        <v>-5826.835016103124</v>
      </c>
      <c r="BJ6861">
        <f t="shared" ref="BJ6861:BJ6924" si="849">($BJ$3*G6860)-F6860</f>
        <v>-4809.3488191902634</v>
      </c>
    </row>
    <row r="6862" spans="1:62">
      <c r="A6862">
        <v>6859</v>
      </c>
      <c r="F6862">
        <v>10967.536518456451</v>
      </c>
      <c r="G6862">
        <v>0.24967573571153689</v>
      </c>
      <c r="BD6862">
        <f t="shared" si="843"/>
        <v>-8450.6198610661322</v>
      </c>
      <c r="BE6862">
        <f t="shared" si="844"/>
        <v>-5528.8298252421664</v>
      </c>
      <c r="BF6862">
        <f t="shared" si="845"/>
        <v>-2607.0397894182006</v>
      </c>
      <c r="BG6862">
        <f t="shared" si="846"/>
        <v>314.75024640576521</v>
      </c>
      <c r="BH6862">
        <f t="shared" si="847"/>
        <v>3236.540282229731</v>
      </c>
      <c r="BI6862">
        <f t="shared" si="848"/>
        <v>6158.3303180536968</v>
      </c>
      <c r="BJ6862">
        <f t="shared" si="849"/>
        <v>9080.1203538776608</v>
      </c>
    </row>
    <row r="6863" spans="1:62">
      <c r="A6863">
        <v>6860</v>
      </c>
      <c r="F6863">
        <v>10618.051949132121</v>
      </c>
      <c r="G6863">
        <v>0.18133343366741261</v>
      </c>
      <c r="BD6863">
        <f t="shared" si="843"/>
        <v>-9719.1578398987658</v>
      </c>
      <c r="BE6863">
        <f t="shared" si="844"/>
        <v>-8470.7791613410809</v>
      </c>
      <c r="BF6863">
        <f t="shared" si="845"/>
        <v>-7222.4004827833978</v>
      </c>
      <c r="BG6863">
        <f t="shared" si="846"/>
        <v>-5974.0218042257129</v>
      </c>
      <c r="BH6863">
        <f t="shared" si="847"/>
        <v>-4725.643125668028</v>
      </c>
      <c r="BI6863">
        <f t="shared" si="848"/>
        <v>-3477.264447110344</v>
      </c>
      <c r="BJ6863">
        <f t="shared" si="849"/>
        <v>-2228.88576855266</v>
      </c>
    </row>
    <row r="6864" spans="1:62">
      <c r="A6864">
        <v>6861</v>
      </c>
      <c r="F6864">
        <v>12516.921944775877</v>
      </c>
      <c r="G6864">
        <v>0.33353781300299001</v>
      </c>
      <c r="BD6864">
        <f t="shared" si="843"/>
        <v>-9711.3847807950588</v>
      </c>
      <c r="BE6864">
        <f t="shared" si="844"/>
        <v>-8804.7176124579946</v>
      </c>
      <c r="BF6864">
        <f t="shared" si="845"/>
        <v>-7898.0504441209323</v>
      </c>
      <c r="BG6864">
        <f t="shared" si="846"/>
        <v>-6991.3832757838682</v>
      </c>
      <c r="BH6864">
        <f t="shared" si="847"/>
        <v>-6084.7161074468058</v>
      </c>
      <c r="BI6864">
        <f t="shared" si="848"/>
        <v>-5178.0489391097426</v>
      </c>
      <c r="BJ6864">
        <f t="shared" si="849"/>
        <v>-4271.3817707726794</v>
      </c>
    </row>
    <row r="6865" spans="1:62">
      <c r="A6865">
        <v>6862</v>
      </c>
      <c r="F6865">
        <v>9737.6280889442569</v>
      </c>
      <c r="G6865">
        <v>0.4495222323442043</v>
      </c>
      <c r="BD6865">
        <f t="shared" si="843"/>
        <v>-10849.232879760926</v>
      </c>
      <c r="BE6865">
        <f t="shared" si="844"/>
        <v>-9181.5438147459772</v>
      </c>
      <c r="BF6865">
        <f t="shared" si="845"/>
        <v>-7513.8547497310265</v>
      </c>
      <c r="BG6865">
        <f t="shared" si="846"/>
        <v>-5846.1656847160766</v>
      </c>
      <c r="BH6865">
        <f t="shared" si="847"/>
        <v>-4178.4766197011268</v>
      </c>
      <c r="BI6865">
        <f t="shared" si="848"/>
        <v>-2510.787554686176</v>
      </c>
      <c r="BJ6865">
        <f t="shared" si="849"/>
        <v>-843.09848967122707</v>
      </c>
    </row>
    <row r="6866" spans="1:62">
      <c r="A6866">
        <v>6863</v>
      </c>
      <c r="F6866">
        <v>11383.342990777726</v>
      </c>
      <c r="G6866">
        <v>0.45159566435694565</v>
      </c>
      <c r="BD6866">
        <f t="shared" si="843"/>
        <v>-7490.0169272232361</v>
      </c>
      <c r="BE6866">
        <f t="shared" si="844"/>
        <v>-5242.4057655022143</v>
      </c>
      <c r="BF6866">
        <f t="shared" si="845"/>
        <v>-2994.7946037811926</v>
      </c>
      <c r="BG6866">
        <f t="shared" si="846"/>
        <v>-747.18344206017173</v>
      </c>
      <c r="BH6866">
        <f t="shared" si="847"/>
        <v>1500.4277196608509</v>
      </c>
      <c r="BI6866">
        <f t="shared" si="848"/>
        <v>3748.0388813818718</v>
      </c>
      <c r="BJ6866">
        <f t="shared" si="849"/>
        <v>5995.6500431028944</v>
      </c>
    </row>
    <row r="6867" spans="1:62">
      <c r="A6867">
        <v>6864</v>
      </c>
      <c r="F6867">
        <v>3911.9291269627465</v>
      </c>
      <c r="G6867">
        <v>0.51902767459307775</v>
      </c>
      <c r="BD6867">
        <f t="shared" si="843"/>
        <v>-9125.3646689929974</v>
      </c>
      <c r="BE6867">
        <f t="shared" si="844"/>
        <v>-6867.3863472082694</v>
      </c>
      <c r="BF6867">
        <f t="shared" si="845"/>
        <v>-4609.4080254235414</v>
      </c>
      <c r="BG6867">
        <f t="shared" si="846"/>
        <v>-2351.4297036388125</v>
      </c>
      <c r="BH6867">
        <f t="shared" si="847"/>
        <v>-93.451381854085412</v>
      </c>
      <c r="BI6867">
        <f t="shared" si="848"/>
        <v>2164.5269399306435</v>
      </c>
      <c r="BJ6867">
        <f t="shared" si="849"/>
        <v>4422.5052617153706</v>
      </c>
    </row>
    <row r="6868" spans="1:62">
      <c r="A6868">
        <v>6865</v>
      </c>
      <c r="F6868">
        <v>6169.4231783493888</v>
      </c>
      <c r="G6868">
        <v>3.1724642094317801E-2</v>
      </c>
      <c r="BD6868">
        <f t="shared" si="843"/>
        <v>-1316.7907539973576</v>
      </c>
      <c r="BE6868">
        <f t="shared" si="844"/>
        <v>1278.3476189680314</v>
      </c>
      <c r="BF6868">
        <f t="shared" si="845"/>
        <v>3873.4859919334194</v>
      </c>
      <c r="BG6868">
        <f t="shared" si="846"/>
        <v>6468.6243648988093</v>
      </c>
      <c r="BH6868">
        <f t="shared" si="847"/>
        <v>9063.7627378641973</v>
      </c>
      <c r="BI6868">
        <f t="shared" si="848"/>
        <v>11658.901110829585</v>
      </c>
      <c r="BJ6868">
        <f t="shared" si="849"/>
        <v>14254.039483794975</v>
      </c>
    </row>
    <row r="6869" spans="1:62">
      <c r="A6869">
        <v>6866</v>
      </c>
      <c r="F6869">
        <v>5585.272635385496</v>
      </c>
      <c r="G6869">
        <v>0.23495223481738847</v>
      </c>
      <c r="BD6869">
        <f t="shared" si="843"/>
        <v>-6010.7999678777996</v>
      </c>
      <c r="BE6869">
        <f t="shared" si="844"/>
        <v>-5852.1767574062105</v>
      </c>
      <c r="BF6869">
        <f t="shared" si="845"/>
        <v>-5693.5535469346214</v>
      </c>
      <c r="BG6869">
        <f t="shared" si="846"/>
        <v>-5534.9303364630323</v>
      </c>
      <c r="BH6869">
        <f t="shared" si="847"/>
        <v>-5376.3071259914441</v>
      </c>
      <c r="BI6869">
        <f t="shared" si="848"/>
        <v>-5217.683915519855</v>
      </c>
      <c r="BJ6869">
        <f t="shared" si="849"/>
        <v>-5059.0607050482658</v>
      </c>
    </row>
    <row r="6870" spans="1:62">
      <c r="A6870">
        <v>6867</v>
      </c>
      <c r="F6870">
        <v>9195.0410131014141</v>
      </c>
      <c r="G6870">
        <v>0.36250817505738997</v>
      </c>
      <c r="BD6870">
        <f t="shared" si="843"/>
        <v>-4410.5114612985535</v>
      </c>
      <c r="BE6870">
        <f t="shared" si="844"/>
        <v>-3235.7502872116111</v>
      </c>
      <c r="BF6870">
        <f t="shared" si="845"/>
        <v>-2060.9891131246691</v>
      </c>
      <c r="BG6870">
        <f t="shared" si="846"/>
        <v>-886.22793903772617</v>
      </c>
      <c r="BH6870">
        <f t="shared" si="847"/>
        <v>288.53323504921627</v>
      </c>
      <c r="BI6870">
        <f t="shared" si="848"/>
        <v>1463.2944091361578</v>
      </c>
      <c r="BJ6870">
        <f t="shared" si="849"/>
        <v>2638.0555832231003</v>
      </c>
    </row>
    <row r="6871" spans="1:62">
      <c r="A6871">
        <v>6868</v>
      </c>
      <c r="F6871">
        <v>7813.2637570361167</v>
      </c>
      <c r="G6871">
        <v>0.63420225868785707</v>
      </c>
      <c r="BD6871">
        <f t="shared" si="843"/>
        <v>-7382.5001378144643</v>
      </c>
      <c r="BE6871">
        <f t="shared" si="844"/>
        <v>-5569.9592625275145</v>
      </c>
      <c r="BF6871">
        <f t="shared" si="845"/>
        <v>-3757.4183872405647</v>
      </c>
      <c r="BG6871">
        <f t="shared" si="846"/>
        <v>-1944.8775119536149</v>
      </c>
      <c r="BH6871">
        <f t="shared" si="847"/>
        <v>-132.33663666666507</v>
      </c>
      <c r="BI6871">
        <f t="shared" si="848"/>
        <v>1680.2042386202847</v>
      </c>
      <c r="BJ6871">
        <f t="shared" si="849"/>
        <v>3492.7451139072346</v>
      </c>
    </row>
    <row r="6872" spans="1:62">
      <c r="A6872">
        <v>6869</v>
      </c>
      <c r="F6872">
        <v>4196.2588720515687</v>
      </c>
      <c r="G6872">
        <v>0.11173208913984656</v>
      </c>
      <c r="BD6872">
        <f t="shared" si="843"/>
        <v>-4642.2524635968311</v>
      </c>
      <c r="BE6872">
        <f t="shared" si="844"/>
        <v>-1471.2411701575456</v>
      </c>
      <c r="BF6872">
        <f t="shared" si="845"/>
        <v>1699.7701232817399</v>
      </c>
      <c r="BG6872">
        <f t="shared" si="846"/>
        <v>4870.7814167210254</v>
      </c>
      <c r="BH6872">
        <f t="shared" si="847"/>
        <v>8041.7927101603109</v>
      </c>
      <c r="BI6872">
        <f t="shared" si="848"/>
        <v>11212.804003599596</v>
      </c>
      <c r="BJ6872">
        <f t="shared" si="849"/>
        <v>14383.815297038882</v>
      </c>
    </row>
    <row r="6873" spans="1:62">
      <c r="A6873">
        <v>6870</v>
      </c>
      <c r="F6873">
        <v>2049.1239836107961</v>
      </c>
      <c r="G6873">
        <v>0.52522912427200108</v>
      </c>
      <c r="BD6873">
        <f t="shared" si="843"/>
        <v>-3637.598426352336</v>
      </c>
      <c r="BE6873">
        <f t="shared" si="844"/>
        <v>-3078.9379806531033</v>
      </c>
      <c r="BF6873">
        <f t="shared" si="845"/>
        <v>-2520.2775349538706</v>
      </c>
      <c r="BG6873">
        <f t="shared" si="846"/>
        <v>-1961.6170892546374</v>
      </c>
      <c r="BH6873">
        <f t="shared" si="847"/>
        <v>-1402.9566435554048</v>
      </c>
      <c r="BI6873">
        <f t="shared" si="848"/>
        <v>-844.29619785617206</v>
      </c>
      <c r="BJ6873">
        <f t="shared" si="849"/>
        <v>-285.63575215693936</v>
      </c>
    </row>
    <row r="6874" spans="1:62">
      <c r="A6874">
        <v>6871</v>
      </c>
      <c r="F6874">
        <v>3684.7782286763286</v>
      </c>
      <c r="G6874">
        <v>0.55020706914568507</v>
      </c>
      <c r="BD6874">
        <f t="shared" si="843"/>
        <v>577.02163774920928</v>
      </c>
      <c r="BE6874">
        <f t="shared" si="844"/>
        <v>3203.1672591092147</v>
      </c>
      <c r="BF6874">
        <f t="shared" si="845"/>
        <v>5829.3128804692196</v>
      </c>
      <c r="BG6874">
        <f t="shared" si="846"/>
        <v>8455.4585018292255</v>
      </c>
      <c r="BH6874">
        <f t="shared" si="847"/>
        <v>11081.60412318923</v>
      </c>
      <c r="BI6874">
        <f t="shared" si="848"/>
        <v>13707.749744549235</v>
      </c>
      <c r="BJ6874">
        <f t="shared" si="849"/>
        <v>16333.89536590924</v>
      </c>
    </row>
    <row r="6875" spans="1:62">
      <c r="A6875">
        <v>6872</v>
      </c>
      <c r="F6875">
        <v>8252.7783661580415</v>
      </c>
      <c r="G6875">
        <v>0.32343437300821165</v>
      </c>
      <c r="BD6875">
        <f t="shared" si="843"/>
        <v>-933.74288294790313</v>
      </c>
      <c r="BE6875">
        <f t="shared" si="844"/>
        <v>1817.2924627805223</v>
      </c>
      <c r="BF6875">
        <f t="shared" si="845"/>
        <v>4568.3278085089478</v>
      </c>
      <c r="BG6875">
        <f t="shared" si="846"/>
        <v>7319.3631542373732</v>
      </c>
      <c r="BH6875">
        <f t="shared" si="847"/>
        <v>10070.398499965799</v>
      </c>
      <c r="BI6875">
        <f t="shared" si="848"/>
        <v>12821.433845694224</v>
      </c>
      <c r="BJ6875">
        <f t="shared" si="849"/>
        <v>15572.46919142265</v>
      </c>
    </row>
    <row r="6876" spans="1:62">
      <c r="A6876">
        <v>6873</v>
      </c>
      <c r="F6876">
        <v>12486.976804184418</v>
      </c>
      <c r="G6876">
        <v>0.16832252176117102</v>
      </c>
      <c r="BD6876">
        <f t="shared" si="843"/>
        <v>-6635.6065011169831</v>
      </c>
      <c r="BE6876">
        <f t="shared" si="844"/>
        <v>-5018.4346360759246</v>
      </c>
      <c r="BF6876">
        <f t="shared" si="845"/>
        <v>-3401.262771034867</v>
      </c>
      <c r="BG6876">
        <f t="shared" si="846"/>
        <v>-1784.0909059938085</v>
      </c>
      <c r="BH6876">
        <f t="shared" si="847"/>
        <v>-166.91904095275004</v>
      </c>
      <c r="BI6876">
        <f t="shared" si="848"/>
        <v>1450.2528240883075</v>
      </c>
      <c r="BJ6876">
        <f t="shared" si="849"/>
        <v>3067.424689129366</v>
      </c>
    </row>
    <row r="6877" spans="1:62">
      <c r="A6877">
        <v>6874</v>
      </c>
      <c r="F6877">
        <v>11214.497269182544</v>
      </c>
      <c r="G6877">
        <v>0.40010003149715612</v>
      </c>
      <c r="BD6877">
        <f t="shared" si="843"/>
        <v>-11645.364195378563</v>
      </c>
      <c r="BE6877">
        <f t="shared" si="844"/>
        <v>-10803.751586572707</v>
      </c>
      <c r="BF6877">
        <f t="shared" si="845"/>
        <v>-9962.1389777668519</v>
      </c>
      <c r="BG6877">
        <f t="shared" si="846"/>
        <v>-9120.5263689609983</v>
      </c>
      <c r="BH6877">
        <f t="shared" si="847"/>
        <v>-8278.9137601551429</v>
      </c>
      <c r="BI6877">
        <f t="shared" si="848"/>
        <v>-7437.3011513492875</v>
      </c>
      <c r="BJ6877">
        <f t="shared" si="849"/>
        <v>-6595.688542543433</v>
      </c>
    </row>
    <row r="6878" spans="1:62">
      <c r="A6878">
        <v>6875</v>
      </c>
      <c r="F6878">
        <v>7033.8589952360217</v>
      </c>
      <c r="G6878">
        <v>0.38755529993238991</v>
      </c>
      <c r="BD6878">
        <f t="shared" si="843"/>
        <v>-9213.9971116967645</v>
      </c>
      <c r="BE6878">
        <f t="shared" si="844"/>
        <v>-7213.4969542109829</v>
      </c>
      <c r="BF6878">
        <f t="shared" si="845"/>
        <v>-5212.9967967252023</v>
      </c>
      <c r="BG6878">
        <f t="shared" si="846"/>
        <v>-3212.4966392394217</v>
      </c>
      <c r="BH6878">
        <f t="shared" si="847"/>
        <v>-1211.996481753642</v>
      </c>
      <c r="BI6878">
        <f t="shared" si="848"/>
        <v>788.50367573213953</v>
      </c>
      <c r="BJ6878">
        <f t="shared" si="849"/>
        <v>2789.0038332179192</v>
      </c>
    </row>
    <row r="6879" spans="1:62">
      <c r="A6879">
        <v>6876</v>
      </c>
      <c r="F6879">
        <v>8541.4649589460569</v>
      </c>
      <c r="G6879">
        <v>0.48587406843879499</v>
      </c>
      <c r="BD6879">
        <f t="shared" si="843"/>
        <v>-5096.0824955740718</v>
      </c>
      <c r="BE6879">
        <f t="shared" si="844"/>
        <v>-3158.3059959121224</v>
      </c>
      <c r="BF6879">
        <f t="shared" si="845"/>
        <v>-1220.529496250173</v>
      </c>
      <c r="BG6879">
        <f t="shared" si="846"/>
        <v>717.24700341177686</v>
      </c>
      <c r="BH6879">
        <f t="shared" si="847"/>
        <v>2655.0235030737258</v>
      </c>
      <c r="BI6879">
        <f t="shared" si="848"/>
        <v>4592.8000027356757</v>
      </c>
      <c r="BJ6879">
        <f t="shared" si="849"/>
        <v>6530.5765023976255</v>
      </c>
    </row>
    <row r="6880" spans="1:62">
      <c r="A6880">
        <v>6877</v>
      </c>
      <c r="F6880">
        <v>6323.0014552287394</v>
      </c>
      <c r="G6880">
        <v>0.48610159445546497</v>
      </c>
      <c r="BD6880">
        <f t="shared" si="843"/>
        <v>-6112.0946167520815</v>
      </c>
      <c r="BE6880">
        <f t="shared" si="844"/>
        <v>-3682.724274558107</v>
      </c>
      <c r="BF6880">
        <f t="shared" si="845"/>
        <v>-1253.3539323641317</v>
      </c>
      <c r="BG6880">
        <f t="shared" si="846"/>
        <v>1176.0164098298428</v>
      </c>
      <c r="BH6880">
        <f t="shared" si="847"/>
        <v>3605.3867520238182</v>
      </c>
      <c r="BI6880">
        <f t="shared" si="848"/>
        <v>6034.7570942177936</v>
      </c>
      <c r="BJ6880">
        <f t="shared" si="849"/>
        <v>8464.1274364117671</v>
      </c>
    </row>
    <row r="6881" spans="1:62">
      <c r="A6881">
        <v>6878</v>
      </c>
      <c r="F6881">
        <v>-7072.1998626735076</v>
      </c>
      <c r="G6881">
        <v>0.89693135405489777</v>
      </c>
      <c r="BD6881">
        <f t="shared" si="843"/>
        <v>-3892.4934829514145</v>
      </c>
      <c r="BE6881">
        <f t="shared" si="844"/>
        <v>-1461.9855106740897</v>
      </c>
      <c r="BF6881">
        <f t="shared" si="845"/>
        <v>968.52246160323557</v>
      </c>
      <c r="BG6881">
        <f t="shared" si="846"/>
        <v>3399.0304338805599</v>
      </c>
      <c r="BH6881">
        <f t="shared" si="847"/>
        <v>5829.5384061578843</v>
      </c>
      <c r="BI6881">
        <f t="shared" si="848"/>
        <v>8260.0463784352105</v>
      </c>
      <c r="BJ6881">
        <f t="shared" si="849"/>
        <v>10690.554350712533</v>
      </c>
    </row>
    <row r="6882" spans="1:62">
      <c r="A6882">
        <v>6879</v>
      </c>
      <c r="F6882">
        <v>10942.6163410314</v>
      </c>
      <c r="G6882">
        <v>0.20707228901054187</v>
      </c>
      <c r="BD6882">
        <f t="shared" si="843"/>
        <v>11556.856632947996</v>
      </c>
      <c r="BE6882">
        <f t="shared" si="844"/>
        <v>16041.513403222485</v>
      </c>
      <c r="BF6882">
        <f t="shared" si="845"/>
        <v>20526.170173496976</v>
      </c>
      <c r="BG6882">
        <f t="shared" si="846"/>
        <v>25010.826943771463</v>
      </c>
      <c r="BH6882">
        <f t="shared" si="847"/>
        <v>29495.483714045953</v>
      </c>
      <c r="BI6882">
        <f t="shared" si="848"/>
        <v>33980.140484320436</v>
      </c>
      <c r="BJ6882">
        <f t="shared" si="849"/>
        <v>38464.797254594931</v>
      </c>
    </row>
    <row r="6883" spans="1:62">
      <c r="A6883">
        <v>6880</v>
      </c>
      <c r="F6883">
        <v>8912.8460163561904</v>
      </c>
      <c r="G6883">
        <v>0.31651338249011118</v>
      </c>
      <c r="BD6883">
        <f t="shared" si="843"/>
        <v>-9907.2548959786909</v>
      </c>
      <c r="BE6883">
        <f t="shared" si="844"/>
        <v>-8871.8934509259816</v>
      </c>
      <c r="BF6883">
        <f t="shared" si="845"/>
        <v>-7836.5320058732723</v>
      </c>
      <c r="BG6883">
        <f t="shared" si="846"/>
        <v>-6801.170560820563</v>
      </c>
      <c r="BH6883">
        <f t="shared" si="847"/>
        <v>-5765.8091157678537</v>
      </c>
      <c r="BI6883">
        <f t="shared" si="848"/>
        <v>-4730.4476707151443</v>
      </c>
      <c r="BJ6883">
        <f t="shared" si="849"/>
        <v>-3695.086225662435</v>
      </c>
    </row>
    <row r="6884" spans="1:62">
      <c r="A6884">
        <v>6881</v>
      </c>
      <c r="F6884">
        <v>13867.390224466693</v>
      </c>
      <c r="G6884">
        <v>0.45881520236916185</v>
      </c>
      <c r="BD6884">
        <f t="shared" si="843"/>
        <v>-7330.2791039056347</v>
      </c>
      <c r="BE6884">
        <f t="shared" si="844"/>
        <v>-5747.7121914550789</v>
      </c>
      <c r="BF6884">
        <f t="shared" si="845"/>
        <v>-4165.1452790045223</v>
      </c>
      <c r="BG6884">
        <f t="shared" si="846"/>
        <v>-2582.5783665539666</v>
      </c>
      <c r="BH6884">
        <f t="shared" si="847"/>
        <v>-1000.0114541034109</v>
      </c>
      <c r="BI6884">
        <f t="shared" si="848"/>
        <v>582.55545834714576</v>
      </c>
      <c r="BJ6884">
        <f t="shared" si="849"/>
        <v>2165.1223707977006</v>
      </c>
    </row>
    <row r="6885" spans="1:62">
      <c r="A6885">
        <v>6882</v>
      </c>
      <c r="F6885">
        <v>10067.844912893805</v>
      </c>
      <c r="G6885">
        <v>0.61213125787058065</v>
      </c>
      <c r="BD6885">
        <f t="shared" si="843"/>
        <v>-11573.314212620884</v>
      </c>
      <c r="BE6885">
        <f t="shared" si="844"/>
        <v>-9279.2382007750748</v>
      </c>
      <c r="BF6885">
        <f t="shared" si="845"/>
        <v>-6985.1621889292655</v>
      </c>
      <c r="BG6885">
        <f t="shared" si="846"/>
        <v>-4691.0861770834563</v>
      </c>
      <c r="BH6885">
        <f t="shared" si="847"/>
        <v>-2397.010165237647</v>
      </c>
      <c r="BI6885">
        <f t="shared" si="848"/>
        <v>-102.93415339183775</v>
      </c>
      <c r="BJ6885">
        <f t="shared" si="849"/>
        <v>2191.1418584539715</v>
      </c>
    </row>
    <row r="6886" spans="1:62">
      <c r="A6886">
        <v>6883</v>
      </c>
      <c r="F6886">
        <v>11328.68258099235</v>
      </c>
      <c r="G6886">
        <v>9.6194784914429121E-2</v>
      </c>
      <c r="BD6886">
        <f t="shared" si="843"/>
        <v>-7007.188623540902</v>
      </c>
      <c r="BE6886">
        <f t="shared" si="844"/>
        <v>-3946.5323341879985</v>
      </c>
      <c r="BF6886">
        <f t="shared" si="845"/>
        <v>-885.87604483509494</v>
      </c>
      <c r="BG6886">
        <f t="shared" si="846"/>
        <v>2174.7802445178077</v>
      </c>
      <c r="BH6886">
        <f t="shared" si="847"/>
        <v>5235.4365338707121</v>
      </c>
      <c r="BI6886">
        <f t="shared" si="848"/>
        <v>8296.0928232236147</v>
      </c>
      <c r="BJ6886">
        <f t="shared" si="849"/>
        <v>11356.749112576519</v>
      </c>
    </row>
    <row r="6887" spans="1:62">
      <c r="A6887">
        <v>6884</v>
      </c>
      <c r="F6887">
        <v>10557.847536221376</v>
      </c>
      <c r="G6887">
        <v>0.28799875647254858</v>
      </c>
      <c r="BD6887">
        <f t="shared" si="843"/>
        <v>-10847.708656420205</v>
      </c>
      <c r="BE6887">
        <f t="shared" si="844"/>
        <v>-10366.734731848059</v>
      </c>
      <c r="BF6887">
        <f t="shared" si="845"/>
        <v>-9885.760807275914</v>
      </c>
      <c r="BG6887">
        <f t="shared" si="846"/>
        <v>-9404.7868827037673</v>
      </c>
      <c r="BH6887">
        <f t="shared" si="847"/>
        <v>-8923.8129581316225</v>
      </c>
      <c r="BI6887">
        <f t="shared" si="848"/>
        <v>-8442.8390335594777</v>
      </c>
      <c r="BJ6887">
        <f t="shared" si="849"/>
        <v>-7961.865108987331</v>
      </c>
    </row>
    <row r="6888" spans="1:62">
      <c r="A6888">
        <v>6885</v>
      </c>
      <c r="F6888">
        <v>12282.184743825312</v>
      </c>
      <c r="G6888">
        <v>0.27548233749721529</v>
      </c>
      <c r="BD6888">
        <f t="shared" si="843"/>
        <v>-9117.8537538586334</v>
      </c>
      <c r="BE6888">
        <f t="shared" si="844"/>
        <v>-7677.85997149589</v>
      </c>
      <c r="BF6888">
        <f t="shared" si="845"/>
        <v>-6237.8661891331467</v>
      </c>
      <c r="BG6888">
        <f t="shared" si="846"/>
        <v>-4797.8724067704043</v>
      </c>
      <c r="BH6888">
        <f t="shared" si="847"/>
        <v>-3357.8786244076609</v>
      </c>
      <c r="BI6888">
        <f t="shared" si="848"/>
        <v>-1917.8848420449176</v>
      </c>
      <c r="BJ6888">
        <f t="shared" si="849"/>
        <v>-477.89105968217518</v>
      </c>
    </row>
    <row r="6889" spans="1:62">
      <c r="A6889">
        <v>6886</v>
      </c>
      <c r="F6889">
        <v>1880.9336143399814</v>
      </c>
      <c r="G6889">
        <v>0.66084423080041876</v>
      </c>
      <c r="BD6889">
        <f t="shared" si="843"/>
        <v>-10904.773056339236</v>
      </c>
      <c r="BE6889">
        <f t="shared" si="844"/>
        <v>-9527.3613688531586</v>
      </c>
      <c r="BF6889">
        <f t="shared" si="845"/>
        <v>-8149.9496813670821</v>
      </c>
      <c r="BG6889">
        <f t="shared" si="846"/>
        <v>-6772.5379938810056</v>
      </c>
      <c r="BH6889">
        <f t="shared" si="847"/>
        <v>-5395.1263063949291</v>
      </c>
      <c r="BI6889">
        <f t="shared" si="848"/>
        <v>-4017.7146189088526</v>
      </c>
      <c r="BJ6889">
        <f t="shared" si="849"/>
        <v>-2640.302931422777</v>
      </c>
    </row>
    <row r="6890" spans="1:62">
      <c r="A6890">
        <v>6887</v>
      </c>
      <c r="F6890">
        <v>8050.2229231062593</v>
      </c>
      <c r="G6890">
        <v>0.17697121524062798</v>
      </c>
      <c r="BD6890">
        <f t="shared" si="843"/>
        <v>1423.2875396621125</v>
      </c>
      <c r="BE6890">
        <f t="shared" si="844"/>
        <v>4727.5086936642065</v>
      </c>
      <c r="BF6890">
        <f t="shared" si="845"/>
        <v>8031.7298476663</v>
      </c>
      <c r="BG6890">
        <f t="shared" si="846"/>
        <v>11335.951001668394</v>
      </c>
      <c r="BH6890">
        <f t="shared" si="847"/>
        <v>14640.172155670487</v>
      </c>
      <c r="BI6890">
        <f t="shared" si="848"/>
        <v>17944.393309672581</v>
      </c>
      <c r="BJ6890">
        <f t="shared" si="849"/>
        <v>21248.614463674676</v>
      </c>
    </row>
    <row r="6891" spans="1:62">
      <c r="A6891">
        <v>6888</v>
      </c>
      <c r="F6891">
        <v>10098.179045705241</v>
      </c>
      <c r="G6891">
        <v>0.24286162544489809</v>
      </c>
      <c r="BD6891">
        <f t="shared" si="843"/>
        <v>-7165.366846903119</v>
      </c>
      <c r="BE6891">
        <f t="shared" si="844"/>
        <v>-6280.5107706999797</v>
      </c>
      <c r="BF6891">
        <f t="shared" si="845"/>
        <v>-5395.6546944968395</v>
      </c>
      <c r="BG6891">
        <f t="shared" si="846"/>
        <v>-4510.7986182937002</v>
      </c>
      <c r="BH6891">
        <f t="shared" si="847"/>
        <v>-3625.94254209056</v>
      </c>
      <c r="BI6891">
        <f t="shared" si="848"/>
        <v>-2741.0864658874198</v>
      </c>
      <c r="BJ6891">
        <f t="shared" si="849"/>
        <v>-1856.2303896842805</v>
      </c>
    </row>
    <row r="6892" spans="1:62">
      <c r="A6892">
        <v>6889</v>
      </c>
      <c r="F6892">
        <v>6653.1211676519633</v>
      </c>
      <c r="G6892">
        <v>0.37016047450799938</v>
      </c>
      <c r="BD6892">
        <f t="shared" si="843"/>
        <v>-8883.8709184807503</v>
      </c>
      <c r="BE6892">
        <f t="shared" si="844"/>
        <v>-7669.5627912562604</v>
      </c>
      <c r="BF6892">
        <f t="shared" si="845"/>
        <v>-6455.2546640317696</v>
      </c>
      <c r="BG6892">
        <f t="shared" si="846"/>
        <v>-5240.9465368072797</v>
      </c>
      <c r="BH6892">
        <f t="shared" si="847"/>
        <v>-4026.6384095827889</v>
      </c>
      <c r="BI6892">
        <f t="shared" si="848"/>
        <v>-2812.3302823582981</v>
      </c>
      <c r="BJ6892">
        <f t="shared" si="849"/>
        <v>-1598.0221551338072</v>
      </c>
    </row>
    <row r="6893" spans="1:62">
      <c r="A6893">
        <v>6890</v>
      </c>
      <c r="F6893">
        <v>8817.481023639366</v>
      </c>
      <c r="G6893">
        <v>0.3876351666795923</v>
      </c>
      <c r="BD6893">
        <f t="shared" si="843"/>
        <v>-4802.3187951119662</v>
      </c>
      <c r="BE6893">
        <f t="shared" si="844"/>
        <v>-2951.5164225719695</v>
      </c>
      <c r="BF6893">
        <f t="shared" si="845"/>
        <v>-1100.7140500319729</v>
      </c>
      <c r="BG6893">
        <f t="shared" si="846"/>
        <v>750.08832250802425</v>
      </c>
      <c r="BH6893">
        <f t="shared" si="847"/>
        <v>2600.8906950480214</v>
      </c>
      <c r="BI6893">
        <f t="shared" si="848"/>
        <v>4451.6930675880176</v>
      </c>
      <c r="BJ6893">
        <f t="shared" si="849"/>
        <v>6302.4954401280156</v>
      </c>
    </row>
    <row r="6894" spans="1:62">
      <c r="A6894">
        <v>6891</v>
      </c>
      <c r="F6894">
        <v>12264.270182875993</v>
      </c>
      <c r="G6894">
        <v>0.35577553915698967</v>
      </c>
      <c r="BD6894">
        <f t="shared" si="843"/>
        <v>-6879.3051902414045</v>
      </c>
      <c r="BE6894">
        <f t="shared" si="844"/>
        <v>-4941.129356843443</v>
      </c>
      <c r="BF6894">
        <f t="shared" si="845"/>
        <v>-3002.9535234454816</v>
      </c>
      <c r="BG6894">
        <f t="shared" si="846"/>
        <v>-1064.7776900475201</v>
      </c>
      <c r="BH6894">
        <f t="shared" si="847"/>
        <v>873.39814335044139</v>
      </c>
      <c r="BI6894">
        <f t="shared" si="848"/>
        <v>2811.5739767484029</v>
      </c>
      <c r="BJ6894">
        <f t="shared" si="849"/>
        <v>4749.7498101463643</v>
      </c>
    </row>
    <row r="6895" spans="1:62">
      <c r="A6895">
        <v>6892</v>
      </c>
      <c r="F6895">
        <v>2922.8511009690483</v>
      </c>
      <c r="G6895">
        <v>0.30135214738532667</v>
      </c>
      <c r="BD6895">
        <f t="shared" si="843"/>
        <v>-10485.392487091045</v>
      </c>
      <c r="BE6895">
        <f t="shared" si="844"/>
        <v>-8706.5147913060955</v>
      </c>
      <c r="BF6895">
        <f t="shared" si="845"/>
        <v>-6927.6370955211478</v>
      </c>
      <c r="BG6895">
        <f t="shared" si="846"/>
        <v>-5148.7593997361992</v>
      </c>
      <c r="BH6895">
        <f t="shared" si="847"/>
        <v>-3369.8817039512505</v>
      </c>
      <c r="BI6895">
        <f t="shared" si="848"/>
        <v>-1591.0040081663028</v>
      </c>
      <c r="BJ6895">
        <f t="shared" si="849"/>
        <v>187.87368761864491</v>
      </c>
    </row>
    <row r="6896" spans="1:62">
      <c r="A6896">
        <v>6893</v>
      </c>
      <c r="F6896">
        <v>12832.996934283279</v>
      </c>
      <c r="G6896">
        <v>0.501534929656688</v>
      </c>
      <c r="BD6896">
        <f t="shared" si="843"/>
        <v>-1416.0903640424149</v>
      </c>
      <c r="BE6896">
        <f t="shared" si="844"/>
        <v>90.670372884218523</v>
      </c>
      <c r="BF6896">
        <f t="shared" si="845"/>
        <v>1597.4311098108519</v>
      </c>
      <c r="BG6896">
        <f t="shared" si="846"/>
        <v>3104.1918467374853</v>
      </c>
      <c r="BH6896">
        <f t="shared" si="847"/>
        <v>4610.9525836641187</v>
      </c>
      <c r="BI6896">
        <f t="shared" si="848"/>
        <v>6117.7133205907521</v>
      </c>
      <c r="BJ6896">
        <f t="shared" si="849"/>
        <v>7624.4740575173855</v>
      </c>
    </row>
    <row r="6897" spans="1:62">
      <c r="A6897">
        <v>6894</v>
      </c>
      <c r="F6897">
        <v>2323.890187782712</v>
      </c>
      <c r="G6897">
        <v>0.64161517799702317</v>
      </c>
      <c r="BD6897">
        <f t="shared" si="843"/>
        <v>-10325.322285999839</v>
      </c>
      <c r="BE6897">
        <f t="shared" si="844"/>
        <v>-7817.647637716399</v>
      </c>
      <c r="BF6897">
        <f t="shared" si="845"/>
        <v>-5309.9729894329594</v>
      </c>
      <c r="BG6897">
        <f t="shared" si="846"/>
        <v>-2802.2983411495188</v>
      </c>
      <c r="BH6897">
        <f t="shared" si="847"/>
        <v>-294.62369286608009</v>
      </c>
      <c r="BI6897">
        <f t="shared" si="848"/>
        <v>2213.0509554173605</v>
      </c>
      <c r="BJ6897">
        <f t="shared" si="849"/>
        <v>4720.7256037007992</v>
      </c>
    </row>
    <row r="6898" spans="1:62">
      <c r="A6898">
        <v>6895</v>
      </c>
      <c r="F6898">
        <v>7551.0741332038178</v>
      </c>
      <c r="G6898">
        <v>0.18529875901012183</v>
      </c>
      <c r="BD6898">
        <f t="shared" si="843"/>
        <v>884.18570220240372</v>
      </c>
      <c r="BE6898">
        <f t="shared" si="844"/>
        <v>4092.2615921875195</v>
      </c>
      <c r="BF6898">
        <f t="shared" si="845"/>
        <v>7300.3374821726356</v>
      </c>
      <c r="BG6898">
        <f t="shared" si="846"/>
        <v>10508.413372157751</v>
      </c>
      <c r="BH6898">
        <f t="shared" si="847"/>
        <v>13716.489262142868</v>
      </c>
      <c r="BI6898">
        <f t="shared" si="848"/>
        <v>16924.565152127983</v>
      </c>
      <c r="BJ6898">
        <f t="shared" si="849"/>
        <v>20132.6410421131</v>
      </c>
    </row>
    <row r="6899" spans="1:62">
      <c r="A6899">
        <v>6896</v>
      </c>
      <c r="F6899">
        <v>11787.072745190373</v>
      </c>
      <c r="G6899">
        <v>0.23880040783469614</v>
      </c>
      <c r="BD6899">
        <f t="shared" si="843"/>
        <v>-6624.5803381532087</v>
      </c>
      <c r="BE6899">
        <f t="shared" si="844"/>
        <v>-5698.0865431025995</v>
      </c>
      <c r="BF6899">
        <f t="shared" si="845"/>
        <v>-4771.5927480519904</v>
      </c>
      <c r="BG6899">
        <f t="shared" si="846"/>
        <v>-3845.0989530013812</v>
      </c>
      <c r="BH6899">
        <f t="shared" si="847"/>
        <v>-2918.6051579507721</v>
      </c>
      <c r="BI6899">
        <f t="shared" si="848"/>
        <v>-1992.1113629001629</v>
      </c>
      <c r="BJ6899">
        <f t="shared" si="849"/>
        <v>-1065.6175678495538</v>
      </c>
    </row>
    <row r="6900" spans="1:62">
      <c r="A6900">
        <v>6897</v>
      </c>
      <c r="F6900">
        <v>5057.1249552221634</v>
      </c>
      <c r="G6900">
        <v>0.75515807102103683</v>
      </c>
      <c r="BD6900">
        <f t="shared" si="843"/>
        <v>-10593.070706016893</v>
      </c>
      <c r="BE6900">
        <f t="shared" si="844"/>
        <v>-9399.0686668434118</v>
      </c>
      <c r="BF6900">
        <f t="shared" si="845"/>
        <v>-8205.0666276699303</v>
      </c>
      <c r="BG6900">
        <f t="shared" si="846"/>
        <v>-7011.0645884964506</v>
      </c>
      <c r="BH6900">
        <f t="shared" si="847"/>
        <v>-5817.06254932297</v>
      </c>
      <c r="BI6900">
        <f t="shared" si="848"/>
        <v>-4623.0605101494893</v>
      </c>
      <c r="BJ6900">
        <f t="shared" si="849"/>
        <v>-3429.0584709760078</v>
      </c>
    </row>
    <row r="6901" spans="1:62">
      <c r="A6901">
        <v>6898</v>
      </c>
      <c r="F6901">
        <v>12067.570869218513</v>
      </c>
      <c r="G6901">
        <v>1.0035620435190795</v>
      </c>
      <c r="BD6901">
        <f t="shared" si="843"/>
        <v>-1281.3346001169793</v>
      </c>
      <c r="BE6901">
        <f t="shared" si="844"/>
        <v>2494.4557549882047</v>
      </c>
      <c r="BF6901">
        <f t="shared" si="845"/>
        <v>6270.2461100933888</v>
      </c>
      <c r="BG6901">
        <f t="shared" si="846"/>
        <v>10046.036465198573</v>
      </c>
      <c r="BH6901">
        <f t="shared" si="847"/>
        <v>13821.826820303759</v>
      </c>
      <c r="BI6901">
        <f t="shared" si="848"/>
        <v>17597.617175408941</v>
      </c>
      <c r="BJ6901">
        <f t="shared" si="849"/>
        <v>21373.407530514127</v>
      </c>
    </row>
    <row r="6902" spans="1:62">
      <c r="A6902">
        <v>6899</v>
      </c>
      <c r="F6902">
        <v>13032.425884465501</v>
      </c>
      <c r="G6902">
        <v>0.37005203281877996</v>
      </c>
      <c r="BD6902">
        <f t="shared" si="843"/>
        <v>-7049.7606516231153</v>
      </c>
      <c r="BE6902">
        <f t="shared" si="844"/>
        <v>-2031.9504340277181</v>
      </c>
      <c r="BF6902">
        <f t="shared" si="845"/>
        <v>2985.859783567681</v>
      </c>
      <c r="BG6902">
        <f t="shared" si="846"/>
        <v>8003.6700011630764</v>
      </c>
      <c r="BH6902">
        <f t="shared" si="847"/>
        <v>13021.480218758474</v>
      </c>
      <c r="BI6902">
        <f t="shared" si="848"/>
        <v>18039.290436353876</v>
      </c>
      <c r="BJ6902">
        <f t="shared" si="849"/>
        <v>23057.100653949266</v>
      </c>
    </row>
    <row r="6903" spans="1:62">
      <c r="A6903">
        <v>6900</v>
      </c>
      <c r="F6903">
        <v>10098.59913196589</v>
      </c>
      <c r="G6903">
        <v>0.23890166885016484</v>
      </c>
      <c r="BD6903">
        <f t="shared" si="843"/>
        <v>-11182.165720371602</v>
      </c>
      <c r="BE6903">
        <f t="shared" si="844"/>
        <v>-9331.9055562777012</v>
      </c>
      <c r="BF6903">
        <f t="shared" si="845"/>
        <v>-7481.645392183802</v>
      </c>
      <c r="BG6903">
        <f t="shared" si="846"/>
        <v>-5631.3852280899018</v>
      </c>
      <c r="BH6903">
        <f t="shared" si="847"/>
        <v>-3781.1250639960017</v>
      </c>
      <c r="BI6903">
        <f t="shared" si="848"/>
        <v>-1930.8648999021025</v>
      </c>
      <c r="BJ6903">
        <f t="shared" si="849"/>
        <v>-80.604735808203259</v>
      </c>
    </row>
    <row r="6904" spans="1:62">
      <c r="A6904">
        <v>6901</v>
      </c>
      <c r="F6904">
        <v>11257.114955974241</v>
      </c>
      <c r="G6904">
        <v>0.81277200646914771</v>
      </c>
      <c r="BD6904">
        <f t="shared" si="843"/>
        <v>-8904.0907877150657</v>
      </c>
      <c r="BE6904">
        <f t="shared" si="844"/>
        <v>-7709.5824434642418</v>
      </c>
      <c r="BF6904">
        <f t="shared" si="845"/>
        <v>-6515.074099213417</v>
      </c>
      <c r="BG6904">
        <f t="shared" si="846"/>
        <v>-5320.565754962593</v>
      </c>
      <c r="BH6904">
        <f t="shared" si="847"/>
        <v>-4126.0574107117691</v>
      </c>
      <c r="BI6904">
        <f t="shared" si="848"/>
        <v>-2931.5490664609442</v>
      </c>
      <c r="BJ6904">
        <f t="shared" si="849"/>
        <v>-1737.0407222101203</v>
      </c>
    </row>
    <row r="6905" spans="1:62">
      <c r="A6905">
        <v>6902</v>
      </c>
      <c r="F6905">
        <v>12768.682438004756</v>
      </c>
      <c r="G6905">
        <v>0.31115561118487367</v>
      </c>
      <c r="BD6905">
        <f t="shared" si="843"/>
        <v>-7193.2549236285022</v>
      </c>
      <c r="BE6905">
        <f t="shared" si="844"/>
        <v>-3129.3948912827636</v>
      </c>
      <c r="BF6905">
        <f t="shared" si="845"/>
        <v>934.46514106297582</v>
      </c>
      <c r="BG6905">
        <f t="shared" si="846"/>
        <v>4998.3251734087135</v>
      </c>
      <c r="BH6905">
        <f t="shared" si="847"/>
        <v>9062.1852057544529</v>
      </c>
      <c r="BI6905">
        <f t="shared" si="848"/>
        <v>13126.045238100192</v>
      </c>
      <c r="BJ6905">
        <f t="shared" si="849"/>
        <v>17189.905270445928</v>
      </c>
    </row>
    <row r="6906" spans="1:62">
      <c r="A6906">
        <v>6903</v>
      </c>
      <c r="F6906">
        <v>10112.918534977569</v>
      </c>
      <c r="G6906">
        <v>0.29325762370316966</v>
      </c>
      <c r="BD6906">
        <f t="shared" si="843"/>
        <v>-11212.904382080389</v>
      </c>
      <c r="BE6906">
        <f t="shared" si="844"/>
        <v>-9657.1263261560198</v>
      </c>
      <c r="BF6906">
        <f t="shared" si="845"/>
        <v>-8101.3482702316514</v>
      </c>
      <c r="BG6906">
        <f t="shared" si="846"/>
        <v>-6545.5702143072831</v>
      </c>
      <c r="BH6906">
        <f t="shared" si="847"/>
        <v>-4989.7921583829147</v>
      </c>
      <c r="BI6906">
        <f t="shared" si="848"/>
        <v>-3434.0141024585464</v>
      </c>
      <c r="BJ6906">
        <f t="shared" si="849"/>
        <v>-1878.2360465341771</v>
      </c>
    </row>
    <row r="6907" spans="1:62">
      <c r="A6907">
        <v>6904</v>
      </c>
      <c r="F6907">
        <v>12639.772082005755</v>
      </c>
      <c r="G6907">
        <v>0.37820061326122456</v>
      </c>
      <c r="BD6907">
        <f t="shared" si="843"/>
        <v>-8646.6304164617213</v>
      </c>
      <c r="BE6907">
        <f t="shared" si="844"/>
        <v>-7180.3422979458719</v>
      </c>
      <c r="BF6907">
        <f t="shared" si="845"/>
        <v>-5714.0541794300243</v>
      </c>
      <c r="BG6907">
        <f t="shared" si="846"/>
        <v>-4247.7660609141758</v>
      </c>
      <c r="BH6907">
        <f t="shared" si="847"/>
        <v>-2781.4779423983273</v>
      </c>
      <c r="BI6907">
        <f t="shared" si="848"/>
        <v>-1315.1898238824797</v>
      </c>
      <c r="BJ6907">
        <f t="shared" si="849"/>
        <v>151.09829463336973</v>
      </c>
    </row>
    <row r="6908" spans="1:62">
      <c r="A6908">
        <v>6905</v>
      </c>
      <c r="F6908">
        <v>14791.24571044277</v>
      </c>
      <c r="G6908">
        <v>0.13862959105624117</v>
      </c>
      <c r="BD6908">
        <f t="shared" si="843"/>
        <v>-10748.769015699632</v>
      </c>
      <c r="BE6908">
        <f t="shared" si="844"/>
        <v>-8857.7659493935098</v>
      </c>
      <c r="BF6908">
        <f t="shared" si="845"/>
        <v>-6966.7628830873864</v>
      </c>
      <c r="BG6908">
        <f t="shared" si="846"/>
        <v>-5075.7598167812639</v>
      </c>
      <c r="BH6908">
        <f t="shared" si="847"/>
        <v>-3184.7567504751405</v>
      </c>
      <c r="BI6908">
        <f t="shared" si="848"/>
        <v>-1293.753684169018</v>
      </c>
      <c r="BJ6908">
        <f t="shared" si="849"/>
        <v>597.24938213710448</v>
      </c>
    </row>
    <row r="6909" spans="1:62">
      <c r="A6909">
        <v>6906</v>
      </c>
      <c r="F6909">
        <v>-671.27441496089159</v>
      </c>
      <c r="G6909">
        <v>0.91315644786210282</v>
      </c>
      <c r="BD6909">
        <f t="shared" si="843"/>
        <v>-14098.097755161565</v>
      </c>
      <c r="BE6909">
        <f t="shared" si="844"/>
        <v>-13404.949799880358</v>
      </c>
      <c r="BF6909">
        <f t="shared" si="845"/>
        <v>-12711.801844599153</v>
      </c>
      <c r="BG6909">
        <f t="shared" si="846"/>
        <v>-12018.653889317946</v>
      </c>
      <c r="BH6909">
        <f t="shared" si="847"/>
        <v>-11325.505934036741</v>
      </c>
      <c r="BI6909">
        <f t="shared" si="848"/>
        <v>-10632.357978755535</v>
      </c>
      <c r="BJ6909">
        <f t="shared" si="849"/>
        <v>-9939.2100234743302</v>
      </c>
    </row>
    <row r="6910" spans="1:62">
      <c r="A6910">
        <v>6907</v>
      </c>
      <c r="F6910">
        <v>8819.5464805496358</v>
      </c>
      <c r="G6910">
        <v>0.43471245821606885</v>
      </c>
      <c r="BD6910">
        <f t="shared" si="843"/>
        <v>5237.0566542714059</v>
      </c>
      <c r="BE6910">
        <f t="shared" si="844"/>
        <v>9802.8388935819203</v>
      </c>
      <c r="BF6910">
        <f t="shared" si="845"/>
        <v>14368.621132892435</v>
      </c>
      <c r="BG6910">
        <f t="shared" si="846"/>
        <v>18934.403372202949</v>
      </c>
      <c r="BH6910">
        <f t="shared" si="847"/>
        <v>23500.185611513461</v>
      </c>
      <c r="BI6910">
        <f t="shared" si="848"/>
        <v>28065.967850823978</v>
      </c>
      <c r="BJ6910">
        <f t="shared" si="849"/>
        <v>32631.75009013449</v>
      </c>
    </row>
    <row r="6911" spans="1:62">
      <c r="A6911">
        <v>6908</v>
      </c>
      <c r="F6911">
        <v>5488.1072560843204</v>
      </c>
      <c r="G6911">
        <v>0.56987997693706838</v>
      </c>
      <c r="BD6911">
        <f t="shared" si="843"/>
        <v>-6645.9841894692918</v>
      </c>
      <c r="BE6911">
        <f t="shared" si="844"/>
        <v>-4472.4218983889477</v>
      </c>
      <c r="BF6911">
        <f t="shared" si="845"/>
        <v>-2298.8596073086028</v>
      </c>
      <c r="BG6911">
        <f t="shared" si="846"/>
        <v>-125.29731622825966</v>
      </c>
      <c r="BH6911">
        <f t="shared" si="847"/>
        <v>2048.2649748520853</v>
      </c>
      <c r="BI6911">
        <f t="shared" si="848"/>
        <v>4221.8272659324302</v>
      </c>
      <c r="BJ6911">
        <f t="shared" si="849"/>
        <v>6395.3895570127734</v>
      </c>
    </row>
    <row r="6912" spans="1:62">
      <c r="A6912">
        <v>6909</v>
      </c>
      <c r="F6912">
        <v>10976.869405878871</v>
      </c>
      <c r="G6912">
        <v>0.64723036266263367</v>
      </c>
      <c r="BD6912">
        <f t="shared" si="843"/>
        <v>-2638.7073713989785</v>
      </c>
      <c r="BE6912">
        <f t="shared" si="844"/>
        <v>210.69251328636346</v>
      </c>
      <c r="BF6912">
        <f t="shared" si="845"/>
        <v>3060.0923979717045</v>
      </c>
      <c r="BG6912">
        <f t="shared" si="846"/>
        <v>5909.4922826570473</v>
      </c>
      <c r="BH6912">
        <f t="shared" si="847"/>
        <v>8758.8921673423883</v>
      </c>
      <c r="BI6912">
        <f t="shared" si="848"/>
        <v>11608.292052027729</v>
      </c>
      <c r="BJ6912">
        <f t="shared" si="849"/>
        <v>14457.691936713072</v>
      </c>
    </row>
    <row r="6913" spans="1:62">
      <c r="A6913">
        <v>6910</v>
      </c>
      <c r="F6913">
        <v>6535.1461229843953</v>
      </c>
      <c r="G6913">
        <v>0.51602042295968964</v>
      </c>
      <c r="BD6913">
        <f t="shared" si="843"/>
        <v>-7740.7175925657029</v>
      </c>
      <c r="BE6913">
        <f t="shared" si="844"/>
        <v>-4504.5657792525344</v>
      </c>
      <c r="BF6913">
        <f t="shared" si="845"/>
        <v>-1268.4139659393659</v>
      </c>
      <c r="BG6913">
        <f t="shared" si="846"/>
        <v>1967.7378473738027</v>
      </c>
      <c r="BH6913">
        <f t="shared" si="847"/>
        <v>5203.8896606869712</v>
      </c>
      <c r="BI6913">
        <f t="shared" si="848"/>
        <v>8440.0414740001397</v>
      </c>
      <c r="BJ6913">
        <f t="shared" si="849"/>
        <v>11676.193287313308</v>
      </c>
    </row>
    <row r="6914" spans="1:62">
      <c r="A6914">
        <v>6911</v>
      </c>
      <c r="F6914">
        <v>9991.22402003157</v>
      </c>
      <c r="G6914">
        <v>0.17768991646582233</v>
      </c>
      <c r="BD6914">
        <f t="shared" si="843"/>
        <v>-3955.044008185947</v>
      </c>
      <c r="BE6914">
        <f t="shared" si="844"/>
        <v>-1374.9418933874986</v>
      </c>
      <c r="BF6914">
        <f t="shared" si="845"/>
        <v>1205.1602214109489</v>
      </c>
      <c r="BG6914">
        <f t="shared" si="846"/>
        <v>3785.2623362093982</v>
      </c>
      <c r="BH6914">
        <f t="shared" si="847"/>
        <v>6365.3644510078448</v>
      </c>
      <c r="BI6914">
        <f t="shared" si="848"/>
        <v>8945.4665658062931</v>
      </c>
      <c r="BJ6914">
        <f t="shared" si="849"/>
        <v>11525.568680604742</v>
      </c>
    </row>
    <row r="6915" spans="1:62">
      <c r="A6915">
        <v>6912</v>
      </c>
      <c r="F6915">
        <v>11039.857227513261</v>
      </c>
      <c r="G6915">
        <v>0.1358878669352217</v>
      </c>
      <c r="BD6915">
        <f t="shared" si="843"/>
        <v>-9102.7744377024592</v>
      </c>
      <c r="BE6915">
        <f t="shared" si="844"/>
        <v>-8214.3248553733465</v>
      </c>
      <c r="BF6915">
        <f t="shared" si="845"/>
        <v>-7325.8752730442357</v>
      </c>
      <c r="BG6915">
        <f t="shared" si="846"/>
        <v>-6437.425690715123</v>
      </c>
      <c r="BH6915">
        <f t="shared" si="847"/>
        <v>-5548.9761083860121</v>
      </c>
      <c r="BI6915">
        <f t="shared" si="848"/>
        <v>-4660.5265260569004</v>
      </c>
      <c r="BJ6915">
        <f t="shared" si="849"/>
        <v>-3772.0769437277886</v>
      </c>
    </row>
    <row r="6916" spans="1:62">
      <c r="A6916">
        <v>6913</v>
      </c>
      <c r="F6916">
        <v>6886.0518197918864</v>
      </c>
      <c r="G6916">
        <v>0.68512792632743658</v>
      </c>
      <c r="BD6916">
        <f t="shared" si="843"/>
        <v>-10360.417892837153</v>
      </c>
      <c r="BE6916">
        <f t="shared" si="844"/>
        <v>-9680.9785581610449</v>
      </c>
      <c r="BF6916">
        <f t="shared" si="845"/>
        <v>-9001.5392234849351</v>
      </c>
      <c r="BG6916">
        <f t="shared" si="846"/>
        <v>-8322.099888808827</v>
      </c>
      <c r="BH6916">
        <f t="shared" si="847"/>
        <v>-7642.660554132719</v>
      </c>
      <c r="BI6916">
        <f t="shared" si="848"/>
        <v>-6963.22121945661</v>
      </c>
      <c r="BJ6916">
        <f t="shared" si="849"/>
        <v>-6283.7818847805011</v>
      </c>
    </row>
    <row r="6917" spans="1:62">
      <c r="A6917">
        <v>6914</v>
      </c>
      <c r="F6917">
        <v>9472.8860325620244</v>
      </c>
      <c r="G6917">
        <v>0.75165422292910744</v>
      </c>
      <c r="BD6917">
        <f t="shared" si="843"/>
        <v>-3460.4121881547035</v>
      </c>
      <c r="BE6917">
        <f t="shared" si="844"/>
        <v>-34.77255651752057</v>
      </c>
      <c r="BF6917">
        <f t="shared" si="845"/>
        <v>3390.8670751196623</v>
      </c>
      <c r="BG6917">
        <f t="shared" si="846"/>
        <v>6816.5067067568452</v>
      </c>
      <c r="BH6917">
        <f t="shared" si="847"/>
        <v>10242.146338394028</v>
      </c>
      <c r="BI6917">
        <f t="shared" si="848"/>
        <v>13667.785970031211</v>
      </c>
      <c r="BJ6917">
        <f t="shared" si="849"/>
        <v>17093.425601668394</v>
      </c>
    </row>
    <row r="6918" spans="1:62">
      <c r="A6918">
        <v>6915</v>
      </c>
      <c r="F6918">
        <v>12125.31997862645</v>
      </c>
      <c r="G6918">
        <v>0.31318394025343199</v>
      </c>
      <c r="BD6918">
        <f t="shared" si="843"/>
        <v>-5714.6149179164877</v>
      </c>
      <c r="BE6918">
        <f t="shared" si="844"/>
        <v>-1956.34380327095</v>
      </c>
      <c r="BF6918">
        <f t="shared" si="845"/>
        <v>1801.9273113745876</v>
      </c>
      <c r="BG6918">
        <f t="shared" si="846"/>
        <v>5560.1984260201243</v>
      </c>
      <c r="BH6918">
        <f t="shared" si="847"/>
        <v>9318.4695406656629</v>
      </c>
      <c r="BI6918">
        <f t="shared" si="848"/>
        <v>13076.7406553112</v>
      </c>
      <c r="BJ6918">
        <f t="shared" si="849"/>
        <v>16835.011769956734</v>
      </c>
    </row>
    <row r="6919" spans="1:62">
      <c r="A6919">
        <v>6916</v>
      </c>
      <c r="F6919">
        <v>1410.1730930801714</v>
      </c>
      <c r="G6919">
        <v>0.47583178872512555</v>
      </c>
      <c r="BD6919">
        <f t="shared" si="843"/>
        <v>-10559.400277359291</v>
      </c>
      <c r="BE6919">
        <f t="shared" si="844"/>
        <v>-8993.4805760921299</v>
      </c>
      <c r="BF6919">
        <f t="shared" si="845"/>
        <v>-7427.5608748249706</v>
      </c>
      <c r="BG6919">
        <f t="shared" si="846"/>
        <v>-5861.6411735578104</v>
      </c>
      <c r="BH6919">
        <f t="shared" si="847"/>
        <v>-4295.721472290651</v>
      </c>
      <c r="BI6919">
        <f t="shared" si="848"/>
        <v>-2729.8017710234908</v>
      </c>
      <c r="BJ6919">
        <f t="shared" si="849"/>
        <v>-1163.8820697563315</v>
      </c>
    </row>
    <row r="6920" spans="1:62">
      <c r="A6920">
        <v>6917</v>
      </c>
      <c r="F6920">
        <v>10360.276310331517</v>
      </c>
      <c r="G6920">
        <v>0.92550156537804629</v>
      </c>
      <c r="BD6920">
        <f t="shared" si="843"/>
        <v>968.98585054545629</v>
      </c>
      <c r="BE6920">
        <f t="shared" si="844"/>
        <v>3348.144794171084</v>
      </c>
      <c r="BF6920">
        <f t="shared" si="845"/>
        <v>5727.3037377967121</v>
      </c>
      <c r="BG6920">
        <f t="shared" si="846"/>
        <v>8106.4626814223393</v>
      </c>
      <c r="BH6920">
        <f t="shared" si="847"/>
        <v>10485.621625047967</v>
      </c>
      <c r="BI6920">
        <f t="shared" si="848"/>
        <v>12864.780568673596</v>
      </c>
      <c r="BJ6920">
        <f t="shared" si="849"/>
        <v>15243.939512299225</v>
      </c>
    </row>
    <row r="6921" spans="1:62">
      <c r="A6921">
        <v>6918</v>
      </c>
      <c r="F6921">
        <v>11350.560831887431</v>
      </c>
      <c r="G6921">
        <v>0.13349487585737219</v>
      </c>
      <c r="BD6921">
        <f t="shared" si="843"/>
        <v>-5732.7684834412858</v>
      </c>
      <c r="BE6921">
        <f t="shared" si="844"/>
        <v>-1105.2606565510541</v>
      </c>
      <c r="BF6921">
        <f t="shared" si="845"/>
        <v>3522.2471703391766</v>
      </c>
      <c r="BG6921">
        <f t="shared" si="846"/>
        <v>8149.7549972294091</v>
      </c>
      <c r="BH6921">
        <f t="shared" si="847"/>
        <v>12777.262824119638</v>
      </c>
      <c r="BI6921">
        <f t="shared" si="848"/>
        <v>17404.770651009872</v>
      </c>
      <c r="BJ6921">
        <f t="shared" si="849"/>
        <v>22032.278477900101</v>
      </c>
    </row>
    <row r="6922" spans="1:62">
      <c r="A6922">
        <v>6919</v>
      </c>
      <c r="F6922">
        <v>9565.3500509531914</v>
      </c>
      <c r="G6922">
        <v>0.52470646331676374</v>
      </c>
      <c r="BD6922">
        <f t="shared" si="843"/>
        <v>-10683.08645260057</v>
      </c>
      <c r="BE6922">
        <f t="shared" si="844"/>
        <v>-10015.612073313709</v>
      </c>
      <c r="BF6922">
        <f t="shared" si="845"/>
        <v>-9348.1376940268492</v>
      </c>
      <c r="BG6922">
        <f t="shared" si="846"/>
        <v>-8680.663314739988</v>
      </c>
      <c r="BH6922">
        <f t="shared" si="847"/>
        <v>-8013.1889354531268</v>
      </c>
      <c r="BI6922">
        <f t="shared" si="848"/>
        <v>-7345.7145561662655</v>
      </c>
      <c r="BJ6922">
        <f t="shared" si="849"/>
        <v>-6678.2401768794043</v>
      </c>
    </row>
    <row r="6923" spans="1:62">
      <c r="A6923">
        <v>6920</v>
      </c>
      <c r="F6923">
        <v>6311.8280618786812</v>
      </c>
      <c r="G6923">
        <v>0.69908862817013695</v>
      </c>
      <c r="BD6923">
        <f t="shared" si="843"/>
        <v>-6941.8177343693733</v>
      </c>
      <c r="BE6923">
        <f t="shared" si="844"/>
        <v>-4318.2854177855543</v>
      </c>
      <c r="BF6923">
        <f t="shared" si="845"/>
        <v>-1694.7531012017353</v>
      </c>
      <c r="BG6923">
        <f t="shared" si="846"/>
        <v>928.77921538208284</v>
      </c>
      <c r="BH6923">
        <f t="shared" si="847"/>
        <v>3552.3115319659028</v>
      </c>
      <c r="BI6923">
        <f t="shared" si="848"/>
        <v>6175.8438485497209</v>
      </c>
      <c r="BJ6923">
        <f t="shared" si="849"/>
        <v>8799.3761651335408</v>
      </c>
    </row>
    <row r="6924" spans="1:62">
      <c r="A6924">
        <v>6921</v>
      </c>
      <c r="F6924">
        <v>-6795.568766858205</v>
      </c>
      <c r="G6924">
        <v>0.72530224549190603</v>
      </c>
      <c r="BD6924">
        <f t="shared" si="843"/>
        <v>-2816.3849210279964</v>
      </c>
      <c r="BE6924">
        <f t="shared" si="844"/>
        <v>679.05821982268844</v>
      </c>
      <c r="BF6924">
        <f t="shared" si="845"/>
        <v>4174.5013606733737</v>
      </c>
      <c r="BG6924">
        <f t="shared" si="846"/>
        <v>7669.9445015240581</v>
      </c>
      <c r="BH6924">
        <f t="shared" si="847"/>
        <v>11165.387642374742</v>
      </c>
      <c r="BI6924">
        <f t="shared" si="848"/>
        <v>14660.830783225429</v>
      </c>
      <c r="BJ6924">
        <f t="shared" si="849"/>
        <v>18156.273924076111</v>
      </c>
    </row>
    <row r="6925" spans="1:62">
      <c r="A6925">
        <v>6922</v>
      </c>
      <c r="F6925">
        <v>9876.2646030123869</v>
      </c>
      <c r="G6925">
        <v>0.48459598079704147</v>
      </c>
      <c r="BD6925">
        <f t="shared" ref="BD6925:BD6988" si="850">($BD$3*G6924)-F6924</f>
        <v>10422.079994317735</v>
      </c>
      <c r="BE6925">
        <f t="shared" ref="BE6925:BE6988" si="851">($BE$3*G6924)-F6924</f>
        <v>14048.591221777266</v>
      </c>
      <c r="BF6925">
        <f t="shared" ref="BF6925:BF6988" si="852">($BF$3*G6924)-F6924</f>
        <v>17675.102449236794</v>
      </c>
      <c r="BG6925">
        <f t="shared" ref="BG6925:BG6988" si="853">($BG$3*G6924)-F6924</f>
        <v>21301.613676696325</v>
      </c>
      <c r="BH6925">
        <f t="shared" ref="BH6925:BH6988" si="854">($BH$3*G6924)-F6924</f>
        <v>24928.124904155855</v>
      </c>
      <c r="BI6925">
        <f t="shared" ref="BI6925:BI6988" si="855">($BI$3*G6924)-F6924</f>
        <v>28554.636131615385</v>
      </c>
      <c r="BJ6925">
        <f t="shared" ref="BJ6925:BJ6988" si="856">($BJ$3*G6924)-F6924</f>
        <v>32181.147359074916</v>
      </c>
    </row>
    <row r="6926" spans="1:62">
      <c r="A6926">
        <v>6923</v>
      </c>
      <c r="F6926">
        <v>9328.7654221924713</v>
      </c>
      <c r="G6926">
        <v>0.53976027820000283</v>
      </c>
      <c r="BD6926">
        <f t="shared" si="850"/>
        <v>-7453.2846990271792</v>
      </c>
      <c r="BE6926">
        <f t="shared" si="851"/>
        <v>-5030.3047950419723</v>
      </c>
      <c r="BF6926">
        <f t="shared" si="852"/>
        <v>-2607.3248910567645</v>
      </c>
      <c r="BG6926">
        <f t="shared" si="853"/>
        <v>-184.34498707155763</v>
      </c>
      <c r="BH6926">
        <f t="shared" si="854"/>
        <v>2238.6349169136502</v>
      </c>
      <c r="BI6926">
        <f t="shared" si="855"/>
        <v>4661.6148208988579</v>
      </c>
      <c r="BJ6926">
        <f t="shared" si="856"/>
        <v>7084.5947248840639</v>
      </c>
    </row>
    <row r="6927" spans="1:62">
      <c r="A6927">
        <v>6924</v>
      </c>
      <c r="F6927">
        <v>8729.1845717635224</v>
      </c>
      <c r="G6927">
        <v>0.2150696272254784</v>
      </c>
      <c r="BD6927">
        <f t="shared" si="850"/>
        <v>-6629.9640311924577</v>
      </c>
      <c r="BE6927">
        <f t="shared" si="851"/>
        <v>-3931.1626401924432</v>
      </c>
      <c r="BF6927">
        <f t="shared" si="852"/>
        <v>-1232.3612491924287</v>
      </c>
      <c r="BG6927">
        <f t="shared" si="853"/>
        <v>1466.440141807585</v>
      </c>
      <c r="BH6927">
        <f t="shared" si="854"/>
        <v>4165.2415328075986</v>
      </c>
      <c r="BI6927">
        <f t="shared" si="855"/>
        <v>6864.042923807614</v>
      </c>
      <c r="BJ6927">
        <f t="shared" si="856"/>
        <v>9562.8443148076294</v>
      </c>
    </row>
    <row r="6928" spans="1:62">
      <c r="A6928">
        <v>6925</v>
      </c>
      <c r="F6928">
        <v>13511.622015720161</v>
      </c>
      <c r="G6928">
        <v>6.2540497160056496E-2</v>
      </c>
      <c r="BD6928">
        <f t="shared" si="850"/>
        <v>-7653.8364356361308</v>
      </c>
      <c r="BE6928">
        <f t="shared" si="851"/>
        <v>-6578.4882995087382</v>
      </c>
      <c r="BF6928">
        <f t="shared" si="852"/>
        <v>-5503.1401633813466</v>
      </c>
      <c r="BG6928">
        <f t="shared" si="853"/>
        <v>-4427.7920272539541</v>
      </c>
      <c r="BH6928">
        <f t="shared" si="854"/>
        <v>-3352.4438911265624</v>
      </c>
      <c r="BI6928">
        <f t="shared" si="855"/>
        <v>-2277.0957549991708</v>
      </c>
      <c r="BJ6928">
        <f t="shared" si="856"/>
        <v>-1201.7476188717783</v>
      </c>
    </row>
    <row r="6929" spans="1:62">
      <c r="A6929">
        <v>6926</v>
      </c>
      <c r="F6929">
        <v>8144.8652965451238</v>
      </c>
      <c r="G6929">
        <v>1.9908424511952711</v>
      </c>
      <c r="BD6929">
        <f t="shared" si="850"/>
        <v>-13198.919529919878</v>
      </c>
      <c r="BE6929">
        <f t="shared" si="851"/>
        <v>-12886.217044119596</v>
      </c>
      <c r="BF6929">
        <f t="shared" si="852"/>
        <v>-12573.514558319313</v>
      </c>
      <c r="BG6929">
        <f t="shared" si="853"/>
        <v>-12260.812072519031</v>
      </c>
      <c r="BH6929">
        <f t="shared" si="854"/>
        <v>-11948.109586718749</v>
      </c>
      <c r="BI6929">
        <f t="shared" si="855"/>
        <v>-11635.407100918466</v>
      </c>
      <c r="BJ6929">
        <f t="shared" si="856"/>
        <v>-11322.704615118182</v>
      </c>
    </row>
    <row r="6930" spans="1:62">
      <c r="A6930">
        <v>6927</v>
      </c>
      <c r="F6930">
        <v>7305.8556131434016</v>
      </c>
      <c r="G6930">
        <v>0.50716109995125791</v>
      </c>
      <c r="BD6930">
        <f t="shared" si="850"/>
        <v>1809.3469594312319</v>
      </c>
      <c r="BE6930">
        <f t="shared" si="851"/>
        <v>11763.559215407588</v>
      </c>
      <c r="BF6930">
        <f t="shared" si="852"/>
        <v>21717.771471383945</v>
      </c>
      <c r="BG6930">
        <f t="shared" si="853"/>
        <v>31671.983727360297</v>
      </c>
      <c r="BH6930">
        <f t="shared" si="854"/>
        <v>41626.195983336656</v>
      </c>
      <c r="BI6930">
        <f t="shared" si="855"/>
        <v>51580.408239313008</v>
      </c>
      <c r="BJ6930">
        <f t="shared" si="856"/>
        <v>61534.620495289368</v>
      </c>
    </row>
    <row r="6931" spans="1:62">
      <c r="A6931">
        <v>6928</v>
      </c>
      <c r="F6931">
        <v>8542.7916149160264</v>
      </c>
      <c r="G6931">
        <v>0.83829592752327464</v>
      </c>
      <c r="BD6931">
        <f t="shared" si="850"/>
        <v>-4770.0501133871121</v>
      </c>
      <c r="BE6931">
        <f t="shared" si="851"/>
        <v>-2234.2446136308226</v>
      </c>
      <c r="BF6931">
        <f t="shared" si="852"/>
        <v>301.56088612546682</v>
      </c>
      <c r="BG6931">
        <f t="shared" si="853"/>
        <v>2837.3663858817563</v>
      </c>
      <c r="BH6931">
        <f t="shared" si="854"/>
        <v>5373.1718856380467</v>
      </c>
      <c r="BI6931">
        <f t="shared" si="855"/>
        <v>7908.9773853943352</v>
      </c>
      <c r="BJ6931">
        <f t="shared" si="856"/>
        <v>10444.782885150624</v>
      </c>
    </row>
    <row r="6932" spans="1:62">
      <c r="A6932">
        <v>6929</v>
      </c>
      <c r="F6932">
        <v>1760.6134727184544</v>
      </c>
      <c r="G6932">
        <v>0.42143982328892804</v>
      </c>
      <c r="BD6932">
        <f t="shared" si="850"/>
        <v>-4351.3119772996533</v>
      </c>
      <c r="BE6932">
        <f t="shared" si="851"/>
        <v>-159.83233968328022</v>
      </c>
      <c r="BF6932">
        <f t="shared" si="852"/>
        <v>4031.6472979330938</v>
      </c>
      <c r="BG6932">
        <f t="shared" si="853"/>
        <v>8223.126935549466</v>
      </c>
      <c r="BH6932">
        <f t="shared" si="854"/>
        <v>12414.606573165838</v>
      </c>
      <c r="BI6932">
        <f t="shared" si="855"/>
        <v>16606.086210782214</v>
      </c>
      <c r="BJ6932">
        <f t="shared" si="856"/>
        <v>20797.565848398586</v>
      </c>
    </row>
    <row r="6933" spans="1:62">
      <c r="A6933">
        <v>6930</v>
      </c>
      <c r="F6933">
        <v>7368.0561333745427</v>
      </c>
      <c r="G6933">
        <v>0.42511310964814264</v>
      </c>
      <c r="BD6933">
        <f t="shared" si="850"/>
        <v>346.58564372618594</v>
      </c>
      <c r="BE6933">
        <f t="shared" si="851"/>
        <v>2453.7847601708263</v>
      </c>
      <c r="BF6933">
        <f t="shared" si="852"/>
        <v>4560.9838766154662</v>
      </c>
      <c r="BG6933">
        <f t="shared" si="853"/>
        <v>6668.182993060107</v>
      </c>
      <c r="BH6933">
        <f t="shared" si="854"/>
        <v>8775.382109504746</v>
      </c>
      <c r="BI6933">
        <f t="shared" si="855"/>
        <v>10882.581225949387</v>
      </c>
      <c r="BJ6933">
        <f t="shared" si="856"/>
        <v>12989.780342394028</v>
      </c>
    </row>
    <row r="6934" spans="1:62">
      <c r="A6934">
        <v>6931</v>
      </c>
      <c r="F6934">
        <v>5778.6020266550913</v>
      </c>
      <c r="G6934">
        <v>0.3259040637256172</v>
      </c>
      <c r="BD6934">
        <f t="shared" si="850"/>
        <v>-5242.4905851338299</v>
      </c>
      <c r="BE6934">
        <f t="shared" si="851"/>
        <v>-3116.9250368931162</v>
      </c>
      <c r="BF6934">
        <f t="shared" si="852"/>
        <v>-991.35948865240334</v>
      </c>
      <c r="BG6934">
        <f t="shared" si="853"/>
        <v>1134.2060595883104</v>
      </c>
      <c r="BH6934">
        <f t="shared" si="854"/>
        <v>3259.7716078290232</v>
      </c>
      <c r="BI6934">
        <f t="shared" si="855"/>
        <v>5385.337156069736</v>
      </c>
      <c r="BJ6934">
        <f t="shared" si="856"/>
        <v>7510.9027043104488</v>
      </c>
    </row>
    <row r="6935" spans="1:62">
      <c r="A6935">
        <v>6932</v>
      </c>
      <c r="F6935">
        <v>-6022.0592566469531</v>
      </c>
      <c r="G6935">
        <v>0.4721419317136677</v>
      </c>
      <c r="BD6935">
        <f t="shared" si="850"/>
        <v>-4149.0817080270053</v>
      </c>
      <c r="BE6935">
        <f t="shared" si="851"/>
        <v>-2519.5613893989193</v>
      </c>
      <c r="BF6935">
        <f t="shared" si="852"/>
        <v>-890.04107077083336</v>
      </c>
      <c r="BG6935">
        <f t="shared" si="853"/>
        <v>739.47924785725263</v>
      </c>
      <c r="BH6935">
        <f t="shared" si="854"/>
        <v>2368.9995664853386</v>
      </c>
      <c r="BI6935">
        <f t="shared" si="855"/>
        <v>3998.5198851134246</v>
      </c>
      <c r="BJ6935">
        <f t="shared" si="856"/>
        <v>5628.0402037415115</v>
      </c>
    </row>
    <row r="6936" spans="1:62">
      <c r="A6936">
        <v>6933</v>
      </c>
      <c r="F6936">
        <v>7623.7873539571647</v>
      </c>
      <c r="G6936">
        <v>0.12553715784430608</v>
      </c>
      <c r="BD6936">
        <f t="shared" si="850"/>
        <v>8382.7689152152925</v>
      </c>
      <c r="BE6936">
        <f t="shared" si="851"/>
        <v>10743.47857378363</v>
      </c>
      <c r="BF6936">
        <f t="shared" si="852"/>
        <v>13104.188232351968</v>
      </c>
      <c r="BG6936">
        <f t="shared" si="853"/>
        <v>15464.897890920307</v>
      </c>
      <c r="BH6936">
        <f t="shared" si="854"/>
        <v>17825.607549488646</v>
      </c>
      <c r="BI6936">
        <f t="shared" si="855"/>
        <v>20186.317208056986</v>
      </c>
      <c r="BJ6936">
        <f t="shared" si="856"/>
        <v>22547.026866625321</v>
      </c>
    </row>
    <row r="6937" spans="1:62">
      <c r="A6937">
        <v>6934</v>
      </c>
      <c r="F6937">
        <v>15384.571882201304</v>
      </c>
      <c r="G6937">
        <v>0.1297720386850143</v>
      </c>
      <c r="BD6937">
        <f t="shared" si="850"/>
        <v>-6996.1015647356344</v>
      </c>
      <c r="BE6937">
        <f t="shared" si="851"/>
        <v>-6368.4157755141041</v>
      </c>
      <c r="BF6937">
        <f t="shared" si="852"/>
        <v>-5740.7299862925738</v>
      </c>
      <c r="BG6937">
        <f t="shared" si="853"/>
        <v>-5113.0441970710435</v>
      </c>
      <c r="BH6937">
        <f t="shared" si="854"/>
        <v>-4485.3584078495132</v>
      </c>
      <c r="BI6937">
        <f t="shared" si="855"/>
        <v>-3857.672618627982</v>
      </c>
      <c r="BJ6937">
        <f t="shared" si="856"/>
        <v>-3229.9868294064518</v>
      </c>
    </row>
    <row r="6938" spans="1:62">
      <c r="A6938">
        <v>6935</v>
      </c>
      <c r="F6938">
        <v>2864.8920430776707</v>
      </c>
      <c r="G6938">
        <v>0.51690633629196903</v>
      </c>
      <c r="BD6938">
        <f t="shared" si="850"/>
        <v>-14735.711688776233</v>
      </c>
      <c r="BE6938">
        <f t="shared" si="851"/>
        <v>-14086.85149535116</v>
      </c>
      <c r="BF6938">
        <f t="shared" si="852"/>
        <v>-13437.991301926089</v>
      </c>
      <c r="BG6938">
        <f t="shared" si="853"/>
        <v>-12789.131108501018</v>
      </c>
      <c r="BH6938">
        <f t="shared" si="854"/>
        <v>-12140.270915075947</v>
      </c>
      <c r="BI6938">
        <f t="shared" si="855"/>
        <v>-11491.410721650875</v>
      </c>
      <c r="BJ6938">
        <f t="shared" si="856"/>
        <v>-10842.550528225804</v>
      </c>
    </row>
    <row r="6939" spans="1:62">
      <c r="A6939">
        <v>6936</v>
      </c>
      <c r="F6939">
        <v>8221.6235725484294</v>
      </c>
      <c r="G6939">
        <v>0.10644960564860995</v>
      </c>
      <c r="BD6939">
        <f t="shared" si="850"/>
        <v>-280.36036161782567</v>
      </c>
      <c r="BE6939">
        <f t="shared" si="851"/>
        <v>2304.1713198420193</v>
      </c>
      <c r="BF6939">
        <f t="shared" si="852"/>
        <v>4888.7030013018648</v>
      </c>
      <c r="BG6939">
        <f t="shared" si="853"/>
        <v>7473.2346827617093</v>
      </c>
      <c r="BH6939">
        <f t="shared" si="854"/>
        <v>10057.766364221556</v>
      </c>
      <c r="BI6939">
        <f t="shared" si="855"/>
        <v>12642.2980456814</v>
      </c>
      <c r="BJ6939">
        <f t="shared" si="856"/>
        <v>15226.829727141245</v>
      </c>
    </row>
    <row r="6940" spans="1:62">
      <c r="A6940">
        <v>6937</v>
      </c>
      <c r="F6940">
        <v>12211.849738908737</v>
      </c>
      <c r="G6940">
        <v>0.50726798880980439</v>
      </c>
      <c r="BD6940">
        <f t="shared" si="850"/>
        <v>-7689.3755443053797</v>
      </c>
      <c r="BE6940">
        <f t="shared" si="851"/>
        <v>-7157.12751606233</v>
      </c>
      <c r="BF6940">
        <f t="shared" si="852"/>
        <v>-6624.8794878192803</v>
      </c>
      <c r="BG6940">
        <f t="shared" si="853"/>
        <v>-6092.6314595762306</v>
      </c>
      <c r="BH6940">
        <f t="shared" si="854"/>
        <v>-5560.3834313331809</v>
      </c>
      <c r="BI6940">
        <f t="shared" si="855"/>
        <v>-5028.1354030901311</v>
      </c>
      <c r="BJ6940">
        <f t="shared" si="856"/>
        <v>-4495.8873748470814</v>
      </c>
    </row>
    <row r="6941" spans="1:62">
      <c r="A6941">
        <v>6938</v>
      </c>
      <c r="F6941">
        <v>9552.5488348945819</v>
      </c>
      <c r="G6941">
        <v>0.65529620931389587</v>
      </c>
      <c r="BD6941">
        <f t="shared" si="850"/>
        <v>-9675.509794859714</v>
      </c>
      <c r="BE6941">
        <f t="shared" si="851"/>
        <v>-7139.1698508106929</v>
      </c>
      <c r="BF6941">
        <f t="shared" si="852"/>
        <v>-4602.8299067616708</v>
      </c>
      <c r="BG6941">
        <f t="shared" si="853"/>
        <v>-2066.4899627126488</v>
      </c>
      <c r="BH6941">
        <f t="shared" si="854"/>
        <v>469.84998133637237</v>
      </c>
      <c r="BI6941">
        <f t="shared" si="855"/>
        <v>3006.1899253853953</v>
      </c>
      <c r="BJ6941">
        <f t="shared" si="856"/>
        <v>5542.5298694344183</v>
      </c>
    </row>
    <row r="6942" spans="1:62">
      <c r="A6942">
        <v>6939</v>
      </c>
      <c r="F6942">
        <v>7421.4779350010394</v>
      </c>
      <c r="G6942">
        <v>0.52910198934550134</v>
      </c>
      <c r="BD6942">
        <f t="shared" si="850"/>
        <v>-6276.0677883251028</v>
      </c>
      <c r="BE6942">
        <f t="shared" si="851"/>
        <v>-2999.5867417556228</v>
      </c>
      <c r="BF6942">
        <f t="shared" si="852"/>
        <v>276.89430481385534</v>
      </c>
      <c r="BG6942">
        <f t="shared" si="853"/>
        <v>3553.3753513833362</v>
      </c>
      <c r="BH6942">
        <f t="shared" si="854"/>
        <v>6829.8563979528153</v>
      </c>
      <c r="BI6942">
        <f t="shared" si="855"/>
        <v>10106.337444522293</v>
      </c>
      <c r="BJ6942">
        <f t="shared" si="856"/>
        <v>13382.818491091775</v>
      </c>
    </row>
    <row r="6943" spans="1:62">
      <c r="A6943">
        <v>6940</v>
      </c>
      <c r="F6943">
        <v>2686.6596453254206</v>
      </c>
      <c r="G6943">
        <v>4.9458541753402585E-2</v>
      </c>
      <c r="BD6943">
        <f t="shared" si="850"/>
        <v>-4775.9679882735327</v>
      </c>
      <c r="BE6943">
        <f t="shared" si="851"/>
        <v>-2130.4580415460259</v>
      </c>
      <c r="BF6943">
        <f t="shared" si="852"/>
        <v>515.05190518148083</v>
      </c>
      <c r="BG6943">
        <f t="shared" si="853"/>
        <v>3160.5618519089876</v>
      </c>
      <c r="BH6943">
        <f t="shared" si="854"/>
        <v>5806.0717986364943</v>
      </c>
      <c r="BI6943">
        <f t="shared" si="855"/>
        <v>8451.5817453640011</v>
      </c>
      <c r="BJ6943">
        <f t="shared" si="856"/>
        <v>11097.091692091508</v>
      </c>
    </row>
    <row r="6944" spans="1:62">
      <c r="A6944">
        <v>6941</v>
      </c>
      <c r="F6944">
        <v>-6274.3692908833618</v>
      </c>
      <c r="G6944">
        <v>5.39260594491342E-2</v>
      </c>
      <c r="BD6944">
        <f t="shared" si="850"/>
        <v>-2439.3669365584078</v>
      </c>
      <c r="BE6944">
        <f t="shared" si="851"/>
        <v>-2192.0742277913946</v>
      </c>
      <c r="BF6944">
        <f t="shared" si="852"/>
        <v>-1944.7815190243819</v>
      </c>
      <c r="BG6944">
        <f t="shared" si="853"/>
        <v>-1697.4888102573689</v>
      </c>
      <c r="BH6944">
        <f t="shared" si="854"/>
        <v>-1450.1961014903559</v>
      </c>
      <c r="BI6944">
        <f t="shared" si="855"/>
        <v>-1202.9033927233431</v>
      </c>
      <c r="BJ6944">
        <f t="shared" si="856"/>
        <v>-955.61068395633015</v>
      </c>
    </row>
    <row r="6945" spans="1:62">
      <c r="A6945">
        <v>6942</v>
      </c>
      <c r="F6945">
        <v>14638.216647718182</v>
      </c>
      <c r="G6945">
        <v>0.27738973567997505</v>
      </c>
      <c r="BD6945">
        <f t="shared" si="850"/>
        <v>6543.9995881290324</v>
      </c>
      <c r="BE6945">
        <f t="shared" si="851"/>
        <v>6813.6298853747039</v>
      </c>
      <c r="BF6945">
        <f t="shared" si="852"/>
        <v>7083.2601826203745</v>
      </c>
      <c r="BG6945">
        <f t="shared" si="853"/>
        <v>7352.890479866046</v>
      </c>
      <c r="BH6945">
        <f t="shared" si="854"/>
        <v>7622.5207771117166</v>
      </c>
      <c r="BI6945">
        <f t="shared" si="855"/>
        <v>7892.1510743573881</v>
      </c>
      <c r="BJ6945">
        <f t="shared" si="856"/>
        <v>8161.7813716030587</v>
      </c>
    </row>
    <row r="6946" spans="1:62">
      <c r="A6946">
        <v>6943</v>
      </c>
      <c r="F6946">
        <v>9326.517461899346</v>
      </c>
      <c r="G6946">
        <v>0.3180467889856553</v>
      </c>
      <c r="BD6946">
        <f t="shared" si="850"/>
        <v>-13251.267969318307</v>
      </c>
      <c r="BE6946">
        <f t="shared" si="851"/>
        <v>-11864.319290918431</v>
      </c>
      <c r="BF6946">
        <f t="shared" si="852"/>
        <v>-10477.370612518556</v>
      </c>
      <c r="BG6946">
        <f t="shared" si="853"/>
        <v>-9090.4219341186799</v>
      </c>
      <c r="BH6946">
        <f t="shared" si="854"/>
        <v>-7703.4732557188054</v>
      </c>
      <c r="BI6946">
        <f t="shared" si="855"/>
        <v>-6316.5245773189308</v>
      </c>
      <c r="BJ6946">
        <f t="shared" si="856"/>
        <v>-4929.5758989190545</v>
      </c>
    </row>
    <row r="6947" spans="1:62">
      <c r="A6947">
        <v>6944</v>
      </c>
      <c r="F6947">
        <v>4733.706662671877</v>
      </c>
      <c r="G6947">
        <v>0.19617060115937868</v>
      </c>
      <c r="BD6947">
        <f t="shared" si="850"/>
        <v>-7736.2835169710697</v>
      </c>
      <c r="BE6947">
        <f t="shared" si="851"/>
        <v>-6146.0495720427934</v>
      </c>
      <c r="BF6947">
        <f t="shared" si="852"/>
        <v>-4555.8156271145162</v>
      </c>
      <c r="BG6947">
        <f t="shared" si="853"/>
        <v>-2965.58168218624</v>
      </c>
      <c r="BH6947">
        <f t="shared" si="854"/>
        <v>-1375.3477372579637</v>
      </c>
      <c r="BI6947">
        <f t="shared" si="855"/>
        <v>214.88620767031352</v>
      </c>
      <c r="BJ6947">
        <f t="shared" si="856"/>
        <v>1805.1201525985889</v>
      </c>
    </row>
    <row r="6948" spans="1:62">
      <c r="A6948">
        <v>6945</v>
      </c>
      <c r="F6948">
        <v>7463.0270123392856</v>
      </c>
      <c r="G6948">
        <v>0.44485910793823802</v>
      </c>
      <c r="BD6948">
        <f t="shared" si="850"/>
        <v>-3752.8536568749837</v>
      </c>
      <c r="BE6948">
        <f t="shared" si="851"/>
        <v>-2772.0006510780904</v>
      </c>
      <c r="BF6948">
        <f t="shared" si="852"/>
        <v>-1791.1476452811967</v>
      </c>
      <c r="BG6948">
        <f t="shared" si="853"/>
        <v>-810.29463948430339</v>
      </c>
      <c r="BH6948">
        <f t="shared" si="854"/>
        <v>170.5583663125899</v>
      </c>
      <c r="BI6948">
        <f t="shared" si="855"/>
        <v>1151.4113721094836</v>
      </c>
      <c r="BJ6948">
        <f t="shared" si="856"/>
        <v>2132.2643779063765</v>
      </c>
    </row>
    <row r="6949" spans="1:62">
      <c r="A6949">
        <v>6946</v>
      </c>
      <c r="F6949">
        <v>13836.011861022573</v>
      </c>
      <c r="G6949">
        <v>0.18575905564672457</v>
      </c>
      <c r="BD6949">
        <f t="shared" si="850"/>
        <v>-5238.7314726480954</v>
      </c>
      <c r="BE6949">
        <f t="shared" si="851"/>
        <v>-3014.4359329569052</v>
      </c>
      <c r="BF6949">
        <f t="shared" si="852"/>
        <v>-790.14039326571492</v>
      </c>
      <c r="BG6949">
        <f t="shared" si="853"/>
        <v>1434.1551464254753</v>
      </c>
      <c r="BH6949">
        <f t="shared" si="854"/>
        <v>3658.4506861166647</v>
      </c>
      <c r="BI6949">
        <f t="shared" si="855"/>
        <v>5882.7462258078558</v>
      </c>
      <c r="BJ6949">
        <f t="shared" si="856"/>
        <v>8107.0417654990451</v>
      </c>
    </row>
    <row r="6950" spans="1:62">
      <c r="A6950">
        <v>6947</v>
      </c>
      <c r="F6950">
        <v>4698.6760053405087</v>
      </c>
      <c r="G6950">
        <v>0.60384620079779694</v>
      </c>
      <c r="BD6950">
        <f t="shared" si="850"/>
        <v>-12907.216582788949</v>
      </c>
      <c r="BE6950">
        <f t="shared" si="851"/>
        <v>-11978.421304555326</v>
      </c>
      <c r="BF6950">
        <f t="shared" si="852"/>
        <v>-11049.626026321705</v>
      </c>
      <c r="BG6950">
        <f t="shared" si="853"/>
        <v>-10120.830748088081</v>
      </c>
      <c r="BH6950">
        <f t="shared" si="854"/>
        <v>-9192.0354698544579</v>
      </c>
      <c r="BI6950">
        <f t="shared" si="855"/>
        <v>-8263.2401916208364</v>
      </c>
      <c r="BJ6950">
        <f t="shared" si="856"/>
        <v>-7334.4449133872131</v>
      </c>
    </row>
    <row r="6951" spans="1:62">
      <c r="A6951">
        <v>6948</v>
      </c>
      <c r="F6951">
        <v>8944.0179451964686</v>
      </c>
      <c r="G6951">
        <v>0.16782744611309841</v>
      </c>
      <c r="BD6951">
        <f t="shared" si="850"/>
        <v>-1679.4450013515238</v>
      </c>
      <c r="BE6951">
        <f t="shared" si="851"/>
        <v>1339.786002637461</v>
      </c>
      <c r="BF6951">
        <f t="shared" si="852"/>
        <v>4359.0170066264454</v>
      </c>
      <c r="BG6951">
        <f t="shared" si="853"/>
        <v>7378.2480106154308</v>
      </c>
      <c r="BH6951">
        <f t="shared" si="854"/>
        <v>10397.479014604414</v>
      </c>
      <c r="BI6951">
        <f t="shared" si="855"/>
        <v>13416.7100185934</v>
      </c>
      <c r="BJ6951">
        <f t="shared" si="856"/>
        <v>16435.941022582385</v>
      </c>
    </row>
    <row r="6952" spans="1:62">
      <c r="A6952">
        <v>6949</v>
      </c>
      <c r="F6952">
        <v>10126.466905694244</v>
      </c>
      <c r="G6952">
        <v>0.27217753358378349</v>
      </c>
      <c r="BD6952">
        <f t="shared" si="850"/>
        <v>-8104.8807146309764</v>
      </c>
      <c r="BE6952">
        <f t="shared" si="851"/>
        <v>-7265.7434840654842</v>
      </c>
      <c r="BF6952">
        <f t="shared" si="852"/>
        <v>-6426.6062534999928</v>
      </c>
      <c r="BG6952">
        <f t="shared" si="853"/>
        <v>-5587.4690229345006</v>
      </c>
      <c r="BH6952">
        <f t="shared" si="854"/>
        <v>-4748.3317923690083</v>
      </c>
      <c r="BI6952">
        <f t="shared" si="855"/>
        <v>-3909.1945618035161</v>
      </c>
      <c r="BJ6952">
        <f t="shared" si="856"/>
        <v>-3070.0573312380238</v>
      </c>
    </row>
    <row r="6953" spans="1:62">
      <c r="A6953">
        <v>6950</v>
      </c>
      <c r="F6953">
        <v>5837.2246392365887</v>
      </c>
      <c r="G6953">
        <v>0.5546129539725202</v>
      </c>
      <c r="BD6953">
        <f t="shared" si="850"/>
        <v>-8765.579237775326</v>
      </c>
      <c r="BE6953">
        <f t="shared" si="851"/>
        <v>-7404.6915698564089</v>
      </c>
      <c r="BF6953">
        <f t="shared" si="852"/>
        <v>-6043.8039019374919</v>
      </c>
      <c r="BG6953">
        <f t="shared" si="853"/>
        <v>-4682.916234018574</v>
      </c>
      <c r="BH6953">
        <f t="shared" si="854"/>
        <v>-3322.0285660996569</v>
      </c>
      <c r="BI6953">
        <f t="shared" si="855"/>
        <v>-1961.140898180739</v>
      </c>
      <c r="BJ6953">
        <f t="shared" si="856"/>
        <v>-600.25323026182195</v>
      </c>
    </row>
    <row r="6954" spans="1:62">
      <c r="A6954">
        <v>6951</v>
      </c>
      <c r="F6954">
        <v>9214.9711298479233</v>
      </c>
      <c r="G6954">
        <v>0.35957354247939577</v>
      </c>
      <c r="BD6954">
        <f t="shared" si="850"/>
        <v>-3064.1598693739879</v>
      </c>
      <c r="BE6954">
        <f t="shared" si="851"/>
        <v>-291.09509951138716</v>
      </c>
      <c r="BF6954">
        <f t="shared" si="852"/>
        <v>2481.9696703512145</v>
      </c>
      <c r="BG6954">
        <f t="shared" si="853"/>
        <v>5255.0344402138144</v>
      </c>
      <c r="BH6954">
        <f t="shared" si="854"/>
        <v>8028.0992100764161</v>
      </c>
      <c r="BI6954">
        <f t="shared" si="855"/>
        <v>10801.163979939018</v>
      </c>
      <c r="BJ6954">
        <f t="shared" si="856"/>
        <v>13574.228749801619</v>
      </c>
    </row>
    <row r="6955" spans="1:62">
      <c r="A6955">
        <v>6952</v>
      </c>
      <c r="F6955">
        <v>11261.693890312654</v>
      </c>
      <c r="G6955">
        <v>4.1593275667790586E-2</v>
      </c>
      <c r="BD6955">
        <f t="shared" si="850"/>
        <v>-7417.1034174509441</v>
      </c>
      <c r="BE6955">
        <f t="shared" si="851"/>
        <v>-5619.2357050539658</v>
      </c>
      <c r="BF6955">
        <f t="shared" si="852"/>
        <v>-3821.3679926569866</v>
      </c>
      <c r="BG6955">
        <f t="shared" si="853"/>
        <v>-2023.5002802600084</v>
      </c>
      <c r="BH6955">
        <f t="shared" si="854"/>
        <v>-225.63256786302918</v>
      </c>
      <c r="BI6955">
        <f t="shared" si="855"/>
        <v>1572.23514453395</v>
      </c>
      <c r="BJ6955">
        <f t="shared" si="856"/>
        <v>3370.1028569309292</v>
      </c>
    </row>
    <row r="6956" spans="1:62">
      <c r="A6956">
        <v>6953</v>
      </c>
      <c r="F6956">
        <v>3173.0849001732677</v>
      </c>
      <c r="G6956">
        <v>0.17489662652489457</v>
      </c>
      <c r="BD6956">
        <f t="shared" si="850"/>
        <v>-11053.727511973701</v>
      </c>
      <c r="BE6956">
        <f t="shared" si="851"/>
        <v>-10845.761133634747</v>
      </c>
      <c r="BF6956">
        <f t="shared" si="852"/>
        <v>-10637.794755295796</v>
      </c>
      <c r="BG6956">
        <f t="shared" si="853"/>
        <v>-10429.828376956842</v>
      </c>
      <c r="BH6956">
        <f t="shared" si="854"/>
        <v>-10221.861998617889</v>
      </c>
      <c r="BI6956">
        <f t="shared" si="855"/>
        <v>-10013.895620278936</v>
      </c>
      <c r="BJ6956">
        <f t="shared" si="856"/>
        <v>-9805.9292419399826</v>
      </c>
    </row>
    <row r="6957" spans="1:62">
      <c r="A6957">
        <v>6954</v>
      </c>
      <c r="F6957">
        <v>12562.166137106899</v>
      </c>
      <c r="G6957">
        <v>0.17773502149185472</v>
      </c>
      <c r="BD6957">
        <f t="shared" si="850"/>
        <v>-2298.6017675487947</v>
      </c>
      <c r="BE6957">
        <f t="shared" si="851"/>
        <v>-1424.1186349243219</v>
      </c>
      <c r="BF6957">
        <f t="shared" si="852"/>
        <v>-549.63550229984912</v>
      </c>
      <c r="BG6957">
        <f t="shared" si="853"/>
        <v>324.84763032462388</v>
      </c>
      <c r="BH6957">
        <f t="shared" si="854"/>
        <v>1199.3307629490964</v>
      </c>
      <c r="BI6957">
        <f t="shared" si="855"/>
        <v>2073.8138955735694</v>
      </c>
      <c r="BJ6957">
        <f t="shared" si="856"/>
        <v>2948.2970281980424</v>
      </c>
    </row>
    <row r="6958" spans="1:62">
      <c r="A6958">
        <v>6955</v>
      </c>
      <c r="F6958">
        <v>8774.0812258652495</v>
      </c>
      <c r="G6958">
        <v>0.39846439537408074</v>
      </c>
      <c r="BD6958">
        <f t="shared" si="850"/>
        <v>-11673.491029647625</v>
      </c>
      <c r="BE6958">
        <f t="shared" si="851"/>
        <v>-10784.815922188351</v>
      </c>
      <c r="BF6958">
        <f t="shared" si="852"/>
        <v>-9896.1408147290786</v>
      </c>
      <c r="BG6958">
        <f t="shared" si="853"/>
        <v>-9007.4657072698046</v>
      </c>
      <c r="BH6958">
        <f t="shared" si="854"/>
        <v>-8118.7905998105307</v>
      </c>
      <c r="BI6958">
        <f t="shared" si="855"/>
        <v>-7230.1154923512568</v>
      </c>
      <c r="BJ6958">
        <f t="shared" si="856"/>
        <v>-6341.4403848919837</v>
      </c>
    </row>
    <row r="6959" spans="1:62">
      <c r="A6959">
        <v>6956</v>
      </c>
      <c r="F6959">
        <v>1341.7055464962359</v>
      </c>
      <c r="G6959">
        <v>0.21433571901495974</v>
      </c>
      <c r="BD6959">
        <f t="shared" si="850"/>
        <v>-6781.7592489948456</v>
      </c>
      <c r="BE6959">
        <f t="shared" si="851"/>
        <v>-4789.4372721244417</v>
      </c>
      <c r="BF6959">
        <f t="shared" si="852"/>
        <v>-2797.1152952540388</v>
      </c>
      <c r="BG6959">
        <f t="shared" si="853"/>
        <v>-804.79331838363487</v>
      </c>
      <c r="BH6959">
        <f t="shared" si="854"/>
        <v>1187.5286584867681</v>
      </c>
      <c r="BI6959">
        <f t="shared" si="855"/>
        <v>3179.850635357172</v>
      </c>
      <c r="BJ6959">
        <f t="shared" si="856"/>
        <v>5172.1726122275759</v>
      </c>
    </row>
    <row r="6960" spans="1:62">
      <c r="A6960">
        <v>6957</v>
      </c>
      <c r="F6960">
        <v>4039.3338261974022</v>
      </c>
      <c r="G6960">
        <v>0.32868639407956568</v>
      </c>
      <c r="BD6960">
        <f t="shared" si="850"/>
        <v>-270.02695142143716</v>
      </c>
      <c r="BE6960">
        <f t="shared" si="851"/>
        <v>801.65164365336159</v>
      </c>
      <c r="BF6960">
        <f t="shared" si="852"/>
        <v>1873.3302387281601</v>
      </c>
      <c r="BG6960">
        <f t="shared" si="853"/>
        <v>2945.0088338029591</v>
      </c>
      <c r="BH6960">
        <f t="shared" si="854"/>
        <v>4016.6874288777572</v>
      </c>
      <c r="BI6960">
        <f t="shared" si="855"/>
        <v>5088.3660239525561</v>
      </c>
      <c r="BJ6960">
        <f t="shared" si="856"/>
        <v>6160.0446190273551</v>
      </c>
    </row>
    <row r="6961" spans="1:62">
      <c r="A6961">
        <v>6958</v>
      </c>
      <c r="F6961">
        <v>7030.8636836636178</v>
      </c>
      <c r="G6961">
        <v>0.42834304787128907</v>
      </c>
      <c r="BD6961">
        <f t="shared" si="850"/>
        <v>-2395.9018557995742</v>
      </c>
      <c r="BE6961">
        <f t="shared" si="851"/>
        <v>-752.46988540174561</v>
      </c>
      <c r="BF6961">
        <f t="shared" si="852"/>
        <v>890.96208499608292</v>
      </c>
      <c r="BG6961">
        <f t="shared" si="853"/>
        <v>2534.394055393911</v>
      </c>
      <c r="BH6961">
        <f t="shared" si="854"/>
        <v>4177.8260257917391</v>
      </c>
      <c r="BI6961">
        <f t="shared" si="855"/>
        <v>5821.2579961895681</v>
      </c>
      <c r="BJ6961">
        <f t="shared" si="856"/>
        <v>7464.6899665873971</v>
      </c>
    </row>
    <row r="6962" spans="1:62">
      <c r="A6962">
        <v>6959</v>
      </c>
      <c r="F6962">
        <v>1337.2807621610482</v>
      </c>
      <c r="G6962">
        <v>0.35021632156203975</v>
      </c>
      <c r="BD6962">
        <f t="shared" si="850"/>
        <v>-4889.1484443071731</v>
      </c>
      <c r="BE6962">
        <f t="shared" si="851"/>
        <v>-2747.4332049507275</v>
      </c>
      <c r="BF6962">
        <f t="shared" si="852"/>
        <v>-605.71796559428185</v>
      </c>
      <c r="BG6962">
        <f t="shared" si="853"/>
        <v>1535.9972737621629</v>
      </c>
      <c r="BH6962">
        <f t="shared" si="854"/>
        <v>3677.7125131186094</v>
      </c>
      <c r="BI6962">
        <f t="shared" si="855"/>
        <v>5819.4277524750541</v>
      </c>
      <c r="BJ6962">
        <f t="shared" si="856"/>
        <v>7961.1429918314989</v>
      </c>
    </row>
    <row r="6963" spans="1:62">
      <c r="A6963">
        <v>6960</v>
      </c>
      <c r="F6963">
        <v>4020.2182899591025</v>
      </c>
      <c r="G6963">
        <v>0.51426783930247488</v>
      </c>
      <c r="BD6963">
        <f t="shared" si="850"/>
        <v>413.80084564915046</v>
      </c>
      <c r="BE6963">
        <f t="shared" si="851"/>
        <v>2164.8824534593491</v>
      </c>
      <c r="BF6963">
        <f t="shared" si="852"/>
        <v>3915.9640612695484</v>
      </c>
      <c r="BG6963">
        <f t="shared" si="853"/>
        <v>5667.0456690797464</v>
      </c>
      <c r="BH6963">
        <f t="shared" si="854"/>
        <v>7418.1272768899453</v>
      </c>
      <c r="BI6963">
        <f t="shared" si="855"/>
        <v>9169.2088847001451</v>
      </c>
      <c r="BJ6963">
        <f t="shared" si="856"/>
        <v>10920.290492510343</v>
      </c>
    </row>
    <row r="6964" spans="1:62">
      <c r="A6964">
        <v>6961</v>
      </c>
      <c r="F6964">
        <v>21042.549899344216</v>
      </c>
      <c r="G6964">
        <v>0.25684903937758818</v>
      </c>
      <c r="BD6964">
        <f t="shared" si="850"/>
        <v>-1448.8790934467283</v>
      </c>
      <c r="BE6964">
        <f t="shared" si="851"/>
        <v>1122.4601030656459</v>
      </c>
      <c r="BF6964">
        <f t="shared" si="852"/>
        <v>3693.7992995780205</v>
      </c>
      <c r="BG6964">
        <f t="shared" si="853"/>
        <v>6265.1384960903943</v>
      </c>
      <c r="BH6964">
        <f t="shared" si="854"/>
        <v>8836.4776926027698</v>
      </c>
      <c r="BI6964">
        <f t="shared" si="855"/>
        <v>11407.816889115144</v>
      </c>
      <c r="BJ6964">
        <f t="shared" si="856"/>
        <v>13979.156085627517</v>
      </c>
    </row>
    <row r="6965" spans="1:62">
      <c r="A6965">
        <v>6962</v>
      </c>
      <c r="F6965">
        <v>13609.54254149217</v>
      </c>
      <c r="G6965">
        <v>0.22216661430869511</v>
      </c>
      <c r="BD6965">
        <f t="shared" si="850"/>
        <v>-19758.304702456277</v>
      </c>
      <c r="BE6965">
        <f t="shared" si="851"/>
        <v>-18474.059505568333</v>
      </c>
      <c r="BF6965">
        <f t="shared" si="852"/>
        <v>-17189.814308680394</v>
      </c>
      <c r="BG6965">
        <f t="shared" si="853"/>
        <v>-15905.569111792453</v>
      </c>
      <c r="BH6965">
        <f t="shared" si="854"/>
        <v>-14621.323914904511</v>
      </c>
      <c r="BI6965">
        <f t="shared" si="855"/>
        <v>-13337.078718016572</v>
      </c>
      <c r="BJ6965">
        <f t="shared" si="856"/>
        <v>-12052.83352112863</v>
      </c>
    </row>
    <row r="6966" spans="1:62">
      <c r="A6966">
        <v>6963</v>
      </c>
      <c r="F6966">
        <v>4636.2580423680301</v>
      </c>
      <c r="G6966">
        <v>0.37103753812836437</v>
      </c>
      <c r="BD6966">
        <f t="shared" si="850"/>
        <v>-12498.709469948695</v>
      </c>
      <c r="BE6966">
        <f t="shared" si="851"/>
        <v>-11387.876398405218</v>
      </c>
      <c r="BF6966">
        <f t="shared" si="852"/>
        <v>-10277.043326861743</v>
      </c>
      <c r="BG6966">
        <f t="shared" si="853"/>
        <v>-9166.2102553182667</v>
      </c>
      <c r="BH6966">
        <f t="shared" si="854"/>
        <v>-8055.3771837747927</v>
      </c>
      <c r="BI6966">
        <f t="shared" si="855"/>
        <v>-6944.5441122313168</v>
      </c>
      <c r="BJ6966">
        <f t="shared" si="856"/>
        <v>-5833.711040687841</v>
      </c>
    </row>
    <row r="6967" spans="1:62">
      <c r="A6967">
        <v>6964</v>
      </c>
      <c r="F6967">
        <v>16667.418065951912</v>
      </c>
      <c r="G6967">
        <v>0.13959030940688066</v>
      </c>
      <c r="BD6967">
        <f t="shared" si="850"/>
        <v>-2781.0703517262082</v>
      </c>
      <c r="BE6967">
        <f t="shared" si="851"/>
        <v>-925.8826610843862</v>
      </c>
      <c r="BF6967">
        <f t="shared" si="852"/>
        <v>929.30502955743577</v>
      </c>
      <c r="BG6967">
        <f t="shared" si="853"/>
        <v>2784.4927201992577</v>
      </c>
      <c r="BH6967">
        <f t="shared" si="854"/>
        <v>4639.6804108410797</v>
      </c>
      <c r="BI6967">
        <f t="shared" si="855"/>
        <v>6494.8681014829017</v>
      </c>
      <c r="BJ6967">
        <f t="shared" si="856"/>
        <v>8350.0557921247237</v>
      </c>
    </row>
    <row r="6968" spans="1:62">
      <c r="A6968">
        <v>6965</v>
      </c>
      <c r="F6968">
        <v>6293.6794517569688</v>
      </c>
      <c r="G6968">
        <v>0.43703586697832808</v>
      </c>
      <c r="BD6968">
        <f t="shared" si="850"/>
        <v>-15969.466518917508</v>
      </c>
      <c r="BE6968">
        <f t="shared" si="851"/>
        <v>-15271.514971883105</v>
      </c>
      <c r="BF6968">
        <f t="shared" si="852"/>
        <v>-14573.563424848702</v>
      </c>
      <c r="BG6968">
        <f t="shared" si="853"/>
        <v>-13875.611877814299</v>
      </c>
      <c r="BH6968">
        <f t="shared" si="854"/>
        <v>-13177.660330779894</v>
      </c>
      <c r="BI6968">
        <f t="shared" si="855"/>
        <v>-12479.708783745493</v>
      </c>
      <c r="BJ6968">
        <f t="shared" si="856"/>
        <v>-11781.757236711088</v>
      </c>
    </row>
    <row r="6969" spans="1:62">
      <c r="A6969">
        <v>6966</v>
      </c>
      <c r="F6969">
        <v>3957.1968613077552</v>
      </c>
      <c r="G6969">
        <v>0.72256044607094871</v>
      </c>
      <c r="BD6969">
        <f t="shared" si="850"/>
        <v>-4108.5001168653289</v>
      </c>
      <c r="BE6969">
        <f t="shared" si="851"/>
        <v>-1923.3207819736881</v>
      </c>
      <c r="BF6969">
        <f t="shared" si="852"/>
        <v>261.85855291795269</v>
      </c>
      <c r="BG6969">
        <f t="shared" si="853"/>
        <v>2447.0378878095926</v>
      </c>
      <c r="BH6969">
        <f t="shared" si="854"/>
        <v>4632.2172227012325</v>
      </c>
      <c r="BI6969">
        <f t="shared" si="855"/>
        <v>6817.3965575928742</v>
      </c>
      <c r="BJ6969">
        <f t="shared" si="856"/>
        <v>9002.575892484514</v>
      </c>
    </row>
    <row r="6970" spans="1:62">
      <c r="A6970">
        <v>6967</v>
      </c>
      <c r="F6970">
        <v>9073.0971850075712</v>
      </c>
      <c r="G6970">
        <v>0.7318177072928993</v>
      </c>
      <c r="BD6970">
        <f t="shared" si="850"/>
        <v>-344.39463095301153</v>
      </c>
      <c r="BE6970">
        <f t="shared" si="851"/>
        <v>3268.4075994017321</v>
      </c>
      <c r="BF6970">
        <f t="shared" si="852"/>
        <v>6881.2098297564753</v>
      </c>
      <c r="BG6970">
        <f t="shared" si="853"/>
        <v>10494.012060111219</v>
      </c>
      <c r="BH6970">
        <f t="shared" si="854"/>
        <v>14106.814290465962</v>
      </c>
      <c r="BI6970">
        <f t="shared" si="855"/>
        <v>17719.616520820706</v>
      </c>
      <c r="BJ6970">
        <f t="shared" si="856"/>
        <v>21332.41875117545</v>
      </c>
    </row>
    <row r="6971" spans="1:62">
      <c r="A6971">
        <v>6968</v>
      </c>
      <c r="F6971">
        <v>6718.259606141165</v>
      </c>
      <c r="G6971">
        <v>0.66517629491309371</v>
      </c>
      <c r="BD6971">
        <f t="shared" si="850"/>
        <v>-5414.0086485430747</v>
      </c>
      <c r="BE6971">
        <f t="shared" si="851"/>
        <v>-1754.9201120785783</v>
      </c>
      <c r="BF6971">
        <f t="shared" si="852"/>
        <v>1904.1684243859181</v>
      </c>
      <c r="BG6971">
        <f t="shared" si="853"/>
        <v>5563.2569608504145</v>
      </c>
      <c r="BH6971">
        <f t="shared" si="854"/>
        <v>9222.345497314911</v>
      </c>
      <c r="BI6971">
        <f t="shared" si="855"/>
        <v>12881.434033779407</v>
      </c>
      <c r="BJ6971">
        <f t="shared" si="856"/>
        <v>16540.522570243906</v>
      </c>
    </row>
    <row r="6972" spans="1:62">
      <c r="A6972">
        <v>6969</v>
      </c>
      <c r="F6972">
        <v>4372.9780957910334</v>
      </c>
      <c r="G6972">
        <v>0.61670319535104223</v>
      </c>
      <c r="BD6972">
        <f t="shared" si="850"/>
        <v>-3392.3781315756964</v>
      </c>
      <c r="BE6972">
        <f t="shared" si="851"/>
        <v>-66.496657010227864</v>
      </c>
      <c r="BF6972">
        <f t="shared" si="852"/>
        <v>3259.3848175552403</v>
      </c>
      <c r="BG6972">
        <f t="shared" si="853"/>
        <v>6585.2662921207093</v>
      </c>
      <c r="BH6972">
        <f t="shared" si="854"/>
        <v>9911.1477666861792</v>
      </c>
      <c r="BI6972">
        <f t="shared" si="855"/>
        <v>13237.029241251646</v>
      </c>
      <c r="BJ6972">
        <f t="shared" si="856"/>
        <v>16562.910715817117</v>
      </c>
    </row>
    <row r="6973" spans="1:62">
      <c r="A6973">
        <v>6970</v>
      </c>
      <c r="F6973">
        <v>3504.8967946974153</v>
      </c>
      <c r="G6973">
        <v>0.45539911428778979</v>
      </c>
      <c r="BD6973">
        <f t="shared" si="850"/>
        <v>-1289.4621190358221</v>
      </c>
      <c r="BE6973">
        <f t="shared" si="851"/>
        <v>1794.0538577193893</v>
      </c>
      <c r="BF6973">
        <f t="shared" si="852"/>
        <v>4877.5698344745997</v>
      </c>
      <c r="BG6973">
        <f t="shared" si="853"/>
        <v>7961.085811229812</v>
      </c>
      <c r="BH6973">
        <f t="shared" si="854"/>
        <v>11044.601787985022</v>
      </c>
      <c r="BI6973">
        <f t="shared" si="855"/>
        <v>14128.117764740233</v>
      </c>
      <c r="BJ6973">
        <f t="shared" si="856"/>
        <v>17211.633741495443</v>
      </c>
    </row>
    <row r="6974" spans="1:62">
      <c r="A6974">
        <v>6971</v>
      </c>
      <c r="F6974">
        <v>9785.5540164718332</v>
      </c>
      <c r="G6974">
        <v>0.25800316308545135</v>
      </c>
      <c r="BD6974">
        <f t="shared" si="850"/>
        <v>-1227.9012232584664</v>
      </c>
      <c r="BE6974">
        <f t="shared" si="851"/>
        <v>1049.0943481804825</v>
      </c>
      <c r="BF6974">
        <f t="shared" si="852"/>
        <v>3326.0899196194314</v>
      </c>
      <c r="BG6974">
        <f t="shared" si="853"/>
        <v>5603.0854910583803</v>
      </c>
      <c r="BH6974">
        <f t="shared" si="854"/>
        <v>7880.0810624973292</v>
      </c>
      <c r="BI6974">
        <f t="shared" si="855"/>
        <v>10157.076633936278</v>
      </c>
      <c r="BJ6974">
        <f t="shared" si="856"/>
        <v>12434.072205375227</v>
      </c>
    </row>
    <row r="6975" spans="1:62">
      <c r="A6975">
        <v>6972</v>
      </c>
      <c r="F6975">
        <v>8069.5153413654116</v>
      </c>
      <c r="G6975">
        <v>8.2799956392595853E-2</v>
      </c>
      <c r="BD6975">
        <f t="shared" si="850"/>
        <v>-8495.5382010445755</v>
      </c>
      <c r="BE6975">
        <f t="shared" si="851"/>
        <v>-7205.5223856173197</v>
      </c>
      <c r="BF6975">
        <f t="shared" si="852"/>
        <v>-5915.506570190063</v>
      </c>
      <c r="BG6975">
        <f t="shared" si="853"/>
        <v>-4625.4907547628063</v>
      </c>
      <c r="BH6975">
        <f t="shared" si="854"/>
        <v>-3335.4749393355496</v>
      </c>
      <c r="BI6975">
        <f t="shared" si="855"/>
        <v>-2045.4591239082929</v>
      </c>
      <c r="BJ6975">
        <f t="shared" si="856"/>
        <v>-755.44330848103527</v>
      </c>
    </row>
    <row r="6976" spans="1:62">
      <c r="A6976">
        <v>6973</v>
      </c>
      <c r="F6976">
        <v>7440.1757578843462</v>
      </c>
      <c r="G6976">
        <v>0.21855171019994213</v>
      </c>
      <c r="BD6976">
        <f t="shared" si="850"/>
        <v>-7655.5155594024327</v>
      </c>
      <c r="BE6976">
        <f t="shared" si="851"/>
        <v>-7241.5157774394529</v>
      </c>
      <c r="BF6976">
        <f t="shared" si="852"/>
        <v>-6827.515995476474</v>
      </c>
      <c r="BG6976">
        <f t="shared" si="853"/>
        <v>-6413.5162135134942</v>
      </c>
      <c r="BH6976">
        <f t="shared" si="854"/>
        <v>-5999.5164315505153</v>
      </c>
      <c r="BI6976">
        <f t="shared" si="855"/>
        <v>-5585.5166495875364</v>
      </c>
      <c r="BJ6976">
        <f t="shared" si="856"/>
        <v>-5171.5168676245567</v>
      </c>
    </row>
    <row r="6977" spans="1:62">
      <c r="A6977">
        <v>6974</v>
      </c>
      <c r="F6977">
        <v>9752.5034091626549</v>
      </c>
      <c r="G6977">
        <v>0.47731826752613227</v>
      </c>
      <c r="BD6977">
        <f t="shared" si="850"/>
        <v>-6347.4172068846356</v>
      </c>
      <c r="BE6977">
        <f t="shared" si="851"/>
        <v>-5254.6586558849249</v>
      </c>
      <c r="BF6977">
        <f t="shared" si="852"/>
        <v>-4161.9001048852142</v>
      </c>
      <c r="BG6977">
        <f t="shared" si="853"/>
        <v>-3069.1415538855035</v>
      </c>
      <c r="BH6977">
        <f t="shared" si="854"/>
        <v>-1976.3830028857928</v>
      </c>
      <c r="BI6977">
        <f t="shared" si="855"/>
        <v>-883.62445188608217</v>
      </c>
      <c r="BJ6977">
        <f t="shared" si="856"/>
        <v>209.13409911362851</v>
      </c>
    </row>
    <row r="6978" spans="1:62">
      <c r="A6978">
        <v>6975</v>
      </c>
      <c r="F6978">
        <v>9374.1860978143704</v>
      </c>
      <c r="G6978">
        <v>7.2928984063938884E-2</v>
      </c>
      <c r="BD6978">
        <f t="shared" si="850"/>
        <v>-7365.9120715319932</v>
      </c>
      <c r="BE6978">
        <f t="shared" si="851"/>
        <v>-4979.3207339013325</v>
      </c>
      <c r="BF6978">
        <f t="shared" si="852"/>
        <v>-2592.7293962706708</v>
      </c>
      <c r="BG6978">
        <f t="shared" si="853"/>
        <v>-206.13805864001006</v>
      </c>
      <c r="BH6978">
        <f t="shared" si="854"/>
        <v>2180.4532789906516</v>
      </c>
      <c r="BI6978">
        <f t="shared" si="855"/>
        <v>4567.0446166213133</v>
      </c>
      <c r="BJ6978">
        <f t="shared" si="856"/>
        <v>6953.6359542519749</v>
      </c>
    </row>
    <row r="6979" spans="1:62">
      <c r="A6979">
        <v>6976</v>
      </c>
      <c r="F6979">
        <v>8075.818505891948</v>
      </c>
      <c r="G6979">
        <v>0.20631734716317052</v>
      </c>
      <c r="BD6979">
        <f t="shared" si="850"/>
        <v>-9009.541177494677</v>
      </c>
      <c r="BE6979">
        <f t="shared" si="851"/>
        <v>-8644.8962571749817</v>
      </c>
      <c r="BF6979">
        <f t="shared" si="852"/>
        <v>-8280.2513368552864</v>
      </c>
      <c r="BG6979">
        <f t="shared" si="853"/>
        <v>-7915.6064165355929</v>
      </c>
      <c r="BH6979">
        <f t="shared" si="854"/>
        <v>-7550.9614962158985</v>
      </c>
      <c r="BI6979">
        <f t="shared" si="855"/>
        <v>-7186.3165758962041</v>
      </c>
      <c r="BJ6979">
        <f t="shared" si="856"/>
        <v>-6821.6716555765097</v>
      </c>
    </row>
    <row r="6980" spans="1:62">
      <c r="A6980">
        <v>6977</v>
      </c>
      <c r="F6980">
        <v>8172.7669087723625</v>
      </c>
      <c r="G6980">
        <v>0.21286239669706042</v>
      </c>
      <c r="BD6980">
        <f t="shared" si="850"/>
        <v>-7044.2317700760959</v>
      </c>
      <c r="BE6980">
        <f t="shared" si="851"/>
        <v>-6012.6450342602429</v>
      </c>
      <c r="BF6980">
        <f t="shared" si="852"/>
        <v>-4981.0582984443899</v>
      </c>
      <c r="BG6980">
        <f t="shared" si="853"/>
        <v>-3949.4715626285379</v>
      </c>
      <c r="BH6980">
        <f t="shared" si="854"/>
        <v>-2917.8848268126849</v>
      </c>
      <c r="BI6980">
        <f t="shared" si="855"/>
        <v>-1886.2980909968328</v>
      </c>
      <c r="BJ6980">
        <f t="shared" si="856"/>
        <v>-854.71135518097981</v>
      </c>
    </row>
    <row r="6981" spans="1:62">
      <c r="A6981">
        <v>6978</v>
      </c>
      <c r="F6981">
        <v>7662.9760010079372</v>
      </c>
      <c r="G6981">
        <v>5.9776797248607849E-2</v>
      </c>
      <c r="BD6981">
        <f t="shared" si="850"/>
        <v>-7108.4549252870602</v>
      </c>
      <c r="BE6981">
        <f t="shared" si="851"/>
        <v>-6044.1429418017578</v>
      </c>
      <c r="BF6981">
        <f t="shared" si="852"/>
        <v>-4979.8309583164564</v>
      </c>
      <c r="BG6981">
        <f t="shared" si="853"/>
        <v>-3915.5189748311541</v>
      </c>
      <c r="BH6981">
        <f t="shared" si="854"/>
        <v>-2851.2069913458517</v>
      </c>
      <c r="BI6981">
        <f t="shared" si="855"/>
        <v>-1786.8950078605503</v>
      </c>
      <c r="BJ6981">
        <f t="shared" si="856"/>
        <v>-722.58302437524799</v>
      </c>
    </row>
    <row r="6982" spans="1:62">
      <c r="A6982">
        <v>6979</v>
      </c>
      <c r="F6982">
        <v>11135.105312859523</v>
      </c>
      <c r="G6982">
        <v>0.12501388851109585</v>
      </c>
      <c r="BD6982">
        <f t="shared" si="850"/>
        <v>-7364.0920147648976</v>
      </c>
      <c r="BE6982">
        <f t="shared" si="851"/>
        <v>-7065.208028521859</v>
      </c>
      <c r="BF6982">
        <f t="shared" si="852"/>
        <v>-6766.3240422788194</v>
      </c>
      <c r="BG6982">
        <f t="shared" si="853"/>
        <v>-6467.4400560357799</v>
      </c>
      <c r="BH6982">
        <f t="shared" si="854"/>
        <v>-6168.5560697927413</v>
      </c>
      <c r="BI6982">
        <f t="shared" si="855"/>
        <v>-5869.6720835497017</v>
      </c>
      <c r="BJ6982">
        <f t="shared" si="856"/>
        <v>-5570.7880973066622</v>
      </c>
    </row>
    <row r="6983" spans="1:62">
      <c r="A6983">
        <v>6980</v>
      </c>
      <c r="F6983">
        <v>9696.2754728348973</v>
      </c>
      <c r="G6983">
        <v>0.8143209371964053</v>
      </c>
      <c r="BD6983">
        <f t="shared" si="850"/>
        <v>-10510.035870304044</v>
      </c>
      <c r="BE6983">
        <f t="shared" si="851"/>
        <v>-9884.9664277485645</v>
      </c>
      <c r="BF6983">
        <f t="shared" si="852"/>
        <v>-9259.8969851930851</v>
      </c>
      <c r="BG6983">
        <f t="shared" si="853"/>
        <v>-8634.8275426376058</v>
      </c>
      <c r="BH6983">
        <f t="shared" si="854"/>
        <v>-8009.7581000821265</v>
      </c>
      <c r="BI6983">
        <f t="shared" si="855"/>
        <v>-7384.6886575266471</v>
      </c>
      <c r="BJ6983">
        <f t="shared" si="856"/>
        <v>-6759.6192149711687</v>
      </c>
    </row>
    <row r="6984" spans="1:62">
      <c r="A6984">
        <v>6981</v>
      </c>
      <c r="F6984">
        <v>10655.242100601816</v>
      </c>
      <c r="G6984">
        <v>0.45130688698042754</v>
      </c>
      <c r="BD6984">
        <f t="shared" si="850"/>
        <v>-5624.6707868528702</v>
      </c>
      <c r="BE6984">
        <f t="shared" si="851"/>
        <v>-1553.0661008708439</v>
      </c>
      <c r="BF6984">
        <f t="shared" si="852"/>
        <v>2518.5385851111823</v>
      </c>
      <c r="BG6984">
        <f t="shared" si="853"/>
        <v>6590.1432710932095</v>
      </c>
      <c r="BH6984">
        <f t="shared" si="854"/>
        <v>10661.747957075235</v>
      </c>
      <c r="BI6984">
        <f t="shared" si="855"/>
        <v>14733.352643057262</v>
      </c>
      <c r="BJ6984">
        <f t="shared" si="856"/>
        <v>18804.957329039287</v>
      </c>
    </row>
    <row r="6985" spans="1:62">
      <c r="A6985">
        <v>6982</v>
      </c>
      <c r="F6985">
        <v>11319.926684295808</v>
      </c>
      <c r="G6985">
        <v>0.22567953212470915</v>
      </c>
      <c r="BD6985">
        <f t="shared" si="850"/>
        <v>-8398.7076656996778</v>
      </c>
      <c r="BE6985">
        <f t="shared" si="851"/>
        <v>-6142.1732307975408</v>
      </c>
      <c r="BF6985">
        <f t="shared" si="852"/>
        <v>-3885.6387958954028</v>
      </c>
      <c r="BG6985">
        <f t="shared" si="853"/>
        <v>-1629.1043609932658</v>
      </c>
      <c r="BH6985">
        <f t="shared" si="854"/>
        <v>627.43007390887215</v>
      </c>
      <c r="BI6985">
        <f t="shared" si="855"/>
        <v>2883.9645088110101</v>
      </c>
      <c r="BJ6985">
        <f t="shared" si="856"/>
        <v>5140.498943713148</v>
      </c>
    </row>
    <row r="6986" spans="1:62">
      <c r="A6986">
        <v>6983</v>
      </c>
      <c r="F6986">
        <v>292.63216950923743</v>
      </c>
      <c r="G6986">
        <v>0.55042166816045857</v>
      </c>
      <c r="BD6986">
        <f t="shared" si="850"/>
        <v>-10191.529023672261</v>
      </c>
      <c r="BE6986">
        <f t="shared" si="851"/>
        <v>-9063.1313630487166</v>
      </c>
      <c r="BF6986">
        <f t="shared" si="852"/>
        <v>-7934.7337024251701</v>
      </c>
      <c r="BG6986">
        <f t="shared" si="853"/>
        <v>-6806.3360418016246</v>
      </c>
      <c r="BH6986">
        <f t="shared" si="854"/>
        <v>-5677.938381178079</v>
      </c>
      <c r="BI6986">
        <f t="shared" si="855"/>
        <v>-4549.5407205545334</v>
      </c>
      <c r="BJ6986">
        <f t="shared" si="856"/>
        <v>-3421.1430599309879</v>
      </c>
    </row>
    <row r="6987" spans="1:62">
      <c r="A6987">
        <v>6984</v>
      </c>
      <c r="F6987">
        <v>13894.227575740239</v>
      </c>
      <c r="G6987">
        <v>0.12184424494191237</v>
      </c>
      <c r="BD6987">
        <f t="shared" si="850"/>
        <v>2459.4761712930554</v>
      </c>
      <c r="BE6987">
        <f t="shared" si="851"/>
        <v>5211.5845120953481</v>
      </c>
      <c r="BF6987">
        <f t="shared" si="852"/>
        <v>7963.6928528976405</v>
      </c>
      <c r="BG6987">
        <f t="shared" si="853"/>
        <v>10715.801193699934</v>
      </c>
      <c r="BH6987">
        <f t="shared" si="854"/>
        <v>13467.909534502227</v>
      </c>
      <c r="BI6987">
        <f t="shared" si="855"/>
        <v>16220.017875304518</v>
      </c>
      <c r="BJ6987">
        <f t="shared" si="856"/>
        <v>18972.126216106812</v>
      </c>
    </row>
    <row r="6988" spans="1:62">
      <c r="A6988">
        <v>6985</v>
      </c>
      <c r="F6988">
        <v>9692.3408499764992</v>
      </c>
      <c r="G6988">
        <v>0.15970241133106811</v>
      </c>
      <c r="BD6988">
        <f t="shared" si="850"/>
        <v>-13285.006351030677</v>
      </c>
      <c r="BE6988">
        <f t="shared" si="851"/>
        <v>-12675.785126321114</v>
      </c>
      <c r="BF6988">
        <f t="shared" si="852"/>
        <v>-12066.563901611553</v>
      </c>
      <c r="BG6988">
        <f t="shared" si="853"/>
        <v>-11457.342676901992</v>
      </c>
      <c r="BH6988">
        <f t="shared" si="854"/>
        <v>-10848.12145219243</v>
      </c>
      <c r="BI6988">
        <f t="shared" si="855"/>
        <v>-10238.900227482867</v>
      </c>
      <c r="BJ6988">
        <f t="shared" si="856"/>
        <v>-9629.6790027733059</v>
      </c>
    </row>
    <row r="6989" spans="1:62">
      <c r="A6989">
        <v>6986</v>
      </c>
      <c r="F6989">
        <v>7036.9482509731261</v>
      </c>
      <c r="G6989">
        <v>0.18212494817618907</v>
      </c>
      <c r="BD6989">
        <f t="shared" ref="BD6989:BD7052" si="857">($BD$3*G6988)-F6988</f>
        <v>-8893.8287933211577</v>
      </c>
      <c r="BE6989">
        <f t="shared" ref="BE6989:BE7052" si="858">($BE$3*G6988)-F6988</f>
        <v>-8095.3167366658181</v>
      </c>
      <c r="BF6989">
        <f t="shared" ref="BF6989:BF7052" si="859">($BF$3*G6988)-F6988</f>
        <v>-7296.8046800104776</v>
      </c>
      <c r="BG6989">
        <f t="shared" ref="BG6989:BG7052" si="860">($BG$3*G6988)-F6988</f>
        <v>-6498.292623355137</v>
      </c>
      <c r="BH6989">
        <f t="shared" ref="BH6989:BH7052" si="861">($BH$3*G6988)-F6988</f>
        <v>-5699.7805666997965</v>
      </c>
      <c r="BI6989">
        <f t="shared" ref="BI6989:BI7052" si="862">($BI$3*G6988)-F6988</f>
        <v>-4901.268510044456</v>
      </c>
      <c r="BJ6989">
        <f t="shared" ref="BJ6989:BJ7052" si="863">($BJ$3*G6988)-F6988</f>
        <v>-4102.7564533891154</v>
      </c>
    </row>
    <row r="6990" spans="1:62">
      <c r="A6990">
        <v>6987</v>
      </c>
      <c r="F6990">
        <v>8818.0576065558416</v>
      </c>
      <c r="G6990">
        <v>0.18995632685870767</v>
      </c>
      <c r="BD6990">
        <f t="shared" si="857"/>
        <v>-6126.3235100921811</v>
      </c>
      <c r="BE6990">
        <f t="shared" si="858"/>
        <v>-5215.6987692112352</v>
      </c>
      <c r="BF6990">
        <f t="shared" si="859"/>
        <v>-4305.0740283302894</v>
      </c>
      <c r="BG6990">
        <f t="shared" si="860"/>
        <v>-3394.4492874493444</v>
      </c>
      <c r="BH6990">
        <f t="shared" si="861"/>
        <v>-2483.8245465683995</v>
      </c>
      <c r="BI6990">
        <f t="shared" si="862"/>
        <v>-1573.1998056874536</v>
      </c>
      <c r="BJ6990">
        <f t="shared" si="863"/>
        <v>-662.57506480650864</v>
      </c>
    </row>
    <row r="6991" spans="1:62">
      <c r="A6991">
        <v>6988</v>
      </c>
      <c r="F6991">
        <v>8663.7982844410144</v>
      </c>
      <c r="G6991">
        <v>0.22335898033921442</v>
      </c>
      <c r="BD6991">
        <f t="shared" si="857"/>
        <v>-7868.2759722623032</v>
      </c>
      <c r="BE6991">
        <f t="shared" si="858"/>
        <v>-6918.4943379687647</v>
      </c>
      <c r="BF6991">
        <f t="shared" si="859"/>
        <v>-5968.7127036752263</v>
      </c>
      <c r="BG6991">
        <f t="shared" si="860"/>
        <v>-5018.9310693816878</v>
      </c>
      <c r="BH6991">
        <f t="shared" si="861"/>
        <v>-4069.1494350881503</v>
      </c>
      <c r="BI6991">
        <f t="shared" si="862"/>
        <v>-3119.3678007946119</v>
      </c>
      <c r="BJ6991">
        <f t="shared" si="863"/>
        <v>-2169.5861665010734</v>
      </c>
    </row>
    <row r="6992" spans="1:62">
      <c r="A6992">
        <v>6989</v>
      </c>
      <c r="F6992">
        <v>7905.8561121522871</v>
      </c>
      <c r="G6992">
        <v>0.28289223706691313</v>
      </c>
      <c r="BD6992">
        <f t="shared" si="857"/>
        <v>-7547.0033827449424</v>
      </c>
      <c r="BE6992">
        <f t="shared" si="858"/>
        <v>-6430.2084810488705</v>
      </c>
      <c r="BF6992">
        <f t="shared" si="859"/>
        <v>-5313.4135793527985</v>
      </c>
      <c r="BG6992">
        <f t="shared" si="860"/>
        <v>-4196.6186776567256</v>
      </c>
      <c r="BH6992">
        <f t="shared" si="861"/>
        <v>-3079.8237759606536</v>
      </c>
      <c r="BI6992">
        <f t="shared" si="862"/>
        <v>-1963.0288742645816</v>
      </c>
      <c r="BJ6992">
        <f t="shared" si="863"/>
        <v>-846.23397256850967</v>
      </c>
    </row>
    <row r="6993" spans="1:62">
      <c r="A6993">
        <v>6990</v>
      </c>
      <c r="F6993">
        <v>6005.8775401648272</v>
      </c>
      <c r="G6993">
        <v>0.57955022804733325</v>
      </c>
      <c r="BD6993">
        <f t="shared" si="857"/>
        <v>-6491.3949268177212</v>
      </c>
      <c r="BE6993">
        <f t="shared" si="858"/>
        <v>-5076.9337414831552</v>
      </c>
      <c r="BF6993">
        <f t="shared" si="859"/>
        <v>-3662.4725561485902</v>
      </c>
      <c r="BG6993">
        <f t="shared" si="860"/>
        <v>-2248.0113708140243</v>
      </c>
      <c r="BH6993">
        <f t="shared" si="861"/>
        <v>-833.55018547945838</v>
      </c>
      <c r="BI6993">
        <f t="shared" si="862"/>
        <v>580.91099985510664</v>
      </c>
      <c r="BJ6993">
        <f t="shared" si="863"/>
        <v>1995.3721851896717</v>
      </c>
    </row>
    <row r="6994" spans="1:62">
      <c r="A6994">
        <v>6991</v>
      </c>
      <c r="F6994">
        <v>16972.267056818862</v>
      </c>
      <c r="G6994">
        <v>0.26717688721425858</v>
      </c>
      <c r="BD6994">
        <f t="shared" si="857"/>
        <v>-3108.1263999281609</v>
      </c>
      <c r="BE6994">
        <f t="shared" si="858"/>
        <v>-210.37525969149465</v>
      </c>
      <c r="BF6994">
        <f t="shared" si="859"/>
        <v>2687.3758805451707</v>
      </c>
      <c r="BG6994">
        <f t="shared" si="860"/>
        <v>5585.1270207818379</v>
      </c>
      <c r="BH6994">
        <f t="shared" si="861"/>
        <v>8482.8781610185033</v>
      </c>
      <c r="BI6994">
        <f t="shared" si="862"/>
        <v>11380.629301255169</v>
      </c>
      <c r="BJ6994">
        <f t="shared" si="863"/>
        <v>14278.380441491838</v>
      </c>
    </row>
    <row r="6995" spans="1:62">
      <c r="A6995">
        <v>6992</v>
      </c>
      <c r="F6995">
        <v>5114.0223573544936</v>
      </c>
      <c r="G6995">
        <v>0.69476721114205731</v>
      </c>
      <c r="BD6995">
        <f t="shared" si="857"/>
        <v>-15636.382620747569</v>
      </c>
      <c r="BE6995">
        <f t="shared" si="858"/>
        <v>-14300.498184676277</v>
      </c>
      <c r="BF6995">
        <f t="shared" si="859"/>
        <v>-12964.613748604983</v>
      </c>
      <c r="BG6995">
        <f t="shared" si="860"/>
        <v>-11628.729312533691</v>
      </c>
      <c r="BH6995">
        <f t="shared" si="861"/>
        <v>-10292.844876462397</v>
      </c>
      <c r="BI6995">
        <f t="shared" si="862"/>
        <v>-8956.9604403911035</v>
      </c>
      <c r="BJ6995">
        <f t="shared" si="863"/>
        <v>-7621.0760043198115</v>
      </c>
    </row>
    <row r="6996" spans="1:62">
      <c r="A6996">
        <v>6993</v>
      </c>
      <c r="F6996">
        <v>8257.8860456912043</v>
      </c>
      <c r="G6996">
        <v>0.20111006749293558</v>
      </c>
      <c r="BD6996">
        <f t="shared" si="857"/>
        <v>-1640.1863016442071</v>
      </c>
      <c r="BE6996">
        <f t="shared" si="858"/>
        <v>1833.6497540660794</v>
      </c>
      <c r="BF6996">
        <f t="shared" si="859"/>
        <v>5307.4858097763663</v>
      </c>
      <c r="BG6996">
        <f t="shared" si="860"/>
        <v>8781.3218654866523</v>
      </c>
      <c r="BH6996">
        <f t="shared" si="861"/>
        <v>12255.15792119694</v>
      </c>
      <c r="BI6996">
        <f t="shared" si="862"/>
        <v>15728.993976907226</v>
      </c>
      <c r="BJ6996">
        <f t="shared" si="863"/>
        <v>19202.830032617512</v>
      </c>
    </row>
    <row r="6997" spans="1:62">
      <c r="A6997">
        <v>6994</v>
      </c>
      <c r="F6997">
        <v>5553.4098581220605</v>
      </c>
      <c r="G6997">
        <v>0.36947960991116791</v>
      </c>
      <c r="BD6997">
        <f t="shared" si="857"/>
        <v>-7252.3357082265265</v>
      </c>
      <c r="BE6997">
        <f t="shared" si="858"/>
        <v>-6246.7853707618488</v>
      </c>
      <c r="BF6997">
        <f t="shared" si="859"/>
        <v>-5241.235033297171</v>
      </c>
      <c r="BG6997">
        <f t="shared" si="860"/>
        <v>-4235.6846958324932</v>
      </c>
      <c r="BH6997">
        <f t="shared" si="861"/>
        <v>-3230.1343583678145</v>
      </c>
      <c r="BI6997">
        <f t="shared" si="862"/>
        <v>-2224.5840209031367</v>
      </c>
      <c r="BJ6997">
        <f t="shared" si="863"/>
        <v>-1219.0336834384589</v>
      </c>
    </row>
    <row r="6998" spans="1:62">
      <c r="A6998">
        <v>6995</v>
      </c>
      <c r="F6998">
        <v>14346.116158390796</v>
      </c>
      <c r="G6998">
        <v>0.23072844931748815</v>
      </c>
      <c r="BD6998">
        <f t="shared" si="857"/>
        <v>-3706.0118085662207</v>
      </c>
      <c r="BE6998">
        <f t="shared" si="858"/>
        <v>-1858.6137590103813</v>
      </c>
      <c r="BF6998">
        <f t="shared" si="859"/>
        <v>-11.215709454541866</v>
      </c>
      <c r="BG6998">
        <f t="shared" si="860"/>
        <v>1836.182340101298</v>
      </c>
      <c r="BH6998">
        <f t="shared" si="861"/>
        <v>3683.5803896571379</v>
      </c>
      <c r="BI6998">
        <f t="shared" si="862"/>
        <v>5530.9784392129768</v>
      </c>
      <c r="BJ6998">
        <f t="shared" si="863"/>
        <v>7378.3764887688158</v>
      </c>
    </row>
    <row r="6999" spans="1:62">
      <c r="A6999">
        <v>6996</v>
      </c>
      <c r="F6999">
        <v>6938.0612709876805</v>
      </c>
      <c r="G6999">
        <v>0.35027185080628165</v>
      </c>
      <c r="BD6999">
        <f t="shared" si="857"/>
        <v>-13192.473911803356</v>
      </c>
      <c r="BE6999">
        <f t="shared" si="858"/>
        <v>-12038.831665215916</v>
      </c>
      <c r="BF6999">
        <f t="shared" si="859"/>
        <v>-10885.189418628474</v>
      </c>
      <c r="BG6999">
        <f t="shared" si="860"/>
        <v>-9731.5471720410333</v>
      </c>
      <c r="BH6999">
        <f t="shared" si="861"/>
        <v>-8577.904925453593</v>
      </c>
      <c r="BI6999">
        <f t="shared" si="862"/>
        <v>-7424.2626788661519</v>
      </c>
      <c r="BJ6999">
        <f t="shared" si="863"/>
        <v>-6270.6204322787107</v>
      </c>
    </row>
    <row r="7000" spans="1:62">
      <c r="A7000">
        <v>6997</v>
      </c>
      <c r="F7000">
        <v>1865.0444720439009</v>
      </c>
      <c r="G7000">
        <v>1.1951355768740326</v>
      </c>
      <c r="BD7000">
        <f t="shared" si="857"/>
        <v>-5186.702016956272</v>
      </c>
      <c r="BE7000">
        <f t="shared" si="858"/>
        <v>-3435.342762924864</v>
      </c>
      <c r="BF7000">
        <f t="shared" si="859"/>
        <v>-1683.983508893456</v>
      </c>
      <c r="BG7000">
        <f t="shared" si="860"/>
        <v>67.375745137952435</v>
      </c>
      <c r="BH7000">
        <f t="shared" si="861"/>
        <v>1818.7349991693609</v>
      </c>
      <c r="BI7000">
        <f t="shared" si="862"/>
        <v>3570.0942532007684</v>
      </c>
      <c r="BJ7000">
        <f t="shared" si="863"/>
        <v>5321.4535072321778</v>
      </c>
    </row>
    <row r="7001" spans="1:62">
      <c r="A7001">
        <v>6998</v>
      </c>
      <c r="F7001">
        <v>5611.3489470118548</v>
      </c>
      <c r="G7001">
        <v>0.21007394093024345</v>
      </c>
      <c r="BD7001">
        <f t="shared" si="857"/>
        <v>4110.6334123262623</v>
      </c>
      <c r="BE7001">
        <f t="shared" si="858"/>
        <v>10086.311296696425</v>
      </c>
      <c r="BF7001">
        <f t="shared" si="859"/>
        <v>16061.989181066587</v>
      </c>
      <c r="BG7001">
        <f t="shared" si="860"/>
        <v>22037.667065436752</v>
      </c>
      <c r="BH7001">
        <f t="shared" si="861"/>
        <v>28013.344949806913</v>
      </c>
      <c r="BI7001">
        <f t="shared" si="862"/>
        <v>33989.022834177071</v>
      </c>
      <c r="BJ7001">
        <f t="shared" si="863"/>
        <v>39964.700718547247</v>
      </c>
    </row>
    <row r="7002" spans="1:62">
      <c r="A7002">
        <v>6999</v>
      </c>
      <c r="F7002">
        <v>10833.889412907858</v>
      </c>
      <c r="G7002">
        <v>7.4699853868390065E-2</v>
      </c>
      <c r="BD7002">
        <f t="shared" si="857"/>
        <v>-4560.9792423606377</v>
      </c>
      <c r="BE7002">
        <f t="shared" si="858"/>
        <v>-3510.6095377094202</v>
      </c>
      <c r="BF7002">
        <f t="shared" si="859"/>
        <v>-2460.2398330582027</v>
      </c>
      <c r="BG7002">
        <f t="shared" si="860"/>
        <v>-1409.8701284069857</v>
      </c>
      <c r="BH7002">
        <f t="shared" si="861"/>
        <v>-359.50042375576868</v>
      </c>
      <c r="BI7002">
        <f t="shared" si="862"/>
        <v>690.86928089544926</v>
      </c>
      <c r="BJ7002">
        <f t="shared" si="863"/>
        <v>1741.2389855466663</v>
      </c>
    </row>
    <row r="7003" spans="1:62">
      <c r="A7003">
        <v>7000</v>
      </c>
      <c r="F7003">
        <v>10342.955224283198</v>
      </c>
      <c r="G7003">
        <v>8.639786638145619E-2</v>
      </c>
      <c r="BD7003">
        <f t="shared" si="857"/>
        <v>-10460.390143565908</v>
      </c>
      <c r="BE7003">
        <f t="shared" si="858"/>
        <v>-10086.890874223958</v>
      </c>
      <c r="BF7003">
        <f t="shared" si="859"/>
        <v>-9713.3916048820065</v>
      </c>
      <c r="BG7003">
        <f t="shared" si="860"/>
        <v>-9339.8923355400566</v>
      </c>
      <c r="BH7003">
        <f t="shared" si="861"/>
        <v>-8966.3930661981067</v>
      </c>
      <c r="BI7003">
        <f t="shared" si="862"/>
        <v>-8592.8937968561568</v>
      </c>
      <c r="BJ7003">
        <f t="shared" si="863"/>
        <v>-8219.3945275142069</v>
      </c>
    </row>
    <row r="7004" spans="1:62">
      <c r="A7004">
        <v>7001</v>
      </c>
      <c r="F7004">
        <v>14353.675560382375</v>
      </c>
      <c r="G7004">
        <v>0.29516402284988885</v>
      </c>
      <c r="BD7004">
        <f t="shared" si="857"/>
        <v>-9910.9658923759162</v>
      </c>
      <c r="BE7004">
        <f t="shared" si="858"/>
        <v>-9478.9765604686363</v>
      </c>
      <c r="BF7004">
        <f t="shared" si="859"/>
        <v>-9046.9872285613546</v>
      </c>
      <c r="BG7004">
        <f t="shared" si="860"/>
        <v>-8614.9978966540748</v>
      </c>
      <c r="BH7004">
        <f t="shared" si="861"/>
        <v>-8183.0085647467931</v>
      </c>
      <c r="BI7004">
        <f t="shared" si="862"/>
        <v>-7751.0192328395115</v>
      </c>
      <c r="BJ7004">
        <f t="shared" si="863"/>
        <v>-7319.0299009322316</v>
      </c>
    </row>
    <row r="7005" spans="1:62">
      <c r="A7005">
        <v>7002</v>
      </c>
      <c r="F7005">
        <v>13899.847084744013</v>
      </c>
      <c r="G7005">
        <v>0.3850021875774754</v>
      </c>
      <c r="BD7005">
        <f t="shared" si="857"/>
        <v>-12877.855446132931</v>
      </c>
      <c r="BE7005">
        <f t="shared" si="858"/>
        <v>-11402.035331883486</v>
      </c>
      <c r="BF7005">
        <f t="shared" si="859"/>
        <v>-9926.2152176340423</v>
      </c>
      <c r="BG7005">
        <f t="shared" si="860"/>
        <v>-8450.3951033845988</v>
      </c>
      <c r="BH7005">
        <f t="shared" si="861"/>
        <v>-6974.5749891351534</v>
      </c>
      <c r="BI7005">
        <f t="shared" si="862"/>
        <v>-5498.7548748857098</v>
      </c>
      <c r="BJ7005">
        <f t="shared" si="863"/>
        <v>-4022.9347606362644</v>
      </c>
    </row>
    <row r="7006" spans="1:62">
      <c r="A7006">
        <v>7003</v>
      </c>
      <c r="F7006">
        <v>-1967.8711370455785</v>
      </c>
      <c r="G7006">
        <v>0.5473224092971849</v>
      </c>
      <c r="BD7006">
        <f t="shared" si="857"/>
        <v>-11974.836146856636</v>
      </c>
      <c r="BE7006">
        <f t="shared" si="858"/>
        <v>-10049.82520896926</v>
      </c>
      <c r="BF7006">
        <f t="shared" si="859"/>
        <v>-8124.814271081882</v>
      </c>
      <c r="BG7006">
        <f t="shared" si="860"/>
        <v>-6199.8033331945053</v>
      </c>
      <c r="BH7006">
        <f t="shared" si="861"/>
        <v>-4274.7923953071277</v>
      </c>
      <c r="BI7006">
        <f t="shared" si="862"/>
        <v>-2349.781457419751</v>
      </c>
      <c r="BJ7006">
        <f t="shared" si="863"/>
        <v>-424.77051953237424</v>
      </c>
    </row>
    <row r="7007" spans="1:62">
      <c r="A7007">
        <v>7004</v>
      </c>
      <c r="F7007">
        <v>7095.3879576222789</v>
      </c>
      <c r="G7007">
        <v>0.26935121174296839</v>
      </c>
      <c r="BD7007">
        <f t="shared" si="857"/>
        <v>4704.4831835315035</v>
      </c>
      <c r="BE7007">
        <f t="shared" si="858"/>
        <v>7441.0952300174276</v>
      </c>
      <c r="BF7007">
        <f t="shared" si="859"/>
        <v>10177.707276503352</v>
      </c>
      <c r="BG7007">
        <f t="shared" si="860"/>
        <v>12914.319322989277</v>
      </c>
      <c r="BH7007">
        <f t="shared" si="861"/>
        <v>15650.931369475202</v>
      </c>
      <c r="BI7007">
        <f t="shared" si="862"/>
        <v>18387.543415961125</v>
      </c>
      <c r="BJ7007">
        <f t="shared" si="863"/>
        <v>21124.155462447048</v>
      </c>
    </row>
    <row r="7008" spans="1:62">
      <c r="A7008">
        <v>7005</v>
      </c>
      <c r="F7008">
        <v>7185.271594367352</v>
      </c>
      <c r="G7008">
        <v>0.31543239558668734</v>
      </c>
      <c r="BD7008">
        <f t="shared" si="857"/>
        <v>-5748.6318989074371</v>
      </c>
      <c r="BE7008">
        <f t="shared" si="858"/>
        <v>-4401.8758401925952</v>
      </c>
      <c r="BF7008">
        <f t="shared" si="859"/>
        <v>-3055.1197814777529</v>
      </c>
      <c r="BG7008">
        <f t="shared" si="860"/>
        <v>-1708.3637227629115</v>
      </c>
      <c r="BH7008">
        <f t="shared" si="861"/>
        <v>-361.60766404806964</v>
      </c>
      <c r="BI7008">
        <f t="shared" si="862"/>
        <v>985.14839466677313</v>
      </c>
      <c r="BJ7008">
        <f t="shared" si="863"/>
        <v>2331.9044533816141</v>
      </c>
    </row>
    <row r="7009" spans="1:62">
      <c r="A7009">
        <v>7006</v>
      </c>
      <c r="F7009">
        <v>10285.138769504658</v>
      </c>
      <c r="G7009">
        <v>0.24265522644004367</v>
      </c>
      <c r="BD7009">
        <f t="shared" si="857"/>
        <v>-5608.1096164339151</v>
      </c>
      <c r="BE7009">
        <f t="shared" si="858"/>
        <v>-4030.9476385004787</v>
      </c>
      <c r="BF7009">
        <f t="shared" si="859"/>
        <v>-2453.7856605670422</v>
      </c>
      <c r="BG7009">
        <f t="shared" si="860"/>
        <v>-876.62368263360531</v>
      </c>
      <c r="BH7009">
        <f t="shared" si="861"/>
        <v>700.53829529983159</v>
      </c>
      <c r="BI7009">
        <f t="shared" si="862"/>
        <v>2277.7002732332676</v>
      </c>
      <c r="BJ7009">
        <f t="shared" si="863"/>
        <v>3854.8622511667054</v>
      </c>
    </row>
    <row r="7010" spans="1:62">
      <c r="A7010">
        <v>7007</v>
      </c>
      <c r="F7010">
        <v>4450.366486394978</v>
      </c>
      <c r="G7010">
        <v>0.21184613310416811</v>
      </c>
      <c r="BD7010">
        <f t="shared" si="857"/>
        <v>-9071.862637304439</v>
      </c>
      <c r="BE7010">
        <f t="shared" si="858"/>
        <v>-7858.586505104221</v>
      </c>
      <c r="BF7010">
        <f t="shared" si="859"/>
        <v>-6645.3103729040031</v>
      </c>
      <c r="BG7010">
        <f t="shared" si="860"/>
        <v>-5432.0342407037842</v>
      </c>
      <c r="BH7010">
        <f t="shared" si="861"/>
        <v>-4218.7581085035663</v>
      </c>
      <c r="BI7010">
        <f t="shared" si="862"/>
        <v>-3005.4819763033474</v>
      </c>
      <c r="BJ7010">
        <f t="shared" si="863"/>
        <v>-1792.2058441031295</v>
      </c>
    </row>
    <row r="7011" spans="1:62">
      <c r="A7011">
        <v>7008</v>
      </c>
      <c r="F7011">
        <v>11696.012302392235</v>
      </c>
      <c r="G7011">
        <v>0.16480578645874644</v>
      </c>
      <c r="BD7011">
        <f t="shared" si="857"/>
        <v>-3391.1358208741376</v>
      </c>
      <c r="BE7011">
        <f t="shared" si="858"/>
        <v>-2331.9051553532968</v>
      </c>
      <c r="BF7011">
        <f t="shared" si="859"/>
        <v>-1272.6744898324564</v>
      </c>
      <c r="BG7011">
        <f t="shared" si="860"/>
        <v>-213.44382431161557</v>
      </c>
      <c r="BH7011">
        <f t="shared" si="861"/>
        <v>845.7868412092248</v>
      </c>
      <c r="BI7011">
        <f t="shared" si="862"/>
        <v>1905.0175067300652</v>
      </c>
      <c r="BJ7011">
        <f t="shared" si="863"/>
        <v>2964.2481722509056</v>
      </c>
    </row>
    <row r="7012" spans="1:62">
      <c r="A7012">
        <v>7009</v>
      </c>
      <c r="F7012">
        <v>14697.474906134526</v>
      </c>
      <c r="G7012">
        <v>0.1296583191184153</v>
      </c>
      <c r="BD7012">
        <f t="shared" si="857"/>
        <v>-10871.983370098504</v>
      </c>
      <c r="BE7012">
        <f t="shared" si="858"/>
        <v>-10047.95443780477</v>
      </c>
      <c r="BF7012">
        <f t="shared" si="859"/>
        <v>-9223.9255055110389</v>
      </c>
      <c r="BG7012">
        <f t="shared" si="860"/>
        <v>-8399.8965732173056</v>
      </c>
      <c r="BH7012">
        <f t="shared" si="861"/>
        <v>-7575.8676409235741</v>
      </c>
      <c r="BI7012">
        <f t="shared" si="862"/>
        <v>-6751.8387086298417</v>
      </c>
      <c r="BJ7012">
        <f t="shared" si="863"/>
        <v>-5927.8097763361102</v>
      </c>
    </row>
    <row r="7013" spans="1:62">
      <c r="A7013">
        <v>7010</v>
      </c>
      <c r="F7013">
        <v>3329.7347164452713</v>
      </c>
      <c r="G7013">
        <v>0.52222260308369073</v>
      </c>
      <c r="BD7013">
        <f t="shared" si="857"/>
        <v>-14049.18331054245</v>
      </c>
      <c r="BE7013">
        <f t="shared" si="858"/>
        <v>-13400.891714950374</v>
      </c>
      <c r="BF7013">
        <f t="shared" si="859"/>
        <v>-12752.600119358296</v>
      </c>
      <c r="BG7013">
        <f t="shared" si="860"/>
        <v>-12104.30852376622</v>
      </c>
      <c r="BH7013">
        <f t="shared" si="861"/>
        <v>-11456.016928174144</v>
      </c>
      <c r="BI7013">
        <f t="shared" si="862"/>
        <v>-10807.725332582067</v>
      </c>
      <c r="BJ7013">
        <f t="shared" si="863"/>
        <v>-10159.433736989991</v>
      </c>
    </row>
    <row r="7014" spans="1:62">
      <c r="A7014">
        <v>7011</v>
      </c>
      <c r="F7014">
        <v>9801.7720462031302</v>
      </c>
      <c r="G7014">
        <v>0.70351998938561966</v>
      </c>
      <c r="BD7014">
        <f t="shared" si="857"/>
        <v>-718.62170102681739</v>
      </c>
      <c r="BE7014">
        <f t="shared" si="858"/>
        <v>1892.4913143916365</v>
      </c>
      <c r="BF7014">
        <f t="shared" si="859"/>
        <v>4503.6043298100894</v>
      </c>
      <c r="BG7014">
        <f t="shared" si="860"/>
        <v>7114.7173452285442</v>
      </c>
      <c r="BH7014">
        <f t="shared" si="861"/>
        <v>9725.8303606469963</v>
      </c>
      <c r="BI7014">
        <f t="shared" si="862"/>
        <v>12336.94337606545</v>
      </c>
      <c r="BJ7014">
        <f t="shared" si="863"/>
        <v>14948.056391483906</v>
      </c>
    </row>
    <row r="7015" spans="1:62">
      <c r="A7015">
        <v>7012</v>
      </c>
      <c r="F7015">
        <v>4915.4641252115907</v>
      </c>
      <c r="G7015">
        <v>0.49265380524600566</v>
      </c>
      <c r="BD7015">
        <f t="shared" si="857"/>
        <v>-6284.1720992750325</v>
      </c>
      <c r="BE7015">
        <f t="shared" si="858"/>
        <v>-2766.5721523469338</v>
      </c>
      <c r="BF7015">
        <f t="shared" si="859"/>
        <v>751.02779458116493</v>
      </c>
      <c r="BG7015">
        <f t="shared" si="860"/>
        <v>4268.6277415092627</v>
      </c>
      <c r="BH7015">
        <f t="shared" si="861"/>
        <v>7786.2276884373623</v>
      </c>
      <c r="BI7015">
        <f t="shared" si="862"/>
        <v>11303.82763536546</v>
      </c>
      <c r="BJ7015">
        <f t="shared" si="863"/>
        <v>14821.427582293558</v>
      </c>
    </row>
    <row r="7016" spans="1:62">
      <c r="A7016">
        <v>7013</v>
      </c>
      <c r="F7016">
        <v>6933.8822888842369</v>
      </c>
      <c r="G7016">
        <v>0.55545238102624506</v>
      </c>
      <c r="BD7016">
        <f t="shared" si="857"/>
        <v>-2452.1950989815623</v>
      </c>
      <c r="BE7016">
        <f t="shared" si="858"/>
        <v>11.073927248466134</v>
      </c>
      <c r="BF7016">
        <f t="shared" si="859"/>
        <v>2474.3429534784946</v>
      </c>
      <c r="BG7016">
        <f t="shared" si="860"/>
        <v>4937.611979708523</v>
      </c>
      <c r="BH7016">
        <f t="shared" si="861"/>
        <v>7400.8810059385505</v>
      </c>
      <c r="BI7016">
        <f t="shared" si="862"/>
        <v>9864.1500321685799</v>
      </c>
      <c r="BJ7016">
        <f t="shared" si="863"/>
        <v>12327.419058398609</v>
      </c>
    </row>
    <row r="7017" spans="1:62">
      <c r="A7017">
        <v>7014</v>
      </c>
      <c r="F7017">
        <v>-4571.8093725856197</v>
      </c>
      <c r="G7017">
        <v>0.3463779787984631</v>
      </c>
      <c r="BD7017">
        <f t="shared" si="857"/>
        <v>-4156.620383753012</v>
      </c>
      <c r="BE7017">
        <f t="shared" si="858"/>
        <v>-1379.3584786217862</v>
      </c>
      <c r="BF7017">
        <f t="shared" si="859"/>
        <v>1397.9034265094397</v>
      </c>
      <c r="BG7017">
        <f t="shared" si="860"/>
        <v>4175.1653316406646</v>
      </c>
      <c r="BH7017">
        <f t="shared" si="861"/>
        <v>6952.4272367718895</v>
      </c>
      <c r="BI7017">
        <f t="shared" si="862"/>
        <v>9729.6891419031163</v>
      </c>
      <c r="BJ7017">
        <f t="shared" si="863"/>
        <v>12506.951047034341</v>
      </c>
    </row>
    <row r="7018" spans="1:62">
      <c r="A7018">
        <v>7015</v>
      </c>
      <c r="F7018">
        <v>8250.1191348090324</v>
      </c>
      <c r="G7018">
        <v>0.24229874916878735</v>
      </c>
      <c r="BD7018">
        <f t="shared" si="857"/>
        <v>6303.6992665779353</v>
      </c>
      <c r="BE7018">
        <f t="shared" si="858"/>
        <v>8035.5891605702509</v>
      </c>
      <c r="BF7018">
        <f t="shared" si="859"/>
        <v>9767.4790545625656</v>
      </c>
      <c r="BG7018">
        <f t="shared" si="860"/>
        <v>11499.368948554882</v>
      </c>
      <c r="BH7018">
        <f t="shared" si="861"/>
        <v>13231.258842547197</v>
      </c>
      <c r="BI7018">
        <f t="shared" si="862"/>
        <v>14963.148736539513</v>
      </c>
      <c r="BJ7018">
        <f t="shared" si="863"/>
        <v>16695.038630531828</v>
      </c>
    </row>
    <row r="7019" spans="1:62">
      <c r="A7019">
        <v>7016</v>
      </c>
      <c r="F7019">
        <v>9172.393234578296</v>
      </c>
      <c r="G7019">
        <v>0.35731870275714783</v>
      </c>
      <c r="BD7019">
        <f t="shared" si="857"/>
        <v>-7038.6253889650961</v>
      </c>
      <c r="BE7019">
        <f t="shared" si="858"/>
        <v>-5827.131643121159</v>
      </c>
      <c r="BF7019">
        <f t="shared" si="859"/>
        <v>-4615.6378972772218</v>
      </c>
      <c r="BG7019">
        <f t="shared" si="860"/>
        <v>-3404.1441514332855</v>
      </c>
      <c r="BH7019">
        <f t="shared" si="861"/>
        <v>-2192.6504055893483</v>
      </c>
      <c r="BI7019">
        <f t="shared" si="862"/>
        <v>-981.15665974541207</v>
      </c>
      <c r="BJ7019">
        <f t="shared" si="863"/>
        <v>230.33708609852511</v>
      </c>
    </row>
    <row r="7020" spans="1:62">
      <c r="A7020">
        <v>7017</v>
      </c>
      <c r="F7020">
        <v>-991.47349869171376</v>
      </c>
      <c r="G7020">
        <v>0.71713576792765199</v>
      </c>
      <c r="BD7020">
        <f t="shared" si="857"/>
        <v>-7385.7997207925564</v>
      </c>
      <c r="BE7020">
        <f t="shared" si="858"/>
        <v>-5599.2062070068177</v>
      </c>
      <c r="BF7020">
        <f t="shared" si="859"/>
        <v>-3812.6126932210782</v>
      </c>
      <c r="BG7020">
        <f t="shared" si="860"/>
        <v>-2026.0191794353395</v>
      </c>
      <c r="BH7020">
        <f t="shared" si="861"/>
        <v>-239.42566564959998</v>
      </c>
      <c r="BI7020">
        <f t="shared" si="862"/>
        <v>1547.1678481361396</v>
      </c>
      <c r="BJ7020">
        <f t="shared" si="863"/>
        <v>3333.7613619218773</v>
      </c>
    </row>
    <row r="7021" spans="1:62">
      <c r="A7021">
        <v>7018</v>
      </c>
      <c r="F7021">
        <v>9493.8374443685425</v>
      </c>
      <c r="G7021">
        <v>0.3043841580118487</v>
      </c>
      <c r="BD7021">
        <f t="shared" si="857"/>
        <v>4577.1523383299736</v>
      </c>
      <c r="BE7021">
        <f t="shared" si="858"/>
        <v>8162.8311779682335</v>
      </c>
      <c r="BF7021">
        <f t="shared" si="859"/>
        <v>11748.510017606493</v>
      </c>
      <c r="BG7021">
        <f t="shared" si="860"/>
        <v>15334.188857244753</v>
      </c>
      <c r="BH7021">
        <f t="shared" si="861"/>
        <v>18919.867696883015</v>
      </c>
      <c r="BI7021">
        <f t="shared" si="862"/>
        <v>22505.546536521273</v>
      </c>
      <c r="BJ7021">
        <f t="shared" si="863"/>
        <v>26091.225376159535</v>
      </c>
    </row>
    <row r="7022" spans="1:62">
      <c r="A7022">
        <v>7019</v>
      </c>
      <c r="F7022">
        <v>-2041.9976285303201</v>
      </c>
      <c r="G7022">
        <v>0.74344172968629252</v>
      </c>
      <c r="BD7022">
        <f t="shared" si="857"/>
        <v>-7971.9166543092988</v>
      </c>
      <c r="BE7022">
        <f t="shared" si="858"/>
        <v>-6449.9958642500551</v>
      </c>
      <c r="BF7022">
        <f t="shared" si="859"/>
        <v>-4928.0750741908123</v>
      </c>
      <c r="BG7022">
        <f t="shared" si="860"/>
        <v>-3406.1542841315686</v>
      </c>
      <c r="BH7022">
        <f t="shared" si="861"/>
        <v>-1884.2334940723249</v>
      </c>
      <c r="BI7022">
        <f t="shared" si="862"/>
        <v>-362.31270401308211</v>
      </c>
      <c r="BJ7022">
        <f t="shared" si="863"/>
        <v>1159.6080860461625</v>
      </c>
    </row>
    <row r="7023" spans="1:62">
      <c r="A7023">
        <v>7020</v>
      </c>
      <c r="F7023">
        <v>7229.5331865203771</v>
      </c>
      <c r="G7023">
        <v>0.15449085624621084</v>
      </c>
      <c r="BD7023">
        <f t="shared" si="857"/>
        <v>5759.2062769617824</v>
      </c>
      <c r="BE7023">
        <f t="shared" si="858"/>
        <v>9476.4149253932446</v>
      </c>
      <c r="BF7023">
        <f t="shared" si="859"/>
        <v>13193.623573824709</v>
      </c>
      <c r="BG7023">
        <f t="shared" si="860"/>
        <v>16910.832222256169</v>
      </c>
      <c r="BH7023">
        <f t="shared" si="861"/>
        <v>20628.040870687633</v>
      </c>
      <c r="BI7023">
        <f t="shared" si="862"/>
        <v>24345.249519119097</v>
      </c>
      <c r="BJ7023">
        <f t="shared" si="863"/>
        <v>28062.458167550558</v>
      </c>
    </row>
    <row r="7024" spans="1:62">
      <c r="A7024">
        <v>7021</v>
      </c>
      <c r="F7024">
        <v>894.64390696824194</v>
      </c>
      <c r="G7024">
        <v>0.31783159816806439</v>
      </c>
      <c r="BD7024">
        <f t="shared" si="857"/>
        <v>-6457.0789052893233</v>
      </c>
      <c r="BE7024">
        <f t="shared" si="858"/>
        <v>-5684.6246240582686</v>
      </c>
      <c r="BF7024">
        <f t="shared" si="859"/>
        <v>-4912.170342827214</v>
      </c>
      <c r="BG7024">
        <f t="shared" si="860"/>
        <v>-4139.7160615961602</v>
      </c>
      <c r="BH7024">
        <f t="shared" si="861"/>
        <v>-3367.261780365106</v>
      </c>
      <c r="BI7024">
        <f t="shared" si="862"/>
        <v>-2594.8074991340518</v>
      </c>
      <c r="BJ7024">
        <f t="shared" si="863"/>
        <v>-1822.353217902998</v>
      </c>
    </row>
    <row r="7025" spans="1:62">
      <c r="A7025">
        <v>7022</v>
      </c>
      <c r="F7025">
        <v>13877.460640718986</v>
      </c>
      <c r="G7025">
        <v>0.29337864897241506</v>
      </c>
      <c r="BD7025">
        <f t="shared" si="857"/>
        <v>694.51408387207994</v>
      </c>
      <c r="BE7025">
        <f t="shared" si="858"/>
        <v>2283.6720747124018</v>
      </c>
      <c r="BF7025">
        <f t="shared" si="859"/>
        <v>3872.8300655527237</v>
      </c>
      <c r="BG7025">
        <f t="shared" si="860"/>
        <v>5461.9880563930456</v>
      </c>
      <c r="BH7025">
        <f t="shared" si="861"/>
        <v>7051.1460472333674</v>
      </c>
      <c r="BI7025">
        <f t="shared" si="862"/>
        <v>8640.3040380736893</v>
      </c>
      <c r="BJ7025">
        <f t="shared" si="863"/>
        <v>10229.462028914011</v>
      </c>
    </row>
    <row r="7026" spans="1:62">
      <c r="A7026">
        <v>7023</v>
      </c>
      <c r="F7026">
        <v>5409.5024509040668</v>
      </c>
      <c r="G7026">
        <v>0.33572899138807699</v>
      </c>
      <c r="BD7026">
        <f t="shared" si="857"/>
        <v>-12410.56739585691</v>
      </c>
      <c r="BE7026">
        <f t="shared" si="858"/>
        <v>-10943.674150994835</v>
      </c>
      <c r="BF7026">
        <f t="shared" si="859"/>
        <v>-9476.7809061327607</v>
      </c>
      <c r="BG7026">
        <f t="shared" si="860"/>
        <v>-8009.8876612706845</v>
      </c>
      <c r="BH7026">
        <f t="shared" si="861"/>
        <v>-6542.9944164086091</v>
      </c>
      <c r="BI7026">
        <f t="shared" si="862"/>
        <v>-5076.1011715465338</v>
      </c>
      <c r="BJ7026">
        <f t="shared" si="863"/>
        <v>-3609.2079266844594</v>
      </c>
    </row>
    <row r="7027" spans="1:62">
      <c r="A7027">
        <v>7024</v>
      </c>
      <c r="F7027">
        <v>9049.6773784172037</v>
      </c>
      <c r="G7027">
        <v>0.26073067296764041</v>
      </c>
      <c r="BD7027">
        <f t="shared" si="857"/>
        <v>-3730.8574939636819</v>
      </c>
      <c r="BE7027">
        <f t="shared" si="858"/>
        <v>-2052.212537023297</v>
      </c>
      <c r="BF7027">
        <f t="shared" si="859"/>
        <v>-373.56758008291217</v>
      </c>
      <c r="BG7027">
        <f t="shared" si="860"/>
        <v>1305.0773768574727</v>
      </c>
      <c r="BH7027">
        <f t="shared" si="861"/>
        <v>2983.7223337978576</v>
      </c>
      <c r="BI7027">
        <f t="shared" si="862"/>
        <v>4662.3672907382424</v>
      </c>
      <c r="BJ7027">
        <f t="shared" si="863"/>
        <v>6341.0122476786273</v>
      </c>
    </row>
    <row r="7028" spans="1:62">
      <c r="A7028">
        <v>7025</v>
      </c>
      <c r="F7028">
        <v>7215.4625609599916</v>
      </c>
      <c r="G7028">
        <v>0.29879351504773588</v>
      </c>
      <c r="BD7028">
        <f t="shared" si="857"/>
        <v>-7746.0240135790018</v>
      </c>
      <c r="BE7028">
        <f t="shared" si="858"/>
        <v>-6442.3706487407999</v>
      </c>
      <c r="BF7028">
        <f t="shared" si="859"/>
        <v>-5138.717283902597</v>
      </c>
      <c r="BG7028">
        <f t="shared" si="860"/>
        <v>-3835.0639190643951</v>
      </c>
      <c r="BH7028">
        <f t="shared" si="861"/>
        <v>-2531.4105542261932</v>
      </c>
      <c r="BI7028">
        <f t="shared" si="862"/>
        <v>-1227.7571893879913</v>
      </c>
      <c r="BJ7028">
        <f t="shared" si="863"/>
        <v>75.896175450210649</v>
      </c>
    </row>
    <row r="7029" spans="1:62">
      <c r="A7029">
        <v>7026</v>
      </c>
      <c r="F7029">
        <v>18418.20012380182</v>
      </c>
      <c r="G7029">
        <v>6.4652172774624539E-2</v>
      </c>
      <c r="BD7029">
        <f t="shared" si="857"/>
        <v>-5721.4949857213123</v>
      </c>
      <c r="BE7029">
        <f t="shared" si="858"/>
        <v>-4227.5274104826331</v>
      </c>
      <c r="BF7029">
        <f t="shared" si="859"/>
        <v>-2733.5598352439538</v>
      </c>
      <c r="BG7029">
        <f t="shared" si="860"/>
        <v>-1239.5922600052736</v>
      </c>
      <c r="BH7029">
        <f t="shared" si="861"/>
        <v>254.37531523340567</v>
      </c>
      <c r="BI7029">
        <f t="shared" si="862"/>
        <v>1748.342890472084</v>
      </c>
      <c r="BJ7029">
        <f t="shared" si="863"/>
        <v>3242.3104657107633</v>
      </c>
    </row>
    <row r="7030" spans="1:62">
      <c r="A7030">
        <v>7027</v>
      </c>
      <c r="F7030">
        <v>11018.570539580178</v>
      </c>
      <c r="G7030">
        <v>0.98967201677309546</v>
      </c>
      <c r="BD7030">
        <f t="shared" si="857"/>
        <v>-18094.939259928698</v>
      </c>
      <c r="BE7030">
        <f t="shared" si="858"/>
        <v>-17771.678396055573</v>
      </c>
      <c r="BF7030">
        <f t="shared" si="859"/>
        <v>-17448.417532182451</v>
      </c>
      <c r="BG7030">
        <f t="shared" si="860"/>
        <v>-17125.15666830933</v>
      </c>
      <c r="BH7030">
        <f t="shared" si="861"/>
        <v>-16801.895804436208</v>
      </c>
      <c r="BI7030">
        <f t="shared" si="862"/>
        <v>-16478.634940563083</v>
      </c>
      <c r="BJ7030">
        <f t="shared" si="863"/>
        <v>-16155.374076689961</v>
      </c>
    </row>
    <row r="7031" spans="1:62">
      <c r="A7031">
        <v>7028</v>
      </c>
      <c r="F7031">
        <v>10757.071693900463</v>
      </c>
      <c r="G7031">
        <v>0.34915111688296463</v>
      </c>
      <c r="BD7031">
        <f t="shared" si="857"/>
        <v>-6070.2104557147004</v>
      </c>
      <c r="BE7031">
        <f t="shared" si="858"/>
        <v>-1121.8503718492229</v>
      </c>
      <c r="BF7031">
        <f t="shared" si="859"/>
        <v>3826.5097120162536</v>
      </c>
      <c r="BG7031">
        <f t="shared" si="860"/>
        <v>8774.869795881732</v>
      </c>
      <c r="BH7031">
        <f t="shared" si="861"/>
        <v>13723.22987974721</v>
      </c>
      <c r="BI7031">
        <f t="shared" si="862"/>
        <v>18671.589963612685</v>
      </c>
      <c r="BJ7031">
        <f t="shared" si="863"/>
        <v>23619.95004747816</v>
      </c>
    </row>
    <row r="7032" spans="1:62">
      <c r="A7032">
        <v>7029</v>
      </c>
      <c r="F7032">
        <v>14465.494995129226</v>
      </c>
      <c r="G7032">
        <v>7.2948287694947211E-2</v>
      </c>
      <c r="BD7032">
        <f t="shared" si="857"/>
        <v>-9011.3161094856405</v>
      </c>
      <c r="BE7032">
        <f t="shared" si="858"/>
        <v>-7265.5605250708168</v>
      </c>
      <c r="BF7032">
        <f t="shared" si="859"/>
        <v>-5519.804940655994</v>
      </c>
      <c r="BG7032">
        <f t="shared" si="860"/>
        <v>-3774.0493562411702</v>
      </c>
      <c r="BH7032">
        <f t="shared" si="861"/>
        <v>-2028.2937718263474</v>
      </c>
      <c r="BI7032">
        <f t="shared" si="862"/>
        <v>-282.53818741152463</v>
      </c>
      <c r="BJ7032">
        <f t="shared" si="863"/>
        <v>1463.2173970032982</v>
      </c>
    </row>
    <row r="7033" spans="1:62">
      <c r="A7033">
        <v>7030</v>
      </c>
      <c r="F7033">
        <v>6267.4407669782195</v>
      </c>
      <c r="G7033">
        <v>0.57637084775000069</v>
      </c>
      <c r="BD7033">
        <f t="shared" si="857"/>
        <v>-14100.75355665449</v>
      </c>
      <c r="BE7033">
        <f t="shared" si="858"/>
        <v>-13736.012118179753</v>
      </c>
      <c r="BF7033">
        <f t="shared" si="859"/>
        <v>-13371.270679705018</v>
      </c>
      <c r="BG7033">
        <f t="shared" si="860"/>
        <v>-13006.529241230281</v>
      </c>
      <c r="BH7033">
        <f t="shared" si="861"/>
        <v>-12641.787802755545</v>
      </c>
      <c r="BI7033">
        <f t="shared" si="862"/>
        <v>-12277.04636428081</v>
      </c>
      <c r="BJ7033">
        <f t="shared" si="863"/>
        <v>-11912.304925806073</v>
      </c>
    </row>
    <row r="7034" spans="1:62">
      <c r="A7034">
        <v>7031</v>
      </c>
      <c r="F7034">
        <v>-4139.1256472599416</v>
      </c>
      <c r="G7034">
        <v>0.46621665122160483</v>
      </c>
      <c r="BD7034">
        <f t="shared" si="857"/>
        <v>-3385.5865282282161</v>
      </c>
      <c r="BE7034">
        <f t="shared" si="858"/>
        <v>-503.73228947821281</v>
      </c>
      <c r="BF7034">
        <f t="shared" si="859"/>
        <v>2378.1219492717901</v>
      </c>
      <c r="BG7034">
        <f t="shared" si="860"/>
        <v>5259.9761880217939</v>
      </c>
      <c r="BH7034">
        <f t="shared" si="861"/>
        <v>8141.8304267717976</v>
      </c>
      <c r="BI7034">
        <f t="shared" si="862"/>
        <v>11023.6846655218</v>
      </c>
      <c r="BJ7034">
        <f t="shared" si="863"/>
        <v>13905.538904271805</v>
      </c>
    </row>
    <row r="7035" spans="1:62">
      <c r="A7035">
        <v>7032</v>
      </c>
      <c r="F7035">
        <v>714.42793639958109</v>
      </c>
      <c r="G7035">
        <v>0.50795544144816329</v>
      </c>
      <c r="BD7035">
        <f t="shared" si="857"/>
        <v>6470.2089033679658</v>
      </c>
      <c r="BE7035">
        <f t="shared" si="858"/>
        <v>8801.29215947599</v>
      </c>
      <c r="BF7035">
        <f t="shared" si="859"/>
        <v>11132.375415584014</v>
      </c>
      <c r="BG7035">
        <f t="shared" si="860"/>
        <v>13463.458671692038</v>
      </c>
      <c r="BH7035">
        <f t="shared" si="861"/>
        <v>15794.541927800063</v>
      </c>
      <c r="BI7035">
        <f t="shared" si="862"/>
        <v>18125.625183908087</v>
      </c>
      <c r="BJ7035">
        <f t="shared" si="863"/>
        <v>20456.708440016111</v>
      </c>
    </row>
    <row r="7036" spans="1:62">
      <c r="A7036">
        <v>7033</v>
      </c>
      <c r="F7036">
        <v>-9170.7595056119571</v>
      </c>
      <c r="G7036">
        <v>0.35256155134642064</v>
      </c>
      <c r="BD7036">
        <f t="shared" si="857"/>
        <v>1825.3492708412355</v>
      </c>
      <c r="BE7036">
        <f t="shared" si="858"/>
        <v>4365.126478082052</v>
      </c>
      <c r="BF7036">
        <f t="shared" si="859"/>
        <v>6904.9036853228681</v>
      </c>
      <c r="BG7036">
        <f t="shared" si="860"/>
        <v>9444.6808925636851</v>
      </c>
      <c r="BH7036">
        <f t="shared" si="861"/>
        <v>11984.4580998045</v>
      </c>
      <c r="BI7036">
        <f t="shared" si="862"/>
        <v>14524.235307045317</v>
      </c>
      <c r="BJ7036">
        <f t="shared" si="863"/>
        <v>17064.012514286133</v>
      </c>
    </row>
    <row r="7037" spans="1:62">
      <c r="A7037">
        <v>7034</v>
      </c>
      <c r="F7037">
        <v>-1078.2755201330801</v>
      </c>
      <c r="G7037">
        <v>0.4936915422747985</v>
      </c>
      <c r="BD7037">
        <f t="shared" si="857"/>
        <v>10933.567262344061</v>
      </c>
      <c r="BE7037">
        <f t="shared" si="858"/>
        <v>12696.375019076164</v>
      </c>
      <c r="BF7037">
        <f t="shared" si="859"/>
        <v>14459.182775808265</v>
      </c>
      <c r="BG7037">
        <f t="shared" si="860"/>
        <v>16221.990532540371</v>
      </c>
      <c r="BH7037">
        <f t="shared" si="861"/>
        <v>17984.798289272476</v>
      </c>
      <c r="BI7037">
        <f t="shared" si="862"/>
        <v>19747.606046004577</v>
      </c>
      <c r="BJ7037">
        <f t="shared" si="863"/>
        <v>21510.413802736679</v>
      </c>
    </row>
    <row r="7038" spans="1:62">
      <c r="A7038">
        <v>7035</v>
      </c>
      <c r="F7038">
        <v>5598.1795127948535</v>
      </c>
      <c r="G7038">
        <v>0.20430583753900056</v>
      </c>
      <c r="BD7038">
        <f t="shared" si="857"/>
        <v>3546.7332315070726</v>
      </c>
      <c r="BE7038">
        <f t="shared" si="858"/>
        <v>6015.190942881065</v>
      </c>
      <c r="BF7038">
        <f t="shared" si="859"/>
        <v>8483.6486542550574</v>
      </c>
      <c r="BG7038">
        <f t="shared" si="860"/>
        <v>10952.10636562905</v>
      </c>
      <c r="BH7038">
        <f t="shared" si="861"/>
        <v>13420.564077003042</v>
      </c>
      <c r="BI7038">
        <f t="shared" si="862"/>
        <v>15889.021788377035</v>
      </c>
      <c r="BJ7038">
        <f t="shared" si="863"/>
        <v>18357.479499751029</v>
      </c>
    </row>
    <row r="7039" spans="1:62">
      <c r="A7039">
        <v>7036</v>
      </c>
      <c r="F7039">
        <v>8015.530332644692</v>
      </c>
      <c r="G7039">
        <v>0.50517955422899607</v>
      </c>
      <c r="BD7039">
        <f t="shared" si="857"/>
        <v>-4576.6503250998503</v>
      </c>
      <c r="BE7039">
        <f t="shared" si="858"/>
        <v>-3555.121137404848</v>
      </c>
      <c r="BF7039">
        <f t="shared" si="859"/>
        <v>-2533.5919497098453</v>
      </c>
      <c r="BG7039">
        <f t="shared" si="860"/>
        <v>-1512.0627620148425</v>
      </c>
      <c r="BH7039">
        <f t="shared" si="861"/>
        <v>-490.53357431983932</v>
      </c>
      <c r="BI7039">
        <f t="shared" si="862"/>
        <v>530.99561337516297</v>
      </c>
      <c r="BJ7039">
        <f t="shared" si="863"/>
        <v>1552.5248010701662</v>
      </c>
    </row>
    <row r="7040" spans="1:62">
      <c r="A7040">
        <v>7037</v>
      </c>
      <c r="F7040">
        <v>3421.7489287710596</v>
      </c>
      <c r="G7040">
        <v>0.47568145246673588</v>
      </c>
      <c r="BD7040">
        <f t="shared" si="857"/>
        <v>-5489.6325614997113</v>
      </c>
      <c r="BE7040">
        <f t="shared" si="858"/>
        <v>-2963.7347903547316</v>
      </c>
      <c r="BF7040">
        <f t="shared" si="859"/>
        <v>-437.83701920975091</v>
      </c>
      <c r="BG7040">
        <f t="shared" si="860"/>
        <v>2088.0607519352288</v>
      </c>
      <c r="BH7040">
        <f t="shared" si="861"/>
        <v>4613.9585230802095</v>
      </c>
      <c r="BI7040">
        <f t="shared" si="862"/>
        <v>7139.8562942251901</v>
      </c>
      <c r="BJ7040">
        <f t="shared" si="863"/>
        <v>9665.754065370169</v>
      </c>
    </row>
    <row r="7041" spans="1:62">
      <c r="A7041">
        <v>7038</v>
      </c>
      <c r="F7041">
        <v>9463.0387520062413</v>
      </c>
      <c r="G7041">
        <v>0.88644998754012505</v>
      </c>
      <c r="BD7041">
        <f t="shared" si="857"/>
        <v>-1043.3416664373804</v>
      </c>
      <c r="BE7041">
        <f t="shared" si="858"/>
        <v>1335.0655958962989</v>
      </c>
      <c r="BF7041">
        <f t="shared" si="859"/>
        <v>3713.4728582299786</v>
      </c>
      <c r="BG7041">
        <f t="shared" si="860"/>
        <v>6091.8801205636573</v>
      </c>
      <c r="BH7041">
        <f t="shared" si="861"/>
        <v>8470.287382897337</v>
      </c>
      <c r="BI7041">
        <f t="shared" si="862"/>
        <v>10848.694645231017</v>
      </c>
      <c r="BJ7041">
        <f t="shared" si="863"/>
        <v>13227.101907564695</v>
      </c>
    </row>
    <row r="7042" spans="1:62">
      <c r="A7042">
        <v>7039</v>
      </c>
      <c r="F7042">
        <v>18091.506990101236</v>
      </c>
      <c r="G7042">
        <v>0.11519748817787701</v>
      </c>
      <c r="BD7042">
        <f t="shared" si="857"/>
        <v>-5030.7888143056161</v>
      </c>
      <c r="BE7042">
        <f t="shared" si="858"/>
        <v>-598.53887660499095</v>
      </c>
      <c r="BF7042">
        <f t="shared" si="859"/>
        <v>3833.7110610956352</v>
      </c>
      <c r="BG7042">
        <f t="shared" si="860"/>
        <v>8265.9609987962594</v>
      </c>
      <c r="BH7042">
        <f t="shared" si="861"/>
        <v>12698.210936496884</v>
      </c>
      <c r="BI7042">
        <f t="shared" si="862"/>
        <v>17130.46087419751</v>
      </c>
      <c r="BJ7042">
        <f t="shared" si="863"/>
        <v>21562.710811898134</v>
      </c>
    </row>
    <row r="7043" spans="1:62">
      <c r="A7043">
        <v>7040</v>
      </c>
      <c r="F7043">
        <v>3196.7872768390844</v>
      </c>
      <c r="G7043">
        <v>0.28337903787554808</v>
      </c>
      <c r="BD7043">
        <f t="shared" si="857"/>
        <v>-17515.519549211851</v>
      </c>
      <c r="BE7043">
        <f t="shared" si="858"/>
        <v>-16939.532108322466</v>
      </c>
      <c r="BF7043">
        <f t="shared" si="859"/>
        <v>-16363.544667433081</v>
      </c>
      <c r="BG7043">
        <f t="shared" si="860"/>
        <v>-15787.557226543697</v>
      </c>
      <c r="BH7043">
        <f t="shared" si="861"/>
        <v>-15211.56978565431</v>
      </c>
      <c r="BI7043">
        <f t="shared" si="862"/>
        <v>-14635.582344764925</v>
      </c>
      <c r="BJ7043">
        <f t="shared" si="863"/>
        <v>-14059.594903875541</v>
      </c>
    </row>
    <row r="7044" spans="1:62">
      <c r="A7044">
        <v>7041</v>
      </c>
      <c r="F7044">
        <v>12228.980056259836</v>
      </c>
      <c r="G7044">
        <v>0.17756570676624062</v>
      </c>
      <c r="BD7044">
        <f t="shared" si="857"/>
        <v>-1779.8920874613441</v>
      </c>
      <c r="BE7044">
        <f t="shared" si="858"/>
        <v>-362.99689808360381</v>
      </c>
      <c r="BF7044">
        <f t="shared" si="859"/>
        <v>1053.8982912941365</v>
      </c>
      <c r="BG7044">
        <f t="shared" si="860"/>
        <v>2470.7934806718768</v>
      </c>
      <c r="BH7044">
        <f t="shared" si="861"/>
        <v>3887.6886700496179</v>
      </c>
      <c r="BI7044">
        <f t="shared" si="862"/>
        <v>5304.5838594273573</v>
      </c>
      <c r="BJ7044">
        <f t="shared" si="863"/>
        <v>6721.4790488050985</v>
      </c>
    </row>
    <row r="7045" spans="1:62">
      <c r="A7045">
        <v>7042</v>
      </c>
      <c r="F7045">
        <v>13393.221900373041</v>
      </c>
      <c r="G7045">
        <v>4.6716918619070569E-2</v>
      </c>
      <c r="BD7045">
        <f t="shared" si="857"/>
        <v>-11341.151522428632</v>
      </c>
      <c r="BE7045">
        <f t="shared" si="858"/>
        <v>-10453.322988597429</v>
      </c>
      <c r="BF7045">
        <f t="shared" si="859"/>
        <v>-9565.4944547662271</v>
      </c>
      <c r="BG7045">
        <f t="shared" si="860"/>
        <v>-8677.6659209350237</v>
      </c>
      <c r="BH7045">
        <f t="shared" si="861"/>
        <v>-7789.8373871038202</v>
      </c>
      <c r="BI7045">
        <f t="shared" si="862"/>
        <v>-6902.0088532726168</v>
      </c>
      <c r="BJ7045">
        <f t="shared" si="863"/>
        <v>-6014.1803194414142</v>
      </c>
    </row>
    <row r="7046" spans="1:62">
      <c r="A7046">
        <v>7043</v>
      </c>
      <c r="F7046">
        <v>8943.9377846052776</v>
      </c>
      <c r="G7046">
        <v>0.31570783015936854</v>
      </c>
      <c r="BD7046">
        <f t="shared" si="857"/>
        <v>-13159.637307277688</v>
      </c>
      <c r="BE7046">
        <f t="shared" si="858"/>
        <v>-12926.052714182335</v>
      </c>
      <c r="BF7046">
        <f t="shared" si="859"/>
        <v>-12692.468121086982</v>
      </c>
      <c r="BG7046">
        <f t="shared" si="860"/>
        <v>-12458.883527991629</v>
      </c>
      <c r="BH7046">
        <f t="shared" si="861"/>
        <v>-12225.298934896276</v>
      </c>
      <c r="BI7046">
        <f t="shared" si="862"/>
        <v>-11991.714341800924</v>
      </c>
      <c r="BJ7046">
        <f t="shared" si="863"/>
        <v>-11758.129748705571</v>
      </c>
    </row>
    <row r="7047" spans="1:62">
      <c r="A7047">
        <v>7044</v>
      </c>
      <c r="F7047">
        <v>1984.9324639990664</v>
      </c>
      <c r="G7047">
        <v>0.43186829546231031</v>
      </c>
      <c r="BD7047">
        <f t="shared" si="857"/>
        <v>-7365.3986338084351</v>
      </c>
      <c r="BE7047">
        <f t="shared" si="858"/>
        <v>-5786.8594830115926</v>
      </c>
      <c r="BF7047">
        <f t="shared" si="859"/>
        <v>-4208.3203322147492</v>
      </c>
      <c r="BG7047">
        <f t="shared" si="860"/>
        <v>-2629.7811814179067</v>
      </c>
      <c r="BH7047">
        <f t="shared" si="861"/>
        <v>-1051.2420306210643</v>
      </c>
      <c r="BI7047">
        <f t="shared" si="862"/>
        <v>527.29712017577913</v>
      </c>
      <c r="BJ7047">
        <f t="shared" si="863"/>
        <v>2105.8362709726207</v>
      </c>
    </row>
    <row r="7048" spans="1:62">
      <c r="A7048">
        <v>7045</v>
      </c>
      <c r="F7048">
        <v>3488.9184864537456</v>
      </c>
      <c r="G7048">
        <v>0.26786657836701888</v>
      </c>
      <c r="BD7048">
        <f t="shared" si="857"/>
        <v>174.40901331248506</v>
      </c>
      <c r="BE7048">
        <f t="shared" si="858"/>
        <v>2333.7504906240365</v>
      </c>
      <c r="BF7048">
        <f t="shared" si="859"/>
        <v>4493.0919679355884</v>
      </c>
      <c r="BG7048">
        <f t="shared" si="860"/>
        <v>6652.4334452471394</v>
      </c>
      <c r="BH7048">
        <f t="shared" si="861"/>
        <v>8811.7749225586922</v>
      </c>
      <c r="BI7048">
        <f t="shared" si="862"/>
        <v>10971.116399870243</v>
      </c>
      <c r="BJ7048">
        <f t="shared" si="863"/>
        <v>13130.457877181794</v>
      </c>
    </row>
    <row r="7049" spans="1:62">
      <c r="A7049">
        <v>7046</v>
      </c>
      <c r="F7049">
        <v>7989.0532198426226</v>
      </c>
      <c r="G7049">
        <v>0.13080084349052434</v>
      </c>
      <c r="BD7049">
        <f t="shared" si="857"/>
        <v>-2149.5855946186512</v>
      </c>
      <c r="BE7049">
        <f t="shared" si="858"/>
        <v>-810.25270278355674</v>
      </c>
      <c r="BF7049">
        <f t="shared" si="859"/>
        <v>529.08018905153767</v>
      </c>
      <c r="BG7049">
        <f t="shared" si="860"/>
        <v>1868.4130808866321</v>
      </c>
      <c r="BH7049">
        <f t="shared" si="861"/>
        <v>3207.7459727217265</v>
      </c>
      <c r="BI7049">
        <f t="shared" si="862"/>
        <v>4547.0788645568209</v>
      </c>
      <c r="BJ7049">
        <f t="shared" si="863"/>
        <v>5886.4117563919153</v>
      </c>
    </row>
    <row r="7050" spans="1:62">
      <c r="A7050">
        <v>7047</v>
      </c>
      <c r="F7050">
        <v>10115.414356335006</v>
      </c>
      <c r="G7050">
        <v>0.27084981866967883</v>
      </c>
      <c r="BD7050">
        <f t="shared" si="857"/>
        <v>-7335.0490023900011</v>
      </c>
      <c r="BE7050">
        <f t="shared" si="858"/>
        <v>-6681.0447849373795</v>
      </c>
      <c r="BF7050">
        <f t="shared" si="859"/>
        <v>-6027.040567484757</v>
      </c>
      <c r="BG7050">
        <f t="shared" si="860"/>
        <v>-5373.0363500321364</v>
      </c>
      <c r="BH7050">
        <f t="shared" si="861"/>
        <v>-4719.0321325795139</v>
      </c>
      <c r="BI7050">
        <f t="shared" si="862"/>
        <v>-4065.0279151268924</v>
      </c>
      <c r="BJ7050">
        <f t="shared" si="863"/>
        <v>-3411.0236976742708</v>
      </c>
    </row>
    <row r="7051" spans="1:62">
      <c r="A7051">
        <v>7048</v>
      </c>
      <c r="F7051">
        <v>10075.139284637415</v>
      </c>
      <c r="G7051">
        <v>0.90363413683696336</v>
      </c>
      <c r="BD7051">
        <f t="shared" si="857"/>
        <v>-8761.1652629866112</v>
      </c>
      <c r="BE7051">
        <f t="shared" si="858"/>
        <v>-7406.916169638218</v>
      </c>
      <c r="BF7051">
        <f t="shared" si="859"/>
        <v>-6052.6670762898239</v>
      </c>
      <c r="BG7051">
        <f t="shared" si="860"/>
        <v>-4698.4179829414297</v>
      </c>
      <c r="BH7051">
        <f t="shared" si="861"/>
        <v>-3344.1688895930356</v>
      </c>
      <c r="BI7051">
        <f t="shared" si="862"/>
        <v>-1989.9197962446415</v>
      </c>
      <c r="BJ7051">
        <f t="shared" si="863"/>
        <v>-635.67070289624644</v>
      </c>
    </row>
    <row r="7052" spans="1:62">
      <c r="A7052">
        <v>7049</v>
      </c>
      <c r="F7052">
        <v>8199.0286288320422</v>
      </c>
      <c r="G7052">
        <v>7.1374656836468375E-2</v>
      </c>
      <c r="BD7052">
        <f t="shared" si="857"/>
        <v>-5556.9686004525975</v>
      </c>
      <c r="BE7052">
        <f t="shared" si="858"/>
        <v>-1038.7979162677802</v>
      </c>
      <c r="BF7052">
        <f t="shared" si="859"/>
        <v>3479.3727679170352</v>
      </c>
      <c r="BG7052">
        <f t="shared" si="860"/>
        <v>7997.5434521018542</v>
      </c>
      <c r="BH7052">
        <f t="shared" si="861"/>
        <v>12515.714136286668</v>
      </c>
      <c r="BI7052">
        <f t="shared" si="862"/>
        <v>17033.884820471485</v>
      </c>
      <c r="BJ7052">
        <f t="shared" si="863"/>
        <v>21552.055504656302</v>
      </c>
    </row>
    <row r="7053" spans="1:62">
      <c r="A7053">
        <v>7050</v>
      </c>
      <c r="F7053">
        <v>1591.1056128222226</v>
      </c>
      <c r="G7053">
        <v>0.29159046335831107</v>
      </c>
      <c r="BD7053">
        <f t="shared" ref="BD7053:BD7116" si="864">($BD$3*G7052)-F7052</f>
        <v>-7842.1553446497001</v>
      </c>
      <c r="BE7053">
        <f t="shared" ref="BE7053:BE7116" si="865">($BE$3*G7052)-F7052</f>
        <v>-7485.282060467358</v>
      </c>
      <c r="BF7053">
        <f t="shared" ref="BF7053:BF7116" si="866">($BF$3*G7052)-F7052</f>
        <v>-7128.4087762850168</v>
      </c>
      <c r="BG7053">
        <f t="shared" ref="BG7053:BG7116" si="867">($BG$3*G7052)-F7052</f>
        <v>-6771.5354921026747</v>
      </c>
      <c r="BH7053">
        <f t="shared" ref="BH7053:BH7116" si="868">($BH$3*G7052)-F7052</f>
        <v>-6414.6622079203325</v>
      </c>
      <c r="BI7053">
        <f t="shared" ref="BI7053:BI7116" si="869">($BI$3*G7052)-F7052</f>
        <v>-6057.7889237379914</v>
      </c>
      <c r="BJ7053">
        <f t="shared" ref="BJ7053:BJ7116" si="870">($BJ$3*G7052)-F7052</f>
        <v>-5700.9156395556492</v>
      </c>
    </row>
    <row r="7054" spans="1:62">
      <c r="A7054">
        <v>7051</v>
      </c>
      <c r="F7054">
        <v>9351.5306423205311</v>
      </c>
      <c r="G7054">
        <v>0.52399658907715096</v>
      </c>
      <c r="BD7054">
        <f t="shared" si="864"/>
        <v>-133.15329603066721</v>
      </c>
      <c r="BE7054">
        <f t="shared" si="865"/>
        <v>1324.7990207608882</v>
      </c>
      <c r="BF7054">
        <f t="shared" si="866"/>
        <v>2782.7513375524431</v>
      </c>
      <c r="BG7054">
        <f t="shared" si="867"/>
        <v>4240.703654343999</v>
      </c>
      <c r="BH7054">
        <f t="shared" si="868"/>
        <v>5698.655971135554</v>
      </c>
      <c r="BI7054">
        <f t="shared" si="869"/>
        <v>7156.6082879271089</v>
      </c>
      <c r="BJ7054">
        <f t="shared" si="870"/>
        <v>8614.5606047186648</v>
      </c>
    </row>
    <row r="7055" spans="1:62">
      <c r="A7055">
        <v>7052</v>
      </c>
      <c r="F7055">
        <v>-8928.1785815691146</v>
      </c>
      <c r="G7055">
        <v>0.83149460104432737</v>
      </c>
      <c r="BD7055">
        <f t="shared" si="864"/>
        <v>-6731.5476969347765</v>
      </c>
      <c r="BE7055">
        <f t="shared" si="865"/>
        <v>-4111.5647515490218</v>
      </c>
      <c r="BF7055">
        <f t="shared" si="866"/>
        <v>-1491.5818061632663</v>
      </c>
      <c r="BG7055">
        <f t="shared" si="867"/>
        <v>1128.4011392224875</v>
      </c>
      <c r="BH7055">
        <f t="shared" si="868"/>
        <v>3748.3840846082421</v>
      </c>
      <c r="BI7055">
        <f t="shared" si="869"/>
        <v>6368.3670299939986</v>
      </c>
      <c r="BJ7055">
        <f t="shared" si="870"/>
        <v>8988.3499753797532</v>
      </c>
    </row>
    <row r="7056" spans="1:62">
      <c r="A7056">
        <v>7053</v>
      </c>
      <c r="F7056">
        <v>10132.300271658405</v>
      </c>
      <c r="G7056">
        <v>0.26212122661068626</v>
      </c>
      <c r="BD7056">
        <f t="shared" si="864"/>
        <v>13085.651586790751</v>
      </c>
      <c r="BE7056">
        <f t="shared" si="865"/>
        <v>17243.124592012391</v>
      </c>
      <c r="BF7056">
        <f t="shared" si="866"/>
        <v>21400.597597234024</v>
      </c>
      <c r="BG7056">
        <f t="shared" si="867"/>
        <v>25558.070602455664</v>
      </c>
      <c r="BH7056">
        <f t="shared" si="868"/>
        <v>29715.5436076773</v>
      </c>
      <c r="BI7056">
        <f t="shared" si="869"/>
        <v>33873.016612898937</v>
      </c>
      <c r="BJ7056">
        <f t="shared" si="870"/>
        <v>38030.48961812057</v>
      </c>
    </row>
    <row r="7057" spans="1:62">
      <c r="A7057">
        <v>7054</v>
      </c>
      <c r="F7057">
        <v>11144.238908844078</v>
      </c>
      <c r="G7057">
        <v>0.40230432131879823</v>
      </c>
      <c r="BD7057">
        <f t="shared" si="864"/>
        <v>-8821.694138604973</v>
      </c>
      <c r="BE7057">
        <f t="shared" si="865"/>
        <v>-7511.0880055515427</v>
      </c>
      <c r="BF7057">
        <f t="shared" si="866"/>
        <v>-6200.4818724981105</v>
      </c>
      <c r="BG7057">
        <f t="shared" si="867"/>
        <v>-4889.8757394446802</v>
      </c>
      <c r="BH7057">
        <f t="shared" si="868"/>
        <v>-3579.2696063912481</v>
      </c>
      <c r="BI7057">
        <f t="shared" si="869"/>
        <v>-2268.6634733378169</v>
      </c>
      <c r="BJ7057">
        <f t="shared" si="870"/>
        <v>-958.05734028438565</v>
      </c>
    </row>
    <row r="7058" spans="1:62">
      <c r="A7058">
        <v>7055</v>
      </c>
      <c r="F7058">
        <v>-12279.551274257476</v>
      </c>
      <c r="G7058">
        <v>0.90515813555257907</v>
      </c>
      <c r="BD7058">
        <f t="shared" si="864"/>
        <v>-9132.7173022500865</v>
      </c>
      <c r="BE7058">
        <f t="shared" si="865"/>
        <v>-7121.1956956560953</v>
      </c>
      <c r="BF7058">
        <f t="shared" si="866"/>
        <v>-5109.674089062104</v>
      </c>
      <c r="BG7058">
        <f t="shared" si="867"/>
        <v>-3098.1524824681128</v>
      </c>
      <c r="BH7058">
        <f t="shared" si="868"/>
        <v>-1086.6308758741216</v>
      </c>
      <c r="BI7058">
        <f t="shared" si="869"/>
        <v>924.89073071986968</v>
      </c>
      <c r="BJ7058">
        <f t="shared" si="870"/>
        <v>2936.4123373138609</v>
      </c>
    </row>
    <row r="7059" spans="1:62">
      <c r="A7059">
        <v>7056</v>
      </c>
      <c r="F7059">
        <v>-13654.910872692199</v>
      </c>
      <c r="G7059">
        <v>0.19411776884604581</v>
      </c>
      <c r="BD7059">
        <f t="shared" si="864"/>
        <v>16805.341952020372</v>
      </c>
      <c r="BE7059">
        <f t="shared" si="865"/>
        <v>21331.132629783264</v>
      </c>
      <c r="BF7059">
        <f t="shared" si="866"/>
        <v>25856.92330754616</v>
      </c>
      <c r="BG7059">
        <f t="shared" si="867"/>
        <v>30382.713985309056</v>
      </c>
      <c r="BH7059">
        <f t="shared" si="868"/>
        <v>34908.504663071952</v>
      </c>
      <c r="BI7059">
        <f t="shared" si="869"/>
        <v>39434.295340834848</v>
      </c>
      <c r="BJ7059">
        <f t="shared" si="870"/>
        <v>43960.086018597744</v>
      </c>
    </row>
    <row r="7060" spans="1:62">
      <c r="A7060">
        <v>7057</v>
      </c>
      <c r="F7060">
        <v>-7704.401580803682</v>
      </c>
      <c r="G7060">
        <v>1.1512476990066478</v>
      </c>
      <c r="BD7060">
        <f t="shared" si="864"/>
        <v>14625.499716922428</v>
      </c>
      <c r="BE7060">
        <f t="shared" si="865"/>
        <v>15596.088561152657</v>
      </c>
      <c r="BF7060">
        <f t="shared" si="866"/>
        <v>16566.677405382885</v>
      </c>
      <c r="BG7060">
        <f t="shared" si="867"/>
        <v>17537.266249613116</v>
      </c>
      <c r="BH7060">
        <f t="shared" si="868"/>
        <v>18507.855093843344</v>
      </c>
      <c r="BI7060">
        <f t="shared" si="869"/>
        <v>19478.443938073571</v>
      </c>
      <c r="BJ7060">
        <f t="shared" si="870"/>
        <v>20449.032782303802</v>
      </c>
    </row>
    <row r="7061" spans="1:62">
      <c r="A7061">
        <v>7058</v>
      </c>
      <c r="F7061">
        <v>11281.376903481418</v>
      </c>
      <c r="G7061">
        <v>7.9169661056356588E-2</v>
      </c>
      <c r="BD7061">
        <f t="shared" si="864"/>
        <v>13460.64007583692</v>
      </c>
      <c r="BE7061">
        <f t="shared" si="865"/>
        <v>19216.878570870162</v>
      </c>
      <c r="BF7061">
        <f t="shared" si="866"/>
        <v>24973.1170659034</v>
      </c>
      <c r="BG7061">
        <f t="shared" si="867"/>
        <v>30729.355560936638</v>
      </c>
      <c r="BH7061">
        <f t="shared" si="868"/>
        <v>36485.594055969879</v>
      </c>
      <c r="BI7061">
        <f t="shared" si="869"/>
        <v>42241.832551003114</v>
      </c>
      <c r="BJ7061">
        <f t="shared" si="870"/>
        <v>47998.071046036348</v>
      </c>
    </row>
    <row r="7062" spans="1:62">
      <c r="A7062">
        <v>7059</v>
      </c>
      <c r="F7062">
        <v>13072.421879869515</v>
      </c>
      <c r="G7062">
        <v>0.27073344409137601</v>
      </c>
      <c r="BD7062">
        <f t="shared" si="864"/>
        <v>-10885.528598199635</v>
      </c>
      <c r="BE7062">
        <f t="shared" si="865"/>
        <v>-10489.680292917852</v>
      </c>
      <c r="BF7062">
        <f t="shared" si="866"/>
        <v>-10093.831987636069</v>
      </c>
      <c r="BG7062">
        <f t="shared" si="867"/>
        <v>-9697.9836823542864</v>
      </c>
      <c r="BH7062">
        <f t="shared" si="868"/>
        <v>-9302.1353770725036</v>
      </c>
      <c r="BI7062">
        <f t="shared" si="869"/>
        <v>-8906.2870717907208</v>
      </c>
      <c r="BJ7062">
        <f t="shared" si="870"/>
        <v>-8510.438766508938</v>
      </c>
    </row>
    <row r="7063" spans="1:62">
      <c r="A7063">
        <v>7060</v>
      </c>
      <c r="F7063">
        <v>8065.3304595172685</v>
      </c>
      <c r="G7063">
        <v>0.63453603445204898</v>
      </c>
      <c r="BD7063">
        <f t="shared" si="864"/>
        <v>-11718.754659412634</v>
      </c>
      <c r="BE7063">
        <f t="shared" si="865"/>
        <v>-10365.087438955754</v>
      </c>
      <c r="BF7063">
        <f t="shared" si="866"/>
        <v>-9011.4202184988753</v>
      </c>
      <c r="BG7063">
        <f t="shared" si="867"/>
        <v>-7657.7529980419949</v>
      </c>
      <c r="BH7063">
        <f t="shared" si="868"/>
        <v>-6304.0857775851146</v>
      </c>
      <c r="BI7063">
        <f t="shared" si="869"/>
        <v>-4950.4185571282342</v>
      </c>
      <c r="BJ7063">
        <f t="shared" si="870"/>
        <v>-3596.7513366713538</v>
      </c>
    </row>
    <row r="7064" spans="1:62">
      <c r="A7064">
        <v>7061</v>
      </c>
      <c r="F7064">
        <v>3759.5068082308171</v>
      </c>
      <c r="G7064">
        <v>0.55227650224194935</v>
      </c>
      <c r="BD7064">
        <f t="shared" si="864"/>
        <v>-4892.6502872570236</v>
      </c>
      <c r="BE7064">
        <f t="shared" si="865"/>
        <v>-1719.9701149967786</v>
      </c>
      <c r="BF7064">
        <f t="shared" si="866"/>
        <v>1452.7100572634663</v>
      </c>
      <c r="BG7064">
        <f t="shared" si="867"/>
        <v>4625.3902295237112</v>
      </c>
      <c r="BH7064">
        <f t="shared" si="868"/>
        <v>7798.0704017839562</v>
      </c>
      <c r="BI7064">
        <f t="shared" si="869"/>
        <v>10970.750574044201</v>
      </c>
      <c r="BJ7064">
        <f t="shared" si="870"/>
        <v>14143.430746304444</v>
      </c>
    </row>
    <row r="7065" spans="1:62">
      <c r="A7065">
        <v>7062</v>
      </c>
      <c r="F7065">
        <v>5307.2863322099638</v>
      </c>
      <c r="G7065">
        <v>0.35629081246050376</v>
      </c>
      <c r="BD7065">
        <f t="shared" si="864"/>
        <v>-998.12429702107056</v>
      </c>
      <c r="BE7065">
        <f t="shared" si="865"/>
        <v>1763.258214188676</v>
      </c>
      <c r="BF7065">
        <f t="shared" si="866"/>
        <v>4524.6407253984235</v>
      </c>
      <c r="BG7065">
        <f t="shared" si="867"/>
        <v>7286.0232366081691</v>
      </c>
      <c r="BH7065">
        <f t="shared" si="868"/>
        <v>10047.405747817917</v>
      </c>
      <c r="BI7065">
        <f t="shared" si="869"/>
        <v>12808.788259027664</v>
      </c>
      <c r="BJ7065">
        <f t="shared" si="870"/>
        <v>15570.170770237411</v>
      </c>
    </row>
    <row r="7066" spans="1:62">
      <c r="A7066">
        <v>7063</v>
      </c>
      <c r="F7066">
        <v>1770.4966390136706</v>
      </c>
      <c r="G7066">
        <v>1.012596932573719</v>
      </c>
      <c r="BD7066">
        <f t="shared" si="864"/>
        <v>-3525.8322699074452</v>
      </c>
      <c r="BE7066">
        <f t="shared" si="865"/>
        <v>-1744.378207604926</v>
      </c>
      <c r="BF7066">
        <f t="shared" si="866"/>
        <v>37.075854697592149</v>
      </c>
      <c r="BG7066">
        <f t="shared" si="867"/>
        <v>1818.5299170001117</v>
      </c>
      <c r="BH7066">
        <f t="shared" si="868"/>
        <v>3599.9839793026295</v>
      </c>
      <c r="BI7066">
        <f t="shared" si="869"/>
        <v>5381.4380416051481</v>
      </c>
      <c r="BJ7066">
        <f t="shared" si="870"/>
        <v>7162.8921039076686</v>
      </c>
    </row>
    <row r="7067" spans="1:62">
      <c r="A7067">
        <v>7064</v>
      </c>
      <c r="F7067">
        <v>6461.7756103917382</v>
      </c>
      <c r="G7067">
        <v>0.41862875501035557</v>
      </c>
      <c r="BD7067">
        <f t="shared" si="864"/>
        <v>3292.488023854924</v>
      </c>
      <c r="BE7067">
        <f t="shared" si="865"/>
        <v>8355.4726867235186</v>
      </c>
      <c r="BF7067">
        <f t="shared" si="866"/>
        <v>13418.457349592114</v>
      </c>
      <c r="BG7067">
        <f t="shared" si="867"/>
        <v>18481.442012460706</v>
      </c>
      <c r="BH7067">
        <f t="shared" si="868"/>
        <v>23544.426675329305</v>
      </c>
      <c r="BI7067">
        <f t="shared" si="869"/>
        <v>28607.411338197897</v>
      </c>
      <c r="BJ7067">
        <f t="shared" si="870"/>
        <v>33670.396001066496</v>
      </c>
    </row>
    <row r="7068" spans="1:62">
      <c r="A7068">
        <v>7065</v>
      </c>
      <c r="F7068">
        <v>13689.354584927571</v>
      </c>
      <c r="G7068">
        <v>3.4874769603996825E-2</v>
      </c>
      <c r="BD7068">
        <f t="shared" si="864"/>
        <v>-4368.6318353399602</v>
      </c>
      <c r="BE7068">
        <f t="shared" si="865"/>
        <v>-2275.4880602881822</v>
      </c>
      <c r="BF7068">
        <f t="shared" si="866"/>
        <v>-182.34428523640418</v>
      </c>
      <c r="BG7068">
        <f t="shared" si="867"/>
        <v>1910.7994898153738</v>
      </c>
      <c r="BH7068">
        <f t="shared" si="868"/>
        <v>4003.9432648671518</v>
      </c>
      <c r="BI7068">
        <f t="shared" si="869"/>
        <v>6097.0870399189298</v>
      </c>
      <c r="BJ7068">
        <f t="shared" si="870"/>
        <v>8190.230814970706</v>
      </c>
    </row>
    <row r="7069" spans="1:62">
      <c r="A7069">
        <v>7066</v>
      </c>
      <c r="F7069">
        <v>8191.9274100232869</v>
      </c>
      <c r="G7069">
        <v>0.2350629284770136</v>
      </c>
      <c r="BD7069">
        <f t="shared" si="864"/>
        <v>-13514.980736907586</v>
      </c>
      <c r="BE7069">
        <f t="shared" si="865"/>
        <v>-13340.606888887602</v>
      </c>
      <c r="BF7069">
        <f t="shared" si="866"/>
        <v>-13166.233040867619</v>
      </c>
      <c r="BG7069">
        <f t="shared" si="867"/>
        <v>-12991.859192847634</v>
      </c>
      <c r="BH7069">
        <f t="shared" si="868"/>
        <v>-12817.48534482765</v>
      </c>
      <c r="BI7069">
        <f t="shared" si="869"/>
        <v>-12643.111496807665</v>
      </c>
      <c r="BJ7069">
        <f t="shared" si="870"/>
        <v>-12468.737648787683</v>
      </c>
    </row>
    <row r="7070" spans="1:62">
      <c r="A7070">
        <v>7067</v>
      </c>
      <c r="F7070">
        <v>9006.7111734891078</v>
      </c>
      <c r="G7070">
        <v>0.29188872348528783</v>
      </c>
      <c r="BD7070">
        <f t="shared" si="864"/>
        <v>-7016.6127676382184</v>
      </c>
      <c r="BE7070">
        <f t="shared" si="865"/>
        <v>-5841.2981252531508</v>
      </c>
      <c r="BF7070">
        <f t="shared" si="866"/>
        <v>-4665.9834828680832</v>
      </c>
      <c r="BG7070">
        <f t="shared" si="867"/>
        <v>-3490.6688404830147</v>
      </c>
      <c r="BH7070">
        <f t="shared" si="868"/>
        <v>-2315.3541980979471</v>
      </c>
      <c r="BI7070">
        <f t="shared" si="869"/>
        <v>-1140.0395557128786</v>
      </c>
      <c r="BJ7070">
        <f t="shared" si="870"/>
        <v>35.275086672188991</v>
      </c>
    </row>
    <row r="7071" spans="1:62">
      <c r="A7071">
        <v>7068</v>
      </c>
      <c r="F7071">
        <v>12391.531809643518</v>
      </c>
      <c r="G7071">
        <v>0.1836253345682497</v>
      </c>
      <c r="BD7071">
        <f t="shared" si="864"/>
        <v>-7547.2675560626685</v>
      </c>
      <c r="BE7071">
        <f t="shared" si="865"/>
        <v>-6087.8239386362293</v>
      </c>
      <c r="BF7071">
        <f t="shared" si="866"/>
        <v>-4628.3803212097901</v>
      </c>
      <c r="BG7071">
        <f t="shared" si="867"/>
        <v>-3168.9367037833508</v>
      </c>
      <c r="BH7071">
        <f t="shared" si="868"/>
        <v>-1709.4930863569125</v>
      </c>
      <c r="BI7071">
        <f t="shared" si="869"/>
        <v>-250.04946893047236</v>
      </c>
      <c r="BJ7071">
        <f t="shared" si="870"/>
        <v>1209.3941484959669</v>
      </c>
    </row>
    <row r="7072" spans="1:62">
      <c r="A7072">
        <v>7069</v>
      </c>
      <c r="F7072">
        <v>16603.893123660371</v>
      </c>
      <c r="G7072">
        <v>0.5696414648460415</v>
      </c>
      <c r="BD7072">
        <f t="shared" si="864"/>
        <v>-11473.40513680227</v>
      </c>
      <c r="BE7072">
        <f t="shared" si="865"/>
        <v>-10555.278463961022</v>
      </c>
      <c r="BF7072">
        <f t="shared" si="866"/>
        <v>-9637.1517911197734</v>
      </c>
      <c r="BG7072">
        <f t="shared" si="867"/>
        <v>-8719.025118278525</v>
      </c>
      <c r="BH7072">
        <f t="shared" si="868"/>
        <v>-7800.8984454372758</v>
      </c>
      <c r="BI7072">
        <f t="shared" si="869"/>
        <v>-6882.7717725960274</v>
      </c>
      <c r="BJ7072">
        <f t="shared" si="870"/>
        <v>-5964.645099754779</v>
      </c>
    </row>
    <row r="7073" spans="1:62">
      <c r="A7073">
        <v>7070</v>
      </c>
      <c r="F7073">
        <v>848.42717728676507</v>
      </c>
      <c r="G7073">
        <v>0.44378232495760184</v>
      </c>
      <c r="BD7073">
        <f t="shared" si="864"/>
        <v>-13755.685799430164</v>
      </c>
      <c r="BE7073">
        <f t="shared" si="865"/>
        <v>-10907.478475199956</v>
      </c>
      <c r="BF7073">
        <f t="shared" si="866"/>
        <v>-8059.2711509697492</v>
      </c>
      <c r="BG7073">
        <f t="shared" si="867"/>
        <v>-5211.0638267395407</v>
      </c>
      <c r="BH7073">
        <f t="shared" si="868"/>
        <v>-2362.856502509334</v>
      </c>
      <c r="BI7073">
        <f t="shared" si="869"/>
        <v>485.35082172087277</v>
      </c>
      <c r="BJ7073">
        <f t="shared" si="870"/>
        <v>3333.5581459510831</v>
      </c>
    </row>
    <row r="7074" spans="1:62">
      <c r="A7074">
        <v>7071</v>
      </c>
      <c r="F7074">
        <v>11201.426938634913</v>
      </c>
      <c r="G7074">
        <v>0.23785815142975331</v>
      </c>
      <c r="BD7074">
        <f t="shared" si="864"/>
        <v>1370.4844475012442</v>
      </c>
      <c r="BE7074">
        <f t="shared" si="865"/>
        <v>3589.3960722892534</v>
      </c>
      <c r="BF7074">
        <f t="shared" si="866"/>
        <v>5808.3076970772627</v>
      </c>
      <c r="BG7074">
        <f t="shared" si="867"/>
        <v>8027.2193218652719</v>
      </c>
      <c r="BH7074">
        <f t="shared" si="868"/>
        <v>10246.13094665328</v>
      </c>
      <c r="BI7074">
        <f t="shared" si="869"/>
        <v>12465.04257144129</v>
      </c>
      <c r="BJ7074">
        <f t="shared" si="870"/>
        <v>14683.954196229299</v>
      </c>
    </row>
    <row r="7075" spans="1:62">
      <c r="A7075">
        <v>7072</v>
      </c>
      <c r="F7075">
        <v>324.32844187095543</v>
      </c>
      <c r="G7075">
        <v>0.26201190003633901</v>
      </c>
      <c r="BD7075">
        <f t="shared" si="864"/>
        <v>-10012.136181486147</v>
      </c>
      <c r="BE7075">
        <f t="shared" si="865"/>
        <v>-8822.8454243373799</v>
      </c>
      <c r="BF7075">
        <f t="shared" si="866"/>
        <v>-7633.5546671886132</v>
      </c>
      <c r="BG7075">
        <f t="shared" si="867"/>
        <v>-6444.2639100398474</v>
      </c>
      <c r="BH7075">
        <f t="shared" si="868"/>
        <v>-5254.9731528910806</v>
      </c>
      <c r="BI7075">
        <f t="shared" si="869"/>
        <v>-4065.6823957423139</v>
      </c>
      <c r="BJ7075">
        <f t="shared" si="870"/>
        <v>-2876.3916385935481</v>
      </c>
    </row>
    <row r="7076" spans="1:62">
      <c r="A7076">
        <v>7073</v>
      </c>
      <c r="F7076">
        <v>9287.2120991489792</v>
      </c>
      <c r="G7076">
        <v>0.16772208899655983</v>
      </c>
      <c r="BD7076">
        <f t="shared" si="864"/>
        <v>985.73105831073963</v>
      </c>
      <c r="BE7076">
        <f t="shared" si="865"/>
        <v>2295.7905584924347</v>
      </c>
      <c r="BF7076">
        <f t="shared" si="866"/>
        <v>3605.8500586741297</v>
      </c>
      <c r="BG7076">
        <f t="shared" si="867"/>
        <v>4915.9095588558248</v>
      </c>
      <c r="BH7076">
        <f t="shared" si="868"/>
        <v>6225.9690590375194</v>
      </c>
      <c r="BI7076">
        <f t="shared" si="869"/>
        <v>7536.0285592192149</v>
      </c>
      <c r="BJ7076">
        <f t="shared" si="870"/>
        <v>8846.0880594009104</v>
      </c>
    </row>
    <row r="7077" spans="1:62">
      <c r="A7077">
        <v>7074</v>
      </c>
      <c r="F7077">
        <v>3424.3583471273487</v>
      </c>
      <c r="G7077">
        <v>0.61040692072364955</v>
      </c>
      <c r="BD7077">
        <f t="shared" si="864"/>
        <v>-8448.6016541661793</v>
      </c>
      <c r="BE7077">
        <f t="shared" si="865"/>
        <v>-7609.9912091833812</v>
      </c>
      <c r="BF7077">
        <f t="shared" si="866"/>
        <v>-6771.3807642005813</v>
      </c>
      <c r="BG7077">
        <f t="shared" si="867"/>
        <v>-5932.7703192177833</v>
      </c>
      <c r="BH7077">
        <f t="shared" si="868"/>
        <v>-5094.1598742349834</v>
      </c>
      <c r="BI7077">
        <f t="shared" si="869"/>
        <v>-4255.5494292521844</v>
      </c>
      <c r="BJ7077">
        <f t="shared" si="870"/>
        <v>-3416.9389842693854</v>
      </c>
    </row>
    <row r="7078" spans="1:62">
      <c r="A7078">
        <v>7075</v>
      </c>
      <c r="F7078">
        <v>6680.2789041917822</v>
      </c>
      <c r="G7078">
        <v>0.45666485231191789</v>
      </c>
      <c r="BD7078">
        <f t="shared" si="864"/>
        <v>-372.32374350910095</v>
      </c>
      <c r="BE7078">
        <f t="shared" si="865"/>
        <v>2679.7108601091468</v>
      </c>
      <c r="BF7078">
        <f t="shared" si="866"/>
        <v>5731.745463727395</v>
      </c>
      <c r="BG7078">
        <f t="shared" si="867"/>
        <v>8783.7800673456422</v>
      </c>
      <c r="BH7078">
        <f t="shared" si="868"/>
        <v>11835.81467096389</v>
      </c>
      <c r="BI7078">
        <f t="shared" si="869"/>
        <v>14887.849274582139</v>
      </c>
      <c r="BJ7078">
        <f t="shared" si="870"/>
        <v>17939.883878200384</v>
      </c>
    </row>
    <row r="7079" spans="1:62">
      <c r="A7079">
        <v>7076</v>
      </c>
      <c r="F7079">
        <v>2346.4224157344124</v>
      </c>
      <c r="G7079">
        <v>0.43238598122584548</v>
      </c>
      <c r="BD7079">
        <f t="shared" si="864"/>
        <v>-4396.9546426321922</v>
      </c>
      <c r="BE7079">
        <f t="shared" si="865"/>
        <v>-2113.6303810726031</v>
      </c>
      <c r="BF7079">
        <f t="shared" si="866"/>
        <v>169.69388048698602</v>
      </c>
      <c r="BG7079">
        <f t="shared" si="867"/>
        <v>2453.018142046576</v>
      </c>
      <c r="BH7079">
        <f t="shared" si="868"/>
        <v>4736.3424036061642</v>
      </c>
      <c r="BI7079">
        <f t="shared" si="869"/>
        <v>7019.6666651657542</v>
      </c>
      <c r="BJ7079">
        <f t="shared" si="870"/>
        <v>9302.9909267253443</v>
      </c>
    </row>
    <row r="7080" spans="1:62">
      <c r="A7080">
        <v>7077</v>
      </c>
      <c r="F7080">
        <v>17036.198407531505</v>
      </c>
      <c r="G7080">
        <v>0.35275067656511805</v>
      </c>
      <c r="BD7080">
        <f t="shared" si="864"/>
        <v>-184.49250960518521</v>
      </c>
      <c r="BE7080">
        <f t="shared" si="865"/>
        <v>1977.437396524042</v>
      </c>
      <c r="BF7080">
        <f t="shared" si="866"/>
        <v>4139.3673026532697</v>
      </c>
      <c r="BG7080">
        <f t="shared" si="867"/>
        <v>6301.2972087824965</v>
      </c>
      <c r="BH7080">
        <f t="shared" si="868"/>
        <v>8463.2271149117241</v>
      </c>
      <c r="BI7080">
        <f t="shared" si="869"/>
        <v>10625.157021040952</v>
      </c>
      <c r="BJ7080">
        <f t="shared" si="870"/>
        <v>12787.086927170179</v>
      </c>
    </row>
    <row r="7081" spans="1:62">
      <c r="A7081">
        <v>7078</v>
      </c>
      <c r="F7081">
        <v>9993.7277705762317</v>
      </c>
      <c r="G7081">
        <v>0.41894567429303997</v>
      </c>
      <c r="BD7081">
        <f t="shared" si="864"/>
        <v>-15272.445024705914</v>
      </c>
      <c r="BE7081">
        <f t="shared" si="865"/>
        <v>-13508.691641880325</v>
      </c>
      <c r="BF7081">
        <f t="shared" si="866"/>
        <v>-11744.938259054734</v>
      </c>
      <c r="BG7081">
        <f t="shared" si="867"/>
        <v>-9981.1848762291447</v>
      </c>
      <c r="BH7081">
        <f t="shared" si="868"/>
        <v>-8217.4314934035538</v>
      </c>
      <c r="BI7081">
        <f t="shared" si="869"/>
        <v>-6453.6781105779628</v>
      </c>
      <c r="BJ7081">
        <f t="shared" si="870"/>
        <v>-4689.9247277523737</v>
      </c>
    </row>
    <row r="7082" spans="1:62">
      <c r="A7082">
        <v>7079</v>
      </c>
      <c r="F7082">
        <v>-17469.414499714119</v>
      </c>
      <c r="G7082">
        <v>0.56810972591488174</v>
      </c>
      <c r="BD7082">
        <f t="shared" si="864"/>
        <v>-7898.9993991110314</v>
      </c>
      <c r="BE7082">
        <f t="shared" si="865"/>
        <v>-5804.271027645832</v>
      </c>
      <c r="BF7082">
        <f t="shared" si="866"/>
        <v>-3709.5426561806325</v>
      </c>
      <c r="BG7082">
        <f t="shared" si="867"/>
        <v>-1614.8142847154322</v>
      </c>
      <c r="BH7082">
        <f t="shared" si="868"/>
        <v>479.9140867497681</v>
      </c>
      <c r="BI7082">
        <f t="shared" si="869"/>
        <v>2574.6424582149666</v>
      </c>
      <c r="BJ7082">
        <f t="shared" si="870"/>
        <v>4669.3708296801669</v>
      </c>
    </row>
    <row r="7083" spans="1:62">
      <c r="A7083">
        <v>7080</v>
      </c>
      <c r="F7083">
        <v>-11486.59358069345</v>
      </c>
      <c r="G7083">
        <v>0.5949191405251506</v>
      </c>
      <c r="BD7083">
        <f t="shared" si="864"/>
        <v>20309.963129288528</v>
      </c>
      <c r="BE7083">
        <f t="shared" si="865"/>
        <v>23150.511758862936</v>
      </c>
      <c r="BF7083">
        <f t="shared" si="866"/>
        <v>25991.060388437345</v>
      </c>
      <c r="BG7083">
        <f t="shared" si="867"/>
        <v>28831.609018011754</v>
      </c>
      <c r="BH7083">
        <f t="shared" si="868"/>
        <v>31672.157647586162</v>
      </c>
      <c r="BI7083">
        <f t="shared" si="869"/>
        <v>34512.706277160571</v>
      </c>
      <c r="BJ7083">
        <f t="shared" si="870"/>
        <v>37353.254906734976</v>
      </c>
    </row>
    <row r="7084" spans="1:62">
      <c r="A7084">
        <v>7081</v>
      </c>
      <c r="F7084">
        <v>13898.245471689839</v>
      </c>
      <c r="G7084">
        <v>0.28517315753976646</v>
      </c>
      <c r="BD7084">
        <f t="shared" si="864"/>
        <v>14461.189283319203</v>
      </c>
      <c r="BE7084">
        <f t="shared" si="865"/>
        <v>17435.784985944956</v>
      </c>
      <c r="BF7084">
        <f t="shared" si="866"/>
        <v>20410.380688570709</v>
      </c>
      <c r="BG7084">
        <f t="shared" si="867"/>
        <v>23384.976391196462</v>
      </c>
      <c r="BH7084">
        <f t="shared" si="868"/>
        <v>26359.572093822215</v>
      </c>
      <c r="BI7084">
        <f t="shared" si="869"/>
        <v>29334.167796447968</v>
      </c>
      <c r="BJ7084">
        <f t="shared" si="870"/>
        <v>32308.763499073721</v>
      </c>
    </row>
    <row r="7085" spans="1:62">
      <c r="A7085">
        <v>7082</v>
      </c>
      <c r="F7085">
        <v>12919.434571289905</v>
      </c>
      <c r="G7085">
        <v>0.14940287744674752</v>
      </c>
      <c r="BD7085">
        <f t="shared" si="864"/>
        <v>-12472.379683991006</v>
      </c>
      <c r="BE7085">
        <f t="shared" si="865"/>
        <v>-11046.513896292174</v>
      </c>
      <c r="BF7085">
        <f t="shared" si="866"/>
        <v>-9620.648108593341</v>
      </c>
      <c r="BG7085">
        <f t="shared" si="867"/>
        <v>-8194.7823208945101</v>
      </c>
      <c r="BH7085">
        <f t="shared" si="868"/>
        <v>-6768.9165331956774</v>
      </c>
      <c r="BI7085">
        <f t="shared" si="869"/>
        <v>-5343.0507454968447</v>
      </c>
      <c r="BJ7085">
        <f t="shared" si="870"/>
        <v>-3917.1849577980138</v>
      </c>
    </row>
    <row r="7086" spans="1:62">
      <c r="A7086">
        <v>7083</v>
      </c>
      <c r="F7086">
        <v>7763.5825496699317</v>
      </c>
      <c r="G7086">
        <v>1.0831319299581228</v>
      </c>
      <c r="BD7086">
        <f t="shared" si="864"/>
        <v>-12172.420184056167</v>
      </c>
      <c r="BE7086">
        <f t="shared" si="865"/>
        <v>-11425.40579682243</v>
      </c>
      <c r="BF7086">
        <f t="shared" si="866"/>
        <v>-10678.391409588692</v>
      </c>
      <c r="BG7086">
        <f t="shared" si="867"/>
        <v>-9931.3770223549545</v>
      </c>
      <c r="BH7086">
        <f t="shared" si="868"/>
        <v>-9184.362635121217</v>
      </c>
      <c r="BI7086">
        <f t="shared" si="869"/>
        <v>-8437.3482478874794</v>
      </c>
      <c r="BJ7086">
        <f t="shared" si="870"/>
        <v>-7690.3338606537418</v>
      </c>
    </row>
    <row r="7087" spans="1:62">
      <c r="A7087">
        <v>7084</v>
      </c>
      <c r="F7087">
        <v>-6385.0376015692691</v>
      </c>
      <c r="G7087">
        <v>0.39100102036477757</v>
      </c>
      <c r="BD7087">
        <f t="shared" si="864"/>
        <v>-2347.9228998793178</v>
      </c>
      <c r="BE7087">
        <f t="shared" si="865"/>
        <v>3067.7367499112961</v>
      </c>
      <c r="BF7087">
        <f t="shared" si="866"/>
        <v>8483.3963997019091</v>
      </c>
      <c r="BG7087">
        <f t="shared" si="867"/>
        <v>13899.056049492523</v>
      </c>
      <c r="BH7087">
        <f t="shared" si="868"/>
        <v>19314.715699283137</v>
      </c>
      <c r="BI7087">
        <f t="shared" si="869"/>
        <v>24730.375349073751</v>
      </c>
      <c r="BJ7087">
        <f t="shared" si="870"/>
        <v>30146.034998864365</v>
      </c>
    </row>
    <row r="7088" spans="1:62">
      <c r="A7088">
        <v>7085</v>
      </c>
      <c r="F7088">
        <v>7650.0705956592537</v>
      </c>
      <c r="G7088">
        <v>0.40573058851708765</v>
      </c>
      <c r="BD7088">
        <f t="shared" si="864"/>
        <v>8340.0427033931574</v>
      </c>
      <c r="BE7088">
        <f t="shared" si="865"/>
        <v>10295.047805217044</v>
      </c>
      <c r="BF7088">
        <f t="shared" si="866"/>
        <v>12250.052907040932</v>
      </c>
      <c r="BG7088">
        <f t="shared" si="867"/>
        <v>14205.05800886482</v>
      </c>
      <c r="BH7088">
        <f t="shared" si="868"/>
        <v>16160.063110688709</v>
      </c>
      <c r="BI7088">
        <f t="shared" si="869"/>
        <v>18115.068212512597</v>
      </c>
      <c r="BJ7088">
        <f t="shared" si="870"/>
        <v>20070.073314336485</v>
      </c>
    </row>
    <row r="7089" spans="1:62">
      <c r="A7089">
        <v>7086</v>
      </c>
      <c r="F7089">
        <v>9711.7896432046928</v>
      </c>
      <c r="G7089">
        <v>0.49758053810951974</v>
      </c>
      <c r="BD7089">
        <f t="shared" si="864"/>
        <v>-5621.417653073815</v>
      </c>
      <c r="BE7089">
        <f t="shared" si="865"/>
        <v>-3592.7647104883772</v>
      </c>
      <c r="BF7089">
        <f t="shared" si="866"/>
        <v>-1564.1117679029394</v>
      </c>
      <c r="BG7089">
        <f t="shared" si="867"/>
        <v>464.54117468249933</v>
      </c>
      <c r="BH7089">
        <f t="shared" si="868"/>
        <v>2493.1941172679381</v>
      </c>
      <c r="BI7089">
        <f t="shared" si="869"/>
        <v>4521.847059853375</v>
      </c>
      <c r="BJ7089">
        <f t="shared" si="870"/>
        <v>6550.5000024388137</v>
      </c>
    </row>
    <row r="7090" spans="1:62">
      <c r="A7090">
        <v>7087</v>
      </c>
      <c r="F7090">
        <v>-12670.568284171073</v>
      </c>
      <c r="G7090">
        <v>0.65270929874605521</v>
      </c>
      <c r="BD7090">
        <f t="shared" si="864"/>
        <v>-7223.8869526570943</v>
      </c>
      <c r="BE7090">
        <f t="shared" si="865"/>
        <v>-4735.9842621094949</v>
      </c>
      <c r="BF7090">
        <f t="shared" si="866"/>
        <v>-2248.0815715618965</v>
      </c>
      <c r="BG7090">
        <f t="shared" si="867"/>
        <v>239.82111898570292</v>
      </c>
      <c r="BH7090">
        <f t="shared" si="868"/>
        <v>2727.7238095333014</v>
      </c>
      <c r="BI7090">
        <f t="shared" si="869"/>
        <v>5215.6265000808999</v>
      </c>
      <c r="BJ7090">
        <f t="shared" si="870"/>
        <v>7703.5291906284965</v>
      </c>
    </row>
    <row r="7091" spans="1:62">
      <c r="A7091">
        <v>7088</v>
      </c>
      <c r="F7091">
        <v>14202.225414587454</v>
      </c>
      <c r="G7091">
        <v>0.24035428593337649</v>
      </c>
      <c r="BD7091">
        <f t="shared" si="864"/>
        <v>15934.114777901348</v>
      </c>
      <c r="BE7091">
        <f t="shared" si="865"/>
        <v>19197.661271631623</v>
      </c>
      <c r="BF7091">
        <f t="shared" si="866"/>
        <v>22461.207765361902</v>
      </c>
      <c r="BG7091">
        <f t="shared" si="867"/>
        <v>25724.754259092177</v>
      </c>
      <c r="BH7091">
        <f t="shared" si="868"/>
        <v>28988.300752822455</v>
      </c>
      <c r="BI7091">
        <f t="shared" si="869"/>
        <v>32251.84724655273</v>
      </c>
      <c r="BJ7091">
        <f t="shared" si="870"/>
        <v>35515.393740283005</v>
      </c>
    </row>
    <row r="7092" spans="1:62">
      <c r="A7092">
        <v>7089</v>
      </c>
      <c r="F7092">
        <v>7902.9313375288075</v>
      </c>
      <c r="G7092">
        <v>0.18494414610957577</v>
      </c>
      <c r="BD7092">
        <f t="shared" si="864"/>
        <v>-13000.453984920572</v>
      </c>
      <c r="BE7092">
        <f t="shared" si="865"/>
        <v>-11798.68255525369</v>
      </c>
      <c r="BF7092">
        <f t="shared" si="866"/>
        <v>-10596.911125586807</v>
      </c>
      <c r="BG7092">
        <f t="shared" si="867"/>
        <v>-9395.1396959199246</v>
      </c>
      <c r="BH7092">
        <f t="shared" si="868"/>
        <v>-8193.3682662530409</v>
      </c>
      <c r="BI7092">
        <f t="shared" si="869"/>
        <v>-6991.596836586159</v>
      </c>
      <c r="BJ7092">
        <f t="shared" si="870"/>
        <v>-5789.8254069192772</v>
      </c>
    </row>
    <row r="7093" spans="1:62">
      <c r="A7093">
        <v>7090</v>
      </c>
      <c r="F7093">
        <v>12750.493617557277</v>
      </c>
      <c r="G7093">
        <v>0.36710991275772553</v>
      </c>
      <c r="BD7093">
        <f t="shared" si="864"/>
        <v>-6978.2106069809288</v>
      </c>
      <c r="BE7093">
        <f t="shared" si="865"/>
        <v>-6053.4898764330501</v>
      </c>
      <c r="BF7093">
        <f t="shared" si="866"/>
        <v>-5128.7691458851714</v>
      </c>
      <c r="BG7093">
        <f t="shared" si="867"/>
        <v>-4204.0484153372927</v>
      </c>
      <c r="BH7093">
        <f t="shared" si="868"/>
        <v>-3279.3276847894131</v>
      </c>
      <c r="BI7093">
        <f t="shared" si="869"/>
        <v>-2354.6069542415344</v>
      </c>
      <c r="BJ7093">
        <f t="shared" si="870"/>
        <v>-1429.8862236936557</v>
      </c>
    </row>
    <row r="7094" spans="1:62">
      <c r="A7094">
        <v>7091</v>
      </c>
      <c r="F7094">
        <v>3341.0712086095991</v>
      </c>
      <c r="G7094">
        <v>0.41081098254485493</v>
      </c>
      <c r="BD7094">
        <f t="shared" si="864"/>
        <v>-10914.94405376865</v>
      </c>
      <c r="BE7094">
        <f t="shared" si="865"/>
        <v>-9079.3944899800208</v>
      </c>
      <c r="BF7094">
        <f t="shared" si="866"/>
        <v>-7243.8449261913938</v>
      </c>
      <c r="BG7094">
        <f t="shared" si="867"/>
        <v>-5408.2953624027659</v>
      </c>
      <c r="BH7094">
        <f t="shared" si="868"/>
        <v>-3572.745798614138</v>
      </c>
      <c r="BI7094">
        <f t="shared" si="869"/>
        <v>-1737.1962348255111</v>
      </c>
      <c r="BJ7094">
        <f t="shared" si="870"/>
        <v>98.353328963117747</v>
      </c>
    </row>
    <row r="7095" spans="1:62">
      <c r="A7095">
        <v>7092</v>
      </c>
      <c r="F7095">
        <v>7537.7316095749811</v>
      </c>
      <c r="G7095">
        <v>0.20116059759626648</v>
      </c>
      <c r="BD7095">
        <f t="shared" si="864"/>
        <v>-1287.0162958853243</v>
      </c>
      <c r="BE7095">
        <f t="shared" si="865"/>
        <v>767.03861683895047</v>
      </c>
      <c r="BF7095">
        <f t="shared" si="866"/>
        <v>2821.0935295632253</v>
      </c>
      <c r="BG7095">
        <f t="shared" si="867"/>
        <v>4875.1484422875001</v>
      </c>
      <c r="BH7095">
        <f t="shared" si="868"/>
        <v>6929.203355011774</v>
      </c>
      <c r="BI7095">
        <f t="shared" si="869"/>
        <v>8983.2582677360497</v>
      </c>
      <c r="BJ7095">
        <f t="shared" si="870"/>
        <v>11037.313180460324</v>
      </c>
    </row>
    <row r="7096" spans="1:62">
      <c r="A7096">
        <v>7093</v>
      </c>
      <c r="F7096">
        <v>9207.1877776039692</v>
      </c>
      <c r="G7096">
        <v>0.28843714890676431</v>
      </c>
      <c r="BD7096">
        <f t="shared" si="864"/>
        <v>-6531.928621593649</v>
      </c>
      <c r="BE7096">
        <f t="shared" si="865"/>
        <v>-5526.1256336123161</v>
      </c>
      <c r="BF7096">
        <f t="shared" si="866"/>
        <v>-4520.322645630984</v>
      </c>
      <c r="BG7096">
        <f t="shared" si="867"/>
        <v>-3514.5196576496514</v>
      </c>
      <c r="BH7096">
        <f t="shared" si="868"/>
        <v>-2508.7166696683189</v>
      </c>
      <c r="BI7096">
        <f t="shared" si="869"/>
        <v>-1502.9136816869868</v>
      </c>
      <c r="BJ7096">
        <f t="shared" si="870"/>
        <v>-497.11069370565474</v>
      </c>
    </row>
    <row r="7097" spans="1:62">
      <c r="A7097">
        <v>7094</v>
      </c>
      <c r="F7097">
        <v>5764.4144249381388</v>
      </c>
      <c r="G7097">
        <v>0.57799959340060791</v>
      </c>
      <c r="BD7097">
        <f t="shared" si="864"/>
        <v>-7765.0020330701482</v>
      </c>
      <c r="BE7097">
        <f t="shared" si="865"/>
        <v>-6322.8162885363263</v>
      </c>
      <c r="BF7097">
        <f t="shared" si="866"/>
        <v>-4880.6305440025044</v>
      </c>
      <c r="BG7097">
        <f t="shared" si="867"/>
        <v>-3438.4447994686834</v>
      </c>
      <c r="BH7097">
        <f t="shared" si="868"/>
        <v>-1996.2590549348615</v>
      </c>
      <c r="BI7097">
        <f t="shared" si="869"/>
        <v>-554.07331040103963</v>
      </c>
      <c r="BJ7097">
        <f t="shared" si="870"/>
        <v>888.11243413278135</v>
      </c>
    </row>
    <row r="7098" spans="1:62">
      <c r="A7098">
        <v>7095</v>
      </c>
      <c r="F7098">
        <v>8117.8965675580548</v>
      </c>
      <c r="G7098">
        <v>1.047889664573618</v>
      </c>
      <c r="BD7098">
        <f t="shared" si="864"/>
        <v>-2874.4164579350991</v>
      </c>
      <c r="BE7098">
        <f t="shared" si="865"/>
        <v>15.581509067940715</v>
      </c>
      <c r="BF7098">
        <f t="shared" si="866"/>
        <v>2905.5794760709796</v>
      </c>
      <c r="BG7098">
        <f t="shared" si="867"/>
        <v>5795.5774430740203</v>
      </c>
      <c r="BH7098">
        <f t="shared" si="868"/>
        <v>8685.5754100770591</v>
      </c>
      <c r="BI7098">
        <f t="shared" si="869"/>
        <v>11575.573377080098</v>
      </c>
      <c r="BJ7098">
        <f t="shared" si="870"/>
        <v>14465.571344083139</v>
      </c>
    </row>
    <row r="7099" spans="1:62">
      <c r="A7099">
        <v>7096</v>
      </c>
      <c r="F7099">
        <v>3061.1329328620741</v>
      </c>
      <c r="G7099">
        <v>0.8391739122464692</v>
      </c>
      <c r="BD7099">
        <f t="shared" si="864"/>
        <v>-2878.4482446899647</v>
      </c>
      <c r="BE7099">
        <f t="shared" si="865"/>
        <v>2361.0000781781255</v>
      </c>
      <c r="BF7099">
        <f t="shared" si="866"/>
        <v>7600.4484010462147</v>
      </c>
      <c r="BG7099">
        <f t="shared" si="867"/>
        <v>12839.896723914306</v>
      </c>
      <c r="BH7099">
        <f t="shared" si="868"/>
        <v>18079.345046782393</v>
      </c>
      <c r="BI7099">
        <f t="shared" si="869"/>
        <v>23318.793369650484</v>
      </c>
      <c r="BJ7099">
        <f t="shared" si="870"/>
        <v>28558.241692518575</v>
      </c>
    </row>
    <row r="7100" spans="1:62">
      <c r="A7100">
        <v>7097</v>
      </c>
      <c r="F7100">
        <v>3855.0014667140185</v>
      </c>
      <c r="G7100">
        <v>0.29495583010853554</v>
      </c>
      <c r="BD7100">
        <f t="shared" si="864"/>
        <v>1134.7366283702722</v>
      </c>
      <c r="BE7100">
        <f t="shared" si="865"/>
        <v>5330.6061896026185</v>
      </c>
      <c r="BF7100">
        <f t="shared" si="866"/>
        <v>9526.475750834963</v>
      </c>
      <c r="BG7100">
        <f t="shared" si="867"/>
        <v>13722.345312067311</v>
      </c>
      <c r="BH7100">
        <f t="shared" si="868"/>
        <v>17918.214873299657</v>
      </c>
      <c r="BI7100">
        <f t="shared" si="869"/>
        <v>22114.084434532</v>
      </c>
      <c r="BJ7100">
        <f t="shared" si="870"/>
        <v>26309.953995764346</v>
      </c>
    </row>
    <row r="7101" spans="1:62">
      <c r="A7101">
        <v>7098</v>
      </c>
      <c r="F7101">
        <v>11284.945099541919</v>
      </c>
      <c r="G7101">
        <v>0.58139416517215725</v>
      </c>
      <c r="BD7101">
        <f t="shared" si="864"/>
        <v>-2380.2223161713409</v>
      </c>
      <c r="BE7101">
        <f t="shared" si="865"/>
        <v>-905.44316562866288</v>
      </c>
      <c r="BF7101">
        <f t="shared" si="866"/>
        <v>569.33598491401426</v>
      </c>
      <c r="BG7101">
        <f t="shared" si="867"/>
        <v>2044.1151354566928</v>
      </c>
      <c r="BH7101">
        <f t="shared" si="868"/>
        <v>3518.8942859993704</v>
      </c>
      <c r="BI7101">
        <f t="shared" si="869"/>
        <v>4993.6734365420471</v>
      </c>
      <c r="BJ7101">
        <f t="shared" si="870"/>
        <v>6468.4525870847247</v>
      </c>
    </row>
    <row r="7102" spans="1:62">
      <c r="A7102">
        <v>7099</v>
      </c>
      <c r="F7102">
        <v>11244.400368567323</v>
      </c>
      <c r="G7102">
        <v>0.15004144196961544</v>
      </c>
      <c r="BD7102">
        <f t="shared" si="864"/>
        <v>-8377.9742736811331</v>
      </c>
      <c r="BE7102">
        <f t="shared" si="865"/>
        <v>-5471.003447820347</v>
      </c>
      <c r="BF7102">
        <f t="shared" si="866"/>
        <v>-2564.0326219595609</v>
      </c>
      <c r="BG7102">
        <f t="shared" si="867"/>
        <v>342.93820390122528</v>
      </c>
      <c r="BH7102">
        <f t="shared" si="868"/>
        <v>3249.9090297620114</v>
      </c>
      <c r="BI7102">
        <f t="shared" si="869"/>
        <v>6156.8798556227975</v>
      </c>
      <c r="BJ7102">
        <f t="shared" si="870"/>
        <v>9063.8506814835837</v>
      </c>
    </row>
    <row r="7103" spans="1:62">
      <c r="A7103">
        <v>7100</v>
      </c>
      <c r="F7103">
        <v>12767.991276112039</v>
      </c>
      <c r="G7103">
        <v>9.9699000664346116E-2</v>
      </c>
      <c r="BD7103">
        <f t="shared" si="864"/>
        <v>-10494.193158719247</v>
      </c>
      <c r="BE7103">
        <f t="shared" si="865"/>
        <v>-9743.9859488711681</v>
      </c>
      <c r="BF7103">
        <f t="shared" si="866"/>
        <v>-8993.7787390230915</v>
      </c>
      <c r="BG7103">
        <f t="shared" si="867"/>
        <v>-8243.5715291750148</v>
      </c>
      <c r="BH7103">
        <f t="shared" si="868"/>
        <v>-7493.3643193269372</v>
      </c>
      <c r="BI7103">
        <f t="shared" si="869"/>
        <v>-6743.1571094788596</v>
      </c>
      <c r="BJ7103">
        <f t="shared" si="870"/>
        <v>-5992.949899630783</v>
      </c>
    </row>
    <row r="7104" spans="1:62">
      <c r="A7104">
        <v>7101</v>
      </c>
      <c r="F7104">
        <v>11991.302852408691</v>
      </c>
      <c r="G7104">
        <v>0.55607337403830837</v>
      </c>
      <c r="BD7104">
        <f t="shared" si="864"/>
        <v>-12269.496272790309</v>
      </c>
      <c r="BE7104">
        <f t="shared" si="865"/>
        <v>-11771.001269468579</v>
      </c>
      <c r="BF7104">
        <f t="shared" si="866"/>
        <v>-11272.506266146847</v>
      </c>
      <c r="BG7104">
        <f t="shared" si="867"/>
        <v>-10774.011262825117</v>
      </c>
      <c r="BH7104">
        <f t="shared" si="868"/>
        <v>-10275.516259503387</v>
      </c>
      <c r="BI7104">
        <f t="shared" si="869"/>
        <v>-9777.0212561816552</v>
      </c>
      <c r="BJ7104">
        <f t="shared" si="870"/>
        <v>-9278.5262528599251</v>
      </c>
    </row>
    <row r="7105" spans="1:62">
      <c r="A7105">
        <v>7102</v>
      </c>
      <c r="F7105">
        <v>10474.366338263559</v>
      </c>
      <c r="G7105">
        <v>0.32734148278178132</v>
      </c>
      <c r="BD7105">
        <f t="shared" si="864"/>
        <v>-9210.93598221715</v>
      </c>
      <c r="BE7105">
        <f t="shared" si="865"/>
        <v>-6430.5691120256079</v>
      </c>
      <c r="BF7105">
        <f t="shared" si="866"/>
        <v>-3650.2022418340657</v>
      </c>
      <c r="BG7105">
        <f t="shared" si="867"/>
        <v>-869.83537164252448</v>
      </c>
      <c r="BH7105">
        <f t="shared" si="868"/>
        <v>1910.5314985490186</v>
      </c>
      <c r="BI7105">
        <f t="shared" si="869"/>
        <v>4690.8983687405598</v>
      </c>
      <c r="BJ7105">
        <f t="shared" si="870"/>
        <v>7471.2652389321011</v>
      </c>
    </row>
    <row r="7106" spans="1:62">
      <c r="A7106">
        <v>7103</v>
      </c>
      <c r="F7106">
        <v>15477.332346988474</v>
      </c>
      <c r="G7106">
        <v>0.28525164299377082</v>
      </c>
      <c r="BD7106">
        <f t="shared" si="864"/>
        <v>-8837.6589243546514</v>
      </c>
      <c r="BE7106">
        <f t="shared" si="865"/>
        <v>-7200.951510445746</v>
      </c>
      <c r="BF7106">
        <f t="shared" si="866"/>
        <v>-5564.2440965368387</v>
      </c>
      <c r="BG7106">
        <f t="shared" si="867"/>
        <v>-3927.5366826279324</v>
      </c>
      <c r="BH7106">
        <f t="shared" si="868"/>
        <v>-2290.829268719026</v>
      </c>
      <c r="BI7106">
        <f t="shared" si="869"/>
        <v>-654.12185481011875</v>
      </c>
      <c r="BJ7106">
        <f t="shared" si="870"/>
        <v>982.58555909878851</v>
      </c>
    </row>
    <row r="7107" spans="1:62">
      <c r="A7107">
        <v>7104</v>
      </c>
      <c r="F7107">
        <v>6305.6490811291442</v>
      </c>
      <c r="G7107">
        <v>0.58946850509672011</v>
      </c>
      <c r="BD7107">
        <f t="shared" si="864"/>
        <v>-14051.074132019621</v>
      </c>
      <c r="BE7107">
        <f t="shared" si="865"/>
        <v>-12624.815917050766</v>
      </c>
      <c r="BF7107">
        <f t="shared" si="866"/>
        <v>-11198.557702081911</v>
      </c>
      <c r="BG7107">
        <f t="shared" si="867"/>
        <v>-9772.2994871130577</v>
      </c>
      <c r="BH7107">
        <f t="shared" si="868"/>
        <v>-8346.0412721442044</v>
      </c>
      <c r="BI7107">
        <f t="shared" si="869"/>
        <v>-6919.7830571753493</v>
      </c>
      <c r="BJ7107">
        <f t="shared" si="870"/>
        <v>-5493.524842206496</v>
      </c>
    </row>
    <row r="7108" spans="1:62">
      <c r="A7108">
        <v>7105</v>
      </c>
      <c r="F7108">
        <v>11300.565631537447</v>
      </c>
      <c r="G7108">
        <v>0.50972906564023024</v>
      </c>
      <c r="BD7108">
        <f t="shared" si="864"/>
        <v>-3358.3065556455435</v>
      </c>
      <c r="BE7108">
        <f t="shared" si="865"/>
        <v>-410.9640301619429</v>
      </c>
      <c r="BF7108">
        <f t="shared" si="866"/>
        <v>2536.3784953216582</v>
      </c>
      <c r="BG7108">
        <f t="shared" si="867"/>
        <v>5483.7210208052584</v>
      </c>
      <c r="BH7108">
        <f t="shared" si="868"/>
        <v>8431.0635462888586</v>
      </c>
      <c r="BI7108">
        <f t="shared" si="869"/>
        <v>11378.406071772461</v>
      </c>
      <c r="BJ7108">
        <f t="shared" si="870"/>
        <v>14325.748597256061</v>
      </c>
    </row>
    <row r="7109" spans="1:62">
      <c r="A7109">
        <v>7106</v>
      </c>
      <c r="F7109">
        <v>9235.6787775476296</v>
      </c>
      <c r="G7109">
        <v>0.31690537245402695</v>
      </c>
      <c r="BD7109">
        <f t="shared" si="864"/>
        <v>-8751.9203033362955</v>
      </c>
      <c r="BE7109">
        <f t="shared" si="865"/>
        <v>-6203.2749751351448</v>
      </c>
      <c r="BF7109">
        <f t="shared" si="866"/>
        <v>-3654.6296469339932</v>
      </c>
      <c r="BG7109">
        <f t="shared" si="867"/>
        <v>-1105.9843187328424</v>
      </c>
      <c r="BH7109">
        <f t="shared" si="868"/>
        <v>1442.6610094683092</v>
      </c>
      <c r="BI7109">
        <f t="shared" si="869"/>
        <v>3991.3063376694608</v>
      </c>
      <c r="BJ7109">
        <f t="shared" si="870"/>
        <v>6539.9516658706125</v>
      </c>
    </row>
    <row r="7110" spans="1:62">
      <c r="A7110">
        <v>7107</v>
      </c>
      <c r="F7110">
        <v>8285.0566327129927</v>
      </c>
      <c r="G7110">
        <v>0.92025958181394785</v>
      </c>
      <c r="BD7110">
        <f t="shared" si="864"/>
        <v>-7651.1519152774945</v>
      </c>
      <c r="BE7110">
        <f t="shared" si="865"/>
        <v>-6066.6250530073603</v>
      </c>
      <c r="BF7110">
        <f t="shared" si="866"/>
        <v>-4482.0981907372252</v>
      </c>
      <c r="BG7110">
        <f t="shared" si="867"/>
        <v>-2897.571328467091</v>
      </c>
      <c r="BH7110">
        <f t="shared" si="868"/>
        <v>-1313.0444661969559</v>
      </c>
      <c r="BI7110">
        <f t="shared" si="869"/>
        <v>271.48239607317919</v>
      </c>
      <c r="BJ7110">
        <f t="shared" si="870"/>
        <v>1856.0092583433143</v>
      </c>
    </row>
    <row r="7111" spans="1:62">
      <c r="A7111">
        <v>7108</v>
      </c>
      <c r="F7111">
        <v>-1813.2984299406453</v>
      </c>
      <c r="G7111">
        <v>0.40293712608862986</v>
      </c>
      <c r="BD7111">
        <f t="shared" si="864"/>
        <v>-3683.7587236432537</v>
      </c>
      <c r="BE7111">
        <f t="shared" si="865"/>
        <v>917.53918542648535</v>
      </c>
      <c r="BF7111">
        <f t="shared" si="866"/>
        <v>5518.8370944962244</v>
      </c>
      <c r="BG7111">
        <f t="shared" si="867"/>
        <v>10120.135003565963</v>
      </c>
      <c r="BH7111">
        <f t="shared" si="868"/>
        <v>14721.432912635704</v>
      </c>
      <c r="BI7111">
        <f t="shared" si="869"/>
        <v>19322.730821705441</v>
      </c>
      <c r="BJ7111">
        <f t="shared" si="870"/>
        <v>23924.028730775182</v>
      </c>
    </row>
    <row r="7112" spans="1:62">
      <c r="A7112">
        <v>7109</v>
      </c>
      <c r="F7112">
        <v>9723.6623470183313</v>
      </c>
      <c r="G7112">
        <v>0.91417548355538614</v>
      </c>
      <c r="BD7112">
        <f t="shared" si="864"/>
        <v>3827.9840603837947</v>
      </c>
      <c r="BE7112">
        <f t="shared" si="865"/>
        <v>5842.6696908269441</v>
      </c>
      <c r="BF7112">
        <f t="shared" si="866"/>
        <v>7857.3553212700936</v>
      </c>
      <c r="BG7112">
        <f t="shared" si="867"/>
        <v>9872.040951713243</v>
      </c>
      <c r="BH7112">
        <f t="shared" si="868"/>
        <v>11886.726582156392</v>
      </c>
      <c r="BI7112">
        <f t="shared" si="869"/>
        <v>13901.412212599542</v>
      </c>
      <c r="BJ7112">
        <f t="shared" si="870"/>
        <v>15916.097843042691</v>
      </c>
    </row>
    <row r="7113" spans="1:62">
      <c r="A7113">
        <v>7110</v>
      </c>
      <c r="F7113">
        <v>980.00274095275745</v>
      </c>
      <c r="G7113">
        <v>0.25487479982162231</v>
      </c>
      <c r="BD7113">
        <f t="shared" si="864"/>
        <v>-5152.7849292414003</v>
      </c>
      <c r="BE7113">
        <f t="shared" si="865"/>
        <v>-581.90751146446928</v>
      </c>
      <c r="BF7113">
        <f t="shared" si="866"/>
        <v>3988.9699063124608</v>
      </c>
      <c r="BG7113">
        <f t="shared" si="867"/>
        <v>8559.8473240893927</v>
      </c>
      <c r="BH7113">
        <f t="shared" si="868"/>
        <v>13130.724741866323</v>
      </c>
      <c r="BI7113">
        <f t="shared" si="869"/>
        <v>17701.602159643255</v>
      </c>
      <c r="BJ7113">
        <f t="shared" si="870"/>
        <v>22272.479577420185</v>
      </c>
    </row>
    <row r="7114" spans="1:62">
      <c r="A7114">
        <v>7111</v>
      </c>
      <c r="F7114">
        <v>887.67446961344467</v>
      </c>
      <c r="G7114">
        <v>0.14746373116350409</v>
      </c>
      <c r="BD7114">
        <f t="shared" si="864"/>
        <v>294.3712581553541</v>
      </c>
      <c r="BE7114">
        <f t="shared" si="865"/>
        <v>1568.7452572634656</v>
      </c>
      <c r="BF7114">
        <f t="shared" si="866"/>
        <v>2843.1192563715772</v>
      </c>
      <c r="BG7114">
        <f t="shared" si="867"/>
        <v>4117.4932554796887</v>
      </c>
      <c r="BH7114">
        <f t="shared" si="868"/>
        <v>5391.8672545878007</v>
      </c>
      <c r="BI7114">
        <f t="shared" si="869"/>
        <v>6666.2412536959118</v>
      </c>
      <c r="BJ7114">
        <f t="shared" si="870"/>
        <v>7940.6152528040238</v>
      </c>
    </row>
    <row r="7115" spans="1:62">
      <c r="A7115">
        <v>7112</v>
      </c>
      <c r="F7115">
        <v>12382.658234689352</v>
      </c>
      <c r="G7115">
        <v>0.19863849654780896</v>
      </c>
      <c r="BD7115">
        <f t="shared" si="864"/>
        <v>-150.35581379592429</v>
      </c>
      <c r="BE7115">
        <f t="shared" si="865"/>
        <v>586.96284202159609</v>
      </c>
      <c r="BF7115">
        <f t="shared" si="866"/>
        <v>1324.2814978391166</v>
      </c>
      <c r="BG7115">
        <f t="shared" si="867"/>
        <v>2061.6001536566368</v>
      </c>
      <c r="BH7115">
        <f t="shared" si="868"/>
        <v>2798.9188094741576</v>
      </c>
      <c r="BI7115">
        <f t="shared" si="869"/>
        <v>3536.2374652916778</v>
      </c>
      <c r="BJ7115">
        <f t="shared" si="870"/>
        <v>4273.5561211091981</v>
      </c>
    </row>
    <row r="7116" spans="1:62">
      <c r="A7116">
        <v>7113</v>
      </c>
      <c r="F7116">
        <v>2797.0297738148583</v>
      </c>
      <c r="G7116">
        <v>0.78552138667950899</v>
      </c>
      <c r="BD7116">
        <f t="shared" si="864"/>
        <v>-11389.465751950307</v>
      </c>
      <c r="BE7116">
        <f t="shared" si="865"/>
        <v>-10396.273269211262</v>
      </c>
      <c r="BF7116">
        <f t="shared" si="866"/>
        <v>-9403.0807864722174</v>
      </c>
      <c r="BG7116">
        <f t="shared" si="867"/>
        <v>-8409.8883037331725</v>
      </c>
      <c r="BH7116">
        <f t="shared" si="868"/>
        <v>-7416.6958209941276</v>
      </c>
      <c r="BI7116">
        <f t="shared" si="869"/>
        <v>-6423.5033382550828</v>
      </c>
      <c r="BJ7116">
        <f t="shared" si="870"/>
        <v>-5430.3108555160379</v>
      </c>
    </row>
    <row r="7117" spans="1:62">
      <c r="A7117">
        <v>7114</v>
      </c>
      <c r="F7117">
        <v>12312.641113325873</v>
      </c>
      <c r="G7117">
        <v>0.76976706099190384</v>
      </c>
      <c r="BD7117">
        <f t="shared" ref="BD7117:BD7180" si="871">($BD$3*G7116)-F7116</f>
        <v>1130.5771595826868</v>
      </c>
      <c r="BE7117">
        <f t="shared" ref="BE7117:BE7180" si="872">($BE$3*G7116)-F7116</f>
        <v>5058.184092980232</v>
      </c>
      <c r="BF7117">
        <f t="shared" ref="BF7117:BF7180" si="873">($BF$3*G7116)-F7116</f>
        <v>8985.7910263777758</v>
      </c>
      <c r="BG7117">
        <f t="shared" ref="BG7117:BG7180" si="874">($BG$3*G7116)-F7116</f>
        <v>12913.397959775322</v>
      </c>
      <c r="BH7117">
        <f t="shared" ref="BH7117:BH7180" si="875">($BH$3*G7116)-F7116</f>
        <v>16841.004893172867</v>
      </c>
      <c r="BI7117">
        <f t="shared" ref="BI7117:BI7180" si="876">($BI$3*G7116)-F7116</f>
        <v>20768.61182657041</v>
      </c>
      <c r="BJ7117">
        <f t="shared" ref="BJ7117:BJ7180" si="877">($BJ$3*G7116)-F7116</f>
        <v>24696.218759967956</v>
      </c>
    </row>
    <row r="7118" spans="1:62">
      <c r="A7118">
        <v>7115</v>
      </c>
      <c r="F7118">
        <v>8668.8253441707602</v>
      </c>
      <c r="G7118">
        <v>0.5917146195934011</v>
      </c>
      <c r="BD7118">
        <f t="shared" si="871"/>
        <v>-8463.8058083663545</v>
      </c>
      <c r="BE7118">
        <f t="shared" si="872"/>
        <v>-4614.9705034068347</v>
      </c>
      <c r="BF7118">
        <f t="shared" si="873"/>
        <v>-766.13519844731672</v>
      </c>
      <c r="BG7118">
        <f t="shared" si="874"/>
        <v>3082.700106512204</v>
      </c>
      <c r="BH7118">
        <f t="shared" si="875"/>
        <v>6931.5354114717229</v>
      </c>
      <c r="BI7118">
        <f t="shared" si="876"/>
        <v>10780.37071643124</v>
      </c>
      <c r="BJ7118">
        <f t="shared" si="877"/>
        <v>14629.206021390761</v>
      </c>
    </row>
    <row r="7119" spans="1:62">
      <c r="A7119">
        <v>7116</v>
      </c>
      <c r="F7119">
        <v>12226.737253308773</v>
      </c>
      <c r="G7119">
        <v>0.79600294322677456</v>
      </c>
      <c r="BD7119">
        <f t="shared" si="871"/>
        <v>-5710.2522462037541</v>
      </c>
      <c r="BE7119">
        <f t="shared" si="872"/>
        <v>-2751.6791482367489</v>
      </c>
      <c r="BF7119">
        <f t="shared" si="873"/>
        <v>206.89394973025628</v>
      </c>
      <c r="BG7119">
        <f t="shared" si="874"/>
        <v>3165.4670476972624</v>
      </c>
      <c r="BH7119">
        <f t="shared" si="875"/>
        <v>6124.0401456642667</v>
      </c>
      <c r="BI7119">
        <f t="shared" si="876"/>
        <v>9082.6132436312728</v>
      </c>
      <c r="BJ7119">
        <f t="shared" si="877"/>
        <v>12041.186341598277</v>
      </c>
    </row>
    <row r="7120" spans="1:62">
      <c r="A7120">
        <v>7117</v>
      </c>
      <c r="F7120">
        <v>-7149.6441660622841</v>
      </c>
      <c r="G7120">
        <v>0.76173770599929025</v>
      </c>
      <c r="BD7120">
        <f t="shared" si="871"/>
        <v>-8246.7225371749009</v>
      </c>
      <c r="BE7120">
        <f t="shared" si="872"/>
        <v>-4266.7078210410273</v>
      </c>
      <c r="BF7120">
        <f t="shared" si="873"/>
        <v>-286.69310490715361</v>
      </c>
      <c r="BG7120">
        <f t="shared" si="874"/>
        <v>3693.3216112267182</v>
      </c>
      <c r="BH7120">
        <f t="shared" si="875"/>
        <v>7673.3363273605901</v>
      </c>
      <c r="BI7120">
        <f t="shared" si="876"/>
        <v>11653.351043494466</v>
      </c>
      <c r="BJ7120">
        <f t="shared" si="877"/>
        <v>15633.365759628337</v>
      </c>
    </row>
    <row r="7121" spans="1:62">
      <c r="A7121">
        <v>7118</v>
      </c>
      <c r="F7121">
        <v>8327.8467065537843</v>
      </c>
      <c r="G7121">
        <v>7.7652443442853603E-2</v>
      </c>
      <c r="BD7121">
        <f t="shared" si="871"/>
        <v>10958.332696058735</v>
      </c>
      <c r="BE7121">
        <f t="shared" si="872"/>
        <v>14767.021226055185</v>
      </c>
      <c r="BF7121">
        <f t="shared" si="873"/>
        <v>18575.709756051638</v>
      </c>
      <c r="BG7121">
        <f t="shared" si="874"/>
        <v>22384.39828604809</v>
      </c>
      <c r="BH7121">
        <f t="shared" si="875"/>
        <v>26193.086816044539</v>
      </c>
      <c r="BI7121">
        <f t="shared" si="876"/>
        <v>30001.775346040991</v>
      </c>
      <c r="BJ7121">
        <f t="shared" si="877"/>
        <v>33810.463876037444</v>
      </c>
    </row>
    <row r="7122" spans="1:62">
      <c r="A7122">
        <v>7119</v>
      </c>
      <c r="F7122">
        <v>9855.4013565321184</v>
      </c>
      <c r="G7122">
        <v>0.2261187931772497</v>
      </c>
      <c r="BD7122">
        <f t="shared" si="871"/>
        <v>-7939.584489339516</v>
      </c>
      <c r="BE7122">
        <f t="shared" si="872"/>
        <v>-7551.3222721252487</v>
      </c>
      <c r="BF7122">
        <f t="shared" si="873"/>
        <v>-7163.0600549109804</v>
      </c>
      <c r="BG7122">
        <f t="shared" si="874"/>
        <v>-6774.7978376967121</v>
      </c>
      <c r="BH7122">
        <f t="shared" si="875"/>
        <v>-6386.5356204824438</v>
      </c>
      <c r="BI7122">
        <f t="shared" si="876"/>
        <v>-5998.2734032681765</v>
      </c>
      <c r="BJ7122">
        <f t="shared" si="877"/>
        <v>-5610.0111860539082</v>
      </c>
    </row>
    <row r="7123" spans="1:62">
      <c r="A7123">
        <v>7120</v>
      </c>
      <c r="F7123">
        <v>12798.808140376121</v>
      </c>
      <c r="G7123">
        <v>0.12574524470328008</v>
      </c>
      <c r="BD7123">
        <f t="shared" si="871"/>
        <v>-8724.8073906458703</v>
      </c>
      <c r="BE7123">
        <f t="shared" si="872"/>
        <v>-7594.2134247596214</v>
      </c>
      <c r="BF7123">
        <f t="shared" si="873"/>
        <v>-6463.6194588733724</v>
      </c>
      <c r="BG7123">
        <f t="shared" si="874"/>
        <v>-5333.0254929871244</v>
      </c>
      <c r="BH7123">
        <f t="shared" si="875"/>
        <v>-4202.4315271008763</v>
      </c>
      <c r="BI7123">
        <f t="shared" si="876"/>
        <v>-3071.8375612146274</v>
      </c>
      <c r="BJ7123">
        <f t="shared" si="877"/>
        <v>-1941.2435953283784</v>
      </c>
    </row>
    <row r="7124" spans="1:62">
      <c r="A7124">
        <v>7121</v>
      </c>
      <c r="F7124">
        <v>11302.658631300073</v>
      </c>
      <c r="G7124">
        <v>0.39711970995463997</v>
      </c>
      <c r="BD7124">
        <f t="shared" si="871"/>
        <v>-12170.081916859721</v>
      </c>
      <c r="BE7124">
        <f t="shared" si="872"/>
        <v>-11541.355693343319</v>
      </c>
      <c r="BF7124">
        <f t="shared" si="873"/>
        <v>-10912.629469826919</v>
      </c>
      <c r="BG7124">
        <f t="shared" si="874"/>
        <v>-10283.90324631052</v>
      </c>
      <c r="BH7124">
        <f t="shared" si="875"/>
        <v>-9655.1770227941197</v>
      </c>
      <c r="BI7124">
        <f t="shared" si="876"/>
        <v>-9026.450799277718</v>
      </c>
      <c r="BJ7124">
        <f t="shared" si="877"/>
        <v>-8397.7245757613182</v>
      </c>
    </row>
    <row r="7125" spans="1:62">
      <c r="A7125">
        <v>7122</v>
      </c>
      <c r="F7125">
        <v>8513.4852825281359</v>
      </c>
      <c r="G7125">
        <v>0.23446372152241235</v>
      </c>
      <c r="BD7125">
        <f t="shared" si="871"/>
        <v>-9317.0600815268735</v>
      </c>
      <c r="BE7125">
        <f t="shared" si="872"/>
        <v>-7331.4615317536736</v>
      </c>
      <c r="BF7125">
        <f t="shared" si="873"/>
        <v>-5345.8629819804737</v>
      </c>
      <c r="BG7125">
        <f t="shared" si="874"/>
        <v>-3360.2644322072738</v>
      </c>
      <c r="BH7125">
        <f t="shared" si="875"/>
        <v>-1374.6658824340739</v>
      </c>
      <c r="BI7125">
        <f t="shared" si="876"/>
        <v>610.93266733912606</v>
      </c>
      <c r="BJ7125">
        <f t="shared" si="877"/>
        <v>2596.531217112326</v>
      </c>
    </row>
    <row r="7126" spans="1:62">
      <c r="A7126">
        <v>7123</v>
      </c>
      <c r="F7126">
        <v>7411.2736624698373</v>
      </c>
      <c r="G7126">
        <v>0.24506343063613389</v>
      </c>
      <c r="BD7126">
        <f t="shared" si="871"/>
        <v>-7341.166674916074</v>
      </c>
      <c r="BE7126">
        <f t="shared" si="872"/>
        <v>-6168.8480673040121</v>
      </c>
      <c r="BF7126">
        <f t="shared" si="873"/>
        <v>-4996.5294596919503</v>
      </c>
      <c r="BG7126">
        <f t="shared" si="874"/>
        <v>-3824.2108520798893</v>
      </c>
      <c r="BH7126">
        <f t="shared" si="875"/>
        <v>-2651.8922444678274</v>
      </c>
      <c r="BI7126">
        <f t="shared" si="876"/>
        <v>-1479.5736368557655</v>
      </c>
      <c r="BJ7126">
        <f t="shared" si="877"/>
        <v>-307.25502924370448</v>
      </c>
    </row>
    <row r="7127" spans="1:62">
      <c r="A7127">
        <v>7124</v>
      </c>
      <c r="F7127">
        <v>7715.9344128697048</v>
      </c>
      <c r="G7127">
        <v>0.10438235236569859</v>
      </c>
      <c r="BD7127">
        <f t="shared" si="871"/>
        <v>-6185.956509289168</v>
      </c>
      <c r="BE7127">
        <f t="shared" si="872"/>
        <v>-4960.6393561084988</v>
      </c>
      <c r="BF7127">
        <f t="shared" si="873"/>
        <v>-3735.322202927829</v>
      </c>
      <c r="BG7127">
        <f t="shared" si="874"/>
        <v>-2510.0050497471593</v>
      </c>
      <c r="BH7127">
        <f t="shared" si="875"/>
        <v>-1284.6878965664901</v>
      </c>
      <c r="BI7127">
        <f t="shared" si="876"/>
        <v>-59.370743385820788</v>
      </c>
      <c r="BJ7127">
        <f t="shared" si="877"/>
        <v>1165.9464097948494</v>
      </c>
    </row>
    <row r="7128" spans="1:62">
      <c r="A7128">
        <v>7125</v>
      </c>
      <c r="F7128">
        <v>10534.790341318207</v>
      </c>
      <c r="G7128">
        <v>3.2709985212459713E-2</v>
      </c>
      <c r="BD7128">
        <f t="shared" si="871"/>
        <v>-7194.0226510412122</v>
      </c>
      <c r="BE7128">
        <f t="shared" si="872"/>
        <v>-6672.1108892127186</v>
      </c>
      <c r="BF7128">
        <f t="shared" si="873"/>
        <v>-6150.1991273842259</v>
      </c>
      <c r="BG7128">
        <f t="shared" si="874"/>
        <v>-5628.2873655557323</v>
      </c>
      <c r="BH7128">
        <f t="shared" si="875"/>
        <v>-5106.3756037272396</v>
      </c>
      <c r="BI7128">
        <f t="shared" si="876"/>
        <v>-4584.463841898747</v>
      </c>
      <c r="BJ7128">
        <f t="shared" si="877"/>
        <v>-4062.5520800702539</v>
      </c>
    </row>
    <row r="7129" spans="1:62">
      <c r="A7129">
        <v>7126</v>
      </c>
      <c r="F7129">
        <v>11408.992405903105</v>
      </c>
      <c r="G7129">
        <v>0.15284760772858608</v>
      </c>
      <c r="BD7129">
        <f t="shared" si="871"/>
        <v>-10371.240415255908</v>
      </c>
      <c r="BE7129">
        <f t="shared" si="872"/>
        <v>-10207.69048919361</v>
      </c>
      <c r="BF7129">
        <f t="shared" si="873"/>
        <v>-10044.14056313131</v>
      </c>
      <c r="BG7129">
        <f t="shared" si="874"/>
        <v>-9880.5906370690118</v>
      </c>
      <c r="BH7129">
        <f t="shared" si="875"/>
        <v>-9717.0407110067135</v>
      </c>
      <c r="BI7129">
        <f t="shared" si="876"/>
        <v>-9553.4907849444153</v>
      </c>
      <c r="BJ7129">
        <f t="shared" si="877"/>
        <v>-9389.940858882117</v>
      </c>
    </row>
    <row r="7130" spans="1:62">
      <c r="A7130">
        <v>7127</v>
      </c>
      <c r="F7130">
        <v>5990.0708048283741</v>
      </c>
      <c r="G7130">
        <v>0.36914006200862914</v>
      </c>
      <c r="BD7130">
        <f t="shared" si="871"/>
        <v>-10644.754367260175</v>
      </c>
      <c r="BE7130">
        <f t="shared" si="872"/>
        <v>-9880.5163286172447</v>
      </c>
      <c r="BF7130">
        <f t="shared" si="873"/>
        <v>-9116.2782899743142</v>
      </c>
      <c r="BG7130">
        <f t="shared" si="874"/>
        <v>-8352.0402513313838</v>
      </c>
      <c r="BH7130">
        <f t="shared" si="875"/>
        <v>-7587.8022126884534</v>
      </c>
      <c r="BI7130">
        <f t="shared" si="876"/>
        <v>-6823.564174045523</v>
      </c>
      <c r="BJ7130">
        <f t="shared" si="877"/>
        <v>-6059.3261354025926</v>
      </c>
    </row>
    <row r="7131" spans="1:62">
      <c r="A7131">
        <v>7128</v>
      </c>
      <c r="F7131">
        <v>13326.444189594593</v>
      </c>
      <c r="G7131">
        <v>0.23835928300999676</v>
      </c>
      <c r="BD7131">
        <f t="shared" si="871"/>
        <v>-4144.3704947852284</v>
      </c>
      <c r="BE7131">
        <f t="shared" si="872"/>
        <v>-2298.6701847420827</v>
      </c>
      <c r="BF7131">
        <f t="shared" si="873"/>
        <v>-452.96987469893702</v>
      </c>
      <c r="BG7131">
        <f t="shared" si="874"/>
        <v>1392.7304353442087</v>
      </c>
      <c r="BH7131">
        <f t="shared" si="875"/>
        <v>3238.4307453873553</v>
      </c>
      <c r="BI7131">
        <f t="shared" si="876"/>
        <v>5084.1310554305001</v>
      </c>
      <c r="BJ7131">
        <f t="shared" si="877"/>
        <v>6929.8313654736467</v>
      </c>
    </row>
    <row r="7132" spans="1:62">
      <c r="A7132">
        <v>7129</v>
      </c>
      <c r="F7132">
        <v>12310.793906689585</v>
      </c>
      <c r="G7132">
        <v>5.3600870944793044E-2</v>
      </c>
      <c r="BD7132">
        <f t="shared" si="871"/>
        <v>-12134.64777454461</v>
      </c>
      <c r="BE7132">
        <f t="shared" si="872"/>
        <v>-10942.851359494625</v>
      </c>
      <c r="BF7132">
        <f t="shared" si="873"/>
        <v>-9751.0549444446406</v>
      </c>
      <c r="BG7132">
        <f t="shared" si="874"/>
        <v>-8559.2585293946577</v>
      </c>
      <c r="BH7132">
        <f t="shared" si="875"/>
        <v>-7367.4621143446739</v>
      </c>
      <c r="BI7132">
        <f t="shared" si="876"/>
        <v>-6175.6656992946901</v>
      </c>
      <c r="BJ7132">
        <f t="shared" si="877"/>
        <v>-4983.8692842447072</v>
      </c>
    </row>
    <row r="7133" spans="1:62">
      <c r="A7133">
        <v>7130</v>
      </c>
      <c r="F7133">
        <v>1773.7048394409831</v>
      </c>
      <c r="G7133">
        <v>0.66802732287109912</v>
      </c>
      <c r="BD7133">
        <f t="shared" si="871"/>
        <v>-12042.789551965619</v>
      </c>
      <c r="BE7133">
        <f t="shared" si="872"/>
        <v>-11774.785197241654</v>
      </c>
      <c r="BF7133">
        <f t="shared" si="873"/>
        <v>-11506.78084251769</v>
      </c>
      <c r="BG7133">
        <f t="shared" si="874"/>
        <v>-11238.776487793724</v>
      </c>
      <c r="BH7133">
        <f t="shared" si="875"/>
        <v>-10970.772133069759</v>
      </c>
      <c r="BI7133">
        <f t="shared" si="876"/>
        <v>-10702.767778345795</v>
      </c>
      <c r="BJ7133">
        <f t="shared" si="877"/>
        <v>-10434.763423621829</v>
      </c>
    </row>
    <row r="7134" spans="1:62">
      <c r="A7134">
        <v>7131</v>
      </c>
      <c r="F7134">
        <v>7695.2383136875869</v>
      </c>
      <c r="G7134">
        <v>0.17632447775734228</v>
      </c>
      <c r="BD7134">
        <f t="shared" si="871"/>
        <v>1566.4317749145125</v>
      </c>
      <c r="BE7134">
        <f t="shared" si="872"/>
        <v>4906.5683892700081</v>
      </c>
      <c r="BF7134">
        <f t="shared" si="873"/>
        <v>8246.7050036255041</v>
      </c>
      <c r="BG7134">
        <f t="shared" si="874"/>
        <v>11586.841617980999</v>
      </c>
      <c r="BH7134">
        <f t="shared" si="875"/>
        <v>14926.978232336496</v>
      </c>
      <c r="BI7134">
        <f t="shared" si="876"/>
        <v>18267.114846691991</v>
      </c>
      <c r="BJ7134">
        <f t="shared" si="877"/>
        <v>21607.251461047486</v>
      </c>
    </row>
    <row r="7135" spans="1:62">
      <c r="A7135">
        <v>7132</v>
      </c>
      <c r="F7135">
        <v>8033.1714787491455</v>
      </c>
      <c r="G7135">
        <v>0.75427345313846228</v>
      </c>
      <c r="BD7135">
        <f t="shared" si="871"/>
        <v>-6813.6159249008751</v>
      </c>
      <c r="BE7135">
        <f t="shared" si="872"/>
        <v>-5931.9935361141643</v>
      </c>
      <c r="BF7135">
        <f t="shared" si="873"/>
        <v>-5050.3711473274525</v>
      </c>
      <c r="BG7135">
        <f t="shared" si="874"/>
        <v>-4168.7487585407416</v>
      </c>
      <c r="BH7135">
        <f t="shared" si="875"/>
        <v>-3287.1263697540298</v>
      </c>
      <c r="BI7135">
        <f t="shared" si="876"/>
        <v>-2405.503980967319</v>
      </c>
      <c r="BJ7135">
        <f t="shared" si="877"/>
        <v>-1523.8815921806072</v>
      </c>
    </row>
    <row r="7136" spans="1:62">
      <c r="A7136">
        <v>7133</v>
      </c>
      <c r="F7136">
        <v>22.126919977301441</v>
      </c>
      <c r="G7136">
        <v>0.77077785995496662</v>
      </c>
      <c r="BD7136">
        <f t="shared" si="871"/>
        <v>-4261.8042130568338</v>
      </c>
      <c r="BE7136">
        <f t="shared" si="872"/>
        <v>-490.43694736452289</v>
      </c>
      <c r="BF7136">
        <f t="shared" si="873"/>
        <v>3280.930318327788</v>
      </c>
      <c r="BG7136">
        <f t="shared" si="874"/>
        <v>7052.2975840200997</v>
      </c>
      <c r="BH7136">
        <f t="shared" si="875"/>
        <v>10823.66484971241</v>
      </c>
      <c r="BI7136">
        <f t="shared" si="876"/>
        <v>14595.032115404721</v>
      </c>
      <c r="BJ7136">
        <f t="shared" si="877"/>
        <v>18366.399381097035</v>
      </c>
    </row>
    <row r="7137" spans="1:62">
      <c r="A7137">
        <v>7134</v>
      </c>
      <c r="F7137">
        <v>-734.49100588969304</v>
      </c>
      <c r="G7137">
        <v>0.34491580530832699</v>
      </c>
      <c r="BD7137">
        <f t="shared" si="871"/>
        <v>3831.7623797975316</v>
      </c>
      <c r="BE7137">
        <f t="shared" si="872"/>
        <v>7685.6516795723646</v>
      </c>
      <c r="BF7137">
        <f t="shared" si="873"/>
        <v>11539.540979347197</v>
      </c>
      <c r="BG7137">
        <f t="shared" si="874"/>
        <v>15393.430279122031</v>
      </c>
      <c r="BH7137">
        <f t="shared" si="875"/>
        <v>19247.319578896862</v>
      </c>
      <c r="BI7137">
        <f t="shared" si="876"/>
        <v>23101.208878671696</v>
      </c>
      <c r="BJ7137">
        <f t="shared" si="877"/>
        <v>26955.098178446529</v>
      </c>
    </row>
    <row r="7138" spans="1:62">
      <c r="A7138">
        <v>7135</v>
      </c>
      <c r="F7138">
        <v>12992.804446811489</v>
      </c>
      <c r="G7138">
        <v>0.18881510535821455</v>
      </c>
      <c r="BD7138">
        <f t="shared" si="871"/>
        <v>2459.0700324313279</v>
      </c>
      <c r="BE7138">
        <f t="shared" si="872"/>
        <v>4183.6490589729628</v>
      </c>
      <c r="BF7138">
        <f t="shared" si="873"/>
        <v>5908.2280855145982</v>
      </c>
      <c r="BG7138">
        <f t="shared" si="874"/>
        <v>7632.8071120562327</v>
      </c>
      <c r="BH7138">
        <f t="shared" si="875"/>
        <v>9357.3861385978671</v>
      </c>
      <c r="BI7138">
        <f t="shared" si="876"/>
        <v>11081.965165139503</v>
      </c>
      <c r="BJ7138">
        <f t="shared" si="877"/>
        <v>12806.544191681138</v>
      </c>
    </row>
    <row r="7139" spans="1:62">
      <c r="A7139">
        <v>7136</v>
      </c>
      <c r="F7139">
        <v>12240.289505018733</v>
      </c>
      <c r="G7139">
        <v>0.34082247602198112</v>
      </c>
      <c r="BD7139">
        <f t="shared" si="871"/>
        <v>-12048.728920020416</v>
      </c>
      <c r="BE7139">
        <f t="shared" si="872"/>
        <v>-11104.653393229344</v>
      </c>
      <c r="BF7139">
        <f t="shared" si="873"/>
        <v>-10160.577866438271</v>
      </c>
      <c r="BG7139">
        <f t="shared" si="874"/>
        <v>-9216.5023396471988</v>
      </c>
      <c r="BH7139">
        <f t="shared" si="875"/>
        <v>-8272.4268128561253</v>
      </c>
      <c r="BI7139">
        <f t="shared" si="876"/>
        <v>-7328.3512860650526</v>
      </c>
      <c r="BJ7139">
        <f t="shared" si="877"/>
        <v>-6384.2757592739799</v>
      </c>
    </row>
    <row r="7140" spans="1:62">
      <c r="A7140">
        <v>7137</v>
      </c>
      <c r="F7140">
        <v>8398.074742421828</v>
      </c>
      <c r="G7140">
        <v>0.55304738657025343</v>
      </c>
      <c r="BD7140">
        <f t="shared" si="871"/>
        <v>-10536.177124908827</v>
      </c>
      <c r="BE7140">
        <f t="shared" si="872"/>
        <v>-8832.0647447989213</v>
      </c>
      <c r="BF7140">
        <f t="shared" si="873"/>
        <v>-7127.9523646890157</v>
      </c>
      <c r="BG7140">
        <f t="shared" si="874"/>
        <v>-5423.83998457911</v>
      </c>
      <c r="BH7140">
        <f t="shared" si="875"/>
        <v>-3719.7276044692044</v>
      </c>
      <c r="BI7140">
        <f t="shared" si="876"/>
        <v>-2015.6152243592987</v>
      </c>
      <c r="BJ7140">
        <f t="shared" si="877"/>
        <v>-311.50284424939309</v>
      </c>
    </row>
    <row r="7141" spans="1:62">
      <c r="A7141">
        <v>7138</v>
      </c>
      <c r="F7141">
        <v>7465.0634752028418</v>
      </c>
      <c r="G7141">
        <v>0.17214074467455909</v>
      </c>
      <c r="BD7141">
        <f t="shared" si="871"/>
        <v>-5632.8378095705611</v>
      </c>
      <c r="BE7141">
        <f t="shared" si="872"/>
        <v>-2867.6008767192934</v>
      </c>
      <c r="BF7141">
        <f t="shared" si="873"/>
        <v>-102.36394386802567</v>
      </c>
      <c r="BG7141">
        <f t="shared" si="874"/>
        <v>2662.8729889832412</v>
      </c>
      <c r="BH7141">
        <f t="shared" si="875"/>
        <v>5428.109921834508</v>
      </c>
      <c r="BI7141">
        <f t="shared" si="876"/>
        <v>8193.3468546857766</v>
      </c>
      <c r="BJ7141">
        <f t="shared" si="877"/>
        <v>10958.583787537042</v>
      </c>
    </row>
    <row r="7142" spans="1:62">
      <c r="A7142">
        <v>7139</v>
      </c>
      <c r="F7142">
        <v>11820.251198748336</v>
      </c>
      <c r="G7142">
        <v>0.34425904129998308</v>
      </c>
      <c r="BD7142">
        <f t="shared" si="871"/>
        <v>-6604.3597518300467</v>
      </c>
      <c r="BE7142">
        <f t="shared" si="872"/>
        <v>-5743.6560284572506</v>
      </c>
      <c r="BF7142">
        <f t="shared" si="873"/>
        <v>-4882.9523050844555</v>
      </c>
      <c r="BG7142">
        <f t="shared" si="874"/>
        <v>-4022.2485817116599</v>
      </c>
      <c r="BH7142">
        <f t="shared" si="875"/>
        <v>-3161.5448583388643</v>
      </c>
      <c r="BI7142">
        <f t="shared" si="876"/>
        <v>-2300.8411349660691</v>
      </c>
      <c r="BJ7142">
        <f t="shared" si="877"/>
        <v>-1440.137411593274</v>
      </c>
    </row>
    <row r="7143" spans="1:62">
      <c r="A7143">
        <v>7140</v>
      </c>
      <c r="F7143">
        <v>4908.6430285653405</v>
      </c>
      <c r="G7143">
        <v>0.44176187110176635</v>
      </c>
      <c r="BD7143">
        <f t="shared" si="871"/>
        <v>-10098.95599224842</v>
      </c>
      <c r="BE7143">
        <f t="shared" si="872"/>
        <v>-8377.6607857485051</v>
      </c>
      <c r="BF7143">
        <f t="shared" si="873"/>
        <v>-6656.3655792485897</v>
      </c>
      <c r="BG7143">
        <f t="shared" si="874"/>
        <v>-4935.0703727486743</v>
      </c>
      <c r="BH7143">
        <f t="shared" si="875"/>
        <v>-3213.775166248759</v>
      </c>
      <c r="BI7143">
        <f t="shared" si="876"/>
        <v>-1492.4799597488436</v>
      </c>
      <c r="BJ7143">
        <f t="shared" si="877"/>
        <v>228.81524675107175</v>
      </c>
    </row>
    <row r="7144" spans="1:62">
      <c r="A7144">
        <v>7141</v>
      </c>
      <c r="F7144">
        <v>12628.02216242376</v>
      </c>
      <c r="G7144">
        <v>0.54008280580664358</v>
      </c>
      <c r="BD7144">
        <f t="shared" si="871"/>
        <v>-2699.8336730565088</v>
      </c>
      <c r="BE7144">
        <f t="shared" si="872"/>
        <v>-491.02431754767713</v>
      </c>
      <c r="BF7144">
        <f t="shared" si="873"/>
        <v>1717.7850379611546</v>
      </c>
      <c r="BG7144">
        <f t="shared" si="874"/>
        <v>3926.5943934699862</v>
      </c>
      <c r="BH7144">
        <f t="shared" si="875"/>
        <v>6135.4037489788188</v>
      </c>
      <c r="BI7144">
        <f t="shared" si="876"/>
        <v>8344.2131044876496</v>
      </c>
      <c r="BJ7144">
        <f t="shared" si="877"/>
        <v>10553.022459996482</v>
      </c>
    </row>
    <row r="7145" spans="1:62">
      <c r="A7145">
        <v>7142</v>
      </c>
      <c r="F7145">
        <v>11176.063274154307</v>
      </c>
      <c r="G7145">
        <v>0.15778485697236366</v>
      </c>
      <c r="BD7145">
        <f t="shared" si="871"/>
        <v>-9927.6081333905422</v>
      </c>
      <c r="BE7145">
        <f t="shared" si="872"/>
        <v>-7227.1941043573242</v>
      </c>
      <c r="BF7145">
        <f t="shared" si="873"/>
        <v>-4526.7800753241063</v>
      </c>
      <c r="BG7145">
        <f t="shared" si="874"/>
        <v>-1826.3660462908883</v>
      </c>
      <c r="BH7145">
        <f t="shared" si="875"/>
        <v>874.04798274232962</v>
      </c>
      <c r="BI7145">
        <f t="shared" si="876"/>
        <v>3574.4620117755476</v>
      </c>
      <c r="BJ7145">
        <f t="shared" si="877"/>
        <v>6274.8760408087655</v>
      </c>
    </row>
    <row r="7146" spans="1:62">
      <c r="A7146">
        <v>7143</v>
      </c>
      <c r="F7146">
        <v>12940.850922450529</v>
      </c>
      <c r="G7146">
        <v>8.2660937587641925E-2</v>
      </c>
      <c r="BD7146">
        <f t="shared" si="871"/>
        <v>-10387.138989292489</v>
      </c>
      <c r="BE7146">
        <f t="shared" si="872"/>
        <v>-9598.2147044306694</v>
      </c>
      <c r="BF7146">
        <f t="shared" si="873"/>
        <v>-8809.2904195688516</v>
      </c>
      <c r="BG7146">
        <f t="shared" si="874"/>
        <v>-8020.3661347070338</v>
      </c>
      <c r="BH7146">
        <f t="shared" si="875"/>
        <v>-7231.4418498452151</v>
      </c>
      <c r="BI7146">
        <f t="shared" si="876"/>
        <v>-6442.5175649833973</v>
      </c>
      <c r="BJ7146">
        <f t="shared" si="877"/>
        <v>-5653.5932801215786</v>
      </c>
    </row>
    <row r="7147" spans="1:62">
      <c r="A7147">
        <v>7144</v>
      </c>
      <c r="F7147">
        <v>10232.210198583591</v>
      </c>
      <c r="G7147">
        <v>0.5628639204637409</v>
      </c>
      <c r="BD7147">
        <f t="shared" si="871"/>
        <v>-12527.54623451232</v>
      </c>
      <c r="BE7147">
        <f t="shared" si="872"/>
        <v>-12114.241546574109</v>
      </c>
      <c r="BF7147">
        <f t="shared" si="873"/>
        <v>-11700.9368586359</v>
      </c>
      <c r="BG7147">
        <f t="shared" si="874"/>
        <v>-11287.632170697691</v>
      </c>
      <c r="BH7147">
        <f t="shared" si="875"/>
        <v>-10874.32748275948</v>
      </c>
      <c r="BI7147">
        <f t="shared" si="876"/>
        <v>-10461.022794821271</v>
      </c>
      <c r="BJ7147">
        <f t="shared" si="877"/>
        <v>-10047.718106883061</v>
      </c>
    </row>
    <row r="7148" spans="1:62">
      <c r="A7148">
        <v>7145</v>
      </c>
      <c r="F7148">
        <v>12398.451273226943</v>
      </c>
      <c r="G7148">
        <v>0.18600135552048958</v>
      </c>
      <c r="BD7148">
        <f t="shared" si="871"/>
        <v>-7417.890596264886</v>
      </c>
      <c r="BE7148">
        <f t="shared" si="872"/>
        <v>-4603.5709939461813</v>
      </c>
      <c r="BF7148">
        <f t="shared" si="873"/>
        <v>-1789.2513916274766</v>
      </c>
      <c r="BG7148">
        <f t="shared" si="874"/>
        <v>1025.0682106912282</v>
      </c>
      <c r="BH7148">
        <f t="shared" si="875"/>
        <v>3839.3878130099311</v>
      </c>
      <c r="BI7148">
        <f t="shared" si="876"/>
        <v>6653.7074153286376</v>
      </c>
      <c r="BJ7148">
        <f t="shared" si="877"/>
        <v>9468.0270176473423</v>
      </c>
    </row>
    <row r="7149" spans="1:62">
      <c r="A7149">
        <v>7146</v>
      </c>
      <c r="F7149">
        <v>9783.0396970200018</v>
      </c>
      <c r="G7149">
        <v>0.17318126714434801</v>
      </c>
      <c r="BD7149">
        <f t="shared" si="871"/>
        <v>-11468.444495624495</v>
      </c>
      <c r="BE7149">
        <f t="shared" si="872"/>
        <v>-10538.437718022047</v>
      </c>
      <c r="BF7149">
        <f t="shared" si="873"/>
        <v>-9608.4309404195992</v>
      </c>
      <c r="BG7149">
        <f t="shared" si="874"/>
        <v>-8678.4241628171512</v>
      </c>
      <c r="BH7149">
        <f t="shared" si="875"/>
        <v>-7748.4173852147042</v>
      </c>
      <c r="BI7149">
        <f t="shared" si="876"/>
        <v>-6818.4106076122562</v>
      </c>
      <c r="BJ7149">
        <f t="shared" si="877"/>
        <v>-5888.4038300098082</v>
      </c>
    </row>
    <row r="7150" spans="1:62">
      <c r="A7150">
        <v>7147</v>
      </c>
      <c r="F7150">
        <v>9636.2255743281494</v>
      </c>
      <c r="G7150">
        <v>0.17424316221148306</v>
      </c>
      <c r="BD7150">
        <f t="shared" si="871"/>
        <v>-8917.1333612982617</v>
      </c>
      <c r="BE7150">
        <f t="shared" si="872"/>
        <v>-8051.2270255765216</v>
      </c>
      <c r="BF7150">
        <f t="shared" si="873"/>
        <v>-7185.3206898547814</v>
      </c>
      <c r="BG7150">
        <f t="shared" si="874"/>
        <v>-6319.4143541330413</v>
      </c>
      <c r="BH7150">
        <f t="shared" si="875"/>
        <v>-5453.5080184113012</v>
      </c>
      <c r="BI7150">
        <f t="shared" si="876"/>
        <v>-4587.601682689562</v>
      </c>
      <c r="BJ7150">
        <f t="shared" si="877"/>
        <v>-3721.6953469678219</v>
      </c>
    </row>
    <row r="7151" spans="1:62">
      <c r="A7151">
        <v>7148</v>
      </c>
      <c r="F7151">
        <v>9971.9879211801144</v>
      </c>
      <c r="G7151">
        <v>0.20411262459356561</v>
      </c>
      <c r="BD7151">
        <f t="shared" si="871"/>
        <v>-8765.0097632707348</v>
      </c>
      <c r="BE7151">
        <f t="shared" si="872"/>
        <v>-7893.7939522133183</v>
      </c>
      <c r="BF7151">
        <f t="shared" si="873"/>
        <v>-7022.5781411559037</v>
      </c>
      <c r="BG7151">
        <f t="shared" si="874"/>
        <v>-6151.3623300984882</v>
      </c>
      <c r="BH7151">
        <f t="shared" si="875"/>
        <v>-5280.1465190410727</v>
      </c>
      <c r="BI7151">
        <f t="shared" si="876"/>
        <v>-4408.9307079836572</v>
      </c>
      <c r="BJ7151">
        <f t="shared" si="877"/>
        <v>-3537.7148969262425</v>
      </c>
    </row>
    <row r="7152" spans="1:62">
      <c r="A7152">
        <v>7149</v>
      </c>
      <c r="F7152">
        <v>15100.681997190957</v>
      </c>
      <c r="G7152">
        <v>0.20384710466615985</v>
      </c>
      <c r="BD7152">
        <f t="shared" si="871"/>
        <v>-8951.424798212287</v>
      </c>
      <c r="BE7152">
        <f t="shared" si="872"/>
        <v>-7930.8616752444586</v>
      </c>
      <c r="BF7152">
        <f t="shared" si="873"/>
        <v>-6910.2985522766303</v>
      </c>
      <c r="BG7152">
        <f t="shared" si="874"/>
        <v>-5889.7354293088028</v>
      </c>
      <c r="BH7152">
        <f t="shared" si="875"/>
        <v>-4869.1723063409745</v>
      </c>
      <c r="BI7152">
        <f t="shared" si="876"/>
        <v>-3848.6091833731462</v>
      </c>
      <c r="BJ7152">
        <f t="shared" si="877"/>
        <v>-2828.0460604053178</v>
      </c>
    </row>
    <row r="7153" spans="1:62">
      <c r="A7153">
        <v>7150</v>
      </c>
      <c r="F7153">
        <v>10880.113646232428</v>
      </c>
      <c r="G7153">
        <v>6.5218775374706439E-2</v>
      </c>
      <c r="BD7153">
        <f t="shared" si="871"/>
        <v>-14081.446473860158</v>
      </c>
      <c r="BE7153">
        <f t="shared" si="872"/>
        <v>-13062.210950529359</v>
      </c>
      <c r="BF7153">
        <f t="shared" si="873"/>
        <v>-12042.975427198558</v>
      </c>
      <c r="BG7153">
        <f t="shared" si="874"/>
        <v>-11023.739903867761</v>
      </c>
      <c r="BH7153">
        <f t="shared" si="875"/>
        <v>-10004.504380536961</v>
      </c>
      <c r="BI7153">
        <f t="shared" si="876"/>
        <v>-8985.2688572061616</v>
      </c>
      <c r="BJ7153">
        <f t="shared" si="877"/>
        <v>-7966.0333338753626</v>
      </c>
    </row>
    <row r="7154" spans="1:62">
      <c r="A7154">
        <v>7151</v>
      </c>
      <c r="F7154">
        <v>-1499.8652754509676</v>
      </c>
      <c r="G7154">
        <v>0.17914941715064625</v>
      </c>
      <c r="BD7154">
        <f t="shared" si="871"/>
        <v>-10554.019769358896</v>
      </c>
      <c r="BE7154">
        <f t="shared" si="872"/>
        <v>-10227.925892485364</v>
      </c>
      <c r="BF7154">
        <f t="shared" si="873"/>
        <v>-9901.8320156118316</v>
      </c>
      <c r="BG7154">
        <f t="shared" si="874"/>
        <v>-9575.7381387382993</v>
      </c>
      <c r="BH7154">
        <f t="shared" si="875"/>
        <v>-9249.644261864767</v>
      </c>
      <c r="BI7154">
        <f t="shared" si="876"/>
        <v>-8923.5503849912348</v>
      </c>
      <c r="BJ7154">
        <f t="shared" si="877"/>
        <v>-8597.4565081177025</v>
      </c>
    </row>
    <row r="7155" spans="1:62">
      <c r="A7155">
        <v>7152</v>
      </c>
      <c r="F7155">
        <v>-1314.3394762336902</v>
      </c>
      <c r="G7155">
        <v>0.60692917924191114</v>
      </c>
      <c r="BD7155">
        <f t="shared" si="871"/>
        <v>2395.6123612041988</v>
      </c>
      <c r="BE7155">
        <f t="shared" si="872"/>
        <v>3291.35944695743</v>
      </c>
      <c r="BF7155">
        <f t="shared" si="873"/>
        <v>4187.1065327106608</v>
      </c>
      <c r="BG7155">
        <f t="shared" si="874"/>
        <v>5082.8536184638924</v>
      </c>
      <c r="BH7155">
        <f t="shared" si="875"/>
        <v>5978.6007042171241</v>
      </c>
      <c r="BI7155">
        <f t="shared" si="876"/>
        <v>6874.3477899703548</v>
      </c>
      <c r="BJ7155">
        <f t="shared" si="877"/>
        <v>7770.0948757235865</v>
      </c>
    </row>
    <row r="7156" spans="1:62">
      <c r="A7156">
        <v>7153</v>
      </c>
      <c r="F7156">
        <v>12342.39754254026</v>
      </c>
      <c r="G7156">
        <v>7.4375833866358931E-2</v>
      </c>
      <c r="BD7156">
        <f t="shared" si="871"/>
        <v>4348.985372443246</v>
      </c>
      <c r="BE7156">
        <f t="shared" si="872"/>
        <v>7383.6312686528017</v>
      </c>
      <c r="BF7156">
        <f t="shared" si="873"/>
        <v>10418.277164862357</v>
      </c>
      <c r="BG7156">
        <f t="shared" si="874"/>
        <v>13452.923061071913</v>
      </c>
      <c r="BH7156">
        <f t="shared" si="875"/>
        <v>16487.568957281466</v>
      </c>
      <c r="BI7156">
        <f t="shared" si="876"/>
        <v>19522.214853491023</v>
      </c>
      <c r="BJ7156">
        <f t="shared" si="877"/>
        <v>22556.86074970058</v>
      </c>
    </row>
    <row r="7157" spans="1:62">
      <c r="A7157">
        <v>7154</v>
      </c>
      <c r="F7157">
        <v>-3645.7225376465976</v>
      </c>
      <c r="G7157">
        <v>0.3423006018581729</v>
      </c>
      <c r="BD7157">
        <f t="shared" si="871"/>
        <v>-11970.518373208466</v>
      </c>
      <c r="BE7157">
        <f t="shared" si="872"/>
        <v>-11598.639203876672</v>
      </c>
      <c r="BF7157">
        <f t="shared" si="873"/>
        <v>-11226.760034544877</v>
      </c>
      <c r="BG7157">
        <f t="shared" si="874"/>
        <v>-10854.880865213083</v>
      </c>
      <c r="BH7157">
        <f t="shared" si="875"/>
        <v>-10483.001695881287</v>
      </c>
      <c r="BI7157">
        <f t="shared" si="876"/>
        <v>-10111.122526549492</v>
      </c>
      <c r="BJ7157">
        <f t="shared" si="877"/>
        <v>-9739.2433572176978</v>
      </c>
    </row>
    <row r="7158" spans="1:62">
      <c r="A7158">
        <v>7155</v>
      </c>
      <c r="F7158">
        <v>12133.4255481689</v>
      </c>
      <c r="G7158">
        <v>0.52984538544819415</v>
      </c>
      <c r="BD7158">
        <f t="shared" si="871"/>
        <v>5357.2255469374622</v>
      </c>
      <c r="BE7158">
        <f t="shared" si="872"/>
        <v>7068.7285562283269</v>
      </c>
      <c r="BF7158">
        <f t="shared" si="873"/>
        <v>8780.2315655191924</v>
      </c>
      <c r="BG7158">
        <f t="shared" si="874"/>
        <v>10491.734574810056</v>
      </c>
      <c r="BH7158">
        <f t="shared" si="875"/>
        <v>12203.23758410092</v>
      </c>
      <c r="BI7158">
        <f t="shared" si="876"/>
        <v>13914.740593391785</v>
      </c>
      <c r="BJ7158">
        <f t="shared" si="877"/>
        <v>15626.243602682649</v>
      </c>
    </row>
    <row r="7159" spans="1:62">
      <c r="A7159">
        <v>7156</v>
      </c>
      <c r="F7159">
        <v>6562.9302820975827</v>
      </c>
      <c r="G7159">
        <v>0.34975252558477798</v>
      </c>
      <c r="BD7159">
        <f t="shared" si="871"/>
        <v>-9484.1986209279294</v>
      </c>
      <c r="BE7159">
        <f t="shared" si="872"/>
        <v>-6834.9716936869581</v>
      </c>
      <c r="BF7159">
        <f t="shared" si="873"/>
        <v>-4185.7447664459878</v>
      </c>
      <c r="BG7159">
        <f t="shared" si="874"/>
        <v>-1536.5178392050166</v>
      </c>
      <c r="BH7159">
        <f t="shared" si="875"/>
        <v>1112.7090880359538</v>
      </c>
      <c r="BI7159">
        <f t="shared" si="876"/>
        <v>3761.9360152769241</v>
      </c>
      <c r="BJ7159">
        <f t="shared" si="877"/>
        <v>6411.1629425178944</v>
      </c>
    </row>
    <row r="7160" spans="1:62">
      <c r="A7160">
        <v>7157</v>
      </c>
      <c r="F7160">
        <v>4852.0214413615568</v>
      </c>
      <c r="G7160">
        <v>0.23799766479431561</v>
      </c>
      <c r="BD7160">
        <f t="shared" si="871"/>
        <v>-4814.1676541736924</v>
      </c>
      <c r="BE7160">
        <f t="shared" si="872"/>
        <v>-3065.4050262498026</v>
      </c>
      <c r="BF7160">
        <f t="shared" si="873"/>
        <v>-1316.6423983259128</v>
      </c>
      <c r="BG7160">
        <f t="shared" si="874"/>
        <v>432.12022959797741</v>
      </c>
      <c r="BH7160">
        <f t="shared" si="875"/>
        <v>2180.8828575218668</v>
      </c>
      <c r="BI7160">
        <f t="shared" si="876"/>
        <v>3929.645485445757</v>
      </c>
      <c r="BJ7160">
        <f t="shared" si="877"/>
        <v>5678.4081133696473</v>
      </c>
    </row>
    <row r="7161" spans="1:62">
      <c r="A7161">
        <v>7158</v>
      </c>
      <c r="F7161">
        <v>-1023.3942582917771</v>
      </c>
      <c r="G7161">
        <v>0.45135593259173312</v>
      </c>
      <c r="BD7161">
        <f t="shared" si="871"/>
        <v>-3662.0331173899785</v>
      </c>
      <c r="BE7161">
        <f t="shared" si="872"/>
        <v>-2472.0447934184008</v>
      </c>
      <c r="BF7161">
        <f t="shared" si="873"/>
        <v>-1282.0564694468226</v>
      </c>
      <c r="BG7161">
        <f t="shared" si="874"/>
        <v>-92.068145475244819</v>
      </c>
      <c r="BH7161">
        <f t="shared" si="875"/>
        <v>1097.9201784963334</v>
      </c>
      <c r="BI7161">
        <f t="shared" si="876"/>
        <v>2287.9085024679116</v>
      </c>
      <c r="BJ7161">
        <f t="shared" si="877"/>
        <v>3477.8968264394889</v>
      </c>
    </row>
    <row r="7162" spans="1:62">
      <c r="A7162">
        <v>7159</v>
      </c>
      <c r="F7162">
        <v>5582.4802733796168</v>
      </c>
      <c r="G7162">
        <v>0.28672679013397939</v>
      </c>
      <c r="BD7162">
        <f t="shared" si="871"/>
        <v>3280.1739212504426</v>
      </c>
      <c r="BE7162">
        <f t="shared" si="872"/>
        <v>5536.9535842091082</v>
      </c>
      <c r="BF7162">
        <f t="shared" si="873"/>
        <v>7793.7332471677737</v>
      </c>
      <c r="BG7162">
        <f t="shared" si="874"/>
        <v>10050.512910126439</v>
      </c>
      <c r="BH7162">
        <f t="shared" si="875"/>
        <v>12307.292573085106</v>
      </c>
      <c r="BI7162">
        <f t="shared" si="876"/>
        <v>14564.07223604377</v>
      </c>
      <c r="BJ7162">
        <f t="shared" si="877"/>
        <v>16820.851899002439</v>
      </c>
    </row>
    <row r="7163" spans="1:62">
      <c r="A7163">
        <v>7160</v>
      </c>
      <c r="F7163">
        <v>8553.2218590074899</v>
      </c>
      <c r="G7163">
        <v>0.1721281160219208</v>
      </c>
      <c r="BD7163">
        <f t="shared" si="871"/>
        <v>-4148.84632270972</v>
      </c>
      <c r="BE7163">
        <f t="shared" si="872"/>
        <v>-2715.2123720398231</v>
      </c>
      <c r="BF7163">
        <f t="shared" si="873"/>
        <v>-1281.5784213699262</v>
      </c>
      <c r="BG7163">
        <f t="shared" si="874"/>
        <v>152.05552929997066</v>
      </c>
      <c r="BH7163">
        <f t="shared" si="875"/>
        <v>1585.6894799698675</v>
      </c>
      <c r="BI7163">
        <f t="shared" si="876"/>
        <v>3019.3234306397644</v>
      </c>
      <c r="BJ7163">
        <f t="shared" si="877"/>
        <v>4452.9573813096613</v>
      </c>
    </row>
    <row r="7164" spans="1:62">
      <c r="A7164">
        <v>7161</v>
      </c>
      <c r="F7164">
        <v>10957.747199662965</v>
      </c>
      <c r="G7164">
        <v>0.69075338106457895</v>
      </c>
      <c r="BD7164">
        <f t="shared" si="871"/>
        <v>-7692.5812788978856</v>
      </c>
      <c r="BE7164">
        <f t="shared" si="872"/>
        <v>-6831.9406987882821</v>
      </c>
      <c r="BF7164">
        <f t="shared" si="873"/>
        <v>-5971.3001186786778</v>
      </c>
      <c r="BG7164">
        <f t="shared" si="874"/>
        <v>-5110.6595385690744</v>
      </c>
      <c r="BH7164">
        <f t="shared" si="875"/>
        <v>-4250.01895845947</v>
      </c>
      <c r="BI7164">
        <f t="shared" si="876"/>
        <v>-3389.3783783498657</v>
      </c>
      <c r="BJ7164">
        <f t="shared" si="877"/>
        <v>-2528.7377982402622</v>
      </c>
    </row>
    <row r="7165" spans="1:62">
      <c r="A7165">
        <v>7162</v>
      </c>
      <c r="F7165">
        <v>5177.9537383242896</v>
      </c>
      <c r="G7165">
        <v>0.42900987136882307</v>
      </c>
      <c r="BD7165">
        <f t="shared" si="871"/>
        <v>-7503.98029434007</v>
      </c>
      <c r="BE7165">
        <f t="shared" si="872"/>
        <v>-4050.2133890171754</v>
      </c>
      <c r="BF7165">
        <f t="shared" si="873"/>
        <v>-596.44648369428069</v>
      </c>
      <c r="BG7165">
        <f t="shared" si="874"/>
        <v>2857.320421628614</v>
      </c>
      <c r="BH7165">
        <f t="shared" si="875"/>
        <v>6311.0873269515105</v>
      </c>
      <c r="BI7165">
        <f t="shared" si="876"/>
        <v>9764.8542322744033</v>
      </c>
      <c r="BJ7165">
        <f t="shared" si="877"/>
        <v>13218.6211375973</v>
      </c>
    </row>
    <row r="7166" spans="1:62">
      <c r="A7166">
        <v>7163</v>
      </c>
      <c r="F7166">
        <v>-233.98158975237311</v>
      </c>
      <c r="G7166">
        <v>0.38826479754456233</v>
      </c>
      <c r="BD7166">
        <f t="shared" si="871"/>
        <v>-3032.9043814801744</v>
      </c>
      <c r="BE7166">
        <f t="shared" si="872"/>
        <v>-887.85502463605917</v>
      </c>
      <c r="BF7166">
        <f t="shared" si="873"/>
        <v>1257.194332208056</v>
      </c>
      <c r="BG7166">
        <f t="shared" si="874"/>
        <v>3402.2436890521712</v>
      </c>
      <c r="BH7166">
        <f t="shared" si="875"/>
        <v>5547.2930458962874</v>
      </c>
      <c r="BI7166">
        <f t="shared" si="876"/>
        <v>7692.3424027404017</v>
      </c>
      <c r="BJ7166">
        <f t="shared" si="877"/>
        <v>9837.3917595845178</v>
      </c>
    </row>
    <row r="7167" spans="1:62">
      <c r="A7167">
        <v>7164</v>
      </c>
      <c r="F7167">
        <v>11010.120409153442</v>
      </c>
      <c r="G7167">
        <v>0.64070494308038839</v>
      </c>
      <c r="BD7167">
        <f t="shared" si="871"/>
        <v>2175.3055774751847</v>
      </c>
      <c r="BE7167">
        <f t="shared" si="872"/>
        <v>4116.6295651979963</v>
      </c>
      <c r="BF7167">
        <f t="shared" si="873"/>
        <v>6057.9535529208079</v>
      </c>
      <c r="BG7167">
        <f t="shared" si="874"/>
        <v>7999.2775406436194</v>
      </c>
      <c r="BH7167">
        <f t="shared" si="875"/>
        <v>9940.601528366431</v>
      </c>
      <c r="BI7167">
        <f t="shared" si="876"/>
        <v>11881.925516089243</v>
      </c>
      <c r="BJ7167">
        <f t="shared" si="877"/>
        <v>13823.249503812054</v>
      </c>
    </row>
    <row r="7168" spans="1:62">
      <c r="A7168">
        <v>7165</v>
      </c>
      <c r="F7168">
        <v>6872.3126112046666</v>
      </c>
      <c r="G7168">
        <v>1.8826858570119223</v>
      </c>
      <c r="BD7168">
        <f t="shared" si="871"/>
        <v>-7806.5956937515002</v>
      </c>
      <c r="BE7168">
        <f t="shared" si="872"/>
        <v>-4603.0709783495577</v>
      </c>
      <c r="BF7168">
        <f t="shared" si="873"/>
        <v>-1399.5462629476169</v>
      </c>
      <c r="BG7168">
        <f t="shared" si="874"/>
        <v>1803.9784524543265</v>
      </c>
      <c r="BH7168">
        <f t="shared" si="875"/>
        <v>5007.5031678562682</v>
      </c>
      <c r="BI7168">
        <f t="shared" si="876"/>
        <v>8211.027883258208</v>
      </c>
      <c r="BJ7168">
        <f t="shared" si="877"/>
        <v>11414.552598660153</v>
      </c>
    </row>
    <row r="7169" spans="1:62">
      <c r="A7169">
        <v>7166</v>
      </c>
      <c r="F7169">
        <v>7930.9658133620414</v>
      </c>
      <c r="G7169">
        <v>0.60339127846733298</v>
      </c>
      <c r="BD7169">
        <f t="shared" si="871"/>
        <v>2541.1166738549455</v>
      </c>
      <c r="BE7169">
        <f t="shared" si="872"/>
        <v>11954.545958914558</v>
      </c>
      <c r="BF7169">
        <f t="shared" si="873"/>
        <v>21367.975243974168</v>
      </c>
      <c r="BG7169">
        <f t="shared" si="874"/>
        <v>30781.404529033782</v>
      </c>
      <c r="BH7169">
        <f t="shared" si="875"/>
        <v>40194.833814093392</v>
      </c>
      <c r="BI7169">
        <f t="shared" si="876"/>
        <v>49608.263099153002</v>
      </c>
      <c r="BJ7169">
        <f t="shared" si="877"/>
        <v>59021.692384212605</v>
      </c>
    </row>
    <row r="7170" spans="1:62">
      <c r="A7170">
        <v>7167</v>
      </c>
      <c r="F7170">
        <v>9801.1503636830657</v>
      </c>
      <c r="G7170">
        <v>0.30085271946480141</v>
      </c>
      <c r="BD7170">
        <f t="shared" si="871"/>
        <v>-4914.0094210253765</v>
      </c>
      <c r="BE7170">
        <f t="shared" si="872"/>
        <v>-1897.0530286887115</v>
      </c>
      <c r="BF7170">
        <f t="shared" si="873"/>
        <v>1119.9033636479526</v>
      </c>
      <c r="BG7170">
        <f t="shared" si="874"/>
        <v>4136.8597559846185</v>
      </c>
      <c r="BH7170">
        <f t="shared" si="875"/>
        <v>7153.8161483212825</v>
      </c>
      <c r="BI7170">
        <f t="shared" si="876"/>
        <v>10170.772540657947</v>
      </c>
      <c r="BJ7170">
        <f t="shared" si="877"/>
        <v>13187.728932994612</v>
      </c>
    </row>
    <row r="7171" spans="1:62">
      <c r="A7171">
        <v>7168</v>
      </c>
      <c r="F7171">
        <v>15015.092474155472</v>
      </c>
      <c r="G7171">
        <v>9.7669570573421183E-2</v>
      </c>
      <c r="BD7171">
        <f t="shared" si="871"/>
        <v>-8296.886766359059</v>
      </c>
      <c r="BE7171">
        <f t="shared" si="872"/>
        <v>-6792.6231690350514</v>
      </c>
      <c r="BF7171">
        <f t="shared" si="873"/>
        <v>-5288.3595717110447</v>
      </c>
      <c r="BG7171">
        <f t="shared" si="874"/>
        <v>-3784.0959743870371</v>
      </c>
      <c r="BH7171">
        <f t="shared" si="875"/>
        <v>-2279.8323770630304</v>
      </c>
      <c r="BI7171">
        <f t="shared" si="876"/>
        <v>-775.56877973902374</v>
      </c>
      <c r="BJ7171">
        <f t="shared" si="877"/>
        <v>728.69481758498296</v>
      </c>
    </row>
    <row r="7172" spans="1:62">
      <c r="A7172">
        <v>7169</v>
      </c>
      <c r="F7172">
        <v>9094.0940728882633</v>
      </c>
      <c r="G7172">
        <v>0.79959198343844484</v>
      </c>
      <c r="BD7172">
        <f t="shared" si="871"/>
        <v>-14526.744621288366</v>
      </c>
      <c r="BE7172">
        <f t="shared" si="872"/>
        <v>-14038.39676842126</v>
      </c>
      <c r="BF7172">
        <f t="shared" si="873"/>
        <v>-13550.048915554155</v>
      </c>
      <c r="BG7172">
        <f t="shared" si="874"/>
        <v>-13061.701062687049</v>
      </c>
      <c r="BH7172">
        <f t="shared" si="875"/>
        <v>-12573.353209819943</v>
      </c>
      <c r="BI7172">
        <f t="shared" si="876"/>
        <v>-12085.005356952835</v>
      </c>
      <c r="BJ7172">
        <f t="shared" si="877"/>
        <v>-11596.657504085731</v>
      </c>
    </row>
    <row r="7173" spans="1:62">
      <c r="A7173">
        <v>7170</v>
      </c>
      <c r="F7173">
        <v>15775.407462512616</v>
      </c>
      <c r="G7173">
        <v>0.39529545639579933</v>
      </c>
      <c r="BD7173">
        <f t="shared" si="871"/>
        <v>-5096.1341556960397</v>
      </c>
      <c r="BE7173">
        <f t="shared" si="872"/>
        <v>-1098.1742385038151</v>
      </c>
      <c r="BF7173">
        <f t="shared" si="873"/>
        <v>2899.7856786884095</v>
      </c>
      <c r="BG7173">
        <f t="shared" si="874"/>
        <v>6897.7455958806331</v>
      </c>
      <c r="BH7173">
        <f t="shared" si="875"/>
        <v>10895.705513072859</v>
      </c>
      <c r="BI7173">
        <f t="shared" si="876"/>
        <v>14893.665430265082</v>
      </c>
      <c r="BJ7173">
        <f t="shared" si="877"/>
        <v>18891.625347457306</v>
      </c>
    </row>
    <row r="7174" spans="1:62">
      <c r="A7174">
        <v>7171</v>
      </c>
      <c r="F7174">
        <v>8811.8303093581671</v>
      </c>
      <c r="G7174">
        <v>0.12531000171242468</v>
      </c>
      <c r="BD7174">
        <f t="shared" si="871"/>
        <v>-13798.93018053362</v>
      </c>
      <c r="BE7174">
        <f t="shared" si="872"/>
        <v>-11822.452898554622</v>
      </c>
      <c r="BF7174">
        <f t="shared" si="873"/>
        <v>-9845.9756165756262</v>
      </c>
      <c r="BG7174">
        <f t="shared" si="874"/>
        <v>-7869.4983345966293</v>
      </c>
      <c r="BH7174">
        <f t="shared" si="875"/>
        <v>-5893.0210526176324</v>
      </c>
      <c r="BI7174">
        <f t="shared" si="876"/>
        <v>-3916.5437706386365</v>
      </c>
      <c r="BJ7174">
        <f t="shared" si="877"/>
        <v>-1940.0664886596387</v>
      </c>
    </row>
    <row r="7175" spans="1:62">
      <c r="A7175">
        <v>7172</v>
      </c>
      <c r="F7175">
        <v>12670.883528831235</v>
      </c>
      <c r="G7175">
        <v>0.43098140167493604</v>
      </c>
      <c r="BD7175">
        <f t="shared" si="871"/>
        <v>-8185.2803007960438</v>
      </c>
      <c r="BE7175">
        <f t="shared" si="872"/>
        <v>-7558.7302922339204</v>
      </c>
      <c r="BF7175">
        <f t="shared" si="873"/>
        <v>-6932.180283671797</v>
      </c>
      <c r="BG7175">
        <f t="shared" si="874"/>
        <v>-6305.6302751096737</v>
      </c>
      <c r="BH7175">
        <f t="shared" si="875"/>
        <v>-5679.0802665475503</v>
      </c>
      <c r="BI7175">
        <f t="shared" si="876"/>
        <v>-5052.5302579854269</v>
      </c>
      <c r="BJ7175">
        <f t="shared" si="877"/>
        <v>-4425.9802494233036</v>
      </c>
    </row>
    <row r="7176" spans="1:62">
      <c r="A7176">
        <v>7173</v>
      </c>
      <c r="F7176">
        <v>7884.7750474728291</v>
      </c>
      <c r="G7176">
        <v>0.6947006294026572</v>
      </c>
      <c r="BD7176">
        <f t="shared" si="871"/>
        <v>-10515.976520456556</v>
      </c>
      <c r="BE7176">
        <f t="shared" si="872"/>
        <v>-8361.0695120818746</v>
      </c>
      <c r="BF7176">
        <f t="shared" si="873"/>
        <v>-6206.1625037071944</v>
      </c>
      <c r="BG7176">
        <f t="shared" si="874"/>
        <v>-4051.2554953325143</v>
      </c>
      <c r="BH7176">
        <f t="shared" si="875"/>
        <v>-1896.3484869578333</v>
      </c>
      <c r="BI7176">
        <f t="shared" si="876"/>
        <v>258.55852141684591</v>
      </c>
      <c r="BJ7176">
        <f t="shared" si="877"/>
        <v>2413.4655297915269</v>
      </c>
    </row>
    <row r="7177" spans="1:62">
      <c r="A7177">
        <v>7174</v>
      </c>
      <c r="F7177">
        <v>7659.1510395054011</v>
      </c>
      <c r="G7177">
        <v>-0.11863080406169946</v>
      </c>
      <c r="BD7177">
        <f t="shared" si="871"/>
        <v>-4411.2719004595438</v>
      </c>
      <c r="BE7177">
        <f t="shared" si="872"/>
        <v>-937.76875344625751</v>
      </c>
      <c r="BF7177">
        <f t="shared" si="873"/>
        <v>2535.7343935670287</v>
      </c>
      <c r="BG7177">
        <f t="shared" si="874"/>
        <v>6009.2375405803141</v>
      </c>
      <c r="BH7177">
        <f t="shared" si="875"/>
        <v>9482.7406875936013</v>
      </c>
      <c r="BI7177">
        <f t="shared" si="876"/>
        <v>12956.243834606887</v>
      </c>
      <c r="BJ7177">
        <f t="shared" si="877"/>
        <v>16429.74698162017</v>
      </c>
    </row>
    <row r="7178" spans="1:62">
      <c r="A7178">
        <v>7175</v>
      </c>
      <c r="F7178">
        <v>12806.624942865717</v>
      </c>
      <c r="G7178">
        <v>0.66506537299527491</v>
      </c>
      <c r="BD7178">
        <f t="shared" si="871"/>
        <v>-8252.305059813898</v>
      </c>
      <c r="BE7178">
        <f t="shared" si="872"/>
        <v>-8845.4590801223949</v>
      </c>
      <c r="BF7178">
        <f t="shared" si="873"/>
        <v>-9438.6131004308936</v>
      </c>
      <c r="BG7178">
        <f t="shared" si="874"/>
        <v>-10031.767120739391</v>
      </c>
      <c r="BH7178">
        <f t="shared" si="875"/>
        <v>-10624.921141047887</v>
      </c>
      <c r="BI7178">
        <f t="shared" si="876"/>
        <v>-11218.075161356384</v>
      </c>
      <c r="BJ7178">
        <f t="shared" si="877"/>
        <v>-11811.229181664883</v>
      </c>
    </row>
    <row r="7179" spans="1:62">
      <c r="A7179">
        <v>7176</v>
      </c>
      <c r="F7179">
        <v>5558.7665560805381</v>
      </c>
      <c r="G7179">
        <v>0.43896651379394669</v>
      </c>
      <c r="BD7179">
        <f t="shared" si="871"/>
        <v>-9481.2980778893434</v>
      </c>
      <c r="BE7179">
        <f t="shared" si="872"/>
        <v>-6155.9712129129684</v>
      </c>
      <c r="BF7179">
        <f t="shared" si="873"/>
        <v>-2830.6443479365935</v>
      </c>
      <c r="BG7179">
        <f t="shared" si="874"/>
        <v>494.68251703978058</v>
      </c>
      <c r="BH7179">
        <f t="shared" si="875"/>
        <v>3820.0093820161565</v>
      </c>
      <c r="BI7179">
        <f t="shared" si="876"/>
        <v>7145.3362469925305</v>
      </c>
      <c r="BJ7179">
        <f t="shared" si="877"/>
        <v>10470.663111968905</v>
      </c>
    </row>
    <row r="7180" spans="1:62">
      <c r="A7180">
        <v>7177</v>
      </c>
      <c r="F7180">
        <v>8825.1646286315172</v>
      </c>
      <c r="G7180">
        <v>0.36595255128821425</v>
      </c>
      <c r="BD7180">
        <f t="shared" si="871"/>
        <v>-3363.9339871108045</v>
      </c>
      <c r="BE7180">
        <f t="shared" si="872"/>
        <v>-1169.101418141071</v>
      </c>
      <c r="BF7180">
        <f t="shared" si="873"/>
        <v>1025.7311508286621</v>
      </c>
      <c r="BG7180">
        <f t="shared" si="874"/>
        <v>3220.5637197983961</v>
      </c>
      <c r="BH7180">
        <f t="shared" si="875"/>
        <v>5415.39628876813</v>
      </c>
      <c r="BI7180">
        <f t="shared" si="876"/>
        <v>7610.2288577378622</v>
      </c>
      <c r="BJ7180">
        <f t="shared" si="877"/>
        <v>9805.0614267075962</v>
      </c>
    </row>
    <row r="7181" spans="1:62">
      <c r="A7181">
        <v>7178</v>
      </c>
      <c r="F7181">
        <v>15262.70876975711</v>
      </c>
      <c r="G7181">
        <v>0.54661754692111941</v>
      </c>
      <c r="BD7181">
        <f t="shared" ref="BD7181:BD7244" si="878">($BD$3*G7180)-F7180</f>
        <v>-6995.4018721904458</v>
      </c>
      <c r="BE7181">
        <f t="shared" ref="BE7181:BE7244" si="879">($BE$3*G7180)-F7180</f>
        <v>-5165.6391157493745</v>
      </c>
      <c r="BF7181">
        <f t="shared" ref="BF7181:BF7244" si="880">($BF$3*G7180)-F7180</f>
        <v>-3335.8763593083031</v>
      </c>
      <c r="BG7181">
        <f t="shared" ref="BG7181:BG7244" si="881">($BG$3*G7180)-F7180</f>
        <v>-1506.1136028672327</v>
      </c>
      <c r="BH7181">
        <f t="shared" ref="BH7181:BH7244" si="882">($BH$3*G7180)-F7180</f>
        <v>323.6491535738387</v>
      </c>
      <c r="BI7181">
        <f t="shared" ref="BI7181:BI7244" si="883">($BI$3*G7180)-F7180</f>
        <v>2153.411910014911</v>
      </c>
      <c r="BJ7181">
        <f t="shared" ref="BJ7181:BJ7244" si="884">($BJ$3*G7180)-F7180</f>
        <v>3983.1746664559814</v>
      </c>
    </row>
    <row r="7182" spans="1:62">
      <c r="A7182">
        <v>7179</v>
      </c>
      <c r="F7182">
        <v>10131.309069752468</v>
      </c>
      <c r="G7182">
        <v>0.37139299188947028</v>
      </c>
      <c r="BD7182">
        <f t="shared" si="878"/>
        <v>-12529.621035151513</v>
      </c>
      <c r="BE7182">
        <f t="shared" si="879"/>
        <v>-9796.5333005459142</v>
      </c>
      <c r="BF7182">
        <f t="shared" si="880"/>
        <v>-7063.4455659403193</v>
      </c>
      <c r="BG7182">
        <f t="shared" si="881"/>
        <v>-4330.3578313347207</v>
      </c>
      <c r="BH7182">
        <f t="shared" si="882"/>
        <v>-1597.2700967291239</v>
      </c>
      <c r="BI7182">
        <f t="shared" si="883"/>
        <v>1135.8176378764711</v>
      </c>
      <c r="BJ7182">
        <f t="shared" si="884"/>
        <v>3868.9053724820715</v>
      </c>
    </row>
    <row r="7183" spans="1:62">
      <c r="A7183">
        <v>7180</v>
      </c>
      <c r="F7183">
        <v>10472.283424244832</v>
      </c>
      <c r="G7183">
        <v>0.26968189412970212</v>
      </c>
      <c r="BD7183">
        <f t="shared" si="878"/>
        <v>-8274.3441103051155</v>
      </c>
      <c r="BE7183">
        <f t="shared" si="879"/>
        <v>-6417.3791508577651</v>
      </c>
      <c r="BF7183">
        <f t="shared" si="880"/>
        <v>-4560.414191410413</v>
      </c>
      <c r="BG7183">
        <f t="shared" si="881"/>
        <v>-2703.4492319630617</v>
      </c>
      <c r="BH7183">
        <f t="shared" si="882"/>
        <v>-846.48427251571047</v>
      </c>
      <c r="BI7183">
        <f t="shared" si="883"/>
        <v>1010.4806869316417</v>
      </c>
      <c r="BJ7183">
        <f t="shared" si="884"/>
        <v>2867.445646378992</v>
      </c>
    </row>
    <row r="7184" spans="1:62">
      <c r="A7184">
        <v>7181</v>
      </c>
      <c r="F7184">
        <v>5832.1928319862091</v>
      </c>
      <c r="G7184">
        <v>0.32316457417284283</v>
      </c>
      <c r="BD7184">
        <f t="shared" si="878"/>
        <v>-9123.8739535963214</v>
      </c>
      <c r="BE7184">
        <f t="shared" si="879"/>
        <v>-7775.4644829478111</v>
      </c>
      <c r="BF7184">
        <f t="shared" si="880"/>
        <v>-6427.0550122993</v>
      </c>
      <c r="BG7184">
        <f t="shared" si="881"/>
        <v>-5078.6455416507897</v>
      </c>
      <c r="BH7184">
        <f t="shared" si="882"/>
        <v>-3730.2360710022785</v>
      </c>
      <c r="BI7184">
        <f t="shared" si="883"/>
        <v>-2381.8266003537683</v>
      </c>
      <c r="BJ7184">
        <f t="shared" si="884"/>
        <v>-1033.417129705258</v>
      </c>
    </row>
    <row r="7185" spans="1:62">
      <c r="A7185">
        <v>7182</v>
      </c>
      <c r="F7185">
        <v>7975.9001571931367</v>
      </c>
      <c r="G7185">
        <v>0.33109946667803669</v>
      </c>
      <c r="BD7185">
        <f t="shared" si="878"/>
        <v>-4216.3699611219945</v>
      </c>
      <c r="BE7185">
        <f t="shared" si="879"/>
        <v>-2600.5470902577808</v>
      </c>
      <c r="BF7185">
        <f t="shared" si="880"/>
        <v>-984.72421939356627</v>
      </c>
      <c r="BG7185">
        <f t="shared" si="881"/>
        <v>631.09865147064738</v>
      </c>
      <c r="BH7185">
        <f t="shared" si="882"/>
        <v>2246.9215223348619</v>
      </c>
      <c r="BI7185">
        <f t="shared" si="883"/>
        <v>3862.7443931990765</v>
      </c>
      <c r="BJ7185">
        <f t="shared" si="884"/>
        <v>5478.5672640632893</v>
      </c>
    </row>
    <row r="7186" spans="1:62">
      <c r="A7186">
        <v>7183</v>
      </c>
      <c r="F7186">
        <v>9819.4858251749847</v>
      </c>
      <c r="G7186">
        <v>0.39436137701919449</v>
      </c>
      <c r="BD7186">
        <f t="shared" si="878"/>
        <v>-6320.4028238029532</v>
      </c>
      <c r="BE7186">
        <f t="shared" si="879"/>
        <v>-4664.9054904127697</v>
      </c>
      <c r="BF7186">
        <f t="shared" si="880"/>
        <v>-3009.4081570225862</v>
      </c>
      <c r="BG7186">
        <f t="shared" si="881"/>
        <v>-1353.9108236324028</v>
      </c>
      <c r="BH7186">
        <f t="shared" si="882"/>
        <v>301.58650975778073</v>
      </c>
      <c r="BI7186">
        <f t="shared" si="883"/>
        <v>1957.0838431479642</v>
      </c>
      <c r="BJ7186">
        <f t="shared" si="884"/>
        <v>3612.5811765381477</v>
      </c>
    </row>
    <row r="7187" spans="1:62">
      <c r="A7187">
        <v>7184</v>
      </c>
      <c r="F7187">
        <v>9372.1292197306539</v>
      </c>
      <c r="G7187">
        <v>0.51721106979940679</v>
      </c>
      <c r="BD7187">
        <f t="shared" si="878"/>
        <v>-7847.6789400790121</v>
      </c>
      <c r="BE7187">
        <f t="shared" si="879"/>
        <v>-5875.8720549830396</v>
      </c>
      <c r="BF7187">
        <f t="shared" si="880"/>
        <v>-3904.065169887067</v>
      </c>
      <c r="BG7187">
        <f t="shared" si="881"/>
        <v>-1932.2582847910944</v>
      </c>
      <c r="BH7187">
        <f t="shared" si="882"/>
        <v>39.548600304877255</v>
      </c>
      <c r="BI7187">
        <f t="shared" si="883"/>
        <v>2011.3554854008507</v>
      </c>
      <c r="BJ7187">
        <f t="shared" si="884"/>
        <v>3983.1623704968224</v>
      </c>
    </row>
    <row r="7188" spans="1:62">
      <c r="A7188">
        <v>7185</v>
      </c>
      <c r="F7188">
        <v>12307.207293813844</v>
      </c>
      <c r="G7188">
        <v>8.3476482720584499E-2</v>
      </c>
      <c r="BD7188">
        <f t="shared" si="878"/>
        <v>-6786.0738707336204</v>
      </c>
      <c r="BE7188">
        <f t="shared" si="879"/>
        <v>-4200.0185217365861</v>
      </c>
      <c r="BF7188">
        <f t="shared" si="880"/>
        <v>-1613.9631727395517</v>
      </c>
      <c r="BG7188">
        <f t="shared" si="881"/>
        <v>972.0921762574817</v>
      </c>
      <c r="BH7188">
        <f t="shared" si="882"/>
        <v>3558.1475252545151</v>
      </c>
      <c r="BI7188">
        <f t="shared" si="883"/>
        <v>6144.2028742515504</v>
      </c>
      <c r="BJ7188">
        <f t="shared" si="884"/>
        <v>8730.2582232485838</v>
      </c>
    </row>
    <row r="7189" spans="1:62">
      <c r="A7189">
        <v>7186</v>
      </c>
      <c r="F7189">
        <v>10128.414951164978</v>
      </c>
      <c r="G7189">
        <v>0.19213413342934871</v>
      </c>
      <c r="BD7189">
        <f t="shared" si="878"/>
        <v>-11889.824880210923</v>
      </c>
      <c r="BE7189">
        <f t="shared" si="879"/>
        <v>-11472.442466607999</v>
      </c>
      <c r="BF7189">
        <f t="shared" si="880"/>
        <v>-11055.060053005076</v>
      </c>
      <c r="BG7189">
        <f t="shared" si="881"/>
        <v>-10637.677639402154</v>
      </c>
      <c r="BH7189">
        <f t="shared" si="882"/>
        <v>-10220.295225799233</v>
      </c>
      <c r="BI7189">
        <f t="shared" si="883"/>
        <v>-9802.9128121963095</v>
      </c>
      <c r="BJ7189">
        <f t="shared" si="884"/>
        <v>-9385.5303985933861</v>
      </c>
    </row>
    <row r="7190" spans="1:62">
      <c r="A7190">
        <v>7187</v>
      </c>
      <c r="F7190">
        <v>-2858.4077218686434</v>
      </c>
      <c r="G7190">
        <v>0.40781257112844038</v>
      </c>
      <c r="BD7190">
        <f t="shared" si="878"/>
        <v>-9167.7442840182339</v>
      </c>
      <c r="BE7190">
        <f t="shared" si="879"/>
        <v>-8207.0736168714902</v>
      </c>
      <c r="BF7190">
        <f t="shared" si="880"/>
        <v>-7246.4029497247466</v>
      </c>
      <c r="BG7190">
        <f t="shared" si="881"/>
        <v>-6285.7322825780029</v>
      </c>
      <c r="BH7190">
        <f t="shared" si="882"/>
        <v>-5325.0616154312602</v>
      </c>
      <c r="BI7190">
        <f t="shared" si="883"/>
        <v>-4364.3909482845165</v>
      </c>
      <c r="BJ7190">
        <f t="shared" si="884"/>
        <v>-3403.7202811377729</v>
      </c>
    </row>
    <row r="7191" spans="1:62">
      <c r="A7191">
        <v>7188</v>
      </c>
      <c r="F7191">
        <v>1746.8637076822379</v>
      </c>
      <c r="G7191">
        <v>0.31331020785026364</v>
      </c>
      <c r="BD7191">
        <f t="shared" si="878"/>
        <v>4897.470577510845</v>
      </c>
      <c r="BE7191">
        <f t="shared" si="879"/>
        <v>6936.5334331530466</v>
      </c>
      <c r="BF7191">
        <f t="shared" si="880"/>
        <v>8975.5962887952483</v>
      </c>
      <c r="BG7191">
        <f t="shared" si="881"/>
        <v>11014.65914443745</v>
      </c>
      <c r="BH7191">
        <f t="shared" si="882"/>
        <v>13053.722000079653</v>
      </c>
      <c r="BI7191">
        <f t="shared" si="883"/>
        <v>15092.784855721855</v>
      </c>
      <c r="BJ7191">
        <f t="shared" si="884"/>
        <v>17131.847711364055</v>
      </c>
    </row>
    <row r="7192" spans="1:62">
      <c r="A7192">
        <v>7189</v>
      </c>
      <c r="F7192">
        <v>4559.0857824167397</v>
      </c>
      <c r="G7192">
        <v>0.76724739285483423</v>
      </c>
      <c r="BD7192">
        <f t="shared" si="878"/>
        <v>-180.31266843091976</v>
      </c>
      <c r="BE7192">
        <f t="shared" si="879"/>
        <v>1386.2383708203984</v>
      </c>
      <c r="BF7192">
        <f t="shared" si="880"/>
        <v>2952.7894100717167</v>
      </c>
      <c r="BG7192">
        <f t="shared" si="881"/>
        <v>4519.3404493230346</v>
      </c>
      <c r="BH7192">
        <f t="shared" si="882"/>
        <v>6085.8914885743534</v>
      </c>
      <c r="BI7192">
        <f t="shared" si="883"/>
        <v>7652.4425278256713</v>
      </c>
      <c r="BJ7192">
        <f t="shared" si="884"/>
        <v>9218.9935670769901</v>
      </c>
    </row>
    <row r="7193" spans="1:62">
      <c r="A7193">
        <v>7190</v>
      </c>
      <c r="F7193">
        <v>10379.758728678631</v>
      </c>
      <c r="G7193">
        <v>5.4269794204776289E-2</v>
      </c>
      <c r="BD7193">
        <f t="shared" si="878"/>
        <v>-722.84881814256869</v>
      </c>
      <c r="BE7193">
        <f t="shared" si="879"/>
        <v>3113.3881461316023</v>
      </c>
      <c r="BF7193">
        <f t="shared" si="880"/>
        <v>6949.6251104057737</v>
      </c>
      <c r="BG7193">
        <f t="shared" si="881"/>
        <v>10785.862074679944</v>
      </c>
      <c r="BH7193">
        <f t="shared" si="882"/>
        <v>14622.099038954115</v>
      </c>
      <c r="BI7193">
        <f t="shared" si="883"/>
        <v>18458.336003228287</v>
      </c>
      <c r="BJ7193">
        <f t="shared" si="884"/>
        <v>22294.57296750246</v>
      </c>
    </row>
    <row r="7194" spans="1:62">
      <c r="A7194">
        <v>7191</v>
      </c>
      <c r="F7194">
        <v>5732.1122382532867</v>
      </c>
      <c r="G7194">
        <v>0.40182953421359802</v>
      </c>
      <c r="BD7194">
        <f t="shared" si="878"/>
        <v>-10108.40975765475</v>
      </c>
      <c r="BE7194">
        <f t="shared" si="879"/>
        <v>-9837.0607866308674</v>
      </c>
      <c r="BF7194">
        <f t="shared" si="880"/>
        <v>-9565.7118156069864</v>
      </c>
      <c r="BG7194">
        <f t="shared" si="881"/>
        <v>-9294.3628445831055</v>
      </c>
      <c r="BH7194">
        <f t="shared" si="882"/>
        <v>-9023.0138735592245</v>
      </c>
      <c r="BI7194">
        <f t="shared" si="883"/>
        <v>-8751.6649025353418</v>
      </c>
      <c r="BJ7194">
        <f t="shared" si="884"/>
        <v>-8480.3159315114608</v>
      </c>
    </row>
    <row r="7195" spans="1:62">
      <c r="A7195">
        <v>7192</v>
      </c>
      <c r="F7195">
        <v>576.74537293446701</v>
      </c>
      <c r="G7195">
        <v>0.52675693474340513</v>
      </c>
      <c r="BD7195">
        <f t="shared" si="878"/>
        <v>-3722.9645671852968</v>
      </c>
      <c r="BE7195">
        <f t="shared" si="879"/>
        <v>-1713.8168961173064</v>
      </c>
      <c r="BF7195">
        <f t="shared" si="880"/>
        <v>295.33077495068392</v>
      </c>
      <c r="BG7195">
        <f t="shared" si="881"/>
        <v>2304.4784460186738</v>
      </c>
      <c r="BH7195">
        <f t="shared" si="882"/>
        <v>4313.6261170866637</v>
      </c>
      <c r="BI7195">
        <f t="shared" si="883"/>
        <v>6322.7737881546545</v>
      </c>
      <c r="BJ7195">
        <f t="shared" si="884"/>
        <v>8331.9214592226435</v>
      </c>
    </row>
    <row r="7196" spans="1:62">
      <c r="A7196">
        <v>7193</v>
      </c>
      <c r="F7196">
        <v>8771.3218337982034</v>
      </c>
      <c r="G7196">
        <v>0.20664987879513497</v>
      </c>
      <c r="BD7196">
        <f t="shared" si="878"/>
        <v>2057.0393007825587</v>
      </c>
      <c r="BE7196">
        <f t="shared" si="879"/>
        <v>4690.8239744995844</v>
      </c>
      <c r="BF7196">
        <f t="shared" si="880"/>
        <v>7324.6086482166102</v>
      </c>
      <c r="BG7196">
        <f t="shared" si="881"/>
        <v>9958.3933219336359</v>
      </c>
      <c r="BH7196">
        <f t="shared" si="882"/>
        <v>12592.177995650662</v>
      </c>
      <c r="BI7196">
        <f t="shared" si="883"/>
        <v>15225.962669367687</v>
      </c>
      <c r="BJ7196">
        <f t="shared" si="884"/>
        <v>17859.747343084713</v>
      </c>
    </row>
    <row r="7197" spans="1:62">
      <c r="A7197">
        <v>7194</v>
      </c>
      <c r="F7197">
        <v>8566.7559657359016</v>
      </c>
      <c r="G7197">
        <v>0.15990240059141492</v>
      </c>
      <c r="BD7197">
        <f t="shared" si="878"/>
        <v>-7738.0724398225284</v>
      </c>
      <c r="BE7197">
        <f t="shared" si="879"/>
        <v>-6704.8230458468533</v>
      </c>
      <c r="BF7197">
        <f t="shared" si="880"/>
        <v>-5671.5736518711783</v>
      </c>
      <c r="BG7197">
        <f t="shared" si="881"/>
        <v>-4638.3242578955042</v>
      </c>
      <c r="BH7197">
        <f t="shared" si="882"/>
        <v>-3605.0748639198291</v>
      </c>
      <c r="BI7197">
        <f t="shared" si="883"/>
        <v>-2571.8254699441541</v>
      </c>
      <c r="BJ7197">
        <f t="shared" si="884"/>
        <v>-1538.5760759684799</v>
      </c>
    </row>
    <row r="7198" spans="1:62">
      <c r="A7198">
        <v>7195</v>
      </c>
      <c r="F7198">
        <v>9920.1450149922639</v>
      </c>
      <c r="G7198">
        <v>0.17749651982630255</v>
      </c>
      <c r="BD7198">
        <f t="shared" si="878"/>
        <v>-7767.2439627788272</v>
      </c>
      <c r="BE7198">
        <f t="shared" si="879"/>
        <v>-6967.7319598217528</v>
      </c>
      <c r="BF7198">
        <f t="shared" si="880"/>
        <v>-6168.2199568646774</v>
      </c>
      <c r="BG7198">
        <f t="shared" si="881"/>
        <v>-5368.707953907603</v>
      </c>
      <c r="BH7198">
        <f t="shared" si="882"/>
        <v>-4569.1959509505286</v>
      </c>
      <c r="BI7198">
        <f t="shared" si="883"/>
        <v>-3769.6839479934542</v>
      </c>
      <c r="BJ7198">
        <f t="shared" si="884"/>
        <v>-2970.1719450363798</v>
      </c>
    </row>
    <row r="7199" spans="1:62">
      <c r="A7199">
        <v>7196</v>
      </c>
      <c r="F7199">
        <v>12778.607729868309</v>
      </c>
      <c r="G7199">
        <v>1.1502389108421003</v>
      </c>
      <c r="BD7199">
        <f t="shared" si="878"/>
        <v>-9032.6624158607519</v>
      </c>
      <c r="BE7199">
        <f t="shared" si="879"/>
        <v>-8145.1798167292382</v>
      </c>
      <c r="BF7199">
        <f t="shared" si="880"/>
        <v>-7257.6972175977262</v>
      </c>
      <c r="BG7199">
        <f t="shared" si="881"/>
        <v>-6370.2146184662124</v>
      </c>
      <c r="BH7199">
        <f t="shared" si="882"/>
        <v>-5482.7320193347005</v>
      </c>
      <c r="BI7199">
        <f t="shared" si="883"/>
        <v>-4595.2494202031876</v>
      </c>
      <c r="BJ7199">
        <f t="shared" si="884"/>
        <v>-3707.7668210716747</v>
      </c>
    </row>
    <row r="7200" spans="1:62">
      <c r="A7200">
        <v>7197</v>
      </c>
      <c r="F7200">
        <v>6332.6712011294312</v>
      </c>
      <c r="G7200">
        <v>0.8304305091516806</v>
      </c>
      <c r="BD7200">
        <f t="shared" si="878"/>
        <v>-7027.4131756578072</v>
      </c>
      <c r="BE7200">
        <f t="shared" si="879"/>
        <v>-1276.2186214473058</v>
      </c>
      <c r="BF7200">
        <f t="shared" si="880"/>
        <v>4474.9759327631946</v>
      </c>
      <c r="BG7200">
        <f t="shared" si="881"/>
        <v>10226.170486973697</v>
      </c>
      <c r="BH7200">
        <f t="shared" si="882"/>
        <v>15977.365041184199</v>
      </c>
      <c r="BI7200">
        <f t="shared" si="883"/>
        <v>21728.559595394698</v>
      </c>
      <c r="BJ7200">
        <f t="shared" si="884"/>
        <v>27479.7541496052</v>
      </c>
    </row>
    <row r="7201" spans="1:62">
      <c r="A7201">
        <v>7198</v>
      </c>
      <c r="F7201">
        <v>8036.4537432469115</v>
      </c>
      <c r="G7201">
        <v>0.30620686286057808</v>
      </c>
      <c r="BD7201">
        <f t="shared" si="878"/>
        <v>-2180.5186553710282</v>
      </c>
      <c r="BE7201">
        <f t="shared" si="879"/>
        <v>1971.6338903873748</v>
      </c>
      <c r="BF7201">
        <f t="shared" si="880"/>
        <v>6123.7864361457778</v>
      </c>
      <c r="BG7201">
        <f t="shared" si="881"/>
        <v>10275.938981904181</v>
      </c>
      <c r="BH7201">
        <f t="shared" si="882"/>
        <v>14428.091527662584</v>
      </c>
      <c r="BI7201">
        <f t="shared" si="883"/>
        <v>18580.244073420989</v>
      </c>
      <c r="BJ7201">
        <f t="shared" si="884"/>
        <v>22732.396619179388</v>
      </c>
    </row>
    <row r="7202" spans="1:62">
      <c r="A7202">
        <v>7199</v>
      </c>
      <c r="F7202">
        <v>10533.304098092398</v>
      </c>
      <c r="G7202">
        <v>8.3796699006146724E-2</v>
      </c>
      <c r="BD7202">
        <f t="shared" si="878"/>
        <v>-6505.4194289440211</v>
      </c>
      <c r="BE7202">
        <f t="shared" si="879"/>
        <v>-4974.3851146411307</v>
      </c>
      <c r="BF7202">
        <f t="shared" si="880"/>
        <v>-3443.3508003382403</v>
      </c>
      <c r="BG7202">
        <f t="shared" si="881"/>
        <v>-1912.31648603535</v>
      </c>
      <c r="BH7202">
        <f t="shared" si="882"/>
        <v>-381.28217173245957</v>
      </c>
      <c r="BI7202">
        <f t="shared" si="883"/>
        <v>1149.7521425704308</v>
      </c>
      <c r="BJ7202">
        <f t="shared" si="884"/>
        <v>2680.7864568733221</v>
      </c>
    </row>
    <row r="7203" spans="1:62">
      <c r="A7203">
        <v>7200</v>
      </c>
      <c r="F7203">
        <v>7292.465843788792</v>
      </c>
      <c r="G7203">
        <v>0.53279992157860079</v>
      </c>
      <c r="BD7203">
        <f t="shared" si="878"/>
        <v>-10114.320603061664</v>
      </c>
      <c r="BE7203">
        <f t="shared" si="879"/>
        <v>-9695.3371080309298</v>
      </c>
      <c r="BF7203">
        <f t="shared" si="880"/>
        <v>-9276.3536130001976</v>
      </c>
      <c r="BG7203">
        <f t="shared" si="881"/>
        <v>-8857.3701179694635</v>
      </c>
      <c r="BH7203">
        <f t="shared" si="882"/>
        <v>-8438.3866229387295</v>
      </c>
      <c r="BI7203">
        <f t="shared" si="883"/>
        <v>-8019.4031279079963</v>
      </c>
      <c r="BJ7203">
        <f t="shared" si="884"/>
        <v>-7600.4196328772632</v>
      </c>
    </row>
    <row r="7204" spans="1:62">
      <c r="A7204">
        <v>7201</v>
      </c>
      <c r="F7204">
        <v>4988.5800406696271</v>
      </c>
      <c r="G7204">
        <v>0.78349300141694123</v>
      </c>
      <c r="BD7204">
        <f t="shared" si="878"/>
        <v>-4628.4662358957885</v>
      </c>
      <c r="BE7204">
        <f t="shared" si="879"/>
        <v>-1964.4666280027841</v>
      </c>
      <c r="BF7204">
        <f t="shared" si="880"/>
        <v>699.5329798902203</v>
      </c>
      <c r="BG7204">
        <f t="shared" si="881"/>
        <v>3363.5325877832238</v>
      </c>
      <c r="BH7204">
        <f t="shared" si="882"/>
        <v>6027.5321956762273</v>
      </c>
      <c r="BI7204">
        <f t="shared" si="883"/>
        <v>8691.5318035692326</v>
      </c>
      <c r="BJ7204">
        <f t="shared" si="884"/>
        <v>11355.531411462234</v>
      </c>
    </row>
    <row r="7205" spans="1:62">
      <c r="A7205">
        <v>7202</v>
      </c>
      <c r="F7205">
        <v>8485.0096104899276</v>
      </c>
      <c r="G7205">
        <v>0.20190741944943724</v>
      </c>
      <c r="BD7205">
        <f t="shared" si="878"/>
        <v>-1071.1150335849211</v>
      </c>
      <c r="BE7205">
        <f t="shared" si="879"/>
        <v>2846.3499734997849</v>
      </c>
      <c r="BF7205">
        <f t="shared" si="880"/>
        <v>6763.8149805844914</v>
      </c>
      <c r="BG7205">
        <f t="shared" si="881"/>
        <v>10681.279987669197</v>
      </c>
      <c r="BH7205">
        <f t="shared" si="882"/>
        <v>14598.744994753904</v>
      </c>
      <c r="BI7205">
        <f t="shared" si="883"/>
        <v>18516.210001838612</v>
      </c>
      <c r="BJ7205">
        <f t="shared" si="884"/>
        <v>22433.675008923317</v>
      </c>
    </row>
    <row r="7206" spans="1:62">
      <c r="A7206">
        <v>7203</v>
      </c>
      <c r="F7206">
        <v>12078.518573775049</v>
      </c>
      <c r="G7206">
        <v>0.72991635374698483</v>
      </c>
      <c r="BD7206">
        <f t="shared" si="878"/>
        <v>-7475.4725132427411</v>
      </c>
      <c r="BE7206">
        <f t="shared" si="879"/>
        <v>-6465.9354159955546</v>
      </c>
      <c r="BF7206">
        <f t="shared" si="880"/>
        <v>-5456.3983187483691</v>
      </c>
      <c r="BG7206">
        <f t="shared" si="881"/>
        <v>-4446.8612215011826</v>
      </c>
      <c r="BH7206">
        <f t="shared" si="882"/>
        <v>-3437.3241242539962</v>
      </c>
      <c r="BI7206">
        <f t="shared" si="883"/>
        <v>-2427.7870270068106</v>
      </c>
      <c r="BJ7206">
        <f t="shared" si="884"/>
        <v>-1418.2499297596241</v>
      </c>
    </row>
    <row r="7207" spans="1:62">
      <c r="A7207">
        <v>7204</v>
      </c>
      <c r="F7207">
        <v>8171.4895968775672</v>
      </c>
      <c r="G7207">
        <v>0.25942525623331036</v>
      </c>
      <c r="BD7207">
        <f t="shared" si="878"/>
        <v>-8428.9368050401245</v>
      </c>
      <c r="BE7207">
        <f t="shared" si="879"/>
        <v>-4779.3550363052009</v>
      </c>
      <c r="BF7207">
        <f t="shared" si="880"/>
        <v>-1129.7732675702773</v>
      </c>
      <c r="BG7207">
        <f t="shared" si="881"/>
        <v>2519.8085011646472</v>
      </c>
      <c r="BH7207">
        <f t="shared" si="882"/>
        <v>6169.3902698995716</v>
      </c>
      <c r="BI7207">
        <f t="shared" si="883"/>
        <v>9818.9720386344943</v>
      </c>
      <c r="BJ7207">
        <f t="shared" si="884"/>
        <v>13468.553807369421</v>
      </c>
    </row>
    <row r="7208" spans="1:62">
      <c r="A7208">
        <v>7205</v>
      </c>
      <c r="F7208">
        <v>13913.204185196242</v>
      </c>
      <c r="G7208">
        <v>9.4817320743549871E-2</v>
      </c>
      <c r="BD7208">
        <f t="shared" si="878"/>
        <v>-6874.3633157110153</v>
      </c>
      <c r="BE7208">
        <f t="shared" si="879"/>
        <v>-5577.2370345444633</v>
      </c>
      <c r="BF7208">
        <f t="shared" si="880"/>
        <v>-4280.1107533779123</v>
      </c>
      <c r="BG7208">
        <f t="shared" si="881"/>
        <v>-2982.9844722113603</v>
      </c>
      <c r="BH7208">
        <f t="shared" si="882"/>
        <v>-1685.8581910448083</v>
      </c>
      <c r="BI7208">
        <f t="shared" si="883"/>
        <v>-388.73190987825637</v>
      </c>
      <c r="BJ7208">
        <f t="shared" si="884"/>
        <v>908.39437128829559</v>
      </c>
    </row>
    <row r="7209" spans="1:62">
      <c r="A7209">
        <v>7206</v>
      </c>
      <c r="F7209">
        <v>2422.7190776668067</v>
      </c>
      <c r="G7209">
        <v>0.3961012655470082</v>
      </c>
      <c r="BD7209">
        <f t="shared" si="878"/>
        <v>-13439.117581478493</v>
      </c>
      <c r="BE7209">
        <f t="shared" si="879"/>
        <v>-12965.030977760744</v>
      </c>
      <c r="BF7209">
        <f t="shared" si="880"/>
        <v>-12490.944374042994</v>
      </c>
      <c r="BG7209">
        <f t="shared" si="881"/>
        <v>-12016.857770325245</v>
      </c>
      <c r="BH7209">
        <f t="shared" si="882"/>
        <v>-11542.771166607496</v>
      </c>
      <c r="BI7209">
        <f t="shared" si="883"/>
        <v>-11068.684562889746</v>
      </c>
      <c r="BJ7209">
        <f t="shared" si="884"/>
        <v>-10594.597959171997</v>
      </c>
    </row>
    <row r="7210" spans="1:62">
      <c r="A7210">
        <v>7207</v>
      </c>
      <c r="F7210">
        <v>11172.075211747186</v>
      </c>
      <c r="G7210">
        <v>0.20817182741453877</v>
      </c>
      <c r="BD7210">
        <f t="shared" si="878"/>
        <v>-442.21274993176576</v>
      </c>
      <c r="BE7210">
        <f t="shared" si="879"/>
        <v>1538.2935778032752</v>
      </c>
      <c r="BF7210">
        <f t="shared" si="880"/>
        <v>3518.7999055383161</v>
      </c>
      <c r="BG7210">
        <f t="shared" si="881"/>
        <v>5499.3062332733571</v>
      </c>
      <c r="BH7210">
        <f t="shared" si="882"/>
        <v>7479.8125610083989</v>
      </c>
      <c r="BI7210">
        <f t="shared" si="883"/>
        <v>9460.3188887434389</v>
      </c>
      <c r="BJ7210">
        <f t="shared" si="884"/>
        <v>11440.825216478481</v>
      </c>
    </row>
    <row r="7211" spans="1:62">
      <c r="A7211">
        <v>7208</v>
      </c>
      <c r="F7211">
        <v>4862.8150718488869</v>
      </c>
      <c r="G7211">
        <v>0.47018316031191265</v>
      </c>
      <c r="BD7211">
        <f t="shared" si="878"/>
        <v>-10131.216074674492</v>
      </c>
      <c r="BE7211">
        <f t="shared" si="879"/>
        <v>-9090.3569376017986</v>
      </c>
      <c r="BF7211">
        <f t="shared" si="880"/>
        <v>-8049.4978005291041</v>
      </c>
      <c r="BG7211">
        <f t="shared" si="881"/>
        <v>-7008.6386634564105</v>
      </c>
      <c r="BH7211">
        <f t="shared" si="882"/>
        <v>-5967.7795263837161</v>
      </c>
      <c r="BI7211">
        <f t="shared" si="883"/>
        <v>-4926.9203893110225</v>
      </c>
      <c r="BJ7211">
        <f t="shared" si="884"/>
        <v>-3886.061252238329</v>
      </c>
    </row>
    <row r="7212" spans="1:62">
      <c r="A7212">
        <v>7209</v>
      </c>
      <c r="F7212">
        <v>-480.38045677830451</v>
      </c>
      <c r="G7212">
        <v>0.27713884808127442</v>
      </c>
      <c r="BD7212">
        <f t="shared" si="878"/>
        <v>-2511.8992702893238</v>
      </c>
      <c r="BE7212">
        <f t="shared" si="879"/>
        <v>-160.98346872976072</v>
      </c>
      <c r="BF7212">
        <f t="shared" si="880"/>
        <v>2189.9323328298033</v>
      </c>
      <c r="BG7212">
        <f t="shared" si="881"/>
        <v>4540.8481343893654</v>
      </c>
      <c r="BH7212">
        <f t="shared" si="882"/>
        <v>6891.7639359489294</v>
      </c>
      <c r="BI7212">
        <f t="shared" si="883"/>
        <v>9242.6797375084934</v>
      </c>
      <c r="BJ7212">
        <f t="shared" si="884"/>
        <v>11593.595539068057</v>
      </c>
    </row>
    <row r="7213" spans="1:62">
      <c r="A7213">
        <v>7210</v>
      </c>
      <c r="F7213">
        <v>-5271.6847011111604</v>
      </c>
      <c r="G7213">
        <v>0.59666181213236147</v>
      </c>
      <c r="BD7213">
        <f t="shared" si="878"/>
        <v>1866.0746971846766</v>
      </c>
      <c r="BE7213">
        <f t="shared" si="879"/>
        <v>3251.7689375910486</v>
      </c>
      <c r="BF7213">
        <f t="shared" si="880"/>
        <v>4637.4631779974206</v>
      </c>
      <c r="BG7213">
        <f t="shared" si="881"/>
        <v>6023.1574184037927</v>
      </c>
      <c r="BH7213">
        <f t="shared" si="882"/>
        <v>7408.8516588101647</v>
      </c>
      <c r="BI7213">
        <f t="shared" si="883"/>
        <v>8794.5458992165368</v>
      </c>
      <c r="BJ7213">
        <f t="shared" si="884"/>
        <v>10180.240139622909</v>
      </c>
    </row>
    <row r="7214" spans="1:62">
      <c r="A7214">
        <v>7211</v>
      </c>
      <c r="F7214">
        <v>13007.592732708992</v>
      </c>
      <c r="G7214">
        <v>0.61363665501489972</v>
      </c>
      <c r="BD7214">
        <f t="shared" si="878"/>
        <v>8254.9937617729684</v>
      </c>
      <c r="BE7214">
        <f t="shared" si="879"/>
        <v>11238.302822434776</v>
      </c>
      <c r="BF7214">
        <f t="shared" si="880"/>
        <v>14221.611883096582</v>
      </c>
      <c r="BG7214">
        <f t="shared" si="881"/>
        <v>17204.920943758392</v>
      </c>
      <c r="BH7214">
        <f t="shared" si="882"/>
        <v>20188.230004420198</v>
      </c>
      <c r="BI7214">
        <f t="shared" si="883"/>
        <v>23171.539065082005</v>
      </c>
      <c r="BJ7214">
        <f t="shared" si="884"/>
        <v>26154.848125743811</v>
      </c>
    </row>
    <row r="7215" spans="1:62">
      <c r="A7215">
        <v>7212</v>
      </c>
      <c r="F7215">
        <v>7350.3954755208943</v>
      </c>
      <c r="G7215">
        <v>0.97469708281949607</v>
      </c>
      <c r="BD7215">
        <f t="shared" si="878"/>
        <v>-9939.4094576344942</v>
      </c>
      <c r="BE7215">
        <f t="shared" si="879"/>
        <v>-6871.2261825599953</v>
      </c>
      <c r="BF7215">
        <f t="shared" si="880"/>
        <v>-3803.0429074854965</v>
      </c>
      <c r="BG7215">
        <f t="shared" si="881"/>
        <v>-734.85963241099853</v>
      </c>
      <c r="BH7215">
        <f t="shared" si="882"/>
        <v>2333.3236426635012</v>
      </c>
      <c r="BI7215">
        <f t="shared" si="883"/>
        <v>5401.5069177379992</v>
      </c>
      <c r="BJ7215">
        <f t="shared" si="884"/>
        <v>8469.6901928124971</v>
      </c>
    </row>
    <row r="7216" spans="1:62">
      <c r="A7216">
        <v>7213</v>
      </c>
      <c r="F7216">
        <v>-432.93363942432916</v>
      </c>
      <c r="G7216">
        <v>0.71329810427405249</v>
      </c>
      <c r="BD7216">
        <f t="shared" si="878"/>
        <v>-2476.9100614234139</v>
      </c>
      <c r="BE7216">
        <f t="shared" si="879"/>
        <v>2396.5753526740664</v>
      </c>
      <c r="BF7216">
        <f t="shared" si="880"/>
        <v>7270.0607667715467</v>
      </c>
      <c r="BG7216">
        <f t="shared" si="881"/>
        <v>12143.546180869027</v>
      </c>
      <c r="BH7216">
        <f t="shared" si="882"/>
        <v>17017.031594966509</v>
      </c>
      <c r="BI7216">
        <f t="shared" si="883"/>
        <v>21890.517009063988</v>
      </c>
      <c r="BJ7216">
        <f t="shared" si="884"/>
        <v>26764.00242316147</v>
      </c>
    </row>
    <row r="7217" spans="1:62">
      <c r="A7217">
        <v>7214</v>
      </c>
      <c r="F7217">
        <v>8264.7318809813441</v>
      </c>
      <c r="G7217">
        <v>0.52013326799939108</v>
      </c>
      <c r="BD7217">
        <f t="shared" si="878"/>
        <v>3999.4241607945914</v>
      </c>
      <c r="BE7217">
        <f t="shared" si="879"/>
        <v>7565.9146821648537</v>
      </c>
      <c r="BF7217">
        <f t="shared" si="880"/>
        <v>11132.405203535116</v>
      </c>
      <c r="BG7217">
        <f t="shared" si="881"/>
        <v>14698.895724905378</v>
      </c>
      <c r="BH7217">
        <f t="shared" si="882"/>
        <v>18265.386246275641</v>
      </c>
      <c r="BI7217">
        <f t="shared" si="883"/>
        <v>21831.876767645903</v>
      </c>
      <c r="BJ7217">
        <f t="shared" si="884"/>
        <v>25398.367289016165</v>
      </c>
    </row>
    <row r="7218" spans="1:62">
      <c r="A7218">
        <v>7215</v>
      </c>
      <c r="F7218">
        <v>6042.2234704678413</v>
      </c>
      <c r="G7218">
        <v>0.30287172040290944</v>
      </c>
      <c r="BD7218">
        <f t="shared" si="878"/>
        <v>-5664.0655409843894</v>
      </c>
      <c r="BE7218">
        <f t="shared" si="879"/>
        <v>-3063.3992009874337</v>
      </c>
      <c r="BF7218">
        <f t="shared" si="880"/>
        <v>-462.732860990478</v>
      </c>
      <c r="BG7218">
        <f t="shared" si="881"/>
        <v>2137.9334790064768</v>
      </c>
      <c r="BH7218">
        <f t="shared" si="882"/>
        <v>4738.5998190034334</v>
      </c>
      <c r="BI7218">
        <f t="shared" si="883"/>
        <v>7339.2661590003881</v>
      </c>
      <c r="BJ7218">
        <f t="shared" si="884"/>
        <v>9939.9324989973429</v>
      </c>
    </row>
    <row r="7219" spans="1:62">
      <c r="A7219">
        <v>7216</v>
      </c>
      <c r="F7219">
        <v>19713.201021845503</v>
      </c>
      <c r="G7219">
        <v>0.15866650544028715</v>
      </c>
      <c r="BD7219">
        <f t="shared" si="878"/>
        <v>-4527.8648684532945</v>
      </c>
      <c r="BE7219">
        <f t="shared" si="879"/>
        <v>-3013.5062664387469</v>
      </c>
      <c r="BF7219">
        <f t="shared" si="880"/>
        <v>-1499.1476644241993</v>
      </c>
      <c r="BG7219">
        <f t="shared" si="881"/>
        <v>15.210937590347385</v>
      </c>
      <c r="BH7219">
        <f t="shared" si="882"/>
        <v>1529.569539604895</v>
      </c>
      <c r="BI7219">
        <f t="shared" si="883"/>
        <v>3043.9281416194426</v>
      </c>
      <c r="BJ7219">
        <f t="shared" si="884"/>
        <v>4558.2867436339893</v>
      </c>
    </row>
    <row r="7220" spans="1:62">
      <c r="A7220">
        <v>7217</v>
      </c>
      <c r="F7220">
        <v>11348.734222918472</v>
      </c>
      <c r="G7220">
        <v>0.30271720496896659</v>
      </c>
      <c r="BD7220">
        <f t="shared" si="878"/>
        <v>-18919.868494644066</v>
      </c>
      <c r="BE7220">
        <f t="shared" si="879"/>
        <v>-18126.535967442633</v>
      </c>
      <c r="BF7220">
        <f t="shared" si="880"/>
        <v>-17333.203440241195</v>
      </c>
      <c r="BG7220">
        <f t="shared" si="881"/>
        <v>-16539.870913039762</v>
      </c>
      <c r="BH7220">
        <f t="shared" si="882"/>
        <v>-15746.538385838325</v>
      </c>
      <c r="BI7220">
        <f t="shared" si="883"/>
        <v>-14953.205858636888</v>
      </c>
      <c r="BJ7220">
        <f t="shared" si="884"/>
        <v>-14159.873331435454</v>
      </c>
    </row>
    <row r="7221" spans="1:62">
      <c r="A7221">
        <v>7218</v>
      </c>
      <c r="F7221">
        <v>9629.7535275510345</v>
      </c>
      <c r="G7221">
        <v>0.25320465469265674</v>
      </c>
      <c r="BD7221">
        <f t="shared" si="878"/>
        <v>-9835.1481980736389</v>
      </c>
      <c r="BE7221">
        <f t="shared" si="879"/>
        <v>-8321.5621732288055</v>
      </c>
      <c r="BF7221">
        <f t="shared" si="880"/>
        <v>-6807.9761483839739</v>
      </c>
      <c r="BG7221">
        <f t="shared" si="881"/>
        <v>-5294.3901235391404</v>
      </c>
      <c r="BH7221">
        <f t="shared" si="882"/>
        <v>-3780.8040986943079</v>
      </c>
      <c r="BI7221">
        <f t="shared" si="883"/>
        <v>-2267.2180738494753</v>
      </c>
      <c r="BJ7221">
        <f t="shared" si="884"/>
        <v>-753.63204900464189</v>
      </c>
    </row>
    <row r="7222" spans="1:62">
      <c r="A7222">
        <v>7219</v>
      </c>
      <c r="F7222">
        <v>7607.1938729055946</v>
      </c>
      <c r="G7222">
        <v>0.25747107185061324</v>
      </c>
      <c r="BD7222">
        <f t="shared" si="878"/>
        <v>-8363.7302540877499</v>
      </c>
      <c r="BE7222">
        <f t="shared" si="879"/>
        <v>-7097.7069806244672</v>
      </c>
      <c r="BF7222">
        <f t="shared" si="880"/>
        <v>-5831.6837071611835</v>
      </c>
      <c r="BG7222">
        <f t="shared" si="881"/>
        <v>-4565.6604336978999</v>
      </c>
      <c r="BH7222">
        <f t="shared" si="882"/>
        <v>-3299.6371602346162</v>
      </c>
      <c r="BI7222">
        <f t="shared" si="883"/>
        <v>-2033.6138867713325</v>
      </c>
      <c r="BJ7222">
        <f t="shared" si="884"/>
        <v>-767.59061330804798</v>
      </c>
    </row>
    <row r="7223" spans="1:62">
      <c r="A7223">
        <v>7220</v>
      </c>
      <c r="F7223">
        <v>4772.7737494397479</v>
      </c>
      <c r="G7223">
        <v>0.61907627212559113</v>
      </c>
      <c r="BD7223">
        <f t="shared" si="878"/>
        <v>-6319.8385136525285</v>
      </c>
      <c r="BE7223">
        <f t="shared" si="879"/>
        <v>-5032.4831543994624</v>
      </c>
      <c r="BF7223">
        <f t="shared" si="880"/>
        <v>-3745.1277951463958</v>
      </c>
      <c r="BG7223">
        <f t="shared" si="881"/>
        <v>-2457.7724358933301</v>
      </c>
      <c r="BH7223">
        <f t="shared" si="882"/>
        <v>-1170.417076640264</v>
      </c>
      <c r="BI7223">
        <f t="shared" si="883"/>
        <v>116.93828261280305</v>
      </c>
      <c r="BJ7223">
        <f t="shared" si="884"/>
        <v>1404.2936418658683</v>
      </c>
    </row>
    <row r="7224" spans="1:62">
      <c r="A7224">
        <v>7221</v>
      </c>
      <c r="F7224">
        <v>4491.4986022222547</v>
      </c>
      <c r="G7224">
        <v>0.28046675205111526</v>
      </c>
      <c r="BD7224">
        <f t="shared" si="878"/>
        <v>-1677.3923888117924</v>
      </c>
      <c r="BE7224">
        <f t="shared" si="879"/>
        <v>1417.988971816163</v>
      </c>
      <c r="BF7224">
        <f t="shared" si="880"/>
        <v>4513.3703324441194</v>
      </c>
      <c r="BG7224">
        <f t="shared" si="881"/>
        <v>7608.751693072074</v>
      </c>
      <c r="BH7224">
        <f t="shared" si="882"/>
        <v>10704.13305370003</v>
      </c>
      <c r="BI7224">
        <f t="shared" si="883"/>
        <v>13799.514414327987</v>
      </c>
      <c r="BJ7224">
        <f t="shared" si="884"/>
        <v>16894.895774955941</v>
      </c>
    </row>
    <row r="7225" spans="1:62">
      <c r="A7225">
        <v>7222</v>
      </c>
      <c r="F7225">
        <v>15105.604821015277</v>
      </c>
      <c r="G7225">
        <v>0.39915480457178987</v>
      </c>
      <c r="BD7225">
        <f t="shared" si="878"/>
        <v>-3089.1648419666781</v>
      </c>
      <c r="BE7225">
        <f t="shared" si="879"/>
        <v>-1686.8310817111019</v>
      </c>
      <c r="BF7225">
        <f t="shared" si="880"/>
        <v>-284.49732145552571</v>
      </c>
      <c r="BG7225">
        <f t="shared" si="881"/>
        <v>1117.8364388000509</v>
      </c>
      <c r="BH7225">
        <f t="shared" si="882"/>
        <v>2520.1701990556267</v>
      </c>
      <c r="BI7225">
        <f t="shared" si="883"/>
        <v>3922.5039593112033</v>
      </c>
      <c r="BJ7225">
        <f t="shared" si="884"/>
        <v>5324.8377195667799</v>
      </c>
    </row>
    <row r="7226" spans="1:62">
      <c r="A7226">
        <v>7223</v>
      </c>
      <c r="F7226">
        <v>10045.02846752914</v>
      </c>
      <c r="G7226">
        <v>0.18034592757072065</v>
      </c>
      <c r="BD7226">
        <f t="shared" si="878"/>
        <v>-13109.830798156327</v>
      </c>
      <c r="BE7226">
        <f t="shared" si="879"/>
        <v>-11114.056775297378</v>
      </c>
      <c r="BF7226">
        <f t="shared" si="880"/>
        <v>-9118.2827524384284</v>
      </c>
      <c r="BG7226">
        <f t="shared" si="881"/>
        <v>-7122.5087295794792</v>
      </c>
      <c r="BH7226">
        <f t="shared" si="882"/>
        <v>-5126.7347067205301</v>
      </c>
      <c r="BI7226">
        <f t="shared" si="883"/>
        <v>-3130.96068386158</v>
      </c>
      <c r="BJ7226">
        <f t="shared" si="884"/>
        <v>-1135.1866610026318</v>
      </c>
    </row>
    <row r="7227" spans="1:62">
      <c r="A7227">
        <v>7224</v>
      </c>
      <c r="F7227">
        <v>5046.9371936966054</v>
      </c>
      <c r="G7227">
        <v>0.20831195236472855</v>
      </c>
      <c r="BD7227">
        <f t="shared" si="878"/>
        <v>-9143.2988296755375</v>
      </c>
      <c r="BE7227">
        <f t="shared" si="879"/>
        <v>-8241.5691918219345</v>
      </c>
      <c r="BF7227">
        <f t="shared" si="880"/>
        <v>-7339.8395539683306</v>
      </c>
      <c r="BG7227">
        <f t="shared" si="881"/>
        <v>-6438.1099161147267</v>
      </c>
      <c r="BH7227">
        <f t="shared" si="882"/>
        <v>-5536.3802782611237</v>
      </c>
      <c r="BI7227">
        <f t="shared" si="883"/>
        <v>-4634.6506404075208</v>
      </c>
      <c r="BJ7227">
        <f t="shared" si="884"/>
        <v>-3732.9210025539178</v>
      </c>
    </row>
    <row r="7228" spans="1:62">
      <c r="A7228">
        <v>7225</v>
      </c>
      <c r="F7228">
        <v>11008.751032975533</v>
      </c>
      <c r="G7228">
        <v>0.39137825243581137</v>
      </c>
      <c r="BD7228">
        <f t="shared" si="878"/>
        <v>-4005.3774318729629</v>
      </c>
      <c r="BE7228">
        <f t="shared" si="879"/>
        <v>-2963.81767004932</v>
      </c>
      <c r="BF7228">
        <f t="shared" si="880"/>
        <v>-1922.2579082256771</v>
      </c>
      <c r="BG7228">
        <f t="shared" si="881"/>
        <v>-880.69814640203458</v>
      </c>
      <c r="BH7228">
        <f t="shared" si="882"/>
        <v>160.86161542160789</v>
      </c>
      <c r="BI7228">
        <f t="shared" si="883"/>
        <v>1202.4213772452513</v>
      </c>
      <c r="BJ7228">
        <f t="shared" si="884"/>
        <v>2243.9811390688938</v>
      </c>
    </row>
    <row r="7229" spans="1:62">
      <c r="A7229">
        <v>7226</v>
      </c>
      <c r="F7229">
        <v>4685.9486362665739</v>
      </c>
      <c r="G7229">
        <v>0.37973910470374062</v>
      </c>
      <c r="BD7229">
        <f t="shared" si="878"/>
        <v>-9051.8597707964764</v>
      </c>
      <c r="BE7229">
        <f t="shared" si="879"/>
        <v>-7094.9685086174195</v>
      </c>
      <c r="BF7229">
        <f t="shared" si="880"/>
        <v>-5138.0772464383626</v>
      </c>
      <c r="BG7229">
        <f t="shared" si="881"/>
        <v>-3181.1859842593058</v>
      </c>
      <c r="BH7229">
        <f t="shared" si="882"/>
        <v>-1224.2947220802489</v>
      </c>
      <c r="BI7229">
        <f t="shared" si="883"/>
        <v>732.59654009880796</v>
      </c>
      <c r="BJ7229">
        <f t="shared" si="884"/>
        <v>2689.4878022778648</v>
      </c>
    </row>
    <row r="7230" spans="1:62">
      <c r="A7230">
        <v>7227</v>
      </c>
      <c r="F7230">
        <v>61.09597980444596</v>
      </c>
      <c r="G7230">
        <v>0.46886266675782196</v>
      </c>
      <c r="BD7230">
        <f t="shared" si="878"/>
        <v>-2787.2531127478705</v>
      </c>
      <c r="BE7230">
        <f t="shared" si="879"/>
        <v>-888.55758922916766</v>
      </c>
      <c r="BF7230">
        <f t="shared" si="880"/>
        <v>1010.1379342895352</v>
      </c>
      <c r="BG7230">
        <f t="shared" si="881"/>
        <v>2908.8334578082386</v>
      </c>
      <c r="BH7230">
        <f t="shared" si="882"/>
        <v>4807.528981326941</v>
      </c>
      <c r="BI7230">
        <f t="shared" si="883"/>
        <v>6706.2245048456443</v>
      </c>
      <c r="BJ7230">
        <f t="shared" si="884"/>
        <v>8604.9200283643477</v>
      </c>
    </row>
    <row r="7231" spans="1:62">
      <c r="A7231">
        <v>7228</v>
      </c>
      <c r="F7231">
        <v>6312.0638850778378</v>
      </c>
      <c r="G7231">
        <v>0.13577208717880751</v>
      </c>
      <c r="BD7231">
        <f t="shared" si="878"/>
        <v>2283.217353984664</v>
      </c>
      <c r="BE7231">
        <f t="shared" si="879"/>
        <v>4627.5306877737739</v>
      </c>
      <c r="BF7231">
        <f t="shared" si="880"/>
        <v>6971.8440215628834</v>
      </c>
      <c r="BG7231">
        <f t="shared" si="881"/>
        <v>9316.1573553519938</v>
      </c>
      <c r="BH7231">
        <f t="shared" si="882"/>
        <v>11660.470689141102</v>
      </c>
      <c r="BI7231">
        <f t="shared" si="883"/>
        <v>14004.784022930213</v>
      </c>
      <c r="BJ7231">
        <f t="shared" si="884"/>
        <v>16349.097356719321</v>
      </c>
    </row>
    <row r="7232" spans="1:62">
      <c r="A7232">
        <v>7229</v>
      </c>
      <c r="F7232">
        <v>5738.0520192853692</v>
      </c>
      <c r="G7232">
        <v>0.26407524211423627</v>
      </c>
      <c r="BD7232">
        <f t="shared" si="878"/>
        <v>-5633.2034491838003</v>
      </c>
      <c r="BE7232">
        <f t="shared" si="879"/>
        <v>-4954.3430132897629</v>
      </c>
      <c r="BF7232">
        <f t="shared" si="880"/>
        <v>-4275.4825773957255</v>
      </c>
      <c r="BG7232">
        <f t="shared" si="881"/>
        <v>-3596.6221415016876</v>
      </c>
      <c r="BH7232">
        <f t="shared" si="882"/>
        <v>-2917.7617056076501</v>
      </c>
      <c r="BI7232">
        <f t="shared" si="883"/>
        <v>-2238.9012697136122</v>
      </c>
      <c r="BJ7232">
        <f t="shared" si="884"/>
        <v>-1560.0408338195748</v>
      </c>
    </row>
    <row r="7233" spans="1:62">
      <c r="A7233">
        <v>7230</v>
      </c>
      <c r="F7233">
        <v>7083.7477845706317</v>
      </c>
      <c r="G7233">
        <v>0.76480358388406877</v>
      </c>
      <c r="BD7233">
        <f t="shared" si="878"/>
        <v>-4417.675808714188</v>
      </c>
      <c r="BE7233">
        <f t="shared" si="879"/>
        <v>-3097.2995981430063</v>
      </c>
      <c r="BF7233">
        <f t="shared" si="880"/>
        <v>-1776.9233875718251</v>
      </c>
      <c r="BG7233">
        <f t="shared" si="881"/>
        <v>-456.54717700064339</v>
      </c>
      <c r="BH7233">
        <f t="shared" si="882"/>
        <v>863.82903357053783</v>
      </c>
      <c r="BI7233">
        <f t="shared" si="883"/>
        <v>2184.205244141719</v>
      </c>
      <c r="BJ7233">
        <f t="shared" si="884"/>
        <v>3504.5814547129012</v>
      </c>
    </row>
    <row r="7234" spans="1:62">
      <c r="A7234">
        <v>7231</v>
      </c>
      <c r="F7234">
        <v>2946.6325276945281</v>
      </c>
      <c r="G7234">
        <v>0.42661713928756484</v>
      </c>
      <c r="BD7234">
        <f t="shared" si="878"/>
        <v>-3259.7298651502879</v>
      </c>
      <c r="BE7234">
        <f t="shared" si="879"/>
        <v>564.28805427005591</v>
      </c>
      <c r="BF7234">
        <f t="shared" si="880"/>
        <v>4388.3059736904006</v>
      </c>
      <c r="BG7234">
        <f t="shared" si="881"/>
        <v>8212.3238931107444</v>
      </c>
      <c r="BH7234">
        <f t="shared" si="882"/>
        <v>12036.341812531089</v>
      </c>
      <c r="BI7234">
        <f t="shared" si="883"/>
        <v>15860.359731951434</v>
      </c>
      <c r="BJ7234">
        <f t="shared" si="884"/>
        <v>19684.377651371775</v>
      </c>
    </row>
    <row r="7235" spans="1:62">
      <c r="A7235">
        <v>7232</v>
      </c>
      <c r="F7235">
        <v>680.97697825814612</v>
      </c>
      <c r="G7235">
        <v>0.98175685982829375</v>
      </c>
      <c r="BD7235">
        <f t="shared" si="878"/>
        <v>-813.54683125670408</v>
      </c>
      <c r="BE7235">
        <f t="shared" si="879"/>
        <v>1319.5388651811199</v>
      </c>
      <c r="BF7235">
        <f t="shared" si="880"/>
        <v>3452.6245616189444</v>
      </c>
      <c r="BG7235">
        <f t="shared" si="881"/>
        <v>5585.710258056768</v>
      </c>
      <c r="BH7235">
        <f t="shared" si="882"/>
        <v>7718.7959544945934</v>
      </c>
      <c r="BI7235">
        <f t="shared" si="883"/>
        <v>9851.881650932417</v>
      </c>
      <c r="BJ7235">
        <f t="shared" si="884"/>
        <v>11984.967347370241</v>
      </c>
    </row>
    <row r="7236" spans="1:62">
      <c r="A7236">
        <v>7233</v>
      </c>
      <c r="F7236">
        <v>13178.585867950416</v>
      </c>
      <c r="G7236">
        <v>9.0229409922894632E-2</v>
      </c>
      <c r="BD7236">
        <f t="shared" si="878"/>
        <v>4227.807320883323</v>
      </c>
      <c r="BE7236">
        <f t="shared" si="879"/>
        <v>9136.5916200247921</v>
      </c>
      <c r="BF7236">
        <f t="shared" si="880"/>
        <v>14045.375919166259</v>
      </c>
      <c r="BG7236">
        <f t="shared" si="881"/>
        <v>18954.16021830773</v>
      </c>
      <c r="BH7236">
        <f t="shared" si="882"/>
        <v>23862.944517449199</v>
      </c>
      <c r="BI7236">
        <f t="shared" si="883"/>
        <v>28771.728816590665</v>
      </c>
      <c r="BJ7236">
        <f t="shared" si="884"/>
        <v>33680.51311573213</v>
      </c>
    </row>
    <row r="7237" spans="1:62">
      <c r="A7237">
        <v>7234</v>
      </c>
      <c r="F7237">
        <v>822.81999782110506</v>
      </c>
      <c r="G7237">
        <v>0.5929314598583959</v>
      </c>
      <c r="BD7237">
        <f t="shared" si="878"/>
        <v>-12727.438818335942</v>
      </c>
      <c r="BE7237">
        <f t="shared" si="879"/>
        <v>-12276.29176872147</v>
      </c>
      <c r="BF7237">
        <f t="shared" si="880"/>
        <v>-11825.144719106996</v>
      </c>
      <c r="BG7237">
        <f t="shared" si="881"/>
        <v>-11373.997669492524</v>
      </c>
      <c r="BH7237">
        <f t="shared" si="882"/>
        <v>-10922.850619878051</v>
      </c>
      <c r="BI7237">
        <f t="shared" si="883"/>
        <v>-10471.703570263577</v>
      </c>
      <c r="BJ7237">
        <f t="shared" si="884"/>
        <v>-10020.556520649105</v>
      </c>
    </row>
    <row r="7238" spans="1:62">
      <c r="A7238">
        <v>7235</v>
      </c>
      <c r="F7238">
        <v>4344.6302450236508</v>
      </c>
      <c r="G7238">
        <v>0.18236737541638526</v>
      </c>
      <c r="BD7238">
        <f t="shared" si="878"/>
        <v>2141.8373014708745</v>
      </c>
      <c r="BE7238">
        <f t="shared" si="879"/>
        <v>5106.4946007628541</v>
      </c>
      <c r="BF7238">
        <f t="shared" si="880"/>
        <v>8071.1519000548342</v>
      </c>
      <c r="BG7238">
        <f t="shared" si="881"/>
        <v>11035.809199346813</v>
      </c>
      <c r="BH7238">
        <f t="shared" si="882"/>
        <v>14000.466498638792</v>
      </c>
      <c r="BI7238">
        <f t="shared" si="883"/>
        <v>16965.123797930773</v>
      </c>
      <c r="BJ7238">
        <f t="shared" si="884"/>
        <v>19929.781097222753</v>
      </c>
    </row>
    <row r="7239" spans="1:62">
      <c r="A7239">
        <v>7236</v>
      </c>
      <c r="F7239">
        <v>13389.9568963971</v>
      </c>
      <c r="G7239">
        <v>0.26577026794659631</v>
      </c>
      <c r="BD7239">
        <f t="shared" si="878"/>
        <v>-3432.7933679417247</v>
      </c>
      <c r="BE7239">
        <f t="shared" si="879"/>
        <v>-2520.9564908597981</v>
      </c>
      <c r="BF7239">
        <f t="shared" si="880"/>
        <v>-1609.119613777872</v>
      </c>
      <c r="BG7239">
        <f t="shared" si="881"/>
        <v>-697.28273669594546</v>
      </c>
      <c r="BH7239">
        <f t="shared" si="882"/>
        <v>214.55414038598065</v>
      </c>
      <c r="BI7239">
        <f t="shared" si="883"/>
        <v>1126.3910174679067</v>
      </c>
      <c r="BJ7239">
        <f t="shared" si="884"/>
        <v>2038.2278945498329</v>
      </c>
    </row>
    <row r="7240" spans="1:62">
      <c r="A7240">
        <v>7237</v>
      </c>
      <c r="F7240">
        <v>7307.291408907533</v>
      </c>
      <c r="G7240">
        <v>0.57435567221229356</v>
      </c>
      <c r="BD7240">
        <f t="shared" si="878"/>
        <v>-12061.105556664119</v>
      </c>
      <c r="BE7240">
        <f t="shared" si="879"/>
        <v>-10732.254216931136</v>
      </c>
      <c r="BF7240">
        <f t="shared" si="880"/>
        <v>-9403.4028771981557</v>
      </c>
      <c r="BG7240">
        <f t="shared" si="881"/>
        <v>-8074.5515374651732</v>
      </c>
      <c r="BH7240">
        <f t="shared" si="882"/>
        <v>-6745.7001977321916</v>
      </c>
      <c r="BI7240">
        <f t="shared" si="883"/>
        <v>-5416.8488579992108</v>
      </c>
      <c r="BJ7240">
        <f t="shared" si="884"/>
        <v>-4087.9975182662292</v>
      </c>
    </row>
    <row r="7241" spans="1:62">
      <c r="A7241">
        <v>7238</v>
      </c>
      <c r="F7241">
        <v>7699.1353561601572</v>
      </c>
      <c r="G7241">
        <v>0.28254354193270625</v>
      </c>
      <c r="BD7241">
        <f t="shared" si="878"/>
        <v>-4435.5130478460651</v>
      </c>
      <c r="BE7241">
        <f t="shared" si="879"/>
        <v>-1563.7346867845972</v>
      </c>
      <c r="BF7241">
        <f t="shared" si="880"/>
        <v>1308.0436742768707</v>
      </c>
      <c r="BG7241">
        <f t="shared" si="881"/>
        <v>4179.8220353383385</v>
      </c>
      <c r="BH7241">
        <f t="shared" si="882"/>
        <v>7051.6003963998064</v>
      </c>
      <c r="BI7241">
        <f t="shared" si="883"/>
        <v>9923.3787574612743</v>
      </c>
      <c r="BJ7241">
        <f t="shared" si="884"/>
        <v>12795.157118522742</v>
      </c>
    </row>
    <row r="7242" spans="1:62">
      <c r="A7242">
        <v>7239</v>
      </c>
      <c r="F7242">
        <v>11946.861892670016</v>
      </c>
      <c r="G7242">
        <v>4.2474567571675337E-2</v>
      </c>
      <c r="BD7242">
        <f t="shared" si="878"/>
        <v>-6286.4176464966258</v>
      </c>
      <c r="BE7242">
        <f t="shared" si="879"/>
        <v>-4873.6999368330944</v>
      </c>
      <c r="BF7242">
        <f t="shared" si="880"/>
        <v>-3460.982227169563</v>
      </c>
      <c r="BG7242">
        <f t="shared" si="881"/>
        <v>-2048.2645175060325</v>
      </c>
      <c r="BH7242">
        <f t="shared" si="882"/>
        <v>-635.54680784250104</v>
      </c>
      <c r="BI7242">
        <f t="shared" si="883"/>
        <v>777.17090182103129</v>
      </c>
      <c r="BJ7242">
        <f t="shared" si="884"/>
        <v>2189.8886114845609</v>
      </c>
    </row>
    <row r="7243" spans="1:62">
      <c r="A7243">
        <v>7240</v>
      </c>
      <c r="F7243">
        <v>4852.9093052051085</v>
      </c>
      <c r="G7243">
        <v>0.19023945790199726</v>
      </c>
      <c r="BD7243">
        <f t="shared" si="878"/>
        <v>-11734.48905481164</v>
      </c>
      <c r="BE7243">
        <f t="shared" si="879"/>
        <v>-11522.116216953264</v>
      </c>
      <c r="BF7243">
        <f t="shared" si="880"/>
        <v>-11309.743379094887</v>
      </c>
      <c r="BG7243">
        <f t="shared" si="881"/>
        <v>-11097.370541236509</v>
      </c>
      <c r="BH7243">
        <f t="shared" si="882"/>
        <v>-10884.997703378132</v>
      </c>
      <c r="BI7243">
        <f t="shared" si="883"/>
        <v>-10672.624865519756</v>
      </c>
      <c r="BJ7243">
        <f t="shared" si="884"/>
        <v>-10460.25202766138</v>
      </c>
    </row>
    <row r="7244" spans="1:62">
      <c r="A7244">
        <v>7241</v>
      </c>
      <c r="F7244">
        <v>13021.200464105666</v>
      </c>
      <c r="G7244">
        <v>0.33106991181728773</v>
      </c>
      <c r="BD7244">
        <f t="shared" si="878"/>
        <v>-3901.7120156951223</v>
      </c>
      <c r="BE7244">
        <f t="shared" si="879"/>
        <v>-2950.5147261851362</v>
      </c>
      <c r="BF7244">
        <f t="shared" si="880"/>
        <v>-1999.3174366751496</v>
      </c>
      <c r="BG7244">
        <f t="shared" si="881"/>
        <v>-1048.1201471651634</v>
      </c>
      <c r="BH7244">
        <f t="shared" si="882"/>
        <v>-96.922857655176813</v>
      </c>
      <c r="BI7244">
        <f t="shared" si="883"/>
        <v>854.27443185480934</v>
      </c>
      <c r="BJ7244">
        <f t="shared" si="884"/>
        <v>1805.4717213647955</v>
      </c>
    </row>
    <row r="7245" spans="1:62">
      <c r="A7245">
        <v>7242</v>
      </c>
      <c r="F7245">
        <v>9382.3709708924143</v>
      </c>
      <c r="G7245">
        <v>0.11677072549735446</v>
      </c>
      <c r="BD7245">
        <f t="shared" ref="BD7245:BD7308" si="885">($BD$3*G7244)-F7244</f>
        <v>-11365.850905019228</v>
      </c>
      <c r="BE7245">
        <f t="shared" ref="BE7245:BE7308" si="886">($BE$3*G7244)-F7244</f>
        <v>-9710.5013459327893</v>
      </c>
      <c r="BF7245">
        <f t="shared" ref="BF7245:BF7308" si="887">($BF$3*G7244)-F7244</f>
        <v>-8055.1517868463507</v>
      </c>
      <c r="BG7245">
        <f t="shared" ref="BG7245:BG7308" si="888">($BG$3*G7244)-F7244</f>
        <v>-6399.8022277599121</v>
      </c>
      <c r="BH7245">
        <f t="shared" ref="BH7245:BH7308" si="889">($BH$3*G7244)-F7244</f>
        <v>-4744.4526686734735</v>
      </c>
      <c r="BI7245">
        <f t="shared" ref="BI7245:BI7308" si="890">($BI$3*G7244)-F7244</f>
        <v>-3089.1031095870349</v>
      </c>
      <c r="BJ7245">
        <f t="shared" ref="BJ7245:BJ7308" si="891">($BJ$3*G7244)-F7244</f>
        <v>-1433.7535505005962</v>
      </c>
    </row>
    <row r="7246" spans="1:62">
      <c r="A7246">
        <v>7243</v>
      </c>
      <c r="F7246">
        <v>8342.1378161393914</v>
      </c>
      <c r="G7246">
        <v>0.37008587050118358</v>
      </c>
      <c r="BD7246">
        <f t="shared" si="885"/>
        <v>-8798.5173434056414</v>
      </c>
      <c r="BE7246">
        <f t="shared" si="886"/>
        <v>-8214.6637159188704</v>
      </c>
      <c r="BF7246">
        <f t="shared" si="887"/>
        <v>-7630.8100884320975</v>
      </c>
      <c r="BG7246">
        <f t="shared" si="888"/>
        <v>-7046.9564609453246</v>
      </c>
      <c r="BH7246">
        <f t="shared" si="889"/>
        <v>-6463.1028334585535</v>
      </c>
      <c r="BI7246">
        <f t="shared" si="890"/>
        <v>-5879.2492059717806</v>
      </c>
      <c r="BJ7246">
        <f t="shared" si="891"/>
        <v>-5295.3955784850086</v>
      </c>
    </row>
    <row r="7247" spans="1:62">
      <c r="A7247">
        <v>7244</v>
      </c>
      <c r="F7247">
        <v>6228.9750566979565</v>
      </c>
      <c r="G7247">
        <v>0.88867219383459073</v>
      </c>
      <c r="BD7247">
        <f t="shared" si="885"/>
        <v>-6491.708463633473</v>
      </c>
      <c r="BE7247">
        <f t="shared" si="886"/>
        <v>-4641.2791111275556</v>
      </c>
      <c r="BF7247">
        <f t="shared" si="887"/>
        <v>-2790.8497586216381</v>
      </c>
      <c r="BG7247">
        <f t="shared" si="888"/>
        <v>-940.42040611571974</v>
      </c>
      <c r="BH7247">
        <f t="shared" si="889"/>
        <v>910.00894639019862</v>
      </c>
      <c r="BI7247">
        <f t="shared" si="890"/>
        <v>2760.4382988961152</v>
      </c>
      <c r="BJ7247">
        <f t="shared" si="891"/>
        <v>4610.8676514020335</v>
      </c>
    </row>
    <row r="7248" spans="1:62">
      <c r="A7248">
        <v>7245</v>
      </c>
      <c r="F7248">
        <v>7576.2961954446673</v>
      </c>
      <c r="G7248">
        <v>0.40995925498419616</v>
      </c>
      <c r="BD7248">
        <f t="shared" si="885"/>
        <v>-1785.614087525003</v>
      </c>
      <c r="BE7248">
        <f t="shared" si="886"/>
        <v>2657.7468816479504</v>
      </c>
      <c r="BF7248">
        <f t="shared" si="887"/>
        <v>7101.1078508209048</v>
      </c>
      <c r="BG7248">
        <f t="shared" si="888"/>
        <v>11544.468819993857</v>
      </c>
      <c r="BH7248">
        <f t="shared" si="889"/>
        <v>15987.829789166812</v>
      </c>
      <c r="BI7248">
        <f t="shared" si="890"/>
        <v>20431.190758339766</v>
      </c>
      <c r="BJ7248">
        <f t="shared" si="891"/>
        <v>24874.55172751272</v>
      </c>
    </row>
    <row r="7249" spans="1:62">
      <c r="A7249">
        <v>7246</v>
      </c>
      <c r="F7249">
        <v>8011.7852803762471</v>
      </c>
      <c r="G7249">
        <v>0.1812479854050455</v>
      </c>
      <c r="BD7249">
        <f t="shared" si="885"/>
        <v>-5526.4999205236863</v>
      </c>
      <c r="BE7249">
        <f t="shared" si="886"/>
        <v>-3476.7036456027054</v>
      </c>
      <c r="BF7249">
        <f t="shared" si="887"/>
        <v>-1426.9073706817253</v>
      </c>
      <c r="BG7249">
        <f t="shared" si="888"/>
        <v>622.88890423925659</v>
      </c>
      <c r="BH7249">
        <f t="shared" si="889"/>
        <v>2672.6851791602367</v>
      </c>
      <c r="BI7249">
        <f t="shared" si="890"/>
        <v>4722.4814540812167</v>
      </c>
      <c r="BJ7249">
        <f t="shared" si="891"/>
        <v>6772.2777290021986</v>
      </c>
    </row>
    <row r="7250" spans="1:62">
      <c r="A7250">
        <v>7247</v>
      </c>
      <c r="F7250">
        <v>-9971.6597856054759</v>
      </c>
      <c r="G7250">
        <v>0.45025474314698855</v>
      </c>
      <c r="BD7250">
        <f t="shared" si="885"/>
        <v>-7105.5453533510199</v>
      </c>
      <c r="BE7250">
        <f t="shared" si="886"/>
        <v>-6199.3054263257918</v>
      </c>
      <c r="BF7250">
        <f t="shared" si="887"/>
        <v>-5293.0654993005646</v>
      </c>
      <c r="BG7250">
        <f t="shared" si="888"/>
        <v>-4386.8255722753365</v>
      </c>
      <c r="BH7250">
        <f t="shared" si="889"/>
        <v>-3480.5856452501093</v>
      </c>
      <c r="BI7250">
        <f t="shared" si="890"/>
        <v>-2574.3457182248821</v>
      </c>
      <c r="BJ7250">
        <f t="shared" si="891"/>
        <v>-1668.105791199655</v>
      </c>
    </row>
    <row r="7251" spans="1:62">
      <c r="A7251">
        <v>7248</v>
      </c>
      <c r="F7251">
        <v>9555.0043354871777</v>
      </c>
      <c r="G7251">
        <v>5.9647104966138897E-2</v>
      </c>
      <c r="BD7251">
        <f t="shared" si="885"/>
        <v>12222.93350134042</v>
      </c>
      <c r="BE7251">
        <f t="shared" si="886"/>
        <v>14474.207217075362</v>
      </c>
      <c r="BF7251">
        <f t="shared" si="887"/>
        <v>16725.480932810304</v>
      </c>
      <c r="BG7251">
        <f t="shared" si="888"/>
        <v>18976.754648545248</v>
      </c>
      <c r="BH7251">
        <f t="shared" si="889"/>
        <v>21228.028364280188</v>
      </c>
      <c r="BI7251">
        <f t="shared" si="890"/>
        <v>23479.302080015132</v>
      </c>
      <c r="BJ7251">
        <f t="shared" si="891"/>
        <v>25730.575795750075</v>
      </c>
    </row>
    <row r="7252" spans="1:62">
      <c r="A7252">
        <v>7249</v>
      </c>
      <c r="F7252">
        <v>-5602.8069113577585</v>
      </c>
      <c r="G7252">
        <v>0.51255048566147998</v>
      </c>
      <c r="BD7252">
        <f t="shared" si="885"/>
        <v>-9256.7688106564838</v>
      </c>
      <c r="BE7252">
        <f t="shared" si="886"/>
        <v>-8958.533285825788</v>
      </c>
      <c r="BF7252">
        <f t="shared" si="887"/>
        <v>-8660.297760995094</v>
      </c>
      <c r="BG7252">
        <f t="shared" si="888"/>
        <v>-8362.0622361644</v>
      </c>
      <c r="BH7252">
        <f t="shared" si="889"/>
        <v>-8063.8267113337051</v>
      </c>
      <c r="BI7252">
        <f t="shared" si="890"/>
        <v>-7765.5911865030102</v>
      </c>
      <c r="BJ7252">
        <f t="shared" si="891"/>
        <v>-7467.3556616723163</v>
      </c>
    </row>
    <row r="7253" spans="1:62">
      <c r="A7253">
        <v>7250</v>
      </c>
      <c r="F7253">
        <v>2412.1046923314207</v>
      </c>
      <c r="G7253">
        <v>0.22874403764626461</v>
      </c>
      <c r="BD7253">
        <f t="shared" si="885"/>
        <v>8165.5593396651584</v>
      </c>
      <c r="BE7253">
        <f t="shared" si="886"/>
        <v>10728.311767972558</v>
      </c>
      <c r="BF7253">
        <f t="shared" si="887"/>
        <v>13291.064196279958</v>
      </c>
      <c r="BG7253">
        <f t="shared" si="888"/>
        <v>15853.816624587358</v>
      </c>
      <c r="BH7253">
        <f t="shared" si="889"/>
        <v>18416.56905289476</v>
      </c>
      <c r="BI7253">
        <f t="shared" si="890"/>
        <v>20979.321481202158</v>
      </c>
      <c r="BJ7253">
        <f t="shared" si="891"/>
        <v>23542.07390950956</v>
      </c>
    </row>
    <row r="7254" spans="1:62">
      <c r="A7254">
        <v>7251</v>
      </c>
      <c r="F7254">
        <v>8440.2429519710204</v>
      </c>
      <c r="G7254">
        <v>0.40293066714925097</v>
      </c>
      <c r="BD7254">
        <f t="shared" si="885"/>
        <v>-1268.3845041000977</v>
      </c>
      <c r="BE7254">
        <f t="shared" si="886"/>
        <v>-124.66431586877479</v>
      </c>
      <c r="BF7254">
        <f t="shared" si="887"/>
        <v>1019.0558723625486</v>
      </c>
      <c r="BG7254">
        <f t="shared" si="888"/>
        <v>2162.7760605938711</v>
      </c>
      <c r="BH7254">
        <f t="shared" si="889"/>
        <v>3306.4962488251949</v>
      </c>
      <c r="BI7254">
        <f t="shared" si="890"/>
        <v>4450.2164370565179</v>
      </c>
      <c r="BJ7254">
        <f t="shared" si="891"/>
        <v>5593.9366252878408</v>
      </c>
    </row>
    <row r="7255" spans="1:62">
      <c r="A7255">
        <v>7252</v>
      </c>
      <c r="F7255">
        <v>8573.9050256033006</v>
      </c>
      <c r="G7255">
        <v>0.25583610450316918</v>
      </c>
      <c r="BD7255">
        <f t="shared" si="885"/>
        <v>-6425.5896162247655</v>
      </c>
      <c r="BE7255">
        <f t="shared" si="886"/>
        <v>-4410.9362804785105</v>
      </c>
      <c r="BF7255">
        <f t="shared" si="887"/>
        <v>-2396.2829447322556</v>
      </c>
      <c r="BG7255">
        <f t="shared" si="888"/>
        <v>-381.62960898600068</v>
      </c>
      <c r="BH7255">
        <f t="shared" si="889"/>
        <v>1633.0237267602533</v>
      </c>
      <c r="BI7255">
        <f t="shared" si="890"/>
        <v>3647.6770625065092</v>
      </c>
      <c r="BJ7255">
        <f t="shared" si="891"/>
        <v>5662.3303982527632</v>
      </c>
    </row>
    <row r="7256" spans="1:62">
      <c r="A7256">
        <v>7253</v>
      </c>
      <c r="F7256">
        <v>4263.9744873834861</v>
      </c>
      <c r="G7256">
        <v>0.66485339488882289</v>
      </c>
      <c r="BD7256">
        <f t="shared" si="885"/>
        <v>-7294.7245030874547</v>
      </c>
      <c r="BE7256">
        <f t="shared" si="886"/>
        <v>-6015.5439805716087</v>
      </c>
      <c r="BF7256">
        <f t="shared" si="887"/>
        <v>-4736.3634580557627</v>
      </c>
      <c r="BG7256">
        <f t="shared" si="888"/>
        <v>-3457.1829355399168</v>
      </c>
      <c r="BH7256">
        <f t="shared" si="889"/>
        <v>-2178.0024130240708</v>
      </c>
      <c r="BI7256">
        <f t="shared" si="890"/>
        <v>-898.8218905082249</v>
      </c>
      <c r="BJ7256">
        <f t="shared" si="891"/>
        <v>380.35863200762105</v>
      </c>
    </row>
    <row r="7257" spans="1:62">
      <c r="A7257">
        <v>7254</v>
      </c>
      <c r="F7257">
        <v>2717.6688699943988</v>
      </c>
      <c r="G7257">
        <v>0.38276600182020903</v>
      </c>
      <c r="BD7257">
        <f t="shared" si="885"/>
        <v>-939.70751293937155</v>
      </c>
      <c r="BE7257">
        <f t="shared" si="886"/>
        <v>2384.559461504743</v>
      </c>
      <c r="BF7257">
        <f t="shared" si="887"/>
        <v>5708.8264359488567</v>
      </c>
      <c r="BG7257">
        <f t="shared" si="888"/>
        <v>9033.0934103929721</v>
      </c>
      <c r="BH7257">
        <f t="shared" si="889"/>
        <v>12357.360384837088</v>
      </c>
      <c r="BI7257">
        <f t="shared" si="890"/>
        <v>15681.627359281199</v>
      </c>
      <c r="BJ7257">
        <f t="shared" si="891"/>
        <v>19005.894333725315</v>
      </c>
    </row>
    <row r="7258" spans="1:62">
      <c r="A7258">
        <v>7255</v>
      </c>
      <c r="F7258">
        <v>1939.5508788146581</v>
      </c>
      <c r="G7258">
        <v>0.20485943220287073</v>
      </c>
      <c r="BD7258">
        <f t="shared" si="885"/>
        <v>-803.83886089335374</v>
      </c>
      <c r="BE7258">
        <f t="shared" si="886"/>
        <v>1109.9911482076914</v>
      </c>
      <c r="BF7258">
        <f t="shared" si="887"/>
        <v>3023.8211573087365</v>
      </c>
      <c r="BG7258">
        <f t="shared" si="888"/>
        <v>4937.6511664097816</v>
      </c>
      <c r="BH7258">
        <f t="shared" si="889"/>
        <v>6851.4811755108276</v>
      </c>
      <c r="BI7258">
        <f t="shared" si="890"/>
        <v>8765.3111846118718</v>
      </c>
      <c r="BJ7258">
        <f t="shared" si="891"/>
        <v>10679.141193712918</v>
      </c>
    </row>
    <row r="7259" spans="1:62">
      <c r="A7259">
        <v>7256</v>
      </c>
      <c r="F7259">
        <v>6954.0972417919293</v>
      </c>
      <c r="G7259">
        <v>5.8000339620771335E-2</v>
      </c>
      <c r="BD7259">
        <f t="shared" si="885"/>
        <v>-915.25371780030446</v>
      </c>
      <c r="BE7259">
        <f t="shared" si="886"/>
        <v>109.04344321404915</v>
      </c>
      <c r="BF7259">
        <f t="shared" si="887"/>
        <v>1133.3406042284028</v>
      </c>
      <c r="BG7259">
        <f t="shared" si="888"/>
        <v>2157.6377652427564</v>
      </c>
      <c r="BH7259">
        <f t="shared" si="889"/>
        <v>3181.9349262571104</v>
      </c>
      <c r="BI7259">
        <f t="shared" si="890"/>
        <v>4206.2320872714636</v>
      </c>
      <c r="BJ7259">
        <f t="shared" si="891"/>
        <v>5230.5292482858176</v>
      </c>
    </row>
    <row r="7260" spans="1:62">
      <c r="A7260">
        <v>7257</v>
      </c>
      <c r="F7260">
        <v>1737.6483232415849</v>
      </c>
      <c r="G7260">
        <v>1.6069844048800519E-3</v>
      </c>
      <c r="BD7260">
        <f t="shared" si="885"/>
        <v>-6664.0955436880722</v>
      </c>
      <c r="BE7260">
        <f t="shared" si="886"/>
        <v>-6374.0938455842161</v>
      </c>
      <c r="BF7260">
        <f t="shared" si="887"/>
        <v>-6084.092147480359</v>
      </c>
      <c r="BG7260">
        <f t="shared" si="888"/>
        <v>-5794.0904493765029</v>
      </c>
      <c r="BH7260">
        <f t="shared" si="889"/>
        <v>-5504.0887512726458</v>
      </c>
      <c r="BI7260">
        <f t="shared" si="890"/>
        <v>-5214.0870531687888</v>
      </c>
      <c r="BJ7260">
        <f t="shared" si="891"/>
        <v>-4924.0853550649326</v>
      </c>
    </row>
    <row r="7261" spans="1:62">
      <c r="A7261">
        <v>7258</v>
      </c>
      <c r="F7261">
        <v>-163.67438564756594</v>
      </c>
      <c r="G7261">
        <v>0.52029862063508769</v>
      </c>
      <c r="BD7261">
        <f t="shared" si="885"/>
        <v>-1729.6134012171847</v>
      </c>
      <c r="BE7261">
        <f t="shared" si="886"/>
        <v>-1721.5784791927845</v>
      </c>
      <c r="BF7261">
        <f t="shared" si="887"/>
        <v>-1713.543557168384</v>
      </c>
      <c r="BG7261">
        <f t="shared" si="888"/>
        <v>-1705.5086351439838</v>
      </c>
      <c r="BH7261">
        <f t="shared" si="889"/>
        <v>-1697.4737131195836</v>
      </c>
      <c r="BI7261">
        <f t="shared" si="890"/>
        <v>-1689.4387910951832</v>
      </c>
      <c r="BJ7261">
        <f t="shared" si="891"/>
        <v>-1681.403869070783</v>
      </c>
    </row>
    <row r="7262" spans="1:62">
      <c r="A7262">
        <v>7259</v>
      </c>
      <c r="F7262">
        <v>-3550.0969862837555</v>
      </c>
      <c r="G7262">
        <v>0.49228930902853207</v>
      </c>
      <c r="BD7262">
        <f t="shared" si="885"/>
        <v>2765.1674888230045</v>
      </c>
      <c r="BE7262">
        <f t="shared" si="886"/>
        <v>5366.6605919984431</v>
      </c>
      <c r="BF7262">
        <f t="shared" si="887"/>
        <v>7968.1536951738817</v>
      </c>
      <c r="BG7262">
        <f t="shared" si="888"/>
        <v>10569.64679834932</v>
      </c>
      <c r="BH7262">
        <f t="shared" si="889"/>
        <v>13171.139901524759</v>
      </c>
      <c r="BI7262">
        <f t="shared" si="890"/>
        <v>15772.633004700197</v>
      </c>
      <c r="BJ7262">
        <f t="shared" si="891"/>
        <v>18374.126107875636</v>
      </c>
    </row>
    <row r="7263" spans="1:62">
      <c r="A7263">
        <v>7260</v>
      </c>
      <c r="F7263">
        <v>4323.6583320920399</v>
      </c>
      <c r="G7263">
        <v>0.24447239695189005</v>
      </c>
      <c r="BD7263">
        <f t="shared" si="885"/>
        <v>6011.5435314264159</v>
      </c>
      <c r="BE7263">
        <f t="shared" si="886"/>
        <v>8472.9900765690763</v>
      </c>
      <c r="BF7263">
        <f t="shared" si="887"/>
        <v>10934.436621711737</v>
      </c>
      <c r="BG7263">
        <f t="shared" si="888"/>
        <v>13395.883166854397</v>
      </c>
      <c r="BH7263">
        <f t="shared" si="889"/>
        <v>15857.329711997058</v>
      </c>
      <c r="BI7263">
        <f t="shared" si="890"/>
        <v>18318.776257139718</v>
      </c>
      <c r="BJ7263">
        <f t="shared" si="891"/>
        <v>20780.222802282377</v>
      </c>
    </row>
    <row r="7264" spans="1:62">
      <c r="A7264">
        <v>7261</v>
      </c>
      <c r="F7264">
        <v>4524.4679618122009</v>
      </c>
      <c r="G7264">
        <v>0.545533652587741</v>
      </c>
      <c r="BD7264">
        <f t="shared" si="885"/>
        <v>-3101.2963473325899</v>
      </c>
      <c r="BE7264">
        <f t="shared" si="886"/>
        <v>-1878.9343625731394</v>
      </c>
      <c r="BF7264">
        <f t="shared" si="887"/>
        <v>-656.5723778136894</v>
      </c>
      <c r="BG7264">
        <f t="shared" si="888"/>
        <v>565.78960694576108</v>
      </c>
      <c r="BH7264">
        <f t="shared" si="889"/>
        <v>1788.1515917052111</v>
      </c>
      <c r="BI7264">
        <f t="shared" si="890"/>
        <v>3010.5135764646611</v>
      </c>
      <c r="BJ7264">
        <f t="shared" si="891"/>
        <v>4232.8755612241112</v>
      </c>
    </row>
    <row r="7265" spans="1:62">
      <c r="A7265">
        <v>7262</v>
      </c>
      <c r="F7265">
        <v>11650.75262638331</v>
      </c>
      <c r="G7265">
        <v>5.0820639319987038E-2</v>
      </c>
      <c r="BD7265">
        <f t="shared" si="885"/>
        <v>-1796.7996988734958</v>
      </c>
      <c r="BE7265">
        <f t="shared" si="886"/>
        <v>930.86856406520928</v>
      </c>
      <c r="BF7265">
        <f t="shared" si="887"/>
        <v>3658.5368270039144</v>
      </c>
      <c r="BG7265">
        <f t="shared" si="888"/>
        <v>6386.2050899426195</v>
      </c>
      <c r="BH7265">
        <f t="shared" si="889"/>
        <v>9113.8733528813245</v>
      </c>
      <c r="BI7265">
        <f t="shared" si="890"/>
        <v>11841.54161582003</v>
      </c>
      <c r="BJ7265">
        <f t="shared" si="891"/>
        <v>14569.209878758733</v>
      </c>
    </row>
    <row r="7266" spans="1:62">
      <c r="A7266">
        <v>7263</v>
      </c>
      <c r="F7266">
        <v>5650.4098346024402</v>
      </c>
      <c r="G7266">
        <v>0.28026042909091053</v>
      </c>
      <c r="BD7266">
        <f t="shared" si="885"/>
        <v>-11396.649429783374</v>
      </c>
      <c r="BE7266">
        <f t="shared" si="886"/>
        <v>-11142.546233183439</v>
      </c>
      <c r="BF7266">
        <f t="shared" si="887"/>
        <v>-10888.443036583503</v>
      </c>
      <c r="BG7266">
        <f t="shared" si="888"/>
        <v>-10634.33983998357</v>
      </c>
      <c r="BH7266">
        <f t="shared" si="889"/>
        <v>-10380.236643383634</v>
      </c>
      <c r="BI7266">
        <f t="shared" si="890"/>
        <v>-10126.133446783699</v>
      </c>
      <c r="BJ7266">
        <f t="shared" si="891"/>
        <v>-9872.0302501837632</v>
      </c>
    </row>
    <row r="7267" spans="1:62">
      <c r="A7267">
        <v>7264</v>
      </c>
      <c r="F7267">
        <v>16700.000142453337</v>
      </c>
      <c r="G7267">
        <v>0.19871020224459102</v>
      </c>
      <c r="BD7267">
        <f t="shared" si="885"/>
        <v>-4249.1076891478879</v>
      </c>
      <c r="BE7267">
        <f t="shared" si="886"/>
        <v>-2847.805543693335</v>
      </c>
      <c r="BF7267">
        <f t="shared" si="887"/>
        <v>-1446.5033982387822</v>
      </c>
      <c r="BG7267">
        <f t="shared" si="888"/>
        <v>-45.201252784229837</v>
      </c>
      <c r="BH7267">
        <f t="shared" si="889"/>
        <v>1356.1008926703234</v>
      </c>
      <c r="BI7267">
        <f t="shared" si="890"/>
        <v>2757.4030381248758</v>
      </c>
      <c r="BJ7267">
        <f t="shared" si="891"/>
        <v>4158.7051835794282</v>
      </c>
    </row>
    <row r="7268" spans="1:62">
      <c r="A7268">
        <v>7265</v>
      </c>
      <c r="F7268">
        <v>10112.418646074528</v>
      </c>
      <c r="G7268">
        <v>0.40114988523063655</v>
      </c>
      <c r="BD7268">
        <f t="shared" si="885"/>
        <v>-15706.449131230382</v>
      </c>
      <c r="BE7268">
        <f t="shared" si="886"/>
        <v>-14712.898120007427</v>
      </c>
      <c r="BF7268">
        <f t="shared" si="887"/>
        <v>-13719.347108784472</v>
      </c>
      <c r="BG7268">
        <f t="shared" si="888"/>
        <v>-12725.796097561517</v>
      </c>
      <c r="BH7268">
        <f t="shared" si="889"/>
        <v>-11732.24508633856</v>
      </c>
      <c r="BI7268">
        <f t="shared" si="890"/>
        <v>-10738.694075115607</v>
      </c>
      <c r="BJ7268">
        <f t="shared" si="891"/>
        <v>-9745.1430638926504</v>
      </c>
    </row>
    <row r="7269" spans="1:62">
      <c r="A7269">
        <v>7266</v>
      </c>
      <c r="F7269">
        <v>8093.0004391250968</v>
      </c>
      <c r="G7269">
        <v>0.20541233959899863</v>
      </c>
      <c r="BD7269">
        <f t="shared" si="885"/>
        <v>-8106.6692199213448</v>
      </c>
      <c r="BE7269">
        <f t="shared" si="886"/>
        <v>-6100.919793768162</v>
      </c>
      <c r="BF7269">
        <f t="shared" si="887"/>
        <v>-4095.1703676149791</v>
      </c>
      <c r="BG7269">
        <f t="shared" si="888"/>
        <v>-2089.4209414617972</v>
      </c>
      <c r="BH7269">
        <f t="shared" si="889"/>
        <v>-83.67151530861338</v>
      </c>
      <c r="BI7269">
        <f t="shared" si="890"/>
        <v>1922.0779108445695</v>
      </c>
      <c r="BJ7269">
        <f t="shared" si="891"/>
        <v>3927.8273369977524</v>
      </c>
    </row>
    <row r="7270" spans="1:62">
      <c r="A7270">
        <v>7267</v>
      </c>
      <c r="F7270">
        <v>21393.997091989895</v>
      </c>
      <c r="G7270">
        <v>0.21223440637887325</v>
      </c>
      <c r="BD7270">
        <f t="shared" si="885"/>
        <v>-7065.9387411301032</v>
      </c>
      <c r="BE7270">
        <f t="shared" si="886"/>
        <v>-6038.8770431351104</v>
      </c>
      <c r="BF7270">
        <f t="shared" si="887"/>
        <v>-5011.8153451401176</v>
      </c>
      <c r="BG7270">
        <f t="shared" si="888"/>
        <v>-3984.753647145124</v>
      </c>
      <c r="BH7270">
        <f t="shared" si="889"/>
        <v>-2957.6919491501312</v>
      </c>
      <c r="BI7270">
        <f t="shared" si="890"/>
        <v>-1930.6302511551376</v>
      </c>
      <c r="BJ7270">
        <f t="shared" si="891"/>
        <v>-903.5685531601448</v>
      </c>
    </row>
    <row r="7271" spans="1:62">
      <c r="A7271">
        <v>7268</v>
      </c>
      <c r="F7271">
        <v>5664.8178672569557</v>
      </c>
      <c r="G7271">
        <v>0.36713265621376401</v>
      </c>
      <c r="BD7271">
        <f t="shared" si="885"/>
        <v>-20332.825060095529</v>
      </c>
      <c r="BE7271">
        <f t="shared" si="886"/>
        <v>-19271.653028201163</v>
      </c>
      <c r="BF7271">
        <f t="shared" si="887"/>
        <v>-18210.480996306796</v>
      </c>
      <c r="BG7271">
        <f t="shared" si="888"/>
        <v>-17149.30896441243</v>
      </c>
      <c r="BH7271">
        <f t="shared" si="889"/>
        <v>-16088.136932518064</v>
      </c>
      <c r="BI7271">
        <f t="shared" si="890"/>
        <v>-15026.964900623698</v>
      </c>
      <c r="BJ7271">
        <f t="shared" si="891"/>
        <v>-13965.792868729332</v>
      </c>
    </row>
    <row r="7272" spans="1:62">
      <c r="A7272">
        <v>7269</v>
      </c>
      <c r="F7272">
        <v>10990.675934180897</v>
      </c>
      <c r="G7272">
        <v>0.20719095261507192</v>
      </c>
      <c r="BD7272">
        <f t="shared" si="885"/>
        <v>-3829.1545861881359</v>
      </c>
      <c r="BE7272">
        <f t="shared" si="886"/>
        <v>-1993.4913051193157</v>
      </c>
      <c r="BF7272">
        <f t="shared" si="887"/>
        <v>-157.82802405049551</v>
      </c>
      <c r="BG7272">
        <f t="shared" si="888"/>
        <v>1677.8352570183242</v>
      </c>
      <c r="BH7272">
        <f t="shared" si="889"/>
        <v>3513.498538087144</v>
      </c>
      <c r="BI7272">
        <f t="shared" si="890"/>
        <v>5349.1618191559646</v>
      </c>
      <c r="BJ7272">
        <f t="shared" si="891"/>
        <v>7184.8251002247853</v>
      </c>
    </row>
    <row r="7273" spans="1:62">
      <c r="A7273">
        <v>7270</v>
      </c>
      <c r="F7273">
        <v>13720.823836288393</v>
      </c>
      <c r="G7273">
        <v>0.3711534755680912</v>
      </c>
      <c r="BD7273">
        <f t="shared" si="885"/>
        <v>-9954.7211711055388</v>
      </c>
      <c r="BE7273">
        <f t="shared" si="886"/>
        <v>-8918.7664080301784</v>
      </c>
      <c r="BF7273">
        <f t="shared" si="887"/>
        <v>-7882.8116449548188</v>
      </c>
      <c r="BG7273">
        <f t="shared" si="888"/>
        <v>-6846.8568818794593</v>
      </c>
      <c r="BH7273">
        <f t="shared" si="889"/>
        <v>-5810.9021188040997</v>
      </c>
      <c r="BI7273">
        <f t="shared" si="890"/>
        <v>-4774.9473557287401</v>
      </c>
      <c r="BJ7273">
        <f t="shared" si="891"/>
        <v>-3738.9925926533806</v>
      </c>
    </row>
    <row r="7274" spans="1:62">
      <c r="A7274">
        <v>7271</v>
      </c>
      <c r="F7274">
        <v>7562.8129459370266</v>
      </c>
      <c r="G7274">
        <v>0.83275457268000785</v>
      </c>
      <c r="BD7274">
        <f t="shared" si="885"/>
        <v>-11865.056458447936</v>
      </c>
      <c r="BE7274">
        <f t="shared" si="886"/>
        <v>-10009.289080607481</v>
      </c>
      <c r="BF7274">
        <f t="shared" si="887"/>
        <v>-8153.5217027670251</v>
      </c>
      <c r="BG7274">
        <f t="shared" si="888"/>
        <v>-6297.7543249265691</v>
      </c>
      <c r="BH7274">
        <f t="shared" si="889"/>
        <v>-4441.986947086114</v>
      </c>
      <c r="BI7274">
        <f t="shared" si="890"/>
        <v>-2586.2195692456571</v>
      </c>
      <c r="BJ7274">
        <f t="shared" si="891"/>
        <v>-730.45219140520203</v>
      </c>
    </row>
    <row r="7275" spans="1:62">
      <c r="A7275">
        <v>7272</v>
      </c>
      <c r="F7275">
        <v>7111.3596745259601</v>
      </c>
      <c r="G7275">
        <v>0.23854380464283231</v>
      </c>
      <c r="BD7275">
        <f t="shared" si="885"/>
        <v>-3399.040082536987</v>
      </c>
      <c r="BE7275">
        <f t="shared" si="886"/>
        <v>764.73278086305254</v>
      </c>
      <c r="BF7275">
        <f t="shared" si="887"/>
        <v>4928.5056442630921</v>
      </c>
      <c r="BG7275">
        <f t="shared" si="888"/>
        <v>9092.2785076631317</v>
      </c>
      <c r="BH7275">
        <f t="shared" si="889"/>
        <v>13256.051371063169</v>
      </c>
      <c r="BI7275">
        <f t="shared" si="890"/>
        <v>17419.824234463209</v>
      </c>
      <c r="BJ7275">
        <f t="shared" si="891"/>
        <v>21583.597097863247</v>
      </c>
    </row>
    <row r="7276" spans="1:62">
      <c r="A7276">
        <v>7273</v>
      </c>
      <c r="F7276">
        <v>14584.794843788361</v>
      </c>
      <c r="G7276">
        <v>0.45127082064995605</v>
      </c>
      <c r="BD7276">
        <f t="shared" si="885"/>
        <v>-5918.6406513117981</v>
      </c>
      <c r="BE7276">
        <f t="shared" si="886"/>
        <v>-4725.921628097637</v>
      </c>
      <c r="BF7276">
        <f t="shared" si="887"/>
        <v>-3533.2026048834755</v>
      </c>
      <c r="BG7276">
        <f t="shared" si="888"/>
        <v>-2340.4835816693139</v>
      </c>
      <c r="BH7276">
        <f t="shared" si="889"/>
        <v>-1147.7645584551519</v>
      </c>
      <c r="BI7276">
        <f t="shared" si="890"/>
        <v>44.95446475900917</v>
      </c>
      <c r="BJ7276">
        <f t="shared" si="891"/>
        <v>1237.6734879731703</v>
      </c>
    </row>
    <row r="7277" spans="1:62">
      <c r="A7277">
        <v>7274</v>
      </c>
      <c r="F7277">
        <v>8851.4278693524393</v>
      </c>
      <c r="G7277">
        <v>0.33052321615390046</v>
      </c>
      <c r="BD7277">
        <f t="shared" si="885"/>
        <v>-12328.440740538581</v>
      </c>
      <c r="BE7277">
        <f t="shared" si="886"/>
        <v>-10072.086637288801</v>
      </c>
      <c r="BF7277">
        <f t="shared" si="887"/>
        <v>-7815.7325340390198</v>
      </c>
      <c r="BG7277">
        <f t="shared" si="888"/>
        <v>-5559.3784307892402</v>
      </c>
      <c r="BH7277">
        <f t="shared" si="889"/>
        <v>-3303.0243275394587</v>
      </c>
      <c r="BI7277">
        <f t="shared" si="890"/>
        <v>-1046.670224289679</v>
      </c>
      <c r="BJ7277">
        <f t="shared" si="891"/>
        <v>1209.6838789601006</v>
      </c>
    </row>
    <row r="7278" spans="1:62">
      <c r="A7278">
        <v>7275</v>
      </c>
      <c r="F7278">
        <v>7559.3688511650762</v>
      </c>
      <c r="G7278">
        <v>0.41506829488689068</v>
      </c>
      <c r="BD7278">
        <f t="shared" si="885"/>
        <v>-7198.811788582937</v>
      </c>
      <c r="BE7278">
        <f t="shared" si="886"/>
        <v>-5546.1957078134346</v>
      </c>
      <c r="BF7278">
        <f t="shared" si="887"/>
        <v>-3893.5796270439323</v>
      </c>
      <c r="BG7278">
        <f t="shared" si="888"/>
        <v>-2240.96354627443</v>
      </c>
      <c r="BH7278">
        <f t="shared" si="889"/>
        <v>-588.34746550492855</v>
      </c>
      <c r="BI7278">
        <f t="shared" si="890"/>
        <v>1064.2686152645747</v>
      </c>
      <c r="BJ7278">
        <f t="shared" si="891"/>
        <v>2716.8846960340761</v>
      </c>
    </row>
    <row r="7279" spans="1:62">
      <c r="A7279">
        <v>7276</v>
      </c>
      <c r="F7279">
        <v>11967.593303963287</v>
      </c>
      <c r="G7279">
        <v>0.27436952343647025</v>
      </c>
      <c r="BD7279">
        <f t="shared" si="885"/>
        <v>-5484.0273767306226</v>
      </c>
      <c r="BE7279">
        <f t="shared" si="886"/>
        <v>-3408.6859022961698</v>
      </c>
      <c r="BF7279">
        <f t="shared" si="887"/>
        <v>-1333.3444278617162</v>
      </c>
      <c r="BG7279">
        <f t="shared" si="888"/>
        <v>741.99704657273651</v>
      </c>
      <c r="BH7279">
        <f t="shared" si="889"/>
        <v>2817.3385210071901</v>
      </c>
      <c r="BI7279">
        <f t="shared" si="890"/>
        <v>4892.6799954416438</v>
      </c>
      <c r="BJ7279">
        <f t="shared" si="891"/>
        <v>6968.0214698760974</v>
      </c>
    </row>
    <row r="7280" spans="1:62">
      <c r="A7280">
        <v>7277</v>
      </c>
      <c r="F7280">
        <v>1015.086343899311</v>
      </c>
      <c r="G7280">
        <v>0.38753320664743107</v>
      </c>
      <c r="BD7280">
        <f t="shared" si="885"/>
        <v>-10595.745686780936</v>
      </c>
      <c r="BE7280">
        <f t="shared" si="886"/>
        <v>-9223.8980695985847</v>
      </c>
      <c r="BF7280">
        <f t="shared" si="887"/>
        <v>-7852.0504524162334</v>
      </c>
      <c r="BG7280">
        <f t="shared" si="888"/>
        <v>-6480.2028352338821</v>
      </c>
      <c r="BH7280">
        <f t="shared" si="889"/>
        <v>-5108.3552180515308</v>
      </c>
      <c r="BI7280">
        <f t="shared" si="890"/>
        <v>-3736.5076008691794</v>
      </c>
      <c r="BJ7280">
        <f t="shared" si="891"/>
        <v>-2364.6599836868281</v>
      </c>
    </row>
    <row r="7281" spans="1:62">
      <c r="A7281">
        <v>7278</v>
      </c>
      <c r="F7281">
        <v>8460.6157249401149</v>
      </c>
      <c r="G7281">
        <v>0.36802325090271104</v>
      </c>
      <c r="BD7281">
        <f t="shared" si="885"/>
        <v>922.57968933784423</v>
      </c>
      <c r="BE7281">
        <f t="shared" si="886"/>
        <v>2860.2457225749995</v>
      </c>
      <c r="BF7281">
        <f t="shared" si="887"/>
        <v>4797.9117558121552</v>
      </c>
      <c r="BG7281">
        <f t="shared" si="888"/>
        <v>6735.57778904931</v>
      </c>
      <c r="BH7281">
        <f t="shared" si="889"/>
        <v>8673.2438222864657</v>
      </c>
      <c r="BI7281">
        <f t="shared" si="890"/>
        <v>10610.909855523621</v>
      </c>
      <c r="BJ7281">
        <f t="shared" si="891"/>
        <v>12548.575888760777</v>
      </c>
    </row>
    <row r="7282" spans="1:62">
      <c r="A7282">
        <v>7279</v>
      </c>
      <c r="F7282">
        <v>11774.68671400944</v>
      </c>
      <c r="G7282">
        <v>0.34265832463804724</v>
      </c>
      <c r="BD7282">
        <f t="shared" si="885"/>
        <v>-6620.4994704265591</v>
      </c>
      <c r="BE7282">
        <f t="shared" si="886"/>
        <v>-4780.3832159130043</v>
      </c>
      <c r="BF7282">
        <f t="shared" si="887"/>
        <v>-2940.2669613994494</v>
      </c>
      <c r="BG7282">
        <f t="shared" si="888"/>
        <v>-1100.1507068858937</v>
      </c>
      <c r="BH7282">
        <f t="shared" si="889"/>
        <v>739.96554762766027</v>
      </c>
      <c r="BI7282">
        <f t="shared" si="890"/>
        <v>2580.081802141216</v>
      </c>
      <c r="BJ7282">
        <f t="shared" si="891"/>
        <v>4420.1980566547718</v>
      </c>
    </row>
    <row r="7283" spans="1:62">
      <c r="A7283">
        <v>7280</v>
      </c>
      <c r="F7283">
        <v>13568.079573508614</v>
      </c>
      <c r="G7283">
        <v>0.1724213727508932</v>
      </c>
      <c r="BD7283">
        <f t="shared" si="885"/>
        <v>-10061.395090819204</v>
      </c>
      <c r="BE7283">
        <f t="shared" si="886"/>
        <v>-8348.1034676289673</v>
      </c>
      <c r="BF7283">
        <f t="shared" si="887"/>
        <v>-6634.811844438731</v>
      </c>
      <c r="BG7283">
        <f t="shared" si="888"/>
        <v>-4921.5202212484955</v>
      </c>
      <c r="BH7283">
        <f t="shared" si="889"/>
        <v>-3208.2285980582583</v>
      </c>
      <c r="BI7283">
        <f t="shared" si="890"/>
        <v>-1494.9369748680219</v>
      </c>
      <c r="BJ7283">
        <f t="shared" si="891"/>
        <v>218.3546483222126</v>
      </c>
    </row>
    <row r="7284" spans="1:62">
      <c r="A7284">
        <v>7281</v>
      </c>
      <c r="F7284">
        <v>4563.8320176865855</v>
      </c>
      <c r="G7284">
        <v>0.42845508974387059</v>
      </c>
      <c r="BD7284">
        <f t="shared" si="885"/>
        <v>-12705.972709754147</v>
      </c>
      <c r="BE7284">
        <f t="shared" si="886"/>
        <v>-11843.865845999682</v>
      </c>
      <c r="BF7284">
        <f t="shared" si="887"/>
        <v>-10981.758982245216</v>
      </c>
      <c r="BG7284">
        <f t="shared" si="888"/>
        <v>-10119.652118490751</v>
      </c>
      <c r="BH7284">
        <f t="shared" si="889"/>
        <v>-9257.5452547362838</v>
      </c>
      <c r="BI7284">
        <f t="shared" si="890"/>
        <v>-8395.4383909818171</v>
      </c>
      <c r="BJ7284">
        <f t="shared" si="891"/>
        <v>-7533.3315272273521</v>
      </c>
    </row>
    <row r="7285" spans="1:62">
      <c r="A7285">
        <v>7282</v>
      </c>
      <c r="F7285">
        <v>4671.8875643190258</v>
      </c>
      <c r="G7285">
        <v>0.24959822902798301</v>
      </c>
      <c r="BD7285">
        <f t="shared" si="885"/>
        <v>-2421.5565689672326</v>
      </c>
      <c r="BE7285">
        <f t="shared" si="886"/>
        <v>-279.2811202478797</v>
      </c>
      <c r="BF7285">
        <f t="shared" si="887"/>
        <v>1862.9943284714736</v>
      </c>
      <c r="BG7285">
        <f t="shared" si="888"/>
        <v>4005.2697771908261</v>
      </c>
      <c r="BH7285">
        <f t="shared" si="889"/>
        <v>6147.5452259101785</v>
      </c>
      <c r="BI7285">
        <f t="shared" si="890"/>
        <v>8289.8206746295327</v>
      </c>
      <c r="BJ7285">
        <f t="shared" si="891"/>
        <v>10432.096123348885</v>
      </c>
    </row>
    <row r="7286" spans="1:62">
      <c r="A7286">
        <v>7283</v>
      </c>
      <c r="F7286">
        <v>10391.782223333648</v>
      </c>
      <c r="G7286">
        <v>0.21627583437515163</v>
      </c>
      <c r="BD7286">
        <f t="shared" si="885"/>
        <v>-3423.896419179111</v>
      </c>
      <c r="BE7286">
        <f t="shared" si="886"/>
        <v>-2175.9052740391958</v>
      </c>
      <c r="BF7286">
        <f t="shared" si="887"/>
        <v>-927.91412889928051</v>
      </c>
      <c r="BG7286">
        <f t="shared" si="888"/>
        <v>320.07701624063429</v>
      </c>
      <c r="BH7286">
        <f t="shared" si="889"/>
        <v>1568.0681613805491</v>
      </c>
      <c r="BI7286">
        <f t="shared" si="890"/>
        <v>2816.0593065204648</v>
      </c>
      <c r="BJ7286">
        <f t="shared" si="891"/>
        <v>4064.0504516603796</v>
      </c>
    </row>
    <row r="7287" spans="1:62">
      <c r="A7287">
        <v>7284</v>
      </c>
      <c r="F7287">
        <v>7369.1840292339784</v>
      </c>
      <c r="G7287">
        <v>0.23678310990249685</v>
      </c>
      <c r="BD7287">
        <f t="shared" si="885"/>
        <v>-9310.4030514578899</v>
      </c>
      <c r="BE7287">
        <f t="shared" si="886"/>
        <v>-8229.0238795821315</v>
      </c>
      <c r="BF7287">
        <f t="shared" si="887"/>
        <v>-7147.644707706374</v>
      </c>
      <c r="BG7287">
        <f t="shared" si="888"/>
        <v>-6066.2655358306156</v>
      </c>
      <c r="BH7287">
        <f t="shared" si="889"/>
        <v>-4984.8863639548572</v>
      </c>
      <c r="BI7287">
        <f t="shared" si="890"/>
        <v>-3903.5071920790997</v>
      </c>
      <c r="BJ7287">
        <f t="shared" si="891"/>
        <v>-2822.1280202033413</v>
      </c>
    </row>
    <row r="7288" spans="1:62">
      <c r="A7288">
        <v>7285</v>
      </c>
      <c r="F7288">
        <v>1394.1875556535924</v>
      </c>
      <c r="G7288">
        <v>0.7464625315497031</v>
      </c>
      <c r="BD7288">
        <f t="shared" si="885"/>
        <v>-6185.2684797214943</v>
      </c>
      <c r="BE7288">
        <f t="shared" si="886"/>
        <v>-5001.3529302090101</v>
      </c>
      <c r="BF7288">
        <f t="shared" si="887"/>
        <v>-3817.4373806965259</v>
      </c>
      <c r="BG7288">
        <f t="shared" si="888"/>
        <v>-2633.5218311840417</v>
      </c>
      <c r="BH7288">
        <f t="shared" si="889"/>
        <v>-1449.6062816715576</v>
      </c>
      <c r="BI7288">
        <f t="shared" si="890"/>
        <v>-265.69073215907338</v>
      </c>
      <c r="BJ7288">
        <f t="shared" si="891"/>
        <v>918.22481735341171</v>
      </c>
    </row>
    <row r="7289" spans="1:62">
      <c r="A7289">
        <v>7286</v>
      </c>
      <c r="F7289">
        <v>10361.430448025276</v>
      </c>
      <c r="G7289">
        <v>0.12614969648029728</v>
      </c>
      <c r="BD7289">
        <f t="shared" si="885"/>
        <v>2338.125102094923</v>
      </c>
      <c r="BE7289">
        <f t="shared" si="886"/>
        <v>6070.4377598434385</v>
      </c>
      <c r="BF7289">
        <f t="shared" si="887"/>
        <v>9802.7504175919548</v>
      </c>
      <c r="BG7289">
        <f t="shared" si="888"/>
        <v>13535.063075340469</v>
      </c>
      <c r="BH7289">
        <f t="shared" si="889"/>
        <v>17267.375733088986</v>
      </c>
      <c r="BI7289">
        <f t="shared" si="890"/>
        <v>20999.688390837502</v>
      </c>
      <c r="BJ7289">
        <f t="shared" si="891"/>
        <v>24732.001048586015</v>
      </c>
    </row>
    <row r="7290" spans="1:62">
      <c r="A7290">
        <v>7287</v>
      </c>
      <c r="F7290">
        <v>-1422.0107951483915</v>
      </c>
      <c r="G7290">
        <v>0.45398127677276179</v>
      </c>
      <c r="BD7290">
        <f t="shared" si="885"/>
        <v>-9730.6819656237894</v>
      </c>
      <c r="BE7290">
        <f t="shared" si="886"/>
        <v>-9099.933483222303</v>
      </c>
      <c r="BF7290">
        <f t="shared" si="887"/>
        <v>-8469.1850008208166</v>
      </c>
      <c r="BG7290">
        <f t="shared" si="888"/>
        <v>-7838.4365184193302</v>
      </c>
      <c r="BH7290">
        <f t="shared" si="889"/>
        <v>-7207.6880360178438</v>
      </c>
      <c r="BI7290">
        <f t="shared" si="890"/>
        <v>-6576.9395536163574</v>
      </c>
      <c r="BJ7290">
        <f t="shared" si="891"/>
        <v>-5946.191071214871</v>
      </c>
    </row>
    <row r="7291" spans="1:62">
      <c r="A7291">
        <v>7288</v>
      </c>
      <c r="F7291">
        <v>10432.937893385613</v>
      </c>
      <c r="G7291">
        <v>0.32427441904565502</v>
      </c>
      <c r="BD7291">
        <f t="shared" si="885"/>
        <v>3691.9171790122004</v>
      </c>
      <c r="BE7291">
        <f t="shared" si="886"/>
        <v>5961.8235628760094</v>
      </c>
      <c r="BF7291">
        <f t="shared" si="887"/>
        <v>8231.7299467398188</v>
      </c>
      <c r="BG7291">
        <f t="shared" si="888"/>
        <v>10501.636330603627</v>
      </c>
      <c r="BH7291">
        <f t="shared" si="889"/>
        <v>12771.542714467436</v>
      </c>
      <c r="BI7291">
        <f t="shared" si="890"/>
        <v>15041.449098331244</v>
      </c>
      <c r="BJ7291">
        <f t="shared" si="891"/>
        <v>17311.355482195053</v>
      </c>
    </row>
    <row r="7292" spans="1:62">
      <c r="A7292">
        <v>7289</v>
      </c>
      <c r="F7292">
        <v>5891.250345095661</v>
      </c>
      <c r="G7292">
        <v>0.20619630047258752</v>
      </c>
      <c r="BD7292">
        <f t="shared" si="885"/>
        <v>-8811.5657981573386</v>
      </c>
      <c r="BE7292">
        <f t="shared" si="886"/>
        <v>-7190.193702929063</v>
      </c>
      <c r="BF7292">
        <f t="shared" si="887"/>
        <v>-5568.8216077007883</v>
      </c>
      <c r="BG7292">
        <f t="shared" si="888"/>
        <v>-3947.4495124725127</v>
      </c>
      <c r="BH7292">
        <f t="shared" si="889"/>
        <v>-2326.0774172442379</v>
      </c>
      <c r="BI7292">
        <f t="shared" si="890"/>
        <v>-704.70532201596325</v>
      </c>
      <c r="BJ7292">
        <f t="shared" si="891"/>
        <v>916.66677321231145</v>
      </c>
    </row>
    <row r="7293" spans="1:62">
      <c r="A7293">
        <v>7290</v>
      </c>
      <c r="F7293">
        <v>9690.5841158004896</v>
      </c>
      <c r="G7293">
        <v>0.523948474893702</v>
      </c>
      <c r="BD7293">
        <f t="shared" si="885"/>
        <v>-4860.268842732723</v>
      </c>
      <c r="BE7293">
        <f t="shared" si="886"/>
        <v>-3829.2873403697859</v>
      </c>
      <c r="BF7293">
        <f t="shared" si="887"/>
        <v>-2798.3058380068483</v>
      </c>
      <c r="BG7293">
        <f t="shared" si="888"/>
        <v>-1767.3243356439107</v>
      </c>
      <c r="BH7293">
        <f t="shared" si="889"/>
        <v>-736.34283328097263</v>
      </c>
      <c r="BI7293">
        <f t="shared" si="890"/>
        <v>294.63866908196451</v>
      </c>
      <c r="BJ7293">
        <f t="shared" si="891"/>
        <v>1325.6201714449026</v>
      </c>
    </row>
    <row r="7294" spans="1:62">
      <c r="A7294">
        <v>7291</v>
      </c>
      <c r="F7294">
        <v>5272.0786349950249</v>
      </c>
      <c r="G7294">
        <v>0.7472640590326769</v>
      </c>
      <c r="BD7294">
        <f t="shared" si="885"/>
        <v>-7070.8417413319794</v>
      </c>
      <c r="BE7294">
        <f t="shared" si="886"/>
        <v>-4451.0993668634692</v>
      </c>
      <c r="BF7294">
        <f t="shared" si="887"/>
        <v>-1831.3569923949599</v>
      </c>
      <c r="BG7294">
        <f t="shared" si="888"/>
        <v>788.38538207355123</v>
      </c>
      <c r="BH7294">
        <f t="shared" si="889"/>
        <v>3408.1277565420605</v>
      </c>
      <c r="BI7294">
        <f t="shared" si="890"/>
        <v>6027.8701310105698</v>
      </c>
      <c r="BJ7294">
        <f t="shared" si="891"/>
        <v>8647.6125054790809</v>
      </c>
    </row>
    <row r="7295" spans="1:62">
      <c r="A7295">
        <v>7292</v>
      </c>
      <c r="F7295">
        <v>-725.56485594883998</v>
      </c>
      <c r="G7295">
        <v>0.39662908181255485</v>
      </c>
      <c r="BD7295">
        <f t="shared" si="885"/>
        <v>-1535.7583398316406</v>
      </c>
      <c r="BE7295">
        <f t="shared" si="886"/>
        <v>2200.5619553317438</v>
      </c>
      <c r="BF7295">
        <f t="shared" si="887"/>
        <v>5936.8822504951277</v>
      </c>
      <c r="BG7295">
        <f t="shared" si="888"/>
        <v>9673.2025456585125</v>
      </c>
      <c r="BH7295">
        <f t="shared" si="889"/>
        <v>13409.522840821897</v>
      </c>
      <c r="BI7295">
        <f t="shared" si="890"/>
        <v>17145.84313598528</v>
      </c>
      <c r="BJ7295">
        <f t="shared" si="891"/>
        <v>20882.163431148667</v>
      </c>
    </row>
    <row r="7296" spans="1:62">
      <c r="A7296">
        <v>7293</v>
      </c>
      <c r="F7296">
        <v>9627.1882578283294</v>
      </c>
      <c r="G7296">
        <v>0.22783734071789929</v>
      </c>
      <c r="BD7296">
        <f t="shared" si="885"/>
        <v>2708.710265011614</v>
      </c>
      <c r="BE7296">
        <f t="shared" si="886"/>
        <v>4691.8556740743879</v>
      </c>
      <c r="BF7296">
        <f t="shared" si="887"/>
        <v>6675.0010831371628</v>
      </c>
      <c r="BG7296">
        <f t="shared" si="888"/>
        <v>8658.1464921999359</v>
      </c>
      <c r="BH7296">
        <f t="shared" si="889"/>
        <v>10641.291901262712</v>
      </c>
      <c r="BI7296">
        <f t="shared" si="890"/>
        <v>12624.437310325486</v>
      </c>
      <c r="BJ7296">
        <f t="shared" si="891"/>
        <v>14607.58271938826</v>
      </c>
    </row>
    <row r="7297" spans="1:62">
      <c r="A7297">
        <v>7294</v>
      </c>
      <c r="F7297">
        <v>12840.385298715111</v>
      </c>
      <c r="G7297">
        <v>0.22647773836445406</v>
      </c>
      <c r="BD7297">
        <f t="shared" si="885"/>
        <v>-8488.0015542388319</v>
      </c>
      <c r="BE7297">
        <f t="shared" si="886"/>
        <v>-7348.8148506493362</v>
      </c>
      <c r="BF7297">
        <f t="shared" si="887"/>
        <v>-6209.6281470598406</v>
      </c>
      <c r="BG7297">
        <f t="shared" si="888"/>
        <v>-5070.4414434703431</v>
      </c>
      <c r="BH7297">
        <f t="shared" si="889"/>
        <v>-3931.2547398808474</v>
      </c>
      <c r="BI7297">
        <f t="shared" si="890"/>
        <v>-2792.0680362913508</v>
      </c>
      <c r="BJ7297">
        <f t="shared" si="891"/>
        <v>-1652.8813327018543</v>
      </c>
    </row>
    <row r="7298" spans="1:62">
      <c r="A7298">
        <v>7295</v>
      </c>
      <c r="F7298">
        <v>9043.8715290495693</v>
      </c>
      <c r="G7298">
        <v>0.60890383595763087</v>
      </c>
      <c r="BD7298">
        <f t="shared" si="885"/>
        <v>-11707.996606892841</v>
      </c>
      <c r="BE7298">
        <f t="shared" si="886"/>
        <v>-10575.60791507057</v>
      </c>
      <c r="BF7298">
        <f t="shared" si="887"/>
        <v>-9443.2192232482994</v>
      </c>
      <c r="BG7298">
        <f t="shared" si="888"/>
        <v>-8310.8305314260288</v>
      </c>
      <c r="BH7298">
        <f t="shared" si="889"/>
        <v>-7178.4418396037599</v>
      </c>
      <c r="BI7298">
        <f t="shared" si="890"/>
        <v>-6046.0531477814893</v>
      </c>
      <c r="BJ7298">
        <f t="shared" si="891"/>
        <v>-4913.6644559592187</v>
      </c>
    </row>
    <row r="7299" spans="1:62">
      <c r="A7299">
        <v>7296</v>
      </c>
      <c r="F7299">
        <v>7180.8145237008648</v>
      </c>
      <c r="G7299">
        <v>0.75892523286114333</v>
      </c>
      <c r="BD7299">
        <f t="shared" si="885"/>
        <v>-5999.3523492614149</v>
      </c>
      <c r="BE7299">
        <f t="shared" si="886"/>
        <v>-2954.8331694732606</v>
      </c>
      <c r="BF7299">
        <f t="shared" si="887"/>
        <v>89.686010314893792</v>
      </c>
      <c r="BG7299">
        <f t="shared" si="888"/>
        <v>3134.2051901030482</v>
      </c>
      <c r="BH7299">
        <f t="shared" si="889"/>
        <v>6178.7243698912025</v>
      </c>
      <c r="BI7299">
        <f t="shared" si="890"/>
        <v>9223.2435496793569</v>
      </c>
      <c r="BJ7299">
        <f t="shared" si="891"/>
        <v>12267.762729467509</v>
      </c>
    </row>
    <row r="7300" spans="1:62">
      <c r="A7300">
        <v>7297</v>
      </c>
      <c r="F7300">
        <v>9631.8317843464501</v>
      </c>
      <c r="G7300">
        <v>2.5965394955644427E-2</v>
      </c>
      <c r="BD7300">
        <f t="shared" si="885"/>
        <v>-3386.1883593951484</v>
      </c>
      <c r="BE7300">
        <f t="shared" si="886"/>
        <v>408.43780491056805</v>
      </c>
      <c r="BF7300">
        <f t="shared" si="887"/>
        <v>4203.0639692162858</v>
      </c>
      <c r="BG7300">
        <f t="shared" si="888"/>
        <v>7997.6901335220009</v>
      </c>
      <c r="BH7300">
        <f t="shared" si="889"/>
        <v>11792.316297827718</v>
      </c>
      <c r="BI7300">
        <f t="shared" si="890"/>
        <v>15586.942462133436</v>
      </c>
      <c r="BJ7300">
        <f t="shared" si="891"/>
        <v>19381.568626439152</v>
      </c>
    </row>
    <row r="7301" spans="1:62">
      <c r="A7301">
        <v>7298</v>
      </c>
      <c r="F7301">
        <v>2502.3382851488095</v>
      </c>
      <c r="G7301">
        <v>0.41606096112256719</v>
      </c>
      <c r="BD7301">
        <f t="shared" si="885"/>
        <v>-9502.0048095682287</v>
      </c>
      <c r="BE7301">
        <f t="shared" si="886"/>
        <v>-9372.1778347900054</v>
      </c>
      <c r="BF7301">
        <f t="shared" si="887"/>
        <v>-9242.3508600117839</v>
      </c>
      <c r="BG7301">
        <f t="shared" si="888"/>
        <v>-9112.5238852335624</v>
      </c>
      <c r="BH7301">
        <f t="shared" si="889"/>
        <v>-8982.6969104553391</v>
      </c>
      <c r="BI7301">
        <f t="shared" si="890"/>
        <v>-8852.8699356771176</v>
      </c>
      <c r="BJ7301">
        <f t="shared" si="891"/>
        <v>-8723.0429608988961</v>
      </c>
    </row>
    <row r="7302" spans="1:62">
      <c r="A7302">
        <v>7299</v>
      </c>
      <c r="F7302">
        <v>11410.23405382598</v>
      </c>
      <c r="G7302">
        <v>0.15211498225663789</v>
      </c>
      <c r="BD7302">
        <f t="shared" si="885"/>
        <v>-422.03347953597358</v>
      </c>
      <c r="BE7302">
        <f t="shared" si="886"/>
        <v>1658.2713260768624</v>
      </c>
      <c r="BF7302">
        <f t="shared" si="887"/>
        <v>3738.5761316896978</v>
      </c>
      <c r="BG7302">
        <f t="shared" si="888"/>
        <v>5818.8809373025342</v>
      </c>
      <c r="BH7302">
        <f t="shared" si="889"/>
        <v>7899.1857429153697</v>
      </c>
      <c r="BI7302">
        <f t="shared" si="890"/>
        <v>9979.4905485282052</v>
      </c>
      <c r="BJ7302">
        <f t="shared" si="891"/>
        <v>12059.795354141042</v>
      </c>
    </row>
    <row r="7303" spans="1:62">
      <c r="A7303">
        <v>7300</v>
      </c>
      <c r="F7303">
        <v>7362.896827100587</v>
      </c>
      <c r="G7303">
        <v>0.17156190974916807</v>
      </c>
      <c r="BD7303">
        <f t="shared" si="885"/>
        <v>-10649.659142542791</v>
      </c>
      <c r="BE7303">
        <f t="shared" si="886"/>
        <v>-9889.0842312596014</v>
      </c>
      <c r="BF7303">
        <f t="shared" si="887"/>
        <v>-9128.5093199764124</v>
      </c>
      <c r="BG7303">
        <f t="shared" si="888"/>
        <v>-8367.9344086932215</v>
      </c>
      <c r="BH7303">
        <f t="shared" si="889"/>
        <v>-7607.3594974100324</v>
      </c>
      <c r="BI7303">
        <f t="shared" si="890"/>
        <v>-6846.7845861268434</v>
      </c>
      <c r="BJ7303">
        <f t="shared" si="891"/>
        <v>-6086.2096748436534</v>
      </c>
    </row>
    <row r="7304" spans="1:62">
      <c r="A7304">
        <v>7301</v>
      </c>
      <c r="F7304">
        <v>7276.3695474792985</v>
      </c>
      <c r="G7304">
        <v>0.19393849491743431</v>
      </c>
      <c r="BD7304">
        <f t="shared" si="885"/>
        <v>-6505.0872783547466</v>
      </c>
      <c r="BE7304">
        <f t="shared" si="886"/>
        <v>-5647.2777296089062</v>
      </c>
      <c r="BF7304">
        <f t="shared" si="887"/>
        <v>-4789.4681808630658</v>
      </c>
      <c r="BG7304">
        <f t="shared" si="888"/>
        <v>-3931.6586321172254</v>
      </c>
      <c r="BH7304">
        <f t="shared" si="889"/>
        <v>-3073.8490833713849</v>
      </c>
      <c r="BI7304">
        <f t="shared" si="890"/>
        <v>-2216.0395346255445</v>
      </c>
      <c r="BJ7304">
        <f t="shared" si="891"/>
        <v>-1358.2299858797041</v>
      </c>
    </row>
    <row r="7305" spans="1:62">
      <c r="A7305">
        <v>7302</v>
      </c>
      <c r="F7305">
        <v>11300.244117541439</v>
      </c>
      <c r="G7305">
        <v>5.2415593465711119E-2</v>
      </c>
      <c r="BD7305">
        <f t="shared" si="885"/>
        <v>-6306.6770728921274</v>
      </c>
      <c r="BE7305">
        <f t="shared" si="886"/>
        <v>-5336.9845983049554</v>
      </c>
      <c r="BF7305">
        <f t="shared" si="887"/>
        <v>-4367.2921237177834</v>
      </c>
      <c r="BG7305">
        <f t="shared" si="888"/>
        <v>-3397.5996491306123</v>
      </c>
      <c r="BH7305">
        <f t="shared" si="889"/>
        <v>-2427.9071745434403</v>
      </c>
      <c r="BI7305">
        <f t="shared" si="890"/>
        <v>-1458.2146999562692</v>
      </c>
      <c r="BJ7305">
        <f t="shared" si="891"/>
        <v>-488.52222536909721</v>
      </c>
    </row>
    <row r="7306" spans="1:62">
      <c r="A7306">
        <v>7303</v>
      </c>
      <c r="F7306">
        <v>1368.8651316944251</v>
      </c>
      <c r="G7306">
        <v>0.65557518962706141</v>
      </c>
      <c r="BD7306">
        <f t="shared" si="885"/>
        <v>-11038.166150212883</v>
      </c>
      <c r="BE7306">
        <f t="shared" si="886"/>
        <v>-10776.088182884327</v>
      </c>
      <c r="BF7306">
        <f t="shared" si="887"/>
        <v>-10514.010215555772</v>
      </c>
      <c r="BG7306">
        <f t="shared" si="888"/>
        <v>-10251.932248227216</v>
      </c>
      <c r="BH7306">
        <f t="shared" si="889"/>
        <v>-9989.8542808986604</v>
      </c>
      <c r="BI7306">
        <f t="shared" si="890"/>
        <v>-9727.7763135701061</v>
      </c>
      <c r="BJ7306">
        <f t="shared" si="891"/>
        <v>-9465.6983462415501</v>
      </c>
    </row>
    <row r="7307" spans="1:62">
      <c r="A7307">
        <v>7304</v>
      </c>
      <c r="F7307">
        <v>10752.493470923877</v>
      </c>
      <c r="G7307">
        <v>0.3125409312549543</v>
      </c>
      <c r="BD7307">
        <f t="shared" si="885"/>
        <v>1909.0108164408821</v>
      </c>
      <c r="BE7307">
        <f t="shared" si="886"/>
        <v>5186.8867645761893</v>
      </c>
      <c r="BF7307">
        <f t="shared" si="887"/>
        <v>8464.7627127114956</v>
      </c>
      <c r="BG7307">
        <f t="shared" si="888"/>
        <v>11742.638660846804</v>
      </c>
      <c r="BH7307">
        <f t="shared" si="889"/>
        <v>15020.514608982108</v>
      </c>
      <c r="BI7307">
        <f t="shared" si="890"/>
        <v>18298.390557117418</v>
      </c>
      <c r="BJ7307">
        <f t="shared" si="891"/>
        <v>21576.266505252723</v>
      </c>
    </row>
    <row r="7308" spans="1:62">
      <c r="A7308">
        <v>7305</v>
      </c>
      <c r="F7308">
        <v>6278.1544303955998</v>
      </c>
      <c r="G7308">
        <v>0.13712461079122296</v>
      </c>
      <c r="BD7308">
        <f t="shared" si="885"/>
        <v>-9189.7888146491059</v>
      </c>
      <c r="BE7308">
        <f t="shared" si="886"/>
        <v>-7627.084158374334</v>
      </c>
      <c r="BF7308">
        <f t="shared" si="887"/>
        <v>-6064.3795020995622</v>
      </c>
      <c r="BG7308">
        <f t="shared" si="888"/>
        <v>-4501.6748458247912</v>
      </c>
      <c r="BH7308">
        <f t="shared" si="889"/>
        <v>-2938.9701895500193</v>
      </c>
      <c r="BI7308">
        <f t="shared" si="890"/>
        <v>-1376.2655332752474</v>
      </c>
      <c r="BJ7308">
        <f t="shared" si="891"/>
        <v>186.43912299952353</v>
      </c>
    </row>
    <row r="7309" spans="1:62">
      <c r="A7309">
        <v>7306</v>
      </c>
      <c r="F7309">
        <v>3246.2226679799496</v>
      </c>
      <c r="G7309">
        <v>0.60875882076956955</v>
      </c>
      <c r="BD7309">
        <f t="shared" ref="BD7309:BD7372" si="892">($BD$3*G7308)-F7308</f>
        <v>-5592.531376439485</v>
      </c>
      <c r="BE7309">
        <f t="shared" ref="BE7309:BE7372" si="893">($BE$3*G7308)-F7308</f>
        <v>-4906.9083224833703</v>
      </c>
      <c r="BF7309">
        <f t="shared" ref="BF7309:BF7372" si="894">($BF$3*G7308)-F7308</f>
        <v>-4221.2852685272555</v>
      </c>
      <c r="BG7309">
        <f t="shared" ref="BG7309:BG7372" si="895">($BG$3*G7308)-F7308</f>
        <v>-3535.6622145711408</v>
      </c>
      <c r="BH7309">
        <f t="shared" ref="BH7309:BH7372" si="896">($BH$3*G7308)-F7308</f>
        <v>-2850.039160615026</v>
      </c>
      <c r="BI7309">
        <f t="shared" ref="BI7309:BI7372" si="897">($BI$3*G7308)-F7308</f>
        <v>-2164.4161066589113</v>
      </c>
      <c r="BJ7309">
        <f t="shared" ref="BJ7309:BJ7372" si="898">($BJ$3*G7308)-F7308</f>
        <v>-1478.7930527027966</v>
      </c>
    </row>
    <row r="7310" spans="1:62">
      <c r="A7310">
        <v>7307</v>
      </c>
      <c r="F7310">
        <v>-1373.900270686805</v>
      </c>
      <c r="G7310">
        <v>0.28403203656040965</v>
      </c>
      <c r="BD7310">
        <f t="shared" si="892"/>
        <v>-202.42856413210166</v>
      </c>
      <c r="BE7310">
        <f t="shared" si="893"/>
        <v>2841.3655397157463</v>
      </c>
      <c r="BF7310">
        <f t="shared" si="894"/>
        <v>5885.1596435635929</v>
      </c>
      <c r="BG7310">
        <f t="shared" si="895"/>
        <v>8928.9537474114422</v>
      </c>
      <c r="BH7310">
        <f t="shared" si="896"/>
        <v>11972.74785125929</v>
      </c>
      <c r="BI7310">
        <f t="shared" si="897"/>
        <v>15016.541955107135</v>
      </c>
      <c r="BJ7310">
        <f t="shared" si="898"/>
        <v>18060.336058954985</v>
      </c>
    </row>
    <row r="7311" spans="1:62">
      <c r="A7311">
        <v>7308</v>
      </c>
      <c r="F7311">
        <v>4227.903895745545</v>
      </c>
      <c r="G7311">
        <v>0.28513723467684748</v>
      </c>
      <c r="BD7311">
        <f t="shared" si="892"/>
        <v>2794.0604534888535</v>
      </c>
      <c r="BE7311">
        <f t="shared" si="893"/>
        <v>4214.2206362909019</v>
      </c>
      <c r="BF7311">
        <f t="shared" si="894"/>
        <v>5634.3808190929494</v>
      </c>
      <c r="BG7311">
        <f t="shared" si="895"/>
        <v>7054.5410018949979</v>
      </c>
      <c r="BH7311">
        <f t="shared" si="896"/>
        <v>8474.7011846970454</v>
      </c>
      <c r="BI7311">
        <f t="shared" si="897"/>
        <v>9894.8613674990938</v>
      </c>
      <c r="BJ7311">
        <f t="shared" si="898"/>
        <v>11315.021550301142</v>
      </c>
    </row>
    <row r="7312" spans="1:62">
      <c r="A7312">
        <v>7309</v>
      </c>
      <c r="F7312">
        <v>2122.3246060003185</v>
      </c>
      <c r="G7312">
        <v>0.44211274558191604</v>
      </c>
      <c r="BD7312">
        <f t="shared" si="892"/>
        <v>-2802.2177223613076</v>
      </c>
      <c r="BE7312">
        <f t="shared" si="893"/>
        <v>-1376.5315489770701</v>
      </c>
      <c r="BF7312">
        <f t="shared" si="894"/>
        <v>49.154624407166921</v>
      </c>
      <c r="BG7312">
        <f t="shared" si="895"/>
        <v>1474.8407977914048</v>
      </c>
      <c r="BH7312">
        <f t="shared" si="896"/>
        <v>2900.5269711756418</v>
      </c>
      <c r="BI7312">
        <f t="shared" si="897"/>
        <v>4326.2131445598789</v>
      </c>
      <c r="BJ7312">
        <f t="shared" si="898"/>
        <v>5751.8993179441168</v>
      </c>
    </row>
    <row r="7313" spans="1:62">
      <c r="A7313">
        <v>7310</v>
      </c>
      <c r="F7313">
        <v>10884.448738530993</v>
      </c>
      <c r="G7313">
        <v>0.22349542698606761</v>
      </c>
      <c r="BD7313">
        <f t="shared" si="892"/>
        <v>88.239121909261939</v>
      </c>
      <c r="BE7313">
        <f t="shared" si="893"/>
        <v>2298.8028498188423</v>
      </c>
      <c r="BF7313">
        <f t="shared" si="894"/>
        <v>4509.3665777284223</v>
      </c>
      <c r="BG7313">
        <f t="shared" si="895"/>
        <v>6719.9303056380031</v>
      </c>
      <c r="BH7313">
        <f t="shared" si="896"/>
        <v>8930.4940335475821</v>
      </c>
      <c r="BI7313">
        <f t="shared" si="897"/>
        <v>11141.057761457163</v>
      </c>
      <c r="BJ7313">
        <f t="shared" si="898"/>
        <v>13351.621489366744</v>
      </c>
    </row>
    <row r="7314" spans="1:62">
      <c r="A7314">
        <v>7311</v>
      </c>
      <c r="F7314">
        <v>12059.323311471795</v>
      </c>
      <c r="G7314">
        <v>0.22793930281707731</v>
      </c>
      <c r="BD7314">
        <f t="shared" si="892"/>
        <v>-9766.9716036006557</v>
      </c>
      <c r="BE7314">
        <f t="shared" si="893"/>
        <v>-8649.4944686703166</v>
      </c>
      <c r="BF7314">
        <f t="shared" si="894"/>
        <v>-7532.0173337399792</v>
      </c>
      <c r="BG7314">
        <f t="shared" si="895"/>
        <v>-6414.540198809641</v>
      </c>
      <c r="BH7314">
        <f t="shared" si="896"/>
        <v>-5297.0630638793027</v>
      </c>
      <c r="BI7314">
        <f t="shared" si="897"/>
        <v>-4179.5859289489645</v>
      </c>
      <c r="BJ7314">
        <f t="shared" si="898"/>
        <v>-3062.1087940186262</v>
      </c>
    </row>
    <row r="7315" spans="1:62">
      <c r="A7315">
        <v>7312</v>
      </c>
      <c r="F7315">
        <v>8552.749284542806</v>
      </c>
      <c r="G7315">
        <v>0.27593541929190302</v>
      </c>
      <c r="BD7315">
        <f t="shared" si="892"/>
        <v>-10919.626797386409</v>
      </c>
      <c r="BE7315">
        <f t="shared" si="893"/>
        <v>-9779.9302833010224</v>
      </c>
      <c r="BF7315">
        <f t="shared" si="894"/>
        <v>-8640.2337692156361</v>
      </c>
      <c r="BG7315">
        <f t="shared" si="895"/>
        <v>-7500.5372551302489</v>
      </c>
      <c r="BH7315">
        <f t="shared" si="896"/>
        <v>-6360.8407410448626</v>
      </c>
      <c r="BI7315">
        <f t="shared" si="897"/>
        <v>-5221.1442269594754</v>
      </c>
      <c r="BJ7315">
        <f t="shared" si="898"/>
        <v>-4081.4477128740891</v>
      </c>
    </row>
    <row r="7316" spans="1:62">
      <c r="A7316">
        <v>7313</v>
      </c>
      <c r="F7316">
        <v>-2081.6225608635941</v>
      </c>
      <c r="G7316">
        <v>0.32489396345006227</v>
      </c>
      <c r="BD7316">
        <f t="shared" si="892"/>
        <v>-7173.0721880832907</v>
      </c>
      <c r="BE7316">
        <f t="shared" si="893"/>
        <v>-5793.3950916237754</v>
      </c>
      <c r="BF7316">
        <f t="shared" si="894"/>
        <v>-4413.7179951642611</v>
      </c>
      <c r="BG7316">
        <f t="shared" si="895"/>
        <v>-3034.0408987047458</v>
      </c>
      <c r="BH7316">
        <f t="shared" si="896"/>
        <v>-1654.3638022452305</v>
      </c>
      <c r="BI7316">
        <f t="shared" si="897"/>
        <v>-274.68670578571619</v>
      </c>
      <c r="BJ7316">
        <f t="shared" si="898"/>
        <v>1104.9903906738</v>
      </c>
    </row>
    <row r="7317" spans="1:62">
      <c r="A7317">
        <v>7314</v>
      </c>
      <c r="F7317">
        <v>13011.036161178094</v>
      </c>
      <c r="G7317">
        <v>0.10107090115697037</v>
      </c>
      <c r="BD7317">
        <f t="shared" si="892"/>
        <v>3706.0923781139054</v>
      </c>
      <c r="BE7317">
        <f t="shared" si="893"/>
        <v>5330.5621953642167</v>
      </c>
      <c r="BF7317">
        <f t="shared" si="894"/>
        <v>6955.032012614528</v>
      </c>
      <c r="BG7317">
        <f t="shared" si="895"/>
        <v>8579.5018298648392</v>
      </c>
      <c r="BH7317">
        <f t="shared" si="896"/>
        <v>10203.971647115151</v>
      </c>
      <c r="BI7317">
        <f t="shared" si="897"/>
        <v>11828.441464365462</v>
      </c>
      <c r="BJ7317">
        <f t="shared" si="898"/>
        <v>13452.911281615774</v>
      </c>
    </row>
    <row r="7318" spans="1:62">
      <c r="A7318">
        <v>7315</v>
      </c>
      <c r="F7318">
        <v>6601.1509588056979</v>
      </c>
      <c r="G7318">
        <v>0.28169455370544938</v>
      </c>
      <c r="BD7318">
        <f t="shared" si="892"/>
        <v>-12505.681655393242</v>
      </c>
      <c r="BE7318">
        <f t="shared" si="893"/>
        <v>-12000.327149608391</v>
      </c>
      <c r="BF7318">
        <f t="shared" si="894"/>
        <v>-11494.972643823538</v>
      </c>
      <c r="BG7318">
        <f t="shared" si="895"/>
        <v>-10989.618138038686</v>
      </c>
      <c r="BH7318">
        <f t="shared" si="896"/>
        <v>-10484.263632253835</v>
      </c>
      <c r="BI7318">
        <f t="shared" si="897"/>
        <v>-9978.9091264689814</v>
      </c>
      <c r="BJ7318">
        <f t="shared" si="898"/>
        <v>-9473.55462068413</v>
      </c>
    </row>
    <row r="7319" spans="1:62">
      <c r="A7319">
        <v>7316</v>
      </c>
      <c r="F7319">
        <v>11606.732439149204</v>
      </c>
      <c r="G7319">
        <v>0.26109099215476217</v>
      </c>
      <c r="BD7319">
        <f t="shared" si="892"/>
        <v>-5192.6781902784514</v>
      </c>
      <c r="BE7319">
        <f t="shared" si="893"/>
        <v>-3784.2054217512041</v>
      </c>
      <c r="BF7319">
        <f t="shared" si="894"/>
        <v>-2375.7326532239567</v>
      </c>
      <c r="BG7319">
        <f t="shared" si="895"/>
        <v>-967.25988469671029</v>
      </c>
      <c r="BH7319">
        <f t="shared" si="896"/>
        <v>441.21288383053616</v>
      </c>
      <c r="BI7319">
        <f t="shared" si="897"/>
        <v>1849.6856523577844</v>
      </c>
      <c r="BJ7319">
        <f t="shared" si="898"/>
        <v>3258.1584208850309</v>
      </c>
    </row>
    <row r="7320" spans="1:62">
      <c r="A7320">
        <v>7317</v>
      </c>
      <c r="F7320">
        <v>3153.1991992435615</v>
      </c>
      <c r="G7320">
        <v>0.33727331637619606</v>
      </c>
      <c r="BD7320">
        <f t="shared" si="892"/>
        <v>-10301.277478375392</v>
      </c>
      <c r="BE7320">
        <f t="shared" si="893"/>
        <v>-8995.8225176015821</v>
      </c>
      <c r="BF7320">
        <f t="shared" si="894"/>
        <v>-7690.3675568277713</v>
      </c>
      <c r="BG7320">
        <f t="shared" si="895"/>
        <v>-6384.9125960539604</v>
      </c>
      <c r="BH7320">
        <f t="shared" si="896"/>
        <v>-5079.4576352801496</v>
      </c>
      <c r="BI7320">
        <f t="shared" si="897"/>
        <v>-3774.0026745063387</v>
      </c>
      <c r="BJ7320">
        <f t="shared" si="898"/>
        <v>-2468.5477137325288</v>
      </c>
    </row>
    <row r="7321" spans="1:62">
      <c r="A7321">
        <v>7318</v>
      </c>
      <c r="F7321">
        <v>-992.19869281543652</v>
      </c>
      <c r="G7321">
        <v>0.90153907968730085</v>
      </c>
      <c r="BD7321">
        <f t="shared" si="892"/>
        <v>-1466.8326173625812</v>
      </c>
      <c r="BE7321">
        <f t="shared" si="893"/>
        <v>219.53396451839899</v>
      </c>
      <c r="BF7321">
        <f t="shared" si="894"/>
        <v>1905.9005463993799</v>
      </c>
      <c r="BG7321">
        <f t="shared" si="895"/>
        <v>3592.2671282803594</v>
      </c>
      <c r="BH7321">
        <f t="shared" si="896"/>
        <v>5278.6337101613408</v>
      </c>
      <c r="BI7321">
        <f t="shared" si="897"/>
        <v>6965.0002920423212</v>
      </c>
      <c r="BJ7321">
        <f t="shared" si="898"/>
        <v>8651.3668739233017</v>
      </c>
    </row>
    <row r="7322" spans="1:62">
      <c r="A7322">
        <v>7319</v>
      </c>
      <c r="F7322">
        <v>3368.1036392743335</v>
      </c>
      <c r="G7322">
        <v>0.3193176408102083</v>
      </c>
      <c r="BD7322">
        <f t="shared" si="892"/>
        <v>5499.8940912519411</v>
      </c>
      <c r="BE7322">
        <f t="shared" si="893"/>
        <v>10007.589489688446</v>
      </c>
      <c r="BF7322">
        <f t="shared" si="894"/>
        <v>14515.284888124948</v>
      </c>
      <c r="BG7322">
        <f t="shared" si="895"/>
        <v>19022.980286561455</v>
      </c>
      <c r="BH7322">
        <f t="shared" si="896"/>
        <v>23530.675684997957</v>
      </c>
      <c r="BI7322">
        <f t="shared" si="897"/>
        <v>28038.37108343446</v>
      </c>
      <c r="BJ7322">
        <f t="shared" si="898"/>
        <v>32546.066481870967</v>
      </c>
    </row>
    <row r="7323" spans="1:62">
      <c r="A7323">
        <v>7320</v>
      </c>
      <c r="F7323">
        <v>10331.117140507922</v>
      </c>
      <c r="G7323">
        <v>0.30797965875348154</v>
      </c>
      <c r="BD7323">
        <f t="shared" si="892"/>
        <v>-1771.5154352232921</v>
      </c>
      <c r="BE7323">
        <f t="shared" si="893"/>
        <v>-174.92723117225069</v>
      </c>
      <c r="BF7323">
        <f t="shared" si="894"/>
        <v>1421.6609728787907</v>
      </c>
      <c r="BG7323">
        <f t="shared" si="895"/>
        <v>3018.2491769298322</v>
      </c>
      <c r="BH7323">
        <f t="shared" si="896"/>
        <v>4614.8373809808736</v>
      </c>
      <c r="BI7323">
        <f t="shared" si="897"/>
        <v>6211.425585031915</v>
      </c>
      <c r="BJ7323">
        <f t="shared" si="898"/>
        <v>7808.0137890829574</v>
      </c>
    </row>
    <row r="7324" spans="1:62">
      <c r="A7324">
        <v>7321</v>
      </c>
      <c r="F7324">
        <v>7900.7567001888347</v>
      </c>
      <c r="G7324">
        <v>0.25208417831357721</v>
      </c>
      <c r="BD7324">
        <f t="shared" si="892"/>
        <v>-8791.218846740514</v>
      </c>
      <c r="BE7324">
        <f t="shared" si="893"/>
        <v>-7251.3205529731067</v>
      </c>
      <c r="BF7324">
        <f t="shared" si="894"/>
        <v>-5711.4222592056994</v>
      </c>
      <c r="BG7324">
        <f t="shared" si="895"/>
        <v>-4171.5239654382913</v>
      </c>
      <c r="BH7324">
        <f t="shared" si="896"/>
        <v>-2631.6256716708831</v>
      </c>
      <c r="BI7324">
        <f t="shared" si="897"/>
        <v>-1091.7273779034767</v>
      </c>
      <c r="BJ7324">
        <f t="shared" si="898"/>
        <v>448.17091586393144</v>
      </c>
    </row>
    <row r="7325" spans="1:62">
      <c r="A7325">
        <v>7322</v>
      </c>
      <c r="F7325">
        <v>10840.781594799009</v>
      </c>
      <c r="G7325">
        <v>0.17443323617926154</v>
      </c>
      <c r="BD7325">
        <f t="shared" si="892"/>
        <v>-6640.3358086209482</v>
      </c>
      <c r="BE7325">
        <f t="shared" si="893"/>
        <v>-5379.9149170530627</v>
      </c>
      <c r="BF7325">
        <f t="shared" si="894"/>
        <v>-4119.4940254851763</v>
      </c>
      <c r="BG7325">
        <f t="shared" si="895"/>
        <v>-2859.0731339172908</v>
      </c>
      <c r="BH7325">
        <f t="shared" si="896"/>
        <v>-1598.6522423494043</v>
      </c>
      <c r="BI7325">
        <f t="shared" si="897"/>
        <v>-338.2313507815179</v>
      </c>
      <c r="BJ7325">
        <f t="shared" si="898"/>
        <v>922.18954078636853</v>
      </c>
    </row>
    <row r="7326" spans="1:62">
      <c r="A7326">
        <v>7323</v>
      </c>
      <c r="F7326">
        <v>14001.947588565934</v>
      </c>
      <c r="G7326">
        <v>1.9930812795249331E-2</v>
      </c>
      <c r="BD7326">
        <f t="shared" si="892"/>
        <v>-9968.6154139027021</v>
      </c>
      <c r="BE7326">
        <f t="shared" si="893"/>
        <v>-9096.4492330063949</v>
      </c>
      <c r="BF7326">
        <f t="shared" si="894"/>
        <v>-8224.2830521100859</v>
      </c>
      <c r="BG7326">
        <f t="shared" si="895"/>
        <v>-7352.1168712137787</v>
      </c>
      <c r="BH7326">
        <f t="shared" si="896"/>
        <v>-6479.9506903174706</v>
      </c>
      <c r="BI7326">
        <f t="shared" si="897"/>
        <v>-5607.7845094211634</v>
      </c>
      <c r="BJ7326">
        <f t="shared" si="898"/>
        <v>-4735.6183285248553</v>
      </c>
    </row>
    <row r="7327" spans="1:62">
      <c r="A7327">
        <v>7324</v>
      </c>
      <c r="F7327">
        <v>7386.3678785868833</v>
      </c>
      <c r="G7327">
        <v>0.52103406044015799</v>
      </c>
      <c r="BD7327">
        <f t="shared" si="892"/>
        <v>-13902.293524589688</v>
      </c>
      <c r="BE7327">
        <f t="shared" si="893"/>
        <v>-13802.63946061344</v>
      </c>
      <c r="BF7327">
        <f t="shared" si="894"/>
        <v>-13702.985396637194</v>
      </c>
      <c r="BG7327">
        <f t="shared" si="895"/>
        <v>-13603.331332660948</v>
      </c>
      <c r="BH7327">
        <f t="shared" si="896"/>
        <v>-13503.6772686847</v>
      </c>
      <c r="BI7327">
        <f t="shared" si="897"/>
        <v>-13404.023204708454</v>
      </c>
      <c r="BJ7327">
        <f t="shared" si="898"/>
        <v>-13304.369140732208</v>
      </c>
    </row>
    <row r="7328" spans="1:62">
      <c r="A7328">
        <v>7325</v>
      </c>
      <c r="F7328">
        <v>-2218.9866673107972</v>
      </c>
      <c r="G7328">
        <v>0.28396511304821281</v>
      </c>
      <c r="BD7328">
        <f t="shared" si="892"/>
        <v>-4781.1975763860937</v>
      </c>
      <c r="BE7328">
        <f t="shared" si="893"/>
        <v>-2176.0272741853032</v>
      </c>
      <c r="BF7328">
        <f t="shared" si="894"/>
        <v>429.14302801548638</v>
      </c>
      <c r="BG7328">
        <f t="shared" si="895"/>
        <v>3034.3133302162769</v>
      </c>
      <c r="BH7328">
        <f t="shared" si="896"/>
        <v>5639.4836324170665</v>
      </c>
      <c r="BI7328">
        <f t="shared" si="897"/>
        <v>8244.6539346178561</v>
      </c>
      <c r="BJ7328">
        <f t="shared" si="898"/>
        <v>10849.824236818647</v>
      </c>
    </row>
    <row r="7329" spans="1:62">
      <c r="A7329">
        <v>7326</v>
      </c>
      <c r="F7329">
        <v>8338.6123786512908</v>
      </c>
      <c r="G7329">
        <v>0.41804920250983368</v>
      </c>
      <c r="BD7329">
        <f t="shared" si="892"/>
        <v>3638.8122325518616</v>
      </c>
      <c r="BE7329">
        <f t="shared" si="893"/>
        <v>5058.637797792926</v>
      </c>
      <c r="BF7329">
        <f t="shared" si="894"/>
        <v>6478.4633630339895</v>
      </c>
      <c r="BG7329">
        <f t="shared" si="895"/>
        <v>7898.2889282750539</v>
      </c>
      <c r="BH7329">
        <f t="shared" si="896"/>
        <v>9318.1144935161174</v>
      </c>
      <c r="BI7329">
        <f t="shared" si="897"/>
        <v>10737.940058757182</v>
      </c>
      <c r="BJ7329">
        <f t="shared" si="898"/>
        <v>12157.765623998246</v>
      </c>
    </row>
    <row r="7330" spans="1:62">
      <c r="A7330">
        <v>7327</v>
      </c>
      <c r="F7330">
        <v>2819.843284964023</v>
      </c>
      <c r="G7330">
        <v>0.1415602443619477</v>
      </c>
      <c r="BD7330">
        <f t="shared" si="892"/>
        <v>-6248.3663661021219</v>
      </c>
      <c r="BE7330">
        <f t="shared" si="893"/>
        <v>-4158.1203535529539</v>
      </c>
      <c r="BF7330">
        <f t="shared" si="894"/>
        <v>-2067.874341003786</v>
      </c>
      <c r="BG7330">
        <f t="shared" si="895"/>
        <v>22.371671545382924</v>
      </c>
      <c r="BH7330">
        <f t="shared" si="896"/>
        <v>2112.6176840945518</v>
      </c>
      <c r="BI7330">
        <f t="shared" si="897"/>
        <v>4202.8636966437189</v>
      </c>
      <c r="BJ7330">
        <f t="shared" si="898"/>
        <v>6293.1097091928877</v>
      </c>
    </row>
    <row r="7331" spans="1:62">
      <c r="A7331">
        <v>7328</v>
      </c>
      <c r="F7331">
        <v>12102.479057485858</v>
      </c>
      <c r="G7331">
        <v>0.27200011189315809</v>
      </c>
      <c r="BD7331">
        <f t="shared" si="892"/>
        <v>-2112.0420631542847</v>
      </c>
      <c r="BE7331">
        <f t="shared" si="893"/>
        <v>-1404.240841344546</v>
      </c>
      <c r="BF7331">
        <f t="shared" si="894"/>
        <v>-696.43961953480766</v>
      </c>
      <c r="BG7331">
        <f t="shared" si="895"/>
        <v>11.361602274931101</v>
      </c>
      <c r="BH7331">
        <f t="shared" si="896"/>
        <v>719.16282408466941</v>
      </c>
      <c r="BI7331">
        <f t="shared" si="897"/>
        <v>1426.9640458944077</v>
      </c>
      <c r="BJ7331">
        <f t="shared" si="898"/>
        <v>2134.765267704146</v>
      </c>
    </row>
    <row r="7332" spans="1:62">
      <c r="A7332">
        <v>7329</v>
      </c>
      <c r="F7332">
        <v>7233.638927608692</v>
      </c>
      <c r="G7332">
        <v>0.54632771608884134</v>
      </c>
      <c r="BD7332">
        <f t="shared" si="892"/>
        <v>-10742.478498020067</v>
      </c>
      <c r="BE7332">
        <f t="shared" si="893"/>
        <v>-9382.477938554277</v>
      </c>
      <c r="BF7332">
        <f t="shared" si="894"/>
        <v>-8022.4773790884865</v>
      </c>
      <c r="BG7332">
        <f t="shared" si="895"/>
        <v>-6662.476819622696</v>
      </c>
      <c r="BH7332">
        <f t="shared" si="896"/>
        <v>-5302.4762601569055</v>
      </c>
      <c r="BI7332">
        <f t="shared" si="897"/>
        <v>-3942.475700691115</v>
      </c>
      <c r="BJ7332">
        <f t="shared" si="898"/>
        <v>-2582.4751412253245</v>
      </c>
    </row>
    <row r="7333" spans="1:62">
      <c r="A7333">
        <v>7330</v>
      </c>
      <c r="F7333">
        <v>13134.305890798927</v>
      </c>
      <c r="G7333">
        <v>3.8971242120934058E-2</v>
      </c>
      <c r="BD7333">
        <f t="shared" si="892"/>
        <v>-4502.000347164485</v>
      </c>
      <c r="BE7333">
        <f t="shared" si="893"/>
        <v>-1770.3617667202789</v>
      </c>
      <c r="BF7333">
        <f t="shared" si="894"/>
        <v>961.27681372392726</v>
      </c>
      <c r="BG7333">
        <f t="shared" si="895"/>
        <v>3692.9153941681343</v>
      </c>
      <c r="BH7333">
        <f t="shared" si="896"/>
        <v>6424.5539746123413</v>
      </c>
      <c r="BI7333">
        <f t="shared" si="897"/>
        <v>9156.1925550565466</v>
      </c>
      <c r="BJ7333">
        <f t="shared" si="898"/>
        <v>11887.831135500754</v>
      </c>
    </row>
    <row r="7334" spans="1:62">
      <c r="A7334">
        <v>7331</v>
      </c>
      <c r="F7334">
        <v>7014.5883483601938</v>
      </c>
      <c r="G7334">
        <v>0.85234162341375441</v>
      </c>
      <c r="BD7334">
        <f t="shared" si="892"/>
        <v>-12939.449680194257</v>
      </c>
      <c r="BE7334">
        <f t="shared" si="893"/>
        <v>-12744.593469589587</v>
      </c>
      <c r="BF7334">
        <f t="shared" si="894"/>
        <v>-12549.737258984916</v>
      </c>
      <c r="BG7334">
        <f t="shared" si="895"/>
        <v>-12354.881048380246</v>
      </c>
      <c r="BH7334">
        <f t="shared" si="896"/>
        <v>-12160.024837775576</v>
      </c>
      <c r="BI7334">
        <f t="shared" si="897"/>
        <v>-11965.168627170906</v>
      </c>
      <c r="BJ7334">
        <f t="shared" si="898"/>
        <v>-11770.312416566236</v>
      </c>
    </row>
    <row r="7335" spans="1:62">
      <c r="A7335">
        <v>7332</v>
      </c>
      <c r="F7335">
        <v>8203.7485643481305</v>
      </c>
      <c r="G7335">
        <v>0.29241958443877536</v>
      </c>
      <c r="BD7335">
        <f t="shared" si="892"/>
        <v>-2752.8802312914213</v>
      </c>
      <c r="BE7335">
        <f t="shared" si="893"/>
        <v>1508.8278857773512</v>
      </c>
      <c r="BF7335">
        <f t="shared" si="894"/>
        <v>5770.5360028461218</v>
      </c>
      <c r="BG7335">
        <f t="shared" si="895"/>
        <v>10032.244119914896</v>
      </c>
      <c r="BH7335">
        <f t="shared" si="896"/>
        <v>14293.952236983667</v>
      </c>
      <c r="BI7335">
        <f t="shared" si="897"/>
        <v>18555.660354052437</v>
      </c>
      <c r="BJ7335">
        <f t="shared" si="898"/>
        <v>22817.368471121212</v>
      </c>
    </row>
    <row r="7336" spans="1:62">
      <c r="A7336">
        <v>7333</v>
      </c>
      <c r="F7336">
        <v>13195.589594068297</v>
      </c>
      <c r="G7336">
        <v>0.21629750204481724</v>
      </c>
      <c r="BD7336">
        <f t="shared" si="892"/>
        <v>-6741.6506421542535</v>
      </c>
      <c r="BE7336">
        <f t="shared" si="893"/>
        <v>-5279.5527199603766</v>
      </c>
      <c r="BF7336">
        <f t="shared" si="894"/>
        <v>-3817.4547977664997</v>
      </c>
      <c r="BG7336">
        <f t="shared" si="895"/>
        <v>-2355.3568755726228</v>
      </c>
      <c r="BH7336">
        <f t="shared" si="896"/>
        <v>-893.25895337874681</v>
      </c>
      <c r="BI7336">
        <f t="shared" si="897"/>
        <v>568.83896881513101</v>
      </c>
      <c r="BJ7336">
        <f t="shared" si="898"/>
        <v>2030.936891009007</v>
      </c>
    </row>
    <row r="7337" spans="1:62">
      <c r="A7337">
        <v>7334</v>
      </c>
      <c r="F7337">
        <v>3164.8387235877271</v>
      </c>
      <c r="G7337">
        <v>1.1035323014737015</v>
      </c>
      <c r="BD7337">
        <f t="shared" si="892"/>
        <v>-12114.102083844211</v>
      </c>
      <c r="BE7337">
        <f t="shared" si="893"/>
        <v>-11032.614573620125</v>
      </c>
      <c r="BF7337">
        <f t="shared" si="894"/>
        <v>-9951.1270633960376</v>
      </c>
      <c r="BG7337">
        <f t="shared" si="895"/>
        <v>-8869.6395531719518</v>
      </c>
      <c r="BH7337">
        <f t="shared" si="896"/>
        <v>-7788.152042947866</v>
      </c>
      <c r="BI7337">
        <f t="shared" si="897"/>
        <v>-6706.6645327237793</v>
      </c>
      <c r="BJ7337">
        <f t="shared" si="898"/>
        <v>-5625.1770224996935</v>
      </c>
    </row>
    <row r="7338" spans="1:62">
      <c r="A7338">
        <v>7335</v>
      </c>
      <c r="F7338">
        <v>7895.1100190810193</v>
      </c>
      <c r="G7338">
        <v>0.5735385113315683</v>
      </c>
      <c r="BD7338">
        <f t="shared" si="892"/>
        <v>2352.8227837807808</v>
      </c>
      <c r="BE7338">
        <f t="shared" si="893"/>
        <v>7870.4842911492888</v>
      </c>
      <c r="BF7338">
        <f t="shared" si="894"/>
        <v>13388.145798517795</v>
      </c>
      <c r="BG7338">
        <f t="shared" si="895"/>
        <v>18905.807305886305</v>
      </c>
      <c r="BH7338">
        <f t="shared" si="896"/>
        <v>24423.468813254811</v>
      </c>
      <c r="BI7338">
        <f t="shared" si="897"/>
        <v>29941.130320623317</v>
      </c>
      <c r="BJ7338">
        <f t="shared" si="898"/>
        <v>35458.791827991823</v>
      </c>
    </row>
    <row r="7339" spans="1:62">
      <c r="A7339">
        <v>7336</v>
      </c>
      <c r="F7339">
        <v>3722.7733106536252</v>
      </c>
      <c r="G7339">
        <v>0.26433631228345789</v>
      </c>
      <c r="BD7339">
        <f t="shared" si="892"/>
        <v>-5027.4174624231782</v>
      </c>
      <c r="BE7339">
        <f t="shared" si="893"/>
        <v>-2159.7249057653362</v>
      </c>
      <c r="BF7339">
        <f t="shared" si="894"/>
        <v>707.96765089250584</v>
      </c>
      <c r="BG7339">
        <f t="shared" si="895"/>
        <v>3575.660207550347</v>
      </c>
      <c r="BH7339">
        <f t="shared" si="896"/>
        <v>6443.3527642081881</v>
      </c>
      <c r="BI7339">
        <f t="shared" si="897"/>
        <v>9311.045320866031</v>
      </c>
      <c r="BJ7339">
        <f t="shared" si="898"/>
        <v>12178.73787752387</v>
      </c>
    </row>
    <row r="7340" spans="1:62">
      <c r="A7340">
        <v>7337</v>
      </c>
      <c r="F7340">
        <v>7115.9011244007816</v>
      </c>
      <c r="G7340">
        <v>0.10807169633625957</v>
      </c>
      <c r="BD7340">
        <f t="shared" si="892"/>
        <v>-2401.091749236336</v>
      </c>
      <c r="BE7340">
        <f t="shared" si="893"/>
        <v>-1079.4101878190463</v>
      </c>
      <c r="BF7340">
        <f t="shared" si="894"/>
        <v>242.27137359824292</v>
      </c>
      <c r="BG7340">
        <f t="shared" si="895"/>
        <v>1563.9529350155326</v>
      </c>
      <c r="BH7340">
        <f t="shared" si="896"/>
        <v>2885.6344964328218</v>
      </c>
      <c r="BI7340">
        <f t="shared" si="897"/>
        <v>4207.3160578501111</v>
      </c>
      <c r="BJ7340">
        <f t="shared" si="898"/>
        <v>5528.9976192674003</v>
      </c>
    </row>
    <row r="7341" spans="1:62">
      <c r="A7341">
        <v>7338</v>
      </c>
      <c r="F7341">
        <v>1139.0370489523921</v>
      </c>
      <c r="G7341">
        <v>0.33937138992428739</v>
      </c>
      <c r="BD7341">
        <f t="shared" si="892"/>
        <v>-6575.5426427194834</v>
      </c>
      <c r="BE7341">
        <f t="shared" si="893"/>
        <v>-6035.1841610381862</v>
      </c>
      <c r="BF7341">
        <f t="shared" si="894"/>
        <v>-5494.825679356888</v>
      </c>
      <c r="BG7341">
        <f t="shared" si="895"/>
        <v>-4954.4671976755908</v>
      </c>
      <c r="BH7341">
        <f t="shared" si="896"/>
        <v>-4414.1087159942927</v>
      </c>
      <c r="BI7341">
        <f t="shared" si="897"/>
        <v>-3873.7502343129945</v>
      </c>
      <c r="BJ7341">
        <f t="shared" si="898"/>
        <v>-3333.3917526316964</v>
      </c>
    </row>
    <row r="7342" spans="1:62">
      <c r="A7342">
        <v>7339</v>
      </c>
      <c r="F7342">
        <v>8925.6425058161112</v>
      </c>
      <c r="G7342">
        <v>0.11176105420005111</v>
      </c>
      <c r="BD7342">
        <f t="shared" si="892"/>
        <v>557.81990066904496</v>
      </c>
      <c r="BE7342">
        <f t="shared" si="893"/>
        <v>2254.676850290482</v>
      </c>
      <c r="BF7342">
        <f t="shared" si="894"/>
        <v>3951.5337999119192</v>
      </c>
      <c r="BG7342">
        <f t="shared" si="895"/>
        <v>5648.390749533356</v>
      </c>
      <c r="BH7342">
        <f t="shared" si="896"/>
        <v>7345.2476991547919</v>
      </c>
      <c r="BI7342">
        <f t="shared" si="897"/>
        <v>9042.1046487762305</v>
      </c>
      <c r="BJ7342">
        <f t="shared" si="898"/>
        <v>10738.961598397667</v>
      </c>
    </row>
    <row r="7343" spans="1:62">
      <c r="A7343">
        <v>7340</v>
      </c>
      <c r="F7343">
        <v>7667.2409838339754</v>
      </c>
      <c r="G7343">
        <v>0.14010430075555558</v>
      </c>
      <c r="BD7343">
        <f t="shared" si="892"/>
        <v>-8366.8372348158555</v>
      </c>
      <c r="BE7343">
        <f t="shared" si="893"/>
        <v>-7808.0319638155997</v>
      </c>
      <c r="BF7343">
        <f t="shared" si="894"/>
        <v>-7249.226692815344</v>
      </c>
      <c r="BG7343">
        <f t="shared" si="895"/>
        <v>-6690.4214218150892</v>
      </c>
      <c r="BH7343">
        <f t="shared" si="896"/>
        <v>-6131.6161508148334</v>
      </c>
      <c r="BI7343">
        <f t="shared" si="897"/>
        <v>-5572.8108798145777</v>
      </c>
      <c r="BJ7343">
        <f t="shared" si="898"/>
        <v>-5014.0056088143228</v>
      </c>
    </row>
    <row r="7344" spans="1:62">
      <c r="A7344">
        <v>7341</v>
      </c>
      <c r="F7344">
        <v>14901.422464017804</v>
      </c>
      <c r="G7344">
        <v>0.42953571259965084</v>
      </c>
      <c r="BD7344">
        <f t="shared" si="892"/>
        <v>-6966.7194800561974</v>
      </c>
      <c r="BE7344">
        <f t="shared" si="893"/>
        <v>-6266.1979762784194</v>
      </c>
      <c r="BF7344">
        <f t="shared" si="894"/>
        <v>-5565.6764725006415</v>
      </c>
      <c r="BG7344">
        <f t="shared" si="895"/>
        <v>-4865.1549687228635</v>
      </c>
      <c r="BH7344">
        <f t="shared" si="896"/>
        <v>-4164.6334649450855</v>
      </c>
      <c r="BI7344">
        <f t="shared" si="897"/>
        <v>-3464.1119611673084</v>
      </c>
      <c r="BJ7344">
        <f t="shared" si="898"/>
        <v>-2763.5904573895305</v>
      </c>
    </row>
    <row r="7345" spans="1:62">
      <c r="A7345">
        <v>7342</v>
      </c>
      <c r="F7345">
        <v>11839.049511358862</v>
      </c>
      <c r="G7345">
        <v>0.2950118037188485</v>
      </c>
      <c r="BD7345">
        <f t="shared" si="892"/>
        <v>-12753.743901019549</v>
      </c>
      <c r="BE7345">
        <f t="shared" si="893"/>
        <v>-10606.065338021295</v>
      </c>
      <c r="BF7345">
        <f t="shared" si="894"/>
        <v>-8458.386775023042</v>
      </c>
      <c r="BG7345">
        <f t="shared" si="895"/>
        <v>-6310.7082120247869</v>
      </c>
      <c r="BH7345">
        <f t="shared" si="896"/>
        <v>-4163.0296490265318</v>
      </c>
      <c r="BI7345">
        <f t="shared" si="897"/>
        <v>-2015.3510860282786</v>
      </c>
      <c r="BJ7345">
        <f t="shared" si="898"/>
        <v>132.32747696997649</v>
      </c>
    </row>
    <row r="7346" spans="1:62">
      <c r="A7346">
        <v>7343</v>
      </c>
      <c r="F7346">
        <v>11272.352349415247</v>
      </c>
      <c r="G7346">
        <v>0.52706050563648787</v>
      </c>
      <c r="BD7346">
        <f t="shared" si="892"/>
        <v>-10363.99049276462</v>
      </c>
      <c r="BE7346">
        <f t="shared" si="893"/>
        <v>-8888.9314741703784</v>
      </c>
      <c r="BF7346">
        <f t="shared" si="894"/>
        <v>-7413.8724555761346</v>
      </c>
      <c r="BG7346">
        <f t="shared" si="895"/>
        <v>-5938.8134369818927</v>
      </c>
      <c r="BH7346">
        <f t="shared" si="896"/>
        <v>-4463.7544183876498</v>
      </c>
      <c r="BI7346">
        <f t="shared" si="897"/>
        <v>-2988.695399793407</v>
      </c>
      <c r="BJ7346">
        <f t="shared" si="898"/>
        <v>-1513.636381199165</v>
      </c>
    </row>
    <row r="7347" spans="1:62">
      <c r="A7347">
        <v>7344</v>
      </c>
      <c r="F7347">
        <v>760.4591194356035</v>
      </c>
      <c r="G7347">
        <v>0.9350068833723304</v>
      </c>
      <c r="BD7347">
        <f t="shared" si="892"/>
        <v>-8637.0498212328075</v>
      </c>
      <c r="BE7347">
        <f t="shared" si="893"/>
        <v>-6001.7472930503682</v>
      </c>
      <c r="BF7347">
        <f t="shared" si="894"/>
        <v>-3366.4447648679288</v>
      </c>
      <c r="BG7347">
        <f t="shared" si="895"/>
        <v>-731.14223668548948</v>
      </c>
      <c r="BH7347">
        <f t="shared" si="896"/>
        <v>1904.1602914969499</v>
      </c>
      <c r="BI7347">
        <f t="shared" si="897"/>
        <v>4539.4628196793892</v>
      </c>
      <c r="BJ7347">
        <f t="shared" si="898"/>
        <v>7174.7653478618304</v>
      </c>
    </row>
    <row r="7348" spans="1:62">
      <c r="A7348">
        <v>7345</v>
      </c>
      <c r="F7348">
        <v>6563.4550165537275</v>
      </c>
      <c r="G7348">
        <v>0.39404847246879093</v>
      </c>
      <c r="BD7348">
        <f t="shared" si="892"/>
        <v>3914.5752974260486</v>
      </c>
      <c r="BE7348">
        <f t="shared" si="893"/>
        <v>8589.6097142877006</v>
      </c>
      <c r="BF7348">
        <f t="shared" si="894"/>
        <v>13264.644131149353</v>
      </c>
      <c r="BG7348">
        <f t="shared" si="895"/>
        <v>17939.678548011005</v>
      </c>
      <c r="BH7348">
        <f t="shared" si="896"/>
        <v>22614.712964872655</v>
      </c>
      <c r="BI7348">
        <f t="shared" si="897"/>
        <v>27289.747381734309</v>
      </c>
      <c r="BJ7348">
        <f t="shared" si="898"/>
        <v>31964.781798595959</v>
      </c>
    </row>
    <row r="7349" spans="1:62">
      <c r="A7349">
        <v>7346</v>
      </c>
      <c r="F7349">
        <v>2005.8628002741789</v>
      </c>
      <c r="G7349">
        <v>0.38044767458100992</v>
      </c>
      <c r="BD7349">
        <f t="shared" si="892"/>
        <v>-4593.2126542097731</v>
      </c>
      <c r="BE7349">
        <f t="shared" si="893"/>
        <v>-2622.9702918658181</v>
      </c>
      <c r="BF7349">
        <f t="shared" si="894"/>
        <v>-652.72792952186319</v>
      </c>
      <c r="BG7349">
        <f t="shared" si="895"/>
        <v>1317.5144328220913</v>
      </c>
      <c r="BH7349">
        <f t="shared" si="896"/>
        <v>3287.7567951660458</v>
      </c>
      <c r="BI7349">
        <f t="shared" si="897"/>
        <v>5257.9991575100012</v>
      </c>
      <c r="BJ7349">
        <f t="shared" si="898"/>
        <v>7228.2415198539547</v>
      </c>
    </row>
    <row r="7350" spans="1:62">
      <c r="A7350">
        <v>7347</v>
      </c>
      <c r="F7350">
        <v>9091.4277701644423</v>
      </c>
      <c r="G7350">
        <v>0.25020842743383298</v>
      </c>
      <c r="BD7350">
        <f t="shared" si="892"/>
        <v>-103.62442736912931</v>
      </c>
      <c r="BE7350">
        <f t="shared" si="893"/>
        <v>1798.6139455359203</v>
      </c>
      <c r="BF7350">
        <f t="shared" si="894"/>
        <v>3700.8523184409696</v>
      </c>
      <c r="BG7350">
        <f t="shared" si="895"/>
        <v>5603.0906913460194</v>
      </c>
      <c r="BH7350">
        <f t="shared" si="896"/>
        <v>7505.3290642510692</v>
      </c>
      <c r="BI7350">
        <f t="shared" si="897"/>
        <v>9407.5674371561181</v>
      </c>
      <c r="BJ7350">
        <f t="shared" si="898"/>
        <v>11309.805810061169</v>
      </c>
    </row>
    <row r="7351" spans="1:62">
      <c r="A7351">
        <v>7348</v>
      </c>
      <c r="F7351">
        <v>13672.340347687232</v>
      </c>
      <c r="G7351">
        <v>7.8423071257899934E-2</v>
      </c>
      <c r="BD7351">
        <f t="shared" si="892"/>
        <v>-7840.3856329952778</v>
      </c>
      <c r="BE7351">
        <f t="shared" si="893"/>
        <v>-6589.3434958261123</v>
      </c>
      <c r="BF7351">
        <f t="shared" si="894"/>
        <v>-5338.3013586569477</v>
      </c>
      <c r="BG7351">
        <f t="shared" si="895"/>
        <v>-4087.2592214877823</v>
      </c>
      <c r="BH7351">
        <f t="shared" si="896"/>
        <v>-2836.2170843186177</v>
      </c>
      <c r="BI7351">
        <f t="shared" si="897"/>
        <v>-1585.1749471494531</v>
      </c>
      <c r="BJ7351">
        <f t="shared" si="898"/>
        <v>-334.13280998028858</v>
      </c>
    </row>
    <row r="7352" spans="1:62">
      <c r="A7352">
        <v>7349</v>
      </c>
      <c r="F7352">
        <v>8679.5072379735029</v>
      </c>
      <c r="G7352">
        <v>0.19072616023861322</v>
      </c>
      <c r="BD7352">
        <f t="shared" si="892"/>
        <v>-13280.224991397732</v>
      </c>
      <c r="BE7352">
        <f t="shared" si="893"/>
        <v>-12888.109635108232</v>
      </c>
      <c r="BF7352">
        <f t="shared" si="894"/>
        <v>-12495.994278818733</v>
      </c>
      <c r="BG7352">
        <f t="shared" si="895"/>
        <v>-12103.878922529233</v>
      </c>
      <c r="BH7352">
        <f t="shared" si="896"/>
        <v>-11711.763566239733</v>
      </c>
      <c r="BI7352">
        <f t="shared" si="897"/>
        <v>-11319.648209950234</v>
      </c>
      <c r="BJ7352">
        <f t="shared" si="898"/>
        <v>-10927.532853660734</v>
      </c>
    </row>
    <row r="7353" spans="1:62">
      <c r="A7353">
        <v>7350</v>
      </c>
      <c r="F7353">
        <v>12184.618042582382</v>
      </c>
      <c r="G7353">
        <v>0.43110847264663477</v>
      </c>
      <c r="BD7353">
        <f t="shared" si="892"/>
        <v>-7725.876436780437</v>
      </c>
      <c r="BE7353">
        <f t="shared" si="893"/>
        <v>-6772.245635587371</v>
      </c>
      <c r="BF7353">
        <f t="shared" si="894"/>
        <v>-5818.6148343943041</v>
      </c>
      <c r="BG7353">
        <f t="shared" si="895"/>
        <v>-4864.9840332012391</v>
      </c>
      <c r="BH7353">
        <f t="shared" si="896"/>
        <v>-3911.3532320081722</v>
      </c>
      <c r="BI7353">
        <f t="shared" si="897"/>
        <v>-2957.7224308151062</v>
      </c>
      <c r="BJ7353">
        <f t="shared" si="898"/>
        <v>-2004.0916296220403</v>
      </c>
    </row>
    <row r="7354" spans="1:62">
      <c r="A7354">
        <v>7351</v>
      </c>
      <c r="F7354">
        <v>7494.2410300450319</v>
      </c>
      <c r="G7354">
        <v>0.58475341366575062</v>
      </c>
      <c r="BD7354">
        <f t="shared" si="892"/>
        <v>-10029.075679349207</v>
      </c>
      <c r="BE7354">
        <f t="shared" si="893"/>
        <v>-7873.5333161160343</v>
      </c>
      <c r="BF7354">
        <f t="shared" si="894"/>
        <v>-5717.9909528828612</v>
      </c>
      <c r="BG7354">
        <f t="shared" si="895"/>
        <v>-3562.4485896496863</v>
      </c>
      <c r="BH7354">
        <f t="shared" si="896"/>
        <v>-1406.9062264165132</v>
      </c>
      <c r="BI7354">
        <f t="shared" si="897"/>
        <v>748.63613681665993</v>
      </c>
      <c r="BJ7354">
        <f t="shared" si="898"/>
        <v>2904.1785000498348</v>
      </c>
    </row>
    <row r="7355" spans="1:62">
      <c r="A7355">
        <v>7352</v>
      </c>
      <c r="F7355">
        <v>3008.2463511190363</v>
      </c>
      <c r="G7355">
        <v>0.47952189771352582</v>
      </c>
      <c r="BD7355">
        <f t="shared" si="892"/>
        <v>-4570.4739617162795</v>
      </c>
      <c r="BE7355">
        <f t="shared" si="893"/>
        <v>-1646.7068933875262</v>
      </c>
      <c r="BF7355">
        <f t="shared" si="894"/>
        <v>1277.0601749412272</v>
      </c>
      <c r="BG7355">
        <f t="shared" si="895"/>
        <v>4200.8272432699796</v>
      </c>
      <c r="BH7355">
        <f t="shared" si="896"/>
        <v>7124.5943115987338</v>
      </c>
      <c r="BI7355">
        <f t="shared" si="897"/>
        <v>10048.361379927486</v>
      </c>
      <c r="BJ7355">
        <f t="shared" si="898"/>
        <v>12972.128448256241</v>
      </c>
    </row>
    <row r="7356" spans="1:62">
      <c r="A7356">
        <v>7353</v>
      </c>
      <c r="F7356">
        <v>13899.9415666765</v>
      </c>
      <c r="G7356">
        <v>0.7143316568151894</v>
      </c>
      <c r="BD7356">
        <f t="shared" si="892"/>
        <v>-610.63686255140692</v>
      </c>
      <c r="BE7356">
        <f t="shared" si="893"/>
        <v>1786.9726260162224</v>
      </c>
      <c r="BF7356">
        <f t="shared" si="894"/>
        <v>4184.5821145838509</v>
      </c>
      <c r="BG7356">
        <f t="shared" si="895"/>
        <v>6582.1916031514811</v>
      </c>
      <c r="BH7356">
        <f t="shared" si="896"/>
        <v>8979.8010917191095</v>
      </c>
      <c r="BI7356">
        <f t="shared" si="897"/>
        <v>11377.410580286738</v>
      </c>
      <c r="BJ7356">
        <f t="shared" si="898"/>
        <v>13775.020068854366</v>
      </c>
    </row>
    <row r="7357" spans="1:62">
      <c r="A7357">
        <v>7354</v>
      </c>
      <c r="F7357">
        <v>7914.0242115956116</v>
      </c>
      <c r="G7357">
        <v>0.27890896642139662</v>
      </c>
      <c r="BD7357">
        <f t="shared" si="892"/>
        <v>-10328.283282600552</v>
      </c>
      <c r="BE7357">
        <f t="shared" si="893"/>
        <v>-6756.6249985246059</v>
      </c>
      <c r="BF7357">
        <f t="shared" si="894"/>
        <v>-3184.9667144486593</v>
      </c>
      <c r="BG7357">
        <f t="shared" si="895"/>
        <v>386.69156962728812</v>
      </c>
      <c r="BH7357">
        <f t="shared" si="896"/>
        <v>3958.3498537032337</v>
      </c>
      <c r="BI7357">
        <f t="shared" si="897"/>
        <v>7530.0081377791812</v>
      </c>
      <c r="BJ7357">
        <f t="shared" si="898"/>
        <v>11101.666421855129</v>
      </c>
    </row>
    <row r="7358" spans="1:62">
      <c r="A7358">
        <v>7355</v>
      </c>
      <c r="F7358">
        <v>6682.2367922248704</v>
      </c>
      <c r="G7358">
        <v>0.46122969892435606</v>
      </c>
      <c r="BD7358">
        <f t="shared" si="892"/>
        <v>-6519.4793794886282</v>
      </c>
      <c r="BE7358">
        <f t="shared" si="893"/>
        <v>-5124.9345473816456</v>
      </c>
      <c r="BF7358">
        <f t="shared" si="894"/>
        <v>-3730.3897152746622</v>
      </c>
      <c r="BG7358">
        <f t="shared" si="895"/>
        <v>-2335.8448831676797</v>
      </c>
      <c r="BH7358">
        <f t="shared" si="896"/>
        <v>-941.30005106069621</v>
      </c>
      <c r="BI7358">
        <f t="shared" si="897"/>
        <v>453.24478104628724</v>
      </c>
      <c r="BJ7358">
        <f t="shared" si="898"/>
        <v>1847.7896131532707</v>
      </c>
    </row>
    <row r="7359" spans="1:62">
      <c r="A7359">
        <v>7356</v>
      </c>
      <c r="F7359">
        <v>15183.569513330658</v>
      </c>
      <c r="G7359">
        <v>0.15967690214678498</v>
      </c>
      <c r="BD7359">
        <f t="shared" si="892"/>
        <v>-4376.0882976030898</v>
      </c>
      <c r="BE7359">
        <f t="shared" si="893"/>
        <v>-2069.9398029813101</v>
      </c>
      <c r="BF7359">
        <f t="shared" si="894"/>
        <v>236.20869164047053</v>
      </c>
      <c r="BG7359">
        <f t="shared" si="895"/>
        <v>2542.3571862622503</v>
      </c>
      <c r="BH7359">
        <f t="shared" si="896"/>
        <v>4848.5056808840309</v>
      </c>
      <c r="BI7359">
        <f t="shared" si="897"/>
        <v>7154.6541755058115</v>
      </c>
      <c r="BJ7359">
        <f t="shared" si="898"/>
        <v>9460.8026701275921</v>
      </c>
    </row>
    <row r="7360" spans="1:62">
      <c r="A7360">
        <v>7357</v>
      </c>
      <c r="F7360">
        <v>7554.0097735062154</v>
      </c>
      <c r="G7360">
        <v>0.61224045297478025</v>
      </c>
      <c r="BD7360">
        <f t="shared" si="892"/>
        <v>-14385.185002596732</v>
      </c>
      <c r="BE7360">
        <f t="shared" si="893"/>
        <v>-13586.800491862808</v>
      </c>
      <c r="BF7360">
        <f t="shared" si="894"/>
        <v>-12788.415981128883</v>
      </c>
      <c r="BG7360">
        <f t="shared" si="895"/>
        <v>-11990.031470394959</v>
      </c>
      <c r="BH7360">
        <f t="shared" si="896"/>
        <v>-11191.646959661033</v>
      </c>
      <c r="BI7360">
        <f t="shared" si="897"/>
        <v>-10393.262448927107</v>
      </c>
      <c r="BJ7360">
        <f t="shared" si="898"/>
        <v>-9594.8779381931836</v>
      </c>
    </row>
    <row r="7361" spans="1:62">
      <c r="A7361">
        <v>7358</v>
      </c>
      <c r="F7361">
        <v>9981.1097915256141</v>
      </c>
      <c r="G7361">
        <v>0.21942967610683883</v>
      </c>
      <c r="BD7361">
        <f t="shared" si="892"/>
        <v>-4492.8075086323142</v>
      </c>
      <c r="BE7361">
        <f t="shared" si="893"/>
        <v>-1431.6052437584131</v>
      </c>
      <c r="BF7361">
        <f t="shared" si="894"/>
        <v>1629.597021115489</v>
      </c>
      <c r="BG7361">
        <f t="shared" si="895"/>
        <v>4690.7992859893893</v>
      </c>
      <c r="BH7361">
        <f t="shared" si="896"/>
        <v>7752.0015508632914</v>
      </c>
      <c r="BI7361">
        <f t="shared" si="897"/>
        <v>10813.203815737194</v>
      </c>
      <c r="BJ7361">
        <f t="shared" si="898"/>
        <v>13874.406080611094</v>
      </c>
    </row>
    <row r="7362" spans="1:62">
      <c r="A7362">
        <v>7359</v>
      </c>
      <c r="F7362">
        <v>11328.996405003676</v>
      </c>
      <c r="G7362">
        <v>0.38260911386528029</v>
      </c>
      <c r="BD7362">
        <f t="shared" si="892"/>
        <v>-8883.9614109914201</v>
      </c>
      <c r="BE7362">
        <f t="shared" si="893"/>
        <v>-7786.813030457226</v>
      </c>
      <c r="BF7362">
        <f t="shared" si="894"/>
        <v>-6689.6646499230319</v>
      </c>
      <c r="BG7362">
        <f t="shared" si="895"/>
        <v>-5592.5162693888378</v>
      </c>
      <c r="BH7362">
        <f t="shared" si="896"/>
        <v>-4495.3678888546428</v>
      </c>
      <c r="BI7362">
        <f t="shared" si="897"/>
        <v>-3398.2195083204488</v>
      </c>
      <c r="BJ7362">
        <f t="shared" si="898"/>
        <v>-2301.0711277862547</v>
      </c>
    </row>
    <row r="7363" spans="1:62">
      <c r="A7363">
        <v>7360</v>
      </c>
      <c r="F7363">
        <v>-989.04154734449548</v>
      </c>
      <c r="G7363">
        <v>0.38884664644150568</v>
      </c>
      <c r="BD7363">
        <f t="shared" si="892"/>
        <v>-9415.9508356772749</v>
      </c>
      <c r="BE7363">
        <f t="shared" si="893"/>
        <v>-7502.9052663508737</v>
      </c>
      <c r="BF7363">
        <f t="shared" si="894"/>
        <v>-5589.8596970244716</v>
      </c>
      <c r="BG7363">
        <f t="shared" si="895"/>
        <v>-3676.8141276980705</v>
      </c>
      <c r="BH7363">
        <f t="shared" si="896"/>
        <v>-1763.7685583716684</v>
      </c>
      <c r="BI7363">
        <f t="shared" si="897"/>
        <v>149.27701095473276</v>
      </c>
      <c r="BJ7363">
        <f t="shared" si="898"/>
        <v>2062.3225802811339</v>
      </c>
    </row>
    <row r="7364" spans="1:62">
      <c r="A7364">
        <v>7361</v>
      </c>
      <c r="F7364">
        <v>11380.552967137621</v>
      </c>
      <c r="G7364">
        <v>5.9282958228399352E-2</v>
      </c>
      <c r="BD7364">
        <f t="shared" si="892"/>
        <v>2933.2747795520236</v>
      </c>
      <c r="BE7364">
        <f t="shared" si="893"/>
        <v>4877.5080117595517</v>
      </c>
      <c r="BF7364">
        <f t="shared" si="894"/>
        <v>6821.7412439670807</v>
      </c>
      <c r="BG7364">
        <f t="shared" si="895"/>
        <v>8765.9744761746078</v>
      </c>
      <c r="BH7364">
        <f t="shared" si="896"/>
        <v>10710.207708382137</v>
      </c>
      <c r="BI7364">
        <f t="shared" si="897"/>
        <v>12654.440940589666</v>
      </c>
      <c r="BJ7364">
        <f t="shared" si="898"/>
        <v>14598.674172797195</v>
      </c>
    </row>
    <row r="7365" spans="1:62">
      <c r="A7365">
        <v>7362</v>
      </c>
      <c r="F7365">
        <v>3798.111694678897</v>
      </c>
      <c r="G7365">
        <v>0.2959451273696363</v>
      </c>
      <c r="BD7365">
        <f t="shared" si="892"/>
        <v>-11084.138175995624</v>
      </c>
      <c r="BE7365">
        <f t="shared" si="893"/>
        <v>-10787.723384853627</v>
      </c>
      <c r="BF7365">
        <f t="shared" si="894"/>
        <v>-10491.30859371163</v>
      </c>
      <c r="BG7365">
        <f t="shared" si="895"/>
        <v>-10194.893802569633</v>
      </c>
      <c r="BH7365">
        <f t="shared" si="896"/>
        <v>-9898.4790114276366</v>
      </c>
      <c r="BI7365">
        <f t="shared" si="897"/>
        <v>-9602.0642202856397</v>
      </c>
      <c r="BJ7365">
        <f t="shared" si="898"/>
        <v>-9305.6494291436429</v>
      </c>
    </row>
    <row r="7366" spans="1:62">
      <c r="A7366">
        <v>7363</v>
      </c>
      <c r="F7366">
        <v>6139.4022330781372</v>
      </c>
      <c r="G7366">
        <v>0.58039171593209105</v>
      </c>
      <c r="BD7366">
        <f t="shared" si="892"/>
        <v>-2318.3860578307158</v>
      </c>
      <c r="BE7366">
        <f t="shared" si="893"/>
        <v>-838.66042098253411</v>
      </c>
      <c r="BF7366">
        <f t="shared" si="894"/>
        <v>641.06521586564759</v>
      </c>
      <c r="BG7366">
        <f t="shared" si="895"/>
        <v>2120.7908527138288</v>
      </c>
      <c r="BH7366">
        <f t="shared" si="896"/>
        <v>3600.5164895620101</v>
      </c>
      <c r="BI7366">
        <f t="shared" si="897"/>
        <v>5080.2421264101922</v>
      </c>
      <c r="BJ7366">
        <f t="shared" si="898"/>
        <v>6559.9677632583735</v>
      </c>
    </row>
    <row r="7367" spans="1:62">
      <c r="A7367">
        <v>7364</v>
      </c>
      <c r="F7367">
        <v>9407.8352060607467</v>
      </c>
      <c r="G7367">
        <v>0.35579848477393394</v>
      </c>
      <c r="BD7367">
        <f t="shared" si="892"/>
        <v>-3237.4436534176821</v>
      </c>
      <c r="BE7367">
        <f t="shared" si="893"/>
        <v>-335.48507375722693</v>
      </c>
      <c r="BF7367">
        <f t="shared" si="894"/>
        <v>2566.4735059032282</v>
      </c>
      <c r="BG7367">
        <f t="shared" si="895"/>
        <v>5468.4320855636834</v>
      </c>
      <c r="BH7367">
        <f t="shared" si="896"/>
        <v>8370.3906652241385</v>
      </c>
      <c r="BI7367">
        <f t="shared" si="897"/>
        <v>11272.349244884594</v>
      </c>
      <c r="BJ7367">
        <f t="shared" si="898"/>
        <v>14174.307824545049</v>
      </c>
    </row>
    <row r="7368" spans="1:62">
      <c r="A7368">
        <v>7365</v>
      </c>
      <c r="F7368">
        <v>4735.7077002075712</v>
      </c>
      <c r="G7368">
        <v>0.65600738658505886</v>
      </c>
      <c r="BD7368">
        <f t="shared" si="892"/>
        <v>-7628.8427821910773</v>
      </c>
      <c r="BE7368">
        <f t="shared" si="893"/>
        <v>-5849.8503583214078</v>
      </c>
      <c r="BF7368">
        <f t="shared" si="894"/>
        <v>-4070.8579344517375</v>
      </c>
      <c r="BG7368">
        <f t="shared" si="895"/>
        <v>-2291.8655105820681</v>
      </c>
      <c r="BH7368">
        <f t="shared" si="896"/>
        <v>-512.87308671239771</v>
      </c>
      <c r="BI7368">
        <f t="shared" si="897"/>
        <v>1266.1193371572717</v>
      </c>
      <c r="BJ7368">
        <f t="shared" si="898"/>
        <v>3045.1117610269412</v>
      </c>
    </row>
    <row r="7369" spans="1:62">
      <c r="A7369">
        <v>7366</v>
      </c>
      <c r="F7369">
        <v>9566.3893514521114</v>
      </c>
      <c r="G7369">
        <v>0.34224269916727224</v>
      </c>
      <c r="BD7369">
        <f t="shared" si="892"/>
        <v>-1455.6707672822768</v>
      </c>
      <c r="BE7369">
        <f t="shared" si="893"/>
        <v>1824.3661656430177</v>
      </c>
      <c r="BF7369">
        <f t="shared" si="894"/>
        <v>5104.4030985683112</v>
      </c>
      <c r="BG7369">
        <f t="shared" si="895"/>
        <v>8384.4400314936065</v>
      </c>
      <c r="BH7369">
        <f t="shared" si="896"/>
        <v>11664.4769644189</v>
      </c>
      <c r="BI7369">
        <f t="shared" si="897"/>
        <v>14944.513897344194</v>
      </c>
      <c r="BJ7369">
        <f t="shared" si="898"/>
        <v>18224.550830269491</v>
      </c>
    </row>
    <row r="7370" spans="1:62">
      <c r="A7370">
        <v>7367</v>
      </c>
      <c r="F7370">
        <v>-5197.6384866886037</v>
      </c>
      <c r="G7370">
        <v>0.51580754211306079</v>
      </c>
      <c r="BD7370">
        <f t="shared" si="892"/>
        <v>-7855.1758556157502</v>
      </c>
      <c r="BE7370">
        <f t="shared" si="893"/>
        <v>-6143.9623597793889</v>
      </c>
      <c r="BF7370">
        <f t="shared" si="894"/>
        <v>-4432.7488639430276</v>
      </c>
      <c r="BG7370">
        <f t="shared" si="895"/>
        <v>-2721.5353681066663</v>
      </c>
      <c r="BH7370">
        <f t="shared" si="896"/>
        <v>-1010.3218722703059</v>
      </c>
      <c r="BI7370">
        <f t="shared" si="897"/>
        <v>700.8916235660563</v>
      </c>
      <c r="BJ7370">
        <f t="shared" si="898"/>
        <v>2412.1051194024167</v>
      </c>
    </row>
    <row r="7371" spans="1:62">
      <c r="A7371">
        <v>7368</v>
      </c>
      <c r="F7371">
        <v>13869.231031231058</v>
      </c>
      <c r="G7371">
        <v>0.51259253397363835</v>
      </c>
      <c r="BD7371">
        <f t="shared" si="892"/>
        <v>7776.676197253908</v>
      </c>
      <c r="BE7371">
        <f t="shared" si="893"/>
        <v>10355.713907819212</v>
      </c>
      <c r="BF7371">
        <f t="shared" si="894"/>
        <v>12934.751618384515</v>
      </c>
      <c r="BG7371">
        <f t="shared" si="895"/>
        <v>15513.789328949819</v>
      </c>
      <c r="BH7371">
        <f t="shared" si="896"/>
        <v>18092.827039515123</v>
      </c>
      <c r="BI7371">
        <f t="shared" si="897"/>
        <v>20671.864750080429</v>
      </c>
      <c r="BJ7371">
        <f t="shared" si="898"/>
        <v>23250.902460645731</v>
      </c>
    </row>
    <row r="7372" spans="1:62">
      <c r="A7372">
        <v>7369</v>
      </c>
      <c r="F7372">
        <v>10546.581801624201</v>
      </c>
      <c r="G7372">
        <v>0.21598366349614828</v>
      </c>
      <c r="BD7372">
        <f t="shared" si="892"/>
        <v>-11306.268361362867</v>
      </c>
      <c r="BE7372">
        <f t="shared" si="893"/>
        <v>-8743.3056914946756</v>
      </c>
      <c r="BF7372">
        <f t="shared" si="894"/>
        <v>-6180.3430216264833</v>
      </c>
      <c r="BG7372">
        <f t="shared" si="895"/>
        <v>-3617.380351758291</v>
      </c>
      <c r="BH7372">
        <f t="shared" si="896"/>
        <v>-1054.4176818900996</v>
      </c>
      <c r="BI7372">
        <f t="shared" si="897"/>
        <v>1508.5449879780917</v>
      </c>
      <c r="BJ7372">
        <f t="shared" si="898"/>
        <v>4071.5076578462831</v>
      </c>
    </row>
    <row r="7373" spans="1:62">
      <c r="A7373">
        <v>7370</v>
      </c>
      <c r="F7373">
        <v>-785.22002487002464</v>
      </c>
      <c r="G7373">
        <v>0.54577058245436838</v>
      </c>
      <c r="BD7373">
        <f t="shared" ref="BD7373:BD7436" si="899">($BD$3*G7372)-F7372</f>
        <v>-9466.6634841434588</v>
      </c>
      <c r="BE7373">
        <f t="shared" ref="BE7373:BE7436" si="900">($BE$3*G7372)-F7372</f>
        <v>-8386.7451666627185</v>
      </c>
      <c r="BF7373">
        <f t="shared" ref="BF7373:BF7436" si="901">($BF$3*G7372)-F7372</f>
        <v>-7306.8268491819763</v>
      </c>
      <c r="BG7373">
        <f t="shared" ref="BG7373:BG7436" si="902">($BG$3*G7372)-F7372</f>
        <v>-6226.908531701235</v>
      </c>
      <c r="BH7373">
        <f t="shared" ref="BH7373:BH7436" si="903">($BH$3*G7372)-F7372</f>
        <v>-5146.9902142204937</v>
      </c>
      <c r="BI7373">
        <f t="shared" ref="BI7373:BI7436" si="904">($BI$3*G7372)-F7372</f>
        <v>-4067.0718967397524</v>
      </c>
      <c r="BJ7373">
        <f t="shared" ref="BJ7373:BJ7436" si="905">($BJ$3*G7372)-F7372</f>
        <v>-2987.1535792590112</v>
      </c>
    </row>
    <row r="7374" spans="1:62">
      <c r="A7374">
        <v>7371</v>
      </c>
      <c r="F7374">
        <v>3149.1219075345653</v>
      </c>
      <c r="G7374">
        <v>0.76135792373072775</v>
      </c>
      <c r="BD7374">
        <f t="shared" si="899"/>
        <v>3514.0729371418665</v>
      </c>
      <c r="BE7374">
        <f t="shared" si="900"/>
        <v>6242.9258494137084</v>
      </c>
      <c r="BF7374">
        <f t="shared" si="901"/>
        <v>8971.7787616855494</v>
      </c>
      <c r="BG7374">
        <f t="shared" si="902"/>
        <v>11700.631673957392</v>
      </c>
      <c r="BH7374">
        <f t="shared" si="903"/>
        <v>14429.484586229235</v>
      </c>
      <c r="BI7374">
        <f t="shared" si="904"/>
        <v>17158.337498501074</v>
      </c>
      <c r="BJ7374">
        <f t="shared" si="905"/>
        <v>19887.190410772917</v>
      </c>
    </row>
    <row r="7375" spans="1:62">
      <c r="A7375">
        <v>7372</v>
      </c>
      <c r="F7375">
        <v>3651.4072126832652</v>
      </c>
      <c r="G7375">
        <v>0.48074347126625216</v>
      </c>
      <c r="BD7375">
        <f t="shared" si="899"/>
        <v>657.66771111907337</v>
      </c>
      <c r="BE7375">
        <f t="shared" si="900"/>
        <v>4464.457329772712</v>
      </c>
      <c r="BF7375">
        <f t="shared" si="901"/>
        <v>8271.2469484263511</v>
      </c>
      <c r="BG7375">
        <f t="shared" si="902"/>
        <v>12078.036567079989</v>
      </c>
      <c r="BH7375">
        <f t="shared" si="903"/>
        <v>15884.826185733629</v>
      </c>
      <c r="BI7375">
        <f t="shared" si="904"/>
        <v>19691.615804387267</v>
      </c>
      <c r="BJ7375">
        <f t="shared" si="905"/>
        <v>23498.405423040906</v>
      </c>
    </row>
    <row r="7376" spans="1:62">
      <c r="A7376">
        <v>7373</v>
      </c>
      <c r="F7376">
        <v>9464.3827477624072</v>
      </c>
      <c r="G7376">
        <v>0.50987024662073122</v>
      </c>
      <c r="BD7376">
        <f t="shared" si="899"/>
        <v>-1247.6898563520044</v>
      </c>
      <c r="BE7376">
        <f t="shared" si="900"/>
        <v>1156.0274999792564</v>
      </c>
      <c r="BF7376">
        <f t="shared" si="901"/>
        <v>3559.7448563105172</v>
      </c>
      <c r="BG7376">
        <f t="shared" si="902"/>
        <v>5963.462212641778</v>
      </c>
      <c r="BH7376">
        <f t="shared" si="903"/>
        <v>8367.1795689730388</v>
      </c>
      <c r="BI7376">
        <f t="shared" si="904"/>
        <v>10770.8969253043</v>
      </c>
      <c r="BJ7376">
        <f t="shared" si="905"/>
        <v>13174.61428163556</v>
      </c>
    </row>
    <row r="7377" spans="1:62">
      <c r="A7377">
        <v>7374</v>
      </c>
      <c r="F7377">
        <v>2601.0477997170419</v>
      </c>
      <c r="G7377">
        <v>0.31226717218245525</v>
      </c>
      <c r="BD7377">
        <f t="shared" si="899"/>
        <v>-6915.0315146587509</v>
      </c>
      <c r="BE7377">
        <f t="shared" si="900"/>
        <v>-4365.6802815550955</v>
      </c>
      <c r="BF7377">
        <f t="shared" si="901"/>
        <v>-1816.3290484514391</v>
      </c>
      <c r="BG7377">
        <f t="shared" si="902"/>
        <v>733.02218465221631</v>
      </c>
      <c r="BH7377">
        <f t="shared" si="903"/>
        <v>3282.3734177558727</v>
      </c>
      <c r="BI7377">
        <f t="shared" si="904"/>
        <v>5831.724650859529</v>
      </c>
      <c r="BJ7377">
        <f t="shared" si="905"/>
        <v>8381.0758839631853</v>
      </c>
    </row>
    <row r="7378" spans="1:62">
      <c r="A7378">
        <v>7375</v>
      </c>
      <c r="F7378">
        <v>6543.4181695504485</v>
      </c>
      <c r="G7378">
        <v>6.0109754151437045E-2</v>
      </c>
      <c r="BD7378">
        <f t="shared" si="899"/>
        <v>-1039.7119388047656</v>
      </c>
      <c r="BE7378">
        <f t="shared" si="900"/>
        <v>521.62392210751068</v>
      </c>
      <c r="BF7378">
        <f t="shared" si="901"/>
        <v>2082.9597830197872</v>
      </c>
      <c r="BG7378">
        <f t="shared" si="902"/>
        <v>3644.2956439320633</v>
      </c>
      <c r="BH7378">
        <f t="shared" si="903"/>
        <v>5205.6315048443394</v>
      </c>
      <c r="BI7378">
        <f t="shared" si="904"/>
        <v>6766.9673657566163</v>
      </c>
      <c r="BJ7378">
        <f t="shared" si="905"/>
        <v>8328.3032266688915</v>
      </c>
    </row>
    <row r="7379" spans="1:62">
      <c r="A7379">
        <v>7376</v>
      </c>
      <c r="F7379">
        <v>9344.160660945523</v>
      </c>
      <c r="G7379">
        <v>0.1093648326555714</v>
      </c>
      <c r="BD7379">
        <f t="shared" si="899"/>
        <v>-6242.8693987932629</v>
      </c>
      <c r="BE7379">
        <f t="shared" si="900"/>
        <v>-5942.3206280360782</v>
      </c>
      <c r="BF7379">
        <f t="shared" si="901"/>
        <v>-5641.7718572788926</v>
      </c>
      <c r="BG7379">
        <f t="shared" si="902"/>
        <v>-5341.223086521708</v>
      </c>
      <c r="BH7379">
        <f t="shared" si="903"/>
        <v>-5040.6743157645224</v>
      </c>
      <c r="BI7379">
        <f t="shared" si="904"/>
        <v>-4740.1255450073368</v>
      </c>
      <c r="BJ7379">
        <f t="shared" si="905"/>
        <v>-4439.5767742501521</v>
      </c>
    </row>
    <row r="7380" spans="1:62">
      <c r="A7380">
        <v>7377</v>
      </c>
      <c r="F7380">
        <v>5780.7917775303358</v>
      </c>
      <c r="G7380">
        <v>0.61625568834006739</v>
      </c>
      <c r="BD7380">
        <f t="shared" si="899"/>
        <v>-8797.3364976676658</v>
      </c>
      <c r="BE7380">
        <f t="shared" si="900"/>
        <v>-8250.5123343898085</v>
      </c>
      <c r="BF7380">
        <f t="shared" si="901"/>
        <v>-7703.6881711119522</v>
      </c>
      <c r="BG7380">
        <f t="shared" si="902"/>
        <v>-7156.864007834095</v>
      </c>
      <c r="BH7380">
        <f t="shared" si="903"/>
        <v>-6610.0398445562387</v>
      </c>
      <c r="BI7380">
        <f t="shared" si="904"/>
        <v>-6063.2156812783815</v>
      </c>
      <c r="BJ7380">
        <f t="shared" si="905"/>
        <v>-5516.3915180005242</v>
      </c>
    </row>
    <row r="7381" spans="1:62">
      <c r="A7381">
        <v>7378</v>
      </c>
      <c r="F7381">
        <v>1909.0853892454325</v>
      </c>
      <c r="G7381">
        <v>0.5249090044789595</v>
      </c>
      <c r="BD7381">
        <f t="shared" si="899"/>
        <v>-2699.5133358299991</v>
      </c>
      <c r="BE7381">
        <f t="shared" si="900"/>
        <v>381.76510587033772</v>
      </c>
      <c r="BF7381">
        <f t="shared" si="901"/>
        <v>3463.0435475706745</v>
      </c>
      <c r="BG7381">
        <f t="shared" si="902"/>
        <v>6544.3219892710113</v>
      </c>
      <c r="BH7381">
        <f t="shared" si="903"/>
        <v>9625.600430971348</v>
      </c>
      <c r="BI7381">
        <f t="shared" si="904"/>
        <v>12706.878872671685</v>
      </c>
      <c r="BJ7381">
        <f t="shared" si="905"/>
        <v>15788.157314372023</v>
      </c>
    </row>
    <row r="7382" spans="1:62">
      <c r="A7382">
        <v>7379</v>
      </c>
      <c r="F7382">
        <v>-4106.6527043215428</v>
      </c>
      <c r="G7382">
        <v>0.55935429782999435</v>
      </c>
      <c r="BD7382">
        <f t="shared" si="899"/>
        <v>715.45963314936489</v>
      </c>
      <c r="BE7382">
        <f t="shared" si="900"/>
        <v>3340.0046555441622</v>
      </c>
      <c r="BF7382">
        <f t="shared" si="901"/>
        <v>5964.5496779389596</v>
      </c>
      <c r="BG7382">
        <f t="shared" si="902"/>
        <v>8589.0947003337569</v>
      </c>
      <c r="BH7382">
        <f t="shared" si="903"/>
        <v>11213.639722728554</v>
      </c>
      <c r="BI7382">
        <f t="shared" si="904"/>
        <v>13838.184745123352</v>
      </c>
      <c r="BJ7382">
        <f t="shared" si="905"/>
        <v>16462.729767518151</v>
      </c>
    </row>
    <row r="7383" spans="1:62">
      <c r="A7383">
        <v>7380</v>
      </c>
      <c r="F7383">
        <v>8536.9696508730594</v>
      </c>
      <c r="G7383">
        <v>0.56291882064228371</v>
      </c>
      <c r="BD7383">
        <f t="shared" si="899"/>
        <v>6903.4241934715146</v>
      </c>
      <c r="BE7383">
        <f t="shared" si="900"/>
        <v>9700.1956826214864</v>
      </c>
      <c r="BF7383">
        <f t="shared" si="901"/>
        <v>12496.967171771457</v>
      </c>
      <c r="BG7383">
        <f t="shared" si="902"/>
        <v>15293.73866092143</v>
      </c>
      <c r="BH7383">
        <f t="shared" si="903"/>
        <v>18090.510150071401</v>
      </c>
      <c r="BI7383">
        <f t="shared" si="904"/>
        <v>20887.281639221372</v>
      </c>
      <c r="BJ7383">
        <f t="shared" si="905"/>
        <v>23684.053128371346</v>
      </c>
    </row>
    <row r="7384" spans="1:62">
      <c r="A7384">
        <v>7381</v>
      </c>
      <c r="F7384">
        <v>9704.2895560842844</v>
      </c>
      <c r="G7384">
        <v>0.23565024918458732</v>
      </c>
      <c r="BD7384">
        <f t="shared" si="899"/>
        <v>-5722.3755476616407</v>
      </c>
      <c r="BE7384">
        <f t="shared" si="900"/>
        <v>-2907.7814444502219</v>
      </c>
      <c r="BF7384">
        <f t="shared" si="901"/>
        <v>-93.187341238803128</v>
      </c>
      <c r="BG7384">
        <f t="shared" si="902"/>
        <v>2721.4067619726156</v>
      </c>
      <c r="BH7384">
        <f t="shared" si="903"/>
        <v>5536.0008651840326</v>
      </c>
      <c r="BI7384">
        <f t="shared" si="904"/>
        <v>8350.5949683954532</v>
      </c>
      <c r="BJ7384">
        <f t="shared" si="905"/>
        <v>11165.18907160687</v>
      </c>
    </row>
    <row r="7385" spans="1:62">
      <c r="A7385">
        <v>7382</v>
      </c>
      <c r="F7385">
        <v>10579.689999765997</v>
      </c>
      <c r="G7385">
        <v>0.51570212915232894</v>
      </c>
      <c r="BD7385">
        <f t="shared" si="899"/>
        <v>-8526.0383101613479</v>
      </c>
      <c r="BE7385">
        <f t="shared" si="900"/>
        <v>-7347.7870642384114</v>
      </c>
      <c r="BF7385">
        <f t="shared" si="901"/>
        <v>-6169.5358183154749</v>
      </c>
      <c r="BG7385">
        <f t="shared" si="902"/>
        <v>-4991.2845723925384</v>
      </c>
      <c r="BH7385">
        <f t="shared" si="903"/>
        <v>-3813.033326469601</v>
      </c>
      <c r="BI7385">
        <f t="shared" si="904"/>
        <v>-2634.7820805466645</v>
      </c>
      <c r="BJ7385">
        <f t="shared" si="905"/>
        <v>-1456.5308346237289</v>
      </c>
    </row>
    <row r="7386" spans="1:62">
      <c r="A7386">
        <v>7383</v>
      </c>
      <c r="F7386">
        <v>7061.4448094888176</v>
      </c>
      <c r="G7386">
        <v>0.44751542393722232</v>
      </c>
      <c r="BD7386">
        <f t="shared" si="899"/>
        <v>-8001.1793540043518</v>
      </c>
      <c r="BE7386">
        <f t="shared" si="900"/>
        <v>-5422.668708242707</v>
      </c>
      <c r="BF7386">
        <f t="shared" si="901"/>
        <v>-2844.1580624810622</v>
      </c>
      <c r="BG7386">
        <f t="shared" si="902"/>
        <v>-265.64741671941738</v>
      </c>
      <c r="BH7386">
        <f t="shared" si="903"/>
        <v>2312.8632290422265</v>
      </c>
      <c r="BI7386">
        <f t="shared" si="904"/>
        <v>4891.3738748038722</v>
      </c>
      <c r="BJ7386">
        <f t="shared" si="905"/>
        <v>7469.8845205655161</v>
      </c>
    </row>
    <row r="7387" spans="1:62">
      <c r="A7387">
        <v>7384</v>
      </c>
      <c r="F7387">
        <v>1874.9277090062824</v>
      </c>
      <c r="G7387">
        <v>0.62045380902153102</v>
      </c>
      <c r="BD7387">
        <f t="shared" si="899"/>
        <v>-4823.8676898027061</v>
      </c>
      <c r="BE7387">
        <f t="shared" si="900"/>
        <v>-2586.2905701165946</v>
      </c>
      <c r="BF7387">
        <f t="shared" si="901"/>
        <v>-348.71345043048314</v>
      </c>
      <c r="BG7387">
        <f t="shared" si="902"/>
        <v>1888.8636692556283</v>
      </c>
      <c r="BH7387">
        <f t="shared" si="903"/>
        <v>4126.4407889417398</v>
      </c>
      <c r="BI7387">
        <f t="shared" si="904"/>
        <v>6364.0179086278513</v>
      </c>
      <c r="BJ7387">
        <f t="shared" si="905"/>
        <v>8601.5950283139646</v>
      </c>
    </row>
    <row r="7388" spans="1:62">
      <c r="A7388">
        <v>7385</v>
      </c>
      <c r="F7388">
        <v>11772.701875082104</v>
      </c>
      <c r="G7388">
        <v>0.41644531714890931</v>
      </c>
      <c r="BD7388">
        <f t="shared" si="899"/>
        <v>1227.3413361013727</v>
      </c>
      <c r="BE7388">
        <f t="shared" si="900"/>
        <v>4329.6103812090278</v>
      </c>
      <c r="BF7388">
        <f t="shared" si="901"/>
        <v>7431.8794263166837</v>
      </c>
      <c r="BG7388">
        <f t="shared" si="902"/>
        <v>10534.148471424338</v>
      </c>
      <c r="BH7388">
        <f t="shared" si="903"/>
        <v>13636.417516531994</v>
      </c>
      <c r="BI7388">
        <f t="shared" si="904"/>
        <v>16738.68656163965</v>
      </c>
      <c r="BJ7388">
        <f t="shared" si="905"/>
        <v>19840.955606747302</v>
      </c>
    </row>
    <row r="7389" spans="1:62">
      <c r="A7389">
        <v>7386</v>
      </c>
      <c r="F7389">
        <v>8026.5752279966182</v>
      </c>
      <c r="G7389">
        <v>0.77409922019846622</v>
      </c>
      <c r="BD7389">
        <f t="shared" si="899"/>
        <v>-9690.4752893375589</v>
      </c>
      <c r="BE7389">
        <f t="shared" si="900"/>
        <v>-7608.2487035930117</v>
      </c>
      <c r="BF7389">
        <f t="shared" si="901"/>
        <v>-5526.0221178484644</v>
      </c>
      <c r="BG7389">
        <f t="shared" si="902"/>
        <v>-3443.795532103919</v>
      </c>
      <c r="BH7389">
        <f t="shared" si="903"/>
        <v>-1361.5689463593717</v>
      </c>
      <c r="BI7389">
        <f t="shared" si="904"/>
        <v>720.65763938517557</v>
      </c>
      <c r="BJ7389">
        <f t="shared" si="905"/>
        <v>2802.884225129721</v>
      </c>
    </row>
    <row r="7390" spans="1:62">
      <c r="A7390">
        <v>7387</v>
      </c>
      <c r="F7390">
        <v>6326.4421318055356</v>
      </c>
      <c r="G7390">
        <v>0.14493603480879624</v>
      </c>
      <c r="BD7390">
        <f t="shared" si="899"/>
        <v>-4156.0791270042864</v>
      </c>
      <c r="BE7390">
        <f t="shared" si="900"/>
        <v>-285.58302601195555</v>
      </c>
      <c r="BF7390">
        <f t="shared" si="901"/>
        <v>3584.9130749803753</v>
      </c>
      <c r="BG7390">
        <f t="shared" si="902"/>
        <v>7455.4091759727071</v>
      </c>
      <c r="BH7390">
        <f t="shared" si="903"/>
        <v>11325.905276965037</v>
      </c>
      <c r="BI7390">
        <f t="shared" si="904"/>
        <v>15196.401377957369</v>
      </c>
      <c r="BJ7390">
        <f t="shared" si="905"/>
        <v>19066.897478949701</v>
      </c>
    </row>
    <row r="7391" spans="1:62">
      <c r="A7391">
        <v>7388</v>
      </c>
      <c r="F7391">
        <v>7449.1521451665139</v>
      </c>
      <c r="G7391">
        <v>0.24657918842289206</v>
      </c>
      <c r="BD7391">
        <f t="shared" si="899"/>
        <v>-5601.7619577615542</v>
      </c>
      <c r="BE7391">
        <f t="shared" si="900"/>
        <v>-4877.0817837175728</v>
      </c>
      <c r="BF7391">
        <f t="shared" si="901"/>
        <v>-4152.4016096735922</v>
      </c>
      <c r="BG7391">
        <f t="shared" si="902"/>
        <v>-3427.7214356296108</v>
      </c>
      <c r="BH7391">
        <f t="shared" si="903"/>
        <v>-2703.0412615856294</v>
      </c>
      <c r="BI7391">
        <f t="shared" si="904"/>
        <v>-1978.361087541648</v>
      </c>
      <c r="BJ7391">
        <f t="shared" si="905"/>
        <v>-1253.6809134976675</v>
      </c>
    </row>
    <row r="7392" spans="1:62">
      <c r="A7392">
        <v>7389</v>
      </c>
      <c r="F7392">
        <v>5354.3865166229043</v>
      </c>
      <c r="G7392">
        <v>1.0282378433461812</v>
      </c>
      <c r="BD7392">
        <f t="shared" si="899"/>
        <v>-6216.2562030520539</v>
      </c>
      <c r="BE7392">
        <f t="shared" si="900"/>
        <v>-4983.3602609375939</v>
      </c>
      <c r="BF7392">
        <f t="shared" si="901"/>
        <v>-3750.464318823133</v>
      </c>
      <c r="BG7392">
        <f t="shared" si="902"/>
        <v>-2517.568376708673</v>
      </c>
      <c r="BH7392">
        <f t="shared" si="903"/>
        <v>-1284.6724345942121</v>
      </c>
      <c r="BI7392">
        <f t="shared" si="904"/>
        <v>-51.776492479752051</v>
      </c>
      <c r="BJ7392">
        <f t="shared" si="905"/>
        <v>1181.1194496347089</v>
      </c>
    </row>
    <row r="7393" spans="1:62">
      <c r="A7393">
        <v>7390</v>
      </c>
      <c r="F7393">
        <v>12635.152946864207</v>
      </c>
      <c r="G7393">
        <v>1.2194376290842719</v>
      </c>
      <c r="BD7393">
        <f t="shared" si="899"/>
        <v>-213.19729989199823</v>
      </c>
      <c r="BE7393">
        <f t="shared" si="900"/>
        <v>4927.9919168389079</v>
      </c>
      <c r="BF7393">
        <f t="shared" si="901"/>
        <v>10069.181133569813</v>
      </c>
      <c r="BG7393">
        <f t="shared" si="902"/>
        <v>15210.37035030072</v>
      </c>
      <c r="BH7393">
        <f t="shared" si="903"/>
        <v>20351.559567031625</v>
      </c>
      <c r="BI7393">
        <f t="shared" si="904"/>
        <v>25492.74878376253</v>
      </c>
      <c r="BJ7393">
        <f t="shared" si="905"/>
        <v>30633.938000493439</v>
      </c>
    </row>
    <row r="7394" spans="1:62">
      <c r="A7394">
        <v>7391</v>
      </c>
      <c r="F7394">
        <v>14335.40347258679</v>
      </c>
      <c r="G7394">
        <v>0.56976787531537987</v>
      </c>
      <c r="BD7394">
        <f t="shared" si="899"/>
        <v>-6537.9648014428476</v>
      </c>
      <c r="BE7394">
        <f t="shared" si="900"/>
        <v>-440.77665602148772</v>
      </c>
      <c r="BF7394">
        <f t="shared" si="901"/>
        <v>5656.4114893998703</v>
      </c>
      <c r="BG7394">
        <f t="shared" si="902"/>
        <v>11753.599634821232</v>
      </c>
      <c r="BH7394">
        <f t="shared" si="903"/>
        <v>17850.78778024259</v>
      </c>
      <c r="BI7394">
        <f t="shared" si="904"/>
        <v>23947.975925663948</v>
      </c>
      <c r="BJ7394">
        <f t="shared" si="905"/>
        <v>30045.164071085306</v>
      </c>
    </row>
    <row r="7395" spans="1:62">
      <c r="A7395">
        <v>7392</v>
      </c>
      <c r="F7395">
        <v>5601.4422335043619</v>
      </c>
      <c r="G7395">
        <v>0.59360846329028849</v>
      </c>
      <c r="BD7395">
        <f t="shared" si="899"/>
        <v>-11486.56409600989</v>
      </c>
      <c r="BE7395">
        <f t="shared" si="900"/>
        <v>-8637.7247194329902</v>
      </c>
      <c r="BF7395">
        <f t="shared" si="901"/>
        <v>-5788.8853428560924</v>
      </c>
      <c r="BG7395">
        <f t="shared" si="902"/>
        <v>-2940.0459662791927</v>
      </c>
      <c r="BH7395">
        <f t="shared" si="903"/>
        <v>-91.206589702293059</v>
      </c>
      <c r="BI7395">
        <f t="shared" si="904"/>
        <v>2757.6327868746048</v>
      </c>
      <c r="BJ7395">
        <f t="shared" si="905"/>
        <v>5606.4721634515045</v>
      </c>
    </row>
    <row r="7396" spans="1:62">
      <c r="A7396">
        <v>7393</v>
      </c>
      <c r="F7396">
        <v>7876.7315487573396</v>
      </c>
      <c r="G7396">
        <v>0.30275579461532764</v>
      </c>
      <c r="BD7396">
        <f t="shared" si="899"/>
        <v>-2633.3999170529196</v>
      </c>
      <c r="BE7396">
        <f t="shared" si="900"/>
        <v>334.64239939852268</v>
      </c>
      <c r="BF7396">
        <f t="shared" si="901"/>
        <v>3302.6847158499659</v>
      </c>
      <c r="BG7396">
        <f t="shared" si="902"/>
        <v>6270.7270323014072</v>
      </c>
      <c r="BH7396">
        <f t="shared" si="903"/>
        <v>9238.7693487528504</v>
      </c>
      <c r="BI7396">
        <f t="shared" si="904"/>
        <v>12206.811665204294</v>
      </c>
      <c r="BJ7396">
        <f t="shared" si="905"/>
        <v>15174.853981655737</v>
      </c>
    </row>
    <row r="7397" spans="1:62">
      <c r="A7397">
        <v>7394</v>
      </c>
      <c r="F7397">
        <v>4633.6712834257833</v>
      </c>
      <c r="G7397">
        <v>9.5876060662756224E-2</v>
      </c>
      <c r="BD7397">
        <f t="shared" si="899"/>
        <v>-6362.9525756807016</v>
      </c>
      <c r="BE7397">
        <f t="shared" si="900"/>
        <v>-4849.1736026040635</v>
      </c>
      <c r="BF7397">
        <f t="shared" si="901"/>
        <v>-3335.3946295274245</v>
      </c>
      <c r="BG7397">
        <f t="shared" si="902"/>
        <v>-1821.6156564507864</v>
      </c>
      <c r="BH7397">
        <f t="shared" si="903"/>
        <v>-307.83668337414838</v>
      </c>
      <c r="BI7397">
        <f t="shared" si="904"/>
        <v>1205.9422897024906</v>
      </c>
      <c r="BJ7397">
        <f t="shared" si="905"/>
        <v>2719.7212627791287</v>
      </c>
    </row>
    <row r="7398" spans="1:62">
      <c r="A7398">
        <v>7395</v>
      </c>
      <c r="F7398">
        <v>10300.668228857543</v>
      </c>
      <c r="G7398">
        <v>0.27182957013219866</v>
      </c>
      <c r="BD7398">
        <f t="shared" si="899"/>
        <v>-4154.2909801120022</v>
      </c>
      <c r="BE7398">
        <f t="shared" si="900"/>
        <v>-3674.9106767982212</v>
      </c>
      <c r="BF7398">
        <f t="shared" si="901"/>
        <v>-3195.5303734844401</v>
      </c>
      <c r="BG7398">
        <f t="shared" si="902"/>
        <v>-2716.1500701706591</v>
      </c>
      <c r="BH7398">
        <f t="shared" si="903"/>
        <v>-2236.7697668568776</v>
      </c>
      <c r="BI7398">
        <f t="shared" si="904"/>
        <v>-1757.3894635430966</v>
      </c>
      <c r="BJ7398">
        <f t="shared" si="905"/>
        <v>-1278.0091602293155</v>
      </c>
    </row>
    <row r="7399" spans="1:62">
      <c r="A7399">
        <v>7396</v>
      </c>
      <c r="F7399">
        <v>12694.5580013163</v>
      </c>
      <c r="G7399">
        <v>0.45224823236465816</v>
      </c>
      <c r="BD7399">
        <f t="shared" si="899"/>
        <v>-8941.5203781965502</v>
      </c>
      <c r="BE7399">
        <f t="shared" si="900"/>
        <v>-7582.3725275355564</v>
      </c>
      <c r="BF7399">
        <f t="shared" si="901"/>
        <v>-6223.2246768745626</v>
      </c>
      <c r="BG7399">
        <f t="shared" si="902"/>
        <v>-4864.0768262135698</v>
      </c>
      <c r="BH7399">
        <f t="shared" si="903"/>
        <v>-3504.928975552576</v>
      </c>
      <c r="BI7399">
        <f t="shared" si="904"/>
        <v>-2145.7811248915832</v>
      </c>
      <c r="BJ7399">
        <f t="shared" si="905"/>
        <v>-786.63327423058945</v>
      </c>
    </row>
    <row r="7400" spans="1:62">
      <c r="A7400">
        <v>7397</v>
      </c>
      <c r="F7400">
        <v>13297.529965904771</v>
      </c>
      <c r="G7400">
        <v>0.16183402855943196</v>
      </c>
      <c r="BD7400">
        <f t="shared" si="899"/>
        <v>-10433.316839493009</v>
      </c>
      <c r="BE7400">
        <f t="shared" si="900"/>
        <v>-8172.0756776697181</v>
      </c>
      <c r="BF7400">
        <f t="shared" si="901"/>
        <v>-5910.8345158464272</v>
      </c>
      <c r="BG7400">
        <f t="shared" si="902"/>
        <v>-3649.5933540231363</v>
      </c>
      <c r="BH7400">
        <f t="shared" si="903"/>
        <v>-1388.3521921998454</v>
      </c>
      <c r="BI7400">
        <f t="shared" si="904"/>
        <v>872.88896962344552</v>
      </c>
      <c r="BJ7400">
        <f t="shared" si="905"/>
        <v>3134.1301314467364</v>
      </c>
    </row>
    <row r="7401" spans="1:62">
      <c r="A7401">
        <v>7398</v>
      </c>
      <c r="F7401">
        <v>9116.1384134650198</v>
      </c>
      <c r="G7401">
        <v>0.34757711039617867</v>
      </c>
      <c r="BD7401">
        <f t="shared" si="899"/>
        <v>-12488.35982310761</v>
      </c>
      <c r="BE7401">
        <f t="shared" si="900"/>
        <v>-11679.18968031045</v>
      </c>
      <c r="BF7401">
        <f t="shared" si="901"/>
        <v>-10870.019537513292</v>
      </c>
      <c r="BG7401">
        <f t="shared" si="902"/>
        <v>-10060.849394716131</v>
      </c>
      <c r="BH7401">
        <f t="shared" si="903"/>
        <v>-9251.6792519189712</v>
      </c>
      <c r="BI7401">
        <f t="shared" si="904"/>
        <v>-8442.5091091218128</v>
      </c>
      <c r="BJ7401">
        <f t="shared" si="905"/>
        <v>-7633.3389663246517</v>
      </c>
    </row>
    <row r="7402" spans="1:62">
      <c r="A7402">
        <v>7399</v>
      </c>
      <c r="F7402">
        <v>10461.788226666426</v>
      </c>
      <c r="G7402">
        <v>0.203474430723384</v>
      </c>
      <c r="BD7402">
        <f t="shared" si="899"/>
        <v>-7378.2528614841267</v>
      </c>
      <c r="BE7402">
        <f t="shared" si="900"/>
        <v>-5640.3673095032336</v>
      </c>
      <c r="BF7402">
        <f t="shared" si="901"/>
        <v>-3902.4817575223396</v>
      </c>
      <c r="BG7402">
        <f t="shared" si="902"/>
        <v>-2164.5962055414466</v>
      </c>
      <c r="BH7402">
        <f t="shared" si="903"/>
        <v>-426.7106535605526</v>
      </c>
      <c r="BI7402">
        <f t="shared" si="904"/>
        <v>1311.1748984203405</v>
      </c>
      <c r="BJ7402">
        <f t="shared" si="905"/>
        <v>3049.0604504012335</v>
      </c>
    </row>
    <row r="7403" spans="1:62">
      <c r="A7403">
        <v>7400</v>
      </c>
      <c r="F7403">
        <v>1900.3655901322163</v>
      </c>
      <c r="G7403">
        <v>0.13514179227559087</v>
      </c>
      <c r="BD7403">
        <f t="shared" si="899"/>
        <v>-9444.4160730495059</v>
      </c>
      <c r="BE7403">
        <f t="shared" si="900"/>
        <v>-8427.0439194325845</v>
      </c>
      <c r="BF7403">
        <f t="shared" si="901"/>
        <v>-7409.6717658156649</v>
      </c>
      <c r="BG7403">
        <f t="shared" si="902"/>
        <v>-6392.2996121987453</v>
      </c>
      <c r="BH7403">
        <f t="shared" si="903"/>
        <v>-5374.9274585818257</v>
      </c>
      <c r="BI7403">
        <f t="shared" si="904"/>
        <v>-4357.5553049649052</v>
      </c>
      <c r="BJ7403">
        <f t="shared" si="905"/>
        <v>-3340.1831513479856</v>
      </c>
    </row>
    <row r="7404" spans="1:62">
      <c r="A7404">
        <v>7401</v>
      </c>
      <c r="F7404">
        <v>2181.6915480990392</v>
      </c>
      <c r="G7404">
        <v>0.32379072338064319</v>
      </c>
      <c r="BD7404">
        <f t="shared" si="899"/>
        <v>-1224.6566287542619</v>
      </c>
      <c r="BE7404">
        <f t="shared" si="900"/>
        <v>-548.94766737630766</v>
      </c>
      <c r="BF7404">
        <f t="shared" si="901"/>
        <v>126.76129400164677</v>
      </c>
      <c r="BG7404">
        <f t="shared" si="902"/>
        <v>802.47025537960099</v>
      </c>
      <c r="BH7404">
        <f t="shared" si="903"/>
        <v>1478.1792167575554</v>
      </c>
      <c r="BI7404">
        <f t="shared" si="904"/>
        <v>2153.8881781355099</v>
      </c>
      <c r="BJ7404">
        <f t="shared" si="905"/>
        <v>2829.5971395134638</v>
      </c>
    </row>
    <row r="7405" spans="1:62">
      <c r="A7405">
        <v>7402</v>
      </c>
      <c r="F7405">
        <v>15113.877294489246</v>
      </c>
      <c r="G7405">
        <v>0.1864240019915453</v>
      </c>
      <c r="BD7405">
        <f t="shared" si="899"/>
        <v>-562.73793119582319</v>
      </c>
      <c r="BE7405">
        <f t="shared" si="900"/>
        <v>1056.2156857073928</v>
      </c>
      <c r="BF7405">
        <f t="shared" si="901"/>
        <v>2675.1693026106086</v>
      </c>
      <c r="BG7405">
        <f t="shared" si="902"/>
        <v>4294.1229195138249</v>
      </c>
      <c r="BH7405">
        <f t="shared" si="903"/>
        <v>5913.0765364170402</v>
      </c>
      <c r="BI7405">
        <f t="shared" si="904"/>
        <v>7532.0301533202564</v>
      </c>
      <c r="BJ7405">
        <f t="shared" si="905"/>
        <v>9150.9837702234727</v>
      </c>
    </row>
    <row r="7406" spans="1:62">
      <c r="A7406">
        <v>7403</v>
      </c>
      <c r="F7406">
        <v>9172.6354808292745</v>
      </c>
      <c r="G7406">
        <v>0.47838840425917972</v>
      </c>
      <c r="BD7406">
        <f t="shared" si="899"/>
        <v>-14181.757284531519</v>
      </c>
      <c r="BE7406">
        <f t="shared" si="900"/>
        <v>-13249.637274573794</v>
      </c>
      <c r="BF7406">
        <f t="shared" si="901"/>
        <v>-12317.517264616066</v>
      </c>
      <c r="BG7406">
        <f t="shared" si="902"/>
        <v>-11385.397254658341</v>
      </c>
      <c r="BH7406">
        <f t="shared" si="903"/>
        <v>-10453.277244700614</v>
      </c>
      <c r="BI7406">
        <f t="shared" si="904"/>
        <v>-9521.1572347428882</v>
      </c>
      <c r="BJ7406">
        <f t="shared" si="905"/>
        <v>-8589.037224785161</v>
      </c>
    </row>
    <row r="7407" spans="1:62">
      <c r="A7407">
        <v>7404</v>
      </c>
      <c r="F7407">
        <v>7260.3708178771831</v>
      </c>
      <c r="G7407">
        <v>0.19551059607661792</v>
      </c>
      <c r="BD7407">
        <f t="shared" si="899"/>
        <v>-6780.693459533376</v>
      </c>
      <c r="BE7407">
        <f t="shared" si="900"/>
        <v>-4388.7514382374775</v>
      </c>
      <c r="BF7407">
        <f t="shared" si="901"/>
        <v>-1996.809416941579</v>
      </c>
      <c r="BG7407">
        <f t="shared" si="902"/>
        <v>395.13260435431948</v>
      </c>
      <c r="BH7407">
        <f t="shared" si="903"/>
        <v>2787.0746256502189</v>
      </c>
      <c r="BI7407">
        <f t="shared" si="904"/>
        <v>5179.0166469461165</v>
      </c>
      <c r="BJ7407">
        <f t="shared" si="905"/>
        <v>7570.9586682420158</v>
      </c>
    </row>
    <row r="7408" spans="1:62">
      <c r="A7408">
        <v>7405</v>
      </c>
      <c r="F7408">
        <v>1556.9523708244997</v>
      </c>
      <c r="G7408">
        <v>0.36412370282181072</v>
      </c>
      <c r="BD7408">
        <f t="shared" si="899"/>
        <v>-6282.8178374940935</v>
      </c>
      <c r="BE7408">
        <f t="shared" si="900"/>
        <v>-5305.2648571110039</v>
      </c>
      <c r="BF7408">
        <f t="shared" si="901"/>
        <v>-4327.7118767279144</v>
      </c>
      <c r="BG7408">
        <f t="shared" si="902"/>
        <v>-3350.1588963448248</v>
      </c>
      <c r="BH7408">
        <f t="shared" si="903"/>
        <v>-2372.6059159617353</v>
      </c>
      <c r="BI7408">
        <f t="shared" si="904"/>
        <v>-1395.0529355786457</v>
      </c>
      <c r="BJ7408">
        <f t="shared" si="905"/>
        <v>-417.49995519555614</v>
      </c>
    </row>
    <row r="7409" spans="1:62">
      <c r="A7409">
        <v>7406</v>
      </c>
      <c r="F7409">
        <v>3735.7744698750321</v>
      </c>
      <c r="G7409">
        <v>0.19688524265588203</v>
      </c>
      <c r="BD7409">
        <f t="shared" si="899"/>
        <v>263.66614328455398</v>
      </c>
      <c r="BE7409">
        <f t="shared" si="900"/>
        <v>2084.2846573936076</v>
      </c>
      <c r="BF7409">
        <f t="shared" si="901"/>
        <v>3904.9031715026613</v>
      </c>
      <c r="BG7409">
        <f t="shared" si="902"/>
        <v>5725.5216856117149</v>
      </c>
      <c r="BH7409">
        <f t="shared" si="903"/>
        <v>7546.1401997207686</v>
      </c>
      <c r="BI7409">
        <f t="shared" si="904"/>
        <v>9366.7587138298222</v>
      </c>
      <c r="BJ7409">
        <f t="shared" si="905"/>
        <v>11187.377227938876</v>
      </c>
    </row>
    <row r="7410" spans="1:62">
      <c r="A7410">
        <v>7407</v>
      </c>
      <c r="F7410">
        <v>9330.4923416214733</v>
      </c>
      <c r="G7410">
        <v>6.5311379945935499E-2</v>
      </c>
      <c r="BD7410">
        <f t="shared" si="899"/>
        <v>-2751.3482565956219</v>
      </c>
      <c r="BE7410">
        <f t="shared" si="900"/>
        <v>-1766.9220433162118</v>
      </c>
      <c r="BF7410">
        <f t="shared" si="901"/>
        <v>-782.49583003680164</v>
      </c>
      <c r="BG7410">
        <f t="shared" si="902"/>
        <v>201.93038324260851</v>
      </c>
      <c r="BH7410">
        <f t="shared" si="903"/>
        <v>1186.3565965220187</v>
      </c>
      <c r="BI7410">
        <f t="shared" si="904"/>
        <v>2170.7828098014288</v>
      </c>
      <c r="BJ7410">
        <f t="shared" si="905"/>
        <v>3155.209023080839</v>
      </c>
    </row>
    <row r="7411" spans="1:62">
      <c r="A7411">
        <v>7408</v>
      </c>
      <c r="F7411">
        <v>11529.144896791428</v>
      </c>
      <c r="G7411">
        <v>0.46573817280345331</v>
      </c>
      <c r="BD7411">
        <f t="shared" si="899"/>
        <v>-9003.9354418917956</v>
      </c>
      <c r="BE7411">
        <f t="shared" si="900"/>
        <v>-8677.3785421621178</v>
      </c>
      <c r="BF7411">
        <f t="shared" si="901"/>
        <v>-8350.8216424324401</v>
      </c>
      <c r="BG7411">
        <f t="shared" si="902"/>
        <v>-8024.2647427027632</v>
      </c>
      <c r="BH7411">
        <f t="shared" si="903"/>
        <v>-7697.7078429730864</v>
      </c>
      <c r="BI7411">
        <f t="shared" si="904"/>
        <v>-7371.1509432434086</v>
      </c>
      <c r="BJ7411">
        <f t="shared" si="905"/>
        <v>-7044.5940435137309</v>
      </c>
    </row>
    <row r="7412" spans="1:62">
      <c r="A7412">
        <v>7409</v>
      </c>
      <c r="F7412">
        <v>8209.7413237854216</v>
      </c>
      <c r="G7412">
        <v>0.39809757421152803</v>
      </c>
      <c r="BD7412">
        <f t="shared" si="899"/>
        <v>-9200.4540327741615</v>
      </c>
      <c r="BE7412">
        <f t="shared" si="900"/>
        <v>-6871.7631687568946</v>
      </c>
      <c r="BF7412">
        <f t="shared" si="901"/>
        <v>-4543.0723047396277</v>
      </c>
      <c r="BG7412">
        <f t="shared" si="902"/>
        <v>-2214.3814407223617</v>
      </c>
      <c r="BH7412">
        <f t="shared" si="903"/>
        <v>114.30942329490608</v>
      </c>
      <c r="BI7412">
        <f t="shared" si="904"/>
        <v>2443.0002873121721</v>
      </c>
      <c r="BJ7412">
        <f t="shared" si="905"/>
        <v>4771.6911513294381</v>
      </c>
    </row>
    <row r="7413" spans="1:62">
      <c r="A7413">
        <v>7410</v>
      </c>
      <c r="F7413">
        <v>10751.187345077837</v>
      </c>
      <c r="G7413">
        <v>0.39008725070526751</v>
      </c>
      <c r="BD7413">
        <f t="shared" si="899"/>
        <v>-6219.2534527277812</v>
      </c>
      <c r="BE7413">
        <f t="shared" si="900"/>
        <v>-4228.7655816701408</v>
      </c>
      <c r="BF7413">
        <f t="shared" si="901"/>
        <v>-2238.2777106125013</v>
      </c>
      <c r="BG7413">
        <f t="shared" si="902"/>
        <v>-247.78983955486092</v>
      </c>
      <c r="BH7413">
        <f t="shared" si="903"/>
        <v>1742.6980315027795</v>
      </c>
      <c r="BI7413">
        <f t="shared" si="904"/>
        <v>3733.185902560419</v>
      </c>
      <c r="BJ7413">
        <f t="shared" si="905"/>
        <v>5723.6737736180585</v>
      </c>
    </row>
    <row r="7414" spans="1:62">
      <c r="A7414">
        <v>7411</v>
      </c>
      <c r="F7414">
        <v>10752.697178681356</v>
      </c>
      <c r="G7414">
        <v>1.7984872478895575E-2</v>
      </c>
      <c r="BD7414">
        <f t="shared" si="899"/>
        <v>-8800.7510915514995</v>
      </c>
      <c r="BE7414">
        <f t="shared" si="900"/>
        <v>-6850.3148380251614</v>
      </c>
      <c r="BF7414">
        <f t="shared" si="901"/>
        <v>-4899.8785844988242</v>
      </c>
      <c r="BG7414">
        <f t="shared" si="902"/>
        <v>-2949.4423309724862</v>
      </c>
      <c r="BH7414">
        <f t="shared" si="903"/>
        <v>-999.00607744614899</v>
      </c>
      <c r="BI7414">
        <f t="shared" si="904"/>
        <v>951.43017608018818</v>
      </c>
      <c r="BJ7414">
        <f t="shared" si="905"/>
        <v>2901.8664296065253</v>
      </c>
    </row>
    <row r="7415" spans="1:62">
      <c r="A7415">
        <v>7412</v>
      </c>
      <c r="F7415">
        <v>7300.1554852320096</v>
      </c>
      <c r="G7415">
        <v>0.35928224002300091</v>
      </c>
      <c r="BD7415">
        <f t="shared" si="899"/>
        <v>-10662.772816286877</v>
      </c>
      <c r="BE7415">
        <f t="shared" si="900"/>
        <v>-10572.8484538924</v>
      </c>
      <c r="BF7415">
        <f t="shared" si="901"/>
        <v>-10482.924091497922</v>
      </c>
      <c r="BG7415">
        <f t="shared" si="902"/>
        <v>-10392.999729103443</v>
      </c>
      <c r="BH7415">
        <f t="shared" si="903"/>
        <v>-10303.075366708967</v>
      </c>
      <c r="BI7415">
        <f t="shared" si="904"/>
        <v>-10213.151004314488</v>
      </c>
      <c r="BJ7415">
        <f t="shared" si="905"/>
        <v>-10123.22664192001</v>
      </c>
    </row>
    <row r="7416" spans="1:62">
      <c r="A7416">
        <v>7413</v>
      </c>
      <c r="F7416">
        <v>8976.5432234745313</v>
      </c>
      <c r="G7416">
        <v>0.49036343235378599</v>
      </c>
      <c r="BD7416">
        <f t="shared" si="899"/>
        <v>-5503.7442851170053</v>
      </c>
      <c r="BE7416">
        <f t="shared" si="900"/>
        <v>-3707.3330850020006</v>
      </c>
      <c r="BF7416">
        <f t="shared" si="901"/>
        <v>-1910.9218848869959</v>
      </c>
      <c r="BG7416">
        <f t="shared" si="902"/>
        <v>-114.51068477199169</v>
      </c>
      <c r="BH7416">
        <f t="shared" si="903"/>
        <v>1681.9005153430135</v>
      </c>
      <c r="BI7416">
        <f t="shared" si="904"/>
        <v>3478.3117154580177</v>
      </c>
      <c r="BJ7416">
        <f t="shared" si="905"/>
        <v>5274.722915573022</v>
      </c>
    </row>
    <row r="7417" spans="1:62">
      <c r="A7417">
        <v>7414</v>
      </c>
      <c r="F7417">
        <v>6782.4986553628078</v>
      </c>
      <c r="G7417">
        <v>0.72088483155551053</v>
      </c>
      <c r="BD7417">
        <f t="shared" si="899"/>
        <v>-6524.7260617056018</v>
      </c>
      <c r="BE7417">
        <f t="shared" si="900"/>
        <v>-4072.9088999366713</v>
      </c>
      <c r="BF7417">
        <f t="shared" si="901"/>
        <v>-1621.0917381677418</v>
      </c>
      <c r="BG7417">
        <f t="shared" si="902"/>
        <v>830.7254236011886</v>
      </c>
      <c r="BH7417">
        <f t="shared" si="903"/>
        <v>3282.5425853701181</v>
      </c>
      <c r="BI7417">
        <f t="shared" si="904"/>
        <v>5734.3597471390476</v>
      </c>
      <c r="BJ7417">
        <f t="shared" si="905"/>
        <v>8186.1769089079789</v>
      </c>
    </row>
    <row r="7418" spans="1:62">
      <c r="A7418">
        <v>7415</v>
      </c>
      <c r="F7418">
        <v>5106.4775065063441</v>
      </c>
      <c r="G7418">
        <v>0.46979250616083501</v>
      </c>
      <c r="BD7418">
        <f t="shared" si="899"/>
        <v>-3178.0744975852549</v>
      </c>
      <c r="BE7418">
        <f t="shared" si="900"/>
        <v>426.34966019229796</v>
      </c>
      <c r="BF7418">
        <f t="shared" si="901"/>
        <v>4030.7738179698499</v>
      </c>
      <c r="BG7418">
        <f t="shared" si="902"/>
        <v>7635.1979757474037</v>
      </c>
      <c r="BH7418">
        <f t="shared" si="903"/>
        <v>11239.622133524954</v>
      </c>
      <c r="BI7418">
        <f t="shared" si="904"/>
        <v>14844.046291302508</v>
      </c>
      <c r="BJ7418">
        <f t="shared" si="905"/>
        <v>18448.470449080061</v>
      </c>
    </row>
    <row r="7419" spans="1:62">
      <c r="A7419">
        <v>7416</v>
      </c>
      <c r="F7419">
        <v>10034.958573336313</v>
      </c>
      <c r="G7419">
        <v>0.30613174250270347</v>
      </c>
      <c r="BD7419">
        <f t="shared" si="899"/>
        <v>-2757.5149757021691</v>
      </c>
      <c r="BE7419">
        <f t="shared" si="900"/>
        <v>-408.55244489799406</v>
      </c>
      <c r="BF7419">
        <f t="shared" si="901"/>
        <v>1940.4100859061809</v>
      </c>
      <c r="BG7419">
        <f t="shared" si="902"/>
        <v>4289.3726167103559</v>
      </c>
      <c r="BH7419">
        <f t="shared" si="903"/>
        <v>6638.3351475145319</v>
      </c>
      <c r="BI7419">
        <f t="shared" si="904"/>
        <v>8987.2976783187059</v>
      </c>
      <c r="BJ7419">
        <f t="shared" si="905"/>
        <v>11336.26020912288</v>
      </c>
    </row>
    <row r="7420" spans="1:62">
      <c r="A7420">
        <v>7417</v>
      </c>
      <c r="F7420">
        <v>7758.0770164352325</v>
      </c>
      <c r="G7420">
        <v>0.24018331477109456</v>
      </c>
      <c r="BD7420">
        <f t="shared" si="899"/>
        <v>-8504.2998608227954</v>
      </c>
      <c r="BE7420">
        <f t="shared" si="900"/>
        <v>-6973.6411483092779</v>
      </c>
      <c r="BF7420">
        <f t="shared" si="901"/>
        <v>-5442.9824357957605</v>
      </c>
      <c r="BG7420">
        <f t="shared" si="902"/>
        <v>-3912.323723282243</v>
      </c>
      <c r="BH7420">
        <f t="shared" si="903"/>
        <v>-2381.6650107687256</v>
      </c>
      <c r="BI7420">
        <f t="shared" si="904"/>
        <v>-851.00629825520809</v>
      </c>
      <c r="BJ7420">
        <f t="shared" si="905"/>
        <v>679.65241425830936</v>
      </c>
    </row>
    <row r="7421" spans="1:62">
      <c r="A7421">
        <v>7418</v>
      </c>
      <c r="F7421">
        <v>3166.5911839130204</v>
      </c>
      <c r="G7421">
        <v>0.63396875205685532</v>
      </c>
      <c r="BD7421">
        <f t="shared" si="899"/>
        <v>-6557.1604425797595</v>
      </c>
      <c r="BE7421">
        <f t="shared" si="900"/>
        <v>-5356.2438687242866</v>
      </c>
      <c r="BF7421">
        <f t="shared" si="901"/>
        <v>-4155.3272948688136</v>
      </c>
      <c r="BG7421">
        <f t="shared" si="902"/>
        <v>-2954.4107210133416</v>
      </c>
      <c r="BH7421">
        <f t="shared" si="903"/>
        <v>-1753.4941471578686</v>
      </c>
      <c r="BI7421">
        <f t="shared" si="904"/>
        <v>-552.57757330239565</v>
      </c>
      <c r="BJ7421">
        <f t="shared" si="905"/>
        <v>648.3390005530764</v>
      </c>
    </row>
    <row r="7422" spans="1:62">
      <c r="A7422">
        <v>7419</v>
      </c>
      <c r="F7422">
        <v>8585.0694660295667</v>
      </c>
      <c r="G7422">
        <v>0.21756508632866733</v>
      </c>
      <c r="BD7422">
        <f t="shared" si="899"/>
        <v>3.2525763712560547</v>
      </c>
      <c r="BE7422">
        <f t="shared" si="900"/>
        <v>3173.0963366555325</v>
      </c>
      <c r="BF7422">
        <f t="shared" si="901"/>
        <v>6342.9400969398102</v>
      </c>
      <c r="BG7422">
        <f t="shared" si="902"/>
        <v>9512.7838572240853</v>
      </c>
      <c r="BH7422">
        <f t="shared" si="903"/>
        <v>12682.627617508362</v>
      </c>
      <c r="BI7422">
        <f t="shared" si="904"/>
        <v>15852.471377792641</v>
      </c>
      <c r="BJ7422">
        <f t="shared" si="905"/>
        <v>19022.315138076916</v>
      </c>
    </row>
    <row r="7423" spans="1:62">
      <c r="A7423">
        <v>7420</v>
      </c>
      <c r="F7423">
        <v>11705.818669589071</v>
      </c>
      <c r="G7423">
        <v>0.36182317215556026</v>
      </c>
      <c r="BD7423">
        <f t="shared" si="899"/>
        <v>-7497.2440343862299</v>
      </c>
      <c r="BE7423">
        <f t="shared" si="900"/>
        <v>-6409.4186027428932</v>
      </c>
      <c r="BF7423">
        <f t="shared" si="901"/>
        <v>-5321.5931710995565</v>
      </c>
      <c r="BG7423">
        <f t="shared" si="902"/>
        <v>-4233.7677394562197</v>
      </c>
      <c r="BH7423">
        <f t="shared" si="903"/>
        <v>-3145.942307812883</v>
      </c>
      <c r="BI7423">
        <f t="shared" si="904"/>
        <v>-2058.1168761695462</v>
      </c>
      <c r="BJ7423">
        <f t="shared" si="905"/>
        <v>-970.2914445262104</v>
      </c>
    </row>
    <row r="7424" spans="1:62">
      <c r="A7424">
        <v>7421</v>
      </c>
      <c r="F7424">
        <v>5785.6823666814335</v>
      </c>
      <c r="G7424">
        <v>0.12128932429902139</v>
      </c>
      <c r="BD7424">
        <f t="shared" si="899"/>
        <v>-9896.7028088112693</v>
      </c>
      <c r="BE7424">
        <f t="shared" si="900"/>
        <v>-8087.5869480334677</v>
      </c>
      <c r="BF7424">
        <f t="shared" si="901"/>
        <v>-6278.471087255667</v>
      </c>
      <c r="BG7424">
        <f t="shared" si="902"/>
        <v>-4469.3552264778655</v>
      </c>
      <c r="BH7424">
        <f t="shared" si="903"/>
        <v>-2660.2393657000648</v>
      </c>
      <c r="BI7424">
        <f t="shared" si="904"/>
        <v>-851.12350492226324</v>
      </c>
      <c r="BJ7424">
        <f t="shared" si="905"/>
        <v>957.99235585553834</v>
      </c>
    </row>
    <row r="7425" spans="1:62">
      <c r="A7425">
        <v>7422</v>
      </c>
      <c r="F7425">
        <v>-6146.7857457589525</v>
      </c>
      <c r="G7425">
        <v>0.37197230974237172</v>
      </c>
      <c r="BD7425">
        <f t="shared" si="899"/>
        <v>-5179.2357451863263</v>
      </c>
      <c r="BE7425">
        <f t="shared" si="900"/>
        <v>-4572.7891236912192</v>
      </c>
      <c r="BF7425">
        <f t="shared" si="901"/>
        <v>-3966.3425021961125</v>
      </c>
      <c r="BG7425">
        <f t="shared" si="902"/>
        <v>-3359.8958807010054</v>
      </c>
      <c r="BH7425">
        <f t="shared" si="903"/>
        <v>-2753.4492592058987</v>
      </c>
      <c r="BI7425">
        <f t="shared" si="904"/>
        <v>-2147.0026377107915</v>
      </c>
      <c r="BJ7425">
        <f t="shared" si="905"/>
        <v>-1540.5560162156844</v>
      </c>
    </row>
    <row r="7426" spans="1:62">
      <c r="A7426">
        <v>7423</v>
      </c>
      <c r="F7426">
        <v>5404.2179134590115</v>
      </c>
      <c r="G7426">
        <v>0.22155844206034025</v>
      </c>
      <c r="BD7426">
        <f t="shared" si="899"/>
        <v>8006.6472944708112</v>
      </c>
      <c r="BE7426">
        <f t="shared" si="900"/>
        <v>9866.5088431826698</v>
      </c>
      <c r="BF7426">
        <f t="shared" si="901"/>
        <v>11726.370391894528</v>
      </c>
      <c r="BG7426">
        <f t="shared" si="902"/>
        <v>13586.231940606387</v>
      </c>
      <c r="BH7426">
        <f t="shared" si="903"/>
        <v>15446.093489318246</v>
      </c>
      <c r="BI7426">
        <f t="shared" si="904"/>
        <v>17305.955038030104</v>
      </c>
      <c r="BJ7426">
        <f t="shared" si="905"/>
        <v>19165.816586741963</v>
      </c>
    </row>
    <row r="7427" spans="1:62">
      <c r="A7427">
        <v>7424</v>
      </c>
      <c r="F7427">
        <v>12147.121095954826</v>
      </c>
      <c r="G7427">
        <v>0.38259400851926983</v>
      </c>
      <c r="BD7427">
        <f t="shared" si="899"/>
        <v>-4296.4257031573106</v>
      </c>
      <c r="BE7427">
        <f t="shared" si="900"/>
        <v>-3188.6334928556089</v>
      </c>
      <c r="BF7427">
        <f t="shared" si="901"/>
        <v>-2080.8412825539076</v>
      </c>
      <c r="BG7427">
        <f t="shared" si="902"/>
        <v>-973.04907225220632</v>
      </c>
      <c r="BH7427">
        <f t="shared" si="903"/>
        <v>134.74313804949452</v>
      </c>
      <c r="BI7427">
        <f t="shared" si="904"/>
        <v>1242.5353483511963</v>
      </c>
      <c r="BJ7427">
        <f t="shared" si="905"/>
        <v>2350.3275586528971</v>
      </c>
    </row>
    <row r="7428" spans="1:62">
      <c r="A7428">
        <v>7425</v>
      </c>
      <c r="F7428">
        <v>-1618.5734971244747</v>
      </c>
      <c r="G7428">
        <v>0.37512252900258591</v>
      </c>
      <c r="BD7428">
        <f t="shared" si="899"/>
        <v>-10234.151053358477</v>
      </c>
      <c r="BE7428">
        <f t="shared" si="900"/>
        <v>-8321.1810107621277</v>
      </c>
      <c r="BF7428">
        <f t="shared" si="901"/>
        <v>-6408.2109681657785</v>
      </c>
      <c r="BG7428">
        <f t="shared" si="902"/>
        <v>-4495.2409255694292</v>
      </c>
      <c r="BH7428">
        <f t="shared" si="903"/>
        <v>-2582.27088297308</v>
      </c>
      <c r="BI7428">
        <f t="shared" si="904"/>
        <v>-669.30084037673078</v>
      </c>
      <c r="BJ7428">
        <f t="shared" si="905"/>
        <v>1243.6692022196185</v>
      </c>
    </row>
    <row r="7429" spans="1:62">
      <c r="A7429">
        <v>7426</v>
      </c>
      <c r="F7429">
        <v>546.77764025079159</v>
      </c>
      <c r="G7429">
        <v>0.83791559412130745</v>
      </c>
      <c r="BD7429">
        <f t="shared" si="899"/>
        <v>3494.1861421374042</v>
      </c>
      <c r="BE7429">
        <f t="shared" si="900"/>
        <v>5369.7987871503337</v>
      </c>
      <c r="BF7429">
        <f t="shared" si="901"/>
        <v>7245.4114321632633</v>
      </c>
      <c r="BG7429">
        <f t="shared" si="902"/>
        <v>9121.0240771761928</v>
      </c>
      <c r="BH7429">
        <f t="shared" si="903"/>
        <v>10996.636722189123</v>
      </c>
      <c r="BI7429">
        <f t="shared" si="904"/>
        <v>12872.249367202052</v>
      </c>
      <c r="BJ7429">
        <f t="shared" si="905"/>
        <v>14747.862012214982</v>
      </c>
    </row>
    <row r="7430" spans="1:62">
      <c r="A7430">
        <v>7427</v>
      </c>
      <c r="F7430">
        <v>15.15894534036488</v>
      </c>
      <c r="G7430">
        <v>0.1710644512135584</v>
      </c>
      <c r="BD7430">
        <f t="shared" si="899"/>
        <v>3642.8003303557452</v>
      </c>
      <c r="BE7430">
        <f t="shared" si="900"/>
        <v>7832.3783009622821</v>
      </c>
      <c r="BF7430">
        <f t="shared" si="901"/>
        <v>12021.956271568821</v>
      </c>
      <c r="BG7430">
        <f t="shared" si="902"/>
        <v>16211.534242175356</v>
      </c>
      <c r="BH7430">
        <f t="shared" si="903"/>
        <v>20401.112212781896</v>
      </c>
      <c r="BI7430">
        <f t="shared" si="904"/>
        <v>24590.690183388433</v>
      </c>
      <c r="BJ7430">
        <f t="shared" si="905"/>
        <v>28780.26815399497</v>
      </c>
    </row>
    <row r="7431" spans="1:62">
      <c r="A7431">
        <v>7428</v>
      </c>
      <c r="F7431">
        <v>8055.2657980944023</v>
      </c>
      <c r="G7431">
        <v>0.44142395483667496</v>
      </c>
      <c r="BD7431">
        <f t="shared" si="899"/>
        <v>840.16331072742707</v>
      </c>
      <c r="BE7431">
        <f t="shared" si="900"/>
        <v>1695.485566795219</v>
      </c>
      <c r="BF7431">
        <f t="shared" si="901"/>
        <v>2550.8078228630111</v>
      </c>
      <c r="BG7431">
        <f t="shared" si="902"/>
        <v>3406.1300789308029</v>
      </c>
      <c r="BH7431">
        <f t="shared" si="903"/>
        <v>4261.4523349985948</v>
      </c>
      <c r="BI7431">
        <f t="shared" si="904"/>
        <v>5116.7745910663871</v>
      </c>
      <c r="BJ7431">
        <f t="shared" si="905"/>
        <v>5972.0968471341794</v>
      </c>
    </row>
    <row r="7432" spans="1:62">
      <c r="A7432">
        <v>7429</v>
      </c>
      <c r="F7432">
        <v>-4150.8011110305706</v>
      </c>
      <c r="G7432">
        <v>0.59904905872270042</v>
      </c>
      <c r="BD7432">
        <f t="shared" si="899"/>
        <v>-5848.1460239110274</v>
      </c>
      <c r="BE7432">
        <f t="shared" si="900"/>
        <v>-3641.0262497276526</v>
      </c>
      <c r="BF7432">
        <f t="shared" si="901"/>
        <v>-1433.9064755442778</v>
      </c>
      <c r="BG7432">
        <f t="shared" si="902"/>
        <v>773.21329863909705</v>
      </c>
      <c r="BH7432">
        <f t="shared" si="903"/>
        <v>2980.3330728224719</v>
      </c>
      <c r="BI7432">
        <f t="shared" si="904"/>
        <v>5187.4528470058467</v>
      </c>
      <c r="BJ7432">
        <f t="shared" si="905"/>
        <v>7394.5726211892215</v>
      </c>
    </row>
    <row r="7433" spans="1:62">
      <c r="A7433">
        <v>7430</v>
      </c>
      <c r="F7433">
        <v>7257.0646315652994</v>
      </c>
      <c r="G7433">
        <v>0.34266763900857278</v>
      </c>
      <c r="BD7433">
        <f t="shared" si="899"/>
        <v>7146.0464046440729</v>
      </c>
      <c r="BE7433">
        <f t="shared" si="900"/>
        <v>10141.291698257575</v>
      </c>
      <c r="BF7433">
        <f t="shared" si="901"/>
        <v>13136.536991871077</v>
      </c>
      <c r="BG7433">
        <f t="shared" si="902"/>
        <v>16131.78228548458</v>
      </c>
      <c r="BH7433">
        <f t="shared" si="903"/>
        <v>19127.027579098081</v>
      </c>
      <c r="BI7433">
        <f t="shared" si="904"/>
        <v>22122.272872711583</v>
      </c>
      <c r="BJ7433">
        <f t="shared" si="905"/>
        <v>25117.518166325084</v>
      </c>
    </row>
    <row r="7434" spans="1:62">
      <c r="A7434">
        <v>7431</v>
      </c>
      <c r="F7434">
        <v>14377.243267563781</v>
      </c>
      <c r="G7434">
        <v>0.20188275768242736</v>
      </c>
      <c r="BD7434">
        <f t="shared" si="899"/>
        <v>-5543.7264365224355</v>
      </c>
      <c r="BE7434">
        <f t="shared" si="900"/>
        <v>-3830.3882414795717</v>
      </c>
      <c r="BF7434">
        <f t="shared" si="901"/>
        <v>-2117.0500464367078</v>
      </c>
      <c r="BG7434">
        <f t="shared" si="902"/>
        <v>-403.71185139384397</v>
      </c>
      <c r="BH7434">
        <f t="shared" si="903"/>
        <v>1309.6263436490208</v>
      </c>
      <c r="BI7434">
        <f t="shared" si="904"/>
        <v>3022.9645386918837</v>
      </c>
      <c r="BJ7434">
        <f t="shared" si="905"/>
        <v>4736.3027337347485</v>
      </c>
    </row>
    <row r="7435" spans="1:62">
      <c r="A7435">
        <v>7432</v>
      </c>
      <c r="F7435">
        <v>7290.7628643576172</v>
      </c>
      <c r="G7435">
        <v>0.3424653800922357</v>
      </c>
      <c r="BD7435">
        <f t="shared" si="899"/>
        <v>-13367.829479151644</v>
      </c>
      <c r="BE7435">
        <f t="shared" si="900"/>
        <v>-12358.415690739508</v>
      </c>
      <c r="BF7435">
        <f t="shared" si="901"/>
        <v>-11349.001902327371</v>
      </c>
      <c r="BG7435">
        <f t="shared" si="902"/>
        <v>-10339.588113915233</v>
      </c>
      <c r="BH7435">
        <f t="shared" si="903"/>
        <v>-9330.174325503096</v>
      </c>
      <c r="BI7435">
        <f t="shared" si="904"/>
        <v>-8320.7605370909605</v>
      </c>
      <c r="BJ7435">
        <f t="shared" si="905"/>
        <v>-7311.3467486788231</v>
      </c>
    </row>
    <row r="7436" spans="1:62">
      <c r="A7436">
        <v>7433</v>
      </c>
      <c r="F7436">
        <v>-2100.6521757321207</v>
      </c>
      <c r="G7436">
        <v>0.44945244386565619</v>
      </c>
      <c r="BD7436">
        <f t="shared" si="899"/>
        <v>-5578.4359638964388</v>
      </c>
      <c r="BE7436">
        <f t="shared" si="900"/>
        <v>-3866.1090634352604</v>
      </c>
      <c r="BF7436">
        <f t="shared" si="901"/>
        <v>-2153.782162974082</v>
      </c>
      <c r="BG7436">
        <f t="shared" si="902"/>
        <v>-441.45526251290357</v>
      </c>
      <c r="BH7436">
        <f t="shared" si="903"/>
        <v>1270.8716379482757</v>
      </c>
      <c r="BI7436">
        <f t="shared" si="904"/>
        <v>2983.1985384094532</v>
      </c>
      <c r="BJ7436">
        <f t="shared" si="905"/>
        <v>4695.5254388706326</v>
      </c>
    </row>
    <row r="7437" spans="1:62">
      <c r="A7437">
        <v>7434</v>
      </c>
      <c r="F7437">
        <v>3353.5279535085901</v>
      </c>
      <c r="G7437">
        <v>0.43256626289614086</v>
      </c>
      <c r="BD7437">
        <f t="shared" ref="BD7437:BD7500" si="906">($BD$3*G7436)-F7436</f>
        <v>4347.9143950604011</v>
      </c>
      <c r="BE7437">
        <f t="shared" ref="BE7437:BE7500" si="907">($BE$3*G7436)-F7436</f>
        <v>6595.1766143886825</v>
      </c>
      <c r="BF7437">
        <f t="shared" ref="BF7437:BF7500" si="908">($BF$3*G7436)-F7436</f>
        <v>8842.4388337169639</v>
      </c>
      <c r="BG7437">
        <f t="shared" ref="BG7437:BG7500" si="909">($BG$3*G7436)-F7436</f>
        <v>11089.701053045244</v>
      </c>
      <c r="BH7437">
        <f t="shared" ref="BH7437:BH7500" si="910">($BH$3*G7436)-F7436</f>
        <v>13336.963272373525</v>
      </c>
      <c r="BI7437">
        <f t="shared" ref="BI7437:BI7500" si="911">($BI$3*G7436)-F7436</f>
        <v>15584.225491701807</v>
      </c>
      <c r="BJ7437">
        <f t="shared" ref="BJ7437:BJ7500" si="912">($BJ$3*G7436)-F7436</f>
        <v>17831.487711030088</v>
      </c>
    </row>
    <row r="7438" spans="1:62">
      <c r="A7438">
        <v>7435</v>
      </c>
      <c r="F7438">
        <v>7041.0203309816679</v>
      </c>
      <c r="G7438">
        <v>0.40073019992666126</v>
      </c>
      <c r="BD7438">
        <f t="shared" si="906"/>
        <v>-1190.6966390278858</v>
      </c>
      <c r="BE7438">
        <f t="shared" si="907"/>
        <v>972.13467545281856</v>
      </c>
      <c r="BF7438">
        <f t="shared" si="908"/>
        <v>3134.9659899335229</v>
      </c>
      <c r="BG7438">
        <f t="shared" si="909"/>
        <v>5297.7973044142273</v>
      </c>
      <c r="BH7438">
        <f t="shared" si="910"/>
        <v>7460.6286188949307</v>
      </c>
      <c r="BI7438">
        <f t="shared" si="911"/>
        <v>9623.459933375636</v>
      </c>
      <c r="BJ7438">
        <f t="shared" si="912"/>
        <v>11786.291247856339</v>
      </c>
    </row>
    <row r="7439" spans="1:62">
      <c r="A7439">
        <v>7436</v>
      </c>
      <c r="F7439">
        <v>16195.316325087158</v>
      </c>
      <c r="G7439">
        <v>0.74526703223146207</v>
      </c>
      <c r="BD7439">
        <f t="shared" si="906"/>
        <v>-5037.3693313483618</v>
      </c>
      <c r="BE7439">
        <f t="shared" si="907"/>
        <v>-3033.7183317150552</v>
      </c>
      <c r="BF7439">
        <f t="shared" si="908"/>
        <v>-1030.0673320817486</v>
      </c>
      <c r="BG7439">
        <f t="shared" si="909"/>
        <v>973.58366755155748</v>
      </c>
      <c r="BH7439">
        <f t="shared" si="910"/>
        <v>2977.2346671848627</v>
      </c>
      <c r="BI7439">
        <f t="shared" si="911"/>
        <v>4980.8856668181706</v>
      </c>
      <c r="BJ7439">
        <f t="shared" si="912"/>
        <v>6984.5366664514768</v>
      </c>
    </row>
    <row r="7440" spans="1:62">
      <c r="A7440">
        <v>7437</v>
      </c>
      <c r="F7440">
        <v>2484.3170795049846</v>
      </c>
      <c r="G7440">
        <v>0.27794253592484797</v>
      </c>
      <c r="BD7440">
        <f t="shared" si="906"/>
        <v>-12468.981163929848</v>
      </c>
      <c r="BE7440">
        <f t="shared" si="907"/>
        <v>-8742.646002772537</v>
      </c>
      <c r="BF7440">
        <f t="shared" si="908"/>
        <v>-5016.3108416152281</v>
      </c>
      <c r="BG7440">
        <f t="shared" si="909"/>
        <v>-1289.9756804579174</v>
      </c>
      <c r="BH7440">
        <f t="shared" si="910"/>
        <v>2436.3594806993933</v>
      </c>
      <c r="BI7440">
        <f t="shared" si="911"/>
        <v>6162.6946418567022</v>
      </c>
      <c r="BJ7440">
        <f t="shared" si="912"/>
        <v>9889.0298030140148</v>
      </c>
    </row>
    <row r="7441" spans="1:62">
      <c r="A7441">
        <v>7438</v>
      </c>
      <c r="F7441">
        <v>12481.688082650846</v>
      </c>
      <c r="G7441">
        <v>0.35817490062630597</v>
      </c>
      <c r="BD7441">
        <f t="shared" si="906"/>
        <v>-1094.6043998807447</v>
      </c>
      <c r="BE7441">
        <f t="shared" si="907"/>
        <v>295.10827974349513</v>
      </c>
      <c r="BF7441">
        <f t="shared" si="908"/>
        <v>1684.8209593677348</v>
      </c>
      <c r="BG7441">
        <f t="shared" si="909"/>
        <v>3074.5336389919748</v>
      </c>
      <c r="BH7441">
        <f t="shared" si="910"/>
        <v>4464.2463186162149</v>
      </c>
      <c r="BI7441">
        <f t="shared" si="911"/>
        <v>5853.9589982404541</v>
      </c>
      <c r="BJ7441">
        <f t="shared" si="912"/>
        <v>7243.6716778646951</v>
      </c>
    </row>
    <row r="7442" spans="1:62">
      <c r="A7442">
        <v>7439</v>
      </c>
      <c r="F7442">
        <v>12458.213651848586</v>
      </c>
      <c r="G7442">
        <v>0.23509936818933141</v>
      </c>
      <c r="BD7442">
        <f t="shared" si="906"/>
        <v>-10690.813579519316</v>
      </c>
      <c r="BE7442">
        <f t="shared" si="907"/>
        <v>-8899.9390763877855</v>
      </c>
      <c r="BF7442">
        <f t="shared" si="908"/>
        <v>-7109.0645732562562</v>
      </c>
      <c r="BG7442">
        <f t="shared" si="909"/>
        <v>-5318.1900701247268</v>
      </c>
      <c r="BH7442">
        <f t="shared" si="910"/>
        <v>-3527.3155669931966</v>
      </c>
      <c r="BI7442">
        <f t="shared" si="911"/>
        <v>-1736.4410638616664</v>
      </c>
      <c r="BJ7442">
        <f t="shared" si="912"/>
        <v>54.433439269863811</v>
      </c>
    </row>
    <row r="7443" spans="1:62">
      <c r="A7443">
        <v>7440</v>
      </c>
      <c r="F7443">
        <v>12940.798974767027</v>
      </c>
      <c r="G7443">
        <v>8.1136584824673008E-2</v>
      </c>
      <c r="BD7443">
        <f t="shared" si="906"/>
        <v>-11282.716810901929</v>
      </c>
      <c r="BE7443">
        <f t="shared" si="907"/>
        <v>-10107.219969955271</v>
      </c>
      <c r="BF7443">
        <f t="shared" si="908"/>
        <v>-8931.7231290086147</v>
      </c>
      <c r="BG7443">
        <f t="shared" si="909"/>
        <v>-7756.2262880619573</v>
      </c>
      <c r="BH7443">
        <f t="shared" si="910"/>
        <v>-6580.7294471153009</v>
      </c>
      <c r="BI7443">
        <f t="shared" si="911"/>
        <v>-5405.2326061686435</v>
      </c>
      <c r="BJ7443">
        <f t="shared" si="912"/>
        <v>-4229.7357652219871</v>
      </c>
    </row>
    <row r="7444" spans="1:62">
      <c r="A7444">
        <v>7441</v>
      </c>
      <c r="F7444">
        <v>6450.4268137744402</v>
      </c>
      <c r="G7444">
        <v>6.9582717560962237E-2</v>
      </c>
      <c r="BD7444">
        <f t="shared" si="906"/>
        <v>-12535.116050643663</v>
      </c>
      <c r="BE7444">
        <f t="shared" si="907"/>
        <v>-12129.433126520296</v>
      </c>
      <c r="BF7444">
        <f t="shared" si="908"/>
        <v>-11723.750202396932</v>
      </c>
      <c r="BG7444">
        <f t="shared" si="909"/>
        <v>-11318.067278273567</v>
      </c>
      <c r="BH7444">
        <f t="shared" si="910"/>
        <v>-10912.384354150203</v>
      </c>
      <c r="BI7444">
        <f t="shared" si="911"/>
        <v>-10506.701430026837</v>
      </c>
      <c r="BJ7444">
        <f t="shared" si="912"/>
        <v>-10101.018505903472</v>
      </c>
    </row>
    <row r="7445" spans="1:62">
      <c r="A7445">
        <v>7442</v>
      </c>
      <c r="F7445">
        <v>8643.4210435177101</v>
      </c>
      <c r="G7445">
        <v>0.2087245833481628</v>
      </c>
      <c r="BD7445">
        <f t="shared" si="906"/>
        <v>-6102.5132259696293</v>
      </c>
      <c r="BE7445">
        <f t="shared" si="907"/>
        <v>-5754.5996381648183</v>
      </c>
      <c r="BF7445">
        <f t="shared" si="908"/>
        <v>-5406.6860503600064</v>
      </c>
      <c r="BG7445">
        <f t="shared" si="909"/>
        <v>-5058.7724625551955</v>
      </c>
      <c r="BH7445">
        <f t="shared" si="910"/>
        <v>-4710.8588747503845</v>
      </c>
      <c r="BI7445">
        <f t="shared" si="911"/>
        <v>-4362.9452869455727</v>
      </c>
      <c r="BJ7445">
        <f t="shared" si="912"/>
        <v>-4015.0316991407617</v>
      </c>
    </row>
    <row r="7446" spans="1:62">
      <c r="A7446">
        <v>7443</v>
      </c>
      <c r="F7446">
        <v>4137.2362066849746</v>
      </c>
      <c r="G7446">
        <v>0.17250756837413661</v>
      </c>
      <c r="BD7446">
        <f t="shared" si="906"/>
        <v>-7599.7981267768964</v>
      </c>
      <c r="BE7446">
        <f t="shared" si="907"/>
        <v>-6556.1752100360827</v>
      </c>
      <c r="BF7446">
        <f t="shared" si="908"/>
        <v>-5512.5522932952681</v>
      </c>
      <c r="BG7446">
        <f t="shared" si="909"/>
        <v>-4468.9293765544544</v>
      </c>
      <c r="BH7446">
        <f t="shared" si="910"/>
        <v>-3425.3064598136407</v>
      </c>
      <c r="BI7446">
        <f t="shared" si="911"/>
        <v>-2381.6835430728261</v>
      </c>
      <c r="BJ7446">
        <f t="shared" si="912"/>
        <v>-1338.0606263320124</v>
      </c>
    </row>
    <row r="7447" spans="1:62">
      <c r="A7447">
        <v>7444</v>
      </c>
      <c r="F7447">
        <v>7454.6952174403341</v>
      </c>
      <c r="G7447">
        <v>0.32612184417611356</v>
      </c>
      <c r="BD7447">
        <f t="shared" si="906"/>
        <v>-3274.6983648142914</v>
      </c>
      <c r="BE7447">
        <f t="shared" si="907"/>
        <v>-2412.1605229436086</v>
      </c>
      <c r="BF7447">
        <f t="shared" si="908"/>
        <v>-1549.6226810729254</v>
      </c>
      <c r="BG7447">
        <f t="shared" si="909"/>
        <v>-687.08483920224262</v>
      </c>
      <c r="BH7447">
        <f t="shared" si="910"/>
        <v>175.4530026684406</v>
      </c>
      <c r="BI7447">
        <f t="shared" si="911"/>
        <v>1037.9908445391238</v>
      </c>
      <c r="BJ7447">
        <f t="shared" si="912"/>
        <v>1900.5286864098071</v>
      </c>
    </row>
    <row r="7448" spans="1:62">
      <c r="A7448">
        <v>7445</v>
      </c>
      <c r="F7448">
        <v>16226.350228117664</v>
      </c>
      <c r="G7448">
        <v>0.25011497800584781</v>
      </c>
      <c r="BD7448">
        <f t="shared" si="906"/>
        <v>-5824.0859965597665</v>
      </c>
      <c r="BE7448">
        <f t="shared" si="907"/>
        <v>-4193.4767756791989</v>
      </c>
      <c r="BF7448">
        <f t="shared" si="908"/>
        <v>-2562.8675547986304</v>
      </c>
      <c r="BG7448">
        <f t="shared" si="909"/>
        <v>-932.25833391806282</v>
      </c>
      <c r="BH7448">
        <f t="shared" si="910"/>
        <v>698.35088696250477</v>
      </c>
      <c r="BI7448">
        <f t="shared" si="911"/>
        <v>2328.9601078430733</v>
      </c>
      <c r="BJ7448">
        <f t="shared" si="912"/>
        <v>3959.5693287236409</v>
      </c>
    </row>
    <row r="7449" spans="1:62">
      <c r="A7449">
        <v>7446</v>
      </c>
      <c r="F7449">
        <v>5955.5049166437711</v>
      </c>
      <c r="G7449">
        <v>6.2223935883013226E-2</v>
      </c>
      <c r="BD7449">
        <f t="shared" si="906"/>
        <v>-14975.775338088426</v>
      </c>
      <c r="BE7449">
        <f t="shared" si="907"/>
        <v>-13725.200448059186</v>
      </c>
      <c r="BF7449">
        <f t="shared" si="908"/>
        <v>-12474.625558029948</v>
      </c>
      <c r="BG7449">
        <f t="shared" si="909"/>
        <v>-11224.050668000709</v>
      </c>
      <c r="BH7449">
        <f t="shared" si="910"/>
        <v>-9973.4757779714691</v>
      </c>
      <c r="BI7449">
        <f t="shared" si="911"/>
        <v>-8722.900887942229</v>
      </c>
      <c r="BJ7449">
        <f t="shared" si="912"/>
        <v>-7472.3259979129907</v>
      </c>
    </row>
    <row r="7450" spans="1:62">
      <c r="A7450">
        <v>7447</v>
      </c>
      <c r="F7450">
        <v>3213.1602299417027</v>
      </c>
      <c r="G7450">
        <v>0.25519050544085342</v>
      </c>
      <c r="BD7450">
        <f t="shared" si="906"/>
        <v>-5644.3852372287047</v>
      </c>
      <c r="BE7450">
        <f t="shared" si="907"/>
        <v>-5333.2655578136391</v>
      </c>
      <c r="BF7450">
        <f t="shared" si="908"/>
        <v>-5022.1458783985727</v>
      </c>
      <c r="BG7450">
        <f t="shared" si="909"/>
        <v>-4711.0261989835071</v>
      </c>
      <c r="BH7450">
        <f t="shared" si="910"/>
        <v>-4399.9065195684407</v>
      </c>
      <c r="BI7450">
        <f t="shared" si="911"/>
        <v>-4088.7868401533742</v>
      </c>
      <c r="BJ7450">
        <f t="shared" si="912"/>
        <v>-3777.6671607383082</v>
      </c>
    </row>
    <row r="7451" spans="1:62">
      <c r="A7451">
        <v>7448</v>
      </c>
      <c r="F7451">
        <v>11300.795231122818</v>
      </c>
      <c r="G7451">
        <v>0.20707031329754333</v>
      </c>
      <c r="BD7451">
        <f t="shared" si="906"/>
        <v>-1937.2077027374355</v>
      </c>
      <c r="BE7451">
        <f t="shared" si="907"/>
        <v>-661.25517553316831</v>
      </c>
      <c r="BF7451">
        <f t="shared" si="908"/>
        <v>614.69735167109866</v>
      </c>
      <c r="BG7451">
        <f t="shared" si="909"/>
        <v>1890.6498788753661</v>
      </c>
      <c r="BH7451">
        <f t="shared" si="910"/>
        <v>3166.6024060796326</v>
      </c>
      <c r="BI7451">
        <f t="shared" si="911"/>
        <v>4442.5549332839</v>
      </c>
      <c r="BJ7451">
        <f t="shared" si="912"/>
        <v>5718.5074604881665</v>
      </c>
    </row>
    <row r="7452" spans="1:62">
      <c r="A7452">
        <v>7449</v>
      </c>
      <c r="F7452">
        <v>7666.7262806012477</v>
      </c>
      <c r="G7452">
        <v>4.9992565881662898E-2</v>
      </c>
      <c r="BD7452">
        <f t="shared" si="906"/>
        <v>-10265.443664635102</v>
      </c>
      <c r="BE7452">
        <f t="shared" si="907"/>
        <v>-9230.0920981473846</v>
      </c>
      <c r="BF7452">
        <f t="shared" si="908"/>
        <v>-8194.7405316596687</v>
      </c>
      <c r="BG7452">
        <f t="shared" si="909"/>
        <v>-7159.3889651719519</v>
      </c>
      <c r="BH7452">
        <f t="shared" si="910"/>
        <v>-6124.0373986842351</v>
      </c>
      <c r="BI7452">
        <f t="shared" si="911"/>
        <v>-5088.6858321965183</v>
      </c>
      <c r="BJ7452">
        <f t="shared" si="912"/>
        <v>-4053.3342657088015</v>
      </c>
    </row>
    <row r="7453" spans="1:62">
      <c r="A7453">
        <v>7450</v>
      </c>
      <c r="F7453">
        <v>5672.4180258477099</v>
      </c>
      <c r="G7453">
        <v>0.11733231925202592</v>
      </c>
      <c r="BD7453">
        <f t="shared" si="906"/>
        <v>-7416.7634511929336</v>
      </c>
      <c r="BE7453">
        <f t="shared" si="907"/>
        <v>-7166.8006217846187</v>
      </c>
      <c r="BF7453">
        <f t="shared" si="908"/>
        <v>-6916.8377923763046</v>
      </c>
      <c r="BG7453">
        <f t="shared" si="909"/>
        <v>-6666.8749629679896</v>
      </c>
      <c r="BH7453">
        <f t="shared" si="910"/>
        <v>-6416.9121335596756</v>
      </c>
      <c r="BI7453">
        <f t="shared" si="911"/>
        <v>-6166.9493041513606</v>
      </c>
      <c r="BJ7453">
        <f t="shared" si="912"/>
        <v>-5916.9864747430465</v>
      </c>
    </row>
    <row r="7454" spans="1:62">
      <c r="A7454">
        <v>7451</v>
      </c>
      <c r="F7454">
        <v>7579.9106734516627</v>
      </c>
      <c r="G7454">
        <v>0.38876001560246198</v>
      </c>
      <c r="BD7454">
        <f t="shared" si="906"/>
        <v>-5085.75642958758</v>
      </c>
      <c r="BE7454">
        <f t="shared" si="907"/>
        <v>-4499.0948333274509</v>
      </c>
      <c r="BF7454">
        <f t="shared" si="908"/>
        <v>-3912.433237067321</v>
      </c>
      <c r="BG7454">
        <f t="shared" si="909"/>
        <v>-3325.7716408071915</v>
      </c>
      <c r="BH7454">
        <f t="shared" si="910"/>
        <v>-2739.110044547062</v>
      </c>
      <c r="BI7454">
        <f t="shared" si="911"/>
        <v>-2152.4484482869325</v>
      </c>
      <c r="BJ7454">
        <f t="shared" si="912"/>
        <v>-1565.786852026803</v>
      </c>
    </row>
    <row r="7455" spans="1:62">
      <c r="A7455">
        <v>7452</v>
      </c>
      <c r="F7455">
        <v>-852.48204296776748</v>
      </c>
      <c r="G7455">
        <v>1.0876767626098447</v>
      </c>
      <c r="BD7455">
        <f t="shared" si="906"/>
        <v>-5636.1105954393524</v>
      </c>
      <c r="BE7455">
        <f t="shared" si="907"/>
        <v>-3692.3105174270427</v>
      </c>
      <c r="BF7455">
        <f t="shared" si="908"/>
        <v>-1748.5104394147329</v>
      </c>
      <c r="BG7455">
        <f t="shared" si="909"/>
        <v>195.28963859757732</v>
      </c>
      <c r="BH7455">
        <f t="shared" si="910"/>
        <v>2139.0897166098875</v>
      </c>
      <c r="BI7455">
        <f t="shared" si="911"/>
        <v>4082.8897946221969</v>
      </c>
      <c r="BJ7455">
        <f t="shared" si="912"/>
        <v>6026.6898726345062</v>
      </c>
    </row>
    <row r="7456" spans="1:62">
      <c r="A7456">
        <v>7453</v>
      </c>
      <c r="F7456">
        <v>14147.685837156318</v>
      </c>
      <c r="G7456">
        <v>0.14460551374625652</v>
      </c>
      <c r="BD7456">
        <f t="shared" si="906"/>
        <v>6290.8658560169906</v>
      </c>
      <c r="BE7456">
        <f t="shared" si="907"/>
        <v>11729.249669066214</v>
      </c>
      <c r="BF7456">
        <f t="shared" si="908"/>
        <v>17167.633482115438</v>
      </c>
      <c r="BG7456">
        <f t="shared" si="909"/>
        <v>22606.01729516466</v>
      </c>
      <c r="BH7456">
        <f t="shared" si="910"/>
        <v>28044.401108213886</v>
      </c>
      <c r="BI7456">
        <f t="shared" si="911"/>
        <v>33482.784921263112</v>
      </c>
      <c r="BJ7456">
        <f t="shared" si="912"/>
        <v>38921.168734312334</v>
      </c>
    </row>
    <row r="7457" spans="1:62">
      <c r="A7457">
        <v>7454</v>
      </c>
      <c r="F7457">
        <v>8388.2260541315682</v>
      </c>
      <c r="G7457">
        <v>0.48783187861172017</v>
      </c>
      <c r="BD7457">
        <f t="shared" si="906"/>
        <v>-13424.658268425035</v>
      </c>
      <c r="BE7457">
        <f t="shared" si="907"/>
        <v>-12701.630699693753</v>
      </c>
      <c r="BF7457">
        <f t="shared" si="908"/>
        <v>-11978.60313096247</v>
      </c>
      <c r="BG7457">
        <f t="shared" si="909"/>
        <v>-11255.575562231188</v>
      </c>
      <c r="BH7457">
        <f t="shared" si="910"/>
        <v>-10532.547993499906</v>
      </c>
      <c r="BI7457">
        <f t="shared" si="911"/>
        <v>-9809.5204247686215</v>
      </c>
      <c r="BJ7457">
        <f t="shared" si="912"/>
        <v>-9086.4928560373392</v>
      </c>
    </row>
    <row r="7458" spans="1:62">
      <c r="A7458">
        <v>7455</v>
      </c>
      <c r="F7458">
        <v>14728.934611523253</v>
      </c>
      <c r="G7458">
        <v>0.59911087381431827</v>
      </c>
      <c r="BD7458">
        <f t="shared" si="906"/>
        <v>-5949.0666610729677</v>
      </c>
      <c r="BE7458">
        <f t="shared" si="907"/>
        <v>-3509.9072680143663</v>
      </c>
      <c r="BF7458">
        <f t="shared" si="908"/>
        <v>-1070.7478749557658</v>
      </c>
      <c r="BG7458">
        <f t="shared" si="909"/>
        <v>1368.4115181028355</v>
      </c>
      <c r="BH7458">
        <f t="shared" si="910"/>
        <v>3807.570911161436</v>
      </c>
      <c r="BI7458">
        <f t="shared" si="911"/>
        <v>6246.7303042200365</v>
      </c>
      <c r="BJ7458">
        <f t="shared" si="912"/>
        <v>8685.889697278637</v>
      </c>
    </row>
    <row r="7459" spans="1:62">
      <c r="A7459">
        <v>7456</v>
      </c>
      <c r="F7459">
        <v>13326.009281801933</v>
      </c>
      <c r="G7459">
        <v>0.23945430800803091</v>
      </c>
      <c r="BD7459">
        <f t="shared" si="906"/>
        <v>-11733.380242451662</v>
      </c>
      <c r="BE7459">
        <f t="shared" si="907"/>
        <v>-8737.8258733800703</v>
      </c>
      <c r="BF7459">
        <f t="shared" si="908"/>
        <v>-5742.2715043084791</v>
      </c>
      <c r="BG7459">
        <f t="shared" si="909"/>
        <v>-2746.7171352368878</v>
      </c>
      <c r="BH7459">
        <f t="shared" si="910"/>
        <v>248.83723383470351</v>
      </c>
      <c r="BI7459">
        <f t="shared" si="911"/>
        <v>3244.3916029062948</v>
      </c>
      <c r="BJ7459">
        <f t="shared" si="912"/>
        <v>6239.9459719778879</v>
      </c>
    </row>
    <row r="7460" spans="1:62">
      <c r="A7460">
        <v>7457</v>
      </c>
      <c r="F7460">
        <v>8899.1328785908026</v>
      </c>
      <c r="G7460">
        <v>0.10533431566526641</v>
      </c>
      <c r="BD7460">
        <f t="shared" si="906"/>
        <v>-12128.737741761779</v>
      </c>
      <c r="BE7460">
        <f t="shared" si="907"/>
        <v>-10931.466201721623</v>
      </c>
      <c r="BF7460">
        <f t="shared" si="908"/>
        <v>-9734.1946616814694</v>
      </c>
      <c r="BG7460">
        <f t="shared" si="909"/>
        <v>-8536.9231216413136</v>
      </c>
      <c r="BH7460">
        <f t="shared" si="910"/>
        <v>-7339.6515816011597</v>
      </c>
      <c r="BI7460">
        <f t="shared" si="911"/>
        <v>-6142.3800415610058</v>
      </c>
      <c r="BJ7460">
        <f t="shared" si="912"/>
        <v>-4945.1085015208519</v>
      </c>
    </row>
    <row r="7461" spans="1:62">
      <c r="A7461">
        <v>7458</v>
      </c>
      <c r="F7461">
        <v>9524.8436143370927</v>
      </c>
      <c r="G7461">
        <v>0.57801837005870293</v>
      </c>
      <c r="BD7461">
        <f t="shared" si="906"/>
        <v>-8372.461300264471</v>
      </c>
      <c r="BE7461">
        <f t="shared" si="907"/>
        <v>-7845.7897219381384</v>
      </c>
      <c r="BF7461">
        <f t="shared" si="908"/>
        <v>-7319.1181436118068</v>
      </c>
      <c r="BG7461">
        <f t="shared" si="909"/>
        <v>-6792.4465652854742</v>
      </c>
      <c r="BH7461">
        <f t="shared" si="910"/>
        <v>-6265.7749869591426</v>
      </c>
      <c r="BI7461">
        <f t="shared" si="911"/>
        <v>-5739.1034086328109</v>
      </c>
      <c r="BJ7461">
        <f t="shared" si="912"/>
        <v>-5212.4318303064783</v>
      </c>
    </row>
    <row r="7462" spans="1:62">
      <c r="A7462">
        <v>7459</v>
      </c>
      <c r="F7462">
        <v>4038.1112115270407</v>
      </c>
      <c r="G7462">
        <v>0.72983104718464897</v>
      </c>
      <c r="BD7462">
        <f t="shared" si="906"/>
        <v>-6634.7517640435781</v>
      </c>
      <c r="BE7462">
        <f t="shared" si="907"/>
        <v>-3744.6599137500634</v>
      </c>
      <c r="BF7462">
        <f t="shared" si="908"/>
        <v>-854.56806345654877</v>
      </c>
      <c r="BG7462">
        <f t="shared" si="909"/>
        <v>2035.5237868369659</v>
      </c>
      <c r="BH7462">
        <f t="shared" si="910"/>
        <v>4925.6156371304805</v>
      </c>
      <c r="BI7462">
        <f t="shared" si="911"/>
        <v>7815.7074874239952</v>
      </c>
      <c r="BJ7462">
        <f t="shared" si="912"/>
        <v>10705.799337717512</v>
      </c>
    </row>
    <row r="7463" spans="1:62">
      <c r="A7463">
        <v>7460</v>
      </c>
      <c r="F7463">
        <v>-311.66570980376491</v>
      </c>
      <c r="G7463">
        <v>0.33822699690849234</v>
      </c>
      <c r="BD7463">
        <f t="shared" si="906"/>
        <v>-388.95597560379565</v>
      </c>
      <c r="BE7463">
        <f t="shared" si="907"/>
        <v>3260.1992603194494</v>
      </c>
      <c r="BF7463">
        <f t="shared" si="908"/>
        <v>6909.3544962426931</v>
      </c>
      <c r="BG7463">
        <f t="shared" si="909"/>
        <v>10558.50973216594</v>
      </c>
      <c r="BH7463">
        <f t="shared" si="910"/>
        <v>14207.664968089182</v>
      </c>
      <c r="BI7463">
        <f t="shared" si="911"/>
        <v>17856.820204012427</v>
      </c>
      <c r="BJ7463">
        <f t="shared" si="912"/>
        <v>21505.975439935672</v>
      </c>
    </row>
    <row r="7464" spans="1:62">
      <c r="A7464">
        <v>7461</v>
      </c>
      <c r="F7464">
        <v>10797.103707255821</v>
      </c>
      <c r="G7464">
        <v>0.32981177006248963</v>
      </c>
      <c r="BD7464">
        <f t="shared" si="906"/>
        <v>2002.8006943462267</v>
      </c>
      <c r="BE7464">
        <f t="shared" si="907"/>
        <v>3693.9356788886885</v>
      </c>
      <c r="BF7464">
        <f t="shared" si="908"/>
        <v>5385.07066343115</v>
      </c>
      <c r="BG7464">
        <f t="shared" si="909"/>
        <v>7076.205647973612</v>
      </c>
      <c r="BH7464">
        <f t="shared" si="910"/>
        <v>8767.340632516074</v>
      </c>
      <c r="BI7464">
        <f t="shared" si="911"/>
        <v>10458.475617058535</v>
      </c>
      <c r="BJ7464">
        <f t="shared" si="912"/>
        <v>12149.610601600996</v>
      </c>
    </row>
    <row r="7465" spans="1:62">
      <c r="A7465">
        <v>7462</v>
      </c>
      <c r="F7465">
        <v>-6063.5143953925763</v>
      </c>
      <c r="G7465">
        <v>0.54708903596524117</v>
      </c>
      <c r="BD7465">
        <f t="shared" si="906"/>
        <v>-9148.044856943372</v>
      </c>
      <c r="BE7465">
        <f t="shared" si="907"/>
        <v>-7498.9860066309247</v>
      </c>
      <c r="BF7465">
        <f t="shared" si="908"/>
        <v>-5849.9271563184766</v>
      </c>
      <c r="BG7465">
        <f t="shared" si="909"/>
        <v>-4200.8683060060284</v>
      </c>
      <c r="BH7465">
        <f t="shared" si="910"/>
        <v>-2551.8094556935812</v>
      </c>
      <c r="BI7465">
        <f t="shared" si="911"/>
        <v>-902.75060538113212</v>
      </c>
      <c r="BJ7465">
        <f t="shared" si="912"/>
        <v>746.30824493131513</v>
      </c>
    </row>
    <row r="7466" spans="1:62">
      <c r="A7466">
        <v>7463</v>
      </c>
      <c r="F7466">
        <v>5904.4740357691335</v>
      </c>
      <c r="G7466">
        <v>0.7589579349427078</v>
      </c>
      <c r="BD7466">
        <f t="shared" si="906"/>
        <v>8798.9595752187815</v>
      </c>
      <c r="BE7466">
        <f t="shared" si="907"/>
        <v>11534.404755044987</v>
      </c>
      <c r="BF7466">
        <f t="shared" si="908"/>
        <v>14269.849934871194</v>
      </c>
      <c r="BG7466">
        <f t="shared" si="909"/>
        <v>17005.295114697401</v>
      </c>
      <c r="BH7466">
        <f t="shared" si="910"/>
        <v>19740.740294523606</v>
      </c>
      <c r="BI7466">
        <f t="shared" si="911"/>
        <v>22476.185474349812</v>
      </c>
      <c r="BJ7466">
        <f t="shared" si="912"/>
        <v>25211.630654176017</v>
      </c>
    </row>
    <row r="7467" spans="1:62">
      <c r="A7467">
        <v>7464</v>
      </c>
      <c r="F7467">
        <v>-3573.9776384163051</v>
      </c>
      <c r="G7467">
        <v>0.27412009793543302</v>
      </c>
      <c r="BD7467">
        <f t="shared" si="906"/>
        <v>-2109.6843610555943</v>
      </c>
      <c r="BE7467">
        <f t="shared" si="907"/>
        <v>1685.1053136579449</v>
      </c>
      <c r="BF7467">
        <f t="shared" si="908"/>
        <v>5479.8949883714831</v>
      </c>
      <c r="BG7467">
        <f t="shared" si="909"/>
        <v>9274.6846630850232</v>
      </c>
      <c r="BH7467">
        <f t="shared" si="910"/>
        <v>13069.474337798561</v>
      </c>
      <c r="BI7467">
        <f t="shared" si="911"/>
        <v>16864.2640125121</v>
      </c>
      <c r="BJ7467">
        <f t="shared" si="912"/>
        <v>20659.053687225638</v>
      </c>
    </row>
    <row r="7468" spans="1:62">
      <c r="A7468">
        <v>7465</v>
      </c>
      <c r="F7468">
        <v>8851.7846984057178</v>
      </c>
      <c r="G7468">
        <v>0.35308529976152769</v>
      </c>
      <c r="BD7468">
        <f t="shared" si="906"/>
        <v>4944.5781280934698</v>
      </c>
      <c r="BE7468">
        <f t="shared" si="907"/>
        <v>6315.1786177706354</v>
      </c>
      <c r="BF7468">
        <f t="shared" si="908"/>
        <v>7685.7791074478</v>
      </c>
      <c r="BG7468">
        <f t="shared" si="909"/>
        <v>9056.3795971249656</v>
      </c>
      <c r="BH7468">
        <f t="shared" si="910"/>
        <v>10426.98008680213</v>
      </c>
      <c r="BI7468">
        <f t="shared" si="911"/>
        <v>11797.580576479295</v>
      </c>
      <c r="BJ7468">
        <f t="shared" si="912"/>
        <v>13168.181066156461</v>
      </c>
    </row>
    <row r="7469" spans="1:62">
      <c r="A7469">
        <v>7466</v>
      </c>
      <c r="F7469">
        <v>9903.6226013688829</v>
      </c>
      <c r="G7469">
        <v>0.93882259632555609</v>
      </c>
      <c r="BD7469">
        <f t="shared" si="906"/>
        <v>-7086.3581995980794</v>
      </c>
      <c r="BE7469">
        <f t="shared" si="907"/>
        <v>-5320.931700790441</v>
      </c>
      <c r="BF7469">
        <f t="shared" si="908"/>
        <v>-3555.5052019828026</v>
      </c>
      <c r="BG7469">
        <f t="shared" si="909"/>
        <v>-1790.0787031751643</v>
      </c>
      <c r="BH7469">
        <f t="shared" si="910"/>
        <v>-24.652204367524973</v>
      </c>
      <c r="BI7469">
        <f t="shared" si="911"/>
        <v>1740.7742944401125</v>
      </c>
      <c r="BJ7469">
        <f t="shared" si="912"/>
        <v>3506.2007932477518</v>
      </c>
    </row>
    <row r="7470" spans="1:62">
      <c r="A7470">
        <v>7467</v>
      </c>
      <c r="F7470">
        <v>6774.878732172725</v>
      </c>
      <c r="G7470">
        <v>9.8531331113862919E-2</v>
      </c>
      <c r="BD7470">
        <f t="shared" si="906"/>
        <v>-5209.5096197411021</v>
      </c>
      <c r="BE7470">
        <f t="shared" si="907"/>
        <v>-515.39663811332139</v>
      </c>
      <c r="BF7470">
        <f t="shared" si="908"/>
        <v>4178.7163435144594</v>
      </c>
      <c r="BG7470">
        <f t="shared" si="909"/>
        <v>8872.8293251422401</v>
      </c>
      <c r="BH7470">
        <f t="shared" si="910"/>
        <v>13566.942306770019</v>
      </c>
      <c r="BI7470">
        <f t="shared" si="911"/>
        <v>18261.055288397802</v>
      </c>
      <c r="BJ7470">
        <f t="shared" si="912"/>
        <v>22955.168270025581</v>
      </c>
    </row>
    <row r="7471" spans="1:62">
      <c r="A7471">
        <v>7468</v>
      </c>
      <c r="F7471">
        <v>8813.0194903991469</v>
      </c>
      <c r="G7471">
        <v>0.39814720018642102</v>
      </c>
      <c r="BD7471">
        <f t="shared" si="906"/>
        <v>-6282.2220766034106</v>
      </c>
      <c r="BE7471">
        <f t="shared" si="907"/>
        <v>-5789.5654210340963</v>
      </c>
      <c r="BF7471">
        <f t="shared" si="908"/>
        <v>-5296.908765464781</v>
      </c>
      <c r="BG7471">
        <f t="shared" si="909"/>
        <v>-4804.2521098954667</v>
      </c>
      <c r="BH7471">
        <f t="shared" si="910"/>
        <v>-4311.5954543261523</v>
      </c>
      <c r="BI7471">
        <f t="shared" si="911"/>
        <v>-3818.9387987568375</v>
      </c>
      <c r="BJ7471">
        <f t="shared" si="912"/>
        <v>-3326.2821431875227</v>
      </c>
    </row>
    <row r="7472" spans="1:62">
      <c r="A7472">
        <v>7469</v>
      </c>
      <c r="F7472">
        <v>6361.4512665300426</v>
      </c>
      <c r="G7472">
        <v>0.12834191444378362</v>
      </c>
      <c r="BD7472">
        <f t="shared" si="906"/>
        <v>-6822.2834894670414</v>
      </c>
      <c r="BE7472">
        <f t="shared" si="907"/>
        <v>-4831.5474885349367</v>
      </c>
      <c r="BF7472">
        <f t="shared" si="908"/>
        <v>-2840.8114876028312</v>
      </c>
      <c r="BG7472">
        <f t="shared" si="909"/>
        <v>-850.0754866707266</v>
      </c>
      <c r="BH7472">
        <f t="shared" si="910"/>
        <v>1140.6605142613789</v>
      </c>
      <c r="BI7472">
        <f t="shared" si="911"/>
        <v>3131.3965151934844</v>
      </c>
      <c r="BJ7472">
        <f t="shared" si="912"/>
        <v>5122.1325161255882</v>
      </c>
    </row>
    <row r="7473" spans="1:62">
      <c r="A7473">
        <v>7470</v>
      </c>
      <c r="F7473">
        <v>9004.1172612499831</v>
      </c>
      <c r="G7473">
        <v>0.34195505637651369</v>
      </c>
      <c r="BD7473">
        <f t="shared" si="906"/>
        <v>-5719.7416943111248</v>
      </c>
      <c r="BE7473">
        <f t="shared" si="907"/>
        <v>-5078.0321220922069</v>
      </c>
      <c r="BF7473">
        <f t="shared" si="908"/>
        <v>-4436.3225498732882</v>
      </c>
      <c r="BG7473">
        <f t="shared" si="909"/>
        <v>-3794.6129776543703</v>
      </c>
      <c r="BH7473">
        <f t="shared" si="910"/>
        <v>-3152.903405435452</v>
      </c>
      <c r="BI7473">
        <f t="shared" si="911"/>
        <v>-2511.1938332165341</v>
      </c>
      <c r="BJ7473">
        <f t="shared" si="912"/>
        <v>-1869.4842609976158</v>
      </c>
    </row>
    <row r="7474" spans="1:62">
      <c r="A7474">
        <v>7471</v>
      </c>
      <c r="F7474">
        <v>12477.953654689338</v>
      </c>
      <c r="G7474">
        <v>0.13221401048956327</v>
      </c>
      <c r="BD7474">
        <f t="shared" si="906"/>
        <v>-7294.3419793674148</v>
      </c>
      <c r="BE7474">
        <f t="shared" si="907"/>
        <v>-5584.5666974848464</v>
      </c>
      <c r="BF7474">
        <f t="shared" si="908"/>
        <v>-3874.791415602278</v>
      </c>
      <c r="BG7474">
        <f t="shared" si="909"/>
        <v>-2165.0161337197096</v>
      </c>
      <c r="BH7474">
        <f t="shared" si="910"/>
        <v>-455.24085183714124</v>
      </c>
      <c r="BI7474">
        <f t="shared" si="911"/>
        <v>1254.5344300454271</v>
      </c>
      <c r="BJ7474">
        <f t="shared" si="912"/>
        <v>2964.3097119279955</v>
      </c>
    </row>
    <row r="7475" spans="1:62">
      <c r="A7475">
        <v>7472</v>
      </c>
      <c r="F7475">
        <v>2886.9136486795323</v>
      </c>
      <c r="G7475">
        <v>0.82955038601987141</v>
      </c>
      <c r="BD7475">
        <f t="shared" si="906"/>
        <v>-11816.883602241522</v>
      </c>
      <c r="BE7475">
        <f t="shared" si="907"/>
        <v>-11155.813549793706</v>
      </c>
      <c r="BF7475">
        <f t="shared" si="908"/>
        <v>-10494.743497345889</v>
      </c>
      <c r="BG7475">
        <f t="shared" si="909"/>
        <v>-9833.6734448980715</v>
      </c>
      <c r="BH7475">
        <f t="shared" si="910"/>
        <v>-9172.6033924502553</v>
      </c>
      <c r="BI7475">
        <f t="shared" si="911"/>
        <v>-8511.5333400024392</v>
      </c>
      <c r="BJ7475">
        <f t="shared" si="912"/>
        <v>-7850.4632875546231</v>
      </c>
    </row>
    <row r="7476" spans="1:62">
      <c r="A7476">
        <v>7473</v>
      </c>
      <c r="F7476">
        <v>12944.183694305841</v>
      </c>
      <c r="G7476">
        <v>0.45476920234114271</v>
      </c>
      <c r="BD7476">
        <f t="shared" si="906"/>
        <v>1260.8382814198249</v>
      </c>
      <c r="BE7476">
        <f t="shared" si="907"/>
        <v>5408.590211519182</v>
      </c>
      <c r="BF7476">
        <f t="shared" si="908"/>
        <v>9556.3421416185392</v>
      </c>
      <c r="BG7476">
        <f t="shared" si="909"/>
        <v>13704.094071717896</v>
      </c>
      <c r="BH7476">
        <f t="shared" si="910"/>
        <v>17851.846001817252</v>
      </c>
      <c r="BI7476">
        <f t="shared" si="911"/>
        <v>21999.597931916611</v>
      </c>
      <c r="BJ7476">
        <f t="shared" si="912"/>
        <v>26147.349862015966</v>
      </c>
    </row>
    <row r="7477" spans="1:62">
      <c r="A7477">
        <v>7474</v>
      </c>
      <c r="F7477">
        <v>18081.709180490016</v>
      </c>
      <c r="G7477">
        <v>0.34838614900938492</v>
      </c>
      <c r="BD7477">
        <f t="shared" si="906"/>
        <v>-10670.337682600128</v>
      </c>
      <c r="BE7477">
        <f t="shared" si="907"/>
        <v>-8396.4916708944147</v>
      </c>
      <c r="BF7477">
        <f t="shared" si="908"/>
        <v>-6122.6456591886999</v>
      </c>
      <c r="BG7477">
        <f t="shared" si="909"/>
        <v>-3848.799647482987</v>
      </c>
      <c r="BH7477">
        <f t="shared" si="910"/>
        <v>-1574.9536357772722</v>
      </c>
      <c r="BI7477">
        <f t="shared" si="911"/>
        <v>698.89237592844074</v>
      </c>
      <c r="BJ7477">
        <f t="shared" si="912"/>
        <v>2972.7383876341537</v>
      </c>
    </row>
    <row r="7478" spans="1:62">
      <c r="A7478">
        <v>7475</v>
      </c>
      <c r="F7478">
        <v>12039.526213041392</v>
      </c>
      <c r="G7478">
        <v>0.6627608853634861</v>
      </c>
      <c r="BD7478">
        <f t="shared" si="906"/>
        <v>-16339.778435443091</v>
      </c>
      <c r="BE7478">
        <f t="shared" si="907"/>
        <v>-14597.847690396167</v>
      </c>
      <c r="BF7478">
        <f t="shared" si="908"/>
        <v>-12855.916945349243</v>
      </c>
      <c r="BG7478">
        <f t="shared" si="909"/>
        <v>-11113.986200302317</v>
      </c>
      <c r="BH7478">
        <f t="shared" si="910"/>
        <v>-9372.0554552553931</v>
      </c>
      <c r="BI7478">
        <f t="shared" si="911"/>
        <v>-7630.124710208469</v>
      </c>
      <c r="BJ7478">
        <f t="shared" si="912"/>
        <v>-5888.193965161543</v>
      </c>
    </row>
    <row r="7479" spans="1:62">
      <c r="A7479">
        <v>7476</v>
      </c>
      <c r="F7479">
        <v>2006.5052938702484</v>
      </c>
      <c r="G7479">
        <v>0.11617818298161176</v>
      </c>
      <c r="BD7479">
        <f t="shared" si="906"/>
        <v>-8725.7217862239613</v>
      </c>
      <c r="BE7479">
        <f t="shared" si="907"/>
        <v>-5411.9173594065314</v>
      </c>
      <c r="BF7479">
        <f t="shared" si="908"/>
        <v>-2098.1129325891015</v>
      </c>
      <c r="BG7479">
        <f t="shared" si="909"/>
        <v>1215.6914942283292</v>
      </c>
      <c r="BH7479">
        <f t="shared" si="910"/>
        <v>4529.4959210457619</v>
      </c>
      <c r="BI7479">
        <f t="shared" si="911"/>
        <v>7843.300347863189</v>
      </c>
      <c r="BJ7479">
        <f t="shared" si="912"/>
        <v>11157.10477468062</v>
      </c>
    </row>
    <row r="7480" spans="1:62">
      <c r="A7480">
        <v>7477</v>
      </c>
      <c r="F7480">
        <v>-1809.2530303381391</v>
      </c>
      <c r="G7480">
        <v>0.77290808929216404</v>
      </c>
      <c r="BD7480">
        <f t="shared" si="906"/>
        <v>-1425.6143789621897</v>
      </c>
      <c r="BE7480">
        <f t="shared" si="907"/>
        <v>-844.72346405413077</v>
      </c>
      <c r="BF7480">
        <f t="shared" si="908"/>
        <v>-263.8325491460721</v>
      </c>
      <c r="BG7480">
        <f t="shared" si="909"/>
        <v>317.05836576198681</v>
      </c>
      <c r="BH7480">
        <f t="shared" si="910"/>
        <v>897.94928067004548</v>
      </c>
      <c r="BI7480">
        <f t="shared" si="911"/>
        <v>1478.8401955781042</v>
      </c>
      <c r="BJ7480">
        <f t="shared" si="912"/>
        <v>2059.7311104861633</v>
      </c>
    </row>
    <row r="7481" spans="1:62">
      <c r="A7481">
        <v>7478</v>
      </c>
      <c r="F7481">
        <v>11218.707342776623</v>
      </c>
      <c r="G7481">
        <v>0.10147974361955736</v>
      </c>
      <c r="BD7481">
        <f t="shared" si="906"/>
        <v>5673.7934767989591</v>
      </c>
      <c r="BE7481">
        <f t="shared" si="907"/>
        <v>9538.3339232597791</v>
      </c>
      <c r="BF7481">
        <f t="shared" si="908"/>
        <v>13402.874369720599</v>
      </c>
      <c r="BG7481">
        <f t="shared" si="909"/>
        <v>17267.414816181419</v>
      </c>
      <c r="BH7481">
        <f t="shared" si="910"/>
        <v>21131.955262642241</v>
      </c>
      <c r="BI7481">
        <f t="shared" si="911"/>
        <v>24996.495709103059</v>
      </c>
      <c r="BJ7481">
        <f t="shared" si="912"/>
        <v>28861.036155563881</v>
      </c>
    </row>
    <row r="7482" spans="1:62">
      <c r="A7482">
        <v>7479</v>
      </c>
      <c r="F7482">
        <v>4339.4198639819097</v>
      </c>
      <c r="G7482">
        <v>0.66129456160143629</v>
      </c>
      <c r="BD7482">
        <f t="shared" si="906"/>
        <v>-10711.308624678835</v>
      </c>
      <c r="BE7482">
        <f t="shared" si="907"/>
        <v>-10203.90990658105</v>
      </c>
      <c r="BF7482">
        <f t="shared" si="908"/>
        <v>-9696.5111884832622</v>
      </c>
      <c r="BG7482">
        <f t="shared" si="909"/>
        <v>-9189.1124703854748</v>
      </c>
      <c r="BH7482">
        <f t="shared" si="910"/>
        <v>-8681.7137522876892</v>
      </c>
      <c r="BI7482">
        <f t="shared" si="911"/>
        <v>-8174.3150341899018</v>
      </c>
      <c r="BJ7482">
        <f t="shared" si="912"/>
        <v>-7666.9163160921153</v>
      </c>
    </row>
    <row r="7483" spans="1:62">
      <c r="A7483">
        <v>7480</v>
      </c>
      <c r="F7483">
        <v>11546.27096693117</v>
      </c>
      <c r="G7483">
        <v>0.27110364403728671</v>
      </c>
      <c r="BD7483">
        <f t="shared" si="906"/>
        <v>-1032.9470559747283</v>
      </c>
      <c r="BE7483">
        <f t="shared" si="907"/>
        <v>2273.5257520324531</v>
      </c>
      <c r="BF7483">
        <f t="shared" si="908"/>
        <v>5579.998560039634</v>
      </c>
      <c r="BG7483">
        <f t="shared" si="909"/>
        <v>8886.4713680468158</v>
      </c>
      <c r="BH7483">
        <f t="shared" si="910"/>
        <v>12192.944176053998</v>
      </c>
      <c r="BI7483">
        <f t="shared" si="911"/>
        <v>15499.416984061178</v>
      </c>
      <c r="BJ7483">
        <f t="shared" si="912"/>
        <v>18805.889792068359</v>
      </c>
    </row>
    <row r="7484" spans="1:62">
      <c r="A7484">
        <v>7481</v>
      </c>
      <c r="F7484">
        <v>9006.916995219246</v>
      </c>
      <c r="G7484">
        <v>0.39041345452108267</v>
      </c>
      <c r="BD7484">
        <f t="shared" si="906"/>
        <v>-10190.752746744736</v>
      </c>
      <c r="BE7484">
        <f t="shared" si="907"/>
        <v>-8835.2345265583026</v>
      </c>
      <c r="BF7484">
        <f t="shared" si="908"/>
        <v>-7479.716306371869</v>
      </c>
      <c r="BG7484">
        <f t="shared" si="909"/>
        <v>-6124.1980861854354</v>
      </c>
      <c r="BH7484">
        <f t="shared" si="910"/>
        <v>-4768.6798659990018</v>
      </c>
      <c r="BI7484">
        <f t="shared" si="911"/>
        <v>-3413.1616458125691</v>
      </c>
      <c r="BJ7484">
        <f t="shared" si="912"/>
        <v>-2057.6434256261346</v>
      </c>
    </row>
    <row r="7485" spans="1:62">
      <c r="A7485">
        <v>7482</v>
      </c>
      <c r="F7485">
        <v>15831.001963219518</v>
      </c>
      <c r="G7485">
        <v>0.11440070478172082</v>
      </c>
      <c r="BD7485">
        <f t="shared" si="906"/>
        <v>-7054.8497226138325</v>
      </c>
      <c r="BE7485">
        <f t="shared" si="907"/>
        <v>-5102.7824500084189</v>
      </c>
      <c r="BF7485">
        <f t="shared" si="908"/>
        <v>-3150.7151774030062</v>
      </c>
      <c r="BG7485">
        <f t="shared" si="909"/>
        <v>-1198.6479047975927</v>
      </c>
      <c r="BH7485">
        <f t="shared" si="910"/>
        <v>753.41936780782089</v>
      </c>
      <c r="BI7485">
        <f t="shared" si="911"/>
        <v>2705.4866404132335</v>
      </c>
      <c r="BJ7485">
        <f t="shared" si="912"/>
        <v>4657.553913018648</v>
      </c>
    </row>
    <row r="7486" spans="1:62">
      <c r="A7486">
        <v>7483</v>
      </c>
      <c r="F7486">
        <v>4071.0256593267914</v>
      </c>
      <c r="G7486">
        <v>0.47733997291597774</v>
      </c>
      <c r="BD7486">
        <f t="shared" si="906"/>
        <v>-15258.998439310913</v>
      </c>
      <c r="BE7486">
        <f t="shared" si="907"/>
        <v>-14686.994915402311</v>
      </c>
      <c r="BF7486">
        <f t="shared" si="908"/>
        <v>-14114.991391493706</v>
      </c>
      <c r="BG7486">
        <f t="shared" si="909"/>
        <v>-13542.987867585101</v>
      </c>
      <c r="BH7486">
        <f t="shared" si="910"/>
        <v>-12970.984343676497</v>
      </c>
      <c r="BI7486">
        <f t="shared" si="911"/>
        <v>-12398.980819767894</v>
      </c>
      <c r="BJ7486">
        <f t="shared" si="912"/>
        <v>-11826.977295859289</v>
      </c>
    </row>
    <row r="7487" spans="1:62">
      <c r="A7487">
        <v>7484</v>
      </c>
      <c r="F7487">
        <v>3857.7292239397757</v>
      </c>
      <c r="G7487">
        <v>0.76129503970801871</v>
      </c>
      <c r="BD7487">
        <f t="shared" si="906"/>
        <v>-1684.3257947469028</v>
      </c>
      <c r="BE7487">
        <f t="shared" si="907"/>
        <v>702.3740698329857</v>
      </c>
      <c r="BF7487">
        <f t="shared" si="908"/>
        <v>3089.0739344128751</v>
      </c>
      <c r="BG7487">
        <f t="shared" si="909"/>
        <v>5475.7737989927627</v>
      </c>
      <c r="BH7487">
        <f t="shared" si="910"/>
        <v>7862.4736635726513</v>
      </c>
      <c r="BI7487">
        <f t="shared" si="911"/>
        <v>10249.173528152542</v>
      </c>
      <c r="BJ7487">
        <f t="shared" si="912"/>
        <v>12635.873392732428</v>
      </c>
    </row>
    <row r="7488" spans="1:62">
      <c r="A7488">
        <v>7485</v>
      </c>
      <c r="F7488">
        <v>-242.87342379708934</v>
      </c>
      <c r="G7488">
        <v>0.92204949342785714</v>
      </c>
      <c r="BD7488">
        <f t="shared" si="906"/>
        <v>-51.254025399682178</v>
      </c>
      <c r="BE7488">
        <f t="shared" si="907"/>
        <v>3755.2211731404113</v>
      </c>
      <c r="BF7488">
        <f t="shared" si="908"/>
        <v>7561.6963716805058</v>
      </c>
      <c r="BG7488">
        <f t="shared" si="909"/>
        <v>11368.171570220598</v>
      </c>
      <c r="BH7488">
        <f t="shared" si="910"/>
        <v>15174.646768760693</v>
      </c>
      <c r="BI7488">
        <f t="shared" si="911"/>
        <v>18981.121967300787</v>
      </c>
      <c r="BJ7488">
        <f t="shared" si="912"/>
        <v>22787.597165840878</v>
      </c>
    </row>
    <row r="7489" spans="1:62">
      <c r="A7489">
        <v>7486</v>
      </c>
      <c r="F7489">
        <v>7708.4023997931927</v>
      </c>
      <c r="G7489">
        <v>0.33268401813039361</v>
      </c>
      <c r="BD7489">
        <f t="shared" si="906"/>
        <v>4853.120890936375</v>
      </c>
      <c r="BE7489">
        <f t="shared" si="907"/>
        <v>9463.3683580756606</v>
      </c>
      <c r="BF7489">
        <f t="shared" si="908"/>
        <v>14073.615825214947</v>
      </c>
      <c r="BG7489">
        <f t="shared" si="909"/>
        <v>18683.863292354232</v>
      </c>
      <c r="BH7489">
        <f t="shared" si="910"/>
        <v>23294.110759493517</v>
      </c>
      <c r="BI7489">
        <f t="shared" si="911"/>
        <v>27904.358226632805</v>
      </c>
      <c r="BJ7489">
        <f t="shared" si="912"/>
        <v>32514.60569377209</v>
      </c>
    </row>
    <row r="7490" spans="1:62">
      <c r="A7490">
        <v>7487</v>
      </c>
      <c r="F7490">
        <v>8077.9554804551026</v>
      </c>
      <c r="G7490">
        <v>0.4243906733716214</v>
      </c>
      <c r="BD7490">
        <f t="shared" si="906"/>
        <v>-6044.9823091412245</v>
      </c>
      <c r="BE7490">
        <f t="shared" si="907"/>
        <v>-4381.5622184892563</v>
      </c>
      <c r="BF7490">
        <f t="shared" si="908"/>
        <v>-2718.1421278372882</v>
      </c>
      <c r="BG7490">
        <f t="shared" si="909"/>
        <v>-1054.72203718532</v>
      </c>
      <c r="BH7490">
        <f t="shared" si="910"/>
        <v>608.69805346664725</v>
      </c>
      <c r="BI7490">
        <f t="shared" si="911"/>
        <v>2272.1181441186163</v>
      </c>
      <c r="BJ7490">
        <f t="shared" si="912"/>
        <v>3935.5382347705836</v>
      </c>
    </row>
    <row r="7491" spans="1:62">
      <c r="A7491">
        <v>7488</v>
      </c>
      <c r="F7491">
        <v>3292.2610269313009</v>
      </c>
      <c r="G7491">
        <v>0.35276687772743465</v>
      </c>
      <c r="BD7491">
        <f t="shared" si="906"/>
        <v>-5956.0021135969955</v>
      </c>
      <c r="BE7491">
        <f t="shared" si="907"/>
        <v>-3834.0487467388884</v>
      </c>
      <c r="BF7491">
        <f t="shared" si="908"/>
        <v>-1712.0953798807814</v>
      </c>
      <c r="BG7491">
        <f t="shared" si="909"/>
        <v>409.85798697732571</v>
      </c>
      <c r="BH7491">
        <f t="shared" si="910"/>
        <v>2531.8113538354319</v>
      </c>
      <c r="BI7491">
        <f t="shared" si="911"/>
        <v>4653.7647206935399</v>
      </c>
      <c r="BJ7491">
        <f t="shared" si="912"/>
        <v>6775.718087551646</v>
      </c>
    </row>
    <row r="7492" spans="1:62">
      <c r="A7492">
        <v>7489</v>
      </c>
      <c r="F7492">
        <v>10276.914620573116</v>
      </c>
      <c r="G7492">
        <v>0.71044067438913494</v>
      </c>
      <c r="BD7492">
        <f t="shared" si="906"/>
        <v>-1528.4266382941275</v>
      </c>
      <c r="BE7492">
        <f t="shared" si="907"/>
        <v>235.40775034304579</v>
      </c>
      <c r="BF7492">
        <f t="shared" si="908"/>
        <v>1999.2421389802184</v>
      </c>
      <c r="BG7492">
        <f t="shared" si="909"/>
        <v>3763.0765276173925</v>
      </c>
      <c r="BH7492">
        <f t="shared" si="910"/>
        <v>5526.9109162545647</v>
      </c>
      <c r="BI7492">
        <f t="shared" si="911"/>
        <v>7290.7453048917378</v>
      </c>
      <c r="BJ7492">
        <f t="shared" si="912"/>
        <v>9054.5796935289109</v>
      </c>
    </row>
    <row r="7493" spans="1:62">
      <c r="A7493">
        <v>7490</v>
      </c>
      <c r="F7493">
        <v>1666.9424281904649</v>
      </c>
      <c r="G7493">
        <v>0.23123423528756959</v>
      </c>
      <c r="BD7493">
        <f t="shared" si="906"/>
        <v>-6724.7112486274409</v>
      </c>
      <c r="BE7493">
        <f t="shared" si="907"/>
        <v>-3172.507876681766</v>
      </c>
      <c r="BF7493">
        <f t="shared" si="908"/>
        <v>379.69549526390801</v>
      </c>
      <c r="BG7493">
        <f t="shared" si="909"/>
        <v>3931.8988672095838</v>
      </c>
      <c r="BH7493">
        <f t="shared" si="910"/>
        <v>7484.1022391552578</v>
      </c>
      <c r="BI7493">
        <f t="shared" si="911"/>
        <v>11036.305611100932</v>
      </c>
      <c r="BJ7493">
        <f t="shared" si="912"/>
        <v>14588.508983046606</v>
      </c>
    </row>
    <row r="7494" spans="1:62">
      <c r="A7494">
        <v>7491</v>
      </c>
      <c r="F7494">
        <v>2087.360891459015</v>
      </c>
      <c r="G7494">
        <v>0.84258935019445325</v>
      </c>
      <c r="BD7494">
        <f t="shared" si="906"/>
        <v>-510.77125175261699</v>
      </c>
      <c r="BE7494">
        <f t="shared" si="907"/>
        <v>645.39992468523087</v>
      </c>
      <c r="BF7494">
        <f t="shared" si="908"/>
        <v>1801.5711011230792</v>
      </c>
      <c r="BG7494">
        <f t="shared" si="909"/>
        <v>2957.7422775609266</v>
      </c>
      <c r="BH7494">
        <f t="shared" si="910"/>
        <v>4113.9134539987745</v>
      </c>
      <c r="BI7494">
        <f t="shared" si="911"/>
        <v>5270.0846304366232</v>
      </c>
      <c r="BJ7494">
        <f t="shared" si="912"/>
        <v>6426.2558068744711</v>
      </c>
    </row>
    <row r="7495" spans="1:62">
      <c r="A7495">
        <v>7492</v>
      </c>
      <c r="F7495">
        <v>12781.410848588681</v>
      </c>
      <c r="G7495">
        <v>0.17805354125188266</v>
      </c>
      <c r="BD7495">
        <f t="shared" si="906"/>
        <v>2125.5858595132513</v>
      </c>
      <c r="BE7495">
        <f t="shared" si="907"/>
        <v>6338.5326104855176</v>
      </c>
      <c r="BF7495">
        <f t="shared" si="908"/>
        <v>10551.479361457783</v>
      </c>
      <c r="BG7495">
        <f t="shared" si="909"/>
        <v>14764.42611243005</v>
      </c>
      <c r="BH7495">
        <f t="shared" si="910"/>
        <v>18977.372863402317</v>
      </c>
      <c r="BI7495">
        <f t="shared" si="911"/>
        <v>23190.319614374581</v>
      </c>
      <c r="BJ7495">
        <f t="shared" si="912"/>
        <v>27403.266365346848</v>
      </c>
    </row>
    <row r="7496" spans="1:62">
      <c r="A7496">
        <v>7493</v>
      </c>
      <c r="F7496">
        <v>4582.2318616341836</v>
      </c>
      <c r="G7496">
        <v>0.78561674638315626</v>
      </c>
      <c r="BD7496">
        <f t="shared" si="906"/>
        <v>-11891.143142329267</v>
      </c>
      <c r="BE7496">
        <f t="shared" si="907"/>
        <v>-11000.875436069855</v>
      </c>
      <c r="BF7496">
        <f t="shared" si="908"/>
        <v>-10110.607729810441</v>
      </c>
      <c r="BG7496">
        <f t="shared" si="909"/>
        <v>-9220.3400235510271</v>
      </c>
      <c r="BH7496">
        <f t="shared" si="910"/>
        <v>-8330.072317291615</v>
      </c>
      <c r="BI7496">
        <f t="shared" si="911"/>
        <v>-7439.8046110322011</v>
      </c>
      <c r="BJ7496">
        <f t="shared" si="912"/>
        <v>-6549.5369047727872</v>
      </c>
    </row>
    <row r="7497" spans="1:62">
      <c r="A7497">
        <v>7494</v>
      </c>
      <c r="F7497">
        <v>-422.28015236252759</v>
      </c>
      <c r="G7497">
        <v>0.21810459829880458</v>
      </c>
      <c r="BD7497">
        <f t="shared" si="906"/>
        <v>-654.14812971840229</v>
      </c>
      <c r="BE7497">
        <f t="shared" si="907"/>
        <v>3273.935602197379</v>
      </c>
      <c r="BF7497">
        <f t="shared" si="908"/>
        <v>7202.0193341131599</v>
      </c>
      <c r="BG7497">
        <f t="shared" si="909"/>
        <v>11130.103066028942</v>
      </c>
      <c r="BH7497">
        <f t="shared" si="910"/>
        <v>15058.186797944723</v>
      </c>
      <c r="BI7497">
        <f t="shared" si="911"/>
        <v>18986.270529860503</v>
      </c>
      <c r="BJ7497">
        <f t="shared" si="912"/>
        <v>22914.354261776287</v>
      </c>
    </row>
    <row r="7498" spans="1:62">
      <c r="A7498">
        <v>7495</v>
      </c>
      <c r="F7498">
        <v>6882.4713480566315</v>
      </c>
      <c r="G7498">
        <v>1.1916590360251229</v>
      </c>
      <c r="BD7498">
        <f t="shared" si="906"/>
        <v>1512.8031438565504</v>
      </c>
      <c r="BE7498">
        <f t="shared" si="907"/>
        <v>2603.3261353505732</v>
      </c>
      <c r="BF7498">
        <f t="shared" si="908"/>
        <v>3693.8491268445964</v>
      </c>
      <c r="BG7498">
        <f t="shared" si="909"/>
        <v>4784.3721183386187</v>
      </c>
      <c r="BH7498">
        <f t="shared" si="910"/>
        <v>5874.8951098326415</v>
      </c>
      <c r="BI7498">
        <f t="shared" si="911"/>
        <v>6965.4181013266652</v>
      </c>
      <c r="BJ7498">
        <f t="shared" si="912"/>
        <v>8055.941092820688</v>
      </c>
    </row>
    <row r="7499" spans="1:62">
      <c r="A7499">
        <v>7496</v>
      </c>
      <c r="F7499">
        <v>13420.484849809176</v>
      </c>
      <c r="G7499">
        <v>0.30578559551286855</v>
      </c>
      <c r="BD7499">
        <f t="shared" si="906"/>
        <v>-924.17616793101661</v>
      </c>
      <c r="BE7499">
        <f t="shared" si="907"/>
        <v>5034.1190121945983</v>
      </c>
      <c r="BF7499">
        <f t="shared" si="908"/>
        <v>10992.414192320211</v>
      </c>
      <c r="BG7499">
        <f t="shared" si="909"/>
        <v>16950.709372445828</v>
      </c>
      <c r="BH7499">
        <f t="shared" si="910"/>
        <v>22909.004552571441</v>
      </c>
      <c r="BI7499">
        <f t="shared" si="911"/>
        <v>28867.299732697054</v>
      </c>
      <c r="BJ7499">
        <f t="shared" si="912"/>
        <v>34825.594912822664</v>
      </c>
    </row>
    <row r="7500" spans="1:62">
      <c r="A7500">
        <v>7497</v>
      </c>
      <c r="F7500">
        <v>8491.0868372684636</v>
      </c>
      <c r="G7500">
        <v>0.44999954765574479</v>
      </c>
      <c r="BD7500">
        <f t="shared" si="906"/>
        <v>-11891.556872244833</v>
      </c>
      <c r="BE7500">
        <f t="shared" si="907"/>
        <v>-10362.628894680491</v>
      </c>
      <c r="BF7500">
        <f t="shared" si="908"/>
        <v>-8833.700917116148</v>
      </c>
      <c r="BG7500">
        <f t="shared" si="909"/>
        <v>-7304.7729395518054</v>
      </c>
      <c r="BH7500">
        <f t="shared" si="910"/>
        <v>-5775.8449619874627</v>
      </c>
      <c r="BI7500">
        <f t="shared" si="911"/>
        <v>-4246.9169844231201</v>
      </c>
      <c r="BJ7500">
        <f t="shared" si="912"/>
        <v>-2717.9890068587774</v>
      </c>
    </row>
    <row r="7501" spans="1:62">
      <c r="A7501">
        <v>7498</v>
      </c>
      <c r="F7501">
        <v>8219.7132828808426</v>
      </c>
      <c r="G7501">
        <v>0.95957310385544137</v>
      </c>
      <c r="BD7501">
        <f t="shared" ref="BD7501:BD7564" si="913">($BD$3*G7500)-F7500</f>
        <v>-6241.0890989897398</v>
      </c>
      <c r="BE7501">
        <f t="shared" ref="BE7501:BE7564" si="914">($BE$3*G7500)-F7500</f>
        <v>-3991.091360711016</v>
      </c>
      <c r="BF7501">
        <f t="shared" ref="BF7501:BF7564" si="915">($BF$3*G7500)-F7500</f>
        <v>-1741.0936224322913</v>
      </c>
      <c r="BG7501">
        <f t="shared" ref="BG7501:BG7564" si="916">($BG$3*G7500)-F7500</f>
        <v>508.90411584643152</v>
      </c>
      <c r="BH7501">
        <f t="shared" ref="BH7501:BH7564" si="917">($BH$3*G7500)-F7500</f>
        <v>2758.9018541251571</v>
      </c>
      <c r="BI7501">
        <f t="shared" ref="BI7501:BI7564" si="918">($BI$3*G7500)-F7500</f>
        <v>5008.8995924038809</v>
      </c>
      <c r="BJ7501">
        <f t="shared" ref="BJ7501:BJ7564" si="919">($BJ$3*G7500)-F7500</f>
        <v>7258.8973306826047</v>
      </c>
    </row>
    <row r="7502" spans="1:62">
      <c r="A7502">
        <v>7499</v>
      </c>
      <c r="F7502">
        <v>9594.5263416972175</v>
      </c>
      <c r="G7502">
        <v>0.30861536637670994</v>
      </c>
      <c r="BD7502">
        <f t="shared" si="913"/>
        <v>-3421.8477636036359</v>
      </c>
      <c r="BE7502">
        <f t="shared" si="914"/>
        <v>1376.0177556735707</v>
      </c>
      <c r="BF7502">
        <f t="shared" si="915"/>
        <v>6173.8832749507783</v>
      </c>
      <c r="BG7502">
        <f t="shared" si="916"/>
        <v>10971.748794227984</v>
      </c>
      <c r="BH7502">
        <f t="shared" si="917"/>
        <v>15769.61431350519</v>
      </c>
      <c r="BI7502">
        <f t="shared" si="918"/>
        <v>20567.479832782399</v>
      </c>
      <c r="BJ7502">
        <f t="shared" si="919"/>
        <v>25365.345352059605</v>
      </c>
    </row>
    <row r="7503" spans="1:62">
      <c r="A7503">
        <v>7500</v>
      </c>
      <c r="F7503">
        <v>9316.161512957704</v>
      </c>
      <c r="G7503">
        <v>8.0818936619161619E-2</v>
      </c>
      <c r="BD7503">
        <f t="shared" si="913"/>
        <v>-8051.4495098136676</v>
      </c>
      <c r="BE7503">
        <f t="shared" si="914"/>
        <v>-6508.3726779301178</v>
      </c>
      <c r="BF7503">
        <f t="shared" si="915"/>
        <v>-4965.2958460465679</v>
      </c>
      <c r="BG7503">
        <f t="shared" si="916"/>
        <v>-3422.219014163019</v>
      </c>
      <c r="BH7503">
        <f t="shared" si="917"/>
        <v>-1879.1421822794691</v>
      </c>
      <c r="BI7503">
        <f t="shared" si="918"/>
        <v>-336.06535039591836</v>
      </c>
      <c r="BJ7503">
        <f t="shared" si="919"/>
        <v>1207.0114814876306</v>
      </c>
    </row>
    <row r="7504" spans="1:62">
      <c r="A7504">
        <v>7501</v>
      </c>
      <c r="F7504">
        <v>10415.094834954338</v>
      </c>
      <c r="G7504">
        <v>0.23206298829165206</v>
      </c>
      <c r="BD7504">
        <f t="shared" si="913"/>
        <v>-8912.0668298618966</v>
      </c>
      <c r="BE7504">
        <f t="shared" si="914"/>
        <v>-8507.9721467660875</v>
      </c>
      <c r="BF7504">
        <f t="shared" si="915"/>
        <v>-8103.8774636702801</v>
      </c>
      <c r="BG7504">
        <f t="shared" si="916"/>
        <v>-7699.7827805744719</v>
      </c>
      <c r="BH7504">
        <f t="shared" si="917"/>
        <v>-7295.6880974786636</v>
      </c>
      <c r="BI7504">
        <f t="shared" si="918"/>
        <v>-6891.5934143828554</v>
      </c>
      <c r="BJ7504">
        <f t="shared" si="919"/>
        <v>-6487.4987312870471</v>
      </c>
    </row>
    <row r="7505" spans="1:62">
      <c r="A7505">
        <v>7502</v>
      </c>
      <c r="F7505">
        <v>12032.801583716308</v>
      </c>
      <c r="G7505">
        <v>0.80109196605576738</v>
      </c>
      <c r="BD7505">
        <f t="shared" si="913"/>
        <v>-9254.7798934960774</v>
      </c>
      <c r="BE7505">
        <f t="shared" si="914"/>
        <v>-8094.4649520378171</v>
      </c>
      <c r="BF7505">
        <f t="shared" si="915"/>
        <v>-6934.1500105795567</v>
      </c>
      <c r="BG7505">
        <f t="shared" si="916"/>
        <v>-5773.8350691212963</v>
      </c>
      <c r="BH7505">
        <f t="shared" si="917"/>
        <v>-4613.520127663036</v>
      </c>
      <c r="BI7505">
        <f t="shared" si="918"/>
        <v>-3453.2051862047756</v>
      </c>
      <c r="BJ7505">
        <f t="shared" si="919"/>
        <v>-2292.8902447465152</v>
      </c>
    </row>
    <row r="7506" spans="1:62">
      <c r="A7506">
        <v>7503</v>
      </c>
      <c r="F7506">
        <v>5906.8691789627501</v>
      </c>
      <c r="G7506">
        <v>0.25520970542053245</v>
      </c>
      <c r="BD7506">
        <f t="shared" si="913"/>
        <v>-8027.3417534374712</v>
      </c>
      <c r="BE7506">
        <f t="shared" si="914"/>
        <v>-4021.881923158634</v>
      </c>
      <c r="BF7506">
        <f t="shared" si="915"/>
        <v>-16.422092879796764</v>
      </c>
      <c r="BG7506">
        <f t="shared" si="916"/>
        <v>3989.0377373990395</v>
      </c>
      <c r="BH7506">
        <f t="shared" si="917"/>
        <v>7994.4975676778777</v>
      </c>
      <c r="BI7506">
        <f t="shared" si="918"/>
        <v>11999.957397956714</v>
      </c>
      <c r="BJ7506">
        <f t="shared" si="919"/>
        <v>16005.41722823555</v>
      </c>
    </row>
    <row r="7507" spans="1:62">
      <c r="A7507">
        <v>7504</v>
      </c>
      <c r="F7507">
        <v>5905.7048958896958</v>
      </c>
      <c r="G7507">
        <v>0.27103498045345731</v>
      </c>
      <c r="BD7507">
        <f t="shared" si="913"/>
        <v>-4630.8206518600873</v>
      </c>
      <c r="BE7507">
        <f t="shared" si="914"/>
        <v>-3354.7721247574254</v>
      </c>
      <c r="BF7507">
        <f t="shared" si="915"/>
        <v>-2078.7235976547631</v>
      </c>
      <c r="BG7507">
        <f t="shared" si="916"/>
        <v>-802.67507055210081</v>
      </c>
      <c r="BH7507">
        <f t="shared" si="917"/>
        <v>473.37345655056106</v>
      </c>
      <c r="BI7507">
        <f t="shared" si="918"/>
        <v>1749.4219836532238</v>
      </c>
      <c r="BJ7507">
        <f t="shared" si="919"/>
        <v>3025.4705107558857</v>
      </c>
    </row>
    <row r="7508" spans="1:62">
      <c r="A7508">
        <v>7505</v>
      </c>
      <c r="F7508">
        <v>11016.85625233998</v>
      </c>
      <c r="G7508">
        <v>0.5461817518657206</v>
      </c>
      <c r="BD7508">
        <f t="shared" si="913"/>
        <v>-4550.5299936224092</v>
      </c>
      <c r="BE7508">
        <f t="shared" si="914"/>
        <v>-3195.3550913551226</v>
      </c>
      <c r="BF7508">
        <f t="shared" si="915"/>
        <v>-1840.180189087836</v>
      </c>
      <c r="BG7508">
        <f t="shared" si="916"/>
        <v>-485.00528682054937</v>
      </c>
      <c r="BH7508">
        <f t="shared" si="917"/>
        <v>870.16961544673723</v>
      </c>
      <c r="BI7508">
        <f t="shared" si="918"/>
        <v>2225.3445177140238</v>
      </c>
      <c r="BJ7508">
        <f t="shared" si="919"/>
        <v>3580.5194199813104</v>
      </c>
    </row>
    <row r="7509" spans="1:62">
      <c r="A7509">
        <v>7506</v>
      </c>
      <c r="F7509">
        <v>11950.993818079427</v>
      </c>
      <c r="G7509">
        <v>0.37105151705052286</v>
      </c>
      <c r="BD7509">
        <f t="shared" si="913"/>
        <v>-8285.9474930113756</v>
      </c>
      <c r="BE7509">
        <f t="shared" si="914"/>
        <v>-5555.0387336827735</v>
      </c>
      <c r="BF7509">
        <f t="shared" si="915"/>
        <v>-2824.1299743541713</v>
      </c>
      <c r="BG7509">
        <f t="shared" si="916"/>
        <v>-93.22121502556729</v>
      </c>
      <c r="BH7509">
        <f t="shared" si="917"/>
        <v>2637.6875443030349</v>
      </c>
      <c r="BI7509">
        <f t="shared" si="918"/>
        <v>5368.5963036316371</v>
      </c>
      <c r="BJ7509">
        <f t="shared" si="919"/>
        <v>8099.5050629602429</v>
      </c>
    </row>
    <row r="7510" spans="1:62">
      <c r="A7510">
        <v>7507</v>
      </c>
      <c r="F7510">
        <v>11680.150523764141</v>
      </c>
      <c r="G7510">
        <v>1.0299925420818052</v>
      </c>
      <c r="BD7510">
        <f t="shared" si="913"/>
        <v>-10095.736232826814</v>
      </c>
      <c r="BE7510">
        <f t="shared" si="914"/>
        <v>-8240.4786475741985</v>
      </c>
      <c r="BF7510">
        <f t="shared" si="915"/>
        <v>-6385.2210623215842</v>
      </c>
      <c r="BG7510">
        <f t="shared" si="916"/>
        <v>-4529.96347706897</v>
      </c>
      <c r="BH7510">
        <f t="shared" si="917"/>
        <v>-2674.7058918163548</v>
      </c>
      <c r="BI7510">
        <f t="shared" si="918"/>
        <v>-819.44830656374143</v>
      </c>
      <c r="BJ7510">
        <f t="shared" si="919"/>
        <v>1035.8092786888737</v>
      </c>
    </row>
    <row r="7511" spans="1:62">
      <c r="A7511">
        <v>7508</v>
      </c>
      <c r="F7511">
        <v>10932.496896918954</v>
      </c>
      <c r="G7511">
        <v>0.41214486024184893</v>
      </c>
      <c r="BD7511">
        <f t="shared" si="913"/>
        <v>-6530.1878133551154</v>
      </c>
      <c r="BE7511">
        <f t="shared" si="914"/>
        <v>-1380.2251029460895</v>
      </c>
      <c r="BF7511">
        <f t="shared" si="915"/>
        <v>3769.7376074629374</v>
      </c>
      <c r="BG7511">
        <f t="shared" si="916"/>
        <v>8919.7003178719624</v>
      </c>
      <c r="BH7511">
        <f t="shared" si="917"/>
        <v>14069.663028280991</v>
      </c>
      <c r="BI7511">
        <f t="shared" si="918"/>
        <v>19219.625738690018</v>
      </c>
      <c r="BJ7511">
        <f t="shared" si="919"/>
        <v>24369.588449099043</v>
      </c>
    </row>
    <row r="7512" spans="1:62">
      <c r="A7512">
        <v>7509</v>
      </c>
      <c r="F7512">
        <v>5022.9198823317274</v>
      </c>
      <c r="G7512">
        <v>0.40986568289625591</v>
      </c>
      <c r="BD7512">
        <f t="shared" si="913"/>
        <v>-8871.77259570971</v>
      </c>
      <c r="BE7512">
        <f t="shared" si="914"/>
        <v>-6811.0482945004651</v>
      </c>
      <c r="BF7512">
        <f t="shared" si="915"/>
        <v>-4750.3239932912202</v>
      </c>
      <c r="BG7512">
        <f t="shared" si="916"/>
        <v>-2689.5996920819762</v>
      </c>
      <c r="BH7512">
        <f t="shared" si="917"/>
        <v>-628.87539087273035</v>
      </c>
      <c r="BI7512">
        <f t="shared" si="918"/>
        <v>1431.8489103365137</v>
      </c>
      <c r="BJ7512">
        <f t="shared" si="919"/>
        <v>3492.5732115457595</v>
      </c>
    </row>
    <row r="7513" spans="1:62">
      <c r="A7513">
        <v>7510</v>
      </c>
      <c r="F7513">
        <v>12563.687969790721</v>
      </c>
      <c r="G7513">
        <v>0.15836403406267596</v>
      </c>
      <c r="BD7513">
        <f t="shared" si="913"/>
        <v>-2973.5914678504478</v>
      </c>
      <c r="BE7513">
        <f t="shared" si="914"/>
        <v>-924.26305336916812</v>
      </c>
      <c r="BF7513">
        <f t="shared" si="915"/>
        <v>1125.0653611121115</v>
      </c>
      <c r="BG7513">
        <f t="shared" si="916"/>
        <v>3174.3937755933912</v>
      </c>
      <c r="BH7513">
        <f t="shared" si="917"/>
        <v>5223.7221900746699</v>
      </c>
      <c r="BI7513">
        <f t="shared" si="918"/>
        <v>7273.0506045559505</v>
      </c>
      <c r="BJ7513">
        <f t="shared" si="919"/>
        <v>9322.3790190372292</v>
      </c>
    </row>
    <row r="7514" spans="1:62">
      <c r="A7514">
        <v>7511</v>
      </c>
      <c r="F7514">
        <v>10817.150596742697</v>
      </c>
      <c r="G7514">
        <v>0.42785266998673066</v>
      </c>
      <c r="BD7514">
        <f t="shared" si="913"/>
        <v>-11771.867799477341</v>
      </c>
      <c r="BE7514">
        <f t="shared" si="914"/>
        <v>-10980.047629163961</v>
      </c>
      <c r="BF7514">
        <f t="shared" si="915"/>
        <v>-10188.227458850581</v>
      </c>
      <c r="BG7514">
        <f t="shared" si="916"/>
        <v>-9396.4072885372007</v>
      </c>
      <c r="BH7514">
        <f t="shared" si="917"/>
        <v>-8604.5871182238225</v>
      </c>
      <c r="BI7514">
        <f t="shared" si="918"/>
        <v>-7812.7669479104416</v>
      </c>
      <c r="BJ7514">
        <f t="shared" si="919"/>
        <v>-7020.9467775970616</v>
      </c>
    </row>
    <row r="7515" spans="1:62">
      <c r="A7515">
        <v>7512</v>
      </c>
      <c r="F7515">
        <v>17439.865544916724</v>
      </c>
      <c r="G7515">
        <v>0.19114983407446395</v>
      </c>
      <c r="BD7515">
        <f t="shared" si="913"/>
        <v>-8677.8872468090431</v>
      </c>
      <c r="BE7515">
        <f t="shared" si="914"/>
        <v>-6538.6238968753896</v>
      </c>
      <c r="BF7515">
        <f t="shared" si="915"/>
        <v>-4399.3605469417362</v>
      </c>
      <c r="BG7515">
        <f t="shared" si="916"/>
        <v>-2260.0971970080827</v>
      </c>
      <c r="BH7515">
        <f t="shared" si="917"/>
        <v>-120.83384707442929</v>
      </c>
      <c r="BI7515">
        <f t="shared" si="918"/>
        <v>2018.4295028592242</v>
      </c>
      <c r="BJ7515">
        <f t="shared" si="919"/>
        <v>4157.6928527928758</v>
      </c>
    </row>
    <row r="7516" spans="1:62">
      <c r="A7516">
        <v>7513</v>
      </c>
      <c r="F7516">
        <v>10669.063861971483</v>
      </c>
      <c r="G7516">
        <v>0.39658716317100318</v>
      </c>
      <c r="BD7516">
        <f t="shared" si="913"/>
        <v>-16484.116374544403</v>
      </c>
      <c r="BE7516">
        <f t="shared" si="914"/>
        <v>-15528.367204172084</v>
      </c>
      <c r="BF7516">
        <f t="shared" si="915"/>
        <v>-14572.618033799765</v>
      </c>
      <c r="BG7516">
        <f t="shared" si="916"/>
        <v>-13616.868863427444</v>
      </c>
      <c r="BH7516">
        <f t="shared" si="917"/>
        <v>-12661.119693055125</v>
      </c>
      <c r="BI7516">
        <f t="shared" si="918"/>
        <v>-11705.370522682806</v>
      </c>
      <c r="BJ7516">
        <f t="shared" si="919"/>
        <v>-10749.621352310485</v>
      </c>
    </row>
    <row r="7517" spans="1:62">
      <c r="A7517">
        <v>7514</v>
      </c>
      <c r="F7517">
        <v>10607.710259313932</v>
      </c>
      <c r="G7517">
        <v>0.22494828896287622</v>
      </c>
      <c r="BD7517">
        <f t="shared" si="913"/>
        <v>-8686.1280461164679</v>
      </c>
      <c r="BE7517">
        <f t="shared" si="914"/>
        <v>-6703.1922302614512</v>
      </c>
      <c r="BF7517">
        <f t="shared" si="915"/>
        <v>-4720.2564144064354</v>
      </c>
      <c r="BG7517">
        <f t="shared" si="916"/>
        <v>-2737.3205985514196</v>
      </c>
      <c r="BH7517">
        <f t="shared" si="917"/>
        <v>-754.38478269640291</v>
      </c>
      <c r="BI7517">
        <f t="shared" si="918"/>
        <v>1228.551033158612</v>
      </c>
      <c r="BJ7517">
        <f t="shared" si="919"/>
        <v>3211.4868490136287</v>
      </c>
    </row>
    <row r="7518" spans="1:62">
      <c r="A7518">
        <v>7515</v>
      </c>
      <c r="F7518">
        <v>6209.8112829687816</v>
      </c>
      <c r="G7518">
        <v>0.54531250785339047</v>
      </c>
      <c r="BD7518">
        <f t="shared" si="913"/>
        <v>-9482.9688144995507</v>
      </c>
      <c r="BE7518">
        <f t="shared" si="914"/>
        <v>-8358.2273696851698</v>
      </c>
      <c r="BF7518">
        <f t="shared" si="915"/>
        <v>-7233.4859248707889</v>
      </c>
      <c r="BG7518">
        <f t="shared" si="916"/>
        <v>-6108.7444800564072</v>
      </c>
      <c r="BH7518">
        <f t="shared" si="917"/>
        <v>-4984.0030352420263</v>
      </c>
      <c r="BI7518">
        <f t="shared" si="918"/>
        <v>-3859.2615904276454</v>
      </c>
      <c r="BJ7518">
        <f t="shared" si="919"/>
        <v>-2734.5201456132636</v>
      </c>
    </row>
    <row r="7519" spans="1:62">
      <c r="A7519">
        <v>7516</v>
      </c>
      <c r="F7519">
        <v>2202.3071113802471</v>
      </c>
      <c r="G7519">
        <v>0.47348210584142603</v>
      </c>
      <c r="BD7519">
        <f t="shared" si="913"/>
        <v>-3483.2487437018294</v>
      </c>
      <c r="BE7519">
        <f t="shared" si="914"/>
        <v>-756.68620443487725</v>
      </c>
      <c r="BF7519">
        <f t="shared" si="915"/>
        <v>1969.8763348320754</v>
      </c>
      <c r="BG7519">
        <f t="shared" si="916"/>
        <v>4696.4388740990271</v>
      </c>
      <c r="BH7519">
        <f t="shared" si="917"/>
        <v>7423.0014133659806</v>
      </c>
      <c r="BI7519">
        <f t="shared" si="918"/>
        <v>10149.563952632932</v>
      </c>
      <c r="BJ7519">
        <f t="shared" si="919"/>
        <v>12876.126491899886</v>
      </c>
    </row>
    <row r="7520" spans="1:62">
      <c r="A7520">
        <v>7517</v>
      </c>
      <c r="F7520">
        <v>6972.6289892454515</v>
      </c>
      <c r="G7520">
        <v>0.66747251182098299</v>
      </c>
      <c r="BD7520">
        <f t="shared" si="913"/>
        <v>165.10341782688283</v>
      </c>
      <c r="BE7520">
        <f t="shared" si="914"/>
        <v>2532.5139470340127</v>
      </c>
      <c r="BF7520">
        <f t="shared" si="915"/>
        <v>4899.9244762411436</v>
      </c>
      <c r="BG7520">
        <f t="shared" si="916"/>
        <v>7267.3350054482726</v>
      </c>
      <c r="BH7520">
        <f t="shared" si="917"/>
        <v>9634.7455346554034</v>
      </c>
      <c r="BI7520">
        <f t="shared" si="918"/>
        <v>12002.156063862534</v>
      </c>
      <c r="BJ7520">
        <f t="shared" si="919"/>
        <v>14369.566593069663</v>
      </c>
    </row>
    <row r="7521" spans="1:62">
      <c r="A7521">
        <v>7518</v>
      </c>
      <c r="F7521">
        <v>13028.918519807172</v>
      </c>
      <c r="G7521">
        <v>0.19901740651920541</v>
      </c>
      <c r="BD7521">
        <f t="shared" si="913"/>
        <v>-3635.2664301405366</v>
      </c>
      <c r="BE7521">
        <f t="shared" si="914"/>
        <v>-297.90387103562171</v>
      </c>
      <c r="BF7521">
        <f t="shared" si="915"/>
        <v>3039.4586880692932</v>
      </c>
      <c r="BG7521">
        <f t="shared" si="916"/>
        <v>6376.8212471742081</v>
      </c>
      <c r="BH7521">
        <f t="shared" si="917"/>
        <v>9714.1838062791248</v>
      </c>
      <c r="BI7521">
        <f t="shared" si="918"/>
        <v>13051.546365384038</v>
      </c>
      <c r="BJ7521">
        <f t="shared" si="919"/>
        <v>16388.908924488955</v>
      </c>
    </row>
    <row r="7522" spans="1:62">
      <c r="A7522">
        <v>7519</v>
      </c>
      <c r="F7522">
        <v>10605.189637047051</v>
      </c>
      <c r="G7522">
        <v>0.45811376919620805</v>
      </c>
      <c r="BD7522">
        <f t="shared" si="913"/>
        <v>-12033.831487211144</v>
      </c>
      <c r="BE7522">
        <f t="shared" si="914"/>
        <v>-11038.744454615118</v>
      </c>
      <c r="BF7522">
        <f t="shared" si="915"/>
        <v>-10043.657422019091</v>
      </c>
      <c r="BG7522">
        <f t="shared" si="916"/>
        <v>-9048.5703894230646</v>
      </c>
      <c r="BH7522">
        <f t="shared" si="917"/>
        <v>-8053.4833568270369</v>
      </c>
      <c r="BI7522">
        <f t="shared" si="918"/>
        <v>-7058.3963242310092</v>
      </c>
      <c r="BJ7522">
        <f t="shared" si="919"/>
        <v>-6063.3092916349824</v>
      </c>
    </row>
    <row r="7523" spans="1:62">
      <c r="A7523">
        <v>7520</v>
      </c>
      <c r="F7523">
        <v>4443.0222672182226</v>
      </c>
      <c r="G7523">
        <v>0.67238251356359058</v>
      </c>
      <c r="BD7523">
        <f t="shared" si="913"/>
        <v>-8314.6207910660105</v>
      </c>
      <c r="BE7523">
        <f t="shared" si="914"/>
        <v>-6024.0519450849706</v>
      </c>
      <c r="BF7523">
        <f t="shared" si="915"/>
        <v>-3733.4830991039307</v>
      </c>
      <c r="BG7523">
        <f t="shared" si="916"/>
        <v>-1442.9142531228899</v>
      </c>
      <c r="BH7523">
        <f t="shared" si="917"/>
        <v>847.65459285815086</v>
      </c>
      <c r="BI7523">
        <f t="shared" si="918"/>
        <v>3138.2234388391898</v>
      </c>
      <c r="BJ7523">
        <f t="shared" si="919"/>
        <v>5428.7922848202306</v>
      </c>
    </row>
    <row r="7524" spans="1:62">
      <c r="A7524">
        <v>7521</v>
      </c>
      <c r="F7524">
        <v>7650.3325048201186</v>
      </c>
      <c r="G7524">
        <v>0.4612842444529397</v>
      </c>
      <c r="BD7524">
        <f t="shared" si="913"/>
        <v>-1081.1096994002696</v>
      </c>
      <c r="BE7524">
        <f t="shared" si="914"/>
        <v>2280.8028684176834</v>
      </c>
      <c r="BF7524">
        <f t="shared" si="915"/>
        <v>5642.7154362356359</v>
      </c>
      <c r="BG7524">
        <f t="shared" si="916"/>
        <v>9004.6280040535894</v>
      </c>
      <c r="BH7524">
        <f t="shared" si="917"/>
        <v>12366.540571871543</v>
      </c>
      <c r="BI7524">
        <f t="shared" si="918"/>
        <v>15728.453139689494</v>
      </c>
      <c r="BJ7524">
        <f t="shared" si="919"/>
        <v>19090.365707507444</v>
      </c>
    </row>
    <row r="7525" spans="1:62">
      <c r="A7525">
        <v>7522</v>
      </c>
      <c r="F7525">
        <v>9732.3608823402847</v>
      </c>
      <c r="G7525">
        <v>0.22482154271202859</v>
      </c>
      <c r="BD7525">
        <f t="shared" si="913"/>
        <v>-5343.9112825554203</v>
      </c>
      <c r="BE7525">
        <f t="shared" si="914"/>
        <v>-3037.4900602907219</v>
      </c>
      <c r="BF7525">
        <f t="shared" si="915"/>
        <v>-731.06883802602351</v>
      </c>
      <c r="BG7525">
        <f t="shared" si="916"/>
        <v>1575.3523842386749</v>
      </c>
      <c r="BH7525">
        <f t="shared" si="917"/>
        <v>3881.7736065033732</v>
      </c>
      <c r="BI7525">
        <f t="shared" si="918"/>
        <v>6188.1948287680716</v>
      </c>
      <c r="BJ7525">
        <f t="shared" si="919"/>
        <v>8494.61605103277</v>
      </c>
    </row>
    <row r="7526" spans="1:62">
      <c r="A7526">
        <v>7523</v>
      </c>
      <c r="F7526">
        <v>-9250.2120263467368</v>
      </c>
      <c r="G7526">
        <v>0.55445365766374444</v>
      </c>
      <c r="BD7526">
        <f t="shared" si="913"/>
        <v>-8608.253168780142</v>
      </c>
      <c r="BE7526">
        <f t="shared" si="914"/>
        <v>-7484.1454552199993</v>
      </c>
      <c r="BF7526">
        <f t="shared" si="915"/>
        <v>-6360.0377416598558</v>
      </c>
      <c r="BG7526">
        <f t="shared" si="916"/>
        <v>-5235.9300280997131</v>
      </c>
      <c r="BH7526">
        <f t="shared" si="917"/>
        <v>-4111.8223145395696</v>
      </c>
      <c r="BI7526">
        <f t="shared" si="918"/>
        <v>-2987.7146009794269</v>
      </c>
      <c r="BJ7526">
        <f t="shared" si="919"/>
        <v>-1863.6068874192842</v>
      </c>
    </row>
    <row r="7527" spans="1:62">
      <c r="A7527">
        <v>7524</v>
      </c>
      <c r="F7527">
        <v>1047.659151555883</v>
      </c>
      <c r="G7527">
        <v>0.74581741510593869</v>
      </c>
      <c r="BD7527">
        <f t="shared" si="913"/>
        <v>12022.480314665459</v>
      </c>
      <c r="BE7527">
        <f t="shared" si="914"/>
        <v>14794.748602984182</v>
      </c>
      <c r="BF7527">
        <f t="shared" si="915"/>
        <v>17567.016891302905</v>
      </c>
      <c r="BG7527">
        <f t="shared" si="916"/>
        <v>20339.285179621627</v>
      </c>
      <c r="BH7527">
        <f t="shared" si="917"/>
        <v>23111.55346794035</v>
      </c>
      <c r="BI7527">
        <f t="shared" si="918"/>
        <v>25883.821756259069</v>
      </c>
      <c r="BJ7527">
        <f t="shared" si="919"/>
        <v>28656.090044577792</v>
      </c>
    </row>
    <row r="7528" spans="1:62">
      <c r="A7528">
        <v>7525</v>
      </c>
      <c r="F7528">
        <v>2554.7049155632412</v>
      </c>
      <c r="G7528">
        <v>0.4781113842253859</v>
      </c>
      <c r="BD7528">
        <f t="shared" si="913"/>
        <v>2681.4279239738103</v>
      </c>
      <c r="BE7528">
        <f t="shared" si="914"/>
        <v>6410.5149995035035</v>
      </c>
      <c r="BF7528">
        <f t="shared" si="915"/>
        <v>10139.602075033197</v>
      </c>
      <c r="BG7528">
        <f t="shared" si="916"/>
        <v>13868.68915056289</v>
      </c>
      <c r="BH7528">
        <f t="shared" si="917"/>
        <v>17597.776226092585</v>
      </c>
      <c r="BI7528">
        <f t="shared" si="918"/>
        <v>21326.863301622278</v>
      </c>
      <c r="BJ7528">
        <f t="shared" si="919"/>
        <v>25055.95037715197</v>
      </c>
    </row>
    <row r="7529" spans="1:62">
      <c r="A7529">
        <v>7526</v>
      </c>
      <c r="F7529">
        <v>8330.3052741084175</v>
      </c>
      <c r="G7529">
        <v>0.30502576238034695</v>
      </c>
      <c r="BD7529">
        <f t="shared" si="913"/>
        <v>-164.14799443631182</v>
      </c>
      <c r="BE7529">
        <f t="shared" si="914"/>
        <v>2226.4089266906176</v>
      </c>
      <c r="BF7529">
        <f t="shared" si="915"/>
        <v>4616.965847817547</v>
      </c>
      <c r="BG7529">
        <f t="shared" si="916"/>
        <v>7007.5227689444764</v>
      </c>
      <c r="BH7529">
        <f t="shared" si="917"/>
        <v>9398.0796900714067</v>
      </c>
      <c r="BI7529">
        <f t="shared" si="918"/>
        <v>11788.636611198335</v>
      </c>
      <c r="BJ7529">
        <f t="shared" si="919"/>
        <v>14179.193532325266</v>
      </c>
    </row>
    <row r="7530" spans="1:62">
      <c r="A7530">
        <v>7527</v>
      </c>
      <c r="F7530">
        <v>6899.7312841155981</v>
      </c>
      <c r="G7530">
        <v>0.38972035526210558</v>
      </c>
      <c r="BD7530">
        <f t="shared" si="913"/>
        <v>-6805.176462206683</v>
      </c>
      <c r="BE7530">
        <f t="shared" si="914"/>
        <v>-5280.0476503049485</v>
      </c>
      <c r="BF7530">
        <f t="shared" si="915"/>
        <v>-3754.9188384032132</v>
      </c>
      <c r="BG7530">
        <f t="shared" si="916"/>
        <v>-2229.7900265014787</v>
      </c>
      <c r="BH7530">
        <f t="shared" si="917"/>
        <v>-704.66121459974329</v>
      </c>
      <c r="BI7530">
        <f t="shared" si="918"/>
        <v>820.46759730199119</v>
      </c>
      <c r="BJ7530">
        <f t="shared" si="919"/>
        <v>2345.5964092037266</v>
      </c>
    </row>
    <row r="7531" spans="1:62">
      <c r="A7531">
        <v>7528</v>
      </c>
      <c r="F7531">
        <v>-744.49124109716286</v>
      </c>
      <c r="G7531">
        <v>1.2487772978058516</v>
      </c>
      <c r="BD7531">
        <f t="shared" si="913"/>
        <v>-4951.1295078050698</v>
      </c>
      <c r="BE7531">
        <f t="shared" si="914"/>
        <v>-3002.5277314945424</v>
      </c>
      <c r="BF7531">
        <f t="shared" si="915"/>
        <v>-1053.9259551840141</v>
      </c>
      <c r="BG7531">
        <f t="shared" si="916"/>
        <v>894.67582112651326</v>
      </c>
      <c r="BH7531">
        <f t="shared" si="917"/>
        <v>2843.2775974370415</v>
      </c>
      <c r="BI7531">
        <f t="shared" si="918"/>
        <v>4791.8793737475698</v>
      </c>
      <c r="BJ7531">
        <f t="shared" si="919"/>
        <v>6740.4811500580963</v>
      </c>
    </row>
    <row r="7532" spans="1:62">
      <c r="A7532">
        <v>7529</v>
      </c>
      <c r="F7532">
        <v>15360.769724091291</v>
      </c>
      <c r="G7532">
        <v>0.51579924023813994</v>
      </c>
      <c r="BD7532">
        <f t="shared" si="913"/>
        <v>6988.3777301264208</v>
      </c>
      <c r="BE7532">
        <f t="shared" si="914"/>
        <v>13232.264219155679</v>
      </c>
      <c r="BF7532">
        <f t="shared" si="915"/>
        <v>19476.150708184938</v>
      </c>
      <c r="BG7532">
        <f t="shared" si="916"/>
        <v>25720.037197214195</v>
      </c>
      <c r="BH7532">
        <f t="shared" si="917"/>
        <v>31963.923686243452</v>
      </c>
      <c r="BI7532">
        <f t="shared" si="918"/>
        <v>38207.810175272709</v>
      </c>
      <c r="BJ7532">
        <f t="shared" si="919"/>
        <v>44451.69666430197</v>
      </c>
    </row>
    <row r="7533" spans="1:62">
      <c r="A7533">
        <v>7530</v>
      </c>
      <c r="F7533">
        <v>10032.67850476676</v>
      </c>
      <c r="G7533">
        <v>0.86775527552425036</v>
      </c>
      <c r="BD7533">
        <f t="shared" si="913"/>
        <v>-12781.773522900592</v>
      </c>
      <c r="BE7533">
        <f t="shared" si="914"/>
        <v>-10202.777321709891</v>
      </c>
      <c r="BF7533">
        <f t="shared" si="915"/>
        <v>-7623.781120519192</v>
      </c>
      <c r="BG7533">
        <f t="shared" si="916"/>
        <v>-5044.7849193284928</v>
      </c>
      <c r="BH7533">
        <f t="shared" si="917"/>
        <v>-2465.7887181377919</v>
      </c>
      <c r="BI7533">
        <f t="shared" si="918"/>
        <v>113.20748305290726</v>
      </c>
      <c r="BJ7533">
        <f t="shared" si="919"/>
        <v>2692.2036842436082</v>
      </c>
    </row>
    <row r="7534" spans="1:62">
      <c r="A7534">
        <v>7531</v>
      </c>
      <c r="F7534">
        <v>8295.6592656611501</v>
      </c>
      <c r="G7534">
        <v>0.71732667083355395</v>
      </c>
      <c r="BD7534">
        <f t="shared" si="913"/>
        <v>-5693.9021271455085</v>
      </c>
      <c r="BE7534">
        <f t="shared" si="914"/>
        <v>-1355.1257495242571</v>
      </c>
      <c r="BF7534">
        <f t="shared" si="915"/>
        <v>2983.6506280969952</v>
      </c>
      <c r="BG7534">
        <f t="shared" si="916"/>
        <v>7322.4270057182457</v>
      </c>
      <c r="BH7534">
        <f t="shared" si="917"/>
        <v>11661.203383339498</v>
      </c>
      <c r="BI7534">
        <f t="shared" si="918"/>
        <v>15999.97976096075</v>
      </c>
      <c r="BJ7534">
        <f t="shared" si="919"/>
        <v>20338.756138582001</v>
      </c>
    </row>
    <row r="7535" spans="1:62">
      <c r="A7535">
        <v>7532</v>
      </c>
      <c r="F7535">
        <v>-6114.8228182709936</v>
      </c>
      <c r="G7535">
        <v>0.20690412259217172</v>
      </c>
      <c r="BD7535">
        <f t="shared" si="913"/>
        <v>-4709.0259114933806</v>
      </c>
      <c r="BE7535">
        <f t="shared" si="914"/>
        <v>-1122.3925573256111</v>
      </c>
      <c r="BF7535">
        <f t="shared" si="915"/>
        <v>2464.2407968421594</v>
      </c>
      <c r="BG7535">
        <f t="shared" si="916"/>
        <v>6050.874151009928</v>
      </c>
      <c r="BH7535">
        <f t="shared" si="917"/>
        <v>9637.5075051776985</v>
      </c>
      <c r="BI7535">
        <f t="shared" si="918"/>
        <v>13224.140859345469</v>
      </c>
      <c r="BJ7535">
        <f t="shared" si="919"/>
        <v>16810.774213513239</v>
      </c>
    </row>
    <row r="7536" spans="1:62">
      <c r="A7536">
        <v>7533</v>
      </c>
      <c r="F7536">
        <v>8680.9030009422786</v>
      </c>
      <c r="G7536">
        <v>0.22239573704434434</v>
      </c>
      <c r="BD7536">
        <f t="shared" si="913"/>
        <v>7149.3434312318523</v>
      </c>
      <c r="BE7536">
        <f t="shared" si="914"/>
        <v>8183.8640441927109</v>
      </c>
      <c r="BF7536">
        <f t="shared" si="915"/>
        <v>9218.3846571535687</v>
      </c>
      <c r="BG7536">
        <f t="shared" si="916"/>
        <v>10252.905270114428</v>
      </c>
      <c r="BH7536">
        <f t="shared" si="917"/>
        <v>11287.425883075288</v>
      </c>
      <c r="BI7536">
        <f t="shared" si="918"/>
        <v>12321.946496036146</v>
      </c>
      <c r="BJ7536">
        <f t="shared" si="919"/>
        <v>13356.467108997003</v>
      </c>
    </row>
    <row r="7537" spans="1:62">
      <c r="A7537">
        <v>7534</v>
      </c>
      <c r="F7537">
        <v>11868.150744660121</v>
      </c>
      <c r="G7537">
        <v>0.41757931989903163</v>
      </c>
      <c r="BD7537">
        <f t="shared" si="913"/>
        <v>-7568.9243157205565</v>
      </c>
      <c r="BE7537">
        <f t="shared" si="914"/>
        <v>-6456.9456304988353</v>
      </c>
      <c r="BF7537">
        <f t="shared" si="915"/>
        <v>-5344.9669452771141</v>
      </c>
      <c r="BG7537">
        <f t="shared" si="916"/>
        <v>-4232.9882600553919</v>
      </c>
      <c r="BH7537">
        <f t="shared" si="917"/>
        <v>-3121.0095748336698</v>
      </c>
      <c r="BI7537">
        <f t="shared" si="918"/>
        <v>-2009.0308896119486</v>
      </c>
      <c r="BJ7537">
        <f t="shared" si="919"/>
        <v>-897.05220439022651</v>
      </c>
    </row>
    <row r="7538" spans="1:62">
      <c r="A7538">
        <v>7535</v>
      </c>
      <c r="F7538">
        <v>7168.0400511374846</v>
      </c>
      <c r="G7538">
        <v>0.14750077984328591</v>
      </c>
      <c r="BD7538">
        <f t="shared" si="913"/>
        <v>-9780.2541451649631</v>
      </c>
      <c r="BE7538">
        <f t="shared" si="914"/>
        <v>-7692.3575456698045</v>
      </c>
      <c r="BF7538">
        <f t="shared" si="915"/>
        <v>-5604.4609461746468</v>
      </c>
      <c r="BG7538">
        <f t="shared" si="916"/>
        <v>-3516.5643466794882</v>
      </c>
      <c r="BH7538">
        <f t="shared" si="917"/>
        <v>-1428.6677471843304</v>
      </c>
      <c r="BI7538">
        <f t="shared" si="918"/>
        <v>659.22885231082728</v>
      </c>
      <c r="BJ7538">
        <f t="shared" si="919"/>
        <v>2747.1254518059868</v>
      </c>
    </row>
    <row r="7539" spans="1:62">
      <c r="A7539">
        <v>7536</v>
      </c>
      <c r="F7539">
        <v>1684.8483924704778</v>
      </c>
      <c r="G7539">
        <v>0.24121048719473848</v>
      </c>
      <c r="BD7539">
        <f t="shared" si="913"/>
        <v>-6430.5361519210546</v>
      </c>
      <c r="BE7539">
        <f t="shared" si="914"/>
        <v>-5693.0322527046255</v>
      </c>
      <c r="BF7539">
        <f t="shared" si="915"/>
        <v>-4955.5283534881964</v>
      </c>
      <c r="BG7539">
        <f t="shared" si="916"/>
        <v>-4218.0244542717664</v>
      </c>
      <c r="BH7539">
        <f t="shared" si="917"/>
        <v>-3480.5205550553369</v>
      </c>
      <c r="BI7539">
        <f t="shared" si="918"/>
        <v>-2743.0166558389074</v>
      </c>
      <c r="BJ7539">
        <f t="shared" si="919"/>
        <v>-2005.5127566224774</v>
      </c>
    </row>
    <row r="7540" spans="1:62">
      <c r="A7540">
        <v>7537</v>
      </c>
      <c r="F7540">
        <v>2355.2742449318575</v>
      </c>
      <c r="G7540">
        <v>0.23321528124538293</v>
      </c>
      <c r="BD7540">
        <f t="shared" si="913"/>
        <v>-478.79595649678549</v>
      </c>
      <c r="BE7540">
        <f t="shared" si="914"/>
        <v>727.25647947690686</v>
      </c>
      <c r="BF7540">
        <f t="shared" si="915"/>
        <v>1933.3089154505992</v>
      </c>
      <c r="BG7540">
        <f t="shared" si="916"/>
        <v>3139.3613514242916</v>
      </c>
      <c r="BH7540">
        <f t="shared" si="917"/>
        <v>4345.4137873979844</v>
      </c>
      <c r="BI7540">
        <f t="shared" si="918"/>
        <v>5551.4662233716763</v>
      </c>
      <c r="BJ7540">
        <f t="shared" si="919"/>
        <v>6757.5186593453691</v>
      </c>
    </row>
    <row r="7541" spans="1:62">
      <c r="A7541">
        <v>7538</v>
      </c>
      <c r="F7541">
        <v>236.38706923024074</v>
      </c>
      <c r="G7541">
        <v>0.491055660569371</v>
      </c>
      <c r="BD7541">
        <f t="shared" si="913"/>
        <v>-1189.1978387049428</v>
      </c>
      <c r="BE7541">
        <f t="shared" si="914"/>
        <v>-23.121432478028055</v>
      </c>
      <c r="BF7541">
        <f t="shared" si="915"/>
        <v>1142.9549737488865</v>
      </c>
      <c r="BG7541">
        <f t="shared" si="916"/>
        <v>2309.0313799758014</v>
      </c>
      <c r="BH7541">
        <f t="shared" si="917"/>
        <v>3475.1077862027159</v>
      </c>
      <c r="BI7541">
        <f t="shared" si="918"/>
        <v>4641.1841924296305</v>
      </c>
      <c r="BJ7541">
        <f t="shared" si="919"/>
        <v>5807.260598656545</v>
      </c>
    </row>
    <row r="7542" spans="1:62">
      <c r="A7542">
        <v>7539</v>
      </c>
      <c r="F7542">
        <v>5100.8738685784228</v>
      </c>
      <c r="G7542">
        <v>0.34644155738486138</v>
      </c>
      <c r="BD7542">
        <f t="shared" si="913"/>
        <v>2218.891233616614</v>
      </c>
      <c r="BE7542">
        <f t="shared" si="914"/>
        <v>4674.1695364634688</v>
      </c>
      <c r="BF7542">
        <f t="shared" si="915"/>
        <v>7129.4478393103245</v>
      </c>
      <c r="BG7542">
        <f t="shared" si="916"/>
        <v>9584.7261421571784</v>
      </c>
      <c r="BH7542">
        <f t="shared" si="917"/>
        <v>12040.004445004035</v>
      </c>
      <c r="BI7542">
        <f t="shared" si="918"/>
        <v>14495.28274785089</v>
      </c>
      <c r="BJ7542">
        <f t="shared" si="919"/>
        <v>16950.561050697743</v>
      </c>
    </row>
    <row r="7543" spans="1:62">
      <c r="A7543">
        <v>7540</v>
      </c>
      <c r="F7543">
        <v>11361.689893407111</v>
      </c>
      <c r="G7543">
        <v>0.37843629110843136</v>
      </c>
      <c r="BD7543">
        <f t="shared" si="913"/>
        <v>-3368.6660816541162</v>
      </c>
      <c r="BE7543">
        <f t="shared" si="914"/>
        <v>-1636.458294729809</v>
      </c>
      <c r="BF7543">
        <f t="shared" si="915"/>
        <v>95.749492194498089</v>
      </c>
      <c r="BG7543">
        <f t="shared" si="916"/>
        <v>1827.9572791188048</v>
      </c>
      <c r="BH7543">
        <f t="shared" si="917"/>
        <v>3560.1650660431114</v>
      </c>
      <c r="BI7543">
        <f t="shared" si="918"/>
        <v>5292.372852967419</v>
      </c>
      <c r="BJ7543">
        <f t="shared" si="919"/>
        <v>7024.5806398917248</v>
      </c>
    </row>
    <row r="7544" spans="1:62">
      <c r="A7544">
        <v>7541</v>
      </c>
      <c r="F7544">
        <v>4822.4348887974138</v>
      </c>
      <c r="G7544">
        <v>0.33163735260341642</v>
      </c>
      <c r="BD7544">
        <f t="shared" si="913"/>
        <v>-9469.5084378649535</v>
      </c>
      <c r="BE7544">
        <f t="shared" si="914"/>
        <v>-7577.3269823227965</v>
      </c>
      <c r="BF7544">
        <f t="shared" si="915"/>
        <v>-5685.1455267806405</v>
      </c>
      <c r="BG7544">
        <f t="shared" si="916"/>
        <v>-3792.9640712384835</v>
      </c>
      <c r="BH7544">
        <f t="shared" si="917"/>
        <v>-1900.7826156963274</v>
      </c>
      <c r="BI7544">
        <f t="shared" si="918"/>
        <v>-8.6011601541704295</v>
      </c>
      <c r="BJ7544">
        <f t="shared" si="919"/>
        <v>1883.5802953879866</v>
      </c>
    </row>
    <row r="7545" spans="1:62">
      <c r="A7545">
        <v>7542</v>
      </c>
      <c r="F7545">
        <v>10751.019966502794</v>
      </c>
      <c r="G7545">
        <v>0.95241564982183213</v>
      </c>
      <c r="BD7545">
        <f t="shared" si="913"/>
        <v>-3164.248125780332</v>
      </c>
      <c r="BE7545">
        <f t="shared" si="914"/>
        <v>-1506.0613627632497</v>
      </c>
      <c r="BF7545">
        <f t="shared" si="915"/>
        <v>152.12540025383259</v>
      </c>
      <c r="BG7545">
        <f t="shared" si="916"/>
        <v>1810.3121632709144</v>
      </c>
      <c r="BH7545">
        <f t="shared" si="917"/>
        <v>3468.4989262879972</v>
      </c>
      <c r="BI7545">
        <f t="shared" si="918"/>
        <v>5126.685689305079</v>
      </c>
      <c r="BJ7545">
        <f t="shared" si="919"/>
        <v>6784.8724523221608</v>
      </c>
    </row>
    <row r="7546" spans="1:62">
      <c r="A7546">
        <v>7543</v>
      </c>
      <c r="F7546">
        <v>7644.3482407159536</v>
      </c>
      <c r="G7546">
        <v>0.56054461146673518</v>
      </c>
      <c r="BD7546">
        <f t="shared" si="913"/>
        <v>-5988.9417173936336</v>
      </c>
      <c r="BE7546">
        <f t="shared" si="914"/>
        <v>-1226.8634682844731</v>
      </c>
      <c r="BF7546">
        <f t="shared" si="915"/>
        <v>3535.2147808246882</v>
      </c>
      <c r="BG7546">
        <f t="shared" si="916"/>
        <v>8297.2930299338477</v>
      </c>
      <c r="BH7546">
        <f t="shared" si="917"/>
        <v>13059.371279043011</v>
      </c>
      <c r="BI7546">
        <f t="shared" si="918"/>
        <v>17821.44952815217</v>
      </c>
      <c r="BJ7546">
        <f t="shared" si="919"/>
        <v>22583.52777726133</v>
      </c>
    </row>
    <row r="7547" spans="1:62">
      <c r="A7547">
        <v>7544</v>
      </c>
      <c r="F7547">
        <v>12245.091563232891</v>
      </c>
      <c r="G7547">
        <v>0.33716361306194553</v>
      </c>
      <c r="BD7547">
        <f t="shared" si="913"/>
        <v>-4841.6251833822771</v>
      </c>
      <c r="BE7547">
        <f t="shared" si="914"/>
        <v>-2038.9021260486015</v>
      </c>
      <c r="BF7547">
        <f t="shared" si="915"/>
        <v>763.82093128507404</v>
      </c>
      <c r="BG7547">
        <f t="shared" si="916"/>
        <v>3566.5439886187505</v>
      </c>
      <c r="BH7547">
        <f t="shared" si="917"/>
        <v>6369.2670459524252</v>
      </c>
      <c r="BI7547">
        <f t="shared" si="918"/>
        <v>9171.9901032861017</v>
      </c>
      <c r="BJ7547">
        <f t="shared" si="919"/>
        <v>11974.713160619776</v>
      </c>
    </row>
    <row r="7548" spans="1:62">
      <c r="A7548">
        <v>7545</v>
      </c>
      <c r="F7548">
        <v>-2263.3481232823724</v>
      </c>
      <c r="G7548">
        <v>0.30660490448179623</v>
      </c>
      <c r="BD7548">
        <f t="shared" si="913"/>
        <v>-10559.273497923163</v>
      </c>
      <c r="BE7548">
        <f t="shared" si="914"/>
        <v>-8873.4554326134348</v>
      </c>
      <c r="BF7548">
        <f t="shared" si="915"/>
        <v>-7187.6373673037078</v>
      </c>
      <c r="BG7548">
        <f t="shared" si="916"/>
        <v>-5501.8193019939799</v>
      </c>
      <c r="BH7548">
        <f t="shared" si="917"/>
        <v>-3816.0012366842529</v>
      </c>
      <c r="BI7548">
        <f t="shared" si="918"/>
        <v>-2130.183171374525</v>
      </c>
      <c r="BJ7548">
        <f t="shared" si="919"/>
        <v>-444.36510606479715</v>
      </c>
    </row>
    <row r="7549" spans="1:62">
      <c r="A7549">
        <v>7546</v>
      </c>
      <c r="F7549">
        <v>11177.27092357024</v>
      </c>
      <c r="G7549">
        <v>0.76760577214477088</v>
      </c>
      <c r="BD7549">
        <f t="shared" si="913"/>
        <v>3796.3726456913537</v>
      </c>
      <c r="BE7549">
        <f t="shared" si="914"/>
        <v>5329.397168100335</v>
      </c>
      <c r="BF7549">
        <f t="shared" si="915"/>
        <v>6862.4216905093153</v>
      </c>
      <c r="BG7549">
        <f t="shared" si="916"/>
        <v>8395.4462129182975</v>
      </c>
      <c r="BH7549">
        <f t="shared" si="917"/>
        <v>9928.4707353272788</v>
      </c>
      <c r="BI7549">
        <f t="shared" si="918"/>
        <v>11461.495257736258</v>
      </c>
      <c r="BJ7549">
        <f t="shared" si="919"/>
        <v>12994.51978014524</v>
      </c>
    </row>
    <row r="7550" spans="1:62">
      <c r="A7550">
        <v>7547</v>
      </c>
      <c r="F7550">
        <v>12804.435077223321</v>
      </c>
      <c r="G7550">
        <v>0.85856100164829119</v>
      </c>
      <c r="BD7550">
        <f t="shared" si="913"/>
        <v>-7339.242062846386</v>
      </c>
      <c r="BE7550">
        <f t="shared" si="914"/>
        <v>-3501.2132021225316</v>
      </c>
      <c r="BF7550">
        <f t="shared" si="915"/>
        <v>336.81565860132287</v>
      </c>
      <c r="BG7550">
        <f t="shared" si="916"/>
        <v>4174.8445193251773</v>
      </c>
      <c r="BH7550">
        <f t="shared" si="917"/>
        <v>8012.8733800490318</v>
      </c>
      <c r="BI7550">
        <f t="shared" si="918"/>
        <v>11850.902240772886</v>
      </c>
      <c r="BJ7550">
        <f t="shared" si="919"/>
        <v>15688.931101496741</v>
      </c>
    </row>
    <row r="7551" spans="1:62">
      <c r="A7551">
        <v>7548</v>
      </c>
      <c r="F7551">
        <v>5525.7673816314327</v>
      </c>
      <c r="G7551">
        <v>0.28977249874997746</v>
      </c>
      <c r="BD7551">
        <f t="shared" si="913"/>
        <v>-8511.6300689818654</v>
      </c>
      <c r="BE7551">
        <f t="shared" si="914"/>
        <v>-4218.8250607404098</v>
      </c>
      <c r="BF7551">
        <f t="shared" si="915"/>
        <v>73.979947501045899</v>
      </c>
      <c r="BG7551">
        <f t="shared" si="916"/>
        <v>4366.7849557425016</v>
      </c>
      <c r="BH7551">
        <f t="shared" si="917"/>
        <v>8659.5899639839572</v>
      </c>
      <c r="BI7551">
        <f t="shared" si="918"/>
        <v>12952.394972225413</v>
      </c>
      <c r="BJ7551">
        <f t="shared" si="919"/>
        <v>17245.199980466874</v>
      </c>
    </row>
    <row r="7552" spans="1:62">
      <c r="A7552">
        <v>7549</v>
      </c>
      <c r="F7552">
        <v>1299.47884001272</v>
      </c>
      <c r="G7552">
        <v>0.46034426292513153</v>
      </c>
      <c r="BD7552">
        <f t="shared" si="913"/>
        <v>-4076.9048878815456</v>
      </c>
      <c r="BE7552">
        <f t="shared" si="914"/>
        <v>-2628.0423941316581</v>
      </c>
      <c r="BF7552">
        <f t="shared" si="915"/>
        <v>-1179.1799003817705</v>
      </c>
      <c r="BG7552">
        <f t="shared" si="916"/>
        <v>269.68259336811661</v>
      </c>
      <c r="BH7552">
        <f t="shared" si="917"/>
        <v>1718.5450871180037</v>
      </c>
      <c r="BI7552">
        <f t="shared" si="918"/>
        <v>3167.4075808678917</v>
      </c>
      <c r="BJ7552">
        <f t="shared" si="919"/>
        <v>4616.2700746177779</v>
      </c>
    </row>
    <row r="7553" spans="1:62">
      <c r="A7553">
        <v>7550</v>
      </c>
      <c r="F7553">
        <v>8441.7719881751946</v>
      </c>
      <c r="G7553">
        <v>0.23441104639636201</v>
      </c>
      <c r="BD7553">
        <f t="shared" si="913"/>
        <v>1002.2424746129377</v>
      </c>
      <c r="BE7553">
        <f t="shared" si="914"/>
        <v>3303.9637892385954</v>
      </c>
      <c r="BF7553">
        <f t="shared" si="915"/>
        <v>5605.6851038642526</v>
      </c>
      <c r="BG7553">
        <f t="shared" si="916"/>
        <v>7907.4064184899107</v>
      </c>
      <c r="BH7553">
        <f t="shared" si="917"/>
        <v>10209.127733115569</v>
      </c>
      <c r="BI7553">
        <f t="shared" si="918"/>
        <v>12510.849047741225</v>
      </c>
      <c r="BJ7553">
        <f t="shared" si="919"/>
        <v>14812.570362366883</v>
      </c>
    </row>
    <row r="7554" spans="1:62">
      <c r="A7554">
        <v>7551</v>
      </c>
      <c r="F7554">
        <v>150.10212674562354</v>
      </c>
      <c r="G7554">
        <v>0.49778306470917766</v>
      </c>
      <c r="BD7554">
        <f t="shared" si="913"/>
        <v>-7269.7167561933848</v>
      </c>
      <c r="BE7554">
        <f t="shared" si="914"/>
        <v>-6097.6615242115749</v>
      </c>
      <c r="BF7554">
        <f t="shared" si="915"/>
        <v>-4925.6062922297642</v>
      </c>
      <c r="BG7554">
        <f t="shared" si="916"/>
        <v>-3753.5510602479544</v>
      </c>
      <c r="BH7554">
        <f t="shared" si="917"/>
        <v>-2581.4958282661446</v>
      </c>
      <c r="BI7554">
        <f t="shared" si="918"/>
        <v>-1409.4405962843339</v>
      </c>
      <c r="BJ7554">
        <f t="shared" si="919"/>
        <v>-237.38536430252498</v>
      </c>
    </row>
    <row r="7555" spans="1:62">
      <c r="A7555">
        <v>7552</v>
      </c>
      <c r="F7555">
        <v>10455.808909357125</v>
      </c>
      <c r="G7555">
        <v>0.21439997542533007</v>
      </c>
      <c r="BD7555">
        <f t="shared" si="913"/>
        <v>2338.8131968002649</v>
      </c>
      <c r="BE7555">
        <f t="shared" si="914"/>
        <v>4827.7285203461533</v>
      </c>
      <c r="BF7555">
        <f t="shared" si="915"/>
        <v>7316.6438438920413</v>
      </c>
      <c r="BG7555">
        <f t="shared" si="916"/>
        <v>9805.5591674379302</v>
      </c>
      <c r="BH7555">
        <f t="shared" si="917"/>
        <v>12294.474490983817</v>
      </c>
      <c r="BI7555">
        <f t="shared" si="918"/>
        <v>14783.389814529706</v>
      </c>
      <c r="BJ7555">
        <f t="shared" si="919"/>
        <v>17272.305138075593</v>
      </c>
    </row>
    <row r="7556" spans="1:62">
      <c r="A7556">
        <v>7553</v>
      </c>
      <c r="F7556">
        <v>13642.516481040813</v>
      </c>
      <c r="G7556">
        <v>0.27384342785521909</v>
      </c>
      <c r="BD7556">
        <f t="shared" si="913"/>
        <v>-9383.8090322304743</v>
      </c>
      <c r="BE7556">
        <f t="shared" si="914"/>
        <v>-8311.8091551038251</v>
      </c>
      <c r="BF7556">
        <f t="shared" si="915"/>
        <v>-7239.8092779771741</v>
      </c>
      <c r="BG7556">
        <f t="shared" si="916"/>
        <v>-6167.8094008505241</v>
      </c>
      <c r="BH7556">
        <f t="shared" si="917"/>
        <v>-5095.8095237238731</v>
      </c>
      <c r="BI7556">
        <f t="shared" si="918"/>
        <v>-4023.809646597223</v>
      </c>
      <c r="BJ7556">
        <f t="shared" si="919"/>
        <v>-2951.809769470573</v>
      </c>
    </row>
    <row r="7557" spans="1:62">
      <c r="A7557">
        <v>7554</v>
      </c>
      <c r="F7557">
        <v>5889.3514600716226</v>
      </c>
      <c r="G7557">
        <v>0.63694002256085902</v>
      </c>
      <c r="BD7557">
        <f t="shared" si="913"/>
        <v>-12273.299341764718</v>
      </c>
      <c r="BE7557">
        <f t="shared" si="914"/>
        <v>-10904.082202488622</v>
      </c>
      <c r="BF7557">
        <f t="shared" si="915"/>
        <v>-9534.8650632125282</v>
      </c>
      <c r="BG7557">
        <f t="shared" si="916"/>
        <v>-8165.6479239364317</v>
      </c>
      <c r="BH7557">
        <f t="shared" si="917"/>
        <v>-6796.430784660336</v>
      </c>
      <c r="BI7557">
        <f t="shared" si="918"/>
        <v>-5427.2136453842413</v>
      </c>
      <c r="BJ7557">
        <f t="shared" si="919"/>
        <v>-4057.9965061081457</v>
      </c>
    </row>
    <row r="7558" spans="1:62">
      <c r="A7558">
        <v>7555</v>
      </c>
      <c r="F7558">
        <v>9490.5674803401016</v>
      </c>
      <c r="G7558">
        <v>0.23166550689219889</v>
      </c>
      <c r="BD7558">
        <f t="shared" si="913"/>
        <v>-2704.6513472673273</v>
      </c>
      <c r="BE7558">
        <f t="shared" si="914"/>
        <v>480.04876553696795</v>
      </c>
      <c r="BF7558">
        <f t="shared" si="915"/>
        <v>3664.7488783412628</v>
      </c>
      <c r="BG7558">
        <f t="shared" si="916"/>
        <v>6849.4489911455585</v>
      </c>
      <c r="BH7558">
        <f t="shared" si="917"/>
        <v>10034.149103949852</v>
      </c>
      <c r="BI7558">
        <f t="shared" si="918"/>
        <v>13218.849216754148</v>
      </c>
      <c r="BJ7558">
        <f t="shared" si="919"/>
        <v>16403.549329558442</v>
      </c>
    </row>
    <row r="7559" spans="1:62">
      <c r="A7559">
        <v>7556</v>
      </c>
      <c r="F7559">
        <v>13355.217887426932</v>
      </c>
      <c r="G7559">
        <v>0.16322153510472148</v>
      </c>
      <c r="BD7559">
        <f t="shared" si="913"/>
        <v>-8332.2399458791078</v>
      </c>
      <c r="BE7559">
        <f t="shared" si="914"/>
        <v>-7173.9124114181122</v>
      </c>
      <c r="BF7559">
        <f t="shared" si="915"/>
        <v>-6015.5848769571185</v>
      </c>
      <c r="BG7559">
        <f t="shared" si="916"/>
        <v>-4857.2573424961238</v>
      </c>
      <c r="BH7559">
        <f t="shared" si="917"/>
        <v>-3698.9298080351291</v>
      </c>
      <c r="BI7559">
        <f t="shared" si="918"/>
        <v>-2540.6022735741353</v>
      </c>
      <c r="BJ7559">
        <f t="shared" si="919"/>
        <v>-1382.2747391131406</v>
      </c>
    </row>
    <row r="7560" spans="1:62">
      <c r="A7560">
        <v>7557</v>
      </c>
      <c r="F7560">
        <v>13655.120366401272</v>
      </c>
      <c r="G7560">
        <v>0.26282109889518335</v>
      </c>
      <c r="BD7560">
        <f t="shared" si="913"/>
        <v>-12539.110211903324</v>
      </c>
      <c r="BE7560">
        <f t="shared" si="914"/>
        <v>-11723.002536379718</v>
      </c>
      <c r="BF7560">
        <f t="shared" si="915"/>
        <v>-10906.89486085611</v>
      </c>
      <c r="BG7560">
        <f t="shared" si="916"/>
        <v>-10090.787185332501</v>
      </c>
      <c r="BH7560">
        <f t="shared" si="917"/>
        <v>-9274.6795098088951</v>
      </c>
      <c r="BI7560">
        <f t="shared" si="918"/>
        <v>-8458.5718342852888</v>
      </c>
      <c r="BJ7560">
        <f t="shared" si="919"/>
        <v>-7642.4641587616798</v>
      </c>
    </row>
    <row r="7561" spans="1:62">
      <c r="A7561">
        <v>7558</v>
      </c>
      <c r="F7561">
        <v>4638.3735684685962</v>
      </c>
      <c r="G7561">
        <v>0.5232716320276678</v>
      </c>
      <c r="BD7561">
        <f t="shared" si="913"/>
        <v>-12341.014871925356</v>
      </c>
      <c r="BE7561">
        <f t="shared" si="914"/>
        <v>-11026.909377449439</v>
      </c>
      <c r="BF7561">
        <f t="shared" si="915"/>
        <v>-9712.8038829735215</v>
      </c>
      <c r="BG7561">
        <f t="shared" si="916"/>
        <v>-8398.6983884976053</v>
      </c>
      <c r="BH7561">
        <f t="shared" si="917"/>
        <v>-7084.5928940216882</v>
      </c>
      <c r="BI7561">
        <f t="shared" si="918"/>
        <v>-5770.487399545771</v>
      </c>
      <c r="BJ7561">
        <f t="shared" si="919"/>
        <v>-4456.3819050698548</v>
      </c>
    </row>
    <row r="7562" spans="1:62">
      <c r="A7562">
        <v>7559</v>
      </c>
      <c r="F7562">
        <v>3650.2591083634288</v>
      </c>
      <c r="G7562">
        <v>0.31908826668151491</v>
      </c>
      <c r="BD7562">
        <f t="shared" si="913"/>
        <v>-2022.0154083302573</v>
      </c>
      <c r="BE7562">
        <f t="shared" si="914"/>
        <v>594.34275180808163</v>
      </c>
      <c r="BF7562">
        <f t="shared" si="915"/>
        <v>3210.700911946421</v>
      </c>
      <c r="BG7562">
        <f t="shared" si="916"/>
        <v>5827.0590720847595</v>
      </c>
      <c r="BH7562">
        <f t="shared" si="917"/>
        <v>8443.4172322230988</v>
      </c>
      <c r="BI7562">
        <f t="shared" si="918"/>
        <v>11059.775392361438</v>
      </c>
      <c r="BJ7562">
        <f t="shared" si="919"/>
        <v>13676.133552499778</v>
      </c>
    </row>
    <row r="7563" spans="1:62">
      <c r="A7563">
        <v>7560</v>
      </c>
      <c r="F7563">
        <v>10499.747711394046</v>
      </c>
      <c r="G7563">
        <v>0.23636440738578379</v>
      </c>
      <c r="BD7563">
        <f t="shared" si="913"/>
        <v>-2054.8177749558545</v>
      </c>
      <c r="BE7563">
        <f t="shared" si="914"/>
        <v>-459.37644154827967</v>
      </c>
      <c r="BF7563">
        <f t="shared" si="915"/>
        <v>1136.0648918592951</v>
      </c>
      <c r="BG7563">
        <f t="shared" si="916"/>
        <v>2731.5062252668695</v>
      </c>
      <c r="BH7563">
        <f t="shared" si="917"/>
        <v>4326.9475586744438</v>
      </c>
      <c r="BI7563">
        <f t="shared" si="918"/>
        <v>5922.3888920820191</v>
      </c>
      <c r="BJ7563">
        <f t="shared" si="919"/>
        <v>7517.8302254895934</v>
      </c>
    </row>
    <row r="7564" spans="1:62">
      <c r="A7564">
        <v>7561</v>
      </c>
      <c r="F7564">
        <v>5792.6723554622658</v>
      </c>
      <c r="G7564">
        <v>0.14280808949705737</v>
      </c>
      <c r="BD7564">
        <f t="shared" si="913"/>
        <v>-9317.9256744651266</v>
      </c>
      <c r="BE7564">
        <f t="shared" si="914"/>
        <v>-8136.1036375362073</v>
      </c>
      <c r="BF7564">
        <f t="shared" si="915"/>
        <v>-6954.281600607289</v>
      </c>
      <c r="BG7564">
        <f t="shared" si="916"/>
        <v>-5772.4595636783697</v>
      </c>
      <c r="BH7564">
        <f t="shared" si="917"/>
        <v>-4590.6375267494514</v>
      </c>
      <c r="BI7564">
        <f t="shared" si="918"/>
        <v>-3408.8154898205321</v>
      </c>
      <c r="BJ7564">
        <f t="shared" si="919"/>
        <v>-2226.9934528916128</v>
      </c>
    </row>
    <row r="7565" spans="1:62">
      <c r="A7565">
        <v>7562</v>
      </c>
      <c r="F7565">
        <v>5765.2806451951383</v>
      </c>
      <c r="G7565">
        <v>0.27577430926939961</v>
      </c>
      <c r="BD7565">
        <f t="shared" ref="BD7565:BD7628" si="920">($BD$3*G7564)-F7564</f>
        <v>-5078.6319079769792</v>
      </c>
      <c r="BE7565">
        <f t="shared" ref="BE7565:BE7628" si="921">($BE$3*G7564)-F7564</f>
        <v>-4364.5914604916925</v>
      </c>
      <c r="BF7565">
        <f t="shared" ref="BF7565:BF7628" si="922">($BF$3*G7564)-F7564</f>
        <v>-3650.5510130064054</v>
      </c>
      <c r="BG7565">
        <f t="shared" ref="BG7565:BG7628" si="923">($BG$3*G7564)-F7564</f>
        <v>-2936.5105655211187</v>
      </c>
      <c r="BH7565">
        <f t="shared" ref="BH7565:BH7628" si="924">($BH$3*G7564)-F7564</f>
        <v>-2222.4701180358315</v>
      </c>
      <c r="BI7565">
        <f t="shared" ref="BI7565:BI7628" si="925">($BI$3*G7564)-F7564</f>
        <v>-1508.4296705505449</v>
      </c>
      <c r="BJ7565">
        <f t="shared" ref="BJ7565:BJ7628" si="926">($BJ$3*G7564)-F7564</f>
        <v>-794.38922306525819</v>
      </c>
    </row>
    <row r="7566" spans="1:62">
      <c r="A7566">
        <v>7563</v>
      </c>
      <c r="F7566">
        <v>9267.0190693071781</v>
      </c>
      <c r="G7566">
        <v>8.376078694490019E-2</v>
      </c>
      <c r="BD7566">
        <f t="shared" si="920"/>
        <v>-4386.4090988481403</v>
      </c>
      <c r="BE7566">
        <f t="shared" si="921"/>
        <v>-3007.5375525011423</v>
      </c>
      <c r="BF7566">
        <f t="shared" si="922"/>
        <v>-1628.6660061541443</v>
      </c>
      <c r="BG7566">
        <f t="shared" si="923"/>
        <v>-249.79445980714627</v>
      </c>
      <c r="BH7566">
        <f t="shared" si="924"/>
        <v>1129.0770865398517</v>
      </c>
      <c r="BI7566">
        <f t="shared" si="925"/>
        <v>2507.9486328868497</v>
      </c>
      <c r="BJ7566">
        <f t="shared" si="926"/>
        <v>3886.8201792338477</v>
      </c>
    </row>
    <row r="7567" spans="1:62">
      <c r="A7567">
        <v>7564</v>
      </c>
      <c r="F7567">
        <v>10861.635048225904</v>
      </c>
      <c r="G7567">
        <v>0.21315779182531003</v>
      </c>
      <c r="BD7567">
        <f t="shared" si="920"/>
        <v>-8848.2151345826769</v>
      </c>
      <c r="BE7567">
        <f t="shared" si="921"/>
        <v>-8429.4111998581757</v>
      </c>
      <c r="BF7567">
        <f t="shared" si="922"/>
        <v>-8010.6072651336754</v>
      </c>
      <c r="BG7567">
        <f t="shared" si="923"/>
        <v>-7591.8033304091741</v>
      </c>
      <c r="BH7567">
        <f t="shared" si="924"/>
        <v>-7172.9993956846738</v>
      </c>
      <c r="BI7567">
        <f t="shared" si="925"/>
        <v>-6754.1954609601726</v>
      </c>
      <c r="BJ7567">
        <f t="shared" si="926"/>
        <v>-6335.3915262356713</v>
      </c>
    </row>
    <row r="7568" spans="1:62">
      <c r="A7568">
        <v>7565</v>
      </c>
      <c r="F7568">
        <v>13167.650225471518</v>
      </c>
      <c r="G7568">
        <v>0.41433244348857645</v>
      </c>
      <c r="BD7568">
        <f t="shared" si="920"/>
        <v>-9795.8460890993538</v>
      </c>
      <c r="BE7568">
        <f t="shared" si="921"/>
        <v>-8730.0571299728035</v>
      </c>
      <c r="BF7568">
        <f t="shared" si="922"/>
        <v>-7664.2681708462533</v>
      </c>
      <c r="BG7568">
        <f t="shared" si="923"/>
        <v>-6598.479211719703</v>
      </c>
      <c r="BH7568">
        <f t="shared" si="924"/>
        <v>-5532.6902525931537</v>
      </c>
      <c r="BI7568">
        <f t="shared" si="925"/>
        <v>-4466.9012934666034</v>
      </c>
      <c r="BJ7568">
        <f t="shared" si="926"/>
        <v>-3401.1123343400532</v>
      </c>
    </row>
    <row r="7569" spans="1:62">
      <c r="A7569">
        <v>7566</v>
      </c>
      <c r="F7569">
        <v>11650.360063264057</v>
      </c>
      <c r="G7569">
        <v>0.19744440852871747</v>
      </c>
      <c r="BD7569">
        <f t="shared" si="920"/>
        <v>-11095.988008028635</v>
      </c>
      <c r="BE7569">
        <f t="shared" si="921"/>
        <v>-9024.3257905857536</v>
      </c>
      <c r="BF7569">
        <f t="shared" si="922"/>
        <v>-6952.6635731428714</v>
      </c>
      <c r="BG7569">
        <f t="shared" si="923"/>
        <v>-4881.0013556999893</v>
      </c>
      <c r="BH7569">
        <f t="shared" si="924"/>
        <v>-2809.3391382571062</v>
      </c>
      <c r="BI7569">
        <f t="shared" si="925"/>
        <v>-737.67692081422501</v>
      </c>
      <c r="BJ7569">
        <f t="shared" si="926"/>
        <v>1333.985296628658</v>
      </c>
    </row>
    <row r="7570" spans="1:62">
      <c r="A7570">
        <v>7567</v>
      </c>
      <c r="F7570">
        <v>12509.397564381128</v>
      </c>
      <c r="G7570">
        <v>0.30123932721950997</v>
      </c>
      <c r="BD7570">
        <f t="shared" si="920"/>
        <v>-10663.13802062047</v>
      </c>
      <c r="BE7570">
        <f t="shared" si="921"/>
        <v>-9675.9159779768815</v>
      </c>
      <c r="BF7570">
        <f t="shared" si="922"/>
        <v>-8688.6939353332946</v>
      </c>
      <c r="BG7570">
        <f t="shared" si="923"/>
        <v>-7701.4718926897076</v>
      </c>
      <c r="BH7570">
        <f t="shared" si="924"/>
        <v>-6714.2498500461206</v>
      </c>
      <c r="BI7570">
        <f t="shared" si="925"/>
        <v>-5727.0278074025327</v>
      </c>
      <c r="BJ7570">
        <f t="shared" si="926"/>
        <v>-4739.8057647589458</v>
      </c>
    </row>
    <row r="7571" spans="1:62">
      <c r="A7571">
        <v>7568</v>
      </c>
      <c r="F7571">
        <v>6426.3620061351503</v>
      </c>
      <c r="G7571">
        <v>0.63944848093764683</v>
      </c>
      <c r="BD7571">
        <f t="shared" si="920"/>
        <v>-11003.200928283579</v>
      </c>
      <c r="BE7571">
        <f t="shared" si="921"/>
        <v>-9497.0042921860295</v>
      </c>
      <c r="BF7571">
        <f t="shared" si="922"/>
        <v>-7990.8076560884783</v>
      </c>
      <c r="BG7571">
        <f t="shared" si="923"/>
        <v>-6484.611019990929</v>
      </c>
      <c r="BH7571">
        <f t="shared" si="924"/>
        <v>-4978.4143838933787</v>
      </c>
      <c r="BI7571">
        <f t="shared" si="925"/>
        <v>-3472.2177477958285</v>
      </c>
      <c r="BJ7571">
        <f t="shared" si="926"/>
        <v>-1966.0211116982791</v>
      </c>
    </row>
    <row r="7572" spans="1:62">
      <c r="A7572">
        <v>7569</v>
      </c>
      <c r="F7572">
        <v>7600.3966838220949</v>
      </c>
      <c r="G7572">
        <v>0.22548238871337212</v>
      </c>
      <c r="BD7572">
        <f t="shared" si="920"/>
        <v>-3229.119601446916</v>
      </c>
      <c r="BE7572">
        <f t="shared" si="921"/>
        <v>-31.877196758681748</v>
      </c>
      <c r="BF7572">
        <f t="shared" si="922"/>
        <v>3165.3652079295516</v>
      </c>
      <c r="BG7572">
        <f t="shared" si="923"/>
        <v>6362.6076126177868</v>
      </c>
      <c r="BH7572">
        <f t="shared" si="924"/>
        <v>9559.8500173060202</v>
      </c>
      <c r="BI7572">
        <f t="shared" si="925"/>
        <v>12757.092421994254</v>
      </c>
      <c r="BJ7572">
        <f t="shared" si="926"/>
        <v>15954.334826682491</v>
      </c>
    </row>
    <row r="7573" spans="1:62">
      <c r="A7573">
        <v>7570</v>
      </c>
      <c r="F7573">
        <v>-7982.0284416515933</v>
      </c>
      <c r="G7573">
        <v>0.4570617398044412</v>
      </c>
      <c r="BD7573">
        <f t="shared" si="920"/>
        <v>-6472.9847402552341</v>
      </c>
      <c r="BE7573">
        <f t="shared" si="921"/>
        <v>-5345.5727966883733</v>
      </c>
      <c r="BF7573">
        <f t="shared" si="922"/>
        <v>-4218.1608531215134</v>
      </c>
      <c r="BG7573">
        <f t="shared" si="923"/>
        <v>-3090.7489095546525</v>
      </c>
      <c r="BH7573">
        <f t="shared" si="924"/>
        <v>-1963.3369659877917</v>
      </c>
      <c r="BI7573">
        <f t="shared" si="925"/>
        <v>-835.92502242093178</v>
      </c>
      <c r="BJ7573">
        <f t="shared" si="926"/>
        <v>291.48692114592905</v>
      </c>
    </row>
    <row r="7574" spans="1:62">
      <c r="A7574">
        <v>7571</v>
      </c>
      <c r="F7574">
        <v>8117.2771601526583</v>
      </c>
      <c r="G7574">
        <v>0.28992829035390244</v>
      </c>
      <c r="BD7574">
        <f t="shared" si="920"/>
        <v>10267.337140673799</v>
      </c>
      <c r="BE7574">
        <f t="shared" si="921"/>
        <v>12552.645839696004</v>
      </c>
      <c r="BF7574">
        <f t="shared" si="922"/>
        <v>14837.954538718212</v>
      </c>
      <c r="BG7574">
        <f t="shared" si="923"/>
        <v>17123.263237740415</v>
      </c>
      <c r="BH7574">
        <f t="shared" si="924"/>
        <v>19408.571936762622</v>
      </c>
      <c r="BI7574">
        <f t="shared" si="925"/>
        <v>21693.88063578483</v>
      </c>
      <c r="BJ7574">
        <f t="shared" si="926"/>
        <v>23979.189334807037</v>
      </c>
    </row>
    <row r="7575" spans="1:62">
      <c r="A7575">
        <v>7572</v>
      </c>
      <c r="F7575">
        <v>4874.1074009481126</v>
      </c>
      <c r="G7575">
        <v>0.5311462587603204</v>
      </c>
      <c r="BD7575">
        <f t="shared" si="920"/>
        <v>-6667.6357083831463</v>
      </c>
      <c r="BE7575">
        <f t="shared" si="921"/>
        <v>-5217.9942566136342</v>
      </c>
      <c r="BF7575">
        <f t="shared" si="922"/>
        <v>-3768.3528048441221</v>
      </c>
      <c r="BG7575">
        <f t="shared" si="923"/>
        <v>-2318.7113530746092</v>
      </c>
      <c r="BH7575">
        <f t="shared" si="924"/>
        <v>-869.06990130509712</v>
      </c>
      <c r="BI7575">
        <f t="shared" si="925"/>
        <v>580.57155046441403</v>
      </c>
      <c r="BJ7575">
        <f t="shared" si="926"/>
        <v>2030.2130022339279</v>
      </c>
    </row>
    <row r="7576" spans="1:62">
      <c r="A7576">
        <v>7573</v>
      </c>
      <c r="F7576">
        <v>14370.887919841794</v>
      </c>
      <c r="G7576">
        <v>0.51081682015841157</v>
      </c>
      <c r="BD7576">
        <f t="shared" si="920"/>
        <v>-2218.3761071465105</v>
      </c>
      <c r="BE7576">
        <f t="shared" si="921"/>
        <v>437.35518665509153</v>
      </c>
      <c r="BF7576">
        <f t="shared" si="922"/>
        <v>3093.0864804566936</v>
      </c>
      <c r="BG7576">
        <f t="shared" si="923"/>
        <v>5748.8177742582957</v>
      </c>
      <c r="BH7576">
        <f t="shared" si="924"/>
        <v>8404.5490680598978</v>
      </c>
      <c r="BI7576">
        <f t="shared" si="925"/>
        <v>11060.2803618615</v>
      </c>
      <c r="BJ7576">
        <f t="shared" si="926"/>
        <v>13716.0116556631</v>
      </c>
    </row>
    <row r="7577" spans="1:62">
      <c r="A7577">
        <v>7574</v>
      </c>
      <c r="F7577">
        <v>12149.244177557253</v>
      </c>
      <c r="G7577">
        <v>0.44872440483646781</v>
      </c>
      <c r="BD7577">
        <f t="shared" si="920"/>
        <v>-11816.803819049735</v>
      </c>
      <c r="BE7577">
        <f t="shared" si="921"/>
        <v>-9262.7197182576783</v>
      </c>
      <c r="BF7577">
        <f t="shared" si="922"/>
        <v>-6708.6356174656212</v>
      </c>
      <c r="BG7577">
        <f t="shared" si="923"/>
        <v>-4154.5515166735622</v>
      </c>
      <c r="BH7577">
        <f t="shared" si="924"/>
        <v>-1600.4674158815051</v>
      </c>
      <c r="BI7577">
        <f t="shared" si="925"/>
        <v>953.61668491055207</v>
      </c>
      <c r="BJ7577">
        <f t="shared" si="926"/>
        <v>3507.7007857026092</v>
      </c>
    </row>
    <row r="7578" spans="1:62">
      <c r="A7578">
        <v>7575</v>
      </c>
      <c r="F7578">
        <v>14018.885629135384</v>
      </c>
      <c r="G7578">
        <v>0.39042971680699967</v>
      </c>
      <c r="BD7578">
        <f t="shared" si="920"/>
        <v>-9905.622153374914</v>
      </c>
      <c r="BE7578">
        <f t="shared" si="921"/>
        <v>-7662.0001291925755</v>
      </c>
      <c r="BF7578">
        <f t="shared" si="922"/>
        <v>-5418.3781050102361</v>
      </c>
      <c r="BG7578">
        <f t="shared" si="923"/>
        <v>-3174.7560808278977</v>
      </c>
      <c r="BH7578">
        <f t="shared" si="924"/>
        <v>-931.1340566455583</v>
      </c>
      <c r="BI7578">
        <f t="shared" si="925"/>
        <v>1312.4879675367811</v>
      </c>
      <c r="BJ7578">
        <f t="shared" si="926"/>
        <v>3556.1099917191204</v>
      </c>
    </row>
    <row r="7579" spans="1:62">
      <c r="A7579">
        <v>7576</v>
      </c>
      <c r="F7579">
        <v>2826.0048105348287</v>
      </c>
      <c r="G7579">
        <v>0.33390626257555045</v>
      </c>
      <c r="BD7579">
        <f t="shared" si="920"/>
        <v>-12066.737045100386</v>
      </c>
      <c r="BE7579">
        <f t="shared" si="921"/>
        <v>-10114.588461065388</v>
      </c>
      <c r="BF7579">
        <f t="shared" si="922"/>
        <v>-8162.4398770303887</v>
      </c>
      <c r="BG7579">
        <f t="shared" si="923"/>
        <v>-6210.2912929953909</v>
      </c>
      <c r="BH7579">
        <f t="shared" si="924"/>
        <v>-4258.1427089603931</v>
      </c>
      <c r="BI7579">
        <f t="shared" si="925"/>
        <v>-2305.9941249253934</v>
      </c>
      <c r="BJ7579">
        <f t="shared" si="926"/>
        <v>-353.84554089039557</v>
      </c>
    </row>
    <row r="7580" spans="1:62">
      <c r="A7580">
        <v>7577</v>
      </c>
      <c r="F7580">
        <v>9035.5886972456101</v>
      </c>
      <c r="G7580">
        <v>0.1525185203396715</v>
      </c>
      <c r="BD7580">
        <f t="shared" si="920"/>
        <v>-1156.4734976570765</v>
      </c>
      <c r="BE7580">
        <f t="shared" si="921"/>
        <v>513.05781522067582</v>
      </c>
      <c r="BF7580">
        <f t="shared" si="922"/>
        <v>2182.5891280984279</v>
      </c>
      <c r="BG7580">
        <f t="shared" si="923"/>
        <v>3852.1204409761804</v>
      </c>
      <c r="BH7580">
        <f t="shared" si="924"/>
        <v>5521.651753853932</v>
      </c>
      <c r="BI7580">
        <f t="shared" si="925"/>
        <v>7191.1830667316844</v>
      </c>
      <c r="BJ7580">
        <f t="shared" si="926"/>
        <v>8860.7143796094369</v>
      </c>
    </row>
    <row r="7581" spans="1:62">
      <c r="A7581">
        <v>7578</v>
      </c>
      <c r="F7581">
        <v>1714.5544542189637</v>
      </c>
      <c r="G7581">
        <v>0.33490169650477508</v>
      </c>
      <c r="BD7581">
        <f t="shared" si="920"/>
        <v>-8272.9960955472525</v>
      </c>
      <c r="BE7581">
        <f t="shared" si="921"/>
        <v>-7510.4034938488949</v>
      </c>
      <c r="BF7581">
        <f t="shared" si="922"/>
        <v>-6747.8108921505373</v>
      </c>
      <c r="BG7581">
        <f t="shared" si="923"/>
        <v>-5985.2182904521796</v>
      </c>
      <c r="BH7581">
        <f t="shared" si="924"/>
        <v>-5222.625688753822</v>
      </c>
      <c r="BI7581">
        <f t="shared" si="925"/>
        <v>-4460.0330870554653</v>
      </c>
      <c r="BJ7581">
        <f t="shared" si="926"/>
        <v>-3697.4404853571077</v>
      </c>
    </row>
    <row r="7582" spans="1:62">
      <c r="A7582">
        <v>7579</v>
      </c>
      <c r="F7582">
        <v>11907.744359430668</v>
      </c>
      <c r="G7582">
        <v>0.39696615676637137</v>
      </c>
      <c r="BD7582">
        <f t="shared" si="920"/>
        <v>-40.045971695088156</v>
      </c>
      <c r="BE7582">
        <f t="shared" si="921"/>
        <v>1634.4625108287873</v>
      </c>
      <c r="BF7582">
        <f t="shared" si="922"/>
        <v>3308.9709933526628</v>
      </c>
      <c r="BG7582">
        <f t="shared" si="923"/>
        <v>4983.4794758765383</v>
      </c>
      <c r="BH7582">
        <f t="shared" si="924"/>
        <v>6657.9879584004138</v>
      </c>
      <c r="BI7582">
        <f t="shared" si="925"/>
        <v>8332.4964409242893</v>
      </c>
      <c r="BJ7582">
        <f t="shared" si="926"/>
        <v>10007.004923448165</v>
      </c>
    </row>
    <row r="7583" spans="1:62">
      <c r="A7583">
        <v>7580</v>
      </c>
      <c r="F7583">
        <v>838.77922333318929</v>
      </c>
      <c r="G7583">
        <v>2.8588401667571262E-2</v>
      </c>
      <c r="BD7583">
        <f t="shared" si="920"/>
        <v>-9922.91357559881</v>
      </c>
      <c r="BE7583">
        <f t="shared" si="921"/>
        <v>-7938.082791766954</v>
      </c>
      <c r="BF7583">
        <f t="shared" si="922"/>
        <v>-5953.252007935097</v>
      </c>
      <c r="BG7583">
        <f t="shared" si="923"/>
        <v>-3968.4212241032401</v>
      </c>
      <c r="BH7583">
        <f t="shared" si="924"/>
        <v>-1983.5904402713841</v>
      </c>
      <c r="BI7583">
        <f t="shared" si="925"/>
        <v>1.2403435604737751</v>
      </c>
      <c r="BJ7583">
        <f t="shared" si="926"/>
        <v>1986.0711273923298</v>
      </c>
    </row>
    <row r="7584" spans="1:62">
      <c r="A7584">
        <v>7581</v>
      </c>
      <c r="F7584">
        <v>-380.29802442655273</v>
      </c>
      <c r="G7584">
        <v>0.40746127286508305</v>
      </c>
      <c r="BD7584">
        <f t="shared" si="920"/>
        <v>-695.83721499533294</v>
      </c>
      <c r="BE7584">
        <f t="shared" si="921"/>
        <v>-552.89520665747671</v>
      </c>
      <c r="BF7584">
        <f t="shared" si="922"/>
        <v>-409.95319831962036</v>
      </c>
      <c r="BG7584">
        <f t="shared" si="923"/>
        <v>-267.01118998176412</v>
      </c>
      <c r="BH7584">
        <f t="shared" si="924"/>
        <v>-124.06918164390777</v>
      </c>
      <c r="BI7584">
        <f t="shared" si="925"/>
        <v>18.872826693948582</v>
      </c>
      <c r="BJ7584">
        <f t="shared" si="926"/>
        <v>161.81483503180482</v>
      </c>
    </row>
    <row r="7585" spans="1:62">
      <c r="A7585">
        <v>7582</v>
      </c>
      <c r="F7585">
        <v>12480.184198692041</v>
      </c>
      <c r="G7585">
        <v>0.25026160188027013</v>
      </c>
      <c r="BD7585">
        <f t="shared" si="920"/>
        <v>2417.6043887519681</v>
      </c>
      <c r="BE7585">
        <f t="shared" si="921"/>
        <v>4454.9107530773836</v>
      </c>
      <c r="BF7585">
        <f t="shared" si="922"/>
        <v>6492.2171174027981</v>
      </c>
      <c r="BG7585">
        <f t="shared" si="923"/>
        <v>8529.5234817282144</v>
      </c>
      <c r="BH7585">
        <f t="shared" si="924"/>
        <v>10566.829846053628</v>
      </c>
      <c r="BI7585">
        <f t="shared" si="925"/>
        <v>12604.136210379043</v>
      </c>
      <c r="BJ7585">
        <f t="shared" si="926"/>
        <v>14641.442574704459</v>
      </c>
    </row>
    <row r="7586" spans="1:62">
      <c r="A7586">
        <v>7583</v>
      </c>
      <c r="F7586">
        <v>8841.1313360554286</v>
      </c>
      <c r="G7586">
        <v>0.76498426735114666</v>
      </c>
      <c r="BD7586">
        <f t="shared" si="920"/>
        <v>-11228.87618929069</v>
      </c>
      <c r="BE7586">
        <f t="shared" si="921"/>
        <v>-9977.5681798893384</v>
      </c>
      <c r="BF7586">
        <f t="shared" si="922"/>
        <v>-8726.2601704879889</v>
      </c>
      <c r="BG7586">
        <f t="shared" si="923"/>
        <v>-7474.9521610866377</v>
      </c>
      <c r="BH7586">
        <f t="shared" si="924"/>
        <v>-6223.6441516852874</v>
      </c>
      <c r="BI7586">
        <f t="shared" si="925"/>
        <v>-4972.3361422839371</v>
      </c>
      <c r="BJ7586">
        <f t="shared" si="926"/>
        <v>-3721.0281328825859</v>
      </c>
    </row>
    <row r="7587" spans="1:62">
      <c r="A7587">
        <v>7584</v>
      </c>
      <c r="F7587">
        <v>2420.4610145164479</v>
      </c>
      <c r="G7587">
        <v>0.42614334891529815</v>
      </c>
      <c r="BD7587">
        <f t="shared" si="920"/>
        <v>-5016.2099992996955</v>
      </c>
      <c r="BE7587">
        <f t="shared" si="921"/>
        <v>-1191.2886625439623</v>
      </c>
      <c r="BF7587">
        <f t="shared" si="922"/>
        <v>2633.6326742117708</v>
      </c>
      <c r="BG7587">
        <f t="shared" si="923"/>
        <v>6458.5540109675039</v>
      </c>
      <c r="BH7587">
        <f t="shared" si="924"/>
        <v>10283.475347723239</v>
      </c>
      <c r="BI7587">
        <f t="shared" si="925"/>
        <v>14108.39668447897</v>
      </c>
      <c r="BJ7587">
        <f t="shared" si="926"/>
        <v>17933.318021234707</v>
      </c>
    </row>
    <row r="7588" spans="1:62">
      <c r="A7588">
        <v>7585</v>
      </c>
      <c r="F7588">
        <v>4245.3176808929238</v>
      </c>
      <c r="G7588">
        <v>0.76904488066886856</v>
      </c>
      <c r="BD7588">
        <f t="shared" si="920"/>
        <v>-289.74426993995712</v>
      </c>
      <c r="BE7588">
        <f t="shared" si="921"/>
        <v>1840.9724746365337</v>
      </c>
      <c r="BF7588">
        <f t="shared" si="922"/>
        <v>3971.6892192130244</v>
      </c>
      <c r="BG7588">
        <f t="shared" si="923"/>
        <v>6102.4059637895152</v>
      </c>
      <c r="BH7588">
        <f t="shared" si="924"/>
        <v>8233.1227083660051</v>
      </c>
      <c r="BI7588">
        <f t="shared" si="925"/>
        <v>10363.839452942497</v>
      </c>
      <c r="BJ7588">
        <f t="shared" si="926"/>
        <v>12494.556197518987</v>
      </c>
    </row>
    <row r="7589" spans="1:62">
      <c r="A7589">
        <v>7586</v>
      </c>
      <c r="F7589">
        <v>7014.0679987648036</v>
      </c>
      <c r="G7589">
        <v>0.87491890472390921</v>
      </c>
      <c r="BD7589">
        <f t="shared" si="920"/>
        <v>-400.09327754858123</v>
      </c>
      <c r="BE7589">
        <f t="shared" si="921"/>
        <v>3445.1311257957614</v>
      </c>
      <c r="BF7589">
        <f t="shared" si="922"/>
        <v>7290.3555291401044</v>
      </c>
      <c r="BG7589">
        <f t="shared" si="923"/>
        <v>11135.579932484447</v>
      </c>
      <c r="BH7589">
        <f t="shared" si="924"/>
        <v>14980.80433582879</v>
      </c>
      <c r="BI7589">
        <f t="shared" si="925"/>
        <v>18826.028739173133</v>
      </c>
      <c r="BJ7589">
        <f t="shared" si="926"/>
        <v>22671.253142517475</v>
      </c>
    </row>
    <row r="7590" spans="1:62">
      <c r="A7590">
        <v>7587</v>
      </c>
      <c r="F7590">
        <v>10416.227615044954</v>
      </c>
      <c r="G7590">
        <v>0.35817779358640145</v>
      </c>
      <c r="BD7590">
        <f t="shared" si="920"/>
        <v>-2639.4734751452579</v>
      </c>
      <c r="BE7590">
        <f t="shared" si="921"/>
        <v>1735.1210484742878</v>
      </c>
      <c r="BF7590">
        <f t="shared" si="922"/>
        <v>6109.7155720938354</v>
      </c>
      <c r="BG7590">
        <f t="shared" si="923"/>
        <v>10484.310095713379</v>
      </c>
      <c r="BH7590">
        <f t="shared" si="924"/>
        <v>14858.904619332927</v>
      </c>
      <c r="BI7590">
        <f t="shared" si="925"/>
        <v>19233.499142952474</v>
      </c>
      <c r="BJ7590">
        <f t="shared" si="926"/>
        <v>23608.093666572018</v>
      </c>
    </row>
    <row r="7591" spans="1:62">
      <c r="A7591">
        <v>7588</v>
      </c>
      <c r="F7591">
        <v>5982.9025718131088</v>
      </c>
      <c r="G7591">
        <v>0.52696204344418973</v>
      </c>
      <c r="BD7591">
        <f t="shared" si="920"/>
        <v>-8625.338647112947</v>
      </c>
      <c r="BE7591">
        <f t="shared" si="921"/>
        <v>-6834.4496791809397</v>
      </c>
      <c r="BF7591">
        <f t="shared" si="922"/>
        <v>-5043.5607112489324</v>
      </c>
      <c r="BG7591">
        <f t="shared" si="923"/>
        <v>-3252.6717433169251</v>
      </c>
      <c r="BH7591">
        <f t="shared" si="924"/>
        <v>-1461.7827753849178</v>
      </c>
      <c r="BI7591">
        <f t="shared" si="925"/>
        <v>329.10619254708945</v>
      </c>
      <c r="BJ7591">
        <f t="shared" si="926"/>
        <v>2119.9951604790967</v>
      </c>
    </row>
    <row r="7592" spans="1:62">
      <c r="A7592">
        <v>7589</v>
      </c>
      <c r="F7592">
        <v>6971.9839511170503</v>
      </c>
      <c r="G7592">
        <v>0.27689458888061935</v>
      </c>
      <c r="BD7592">
        <f t="shared" si="920"/>
        <v>-3348.0923545921601</v>
      </c>
      <c r="BE7592">
        <f t="shared" si="921"/>
        <v>-713.28213737121132</v>
      </c>
      <c r="BF7592">
        <f t="shared" si="922"/>
        <v>1921.528079849737</v>
      </c>
      <c r="BG7592">
        <f t="shared" si="923"/>
        <v>4556.3382970706862</v>
      </c>
      <c r="BH7592">
        <f t="shared" si="924"/>
        <v>7191.1485142916354</v>
      </c>
      <c r="BI7592">
        <f t="shared" si="925"/>
        <v>9825.9587315125827</v>
      </c>
      <c r="BJ7592">
        <f t="shared" si="926"/>
        <v>12460.76894873353</v>
      </c>
    </row>
    <row r="7593" spans="1:62">
      <c r="A7593">
        <v>7590</v>
      </c>
      <c r="F7593">
        <v>10089.869637118205</v>
      </c>
      <c r="G7593">
        <v>0.32855447874680799</v>
      </c>
      <c r="BD7593">
        <f t="shared" si="920"/>
        <v>-5587.511006713954</v>
      </c>
      <c r="BE7593">
        <f t="shared" si="921"/>
        <v>-4203.0380623108567</v>
      </c>
      <c r="BF7593">
        <f t="shared" si="922"/>
        <v>-2818.5651179077604</v>
      </c>
      <c r="BG7593">
        <f t="shared" si="923"/>
        <v>-1434.0921735046632</v>
      </c>
      <c r="BH7593">
        <f t="shared" si="924"/>
        <v>-49.619229101566816</v>
      </c>
      <c r="BI7593">
        <f t="shared" si="925"/>
        <v>1334.8537153015295</v>
      </c>
      <c r="BJ7593">
        <f t="shared" si="926"/>
        <v>2719.3266597046277</v>
      </c>
    </row>
    <row r="7594" spans="1:62">
      <c r="A7594">
        <v>7591</v>
      </c>
      <c r="F7594">
        <v>15959.973663803226</v>
      </c>
      <c r="G7594">
        <v>0.25055305381743143</v>
      </c>
      <c r="BD7594">
        <f t="shared" si="920"/>
        <v>-8447.0972433841653</v>
      </c>
      <c r="BE7594">
        <f t="shared" si="921"/>
        <v>-6804.3248496501255</v>
      </c>
      <c r="BF7594">
        <f t="shared" si="922"/>
        <v>-5161.5524559160849</v>
      </c>
      <c r="BG7594">
        <f t="shared" si="923"/>
        <v>-3518.7800621820452</v>
      </c>
      <c r="BH7594">
        <f t="shared" si="924"/>
        <v>-1876.0076684480046</v>
      </c>
      <c r="BI7594">
        <f t="shared" si="925"/>
        <v>-233.23527471396483</v>
      </c>
      <c r="BJ7594">
        <f t="shared" si="926"/>
        <v>1409.5371190200749</v>
      </c>
    </row>
    <row r="7595" spans="1:62">
      <c r="A7595">
        <v>7592</v>
      </c>
      <c r="F7595">
        <v>-9201.6948033218578</v>
      </c>
      <c r="G7595">
        <v>0.83147731397867908</v>
      </c>
      <c r="BD7595">
        <f t="shared" si="920"/>
        <v>-14707.20839471607</v>
      </c>
      <c r="BE7595">
        <f t="shared" si="921"/>
        <v>-13454.443125628912</v>
      </c>
      <c r="BF7595">
        <f t="shared" si="922"/>
        <v>-12201.677856541755</v>
      </c>
      <c r="BG7595">
        <f t="shared" si="923"/>
        <v>-10948.912587454597</v>
      </c>
      <c r="BH7595">
        <f t="shared" si="924"/>
        <v>-9696.1473183674407</v>
      </c>
      <c r="BI7595">
        <f t="shared" si="925"/>
        <v>-8443.3820492802843</v>
      </c>
      <c r="BJ7595">
        <f t="shared" si="926"/>
        <v>-7190.616780193126</v>
      </c>
    </row>
    <row r="7596" spans="1:62">
      <c r="A7596">
        <v>7593</v>
      </c>
      <c r="F7596">
        <v>11183.6401350711</v>
      </c>
      <c r="G7596">
        <v>1.4665558287805247E-2</v>
      </c>
      <c r="BD7596">
        <f t="shared" si="920"/>
        <v>13359.081373215253</v>
      </c>
      <c r="BE7596">
        <f t="shared" si="921"/>
        <v>17516.467943108648</v>
      </c>
      <c r="BF7596">
        <f t="shared" si="922"/>
        <v>21673.854513002043</v>
      </c>
      <c r="BG7596">
        <f t="shared" si="923"/>
        <v>25831.241082895438</v>
      </c>
      <c r="BH7596">
        <f t="shared" si="924"/>
        <v>29988.627652788833</v>
      </c>
      <c r="BI7596">
        <f t="shared" si="925"/>
        <v>34146.014222682235</v>
      </c>
      <c r="BJ7596">
        <f t="shared" si="926"/>
        <v>38303.40079257563</v>
      </c>
    </row>
    <row r="7597" spans="1:62">
      <c r="A7597">
        <v>7594</v>
      </c>
      <c r="F7597">
        <v>1094.5590031964202</v>
      </c>
      <c r="G7597">
        <v>0.29144373632407206</v>
      </c>
      <c r="BD7597">
        <f t="shared" si="920"/>
        <v>-11110.312343632075</v>
      </c>
      <c r="BE7597">
        <f t="shared" si="921"/>
        <v>-11036.984552193047</v>
      </c>
      <c r="BF7597">
        <f t="shared" si="922"/>
        <v>-10963.656760754022</v>
      </c>
      <c r="BG7597">
        <f t="shared" si="923"/>
        <v>-10890.328969314995</v>
      </c>
      <c r="BH7597">
        <f t="shared" si="924"/>
        <v>-10817.001177875969</v>
      </c>
      <c r="BI7597">
        <f t="shared" si="925"/>
        <v>-10743.673386436943</v>
      </c>
      <c r="BJ7597">
        <f t="shared" si="926"/>
        <v>-10670.345594997916</v>
      </c>
    </row>
    <row r="7598" spans="1:62">
      <c r="A7598">
        <v>7595</v>
      </c>
      <c r="F7598">
        <v>11624.505964453288</v>
      </c>
      <c r="G7598">
        <v>0.51496179387043828</v>
      </c>
      <c r="BD7598">
        <f t="shared" si="920"/>
        <v>362.65967842394002</v>
      </c>
      <c r="BE7598">
        <f t="shared" si="921"/>
        <v>1819.8783600443003</v>
      </c>
      <c r="BF7598">
        <f t="shared" si="922"/>
        <v>3277.0970416646605</v>
      </c>
      <c r="BG7598">
        <f t="shared" si="923"/>
        <v>4734.3157232850208</v>
      </c>
      <c r="BH7598">
        <f t="shared" si="924"/>
        <v>6191.5344049053811</v>
      </c>
      <c r="BI7598">
        <f t="shared" si="925"/>
        <v>7648.7530865257413</v>
      </c>
      <c r="BJ7598">
        <f t="shared" si="926"/>
        <v>9105.9717681461025</v>
      </c>
    </row>
    <row r="7599" spans="1:62">
      <c r="A7599">
        <v>7596</v>
      </c>
      <c r="F7599">
        <v>11490.829899291359</v>
      </c>
      <c r="G7599">
        <v>0.22605031312216539</v>
      </c>
      <c r="BD7599">
        <f t="shared" si="920"/>
        <v>-9049.6969951010979</v>
      </c>
      <c r="BE7599">
        <f t="shared" si="921"/>
        <v>-6474.8880257489054</v>
      </c>
      <c r="BF7599">
        <f t="shared" si="922"/>
        <v>-3900.0790563967139</v>
      </c>
      <c r="BG7599">
        <f t="shared" si="923"/>
        <v>-1325.2700870445224</v>
      </c>
      <c r="BH7599">
        <f t="shared" si="924"/>
        <v>1249.5388823076682</v>
      </c>
      <c r="BI7599">
        <f t="shared" si="925"/>
        <v>3824.3478516598607</v>
      </c>
      <c r="BJ7599">
        <f t="shared" si="926"/>
        <v>6399.1568210120495</v>
      </c>
    </row>
    <row r="7600" spans="1:62">
      <c r="A7600">
        <v>7597</v>
      </c>
      <c r="F7600">
        <v>6047.1367803015855</v>
      </c>
      <c r="G7600">
        <v>0.18147965806331978</v>
      </c>
      <c r="BD7600">
        <f t="shared" si="920"/>
        <v>-10360.578333680533</v>
      </c>
      <c r="BE7600">
        <f t="shared" si="921"/>
        <v>-9230.3267680697045</v>
      </c>
      <c r="BF7600">
        <f t="shared" si="922"/>
        <v>-8100.0752024588783</v>
      </c>
      <c r="BG7600">
        <f t="shared" si="923"/>
        <v>-6969.8236368480511</v>
      </c>
      <c r="BH7600">
        <f t="shared" si="924"/>
        <v>-5839.572071237224</v>
      </c>
      <c r="BI7600">
        <f t="shared" si="925"/>
        <v>-4709.3205056263969</v>
      </c>
      <c r="BJ7600">
        <f t="shared" si="926"/>
        <v>-3579.0689400155698</v>
      </c>
    </row>
    <row r="7601" spans="1:62">
      <c r="A7601">
        <v>7598</v>
      </c>
      <c r="F7601">
        <v>8733.834803289581</v>
      </c>
      <c r="G7601">
        <v>9.6915361740590455E-2</v>
      </c>
      <c r="BD7601">
        <f t="shared" si="920"/>
        <v>-5139.7384899849867</v>
      </c>
      <c r="BE7601">
        <f t="shared" si="921"/>
        <v>-4232.3401996683879</v>
      </c>
      <c r="BF7601">
        <f t="shared" si="922"/>
        <v>-3324.9419093517886</v>
      </c>
      <c r="BG7601">
        <f t="shared" si="923"/>
        <v>-2417.5436190351897</v>
      </c>
      <c r="BH7601">
        <f t="shared" si="924"/>
        <v>-1510.1453287185914</v>
      </c>
      <c r="BI7601">
        <f t="shared" si="925"/>
        <v>-602.74703840199163</v>
      </c>
      <c r="BJ7601">
        <f t="shared" si="926"/>
        <v>304.6512519146072</v>
      </c>
    </row>
    <row r="7602" spans="1:62">
      <c r="A7602">
        <v>7599</v>
      </c>
      <c r="F7602">
        <v>11352.67705289058</v>
      </c>
      <c r="G7602">
        <v>0.39605950459796624</v>
      </c>
      <c r="BD7602">
        <f t="shared" si="920"/>
        <v>-8249.2579945866291</v>
      </c>
      <c r="BE7602">
        <f t="shared" si="921"/>
        <v>-7764.6811858836763</v>
      </c>
      <c r="BF7602">
        <f t="shared" si="922"/>
        <v>-7280.1043771807244</v>
      </c>
      <c r="BG7602">
        <f t="shared" si="923"/>
        <v>-6795.5275684777716</v>
      </c>
      <c r="BH7602">
        <f t="shared" si="924"/>
        <v>-6310.9507597748197</v>
      </c>
      <c r="BI7602">
        <f t="shared" si="925"/>
        <v>-5826.3739510718679</v>
      </c>
      <c r="BJ7602">
        <f t="shared" si="926"/>
        <v>-5341.797142368915</v>
      </c>
    </row>
    <row r="7603" spans="1:62">
      <c r="A7603">
        <v>7600</v>
      </c>
      <c r="F7603">
        <v>6009.7975676677452</v>
      </c>
      <c r="G7603">
        <v>0.33542538133237265</v>
      </c>
      <c r="BD7603">
        <f t="shared" si="920"/>
        <v>-9372.3795299007488</v>
      </c>
      <c r="BE7603">
        <f t="shared" si="921"/>
        <v>-7392.0820069109177</v>
      </c>
      <c r="BF7603">
        <f t="shared" si="922"/>
        <v>-5411.7844839210866</v>
      </c>
      <c r="BG7603">
        <f t="shared" si="923"/>
        <v>-3431.4869609312555</v>
      </c>
      <c r="BH7603">
        <f t="shared" si="924"/>
        <v>-1451.1894379414243</v>
      </c>
      <c r="BI7603">
        <f t="shared" si="925"/>
        <v>529.10808504840679</v>
      </c>
      <c r="BJ7603">
        <f t="shared" si="926"/>
        <v>2509.4056080382379</v>
      </c>
    </row>
    <row r="7604" spans="1:62">
      <c r="A7604">
        <v>7601</v>
      </c>
      <c r="F7604">
        <v>6158.2329567745455</v>
      </c>
      <c r="G7604">
        <v>0.44465350697167061</v>
      </c>
      <c r="BD7604">
        <f t="shared" si="920"/>
        <v>-4332.6706610058818</v>
      </c>
      <c r="BE7604">
        <f t="shared" si="921"/>
        <v>-2655.5437543440185</v>
      </c>
      <c r="BF7604">
        <f t="shared" si="922"/>
        <v>-978.41684768215509</v>
      </c>
      <c r="BG7604">
        <f t="shared" si="923"/>
        <v>698.71005897970826</v>
      </c>
      <c r="BH7604">
        <f t="shared" si="924"/>
        <v>2375.8369656415707</v>
      </c>
      <c r="BI7604">
        <f t="shared" si="925"/>
        <v>4052.963872303435</v>
      </c>
      <c r="BJ7604">
        <f t="shared" si="926"/>
        <v>5730.0907789652974</v>
      </c>
    </row>
    <row r="7605" spans="1:62">
      <c r="A7605">
        <v>7602</v>
      </c>
      <c r="F7605">
        <v>9260.3991486386967</v>
      </c>
      <c r="G7605">
        <v>0.14492758701667974</v>
      </c>
      <c r="BD7605">
        <f t="shared" si="920"/>
        <v>-3934.9654219161926</v>
      </c>
      <c r="BE7605">
        <f t="shared" si="921"/>
        <v>-1711.6978870578396</v>
      </c>
      <c r="BF7605">
        <f t="shared" si="922"/>
        <v>511.56964780051385</v>
      </c>
      <c r="BG7605">
        <f t="shared" si="923"/>
        <v>2734.8371826588664</v>
      </c>
      <c r="BH7605">
        <f t="shared" si="924"/>
        <v>4958.1047175172189</v>
      </c>
      <c r="BI7605">
        <f t="shared" si="925"/>
        <v>7181.3722523755732</v>
      </c>
      <c r="BJ7605">
        <f t="shared" si="926"/>
        <v>9404.6397872339257</v>
      </c>
    </row>
    <row r="7606" spans="1:62">
      <c r="A7606">
        <v>7603</v>
      </c>
      <c r="F7606">
        <v>3763.9420466438642</v>
      </c>
      <c r="G7606">
        <v>0.27169077752692772</v>
      </c>
      <c r="BD7606">
        <f t="shared" si="920"/>
        <v>-8535.7612135552972</v>
      </c>
      <c r="BE7606">
        <f t="shared" si="921"/>
        <v>-7811.1232784718995</v>
      </c>
      <c r="BF7606">
        <f t="shared" si="922"/>
        <v>-7086.4853433885</v>
      </c>
      <c r="BG7606">
        <f t="shared" si="923"/>
        <v>-6361.8474083051024</v>
      </c>
      <c r="BH7606">
        <f t="shared" si="924"/>
        <v>-5637.2094732217029</v>
      </c>
      <c r="BI7606">
        <f t="shared" si="925"/>
        <v>-4912.5715381383043</v>
      </c>
      <c r="BJ7606">
        <f t="shared" si="926"/>
        <v>-4187.9336030549057</v>
      </c>
    </row>
    <row r="7607" spans="1:62">
      <c r="A7607">
        <v>7604</v>
      </c>
      <c r="F7607">
        <v>10629.51833292517</v>
      </c>
      <c r="G7607">
        <v>0.38872005308219482</v>
      </c>
      <c r="BD7607">
        <f t="shared" si="920"/>
        <v>-2405.4881590092255</v>
      </c>
      <c r="BE7607">
        <f t="shared" si="921"/>
        <v>-1047.0342713745868</v>
      </c>
      <c r="BF7607">
        <f t="shared" si="922"/>
        <v>311.4196162600515</v>
      </c>
      <c r="BG7607">
        <f t="shared" si="923"/>
        <v>1669.8735038946907</v>
      </c>
      <c r="BH7607">
        <f t="shared" si="924"/>
        <v>3028.3273915293285</v>
      </c>
      <c r="BI7607">
        <f t="shared" si="925"/>
        <v>4386.7812791639672</v>
      </c>
      <c r="BJ7607">
        <f t="shared" si="926"/>
        <v>5745.2351667986059</v>
      </c>
    </row>
    <row r="7608" spans="1:62">
      <c r="A7608">
        <v>7605</v>
      </c>
      <c r="F7608">
        <v>5397.4490146995267</v>
      </c>
      <c r="G7608">
        <v>0.70989960473824976</v>
      </c>
      <c r="BD7608">
        <f t="shared" si="920"/>
        <v>-8685.9180675141961</v>
      </c>
      <c r="BE7608">
        <f t="shared" si="921"/>
        <v>-6742.3178021032218</v>
      </c>
      <c r="BF7608">
        <f t="shared" si="922"/>
        <v>-4798.7175366922484</v>
      </c>
      <c r="BG7608">
        <f t="shared" si="923"/>
        <v>-2855.117271281274</v>
      </c>
      <c r="BH7608">
        <f t="shared" si="924"/>
        <v>-911.51700587030064</v>
      </c>
      <c r="BI7608">
        <f t="shared" si="925"/>
        <v>1032.0832595406737</v>
      </c>
      <c r="BJ7608">
        <f t="shared" si="926"/>
        <v>2975.683524951648</v>
      </c>
    </row>
    <row r="7609" spans="1:62">
      <c r="A7609">
        <v>7606</v>
      </c>
      <c r="F7609">
        <v>8449.0178989976648</v>
      </c>
      <c r="G7609">
        <v>0.48624701780769275</v>
      </c>
      <c r="BD7609">
        <f t="shared" si="920"/>
        <v>-1847.9509910082779</v>
      </c>
      <c r="BE7609">
        <f t="shared" si="921"/>
        <v>1701.5470326829709</v>
      </c>
      <c r="BF7609">
        <f t="shared" si="922"/>
        <v>5251.0450563742197</v>
      </c>
      <c r="BG7609">
        <f t="shared" si="923"/>
        <v>8800.5430800654685</v>
      </c>
      <c r="BH7609">
        <f t="shared" si="924"/>
        <v>12350.041103756717</v>
      </c>
      <c r="BI7609">
        <f t="shared" si="925"/>
        <v>15899.539127447966</v>
      </c>
      <c r="BJ7609">
        <f t="shared" si="926"/>
        <v>19449.037151139215</v>
      </c>
    </row>
    <row r="7610" spans="1:62">
      <c r="A7610">
        <v>7607</v>
      </c>
      <c r="F7610">
        <v>9148.1641486445769</v>
      </c>
      <c r="G7610">
        <v>0.50062788784392875</v>
      </c>
      <c r="BD7610">
        <f t="shared" si="920"/>
        <v>-6017.7828099592007</v>
      </c>
      <c r="BE7610">
        <f t="shared" si="921"/>
        <v>-3586.5477209207374</v>
      </c>
      <c r="BF7610">
        <f t="shared" si="922"/>
        <v>-1155.3126318822733</v>
      </c>
      <c r="BG7610">
        <f t="shared" si="923"/>
        <v>1275.9224571561899</v>
      </c>
      <c r="BH7610">
        <f t="shared" si="924"/>
        <v>3707.1575461946541</v>
      </c>
      <c r="BI7610">
        <f t="shared" si="925"/>
        <v>6138.3926352331182</v>
      </c>
      <c r="BJ7610">
        <f t="shared" si="926"/>
        <v>8569.6277242715823</v>
      </c>
    </row>
    <row r="7611" spans="1:62">
      <c r="A7611">
        <v>7608</v>
      </c>
      <c r="F7611">
        <v>17081.647201943037</v>
      </c>
      <c r="G7611">
        <v>0.20606525466820447</v>
      </c>
      <c r="BD7611">
        <f t="shared" si="920"/>
        <v>-6645.0247094249335</v>
      </c>
      <c r="BE7611">
        <f t="shared" si="921"/>
        <v>-4141.8852702052891</v>
      </c>
      <c r="BF7611">
        <f t="shared" si="922"/>
        <v>-1638.7458309856456</v>
      </c>
      <c r="BG7611">
        <f t="shared" si="923"/>
        <v>864.39360823399875</v>
      </c>
      <c r="BH7611">
        <f t="shared" si="924"/>
        <v>3367.5330474536422</v>
      </c>
      <c r="BI7611">
        <f t="shared" si="925"/>
        <v>5870.6724866732857</v>
      </c>
      <c r="BJ7611">
        <f t="shared" si="926"/>
        <v>8373.8119258929291</v>
      </c>
    </row>
    <row r="7612" spans="1:62">
      <c r="A7612">
        <v>7609</v>
      </c>
      <c r="F7612">
        <v>3383.3470677530422</v>
      </c>
      <c r="G7612">
        <v>0.76278661408307169</v>
      </c>
      <c r="BD7612">
        <f t="shared" si="920"/>
        <v>-16051.320928602014</v>
      </c>
      <c r="BE7612">
        <f t="shared" si="921"/>
        <v>-15020.994655260991</v>
      </c>
      <c r="BF7612">
        <f t="shared" si="922"/>
        <v>-13990.66838191997</v>
      </c>
      <c r="BG7612">
        <f t="shared" si="923"/>
        <v>-12960.342108578947</v>
      </c>
      <c r="BH7612">
        <f t="shared" si="924"/>
        <v>-11930.015835237926</v>
      </c>
      <c r="BI7612">
        <f t="shared" si="925"/>
        <v>-10899.689561896903</v>
      </c>
      <c r="BJ7612">
        <f t="shared" si="926"/>
        <v>-9869.36328855588</v>
      </c>
    </row>
    <row r="7613" spans="1:62">
      <c r="A7613">
        <v>7610</v>
      </c>
      <c r="F7613">
        <v>7856.6214789446767</v>
      </c>
      <c r="G7613">
        <v>0.28598946532691727</v>
      </c>
      <c r="BD7613">
        <f t="shared" si="920"/>
        <v>430.58600266231633</v>
      </c>
      <c r="BE7613">
        <f t="shared" si="921"/>
        <v>4244.5190730776749</v>
      </c>
      <c r="BF7613">
        <f t="shared" si="922"/>
        <v>8058.4521434930339</v>
      </c>
      <c r="BG7613">
        <f t="shared" si="923"/>
        <v>11872.385213908392</v>
      </c>
      <c r="BH7613">
        <f t="shared" si="924"/>
        <v>15686.318284323748</v>
      </c>
      <c r="BI7613">
        <f t="shared" si="925"/>
        <v>19500.25135473911</v>
      </c>
      <c r="BJ7613">
        <f t="shared" si="926"/>
        <v>23314.184425154468</v>
      </c>
    </row>
    <row r="7614" spans="1:62">
      <c r="A7614">
        <v>7611</v>
      </c>
      <c r="F7614">
        <v>6325.5530292286285</v>
      </c>
      <c r="G7614">
        <v>0.40134309383849143</v>
      </c>
      <c r="BD7614">
        <f t="shared" si="920"/>
        <v>-6426.67415231009</v>
      </c>
      <c r="BE7614">
        <f t="shared" si="921"/>
        <v>-4996.7268256755042</v>
      </c>
      <c r="BF7614">
        <f t="shared" si="922"/>
        <v>-3566.7794990409175</v>
      </c>
      <c r="BG7614">
        <f t="shared" si="923"/>
        <v>-2136.8321724063317</v>
      </c>
      <c r="BH7614">
        <f t="shared" si="924"/>
        <v>-706.88484577174495</v>
      </c>
      <c r="BI7614">
        <f t="shared" si="925"/>
        <v>723.06248086284177</v>
      </c>
      <c r="BJ7614">
        <f t="shared" si="926"/>
        <v>2153.0098074974285</v>
      </c>
    </row>
    <row r="7615" spans="1:62">
      <c r="A7615">
        <v>7612</v>
      </c>
      <c r="F7615">
        <v>11930.696451421092</v>
      </c>
      <c r="G7615">
        <v>0.384370960676363</v>
      </c>
      <c r="BD7615">
        <f t="shared" si="920"/>
        <v>-4318.8375600361715</v>
      </c>
      <c r="BE7615">
        <f t="shared" si="921"/>
        <v>-2312.1220908437144</v>
      </c>
      <c r="BF7615">
        <f t="shared" si="922"/>
        <v>-305.40662165125741</v>
      </c>
      <c r="BG7615">
        <f t="shared" si="923"/>
        <v>1701.3088475411996</v>
      </c>
      <c r="BH7615">
        <f t="shared" si="924"/>
        <v>3708.0243167336566</v>
      </c>
      <c r="BI7615">
        <f t="shared" si="925"/>
        <v>5714.7397859261137</v>
      </c>
      <c r="BJ7615">
        <f t="shared" si="926"/>
        <v>7721.4552551185707</v>
      </c>
    </row>
    <row r="7616" spans="1:62">
      <c r="A7616">
        <v>7613</v>
      </c>
      <c r="F7616">
        <v>-4081.849539215953</v>
      </c>
      <c r="G7616">
        <v>0.14707848170239757</v>
      </c>
      <c r="BD7616">
        <f t="shared" si="920"/>
        <v>-10008.841648039277</v>
      </c>
      <c r="BE7616">
        <f t="shared" si="921"/>
        <v>-8086.9868446574619</v>
      </c>
      <c r="BF7616">
        <f t="shared" si="922"/>
        <v>-6165.1320412756468</v>
      </c>
      <c r="BG7616">
        <f t="shared" si="923"/>
        <v>-4243.2772378938325</v>
      </c>
      <c r="BH7616">
        <f t="shared" si="924"/>
        <v>-2321.4224345120165</v>
      </c>
      <c r="BI7616">
        <f t="shared" si="925"/>
        <v>-399.56763113020133</v>
      </c>
      <c r="BJ7616">
        <f t="shared" si="926"/>
        <v>1522.2871722516138</v>
      </c>
    </row>
    <row r="7617" spans="1:62">
      <c r="A7617">
        <v>7614</v>
      </c>
      <c r="F7617">
        <v>5272.2414572983544</v>
      </c>
      <c r="G7617">
        <v>1.0315691309071422</v>
      </c>
      <c r="BD7617">
        <f t="shared" si="920"/>
        <v>4817.2419477279409</v>
      </c>
      <c r="BE7617">
        <f t="shared" si="921"/>
        <v>5552.6343562399288</v>
      </c>
      <c r="BF7617">
        <f t="shared" si="922"/>
        <v>6288.0267647519158</v>
      </c>
      <c r="BG7617">
        <f t="shared" si="923"/>
        <v>7023.4191732639047</v>
      </c>
      <c r="BH7617">
        <f t="shared" si="924"/>
        <v>7758.8115817758917</v>
      </c>
      <c r="BI7617">
        <f t="shared" si="925"/>
        <v>8494.2039902878787</v>
      </c>
      <c r="BJ7617">
        <f t="shared" si="926"/>
        <v>9229.5963987998675</v>
      </c>
    </row>
    <row r="7618" spans="1:62">
      <c r="A7618">
        <v>7615</v>
      </c>
      <c r="F7618">
        <v>-3200.9405812027908</v>
      </c>
      <c r="G7618">
        <v>0.49128027151340348</v>
      </c>
      <c r="BD7618">
        <f t="shared" si="920"/>
        <v>-114.39580276264314</v>
      </c>
      <c r="BE7618">
        <f t="shared" si="921"/>
        <v>5043.4498517730681</v>
      </c>
      <c r="BF7618">
        <f t="shared" si="922"/>
        <v>10201.295506308779</v>
      </c>
      <c r="BG7618">
        <f t="shared" si="923"/>
        <v>15359.141160844491</v>
      </c>
      <c r="BH7618">
        <f t="shared" si="924"/>
        <v>20516.986815380202</v>
      </c>
      <c r="BI7618">
        <f t="shared" si="925"/>
        <v>25674.832469915913</v>
      </c>
      <c r="BJ7618">
        <f t="shared" si="926"/>
        <v>30832.678124451624</v>
      </c>
    </row>
    <row r="7619" spans="1:62">
      <c r="A7619">
        <v>7616</v>
      </c>
      <c r="F7619">
        <v>12137.525681381216</v>
      </c>
      <c r="G7619">
        <v>0.32899666613112277</v>
      </c>
      <c r="BD7619">
        <f t="shared" si="920"/>
        <v>5657.3419387698086</v>
      </c>
      <c r="BE7619">
        <f t="shared" si="921"/>
        <v>8113.7432963368256</v>
      </c>
      <c r="BF7619">
        <f t="shared" si="922"/>
        <v>10570.144653903842</v>
      </c>
      <c r="BG7619">
        <f t="shared" si="923"/>
        <v>13026.54601147086</v>
      </c>
      <c r="BH7619">
        <f t="shared" si="924"/>
        <v>15482.947369037878</v>
      </c>
      <c r="BI7619">
        <f t="shared" si="925"/>
        <v>17939.348726604894</v>
      </c>
      <c r="BJ7619">
        <f t="shared" si="926"/>
        <v>20395.750084171912</v>
      </c>
    </row>
    <row r="7620" spans="1:62">
      <c r="A7620">
        <v>7617</v>
      </c>
      <c r="F7620">
        <v>5162.1131431861722</v>
      </c>
      <c r="G7620">
        <v>0.14846084139314275</v>
      </c>
      <c r="BD7620">
        <f t="shared" si="920"/>
        <v>-10492.542350725602</v>
      </c>
      <c r="BE7620">
        <f t="shared" si="921"/>
        <v>-8847.559020069988</v>
      </c>
      <c r="BF7620">
        <f t="shared" si="922"/>
        <v>-7202.5756894143742</v>
      </c>
      <c r="BG7620">
        <f t="shared" si="923"/>
        <v>-5557.5923587587604</v>
      </c>
      <c r="BH7620">
        <f t="shared" si="924"/>
        <v>-3912.6090281031466</v>
      </c>
      <c r="BI7620">
        <f t="shared" si="925"/>
        <v>-2267.6256974475327</v>
      </c>
      <c r="BJ7620">
        <f t="shared" si="926"/>
        <v>-622.6423667919189</v>
      </c>
    </row>
    <row r="7621" spans="1:62">
      <c r="A7621">
        <v>7618</v>
      </c>
      <c r="F7621">
        <v>4889.0787145924824</v>
      </c>
      <c r="G7621">
        <v>0.37720583215323522</v>
      </c>
      <c r="BD7621">
        <f t="shared" si="920"/>
        <v>-4419.8089362204582</v>
      </c>
      <c r="BE7621">
        <f t="shared" si="921"/>
        <v>-3677.5047292547447</v>
      </c>
      <c r="BF7621">
        <f t="shared" si="922"/>
        <v>-2935.2005222890311</v>
      </c>
      <c r="BG7621">
        <f t="shared" si="923"/>
        <v>-2192.8963153233171</v>
      </c>
      <c r="BH7621">
        <f t="shared" si="924"/>
        <v>-1450.5921083576036</v>
      </c>
      <c r="BI7621">
        <f t="shared" si="925"/>
        <v>-708.28790139189005</v>
      </c>
      <c r="BJ7621">
        <f t="shared" si="926"/>
        <v>34.016305573823956</v>
      </c>
    </row>
    <row r="7622" spans="1:62">
      <c r="A7622">
        <v>7619</v>
      </c>
      <c r="F7622">
        <v>14050.688150159167</v>
      </c>
      <c r="G7622">
        <v>0.14446855347250498</v>
      </c>
      <c r="BD7622">
        <f t="shared" si="920"/>
        <v>-3003.0495538263062</v>
      </c>
      <c r="BE7622">
        <f t="shared" si="921"/>
        <v>-1117.0203930601301</v>
      </c>
      <c r="BF7622">
        <f t="shared" si="922"/>
        <v>769.00876770604555</v>
      </c>
      <c r="BG7622">
        <f t="shared" si="923"/>
        <v>2655.0379284722221</v>
      </c>
      <c r="BH7622">
        <f t="shared" si="924"/>
        <v>4541.0670892383987</v>
      </c>
      <c r="BI7622">
        <f t="shared" si="925"/>
        <v>6427.0962500045734</v>
      </c>
      <c r="BJ7622">
        <f t="shared" si="926"/>
        <v>8313.12541077075</v>
      </c>
    </row>
    <row r="7623" spans="1:62">
      <c r="A7623">
        <v>7620</v>
      </c>
      <c r="F7623">
        <v>836.02647229335707</v>
      </c>
      <c r="G7623">
        <v>0.36152052906344156</v>
      </c>
      <c r="BD7623">
        <f t="shared" si="920"/>
        <v>-13328.345382796642</v>
      </c>
      <c r="BE7623">
        <f t="shared" si="921"/>
        <v>-12606.002615434118</v>
      </c>
      <c r="BF7623">
        <f t="shared" si="922"/>
        <v>-11883.659848071593</v>
      </c>
      <c r="BG7623">
        <f t="shared" si="923"/>
        <v>-11161.317080709068</v>
      </c>
      <c r="BH7623">
        <f t="shared" si="924"/>
        <v>-10438.974313346542</v>
      </c>
      <c r="BI7623">
        <f t="shared" si="925"/>
        <v>-9716.6315459840189</v>
      </c>
      <c r="BJ7623">
        <f t="shared" si="926"/>
        <v>-8994.2887786214924</v>
      </c>
    </row>
    <row r="7624" spans="1:62">
      <c r="A7624">
        <v>7621</v>
      </c>
      <c r="F7624">
        <v>-692.45901596529802</v>
      </c>
      <c r="G7624">
        <v>0.26169591819811</v>
      </c>
      <c r="BD7624">
        <f t="shared" si="920"/>
        <v>971.57617302385074</v>
      </c>
      <c r="BE7624">
        <f t="shared" si="921"/>
        <v>2779.1788183410586</v>
      </c>
      <c r="BF7624">
        <f t="shared" si="922"/>
        <v>4586.7814636582661</v>
      </c>
      <c r="BG7624">
        <f t="shared" si="923"/>
        <v>6394.3841089754742</v>
      </c>
      <c r="BH7624">
        <f t="shared" si="924"/>
        <v>8201.9867542926822</v>
      </c>
      <c r="BI7624">
        <f t="shared" si="925"/>
        <v>10009.589399609889</v>
      </c>
      <c r="BJ7624">
        <f t="shared" si="926"/>
        <v>11817.192044927098</v>
      </c>
    </row>
    <row r="7625" spans="1:62">
      <c r="A7625">
        <v>7622</v>
      </c>
      <c r="F7625">
        <v>9240.40097688483</v>
      </c>
      <c r="G7625">
        <v>0.51347949356858535</v>
      </c>
      <c r="BD7625">
        <f t="shared" si="920"/>
        <v>2000.9386069558479</v>
      </c>
      <c r="BE7625">
        <f t="shared" si="921"/>
        <v>3309.4181979463979</v>
      </c>
      <c r="BF7625">
        <f t="shared" si="922"/>
        <v>4617.897788936948</v>
      </c>
      <c r="BG7625">
        <f t="shared" si="923"/>
        <v>5926.3773799274977</v>
      </c>
      <c r="BH7625">
        <f t="shared" si="924"/>
        <v>7234.8569709180483</v>
      </c>
      <c r="BI7625">
        <f t="shared" si="925"/>
        <v>8543.336561908598</v>
      </c>
      <c r="BJ7625">
        <f t="shared" si="926"/>
        <v>9851.8161528991477</v>
      </c>
    </row>
    <row r="7626" spans="1:62">
      <c r="A7626">
        <v>7623</v>
      </c>
      <c r="F7626">
        <v>10651.739457707841</v>
      </c>
      <c r="G7626">
        <v>0.88120486468581927</v>
      </c>
      <c r="BD7626">
        <f t="shared" si="920"/>
        <v>-6673.0035090419033</v>
      </c>
      <c r="BE7626">
        <f t="shared" si="921"/>
        <v>-4105.6060411989765</v>
      </c>
      <c r="BF7626">
        <f t="shared" si="922"/>
        <v>-1538.2085733560498</v>
      </c>
      <c r="BG7626">
        <f t="shared" si="923"/>
        <v>1029.188894486877</v>
      </c>
      <c r="BH7626">
        <f t="shared" si="924"/>
        <v>3596.5863623298046</v>
      </c>
      <c r="BI7626">
        <f t="shared" si="925"/>
        <v>6163.9838301727304</v>
      </c>
      <c r="BJ7626">
        <f t="shared" si="926"/>
        <v>8731.3812980156581</v>
      </c>
    </row>
    <row r="7627" spans="1:62">
      <c r="A7627">
        <v>7624</v>
      </c>
      <c r="F7627">
        <v>15816.475330389861</v>
      </c>
      <c r="G7627">
        <v>0.37620127396334979</v>
      </c>
      <c r="BD7627">
        <f t="shared" si="920"/>
        <v>-6245.7151342787447</v>
      </c>
      <c r="BE7627">
        <f t="shared" si="921"/>
        <v>-1839.6908108496482</v>
      </c>
      <c r="BF7627">
        <f t="shared" si="922"/>
        <v>2566.3335125794474</v>
      </c>
      <c r="BG7627">
        <f t="shared" si="923"/>
        <v>6972.3578360085448</v>
      </c>
      <c r="BH7627">
        <f t="shared" si="924"/>
        <v>11378.382159437642</v>
      </c>
      <c r="BI7627">
        <f t="shared" si="925"/>
        <v>15784.406482866736</v>
      </c>
      <c r="BJ7627">
        <f t="shared" si="926"/>
        <v>20190.430806295833</v>
      </c>
    </row>
    <row r="7628" spans="1:62">
      <c r="A7628">
        <v>7625</v>
      </c>
      <c r="F7628">
        <v>12065.190653832224</v>
      </c>
      <c r="G7628">
        <v>7.9815801409813147E-2</v>
      </c>
      <c r="BD7628">
        <f t="shared" si="920"/>
        <v>-13935.468960573113</v>
      </c>
      <c r="BE7628">
        <f t="shared" si="921"/>
        <v>-12054.462590756364</v>
      </c>
      <c r="BF7628">
        <f t="shared" si="922"/>
        <v>-10173.456220939614</v>
      </c>
      <c r="BG7628">
        <f t="shared" si="923"/>
        <v>-8292.4498511228667</v>
      </c>
      <c r="BH7628">
        <f t="shared" si="924"/>
        <v>-6411.4434813061162</v>
      </c>
      <c r="BI7628">
        <f t="shared" si="925"/>
        <v>-4530.4371114893675</v>
      </c>
      <c r="BJ7628">
        <f t="shared" si="926"/>
        <v>-2649.4307416726188</v>
      </c>
    </row>
    <row r="7629" spans="1:62">
      <c r="A7629">
        <v>7626</v>
      </c>
      <c r="F7629">
        <v>3927.3220929639047</v>
      </c>
      <c r="G7629">
        <v>0.4366781918957896</v>
      </c>
      <c r="BD7629">
        <f t="shared" ref="BD7629:BD7692" si="927">($BD$3*G7628)-F7628</f>
        <v>-11666.111646783158</v>
      </c>
      <c r="BE7629">
        <f t="shared" ref="BE7629:BE7692" si="928">($BE$3*G7628)-F7628</f>
        <v>-11267.032639734092</v>
      </c>
      <c r="BF7629">
        <f t="shared" ref="BF7629:BF7692" si="929">($BF$3*G7628)-F7628</f>
        <v>-10867.953632685027</v>
      </c>
      <c r="BG7629">
        <f t="shared" ref="BG7629:BG7692" si="930">($BG$3*G7628)-F7628</f>
        <v>-10468.874625635961</v>
      </c>
      <c r="BH7629">
        <f t="shared" ref="BH7629:BH7692" si="931">($BH$3*G7628)-F7628</f>
        <v>-10069.795618586895</v>
      </c>
      <c r="BI7629">
        <f t="shared" ref="BI7629:BI7692" si="932">($BI$3*G7628)-F7628</f>
        <v>-9670.7166115378295</v>
      </c>
      <c r="BJ7629">
        <f t="shared" ref="BJ7629:BJ7692" si="933">($BJ$3*G7628)-F7628</f>
        <v>-9271.6376044887638</v>
      </c>
    </row>
    <row r="7630" spans="1:62">
      <c r="A7630">
        <v>7627</v>
      </c>
      <c r="F7630">
        <v>16304.216333602446</v>
      </c>
      <c r="G7630">
        <v>0.15397588259688355</v>
      </c>
      <c r="BD7630">
        <f t="shared" si="927"/>
        <v>-1743.9311334849567</v>
      </c>
      <c r="BE7630">
        <f t="shared" si="928"/>
        <v>439.45982599399122</v>
      </c>
      <c r="BF7630">
        <f t="shared" si="929"/>
        <v>2622.8507854729396</v>
      </c>
      <c r="BG7630">
        <f t="shared" si="930"/>
        <v>4806.2417449518871</v>
      </c>
      <c r="BH7630">
        <f t="shared" si="931"/>
        <v>6989.6327044308346</v>
      </c>
      <c r="BI7630">
        <f t="shared" si="932"/>
        <v>9173.0236639097839</v>
      </c>
      <c r="BJ7630">
        <f t="shared" si="933"/>
        <v>11356.414623388731</v>
      </c>
    </row>
    <row r="7631" spans="1:62">
      <c r="A7631">
        <v>7628</v>
      </c>
      <c r="F7631">
        <v>11652.896976812986</v>
      </c>
      <c r="G7631">
        <v>0.15527969182757939</v>
      </c>
      <c r="BD7631">
        <f t="shared" si="927"/>
        <v>-15534.336920618029</v>
      </c>
      <c r="BE7631">
        <f t="shared" si="928"/>
        <v>-14764.457507633611</v>
      </c>
      <c r="BF7631">
        <f t="shared" si="929"/>
        <v>-13994.578094649192</v>
      </c>
      <c r="BG7631">
        <f t="shared" si="930"/>
        <v>-13224.698681664775</v>
      </c>
      <c r="BH7631">
        <f t="shared" si="931"/>
        <v>-12454.819268680358</v>
      </c>
      <c r="BI7631">
        <f t="shared" si="932"/>
        <v>-11684.939855695939</v>
      </c>
      <c r="BJ7631">
        <f t="shared" si="933"/>
        <v>-10915.060442711521</v>
      </c>
    </row>
    <row r="7632" spans="1:62">
      <c r="A7632">
        <v>7629</v>
      </c>
      <c r="F7632">
        <v>-2966.7232445508089</v>
      </c>
      <c r="G7632">
        <v>0.67192682984309471</v>
      </c>
      <c r="BD7632">
        <f t="shared" si="927"/>
        <v>-10876.498517675089</v>
      </c>
      <c r="BE7632">
        <f t="shared" si="928"/>
        <v>-10100.100058537193</v>
      </c>
      <c r="BF7632">
        <f t="shared" si="929"/>
        <v>-9323.7015993992954</v>
      </c>
      <c r="BG7632">
        <f t="shared" si="930"/>
        <v>-8547.3031402613997</v>
      </c>
      <c r="BH7632">
        <f t="shared" si="931"/>
        <v>-7770.9046811235021</v>
      </c>
      <c r="BI7632">
        <f t="shared" si="932"/>
        <v>-6994.5062219856045</v>
      </c>
      <c r="BJ7632">
        <f t="shared" si="933"/>
        <v>-6218.1077628477078</v>
      </c>
    </row>
    <row r="7633" spans="1:62">
      <c r="A7633">
        <v>7630</v>
      </c>
      <c r="F7633">
        <v>5283.3025514850524</v>
      </c>
      <c r="G7633">
        <v>0.14862138873115693</v>
      </c>
      <c r="BD7633">
        <f t="shared" si="927"/>
        <v>6326.3573937662823</v>
      </c>
      <c r="BE7633">
        <f t="shared" si="928"/>
        <v>9685.9915429817556</v>
      </c>
      <c r="BF7633">
        <f t="shared" si="929"/>
        <v>13045.625692197229</v>
      </c>
      <c r="BG7633">
        <f t="shared" si="930"/>
        <v>16405.259841412702</v>
      </c>
      <c r="BH7633">
        <f t="shared" si="931"/>
        <v>19764.893990628178</v>
      </c>
      <c r="BI7633">
        <f t="shared" si="932"/>
        <v>23124.528139843649</v>
      </c>
      <c r="BJ7633">
        <f t="shared" si="933"/>
        <v>26484.162289059124</v>
      </c>
    </row>
    <row r="7634" spans="1:62">
      <c r="A7634">
        <v>7631</v>
      </c>
      <c r="F7634">
        <v>4156.7655348485696</v>
      </c>
      <c r="G7634">
        <v>0.40430047615192777</v>
      </c>
      <c r="BD7634">
        <f t="shared" si="927"/>
        <v>-4540.1956078292678</v>
      </c>
      <c r="BE7634">
        <f t="shared" si="928"/>
        <v>-3797.0886641734833</v>
      </c>
      <c r="BF7634">
        <f t="shared" si="929"/>
        <v>-3053.9817205176982</v>
      </c>
      <c r="BG7634">
        <f t="shared" si="930"/>
        <v>-2310.8747768619137</v>
      </c>
      <c r="BH7634">
        <f t="shared" si="931"/>
        <v>-1567.7678332061291</v>
      </c>
      <c r="BI7634">
        <f t="shared" si="932"/>
        <v>-824.66088955034411</v>
      </c>
      <c r="BJ7634">
        <f t="shared" si="933"/>
        <v>-81.553945894559547</v>
      </c>
    </row>
    <row r="7635" spans="1:62">
      <c r="A7635">
        <v>7632</v>
      </c>
      <c r="F7635">
        <v>5439.8913347541802</v>
      </c>
      <c r="G7635">
        <v>0.19426685000858868</v>
      </c>
      <c r="BD7635">
        <f t="shared" si="927"/>
        <v>-2135.2631540889306</v>
      </c>
      <c r="BE7635">
        <f t="shared" si="928"/>
        <v>-113.76077332929208</v>
      </c>
      <c r="BF7635">
        <f t="shared" si="929"/>
        <v>1907.7416074303474</v>
      </c>
      <c r="BG7635">
        <f t="shared" si="930"/>
        <v>3929.2439881899854</v>
      </c>
      <c r="BH7635">
        <f t="shared" si="931"/>
        <v>5950.7463689496253</v>
      </c>
      <c r="BI7635">
        <f t="shared" si="932"/>
        <v>7972.2487497092643</v>
      </c>
      <c r="BJ7635">
        <f t="shared" si="933"/>
        <v>9993.7511304689015</v>
      </c>
    </row>
    <row r="7636" spans="1:62">
      <c r="A7636">
        <v>7633</v>
      </c>
      <c r="F7636">
        <v>18152.171856052279</v>
      </c>
      <c r="G7636">
        <v>0.13991783979717365</v>
      </c>
      <c r="BD7636">
        <f t="shared" si="927"/>
        <v>-4468.5570847112367</v>
      </c>
      <c r="BE7636">
        <f t="shared" si="928"/>
        <v>-3497.2228346682932</v>
      </c>
      <c r="BF7636">
        <f t="shared" si="929"/>
        <v>-2525.8885846253502</v>
      </c>
      <c r="BG7636">
        <f t="shared" si="930"/>
        <v>-1554.5543345824067</v>
      </c>
      <c r="BH7636">
        <f t="shared" si="931"/>
        <v>-583.22008453946364</v>
      </c>
      <c r="BI7636">
        <f t="shared" si="932"/>
        <v>388.11416550347985</v>
      </c>
      <c r="BJ7636">
        <f t="shared" si="933"/>
        <v>1359.4484155464233</v>
      </c>
    </row>
    <row r="7637" spans="1:62">
      <c r="A7637">
        <v>7634</v>
      </c>
      <c r="F7637">
        <v>153.67153144230906</v>
      </c>
      <c r="G7637">
        <v>0.22645274431717155</v>
      </c>
      <c r="BD7637">
        <f t="shared" si="927"/>
        <v>-17452.58265706641</v>
      </c>
      <c r="BE7637">
        <f t="shared" si="928"/>
        <v>-16752.993458080542</v>
      </c>
      <c r="BF7637">
        <f t="shared" si="929"/>
        <v>-16053.404259094674</v>
      </c>
      <c r="BG7637">
        <f t="shared" si="930"/>
        <v>-15353.815060108805</v>
      </c>
      <c r="BH7637">
        <f t="shared" si="931"/>
        <v>-14654.225861122937</v>
      </c>
      <c r="BI7637">
        <f t="shared" si="932"/>
        <v>-13954.636662137069</v>
      </c>
      <c r="BJ7637">
        <f t="shared" si="933"/>
        <v>-13255.047463151201</v>
      </c>
    </row>
    <row r="7638" spans="1:62">
      <c r="A7638">
        <v>7635</v>
      </c>
      <c r="F7638">
        <v>3152.0236169684249</v>
      </c>
      <c r="G7638">
        <v>0.45429817473529699</v>
      </c>
      <c r="BD7638">
        <f t="shared" si="927"/>
        <v>978.59219014354858</v>
      </c>
      <c r="BE7638">
        <f t="shared" si="928"/>
        <v>2110.8559117294062</v>
      </c>
      <c r="BF7638">
        <f t="shared" si="929"/>
        <v>3243.1196333152643</v>
      </c>
      <c r="BG7638">
        <f t="shared" si="930"/>
        <v>4375.3833549011215</v>
      </c>
      <c r="BH7638">
        <f t="shared" si="931"/>
        <v>5507.64707648698</v>
      </c>
      <c r="BI7638">
        <f t="shared" si="932"/>
        <v>6639.9107980728377</v>
      </c>
      <c r="BJ7638">
        <f t="shared" si="933"/>
        <v>7772.1745196586953</v>
      </c>
    </row>
    <row r="7639" spans="1:62">
      <c r="A7639">
        <v>7636</v>
      </c>
      <c r="F7639">
        <v>5136.3328404492786</v>
      </c>
      <c r="G7639">
        <v>8.3880151389029933E-2</v>
      </c>
      <c r="BD7639">
        <f t="shared" si="927"/>
        <v>-880.53274329193982</v>
      </c>
      <c r="BE7639">
        <f t="shared" si="928"/>
        <v>1390.9581303845453</v>
      </c>
      <c r="BF7639">
        <f t="shared" si="929"/>
        <v>3662.4490040610299</v>
      </c>
      <c r="BG7639">
        <f t="shared" si="930"/>
        <v>5933.9398777375154</v>
      </c>
      <c r="BH7639">
        <f t="shared" si="931"/>
        <v>8205.430751414</v>
      </c>
      <c r="BI7639">
        <f t="shared" si="932"/>
        <v>10476.921625090485</v>
      </c>
      <c r="BJ7639">
        <f t="shared" si="933"/>
        <v>12748.412498766969</v>
      </c>
    </row>
    <row r="7640" spans="1:62">
      <c r="A7640">
        <v>7637</v>
      </c>
      <c r="F7640">
        <v>9063.1048826518345</v>
      </c>
      <c r="G7640">
        <v>1.6458132316867307</v>
      </c>
      <c r="BD7640">
        <f t="shared" si="927"/>
        <v>-4716.932083504129</v>
      </c>
      <c r="BE7640">
        <f t="shared" si="928"/>
        <v>-4297.5313265589793</v>
      </c>
      <c r="BF7640">
        <f t="shared" si="929"/>
        <v>-3878.1305696138297</v>
      </c>
      <c r="BG7640">
        <f t="shared" si="930"/>
        <v>-3458.7298126686801</v>
      </c>
      <c r="BH7640">
        <f t="shared" si="931"/>
        <v>-3039.3290557235305</v>
      </c>
      <c r="BI7640">
        <f t="shared" si="932"/>
        <v>-2619.9282987783804</v>
      </c>
      <c r="BJ7640">
        <f t="shared" si="933"/>
        <v>-2200.5275418332308</v>
      </c>
    </row>
    <row r="7641" spans="1:62">
      <c r="A7641">
        <v>7638</v>
      </c>
      <c r="F7641">
        <v>10731.045684310862</v>
      </c>
      <c r="G7641">
        <v>1.0800584205259298</v>
      </c>
      <c r="BD7641">
        <f t="shared" si="927"/>
        <v>-834.0387242181805</v>
      </c>
      <c r="BE7641">
        <f t="shared" si="928"/>
        <v>7395.0274342154735</v>
      </c>
      <c r="BF7641">
        <f t="shared" si="929"/>
        <v>15624.093592649126</v>
      </c>
      <c r="BG7641">
        <f t="shared" si="930"/>
        <v>23853.159751082781</v>
      </c>
      <c r="BH7641">
        <f t="shared" si="931"/>
        <v>32082.22590951643</v>
      </c>
      <c r="BI7641">
        <f t="shared" si="932"/>
        <v>40311.292067950082</v>
      </c>
      <c r="BJ7641">
        <f t="shared" si="933"/>
        <v>48540.358226383745</v>
      </c>
    </row>
    <row r="7642" spans="1:62">
      <c r="A7642">
        <v>7639</v>
      </c>
      <c r="F7642">
        <v>5755.1217733261055</v>
      </c>
      <c r="G7642">
        <v>0.55086694580313988</v>
      </c>
      <c r="BD7642">
        <f t="shared" si="927"/>
        <v>-5330.7535816812133</v>
      </c>
      <c r="BE7642">
        <f t="shared" si="928"/>
        <v>69.538520948435689</v>
      </c>
      <c r="BF7642">
        <f t="shared" si="929"/>
        <v>5469.8306235780856</v>
      </c>
      <c r="BG7642">
        <f t="shared" si="930"/>
        <v>10870.122726207734</v>
      </c>
      <c r="BH7642">
        <f t="shared" si="931"/>
        <v>16270.414828837384</v>
      </c>
      <c r="BI7642">
        <f t="shared" si="932"/>
        <v>21670.706931467033</v>
      </c>
      <c r="BJ7642">
        <f t="shared" si="933"/>
        <v>27070.999034096683</v>
      </c>
    </row>
    <row r="7643" spans="1:62">
      <c r="A7643">
        <v>7640</v>
      </c>
      <c r="F7643">
        <v>-7843.1506207454149</v>
      </c>
      <c r="G7643">
        <v>0.46696408486109675</v>
      </c>
      <c r="BD7643">
        <f t="shared" si="927"/>
        <v>-3000.7870443104061</v>
      </c>
      <c r="BE7643">
        <f t="shared" si="928"/>
        <v>-246.45231529470675</v>
      </c>
      <c r="BF7643">
        <f t="shared" si="929"/>
        <v>2507.8824137209922</v>
      </c>
      <c r="BG7643">
        <f t="shared" si="930"/>
        <v>5262.217142736692</v>
      </c>
      <c r="BH7643">
        <f t="shared" si="931"/>
        <v>8016.5518717523919</v>
      </c>
      <c r="BI7643">
        <f t="shared" si="932"/>
        <v>10770.88660076809</v>
      </c>
      <c r="BJ7643">
        <f t="shared" si="933"/>
        <v>13525.22132978379</v>
      </c>
    </row>
    <row r="7644" spans="1:62">
      <c r="A7644">
        <v>7641</v>
      </c>
      <c r="F7644">
        <v>7297.0420240797612</v>
      </c>
      <c r="G7644">
        <v>0.30014801778587064</v>
      </c>
      <c r="BD7644">
        <f t="shared" si="927"/>
        <v>10177.971045050899</v>
      </c>
      <c r="BE7644">
        <f t="shared" si="928"/>
        <v>12512.791469356383</v>
      </c>
      <c r="BF7644">
        <f t="shared" si="929"/>
        <v>14847.611893661866</v>
      </c>
      <c r="BG7644">
        <f t="shared" si="930"/>
        <v>17182.432317967352</v>
      </c>
      <c r="BH7644">
        <f t="shared" si="931"/>
        <v>19517.252742272834</v>
      </c>
      <c r="BI7644">
        <f t="shared" si="932"/>
        <v>21852.073166578317</v>
      </c>
      <c r="BJ7644">
        <f t="shared" si="933"/>
        <v>24186.893590883803</v>
      </c>
    </row>
    <row r="7645" spans="1:62">
      <c r="A7645">
        <v>7642</v>
      </c>
      <c r="F7645">
        <v>10018.166588496832</v>
      </c>
      <c r="G7645">
        <v>0.36707836452101539</v>
      </c>
      <c r="BD7645">
        <f t="shared" si="927"/>
        <v>-5796.3019351504081</v>
      </c>
      <c r="BE7645">
        <f t="shared" si="928"/>
        <v>-4295.561846221055</v>
      </c>
      <c r="BF7645">
        <f t="shared" si="929"/>
        <v>-2794.8217572917019</v>
      </c>
      <c r="BG7645">
        <f t="shared" si="930"/>
        <v>-1294.0816683623489</v>
      </c>
      <c r="BH7645">
        <f t="shared" si="931"/>
        <v>206.65842056700512</v>
      </c>
      <c r="BI7645">
        <f t="shared" si="932"/>
        <v>1707.3985094963573</v>
      </c>
      <c r="BJ7645">
        <f t="shared" si="933"/>
        <v>3208.1385984257104</v>
      </c>
    </row>
    <row r="7646" spans="1:62">
      <c r="A7646">
        <v>7643</v>
      </c>
      <c r="F7646">
        <v>2856.270595582635</v>
      </c>
      <c r="G7646">
        <v>0.68380968982283807</v>
      </c>
      <c r="BD7646">
        <f t="shared" si="927"/>
        <v>-8182.7747658917542</v>
      </c>
      <c r="BE7646">
        <f t="shared" si="928"/>
        <v>-6347.3829432866778</v>
      </c>
      <c r="BF7646">
        <f t="shared" si="929"/>
        <v>-4511.9911206816005</v>
      </c>
      <c r="BG7646">
        <f t="shared" si="930"/>
        <v>-2676.5992980765241</v>
      </c>
      <c r="BH7646">
        <f t="shared" si="931"/>
        <v>-841.20747547144674</v>
      </c>
      <c r="BI7646">
        <f t="shared" si="932"/>
        <v>994.18434713363058</v>
      </c>
      <c r="BJ7646">
        <f t="shared" si="933"/>
        <v>2829.5761697387079</v>
      </c>
    </row>
    <row r="7647" spans="1:62">
      <c r="A7647">
        <v>7644</v>
      </c>
      <c r="F7647">
        <v>6718.1213686090414</v>
      </c>
      <c r="G7647">
        <v>0.3737142503175539</v>
      </c>
      <c r="BD7647">
        <f t="shared" si="927"/>
        <v>562.77785353155559</v>
      </c>
      <c r="BE7647">
        <f t="shared" si="928"/>
        <v>3981.8263026457462</v>
      </c>
      <c r="BF7647">
        <f t="shared" si="929"/>
        <v>7400.8747517599368</v>
      </c>
      <c r="BG7647">
        <f t="shared" si="930"/>
        <v>10819.923200874127</v>
      </c>
      <c r="BH7647">
        <f t="shared" si="931"/>
        <v>14238.971649988318</v>
      </c>
      <c r="BI7647">
        <f t="shared" si="932"/>
        <v>17658.020099102509</v>
      </c>
      <c r="BJ7647">
        <f t="shared" si="933"/>
        <v>21077.068548216699</v>
      </c>
    </row>
    <row r="7648" spans="1:62">
      <c r="A7648">
        <v>7645</v>
      </c>
      <c r="F7648">
        <v>9304.5819131224234</v>
      </c>
      <c r="G7648">
        <v>0.23536801339285063</v>
      </c>
      <c r="BD7648">
        <f t="shared" si="927"/>
        <v>-4849.5501170212719</v>
      </c>
      <c r="BE7648">
        <f t="shared" si="928"/>
        <v>-2980.9788654335025</v>
      </c>
      <c r="BF7648">
        <f t="shared" si="929"/>
        <v>-1112.4076138457331</v>
      </c>
      <c r="BG7648">
        <f t="shared" si="930"/>
        <v>756.16363774203637</v>
      </c>
      <c r="BH7648">
        <f t="shared" si="931"/>
        <v>2624.7348893298058</v>
      </c>
      <c r="BI7648">
        <f t="shared" si="932"/>
        <v>4493.3061409175752</v>
      </c>
      <c r="BJ7648">
        <f t="shared" si="933"/>
        <v>6361.8773925053447</v>
      </c>
    </row>
    <row r="7649" spans="1:62">
      <c r="A7649">
        <v>7646</v>
      </c>
      <c r="F7649">
        <v>4290.9534649595735</v>
      </c>
      <c r="G7649">
        <v>0.32951832291287531</v>
      </c>
      <c r="BD7649">
        <f t="shared" si="927"/>
        <v>-8127.7418461581701</v>
      </c>
      <c r="BE7649">
        <f t="shared" si="928"/>
        <v>-6950.9017791939168</v>
      </c>
      <c r="BF7649">
        <f t="shared" si="929"/>
        <v>-5774.0617122296644</v>
      </c>
      <c r="BG7649">
        <f t="shared" si="930"/>
        <v>-4597.2216452654111</v>
      </c>
      <c r="BH7649">
        <f t="shared" si="931"/>
        <v>-3420.3815783011578</v>
      </c>
      <c r="BI7649">
        <f t="shared" si="932"/>
        <v>-2243.5415113369045</v>
      </c>
      <c r="BJ7649">
        <f t="shared" si="933"/>
        <v>-1066.7014443726512</v>
      </c>
    </row>
    <row r="7650" spans="1:62">
      <c r="A7650">
        <v>7647</v>
      </c>
      <c r="F7650">
        <v>8954.0917618039748</v>
      </c>
      <c r="G7650">
        <v>0.14974051728547266</v>
      </c>
      <c r="BD7650">
        <f t="shared" si="927"/>
        <v>-2643.3618503951971</v>
      </c>
      <c r="BE7650">
        <f t="shared" si="928"/>
        <v>-995.77023583082064</v>
      </c>
      <c r="BF7650">
        <f t="shared" si="929"/>
        <v>651.82137873355623</v>
      </c>
      <c r="BG7650">
        <f t="shared" si="930"/>
        <v>2299.4129932979322</v>
      </c>
      <c r="BH7650">
        <f t="shared" si="931"/>
        <v>3947.0046078623091</v>
      </c>
      <c r="BI7650">
        <f t="shared" si="932"/>
        <v>5594.5962224266859</v>
      </c>
      <c r="BJ7650">
        <f t="shared" si="933"/>
        <v>7242.1878369910628</v>
      </c>
    </row>
    <row r="7651" spans="1:62">
      <c r="A7651">
        <v>7648</v>
      </c>
      <c r="F7651">
        <v>6646.0057468315645</v>
      </c>
      <c r="G7651">
        <v>7.4353454304270983E-2</v>
      </c>
      <c r="BD7651">
        <f t="shared" si="927"/>
        <v>-8205.3891753766111</v>
      </c>
      <c r="BE7651">
        <f t="shared" si="928"/>
        <v>-7456.6865889492483</v>
      </c>
      <c r="BF7651">
        <f t="shared" si="929"/>
        <v>-6707.9840025218855</v>
      </c>
      <c r="BG7651">
        <f t="shared" si="930"/>
        <v>-5959.2814160945218</v>
      </c>
      <c r="BH7651">
        <f t="shared" si="931"/>
        <v>-5210.5788296671581</v>
      </c>
      <c r="BI7651">
        <f t="shared" si="932"/>
        <v>-4461.8762432397953</v>
      </c>
      <c r="BJ7651">
        <f t="shared" si="933"/>
        <v>-3713.1736568124315</v>
      </c>
    </row>
    <row r="7652" spans="1:62">
      <c r="A7652">
        <v>7649</v>
      </c>
      <c r="F7652">
        <v>1944.5601346116637</v>
      </c>
      <c r="G7652">
        <v>0.63634292430096551</v>
      </c>
      <c r="BD7652">
        <f t="shared" si="927"/>
        <v>-6274.2384753102097</v>
      </c>
      <c r="BE7652">
        <f t="shared" si="928"/>
        <v>-5902.4712037888548</v>
      </c>
      <c r="BF7652">
        <f t="shared" si="929"/>
        <v>-5530.7039322675</v>
      </c>
      <c r="BG7652">
        <f t="shared" si="930"/>
        <v>-5158.9366607461452</v>
      </c>
      <c r="BH7652">
        <f t="shared" si="931"/>
        <v>-4787.1693892247895</v>
      </c>
      <c r="BI7652">
        <f t="shared" si="932"/>
        <v>-4415.4021177034356</v>
      </c>
      <c r="BJ7652">
        <f t="shared" si="933"/>
        <v>-4043.6348461820799</v>
      </c>
    </row>
    <row r="7653" spans="1:62">
      <c r="A7653">
        <v>7650</v>
      </c>
      <c r="F7653">
        <v>3330.6892416577321</v>
      </c>
      <c r="G7653">
        <v>0.18777508364211659</v>
      </c>
      <c r="BD7653">
        <f t="shared" si="927"/>
        <v>1237.1544868931637</v>
      </c>
      <c r="BE7653">
        <f t="shared" si="928"/>
        <v>4418.8691083979911</v>
      </c>
      <c r="BF7653">
        <f t="shared" si="929"/>
        <v>7600.583729902819</v>
      </c>
      <c r="BG7653">
        <f t="shared" si="930"/>
        <v>10782.298351407646</v>
      </c>
      <c r="BH7653">
        <f t="shared" si="931"/>
        <v>13964.012972912475</v>
      </c>
      <c r="BI7653">
        <f t="shared" si="932"/>
        <v>17145.727594417302</v>
      </c>
      <c r="BJ7653">
        <f t="shared" si="933"/>
        <v>20327.442215922129</v>
      </c>
    </row>
    <row r="7654" spans="1:62">
      <c r="A7654">
        <v>7651</v>
      </c>
      <c r="F7654">
        <v>3725.7448118783104</v>
      </c>
      <c r="G7654">
        <v>0.60702913501174471</v>
      </c>
      <c r="BD7654">
        <f t="shared" si="927"/>
        <v>-2391.8138234471489</v>
      </c>
      <c r="BE7654">
        <f t="shared" si="928"/>
        <v>-1452.938405236566</v>
      </c>
      <c r="BF7654">
        <f t="shared" si="929"/>
        <v>-514.06298702598315</v>
      </c>
      <c r="BG7654">
        <f t="shared" si="930"/>
        <v>424.81243118459997</v>
      </c>
      <c r="BH7654">
        <f t="shared" si="931"/>
        <v>1363.6878493951826</v>
      </c>
      <c r="BI7654">
        <f t="shared" si="932"/>
        <v>2302.5632676057658</v>
      </c>
      <c r="BJ7654">
        <f t="shared" si="933"/>
        <v>3241.4386858163489</v>
      </c>
    </row>
    <row r="7655" spans="1:62">
      <c r="A7655">
        <v>7652</v>
      </c>
      <c r="F7655">
        <v>14770.553125597311</v>
      </c>
      <c r="G7655">
        <v>0.2367523940706846</v>
      </c>
      <c r="BD7655">
        <f t="shared" si="927"/>
        <v>-690.59913681958687</v>
      </c>
      <c r="BE7655">
        <f t="shared" si="928"/>
        <v>2344.5465382391367</v>
      </c>
      <c r="BF7655">
        <f t="shared" si="929"/>
        <v>5379.6922132978598</v>
      </c>
      <c r="BG7655">
        <f t="shared" si="930"/>
        <v>8414.8378883565838</v>
      </c>
      <c r="BH7655">
        <f t="shared" si="931"/>
        <v>11449.983563415308</v>
      </c>
      <c r="BI7655">
        <f t="shared" si="932"/>
        <v>14485.12923847403</v>
      </c>
      <c r="BJ7655">
        <f t="shared" si="933"/>
        <v>17520.274913532754</v>
      </c>
    </row>
    <row r="7656" spans="1:62">
      <c r="A7656">
        <v>7653</v>
      </c>
      <c r="F7656">
        <v>13251.834275935591</v>
      </c>
      <c r="G7656">
        <v>0.35848988703611528</v>
      </c>
      <c r="BD7656">
        <f t="shared" si="927"/>
        <v>-13586.791155243887</v>
      </c>
      <c r="BE7656">
        <f t="shared" si="928"/>
        <v>-12403.029184890465</v>
      </c>
      <c r="BF7656">
        <f t="shared" si="929"/>
        <v>-11219.267214537042</v>
      </c>
      <c r="BG7656">
        <f t="shared" si="930"/>
        <v>-10035.50524418362</v>
      </c>
      <c r="BH7656">
        <f t="shared" si="931"/>
        <v>-8851.7432738301959</v>
      </c>
      <c r="BI7656">
        <f t="shared" si="932"/>
        <v>-7667.9813034767731</v>
      </c>
      <c r="BJ7656">
        <f t="shared" si="933"/>
        <v>-6484.2193331233502</v>
      </c>
    </row>
    <row r="7657" spans="1:62">
      <c r="A7657">
        <v>7654</v>
      </c>
      <c r="F7657">
        <v>5732.7485357436872</v>
      </c>
      <c r="G7657">
        <v>0.64511978363555134</v>
      </c>
      <c r="BD7657">
        <f t="shared" si="927"/>
        <v>-11459.384840755014</v>
      </c>
      <c r="BE7657">
        <f t="shared" si="928"/>
        <v>-9666.935405574437</v>
      </c>
      <c r="BF7657">
        <f t="shared" si="929"/>
        <v>-7874.4859703938619</v>
      </c>
      <c r="BG7657">
        <f t="shared" si="930"/>
        <v>-6082.0365352132849</v>
      </c>
      <c r="BH7657">
        <f t="shared" si="931"/>
        <v>-4289.5871000327097</v>
      </c>
      <c r="BI7657">
        <f t="shared" si="932"/>
        <v>-2497.1376648521327</v>
      </c>
      <c r="BJ7657">
        <f t="shared" si="933"/>
        <v>-704.68822967155575</v>
      </c>
    </row>
    <row r="7658" spans="1:62">
      <c r="A7658">
        <v>7655</v>
      </c>
      <c r="F7658">
        <v>7419.7700977693803</v>
      </c>
      <c r="G7658">
        <v>0.37707625134360612</v>
      </c>
      <c r="BD7658">
        <f t="shared" si="927"/>
        <v>-2507.1496175659304</v>
      </c>
      <c r="BE7658">
        <f t="shared" si="928"/>
        <v>718.4493006118264</v>
      </c>
      <c r="BF7658">
        <f t="shared" si="929"/>
        <v>3944.0482187895832</v>
      </c>
      <c r="BG7658">
        <f t="shared" si="930"/>
        <v>7169.64713696734</v>
      </c>
      <c r="BH7658">
        <f t="shared" si="931"/>
        <v>10395.246055145097</v>
      </c>
      <c r="BI7658">
        <f t="shared" si="932"/>
        <v>13620.844973322854</v>
      </c>
      <c r="BJ7658">
        <f t="shared" si="933"/>
        <v>16846.44389150061</v>
      </c>
    </row>
    <row r="7659" spans="1:62">
      <c r="A7659">
        <v>7656</v>
      </c>
      <c r="F7659">
        <v>6362.5709320798851</v>
      </c>
      <c r="G7659">
        <v>-2.0460159957735868E-2</v>
      </c>
      <c r="BD7659">
        <f t="shared" si="927"/>
        <v>-5534.38884105135</v>
      </c>
      <c r="BE7659">
        <f t="shared" si="928"/>
        <v>-3649.0075843333193</v>
      </c>
      <c r="BF7659">
        <f t="shared" si="929"/>
        <v>-1763.6263276152886</v>
      </c>
      <c r="BG7659">
        <f t="shared" si="930"/>
        <v>121.7549291027417</v>
      </c>
      <c r="BH7659">
        <f t="shared" si="931"/>
        <v>2007.1361858207729</v>
      </c>
      <c r="BI7659">
        <f t="shared" si="932"/>
        <v>3892.5174425388032</v>
      </c>
      <c r="BJ7659">
        <f t="shared" si="933"/>
        <v>5777.8986992568334</v>
      </c>
    </row>
    <row r="7660" spans="1:62">
      <c r="A7660">
        <v>7657</v>
      </c>
      <c r="F7660">
        <v>8895.6055024067173</v>
      </c>
      <c r="G7660">
        <v>8.8220496937714721E-2</v>
      </c>
      <c r="BD7660">
        <f t="shared" si="927"/>
        <v>-6464.8717318685649</v>
      </c>
      <c r="BE7660">
        <f t="shared" si="928"/>
        <v>-6567.1725316572438</v>
      </c>
      <c r="BF7660">
        <f t="shared" si="929"/>
        <v>-6669.4733314459227</v>
      </c>
      <c r="BG7660">
        <f t="shared" si="930"/>
        <v>-6771.7741312346025</v>
      </c>
      <c r="BH7660">
        <f t="shared" si="931"/>
        <v>-6874.0749310232823</v>
      </c>
      <c r="BI7660">
        <f t="shared" si="932"/>
        <v>-6976.3757308119611</v>
      </c>
      <c r="BJ7660">
        <f t="shared" si="933"/>
        <v>-7078.67653060064</v>
      </c>
    </row>
    <row r="7661" spans="1:62">
      <c r="A7661">
        <v>7658</v>
      </c>
      <c r="F7661">
        <v>13576.867310928586</v>
      </c>
      <c r="G7661">
        <v>0.5043671861996506</v>
      </c>
      <c r="BD7661">
        <f t="shared" si="927"/>
        <v>-8454.5030177181434</v>
      </c>
      <c r="BE7661">
        <f t="shared" si="928"/>
        <v>-8013.4005330295704</v>
      </c>
      <c r="BF7661">
        <f t="shared" si="929"/>
        <v>-7572.2980483409965</v>
      </c>
      <c r="BG7661">
        <f t="shared" si="930"/>
        <v>-7131.1955636524226</v>
      </c>
      <c r="BH7661">
        <f t="shared" si="931"/>
        <v>-6690.0930789638496</v>
      </c>
      <c r="BI7661">
        <f t="shared" si="932"/>
        <v>-6248.9905942752757</v>
      </c>
      <c r="BJ7661">
        <f t="shared" si="933"/>
        <v>-5807.8881095867018</v>
      </c>
    </row>
    <row r="7662" spans="1:62">
      <c r="A7662">
        <v>7659</v>
      </c>
      <c r="F7662">
        <v>4210.5273424351381</v>
      </c>
      <c r="G7662">
        <v>0.51654987562847676</v>
      </c>
      <c r="BD7662">
        <f t="shared" si="927"/>
        <v>-11055.031379930333</v>
      </c>
      <c r="BE7662">
        <f t="shared" si="928"/>
        <v>-8533.1954489320815</v>
      </c>
      <c r="BF7662">
        <f t="shared" si="929"/>
        <v>-6011.3595179338272</v>
      </c>
      <c r="BG7662">
        <f t="shared" si="930"/>
        <v>-3489.5235869355747</v>
      </c>
      <c r="BH7662">
        <f t="shared" si="931"/>
        <v>-967.68765593732132</v>
      </c>
      <c r="BI7662">
        <f t="shared" si="932"/>
        <v>1554.1482750609321</v>
      </c>
      <c r="BJ7662">
        <f t="shared" si="933"/>
        <v>4075.9842060591855</v>
      </c>
    </row>
    <row r="7663" spans="1:62">
      <c r="A7663">
        <v>7660</v>
      </c>
      <c r="F7663">
        <v>5611.1621324607404</v>
      </c>
      <c r="G7663">
        <v>0.76289101843540674</v>
      </c>
      <c r="BD7663">
        <f t="shared" si="927"/>
        <v>-1627.7779642927544</v>
      </c>
      <c r="BE7663">
        <f t="shared" si="928"/>
        <v>954.97141384962924</v>
      </c>
      <c r="BF7663">
        <f t="shared" si="929"/>
        <v>3537.7207919920138</v>
      </c>
      <c r="BG7663">
        <f t="shared" si="930"/>
        <v>6120.4701701343965</v>
      </c>
      <c r="BH7663">
        <f t="shared" si="931"/>
        <v>8703.2195482767802</v>
      </c>
      <c r="BI7663">
        <f t="shared" si="932"/>
        <v>11285.968926419166</v>
      </c>
      <c r="BJ7663">
        <f t="shared" si="933"/>
        <v>13868.718304561547</v>
      </c>
    </row>
    <row r="7664" spans="1:62">
      <c r="A7664">
        <v>7661</v>
      </c>
      <c r="F7664">
        <v>4193.5825790869749</v>
      </c>
      <c r="G7664">
        <v>0.39601571398826874</v>
      </c>
      <c r="BD7664">
        <f t="shared" si="927"/>
        <v>-1796.7070402837066</v>
      </c>
      <c r="BE7664">
        <f t="shared" si="928"/>
        <v>2017.7480518933271</v>
      </c>
      <c r="BF7664">
        <f t="shared" si="929"/>
        <v>5832.2031440703613</v>
      </c>
      <c r="BG7664">
        <f t="shared" si="930"/>
        <v>9646.6582362473946</v>
      </c>
      <c r="BH7664">
        <f t="shared" si="931"/>
        <v>13461.113328424428</v>
      </c>
      <c r="BI7664">
        <f t="shared" si="932"/>
        <v>17275.568420601463</v>
      </c>
      <c r="BJ7664">
        <f t="shared" si="933"/>
        <v>21090.023512778494</v>
      </c>
    </row>
    <row r="7665" spans="1:62">
      <c r="A7665">
        <v>7662</v>
      </c>
      <c r="F7665">
        <v>13930.034459312308</v>
      </c>
      <c r="G7665">
        <v>8.8696957965042955E-2</v>
      </c>
      <c r="BD7665">
        <f t="shared" si="927"/>
        <v>-2213.5040091456312</v>
      </c>
      <c r="BE7665">
        <f t="shared" si="928"/>
        <v>-233.42543920428761</v>
      </c>
      <c r="BF7665">
        <f t="shared" si="929"/>
        <v>1746.653130737056</v>
      </c>
      <c r="BG7665">
        <f t="shared" si="930"/>
        <v>3726.7317006783996</v>
      </c>
      <c r="BH7665">
        <f t="shared" si="931"/>
        <v>5706.8102706197442</v>
      </c>
      <c r="BI7665">
        <f t="shared" si="932"/>
        <v>7686.8888405610869</v>
      </c>
      <c r="BJ7665">
        <f t="shared" si="933"/>
        <v>9666.9674105024314</v>
      </c>
    </row>
    <row r="7666" spans="1:62">
      <c r="A7666">
        <v>7663</v>
      </c>
      <c r="F7666">
        <v>11210.438748732888</v>
      </c>
      <c r="G7666">
        <v>9.268739207995047E-2</v>
      </c>
      <c r="BD7666">
        <f t="shared" si="927"/>
        <v>-13486.549669487093</v>
      </c>
      <c r="BE7666">
        <f t="shared" si="928"/>
        <v>-13043.064879661879</v>
      </c>
      <c r="BF7666">
        <f t="shared" si="929"/>
        <v>-12599.580089836663</v>
      </c>
      <c r="BG7666">
        <f t="shared" si="930"/>
        <v>-12156.09530001145</v>
      </c>
      <c r="BH7666">
        <f t="shared" si="931"/>
        <v>-11712.610510186234</v>
      </c>
      <c r="BI7666">
        <f t="shared" si="932"/>
        <v>-11269.125720361018</v>
      </c>
      <c r="BJ7666">
        <f t="shared" si="933"/>
        <v>-10825.640930535805</v>
      </c>
    </row>
    <row r="7667" spans="1:62">
      <c r="A7667">
        <v>7664</v>
      </c>
      <c r="F7667">
        <v>14242.525131242499</v>
      </c>
      <c r="G7667">
        <v>0.26739153701739671</v>
      </c>
      <c r="BD7667">
        <f t="shared" si="927"/>
        <v>-10747.001788333135</v>
      </c>
      <c r="BE7667">
        <f t="shared" si="928"/>
        <v>-10283.564827933384</v>
      </c>
      <c r="BF7667">
        <f t="shared" si="929"/>
        <v>-9820.1278675336307</v>
      </c>
      <c r="BG7667">
        <f t="shared" si="930"/>
        <v>-9356.6909071338778</v>
      </c>
      <c r="BH7667">
        <f t="shared" si="931"/>
        <v>-8893.2539467341267</v>
      </c>
      <c r="BI7667">
        <f t="shared" si="932"/>
        <v>-8429.8169863343737</v>
      </c>
      <c r="BJ7667">
        <f t="shared" si="933"/>
        <v>-7966.3800259346208</v>
      </c>
    </row>
    <row r="7668" spans="1:62">
      <c r="A7668">
        <v>7665</v>
      </c>
      <c r="F7668">
        <v>7554.3390255109989</v>
      </c>
      <c r="G7668">
        <v>0.80344256507540202</v>
      </c>
      <c r="BD7668">
        <f t="shared" si="927"/>
        <v>-12905.567446155515</v>
      </c>
      <c r="BE7668">
        <f t="shared" si="928"/>
        <v>-11568.609761068532</v>
      </c>
      <c r="BF7668">
        <f t="shared" si="929"/>
        <v>-10231.652075981548</v>
      </c>
      <c r="BG7668">
        <f t="shared" si="930"/>
        <v>-8894.694390894565</v>
      </c>
      <c r="BH7668">
        <f t="shared" si="931"/>
        <v>-7557.7367058075815</v>
      </c>
      <c r="BI7668">
        <f t="shared" si="932"/>
        <v>-6220.7790207205981</v>
      </c>
      <c r="BJ7668">
        <f t="shared" si="933"/>
        <v>-4883.8213356336146</v>
      </c>
    </row>
    <row r="7669" spans="1:62">
      <c r="A7669">
        <v>7666</v>
      </c>
      <c r="F7669">
        <v>6058.1067055925614</v>
      </c>
      <c r="G7669">
        <v>0.58599748618918568</v>
      </c>
      <c r="BD7669">
        <f t="shared" si="927"/>
        <v>-3537.1262001339887</v>
      </c>
      <c r="BE7669">
        <f t="shared" si="928"/>
        <v>480.08662524302144</v>
      </c>
      <c r="BF7669">
        <f t="shared" si="929"/>
        <v>4497.2994506200321</v>
      </c>
      <c r="BG7669">
        <f t="shared" si="930"/>
        <v>8514.5122759970418</v>
      </c>
      <c r="BH7669">
        <f t="shared" si="931"/>
        <v>12531.72510137405</v>
      </c>
      <c r="BI7669">
        <f t="shared" si="932"/>
        <v>16548.937926751063</v>
      </c>
      <c r="BJ7669">
        <f t="shared" si="933"/>
        <v>20566.150752128073</v>
      </c>
    </row>
    <row r="7670" spans="1:62">
      <c r="A7670">
        <v>7667</v>
      </c>
      <c r="F7670">
        <v>6907.5554299273172</v>
      </c>
      <c r="G7670">
        <v>0.16039347381954805</v>
      </c>
      <c r="BD7670">
        <f t="shared" si="927"/>
        <v>-3128.1192746466331</v>
      </c>
      <c r="BE7670">
        <f t="shared" si="928"/>
        <v>-198.13184370070485</v>
      </c>
      <c r="BF7670">
        <f t="shared" si="929"/>
        <v>2731.8555872452234</v>
      </c>
      <c r="BG7670">
        <f t="shared" si="930"/>
        <v>5661.8430181911517</v>
      </c>
      <c r="BH7670">
        <f t="shared" si="931"/>
        <v>8591.83044913708</v>
      </c>
      <c r="BI7670">
        <f t="shared" si="932"/>
        <v>11521.817880083008</v>
      </c>
      <c r="BJ7670">
        <f t="shared" si="933"/>
        <v>14451.805311028938</v>
      </c>
    </row>
    <row r="7671" spans="1:62">
      <c r="A7671">
        <v>7668</v>
      </c>
      <c r="F7671">
        <v>5912.4997305389479</v>
      </c>
      <c r="G7671">
        <v>3.1811430690142473E-2</v>
      </c>
      <c r="BD7671">
        <f t="shared" si="927"/>
        <v>-6105.5880608295765</v>
      </c>
      <c r="BE7671">
        <f t="shared" si="928"/>
        <v>-5303.6206917318368</v>
      </c>
      <c r="BF7671">
        <f t="shared" si="929"/>
        <v>-4501.6533226340962</v>
      </c>
      <c r="BG7671">
        <f t="shared" si="930"/>
        <v>-3699.685953536356</v>
      </c>
      <c r="BH7671">
        <f t="shared" si="931"/>
        <v>-2897.7185844386158</v>
      </c>
      <c r="BI7671">
        <f t="shared" si="932"/>
        <v>-2095.7512153408761</v>
      </c>
      <c r="BJ7671">
        <f t="shared" si="933"/>
        <v>-1293.7838462431355</v>
      </c>
    </row>
    <row r="7672" spans="1:62">
      <c r="A7672">
        <v>7669</v>
      </c>
      <c r="F7672">
        <v>10238.406987558941</v>
      </c>
      <c r="G7672">
        <v>0.53668423157232148</v>
      </c>
      <c r="BD7672">
        <f t="shared" si="927"/>
        <v>-5753.4425770882353</v>
      </c>
      <c r="BE7672">
        <f t="shared" si="928"/>
        <v>-5594.3854236375228</v>
      </c>
      <c r="BF7672">
        <f t="shared" si="929"/>
        <v>-5435.3282701868111</v>
      </c>
      <c r="BG7672">
        <f t="shared" si="930"/>
        <v>-5276.2711167360985</v>
      </c>
      <c r="BH7672">
        <f t="shared" si="931"/>
        <v>-5117.2139632853859</v>
      </c>
      <c r="BI7672">
        <f t="shared" si="932"/>
        <v>-4958.1568098346734</v>
      </c>
      <c r="BJ7672">
        <f t="shared" si="933"/>
        <v>-4799.0996563839617</v>
      </c>
    </row>
    <row r="7673" spans="1:62">
      <c r="A7673">
        <v>7670</v>
      </c>
      <c r="F7673">
        <v>7266.914596348237</v>
      </c>
      <c r="G7673">
        <v>1.6793079993796276</v>
      </c>
      <c r="BD7673">
        <f t="shared" si="927"/>
        <v>-7554.9858296973343</v>
      </c>
      <c r="BE7673">
        <f t="shared" si="928"/>
        <v>-4871.5646718357266</v>
      </c>
      <c r="BF7673">
        <f t="shared" si="929"/>
        <v>-2188.1435139741188</v>
      </c>
      <c r="BG7673">
        <f t="shared" si="930"/>
        <v>495.27764388748801</v>
      </c>
      <c r="BH7673">
        <f t="shared" si="931"/>
        <v>3178.6988017490967</v>
      </c>
      <c r="BI7673">
        <f t="shared" si="932"/>
        <v>5862.1199596107035</v>
      </c>
      <c r="BJ7673">
        <f t="shared" si="933"/>
        <v>8545.5411174723122</v>
      </c>
    </row>
    <row r="7674" spans="1:62">
      <c r="A7674">
        <v>7671</v>
      </c>
      <c r="F7674">
        <v>7827.8048768290755</v>
      </c>
      <c r="G7674">
        <v>0.29923209588261379</v>
      </c>
      <c r="BD7674">
        <f t="shared" si="927"/>
        <v>1129.6254005499013</v>
      </c>
      <c r="BE7674">
        <f t="shared" si="928"/>
        <v>9526.1653974480396</v>
      </c>
      <c r="BF7674">
        <f t="shared" si="929"/>
        <v>17922.705394346176</v>
      </c>
      <c r="BG7674">
        <f t="shared" si="930"/>
        <v>26319.245391244316</v>
      </c>
      <c r="BH7674">
        <f t="shared" si="931"/>
        <v>34715.785388142453</v>
      </c>
      <c r="BI7674">
        <f t="shared" si="932"/>
        <v>43112.325385040589</v>
      </c>
      <c r="BJ7674">
        <f t="shared" si="933"/>
        <v>51508.865381938733</v>
      </c>
    </row>
    <row r="7675" spans="1:62">
      <c r="A7675">
        <v>7672</v>
      </c>
      <c r="F7675">
        <v>12291.389256262728</v>
      </c>
      <c r="G7675">
        <v>0.14410524297076766</v>
      </c>
      <c r="BD7675">
        <f t="shared" si="927"/>
        <v>-6331.6443974160065</v>
      </c>
      <c r="BE7675">
        <f t="shared" si="928"/>
        <v>-4835.4839180029376</v>
      </c>
      <c r="BF7675">
        <f t="shared" si="929"/>
        <v>-3339.3234385898686</v>
      </c>
      <c r="BG7675">
        <f t="shared" si="930"/>
        <v>-1843.1629591767996</v>
      </c>
      <c r="BH7675">
        <f t="shared" si="931"/>
        <v>-347.00247976373066</v>
      </c>
      <c r="BI7675">
        <f t="shared" si="932"/>
        <v>1149.1579996493383</v>
      </c>
      <c r="BJ7675">
        <f t="shared" si="933"/>
        <v>2645.3184790624073</v>
      </c>
    </row>
    <row r="7676" spans="1:62">
      <c r="A7676">
        <v>7673</v>
      </c>
      <c r="F7676">
        <v>8318.3834105576097</v>
      </c>
      <c r="G7676">
        <v>0.41336143417365623</v>
      </c>
      <c r="BD7676">
        <f t="shared" si="927"/>
        <v>-11570.863041408889</v>
      </c>
      <c r="BE7676">
        <f t="shared" si="928"/>
        <v>-10850.336826555051</v>
      </c>
      <c r="BF7676">
        <f t="shared" si="929"/>
        <v>-10129.810611701214</v>
      </c>
      <c r="BG7676">
        <f t="shared" si="930"/>
        <v>-9409.2843968473753</v>
      </c>
      <c r="BH7676">
        <f t="shared" si="931"/>
        <v>-8688.7581819935367</v>
      </c>
      <c r="BI7676">
        <f t="shared" si="932"/>
        <v>-7968.2319671396981</v>
      </c>
      <c r="BJ7676">
        <f t="shared" si="933"/>
        <v>-7247.7057522858604</v>
      </c>
    </row>
    <row r="7677" spans="1:62">
      <c r="A7677">
        <v>7674</v>
      </c>
      <c r="F7677">
        <v>14204.456024280502</v>
      </c>
      <c r="G7677">
        <v>0.40736698385558334</v>
      </c>
      <c r="BD7677">
        <f t="shared" si="927"/>
        <v>-6251.5762396893288</v>
      </c>
      <c r="BE7677">
        <f t="shared" si="928"/>
        <v>-4184.7690688210478</v>
      </c>
      <c r="BF7677">
        <f t="shared" si="929"/>
        <v>-2117.9618979527668</v>
      </c>
      <c r="BG7677">
        <f t="shared" si="930"/>
        <v>-51.154727084485785</v>
      </c>
      <c r="BH7677">
        <f t="shared" si="931"/>
        <v>2015.6524437837961</v>
      </c>
      <c r="BI7677">
        <f t="shared" si="932"/>
        <v>4082.4596146520762</v>
      </c>
      <c r="BJ7677">
        <f t="shared" si="933"/>
        <v>6149.2667855203581</v>
      </c>
    </row>
    <row r="7678" spans="1:62">
      <c r="A7678">
        <v>7675</v>
      </c>
      <c r="F7678">
        <v>3053.503520921473</v>
      </c>
      <c r="G7678">
        <v>0.27030756368068243</v>
      </c>
      <c r="BD7678">
        <f t="shared" si="927"/>
        <v>-12167.621105002585</v>
      </c>
      <c r="BE7678">
        <f t="shared" si="928"/>
        <v>-10130.786185724668</v>
      </c>
      <c r="BF7678">
        <f t="shared" si="929"/>
        <v>-8093.951266446752</v>
      </c>
      <c r="BG7678">
        <f t="shared" si="930"/>
        <v>-6057.1163471688351</v>
      </c>
      <c r="BH7678">
        <f t="shared" si="931"/>
        <v>-4020.2814278909191</v>
      </c>
      <c r="BI7678">
        <f t="shared" si="932"/>
        <v>-1983.4465086130022</v>
      </c>
      <c r="BJ7678">
        <f t="shared" si="933"/>
        <v>53.388410664914772</v>
      </c>
    </row>
    <row r="7679" spans="1:62">
      <c r="A7679">
        <v>7676</v>
      </c>
      <c r="F7679">
        <v>11053.776317872558</v>
      </c>
      <c r="G7679">
        <v>0.36700630733205308</v>
      </c>
      <c r="BD7679">
        <f t="shared" si="927"/>
        <v>-1701.9657025180609</v>
      </c>
      <c r="BE7679">
        <f t="shared" si="928"/>
        <v>-350.4278841146488</v>
      </c>
      <c r="BF7679">
        <f t="shared" si="929"/>
        <v>1001.1099342887633</v>
      </c>
      <c r="BG7679">
        <f t="shared" si="930"/>
        <v>2352.6477526921753</v>
      </c>
      <c r="BH7679">
        <f t="shared" si="931"/>
        <v>3704.1855710955879</v>
      </c>
      <c r="BI7679">
        <f t="shared" si="932"/>
        <v>5055.7233894989995</v>
      </c>
      <c r="BJ7679">
        <f t="shared" si="933"/>
        <v>6407.2612079024111</v>
      </c>
    </row>
    <row r="7680" spans="1:62">
      <c r="A7680">
        <v>7677</v>
      </c>
      <c r="F7680">
        <v>12153.998310721352</v>
      </c>
      <c r="G7680">
        <v>0.25963828736704375</v>
      </c>
      <c r="BD7680">
        <f t="shared" si="927"/>
        <v>-9218.7447812122919</v>
      </c>
      <c r="BE7680">
        <f t="shared" si="928"/>
        <v>-7383.7132445520274</v>
      </c>
      <c r="BF7680">
        <f t="shared" si="929"/>
        <v>-5548.681707891762</v>
      </c>
      <c r="BG7680">
        <f t="shared" si="930"/>
        <v>-3713.6501712314966</v>
      </c>
      <c r="BH7680">
        <f t="shared" si="931"/>
        <v>-1878.6186345712304</v>
      </c>
      <c r="BI7680">
        <f t="shared" si="932"/>
        <v>-43.587097910965895</v>
      </c>
      <c r="BJ7680">
        <f t="shared" si="933"/>
        <v>1791.4444387493004</v>
      </c>
    </row>
    <row r="7681" spans="1:62">
      <c r="A7681">
        <v>7678</v>
      </c>
      <c r="F7681">
        <v>10077.802197589241</v>
      </c>
      <c r="G7681">
        <v>0.14407278131756218</v>
      </c>
      <c r="BD7681">
        <f t="shared" si="927"/>
        <v>-10855.806873886133</v>
      </c>
      <c r="BE7681">
        <f t="shared" si="928"/>
        <v>-9557.6154370509139</v>
      </c>
      <c r="BF7681">
        <f t="shared" si="929"/>
        <v>-8259.4240002156948</v>
      </c>
      <c r="BG7681">
        <f t="shared" si="930"/>
        <v>-6961.2325633804767</v>
      </c>
      <c r="BH7681">
        <f t="shared" si="931"/>
        <v>-5663.0411265452585</v>
      </c>
      <c r="BI7681">
        <f t="shared" si="932"/>
        <v>-4364.8496897100395</v>
      </c>
      <c r="BJ7681">
        <f t="shared" si="933"/>
        <v>-3066.6582528748204</v>
      </c>
    </row>
    <row r="7682" spans="1:62">
      <c r="A7682">
        <v>7679</v>
      </c>
      <c r="F7682">
        <v>11532.491328714514</v>
      </c>
      <c r="G7682">
        <v>0.51490083325471758</v>
      </c>
      <c r="BD7682">
        <f t="shared" si="927"/>
        <v>-9357.4382910014301</v>
      </c>
      <c r="BE7682">
        <f t="shared" si="928"/>
        <v>-8637.0743844136196</v>
      </c>
      <c r="BF7682">
        <f t="shared" si="929"/>
        <v>-7916.7104778258081</v>
      </c>
      <c r="BG7682">
        <f t="shared" si="930"/>
        <v>-7196.3465712379966</v>
      </c>
      <c r="BH7682">
        <f t="shared" si="931"/>
        <v>-6475.9826646501861</v>
      </c>
      <c r="BI7682">
        <f t="shared" si="932"/>
        <v>-5755.6187580623755</v>
      </c>
      <c r="BJ7682">
        <f t="shared" si="933"/>
        <v>-5035.254851474564</v>
      </c>
    </row>
    <row r="7683" spans="1:62">
      <c r="A7683">
        <v>7680</v>
      </c>
      <c r="F7683">
        <v>9526.2219203706845</v>
      </c>
      <c r="G7683">
        <v>0.29081269222439943</v>
      </c>
      <c r="BD7683">
        <f t="shared" si="927"/>
        <v>-8957.9871624409261</v>
      </c>
      <c r="BE7683">
        <f t="shared" si="928"/>
        <v>-6383.4829961673377</v>
      </c>
      <c r="BF7683">
        <f t="shared" si="929"/>
        <v>-3808.9788298937501</v>
      </c>
      <c r="BG7683">
        <f t="shared" si="930"/>
        <v>-1234.4746636201617</v>
      </c>
      <c r="BH7683">
        <f t="shared" si="931"/>
        <v>1340.0295026534259</v>
      </c>
      <c r="BI7683">
        <f t="shared" si="932"/>
        <v>3914.5336689270134</v>
      </c>
      <c r="BJ7683">
        <f t="shared" si="933"/>
        <v>6489.037835200601</v>
      </c>
    </row>
    <row r="7684" spans="1:62">
      <c r="A7684">
        <v>7681</v>
      </c>
      <c r="F7684">
        <v>13638.970359245221</v>
      </c>
      <c r="G7684">
        <v>0.30606066329107318</v>
      </c>
      <c r="BD7684">
        <f t="shared" si="927"/>
        <v>-8072.158459248687</v>
      </c>
      <c r="BE7684">
        <f t="shared" si="928"/>
        <v>-6618.0949981266904</v>
      </c>
      <c r="BF7684">
        <f t="shared" si="929"/>
        <v>-5164.0315370046928</v>
      </c>
      <c r="BG7684">
        <f t="shared" si="930"/>
        <v>-3709.9680758826962</v>
      </c>
      <c r="BH7684">
        <f t="shared" si="931"/>
        <v>-2255.9046147606987</v>
      </c>
      <c r="BI7684">
        <f t="shared" si="932"/>
        <v>-801.84115363870114</v>
      </c>
      <c r="BJ7684">
        <f t="shared" si="933"/>
        <v>652.22230748329457</v>
      </c>
    </row>
    <row r="7685" spans="1:62">
      <c r="A7685">
        <v>7682</v>
      </c>
      <c r="F7685">
        <v>3604.3045567918125</v>
      </c>
      <c r="G7685">
        <v>0.67099587144416084</v>
      </c>
      <c r="BD7685">
        <f t="shared" si="927"/>
        <v>-12108.667042789855</v>
      </c>
      <c r="BE7685">
        <f t="shared" si="928"/>
        <v>-10578.36372633449</v>
      </c>
      <c r="BF7685">
        <f t="shared" si="929"/>
        <v>-9048.0604098791227</v>
      </c>
      <c r="BG7685">
        <f t="shared" si="930"/>
        <v>-7517.7570934237574</v>
      </c>
      <c r="BH7685">
        <f t="shared" si="931"/>
        <v>-5987.4537769683911</v>
      </c>
      <c r="BI7685">
        <f t="shared" si="932"/>
        <v>-4457.1504605130249</v>
      </c>
      <c r="BJ7685">
        <f t="shared" si="933"/>
        <v>-2926.8471440576595</v>
      </c>
    </row>
    <row r="7686" spans="1:62">
      <c r="A7686">
        <v>7683</v>
      </c>
      <c r="F7686">
        <v>5132.310129403264</v>
      </c>
      <c r="G7686">
        <v>0.19892852005924677</v>
      </c>
      <c r="BD7686">
        <f t="shared" si="927"/>
        <v>-249.3251995710084</v>
      </c>
      <c r="BE7686">
        <f t="shared" si="928"/>
        <v>3105.6541576497957</v>
      </c>
      <c r="BF7686">
        <f t="shared" si="929"/>
        <v>6460.6335148706003</v>
      </c>
      <c r="BG7686">
        <f t="shared" si="930"/>
        <v>9815.6128720914039</v>
      </c>
      <c r="BH7686">
        <f t="shared" si="931"/>
        <v>13170.592229312209</v>
      </c>
      <c r="BI7686">
        <f t="shared" si="932"/>
        <v>16525.571586533013</v>
      </c>
      <c r="BJ7686">
        <f t="shared" si="933"/>
        <v>19880.550943753817</v>
      </c>
    </row>
    <row r="7687" spans="1:62">
      <c r="A7687">
        <v>7684</v>
      </c>
      <c r="F7687">
        <v>7927.6277109492694</v>
      </c>
      <c r="G7687">
        <v>6.9068048214990796E-3</v>
      </c>
      <c r="BD7687">
        <f t="shared" si="927"/>
        <v>-4137.6675291070305</v>
      </c>
      <c r="BE7687">
        <f t="shared" si="928"/>
        <v>-3143.0249288107962</v>
      </c>
      <c r="BF7687">
        <f t="shared" si="929"/>
        <v>-2148.3823285145622</v>
      </c>
      <c r="BG7687">
        <f t="shared" si="930"/>
        <v>-1153.7397282183288</v>
      </c>
      <c r="BH7687">
        <f t="shared" si="931"/>
        <v>-159.09712792209484</v>
      </c>
      <c r="BI7687">
        <f t="shared" si="932"/>
        <v>835.54547237413954</v>
      </c>
      <c r="BJ7687">
        <f t="shared" si="933"/>
        <v>1830.188072670373</v>
      </c>
    </row>
    <row r="7688" spans="1:62">
      <c r="A7688">
        <v>7685</v>
      </c>
      <c r="F7688">
        <v>15547.917635703881</v>
      </c>
      <c r="G7688">
        <v>0.32226991385771342</v>
      </c>
      <c r="BD7688">
        <f t="shared" si="927"/>
        <v>-7893.0936868417739</v>
      </c>
      <c r="BE7688">
        <f t="shared" si="928"/>
        <v>-7858.5596627342784</v>
      </c>
      <c r="BF7688">
        <f t="shared" si="929"/>
        <v>-7824.0256386267829</v>
      </c>
      <c r="BG7688">
        <f t="shared" si="930"/>
        <v>-7789.4916145192874</v>
      </c>
      <c r="BH7688">
        <f t="shared" si="931"/>
        <v>-7754.9575904117928</v>
      </c>
      <c r="BI7688">
        <f t="shared" si="932"/>
        <v>-7720.4235663042973</v>
      </c>
      <c r="BJ7688">
        <f t="shared" si="933"/>
        <v>-7685.8895421968018</v>
      </c>
    </row>
    <row r="7689" spans="1:62">
      <c r="A7689">
        <v>7686</v>
      </c>
      <c r="F7689">
        <v>12427.43066547767</v>
      </c>
      <c r="G7689">
        <v>0.15341976522818257</v>
      </c>
      <c r="BD7689">
        <f t="shared" si="927"/>
        <v>-13936.568066415315</v>
      </c>
      <c r="BE7689">
        <f t="shared" si="928"/>
        <v>-12325.218497126747</v>
      </c>
      <c r="BF7689">
        <f t="shared" si="929"/>
        <v>-10713.868927838179</v>
      </c>
      <c r="BG7689">
        <f t="shared" si="930"/>
        <v>-9102.5193585496127</v>
      </c>
      <c r="BH7689">
        <f t="shared" si="931"/>
        <v>-7491.1697892610455</v>
      </c>
      <c r="BI7689">
        <f t="shared" si="932"/>
        <v>-5879.8202199724783</v>
      </c>
      <c r="BJ7689">
        <f t="shared" si="933"/>
        <v>-4268.470650683912</v>
      </c>
    </row>
    <row r="7690" spans="1:62">
      <c r="A7690">
        <v>7687</v>
      </c>
      <c r="F7690">
        <v>12068.961963602014</v>
      </c>
      <c r="G7690">
        <v>0.71118202080034543</v>
      </c>
      <c r="BD7690">
        <f t="shared" si="927"/>
        <v>-11660.331839336757</v>
      </c>
      <c r="BE7690">
        <f t="shared" si="928"/>
        <v>-10893.233013195844</v>
      </c>
      <c r="BF7690">
        <f t="shared" si="929"/>
        <v>-10126.134187054931</v>
      </c>
      <c r="BG7690">
        <f t="shared" si="930"/>
        <v>-9359.0353609140184</v>
      </c>
      <c r="BH7690">
        <f t="shared" si="931"/>
        <v>-8591.9365347731054</v>
      </c>
      <c r="BI7690">
        <f t="shared" si="932"/>
        <v>-7824.8377086321934</v>
      </c>
      <c r="BJ7690">
        <f t="shared" si="933"/>
        <v>-7057.7388824912805</v>
      </c>
    </row>
    <row r="7691" spans="1:62">
      <c r="A7691">
        <v>7688</v>
      </c>
      <c r="F7691">
        <v>10775.230860794321</v>
      </c>
      <c r="G7691">
        <v>0.2065642024322516</v>
      </c>
      <c r="BD7691">
        <f t="shared" si="927"/>
        <v>-8513.0518596002876</v>
      </c>
      <c r="BE7691">
        <f t="shared" si="928"/>
        <v>-4957.1417555985599</v>
      </c>
      <c r="BF7691">
        <f t="shared" si="929"/>
        <v>-1401.2316515968323</v>
      </c>
      <c r="BG7691">
        <f t="shared" si="930"/>
        <v>2154.6784524048944</v>
      </c>
      <c r="BH7691">
        <f t="shared" si="931"/>
        <v>5710.588556406623</v>
      </c>
      <c r="BI7691">
        <f t="shared" si="932"/>
        <v>9266.4986604083497</v>
      </c>
      <c r="BJ7691">
        <f t="shared" si="933"/>
        <v>12822.408764410076</v>
      </c>
    </row>
    <row r="7692" spans="1:62">
      <c r="A7692">
        <v>7689</v>
      </c>
      <c r="F7692">
        <v>3722.6359806704859</v>
      </c>
      <c r="G7692">
        <v>0.13810399260097395</v>
      </c>
      <c r="BD7692">
        <f t="shared" si="927"/>
        <v>-9742.409848633064</v>
      </c>
      <c r="BE7692">
        <f t="shared" si="928"/>
        <v>-8709.5888364718048</v>
      </c>
      <c r="BF7692">
        <f t="shared" si="929"/>
        <v>-7676.7678243105474</v>
      </c>
      <c r="BG7692">
        <f t="shared" si="930"/>
        <v>-6643.9468121492891</v>
      </c>
      <c r="BH7692">
        <f t="shared" si="931"/>
        <v>-5611.1257999880318</v>
      </c>
      <c r="BI7692">
        <f t="shared" si="932"/>
        <v>-4578.3047878267735</v>
      </c>
      <c r="BJ7692">
        <f t="shared" si="933"/>
        <v>-3545.4837756655152</v>
      </c>
    </row>
    <row r="7693" spans="1:62">
      <c r="A7693">
        <v>7690</v>
      </c>
      <c r="F7693">
        <v>5853.4561181205863</v>
      </c>
      <c r="G7693">
        <v>0.50830830121132475</v>
      </c>
      <c r="BD7693">
        <f t="shared" ref="BD7693:BD7756" si="934">($BD$3*G7692)-F7692</f>
        <v>-3032.1160176656163</v>
      </c>
      <c r="BE7693">
        <f t="shared" ref="BE7693:BE7756" si="935">($BE$3*G7692)-F7692</f>
        <v>-2341.5960546607466</v>
      </c>
      <c r="BF7693">
        <f t="shared" ref="BF7693:BF7756" si="936">($BF$3*G7692)-F7692</f>
        <v>-1651.0760916558766</v>
      </c>
      <c r="BG7693">
        <f t="shared" ref="BG7693:BG7756" si="937">($BG$3*G7692)-F7692</f>
        <v>-960.55612865100693</v>
      </c>
      <c r="BH7693">
        <f t="shared" ref="BH7693:BH7756" si="938">($BH$3*G7692)-F7692</f>
        <v>-270.03616564613731</v>
      </c>
      <c r="BI7693">
        <f t="shared" ref="BI7693:BI7756" si="939">($BI$3*G7692)-F7692</f>
        <v>420.48379735873277</v>
      </c>
      <c r="BJ7693">
        <f t="shared" ref="BJ7693:BJ7756" si="940">($BJ$3*G7692)-F7692</f>
        <v>1111.0037603636019</v>
      </c>
    </row>
    <row r="7694" spans="1:62">
      <c r="A7694">
        <v>7691</v>
      </c>
      <c r="F7694">
        <v>-4613.0100754646846</v>
      </c>
      <c r="G7694">
        <v>0.69970760949774835</v>
      </c>
      <c r="BD7694">
        <f t="shared" si="934"/>
        <v>-3311.9146120639625</v>
      </c>
      <c r="BE7694">
        <f t="shared" si="935"/>
        <v>-770.37310600733872</v>
      </c>
      <c r="BF7694">
        <f t="shared" si="936"/>
        <v>1771.1684000492851</v>
      </c>
      <c r="BG7694">
        <f t="shared" si="937"/>
        <v>4312.7099061059089</v>
      </c>
      <c r="BH7694">
        <f t="shared" si="938"/>
        <v>6854.2514121625318</v>
      </c>
      <c r="BI7694">
        <f t="shared" si="939"/>
        <v>9395.7929182191565</v>
      </c>
      <c r="BJ7694">
        <f t="shared" si="940"/>
        <v>11937.334424275781</v>
      </c>
    </row>
    <row r="7695" spans="1:62">
      <c r="A7695">
        <v>7692</v>
      </c>
      <c r="F7695">
        <v>9689.438659307878</v>
      </c>
      <c r="G7695">
        <v>0.3300401416365828</v>
      </c>
      <c r="BD7695">
        <f t="shared" si="934"/>
        <v>8111.5481229534262</v>
      </c>
      <c r="BE7695">
        <f t="shared" si="935"/>
        <v>11610.086170442168</v>
      </c>
      <c r="BF7695">
        <f t="shared" si="936"/>
        <v>15108.62421793091</v>
      </c>
      <c r="BG7695">
        <f t="shared" si="937"/>
        <v>18607.162265419651</v>
      </c>
      <c r="BH7695">
        <f t="shared" si="938"/>
        <v>22105.700312908393</v>
      </c>
      <c r="BI7695">
        <f t="shared" si="939"/>
        <v>25604.238360397136</v>
      </c>
      <c r="BJ7695">
        <f t="shared" si="940"/>
        <v>29102.776407885878</v>
      </c>
    </row>
    <row r="7696" spans="1:62">
      <c r="A7696">
        <v>7693</v>
      </c>
      <c r="F7696">
        <v>9240.2826519982264</v>
      </c>
      <c r="G7696">
        <v>0.232530582143605</v>
      </c>
      <c r="BD7696">
        <f t="shared" si="934"/>
        <v>-8039.2379511249637</v>
      </c>
      <c r="BE7696">
        <f t="shared" si="935"/>
        <v>-6389.0372429420495</v>
      </c>
      <c r="BF7696">
        <f t="shared" si="936"/>
        <v>-4738.8365347591362</v>
      </c>
      <c r="BG7696">
        <f t="shared" si="937"/>
        <v>-3088.6358265762219</v>
      </c>
      <c r="BH7696">
        <f t="shared" si="938"/>
        <v>-1438.4351183933086</v>
      </c>
      <c r="BI7696">
        <f t="shared" si="939"/>
        <v>211.76558978960566</v>
      </c>
      <c r="BJ7696">
        <f t="shared" si="940"/>
        <v>1861.9662979725199</v>
      </c>
    </row>
    <row r="7697" spans="1:62">
      <c r="A7697">
        <v>7694</v>
      </c>
      <c r="F7697">
        <v>5981.3262185376407</v>
      </c>
      <c r="G7697">
        <v>0.32283327022419162</v>
      </c>
      <c r="BD7697">
        <f t="shared" si="934"/>
        <v>-8077.6297412802014</v>
      </c>
      <c r="BE7697">
        <f t="shared" si="935"/>
        <v>-6914.9768305621765</v>
      </c>
      <c r="BF7697">
        <f t="shared" si="936"/>
        <v>-5752.3239198441515</v>
      </c>
      <c r="BG7697">
        <f t="shared" si="937"/>
        <v>-4589.6710091261266</v>
      </c>
      <c r="BH7697">
        <f t="shared" si="938"/>
        <v>-3427.0180984081017</v>
      </c>
      <c r="BI7697">
        <f t="shared" si="939"/>
        <v>-2264.3651876900767</v>
      </c>
      <c r="BJ7697">
        <f t="shared" si="940"/>
        <v>-1101.7122769720509</v>
      </c>
    </row>
    <row r="7698" spans="1:62">
      <c r="A7698">
        <v>7695</v>
      </c>
      <c r="F7698">
        <v>8921.08024626523</v>
      </c>
      <c r="G7698">
        <v>0.47120455444272213</v>
      </c>
      <c r="BD7698">
        <f t="shared" si="934"/>
        <v>-4367.1598674166826</v>
      </c>
      <c r="BE7698">
        <f t="shared" si="935"/>
        <v>-2752.9935162957245</v>
      </c>
      <c r="BF7698">
        <f t="shared" si="936"/>
        <v>-1138.8271651747664</v>
      </c>
      <c r="BG7698">
        <f t="shared" si="937"/>
        <v>475.33918594619172</v>
      </c>
      <c r="BH7698">
        <f t="shared" si="938"/>
        <v>2089.5055370671498</v>
      </c>
      <c r="BI7698">
        <f t="shared" si="939"/>
        <v>3703.6718881881079</v>
      </c>
      <c r="BJ7698">
        <f t="shared" si="940"/>
        <v>5317.8382393090651</v>
      </c>
    </row>
    <row r="7699" spans="1:62">
      <c r="A7699">
        <v>7696</v>
      </c>
      <c r="F7699">
        <v>8894.6482806971326</v>
      </c>
      <c r="G7699">
        <v>0.58253126262559007</v>
      </c>
      <c r="BD7699">
        <f t="shared" si="934"/>
        <v>-6565.0574740516195</v>
      </c>
      <c r="BE7699">
        <f t="shared" si="935"/>
        <v>-4209.0347018380089</v>
      </c>
      <c r="BF7699">
        <f t="shared" si="936"/>
        <v>-1853.0119296243984</v>
      </c>
      <c r="BG7699">
        <f t="shared" si="937"/>
        <v>503.01084258921219</v>
      </c>
      <c r="BH7699">
        <f t="shared" si="938"/>
        <v>2859.0336148028236</v>
      </c>
      <c r="BI7699">
        <f t="shared" si="939"/>
        <v>5215.0563870164333</v>
      </c>
      <c r="BJ7699">
        <f t="shared" si="940"/>
        <v>7571.0791592300429</v>
      </c>
    </row>
    <row r="7700" spans="1:62">
      <c r="A7700">
        <v>7697</v>
      </c>
      <c r="F7700">
        <v>9466.5758057705898</v>
      </c>
      <c r="G7700">
        <v>0.1197597505025092</v>
      </c>
      <c r="BD7700">
        <f t="shared" si="934"/>
        <v>-5981.9919675691817</v>
      </c>
      <c r="BE7700">
        <f t="shared" si="935"/>
        <v>-3069.3356544412318</v>
      </c>
      <c r="BF7700">
        <f t="shared" si="936"/>
        <v>-156.67934131328184</v>
      </c>
      <c r="BG7700">
        <f t="shared" si="937"/>
        <v>2755.976971814669</v>
      </c>
      <c r="BH7700">
        <f t="shared" si="938"/>
        <v>5668.6332849426199</v>
      </c>
      <c r="BI7700">
        <f t="shared" si="939"/>
        <v>8581.2895980705689</v>
      </c>
      <c r="BJ7700">
        <f t="shared" si="940"/>
        <v>11493.94591119852</v>
      </c>
    </row>
    <row r="7701" spans="1:62">
      <c r="A7701">
        <v>7698</v>
      </c>
      <c r="F7701">
        <v>5369.9805809123791</v>
      </c>
      <c r="G7701">
        <v>0.65304621706906119</v>
      </c>
      <c r="BD7701">
        <f t="shared" si="934"/>
        <v>-8867.7770532580435</v>
      </c>
      <c r="BE7701">
        <f t="shared" si="935"/>
        <v>-8268.9783007454971</v>
      </c>
      <c r="BF7701">
        <f t="shared" si="936"/>
        <v>-7670.1795482329517</v>
      </c>
      <c r="BG7701">
        <f t="shared" si="937"/>
        <v>-7071.3807957204062</v>
      </c>
      <c r="BH7701">
        <f t="shared" si="938"/>
        <v>-6472.5820432078599</v>
      </c>
      <c r="BI7701">
        <f t="shared" si="939"/>
        <v>-5873.7832906953136</v>
      </c>
      <c r="BJ7701">
        <f t="shared" si="940"/>
        <v>-5274.9845381827681</v>
      </c>
    </row>
    <row r="7702" spans="1:62">
      <c r="A7702">
        <v>7699</v>
      </c>
      <c r="F7702">
        <v>-2291.6919042896334</v>
      </c>
      <c r="G7702">
        <v>0.27276112677215103</v>
      </c>
      <c r="BD7702">
        <f t="shared" si="934"/>
        <v>-2104.7494955670732</v>
      </c>
      <c r="BE7702">
        <f t="shared" si="935"/>
        <v>1160.4815897782328</v>
      </c>
      <c r="BF7702">
        <f t="shared" si="936"/>
        <v>4425.7126751235392</v>
      </c>
      <c r="BG7702">
        <f t="shared" si="937"/>
        <v>7690.9437604688446</v>
      </c>
      <c r="BH7702">
        <f t="shared" si="938"/>
        <v>10956.17484581415</v>
      </c>
      <c r="BI7702">
        <f t="shared" si="939"/>
        <v>14221.405931159457</v>
      </c>
      <c r="BJ7702">
        <f t="shared" si="940"/>
        <v>17486.637016504763</v>
      </c>
    </row>
    <row r="7703" spans="1:62">
      <c r="A7703">
        <v>7700</v>
      </c>
      <c r="F7703">
        <v>9212.327711058304</v>
      </c>
      <c r="G7703">
        <v>0.60346258504747841</v>
      </c>
      <c r="BD7703">
        <f t="shared" si="934"/>
        <v>3655.4975381503882</v>
      </c>
      <c r="BE7703">
        <f t="shared" si="935"/>
        <v>5019.303172011143</v>
      </c>
      <c r="BF7703">
        <f t="shared" si="936"/>
        <v>6383.1088058718988</v>
      </c>
      <c r="BG7703">
        <f t="shared" si="937"/>
        <v>7746.9144397326536</v>
      </c>
      <c r="BH7703">
        <f t="shared" si="938"/>
        <v>9110.7200735934093</v>
      </c>
      <c r="BI7703">
        <f t="shared" si="939"/>
        <v>10474.525707454164</v>
      </c>
      <c r="BJ7703">
        <f t="shared" si="940"/>
        <v>11838.331341314919</v>
      </c>
    </row>
    <row r="7704" spans="1:62">
      <c r="A7704">
        <v>7701</v>
      </c>
      <c r="F7704">
        <v>5105.4108558005209</v>
      </c>
      <c r="G7704">
        <v>0.40755380754659498</v>
      </c>
      <c r="BD7704">
        <f t="shared" si="934"/>
        <v>-6195.014785820912</v>
      </c>
      <c r="BE7704">
        <f t="shared" si="935"/>
        <v>-3177.7018605835201</v>
      </c>
      <c r="BF7704">
        <f t="shared" si="936"/>
        <v>-160.38893534612725</v>
      </c>
      <c r="BG7704">
        <f t="shared" si="937"/>
        <v>2856.9239898912638</v>
      </c>
      <c r="BH7704">
        <f t="shared" si="938"/>
        <v>5874.2369151286566</v>
      </c>
      <c r="BI7704">
        <f t="shared" si="939"/>
        <v>8891.5498403660495</v>
      </c>
      <c r="BJ7704">
        <f t="shared" si="940"/>
        <v>11908.86276560344</v>
      </c>
    </row>
    <row r="7705" spans="1:62">
      <c r="A7705">
        <v>7702</v>
      </c>
      <c r="F7705">
        <v>10588.035904194792</v>
      </c>
      <c r="G7705">
        <v>0.19211665841842773</v>
      </c>
      <c r="BD7705">
        <f t="shared" si="934"/>
        <v>-3067.641818067546</v>
      </c>
      <c r="BE7705">
        <f t="shared" si="935"/>
        <v>-1029.872780334571</v>
      </c>
      <c r="BF7705">
        <f t="shared" si="936"/>
        <v>1007.8962573984036</v>
      </c>
      <c r="BG7705">
        <f t="shared" si="937"/>
        <v>3045.665295131379</v>
      </c>
      <c r="BH7705">
        <f t="shared" si="938"/>
        <v>5083.4343328643536</v>
      </c>
      <c r="BI7705">
        <f t="shared" si="939"/>
        <v>7121.2033705973281</v>
      </c>
      <c r="BJ7705">
        <f t="shared" si="940"/>
        <v>9158.9724083303026</v>
      </c>
    </row>
    <row r="7706" spans="1:62">
      <c r="A7706">
        <v>7703</v>
      </c>
      <c r="F7706">
        <v>13498.481445899379</v>
      </c>
      <c r="G7706">
        <v>0.12148309941977953</v>
      </c>
      <c r="BD7706">
        <f t="shared" si="934"/>
        <v>-9627.4526121026538</v>
      </c>
      <c r="BE7706">
        <f t="shared" si="935"/>
        <v>-8666.8693200105154</v>
      </c>
      <c r="BF7706">
        <f t="shared" si="936"/>
        <v>-7706.286027918376</v>
      </c>
      <c r="BG7706">
        <f t="shared" si="937"/>
        <v>-6745.7027358262376</v>
      </c>
      <c r="BH7706">
        <f t="shared" si="938"/>
        <v>-5785.1194437340991</v>
      </c>
      <c r="BI7706">
        <f t="shared" si="939"/>
        <v>-4824.5361516419598</v>
      </c>
      <c r="BJ7706">
        <f t="shared" si="940"/>
        <v>-3863.9528595498214</v>
      </c>
    </row>
    <row r="7707" spans="1:62">
      <c r="A7707">
        <v>7704</v>
      </c>
      <c r="F7707">
        <v>7024.9154996893631</v>
      </c>
      <c r="G7707">
        <v>4.0243064400079298E-2</v>
      </c>
      <c r="BD7707">
        <f t="shared" si="934"/>
        <v>-12891.06594880048</v>
      </c>
      <c r="BE7707">
        <f t="shared" si="935"/>
        <v>-12283.650451701584</v>
      </c>
      <c r="BF7707">
        <f t="shared" si="936"/>
        <v>-11676.234954602685</v>
      </c>
      <c r="BG7707">
        <f t="shared" si="937"/>
        <v>-11068.819457503789</v>
      </c>
      <c r="BH7707">
        <f t="shared" si="938"/>
        <v>-10461.40396040489</v>
      </c>
      <c r="BI7707">
        <f t="shared" si="939"/>
        <v>-9853.9884633059919</v>
      </c>
      <c r="BJ7707">
        <f t="shared" si="940"/>
        <v>-9246.5729662070953</v>
      </c>
    </row>
    <row r="7708" spans="1:62">
      <c r="A7708">
        <v>7705</v>
      </c>
      <c r="F7708">
        <v>5571.4910718204919</v>
      </c>
      <c r="G7708">
        <v>0.26556214139719891</v>
      </c>
      <c r="BD7708">
        <f t="shared" si="934"/>
        <v>-6823.7001776889665</v>
      </c>
      <c r="BE7708">
        <f t="shared" si="935"/>
        <v>-6622.48485568857</v>
      </c>
      <c r="BF7708">
        <f t="shared" si="936"/>
        <v>-6421.2695336881734</v>
      </c>
      <c r="BG7708">
        <f t="shared" si="937"/>
        <v>-6220.0542116877768</v>
      </c>
      <c r="BH7708">
        <f t="shared" si="938"/>
        <v>-6018.8388896873803</v>
      </c>
      <c r="BI7708">
        <f t="shared" si="939"/>
        <v>-5817.6235676869837</v>
      </c>
      <c r="BJ7708">
        <f t="shared" si="940"/>
        <v>-5616.4082456865872</v>
      </c>
    </row>
    <row r="7709" spans="1:62">
      <c r="A7709">
        <v>7706</v>
      </c>
      <c r="F7709">
        <v>4983.8270653942764</v>
      </c>
      <c r="G7709">
        <v>0.29301089121754842</v>
      </c>
      <c r="BD7709">
        <f t="shared" si="934"/>
        <v>-4243.6803648344976</v>
      </c>
      <c r="BE7709">
        <f t="shared" si="935"/>
        <v>-2915.8696578485028</v>
      </c>
      <c r="BF7709">
        <f t="shared" si="936"/>
        <v>-1588.058950862508</v>
      </c>
      <c r="BG7709">
        <f t="shared" si="937"/>
        <v>-260.2482438765137</v>
      </c>
      <c r="BH7709">
        <f t="shared" si="938"/>
        <v>1067.5624631094806</v>
      </c>
      <c r="BI7709">
        <f t="shared" si="939"/>
        <v>2395.3731700954759</v>
      </c>
      <c r="BJ7709">
        <f t="shared" si="940"/>
        <v>3723.1838770814702</v>
      </c>
    </row>
    <row r="7710" spans="1:62">
      <c r="A7710">
        <v>7707</v>
      </c>
      <c r="F7710">
        <v>8021.9950064297436</v>
      </c>
      <c r="G7710">
        <v>0.49626671294095548</v>
      </c>
      <c r="BD7710">
        <f t="shared" si="934"/>
        <v>-3518.7726093065344</v>
      </c>
      <c r="BE7710">
        <f t="shared" si="935"/>
        <v>-2053.7181532187924</v>
      </c>
      <c r="BF7710">
        <f t="shared" si="936"/>
        <v>-588.66369713104996</v>
      </c>
      <c r="BG7710">
        <f t="shared" si="937"/>
        <v>876.39075895669157</v>
      </c>
      <c r="BH7710">
        <f t="shared" si="938"/>
        <v>2341.445215044434</v>
      </c>
      <c r="BI7710">
        <f t="shared" si="939"/>
        <v>3806.4996711321764</v>
      </c>
      <c r="BJ7710">
        <f t="shared" si="940"/>
        <v>5271.5541272199189</v>
      </c>
    </row>
    <row r="7711" spans="1:62">
      <c r="A7711">
        <v>7708</v>
      </c>
      <c r="F7711">
        <v>8242.501999648146</v>
      </c>
      <c r="G7711">
        <v>0.47758430403956265</v>
      </c>
      <c r="BD7711">
        <f t="shared" si="934"/>
        <v>-5540.6614417249657</v>
      </c>
      <c r="BE7711">
        <f t="shared" si="935"/>
        <v>-3059.3278770201887</v>
      </c>
      <c r="BF7711">
        <f t="shared" si="936"/>
        <v>-577.99431231541166</v>
      </c>
      <c r="BG7711">
        <f t="shared" si="937"/>
        <v>1903.3392523893663</v>
      </c>
      <c r="BH7711">
        <f t="shared" si="938"/>
        <v>4384.6728170941433</v>
      </c>
      <c r="BI7711">
        <f t="shared" si="939"/>
        <v>6866.0063817989203</v>
      </c>
      <c r="BJ7711">
        <f t="shared" si="940"/>
        <v>9347.3399465036964</v>
      </c>
    </row>
    <row r="7712" spans="1:62">
      <c r="A7712">
        <v>7709</v>
      </c>
      <c r="F7712">
        <v>11954.55349438458</v>
      </c>
      <c r="G7712">
        <v>0.46567643141932624</v>
      </c>
      <c r="BD7712">
        <f t="shared" si="934"/>
        <v>-5854.5804794503329</v>
      </c>
      <c r="BE7712">
        <f t="shared" si="935"/>
        <v>-3466.6589592525197</v>
      </c>
      <c r="BF7712">
        <f t="shared" si="936"/>
        <v>-1078.7374390547066</v>
      </c>
      <c r="BG7712">
        <f t="shared" si="937"/>
        <v>1309.1840811431066</v>
      </c>
      <c r="BH7712">
        <f t="shared" si="938"/>
        <v>3697.1056013409197</v>
      </c>
      <c r="BI7712">
        <f t="shared" si="939"/>
        <v>6085.0271215387329</v>
      </c>
      <c r="BJ7712">
        <f t="shared" si="940"/>
        <v>8472.9486417365479</v>
      </c>
    </row>
    <row r="7713" spans="1:62">
      <c r="A7713">
        <v>7710</v>
      </c>
      <c r="F7713">
        <v>12966.085192038396</v>
      </c>
      <c r="G7713">
        <v>0.24127456960070681</v>
      </c>
      <c r="BD7713">
        <f t="shared" si="934"/>
        <v>-9626.1713372879494</v>
      </c>
      <c r="BE7713">
        <f t="shared" si="935"/>
        <v>-7297.7891801913174</v>
      </c>
      <c r="BF7713">
        <f t="shared" si="936"/>
        <v>-4969.4070230946863</v>
      </c>
      <c r="BG7713">
        <f t="shared" si="937"/>
        <v>-2641.0248659980552</v>
      </c>
      <c r="BH7713">
        <f t="shared" si="938"/>
        <v>-312.64270890142325</v>
      </c>
      <c r="BI7713">
        <f t="shared" si="939"/>
        <v>2015.7394481952069</v>
      </c>
      <c r="BJ7713">
        <f t="shared" si="940"/>
        <v>4344.1216052918389</v>
      </c>
    </row>
    <row r="7714" spans="1:62">
      <c r="A7714">
        <v>7711</v>
      </c>
      <c r="F7714">
        <v>3276.1346593166927</v>
      </c>
      <c r="G7714">
        <v>5.9355074098561111E-2</v>
      </c>
      <c r="BD7714">
        <f t="shared" si="934"/>
        <v>-11759.712344034862</v>
      </c>
      <c r="BE7714">
        <f t="shared" si="935"/>
        <v>-10553.339496031327</v>
      </c>
      <c r="BF7714">
        <f t="shared" si="936"/>
        <v>-9346.9666480277938</v>
      </c>
      <c r="BG7714">
        <f t="shared" si="937"/>
        <v>-8140.5938000242595</v>
      </c>
      <c r="BH7714">
        <f t="shared" si="938"/>
        <v>-6934.2209520207252</v>
      </c>
      <c r="BI7714">
        <f t="shared" si="939"/>
        <v>-5727.848104017191</v>
      </c>
      <c r="BJ7714">
        <f t="shared" si="940"/>
        <v>-4521.4752560136567</v>
      </c>
    </row>
    <row r="7715" spans="1:62">
      <c r="A7715">
        <v>7712</v>
      </c>
      <c r="F7715">
        <v>5654.4917005148782</v>
      </c>
      <c r="G7715">
        <v>1.500020948325945</v>
      </c>
      <c r="BD7715">
        <f t="shared" si="934"/>
        <v>-2979.3592888238873</v>
      </c>
      <c r="BE7715">
        <f t="shared" si="935"/>
        <v>-2682.5839183310818</v>
      </c>
      <c r="BF7715">
        <f t="shared" si="936"/>
        <v>-2385.8085478382759</v>
      </c>
      <c r="BG7715">
        <f t="shared" si="937"/>
        <v>-2089.0331773454704</v>
      </c>
      <c r="BH7715">
        <f t="shared" si="938"/>
        <v>-1792.257806852665</v>
      </c>
      <c r="BI7715">
        <f t="shared" si="939"/>
        <v>-1495.4824363598593</v>
      </c>
      <c r="BJ7715">
        <f t="shared" si="940"/>
        <v>-1198.7070658670536</v>
      </c>
    </row>
    <row r="7716" spans="1:62">
      <c r="A7716">
        <v>7713</v>
      </c>
      <c r="F7716">
        <v>15379.420884972282</v>
      </c>
      <c r="G7716">
        <v>0.49320094799485492</v>
      </c>
      <c r="BD7716">
        <f t="shared" si="934"/>
        <v>1845.613041114847</v>
      </c>
      <c r="BE7716">
        <f t="shared" si="935"/>
        <v>9345.7177827445721</v>
      </c>
      <c r="BF7716">
        <f t="shared" si="936"/>
        <v>16845.822524374296</v>
      </c>
      <c r="BG7716">
        <f t="shared" si="937"/>
        <v>24345.927266004022</v>
      </c>
      <c r="BH7716">
        <f t="shared" si="938"/>
        <v>31846.032007633748</v>
      </c>
      <c r="BI7716">
        <f t="shared" si="939"/>
        <v>39346.136749263474</v>
      </c>
      <c r="BJ7716">
        <f t="shared" si="940"/>
        <v>46846.241490893197</v>
      </c>
    </row>
    <row r="7717" spans="1:62">
      <c r="A7717">
        <v>7714</v>
      </c>
      <c r="F7717">
        <v>8288.8084414128025</v>
      </c>
      <c r="G7717">
        <v>0.43084612486487739</v>
      </c>
      <c r="BD7717">
        <f t="shared" si="934"/>
        <v>-12913.416144998007</v>
      </c>
      <c r="BE7717">
        <f t="shared" si="935"/>
        <v>-10447.411405023733</v>
      </c>
      <c r="BF7717">
        <f t="shared" si="936"/>
        <v>-7981.4066650494578</v>
      </c>
      <c r="BG7717">
        <f t="shared" si="937"/>
        <v>-5515.4019250751826</v>
      </c>
      <c r="BH7717">
        <f t="shared" si="938"/>
        <v>-3049.3971851009082</v>
      </c>
      <c r="BI7717">
        <f t="shared" si="939"/>
        <v>-583.3924451266339</v>
      </c>
      <c r="BJ7717">
        <f t="shared" si="940"/>
        <v>1882.6122948476404</v>
      </c>
    </row>
    <row r="7718" spans="1:62">
      <c r="A7718">
        <v>7715</v>
      </c>
      <c r="F7718">
        <v>6630.8265921113143</v>
      </c>
      <c r="G7718">
        <v>0.38977714240572858</v>
      </c>
      <c r="BD7718">
        <f t="shared" si="934"/>
        <v>-6134.577817088415</v>
      </c>
      <c r="BE7718">
        <f t="shared" si="935"/>
        <v>-3980.3471927640285</v>
      </c>
      <c r="BF7718">
        <f t="shared" si="936"/>
        <v>-1826.1165684396419</v>
      </c>
      <c r="BG7718">
        <f t="shared" si="937"/>
        <v>328.11405588474554</v>
      </c>
      <c r="BH7718">
        <f t="shared" si="938"/>
        <v>2482.344680209133</v>
      </c>
      <c r="BI7718">
        <f t="shared" si="939"/>
        <v>4636.5753045335186</v>
      </c>
      <c r="BJ7718">
        <f t="shared" si="940"/>
        <v>6790.8059288579061</v>
      </c>
    </row>
    <row r="7719" spans="1:62">
      <c r="A7719">
        <v>7716</v>
      </c>
      <c r="F7719">
        <v>9224.8252760586565</v>
      </c>
      <c r="G7719">
        <v>0.39456365106044355</v>
      </c>
      <c r="BD7719">
        <f t="shared" si="934"/>
        <v>-4681.9408800826714</v>
      </c>
      <c r="BE7719">
        <f t="shared" si="935"/>
        <v>-2733.0551680540284</v>
      </c>
      <c r="BF7719">
        <f t="shared" si="936"/>
        <v>-784.16945602538544</v>
      </c>
      <c r="BG7719">
        <f t="shared" si="937"/>
        <v>1164.7162560032575</v>
      </c>
      <c r="BH7719">
        <f t="shared" si="938"/>
        <v>3113.6019680319005</v>
      </c>
      <c r="BI7719">
        <f t="shared" si="939"/>
        <v>5062.4876800605434</v>
      </c>
      <c r="BJ7719">
        <f t="shared" si="940"/>
        <v>7011.3733920891864</v>
      </c>
    </row>
    <row r="7720" spans="1:62">
      <c r="A7720">
        <v>7717</v>
      </c>
      <c r="F7720">
        <v>3695.8850904563333</v>
      </c>
      <c r="G7720">
        <v>0.38706285161529408</v>
      </c>
      <c r="BD7720">
        <f t="shared" si="934"/>
        <v>-7252.0070207564386</v>
      </c>
      <c r="BE7720">
        <f t="shared" si="935"/>
        <v>-5279.1887654542206</v>
      </c>
      <c r="BF7720">
        <f t="shared" si="936"/>
        <v>-3306.3705101520036</v>
      </c>
      <c r="BG7720">
        <f t="shared" si="937"/>
        <v>-1333.5522548497856</v>
      </c>
      <c r="BH7720">
        <f t="shared" si="938"/>
        <v>639.26600045243322</v>
      </c>
      <c r="BI7720">
        <f t="shared" si="939"/>
        <v>2612.0842557546493</v>
      </c>
      <c r="BJ7720">
        <f t="shared" si="940"/>
        <v>4584.9025110568673</v>
      </c>
    </row>
    <row r="7721" spans="1:62">
      <c r="A7721">
        <v>7718</v>
      </c>
      <c r="F7721">
        <v>9097.5655665904778</v>
      </c>
      <c r="G7721">
        <v>0.25164074855269458</v>
      </c>
      <c r="BD7721">
        <f t="shared" si="934"/>
        <v>-1760.5708323798628</v>
      </c>
      <c r="BE7721">
        <f t="shared" si="935"/>
        <v>174.74342569660757</v>
      </c>
      <c r="BF7721">
        <f t="shared" si="936"/>
        <v>2110.0576837730778</v>
      </c>
      <c r="BG7721">
        <f t="shared" si="937"/>
        <v>4045.3719418495484</v>
      </c>
      <c r="BH7721">
        <f t="shared" si="938"/>
        <v>5980.6861999260182</v>
      </c>
      <c r="BI7721">
        <f t="shared" si="939"/>
        <v>7916.0004580024888</v>
      </c>
      <c r="BJ7721">
        <f t="shared" si="940"/>
        <v>9851.3147160789595</v>
      </c>
    </row>
    <row r="7722" spans="1:62">
      <c r="A7722">
        <v>7719</v>
      </c>
      <c r="F7722">
        <v>12050.553649922684</v>
      </c>
      <c r="G7722">
        <v>0.17438512619050162</v>
      </c>
      <c r="BD7722">
        <f t="shared" si="934"/>
        <v>-7839.3618238270046</v>
      </c>
      <c r="BE7722">
        <f t="shared" si="935"/>
        <v>-6581.1580810635314</v>
      </c>
      <c r="BF7722">
        <f t="shared" si="936"/>
        <v>-5322.9543383000591</v>
      </c>
      <c r="BG7722">
        <f t="shared" si="937"/>
        <v>-4064.7505955365859</v>
      </c>
      <c r="BH7722">
        <f t="shared" si="938"/>
        <v>-2806.5468527731136</v>
      </c>
      <c r="BI7722">
        <f t="shared" si="939"/>
        <v>-1548.3431100096404</v>
      </c>
      <c r="BJ7722">
        <f t="shared" si="940"/>
        <v>-290.13936724616724</v>
      </c>
    </row>
    <row r="7723" spans="1:62">
      <c r="A7723">
        <v>7720</v>
      </c>
      <c r="F7723">
        <v>5369.6227500909372</v>
      </c>
      <c r="G7723">
        <v>0.48704789662000358</v>
      </c>
      <c r="BD7723">
        <f t="shared" si="934"/>
        <v>-11178.628018970176</v>
      </c>
      <c r="BE7723">
        <f t="shared" si="935"/>
        <v>-10306.702388017668</v>
      </c>
      <c r="BF7723">
        <f t="shared" si="936"/>
        <v>-9434.7767570651595</v>
      </c>
      <c r="BG7723">
        <f t="shared" si="937"/>
        <v>-8562.8511261126514</v>
      </c>
      <c r="BH7723">
        <f t="shared" si="938"/>
        <v>-7690.9254951601433</v>
      </c>
      <c r="BI7723">
        <f t="shared" si="939"/>
        <v>-6818.9998642076353</v>
      </c>
      <c r="BJ7723">
        <f t="shared" si="940"/>
        <v>-5947.0742332551272</v>
      </c>
    </row>
    <row r="7724" spans="1:62">
      <c r="A7724">
        <v>7721</v>
      </c>
      <c r="F7724">
        <v>5159.5111940197694</v>
      </c>
      <c r="G7724">
        <v>0.59448555610689269</v>
      </c>
      <c r="BD7724">
        <f t="shared" si="934"/>
        <v>-2934.3832669909193</v>
      </c>
      <c r="BE7724">
        <f t="shared" si="935"/>
        <v>-499.14378389090143</v>
      </c>
      <c r="BF7724">
        <f t="shared" si="936"/>
        <v>1936.0956992091169</v>
      </c>
      <c r="BG7724">
        <f t="shared" si="937"/>
        <v>4371.3351823091343</v>
      </c>
      <c r="BH7724">
        <f t="shared" si="938"/>
        <v>6806.5746654091527</v>
      </c>
      <c r="BI7724">
        <f t="shared" si="939"/>
        <v>9241.814148509171</v>
      </c>
      <c r="BJ7724">
        <f t="shared" si="940"/>
        <v>11677.053631609189</v>
      </c>
    </row>
    <row r="7725" spans="1:62">
      <c r="A7725">
        <v>7722</v>
      </c>
      <c r="F7725">
        <v>947.3382122269395</v>
      </c>
      <c r="G7725">
        <v>0.83632497658377591</v>
      </c>
      <c r="BD7725">
        <f t="shared" si="934"/>
        <v>-2187.0834134853058</v>
      </c>
      <c r="BE7725">
        <f t="shared" si="935"/>
        <v>785.34436704915788</v>
      </c>
      <c r="BF7725">
        <f t="shared" si="936"/>
        <v>3757.7721475836206</v>
      </c>
      <c r="BG7725">
        <f t="shared" si="937"/>
        <v>6730.1999281180852</v>
      </c>
      <c r="BH7725">
        <f t="shared" si="938"/>
        <v>9702.6277086525479</v>
      </c>
      <c r="BI7725">
        <f t="shared" si="939"/>
        <v>12675.055489187011</v>
      </c>
      <c r="BJ7725">
        <f t="shared" si="940"/>
        <v>15647.483269721475</v>
      </c>
    </row>
    <row r="7726" spans="1:62">
      <c r="A7726">
        <v>7723</v>
      </c>
      <c r="F7726">
        <v>8510.7775521956319</v>
      </c>
      <c r="G7726">
        <v>0.69734364371914026</v>
      </c>
      <c r="BD7726">
        <f t="shared" si="934"/>
        <v>3234.2866706919403</v>
      </c>
      <c r="BE7726">
        <f t="shared" si="935"/>
        <v>7415.9115536108202</v>
      </c>
      <c r="BF7726">
        <f t="shared" si="936"/>
        <v>11597.536436529699</v>
      </c>
      <c r="BG7726">
        <f t="shared" si="937"/>
        <v>15779.16131944858</v>
      </c>
      <c r="BH7726">
        <f t="shared" si="938"/>
        <v>19960.786202367457</v>
      </c>
      <c r="BI7726">
        <f t="shared" si="939"/>
        <v>24142.411085286338</v>
      </c>
      <c r="BJ7726">
        <f t="shared" si="940"/>
        <v>28324.035968205219</v>
      </c>
    </row>
    <row r="7727" spans="1:62">
      <c r="A7727">
        <v>7724</v>
      </c>
      <c r="F7727">
        <v>3731.7686834920642</v>
      </c>
      <c r="G7727">
        <v>3.1862863270626818E-2</v>
      </c>
      <c r="BD7727">
        <f t="shared" si="934"/>
        <v>-5024.0593335999311</v>
      </c>
      <c r="BE7727">
        <f t="shared" si="935"/>
        <v>-1537.3411150042293</v>
      </c>
      <c r="BF7727">
        <f t="shared" si="936"/>
        <v>1949.3771035914724</v>
      </c>
      <c r="BG7727">
        <f t="shared" si="937"/>
        <v>5436.0953221871732</v>
      </c>
      <c r="BH7727">
        <f t="shared" si="938"/>
        <v>8922.813540782874</v>
      </c>
      <c r="BI7727">
        <f t="shared" si="939"/>
        <v>12409.531759378577</v>
      </c>
      <c r="BJ7727">
        <f t="shared" si="940"/>
        <v>15896.249977974276</v>
      </c>
    </row>
    <row r="7728" spans="1:62">
      <c r="A7728">
        <v>7725</v>
      </c>
      <c r="F7728">
        <v>8004.1388408343773</v>
      </c>
      <c r="G7728">
        <v>0.48054507815710856</v>
      </c>
      <c r="BD7728">
        <f t="shared" si="934"/>
        <v>-3572.4543671389301</v>
      </c>
      <c r="BE7728">
        <f t="shared" si="935"/>
        <v>-3413.1400507857961</v>
      </c>
      <c r="BF7728">
        <f t="shared" si="936"/>
        <v>-3253.8257344326621</v>
      </c>
      <c r="BG7728">
        <f t="shared" si="937"/>
        <v>-3094.5114180795281</v>
      </c>
      <c r="BH7728">
        <f t="shared" si="938"/>
        <v>-2935.1971017263936</v>
      </c>
      <c r="BI7728">
        <f t="shared" si="939"/>
        <v>-2775.8827853732596</v>
      </c>
      <c r="BJ7728">
        <f t="shared" si="940"/>
        <v>-2616.5684690201256</v>
      </c>
    </row>
    <row r="7729" spans="1:62">
      <c r="A7729">
        <v>7726</v>
      </c>
      <c r="F7729">
        <v>7438.8537540906291</v>
      </c>
      <c r="G7729">
        <v>0.17696279280117455</v>
      </c>
      <c r="BD7729">
        <f t="shared" si="934"/>
        <v>-5601.4134500488344</v>
      </c>
      <c r="BE7729">
        <f t="shared" si="935"/>
        <v>-3198.6880592632915</v>
      </c>
      <c r="BF7729">
        <f t="shared" si="936"/>
        <v>-795.96266847774859</v>
      </c>
      <c r="BG7729">
        <f t="shared" si="937"/>
        <v>1606.7627223077943</v>
      </c>
      <c r="BH7729">
        <f t="shared" si="938"/>
        <v>4009.4881130933372</v>
      </c>
      <c r="BI7729">
        <f t="shared" si="939"/>
        <v>6412.2135038788801</v>
      </c>
      <c r="BJ7729">
        <f t="shared" si="940"/>
        <v>8814.9388946644212</v>
      </c>
    </row>
    <row r="7730" spans="1:62">
      <c r="A7730">
        <v>7727</v>
      </c>
      <c r="F7730">
        <v>11556.640109663989</v>
      </c>
      <c r="G7730">
        <v>0.69826605124813934</v>
      </c>
      <c r="BD7730">
        <f t="shared" si="934"/>
        <v>-6554.0397900847565</v>
      </c>
      <c r="BE7730">
        <f t="shared" si="935"/>
        <v>-5669.225826078884</v>
      </c>
      <c r="BF7730">
        <f t="shared" si="936"/>
        <v>-4784.4118620730114</v>
      </c>
      <c r="BG7730">
        <f t="shared" si="937"/>
        <v>-3899.597898067138</v>
      </c>
      <c r="BH7730">
        <f t="shared" si="938"/>
        <v>-3014.7839340612654</v>
      </c>
      <c r="BI7730">
        <f t="shared" si="939"/>
        <v>-2129.9699700553929</v>
      </c>
      <c r="BJ7730">
        <f t="shared" si="940"/>
        <v>-1245.1560060495194</v>
      </c>
    </row>
    <row r="7731" spans="1:62">
      <c r="A7731">
        <v>7728</v>
      </c>
      <c r="F7731">
        <v>5054.9840172681652</v>
      </c>
      <c r="G7731">
        <v>0.36675634064689966</v>
      </c>
      <c r="BD7731">
        <f t="shared" si="934"/>
        <v>-8065.3098534232922</v>
      </c>
      <c r="BE7731">
        <f t="shared" si="935"/>
        <v>-4573.9795971825961</v>
      </c>
      <c r="BF7731">
        <f t="shared" si="936"/>
        <v>-1082.6493409418999</v>
      </c>
      <c r="BG7731">
        <f t="shared" si="937"/>
        <v>2408.6809152987971</v>
      </c>
      <c r="BH7731">
        <f t="shared" si="938"/>
        <v>5900.011171539496</v>
      </c>
      <c r="BI7731">
        <f t="shared" si="939"/>
        <v>9391.3414277801894</v>
      </c>
      <c r="BJ7731">
        <f t="shared" si="940"/>
        <v>12882.671684020886</v>
      </c>
    </row>
    <row r="7732" spans="1:62">
      <c r="A7732">
        <v>7729</v>
      </c>
      <c r="F7732">
        <v>15562.641323351811</v>
      </c>
      <c r="G7732">
        <v>0.13648723919966699</v>
      </c>
      <c r="BD7732">
        <f t="shared" si="934"/>
        <v>-3221.2023140336669</v>
      </c>
      <c r="BE7732">
        <f t="shared" si="935"/>
        <v>-1387.4206107991686</v>
      </c>
      <c r="BF7732">
        <f t="shared" si="936"/>
        <v>446.36109243532974</v>
      </c>
      <c r="BG7732">
        <f t="shared" si="937"/>
        <v>2280.142795669828</v>
      </c>
      <c r="BH7732">
        <f t="shared" si="938"/>
        <v>4113.9244989043254</v>
      </c>
      <c r="BI7732">
        <f t="shared" si="939"/>
        <v>5947.7062021388247</v>
      </c>
      <c r="BJ7732">
        <f t="shared" si="940"/>
        <v>7781.4879053733221</v>
      </c>
    </row>
    <row r="7733" spans="1:62">
      <c r="A7733">
        <v>7730</v>
      </c>
      <c r="F7733">
        <v>9858.3570122864257</v>
      </c>
      <c r="G7733">
        <v>0.50472720328212173</v>
      </c>
      <c r="BD7733">
        <f t="shared" si="934"/>
        <v>-14880.205127353476</v>
      </c>
      <c r="BE7733">
        <f t="shared" si="935"/>
        <v>-14197.76893135514</v>
      </c>
      <c r="BF7733">
        <f t="shared" si="936"/>
        <v>-13515.332735356806</v>
      </c>
      <c r="BG7733">
        <f t="shared" si="937"/>
        <v>-12832.896539358471</v>
      </c>
      <c r="BH7733">
        <f t="shared" si="938"/>
        <v>-12150.460343360137</v>
      </c>
      <c r="BI7733">
        <f t="shared" si="939"/>
        <v>-11468.024147361801</v>
      </c>
      <c r="BJ7733">
        <f t="shared" si="940"/>
        <v>-10785.587951363466</v>
      </c>
    </row>
    <row r="7734" spans="1:62">
      <c r="A7734">
        <v>7731</v>
      </c>
      <c r="F7734">
        <v>12981.956198359254</v>
      </c>
      <c r="G7734">
        <v>0.28368487576038781</v>
      </c>
      <c r="BD7734">
        <f t="shared" si="934"/>
        <v>-7334.7209958758176</v>
      </c>
      <c r="BE7734">
        <f t="shared" si="935"/>
        <v>-4811.0849794652086</v>
      </c>
      <c r="BF7734">
        <f t="shared" si="936"/>
        <v>-2287.4489630545995</v>
      </c>
      <c r="BG7734">
        <f t="shared" si="937"/>
        <v>236.18705335600862</v>
      </c>
      <c r="BH7734">
        <f t="shared" si="938"/>
        <v>2759.8230697666168</v>
      </c>
      <c r="BI7734">
        <f t="shared" si="939"/>
        <v>5283.4590861772267</v>
      </c>
      <c r="BJ7734">
        <f t="shared" si="940"/>
        <v>7807.0951025878348</v>
      </c>
    </row>
    <row r="7735" spans="1:62">
      <c r="A7735">
        <v>7732</v>
      </c>
      <c r="F7735">
        <v>9814.8383946296872</v>
      </c>
      <c r="G7735">
        <v>0.25255218293141546</v>
      </c>
      <c r="BD7735">
        <f t="shared" si="934"/>
        <v>-11563.531819557315</v>
      </c>
      <c r="BE7735">
        <f t="shared" si="935"/>
        <v>-10145.107440755375</v>
      </c>
      <c r="BF7735">
        <f t="shared" si="936"/>
        <v>-8726.6830619534376</v>
      </c>
      <c r="BG7735">
        <f t="shared" si="937"/>
        <v>-7308.2586831514973</v>
      </c>
      <c r="BH7735">
        <f t="shared" si="938"/>
        <v>-5889.8343043495588</v>
      </c>
      <c r="BI7735">
        <f t="shared" si="939"/>
        <v>-4471.4099255476194</v>
      </c>
      <c r="BJ7735">
        <f t="shared" si="940"/>
        <v>-3052.98554674568</v>
      </c>
    </row>
    <row r="7736" spans="1:62">
      <c r="A7736">
        <v>7733</v>
      </c>
      <c r="F7736">
        <v>17743.181281885845</v>
      </c>
      <c r="G7736">
        <v>0.20228710671565242</v>
      </c>
      <c r="BD7736">
        <f t="shared" si="934"/>
        <v>-8552.0774799726096</v>
      </c>
      <c r="BE7736">
        <f t="shared" si="935"/>
        <v>-7289.316565315532</v>
      </c>
      <c r="BF7736">
        <f t="shared" si="936"/>
        <v>-6026.5556506584553</v>
      </c>
      <c r="BG7736">
        <f t="shared" si="937"/>
        <v>-4763.7947360013777</v>
      </c>
      <c r="BH7736">
        <f t="shared" si="938"/>
        <v>-3501.033821344301</v>
      </c>
      <c r="BI7736">
        <f t="shared" si="939"/>
        <v>-2238.2729066872234</v>
      </c>
      <c r="BJ7736">
        <f t="shared" si="940"/>
        <v>-975.51199203014585</v>
      </c>
    </row>
    <row r="7737" spans="1:62">
      <c r="A7737">
        <v>7734</v>
      </c>
      <c r="F7737">
        <v>5557.9037274980874</v>
      </c>
      <c r="G7737">
        <v>5.9730804694014594E-2</v>
      </c>
      <c r="BD7737">
        <f t="shared" si="934"/>
        <v>-16731.745748307581</v>
      </c>
      <c r="BE7737">
        <f t="shared" si="935"/>
        <v>-15720.310214729321</v>
      </c>
      <c r="BF7737">
        <f t="shared" si="936"/>
        <v>-14708.874681151059</v>
      </c>
      <c r="BG7737">
        <f t="shared" si="937"/>
        <v>-13697.439147572797</v>
      </c>
      <c r="BH7737">
        <f t="shared" si="938"/>
        <v>-12686.003613994535</v>
      </c>
      <c r="BI7737">
        <f t="shared" si="939"/>
        <v>-11674.568080416273</v>
      </c>
      <c r="BJ7737">
        <f t="shared" si="940"/>
        <v>-10663.132546838011</v>
      </c>
    </row>
    <row r="7738" spans="1:62">
      <c r="A7738">
        <v>7735</v>
      </c>
      <c r="F7738">
        <v>11163.797878398876</v>
      </c>
      <c r="G7738">
        <v>0.31616054620131617</v>
      </c>
      <c r="BD7738">
        <f t="shared" si="934"/>
        <v>-5259.2497040280141</v>
      </c>
      <c r="BE7738">
        <f t="shared" si="935"/>
        <v>-4960.5956805579417</v>
      </c>
      <c r="BF7738">
        <f t="shared" si="936"/>
        <v>-4661.9416570878684</v>
      </c>
      <c r="BG7738">
        <f t="shared" si="937"/>
        <v>-4363.287633617796</v>
      </c>
      <c r="BH7738">
        <f t="shared" si="938"/>
        <v>-4064.6336101477227</v>
      </c>
      <c r="BI7738">
        <f t="shared" si="939"/>
        <v>-3765.9795866776494</v>
      </c>
      <c r="BJ7738">
        <f t="shared" si="940"/>
        <v>-3467.3255632075766</v>
      </c>
    </row>
    <row r="7739" spans="1:62">
      <c r="A7739">
        <v>7736</v>
      </c>
      <c r="F7739">
        <v>95.130760162286606</v>
      </c>
      <c r="G7739">
        <v>0.79216168372247608</v>
      </c>
      <c r="BD7739">
        <f t="shared" si="934"/>
        <v>-9582.9951473922956</v>
      </c>
      <c r="BE7739">
        <f t="shared" si="935"/>
        <v>-8002.1924163857148</v>
      </c>
      <c r="BF7739">
        <f t="shared" si="936"/>
        <v>-6421.3896853791339</v>
      </c>
      <c r="BG7739">
        <f t="shared" si="937"/>
        <v>-4840.586954372553</v>
      </c>
      <c r="BH7739">
        <f t="shared" si="938"/>
        <v>-3259.7842233659721</v>
      </c>
      <c r="BI7739">
        <f t="shared" si="939"/>
        <v>-1678.9814923593913</v>
      </c>
      <c r="BJ7739">
        <f t="shared" si="940"/>
        <v>-98.178761352810398</v>
      </c>
    </row>
    <row r="7740" spans="1:62">
      <c r="A7740">
        <v>7737</v>
      </c>
      <c r="F7740">
        <v>8397.8790173784255</v>
      </c>
      <c r="G7740">
        <v>0.63104469211152647</v>
      </c>
      <c r="BD7740">
        <f t="shared" si="934"/>
        <v>3865.677658450094</v>
      </c>
      <c r="BE7740">
        <f t="shared" si="935"/>
        <v>7826.4860770624746</v>
      </c>
      <c r="BF7740">
        <f t="shared" si="936"/>
        <v>11787.294495674854</v>
      </c>
      <c r="BG7740">
        <f t="shared" si="937"/>
        <v>15748.102914287236</v>
      </c>
      <c r="BH7740">
        <f t="shared" si="938"/>
        <v>19708.911332899617</v>
      </c>
      <c r="BI7740">
        <f t="shared" si="939"/>
        <v>23669.719751511995</v>
      </c>
      <c r="BJ7740">
        <f t="shared" si="940"/>
        <v>27630.528170124377</v>
      </c>
    </row>
    <row r="7741" spans="1:62">
      <c r="A7741">
        <v>7738</v>
      </c>
      <c r="F7741">
        <v>11744.195590233461</v>
      </c>
      <c r="G7741">
        <v>0.10912683488506314</v>
      </c>
      <c r="BD7741">
        <f t="shared" si="934"/>
        <v>-5242.6555568207932</v>
      </c>
      <c r="BE7741">
        <f t="shared" si="935"/>
        <v>-2087.4320962631609</v>
      </c>
      <c r="BF7741">
        <f t="shared" si="936"/>
        <v>1067.7913642944714</v>
      </c>
      <c r="BG7741">
        <f t="shared" si="937"/>
        <v>4223.0148248521036</v>
      </c>
      <c r="BH7741">
        <f t="shared" si="938"/>
        <v>7378.2382854097359</v>
      </c>
      <c r="BI7741">
        <f t="shared" si="939"/>
        <v>10533.461745967368</v>
      </c>
      <c r="BJ7741">
        <f t="shared" si="940"/>
        <v>13688.685206525002</v>
      </c>
    </row>
    <row r="7742" spans="1:62">
      <c r="A7742">
        <v>7739</v>
      </c>
      <c r="F7742">
        <v>6701.9661571741908</v>
      </c>
      <c r="G7742">
        <v>0.22916840894370782</v>
      </c>
      <c r="BD7742">
        <f t="shared" si="934"/>
        <v>-11198.561415808146</v>
      </c>
      <c r="BE7742">
        <f t="shared" si="935"/>
        <v>-10652.927241382829</v>
      </c>
      <c r="BF7742">
        <f t="shared" si="936"/>
        <v>-10107.293066957514</v>
      </c>
      <c r="BG7742">
        <f t="shared" si="937"/>
        <v>-9561.6588925321994</v>
      </c>
      <c r="BH7742">
        <f t="shared" si="938"/>
        <v>-9016.0247181068826</v>
      </c>
      <c r="BI7742">
        <f t="shared" si="939"/>
        <v>-8470.3905436815676</v>
      </c>
      <c r="BJ7742">
        <f t="shared" si="940"/>
        <v>-7924.7563692562508</v>
      </c>
    </row>
    <row r="7743" spans="1:62">
      <c r="A7743">
        <v>7740</v>
      </c>
      <c r="F7743">
        <v>786.776096698537</v>
      </c>
      <c r="G7743">
        <v>0.29226204600897887</v>
      </c>
      <c r="BD7743">
        <f t="shared" si="934"/>
        <v>-5556.1241124556518</v>
      </c>
      <c r="BE7743">
        <f t="shared" si="935"/>
        <v>-4410.2820677371128</v>
      </c>
      <c r="BF7743">
        <f t="shared" si="936"/>
        <v>-3264.4400230185734</v>
      </c>
      <c r="BG7743">
        <f t="shared" si="937"/>
        <v>-2118.5979783000339</v>
      </c>
      <c r="BH7743">
        <f t="shared" si="938"/>
        <v>-972.7559335814949</v>
      </c>
      <c r="BI7743">
        <f t="shared" si="939"/>
        <v>173.0861111370441</v>
      </c>
      <c r="BJ7743">
        <f t="shared" si="940"/>
        <v>1318.9281558555831</v>
      </c>
    </row>
    <row r="7744" spans="1:62">
      <c r="A7744">
        <v>7741</v>
      </c>
      <c r="F7744">
        <v>10922.8844206783</v>
      </c>
      <c r="G7744">
        <v>0.4066962331136148</v>
      </c>
      <c r="BD7744">
        <f t="shared" si="934"/>
        <v>674.53413334635729</v>
      </c>
      <c r="BE7744">
        <f t="shared" si="935"/>
        <v>2135.8443633912516</v>
      </c>
      <c r="BF7744">
        <f t="shared" si="936"/>
        <v>3597.1545934361457</v>
      </c>
      <c r="BG7744">
        <f t="shared" si="937"/>
        <v>5058.4648234810402</v>
      </c>
      <c r="BH7744">
        <f t="shared" si="938"/>
        <v>6519.7750535259347</v>
      </c>
      <c r="BI7744">
        <f t="shared" si="939"/>
        <v>7981.0852835708283</v>
      </c>
      <c r="BJ7744">
        <f t="shared" si="940"/>
        <v>9442.3955136157238</v>
      </c>
    </row>
    <row r="7745" spans="1:62">
      <c r="A7745">
        <v>7742</v>
      </c>
      <c r="F7745">
        <v>748.24994586785397</v>
      </c>
      <c r="G7745">
        <v>0.38950732235200558</v>
      </c>
      <c r="BD7745">
        <f t="shared" si="934"/>
        <v>-8889.4032551102264</v>
      </c>
      <c r="BE7745">
        <f t="shared" si="935"/>
        <v>-6855.9220895421513</v>
      </c>
      <c r="BF7745">
        <f t="shared" si="936"/>
        <v>-4822.440923974078</v>
      </c>
      <c r="BG7745">
        <f t="shared" si="937"/>
        <v>-2788.9597584060039</v>
      </c>
      <c r="BH7745">
        <f t="shared" si="938"/>
        <v>-755.47859283792968</v>
      </c>
      <c r="BI7745">
        <f t="shared" si="939"/>
        <v>1278.0025727301436</v>
      </c>
      <c r="BJ7745">
        <f t="shared" si="940"/>
        <v>3311.4837382982187</v>
      </c>
    </row>
    <row r="7746" spans="1:62">
      <c r="A7746">
        <v>7743</v>
      </c>
      <c r="F7746">
        <v>10010.438529579529</v>
      </c>
      <c r="G7746">
        <v>0.33007280017663287</v>
      </c>
      <c r="BD7746">
        <f t="shared" si="934"/>
        <v>1199.2866658921739</v>
      </c>
      <c r="BE7746">
        <f t="shared" si="935"/>
        <v>3146.8232776522018</v>
      </c>
      <c r="BF7746">
        <f t="shared" si="936"/>
        <v>5094.3598894122297</v>
      </c>
      <c r="BG7746">
        <f t="shared" si="937"/>
        <v>7041.8965011722576</v>
      </c>
      <c r="BH7746">
        <f t="shared" si="938"/>
        <v>8989.4331129322854</v>
      </c>
      <c r="BI7746">
        <f t="shared" si="939"/>
        <v>10936.969724692313</v>
      </c>
      <c r="BJ7746">
        <f t="shared" si="940"/>
        <v>12884.506336452341</v>
      </c>
    </row>
    <row r="7747" spans="1:62">
      <c r="A7747">
        <v>7744</v>
      </c>
      <c r="F7747">
        <v>6390.145450162061</v>
      </c>
      <c r="G7747">
        <v>0.53234578196014226</v>
      </c>
      <c r="BD7747">
        <f t="shared" si="934"/>
        <v>-8360.0745286963647</v>
      </c>
      <c r="BE7747">
        <f t="shared" si="935"/>
        <v>-6709.7105278132003</v>
      </c>
      <c r="BF7747">
        <f t="shared" si="936"/>
        <v>-5059.3465269300359</v>
      </c>
      <c r="BG7747">
        <f t="shared" si="937"/>
        <v>-3408.9825260468715</v>
      </c>
      <c r="BH7747">
        <f t="shared" si="938"/>
        <v>-1758.6185251637071</v>
      </c>
      <c r="BI7747">
        <f t="shared" si="939"/>
        <v>-108.25452428054268</v>
      </c>
      <c r="BJ7747">
        <f t="shared" si="940"/>
        <v>1542.1094766026217</v>
      </c>
    </row>
    <row r="7748" spans="1:62">
      <c r="A7748">
        <v>7745</v>
      </c>
      <c r="F7748">
        <v>9784.1085277669517</v>
      </c>
      <c r="G7748">
        <v>0.19971880655054974</v>
      </c>
      <c r="BD7748">
        <f t="shared" si="934"/>
        <v>-3728.4165403613497</v>
      </c>
      <c r="BE7748">
        <f t="shared" si="935"/>
        <v>-1066.6876305606384</v>
      </c>
      <c r="BF7748">
        <f t="shared" si="936"/>
        <v>1595.041279240073</v>
      </c>
      <c r="BG7748">
        <f t="shared" si="937"/>
        <v>4256.7701890407843</v>
      </c>
      <c r="BH7748">
        <f t="shared" si="938"/>
        <v>6918.4990988414957</v>
      </c>
      <c r="BI7748">
        <f t="shared" si="939"/>
        <v>9580.228008642207</v>
      </c>
      <c r="BJ7748">
        <f t="shared" si="940"/>
        <v>12241.956918442917</v>
      </c>
    </row>
    <row r="7749" spans="1:62">
      <c r="A7749">
        <v>7746</v>
      </c>
      <c r="F7749">
        <v>3401.7873975071379</v>
      </c>
      <c r="G7749">
        <v>0.44729979612016457</v>
      </c>
      <c r="BD7749">
        <f t="shared" si="934"/>
        <v>-8785.5144950142021</v>
      </c>
      <c r="BE7749">
        <f t="shared" si="935"/>
        <v>-7786.9204622614543</v>
      </c>
      <c r="BF7749">
        <f t="shared" si="936"/>
        <v>-6788.3264295087056</v>
      </c>
      <c r="BG7749">
        <f t="shared" si="937"/>
        <v>-5789.7323967559569</v>
      </c>
      <c r="BH7749">
        <f t="shared" si="938"/>
        <v>-4791.1383640032082</v>
      </c>
      <c r="BI7749">
        <f t="shared" si="939"/>
        <v>-3792.5443312504594</v>
      </c>
      <c r="BJ7749">
        <f t="shared" si="940"/>
        <v>-2793.9502984977107</v>
      </c>
    </row>
    <row r="7750" spans="1:62">
      <c r="A7750">
        <v>7747</v>
      </c>
      <c r="F7750">
        <v>4319.4582868187863</v>
      </c>
      <c r="G7750">
        <v>1.0175904866166565</v>
      </c>
      <c r="BD7750">
        <f t="shared" si="934"/>
        <v>-1165.288416906315</v>
      </c>
      <c r="BE7750">
        <f t="shared" si="935"/>
        <v>1071.210563694508</v>
      </c>
      <c r="BF7750">
        <f t="shared" si="936"/>
        <v>3307.7095442953305</v>
      </c>
      <c r="BG7750">
        <f t="shared" si="937"/>
        <v>5544.2085248961539</v>
      </c>
      <c r="BH7750">
        <f t="shared" si="938"/>
        <v>7780.7075054969755</v>
      </c>
      <c r="BI7750">
        <f t="shared" si="939"/>
        <v>10017.206486097799</v>
      </c>
      <c r="BJ7750">
        <f t="shared" si="940"/>
        <v>12253.705466698622</v>
      </c>
    </row>
    <row r="7751" spans="1:62">
      <c r="A7751">
        <v>7748</v>
      </c>
      <c r="F7751">
        <v>7218.0977219967226</v>
      </c>
      <c r="G7751">
        <v>0.49350771439491048</v>
      </c>
      <c r="BD7751">
        <f t="shared" si="934"/>
        <v>768.49414626449652</v>
      </c>
      <c r="BE7751">
        <f t="shared" si="935"/>
        <v>5856.4465793477793</v>
      </c>
      <c r="BF7751">
        <f t="shared" si="936"/>
        <v>10944.399012431062</v>
      </c>
      <c r="BG7751">
        <f t="shared" si="937"/>
        <v>16032.351445514345</v>
      </c>
      <c r="BH7751">
        <f t="shared" si="938"/>
        <v>21120.303878597628</v>
      </c>
      <c r="BI7751">
        <f t="shared" si="939"/>
        <v>26208.256311680911</v>
      </c>
      <c r="BJ7751">
        <f t="shared" si="940"/>
        <v>31296.20874476419</v>
      </c>
    </row>
    <row r="7752" spans="1:62">
      <c r="A7752">
        <v>7749</v>
      </c>
      <c r="F7752">
        <v>4234.6626081696377</v>
      </c>
      <c r="G7752">
        <v>0.65255851876774518</v>
      </c>
      <c r="BD7752">
        <f t="shared" si="934"/>
        <v>-4750.5591500221708</v>
      </c>
      <c r="BE7752">
        <f t="shared" si="935"/>
        <v>-2283.0205780476181</v>
      </c>
      <c r="BF7752">
        <f t="shared" si="936"/>
        <v>184.51799392693465</v>
      </c>
      <c r="BG7752">
        <f t="shared" si="937"/>
        <v>2652.0565659014865</v>
      </c>
      <c r="BH7752">
        <f t="shared" si="938"/>
        <v>5119.5951378760401</v>
      </c>
      <c r="BI7752">
        <f t="shared" si="939"/>
        <v>7587.1337098505919</v>
      </c>
      <c r="BJ7752">
        <f t="shared" si="940"/>
        <v>10054.672281825146</v>
      </c>
    </row>
    <row r="7753" spans="1:62">
      <c r="A7753">
        <v>7750</v>
      </c>
      <c r="F7753">
        <v>10817.13734963674</v>
      </c>
      <c r="G7753">
        <v>0.33227351323585985</v>
      </c>
      <c r="BD7753">
        <f t="shared" si="934"/>
        <v>-971.870014330912</v>
      </c>
      <c r="BE7753">
        <f t="shared" si="935"/>
        <v>2290.9225795078137</v>
      </c>
      <c r="BF7753">
        <f t="shared" si="936"/>
        <v>5553.7151733465398</v>
      </c>
      <c r="BG7753">
        <f t="shared" si="937"/>
        <v>8816.507767185265</v>
      </c>
      <c r="BH7753">
        <f t="shared" si="938"/>
        <v>12079.300361023992</v>
      </c>
      <c r="BI7753">
        <f t="shared" si="939"/>
        <v>15342.092954862717</v>
      </c>
      <c r="BJ7753">
        <f t="shared" si="940"/>
        <v>18604.885548701444</v>
      </c>
    </row>
    <row r="7754" spans="1:62">
      <c r="A7754">
        <v>7751</v>
      </c>
      <c r="F7754">
        <v>-1530.9460565305853</v>
      </c>
      <c r="G7754">
        <v>0.40835953706095829</v>
      </c>
      <c r="BD7754">
        <f t="shared" si="934"/>
        <v>-9155.769783457441</v>
      </c>
      <c r="BE7754">
        <f t="shared" si="935"/>
        <v>-7494.4022172781406</v>
      </c>
      <c r="BF7754">
        <f t="shared" si="936"/>
        <v>-5833.034651098842</v>
      </c>
      <c r="BG7754">
        <f t="shared" si="937"/>
        <v>-4171.6670849195425</v>
      </c>
      <c r="BH7754">
        <f t="shared" si="938"/>
        <v>-2510.299518740243</v>
      </c>
      <c r="BI7754">
        <f t="shared" si="939"/>
        <v>-848.93195256094441</v>
      </c>
      <c r="BJ7754">
        <f t="shared" si="940"/>
        <v>812.435613618356</v>
      </c>
    </row>
    <row r="7755" spans="1:62">
      <c r="A7755">
        <v>7752</v>
      </c>
      <c r="F7755">
        <v>14683.47545899107</v>
      </c>
      <c r="G7755">
        <v>0.16591025723236363</v>
      </c>
      <c r="BD7755">
        <f t="shared" si="934"/>
        <v>3572.7437418353766</v>
      </c>
      <c r="BE7755">
        <f t="shared" si="935"/>
        <v>5614.5414271401678</v>
      </c>
      <c r="BF7755">
        <f t="shared" si="936"/>
        <v>7656.3391124449599</v>
      </c>
      <c r="BG7755">
        <f t="shared" si="937"/>
        <v>9698.1367977497503</v>
      </c>
      <c r="BH7755">
        <f t="shared" si="938"/>
        <v>11739.934483054543</v>
      </c>
      <c r="BI7755">
        <f t="shared" si="939"/>
        <v>13781.732168359335</v>
      </c>
      <c r="BJ7755">
        <f t="shared" si="940"/>
        <v>15823.529853664126</v>
      </c>
    </row>
    <row r="7756" spans="1:62">
      <c r="A7756">
        <v>7753</v>
      </c>
      <c r="F7756">
        <v>14506.6504192831</v>
      </c>
      <c r="G7756">
        <v>0.2028286836791926</v>
      </c>
      <c r="BD7756">
        <f t="shared" si="934"/>
        <v>-13853.924172829251</v>
      </c>
      <c r="BE7756">
        <f t="shared" si="935"/>
        <v>-13024.372886667434</v>
      </c>
      <c r="BF7756">
        <f t="shared" si="936"/>
        <v>-12194.821600505617</v>
      </c>
      <c r="BG7756">
        <f t="shared" si="937"/>
        <v>-11365.270314343798</v>
      </c>
      <c r="BH7756">
        <f t="shared" si="938"/>
        <v>-10535.719028181979</v>
      </c>
      <c r="BI7756">
        <f t="shared" si="939"/>
        <v>-9706.1677420201613</v>
      </c>
      <c r="BJ7756">
        <f t="shared" si="940"/>
        <v>-8876.6164558583423</v>
      </c>
    </row>
    <row r="7757" spans="1:62">
      <c r="A7757">
        <v>7754</v>
      </c>
      <c r="F7757">
        <v>10829.659731709684</v>
      </c>
      <c r="G7757">
        <v>0.69440881061396897</v>
      </c>
      <c r="BD7757">
        <f t="shared" ref="BD7757:BD7820" si="941">($BD$3*G7756)-F7756</f>
        <v>-13492.507000887137</v>
      </c>
      <c r="BE7757">
        <f t="shared" ref="BE7757:BE7820" si="942">($BE$3*G7756)-F7756</f>
        <v>-12478.363582491174</v>
      </c>
      <c r="BF7757">
        <f t="shared" ref="BF7757:BF7820" si="943">($BF$3*G7756)-F7756</f>
        <v>-11464.220164095212</v>
      </c>
      <c r="BG7757">
        <f t="shared" ref="BG7757:BG7820" si="944">($BG$3*G7756)-F7756</f>
        <v>-10450.076745699247</v>
      </c>
      <c r="BH7757">
        <f t="shared" ref="BH7757:BH7820" si="945">($BH$3*G7756)-F7756</f>
        <v>-9435.9333273032844</v>
      </c>
      <c r="BI7757">
        <f t="shared" ref="BI7757:BI7820" si="946">($BI$3*G7756)-F7756</f>
        <v>-8421.7899089073217</v>
      </c>
      <c r="BJ7757">
        <f t="shared" ref="BJ7757:BJ7820" si="947">($BJ$3*G7756)-F7756</f>
        <v>-7407.6464905113589</v>
      </c>
    </row>
    <row r="7758" spans="1:62">
      <c r="A7758">
        <v>7755</v>
      </c>
      <c r="F7758">
        <v>9135.639996773838</v>
      </c>
      <c r="G7758">
        <v>0.20340142090974211</v>
      </c>
      <c r="BD7758">
        <f t="shared" si="941"/>
        <v>-7357.6156786398387</v>
      </c>
      <c r="BE7758">
        <f t="shared" si="942"/>
        <v>-3885.5716255699945</v>
      </c>
      <c r="BF7758">
        <f t="shared" si="943"/>
        <v>-413.5275725001502</v>
      </c>
      <c r="BG7758">
        <f t="shared" si="944"/>
        <v>3058.516480569695</v>
      </c>
      <c r="BH7758">
        <f t="shared" si="945"/>
        <v>6530.5605336395402</v>
      </c>
      <c r="BI7758">
        <f t="shared" si="946"/>
        <v>10002.604586709384</v>
      </c>
      <c r="BJ7758">
        <f t="shared" si="947"/>
        <v>13474.648639779231</v>
      </c>
    </row>
    <row r="7759" spans="1:62">
      <c r="A7759">
        <v>7756</v>
      </c>
      <c r="F7759">
        <v>5139.2734826823871</v>
      </c>
      <c r="G7759">
        <v>0.31049207006633406</v>
      </c>
      <c r="BD7759">
        <f t="shared" si="941"/>
        <v>-8118.6328922251278</v>
      </c>
      <c r="BE7759">
        <f t="shared" si="942"/>
        <v>-7101.6257876764166</v>
      </c>
      <c r="BF7759">
        <f t="shared" si="943"/>
        <v>-6084.6186831277064</v>
      </c>
      <c r="BG7759">
        <f t="shared" si="944"/>
        <v>-5067.6115785789952</v>
      </c>
      <c r="BH7759">
        <f t="shared" si="945"/>
        <v>-4050.604474030285</v>
      </c>
      <c r="BI7759">
        <f t="shared" si="946"/>
        <v>-3033.5973694815748</v>
      </c>
      <c r="BJ7759">
        <f t="shared" si="947"/>
        <v>-2016.5902649328636</v>
      </c>
    </row>
    <row r="7760" spans="1:62">
      <c r="A7760">
        <v>7757</v>
      </c>
      <c r="F7760">
        <v>7683.7930763107288</v>
      </c>
      <c r="G7760">
        <v>0.36796653576367166</v>
      </c>
      <c r="BD7760">
        <f t="shared" si="941"/>
        <v>-3586.8131323507168</v>
      </c>
      <c r="BE7760">
        <f t="shared" si="942"/>
        <v>-2034.3527820190466</v>
      </c>
      <c r="BF7760">
        <f t="shared" si="943"/>
        <v>-481.8924316873763</v>
      </c>
      <c r="BG7760">
        <f t="shared" si="944"/>
        <v>1070.567918644294</v>
      </c>
      <c r="BH7760">
        <f t="shared" si="945"/>
        <v>2623.0282689759642</v>
      </c>
      <c r="BI7760">
        <f t="shared" si="946"/>
        <v>4175.4886193076345</v>
      </c>
      <c r="BJ7760">
        <f t="shared" si="947"/>
        <v>5727.9489696393048</v>
      </c>
    </row>
    <row r="7761" spans="1:62">
      <c r="A7761">
        <v>7758</v>
      </c>
      <c r="F7761">
        <v>9408.8239285012132</v>
      </c>
      <c r="G7761">
        <v>0.42788740741602549</v>
      </c>
      <c r="BD7761">
        <f t="shared" si="941"/>
        <v>-5843.9603974923702</v>
      </c>
      <c r="BE7761">
        <f t="shared" si="942"/>
        <v>-4004.1277186740122</v>
      </c>
      <c r="BF7761">
        <f t="shared" si="943"/>
        <v>-2164.2950398556541</v>
      </c>
      <c r="BG7761">
        <f t="shared" si="944"/>
        <v>-324.46236103729552</v>
      </c>
      <c r="BH7761">
        <f t="shared" si="945"/>
        <v>1515.3703177810621</v>
      </c>
      <c r="BI7761">
        <f t="shared" si="946"/>
        <v>3355.2029965994207</v>
      </c>
      <c r="BJ7761">
        <f t="shared" si="947"/>
        <v>5195.0356754177792</v>
      </c>
    </row>
    <row r="7762" spans="1:62">
      <c r="A7762">
        <v>7759</v>
      </c>
      <c r="F7762">
        <v>5013.0193657103955</v>
      </c>
      <c r="G7762">
        <v>0.56355609532933659</v>
      </c>
      <c r="BD7762">
        <f t="shared" si="941"/>
        <v>-7269.3868914210852</v>
      </c>
      <c r="BE7762">
        <f t="shared" si="942"/>
        <v>-5129.9498543409582</v>
      </c>
      <c r="BF7762">
        <f t="shared" si="943"/>
        <v>-2990.5128172608311</v>
      </c>
      <c r="BG7762">
        <f t="shared" si="944"/>
        <v>-851.07578018070308</v>
      </c>
      <c r="BH7762">
        <f t="shared" si="945"/>
        <v>1288.3612568994231</v>
      </c>
      <c r="BI7762">
        <f t="shared" si="946"/>
        <v>3427.7982939795511</v>
      </c>
      <c r="BJ7762">
        <f t="shared" si="947"/>
        <v>5567.2353310596791</v>
      </c>
    </row>
    <row r="7763" spans="1:62">
      <c r="A7763">
        <v>7760</v>
      </c>
      <c r="F7763">
        <v>6481.2950022887853</v>
      </c>
      <c r="G7763">
        <v>0.34419235554784766</v>
      </c>
      <c r="BD7763">
        <f t="shared" si="941"/>
        <v>-2195.2388890637126</v>
      </c>
      <c r="BE7763">
        <f t="shared" si="942"/>
        <v>622.54158758297035</v>
      </c>
      <c r="BF7763">
        <f t="shared" si="943"/>
        <v>3440.3220642296528</v>
      </c>
      <c r="BG7763">
        <f t="shared" si="944"/>
        <v>6258.1025408763362</v>
      </c>
      <c r="BH7763">
        <f t="shared" si="945"/>
        <v>9075.8830175230196</v>
      </c>
      <c r="BI7763">
        <f t="shared" si="946"/>
        <v>11893.663494169701</v>
      </c>
      <c r="BJ7763">
        <f t="shared" si="947"/>
        <v>14711.443970816385</v>
      </c>
    </row>
    <row r="7764" spans="1:62">
      <c r="A7764">
        <v>7761</v>
      </c>
      <c r="F7764">
        <v>6699.1206032562986</v>
      </c>
      <c r="G7764">
        <v>0.81128804874546745</v>
      </c>
      <c r="BD7764">
        <f t="shared" si="941"/>
        <v>-4760.3332245495467</v>
      </c>
      <c r="BE7764">
        <f t="shared" si="942"/>
        <v>-3039.3714468103085</v>
      </c>
      <c r="BF7764">
        <f t="shared" si="943"/>
        <v>-1318.4096690710703</v>
      </c>
      <c r="BG7764">
        <f t="shared" si="944"/>
        <v>402.55210866816833</v>
      </c>
      <c r="BH7764">
        <f t="shared" si="945"/>
        <v>2123.513886407407</v>
      </c>
      <c r="BI7764">
        <f t="shared" si="946"/>
        <v>3844.4756641466447</v>
      </c>
      <c r="BJ7764">
        <f t="shared" si="947"/>
        <v>5565.4374418858824</v>
      </c>
    </row>
    <row r="7765" spans="1:62">
      <c r="A7765">
        <v>7762</v>
      </c>
      <c r="F7765">
        <v>7965.2440421256724</v>
      </c>
      <c r="G7765">
        <v>0.31039484152415486</v>
      </c>
      <c r="BD7765">
        <f t="shared" si="941"/>
        <v>-2642.6803595289612</v>
      </c>
      <c r="BE7765">
        <f t="shared" si="942"/>
        <v>1413.7598841983763</v>
      </c>
      <c r="BF7765">
        <f t="shared" si="943"/>
        <v>5470.2001279257129</v>
      </c>
      <c r="BG7765">
        <f t="shared" si="944"/>
        <v>9526.6403716530513</v>
      </c>
      <c r="BH7765">
        <f t="shared" si="945"/>
        <v>13583.080615380386</v>
      </c>
      <c r="BI7765">
        <f t="shared" si="946"/>
        <v>17639.520859107724</v>
      </c>
      <c r="BJ7765">
        <f t="shared" si="947"/>
        <v>21695.961102835063</v>
      </c>
    </row>
    <row r="7766" spans="1:62">
      <c r="A7766">
        <v>7763</v>
      </c>
      <c r="F7766">
        <v>1817.3147051171291</v>
      </c>
      <c r="G7766">
        <v>0.78561554453571958</v>
      </c>
      <c r="BD7766">
        <f t="shared" si="941"/>
        <v>-6413.2698345048984</v>
      </c>
      <c r="BE7766">
        <f t="shared" si="942"/>
        <v>-4861.2956268841244</v>
      </c>
      <c r="BF7766">
        <f t="shared" si="943"/>
        <v>-3309.3214192633495</v>
      </c>
      <c r="BG7766">
        <f t="shared" si="944"/>
        <v>-1757.3472116425755</v>
      </c>
      <c r="BH7766">
        <f t="shared" si="945"/>
        <v>-205.37300402180063</v>
      </c>
      <c r="BI7766">
        <f t="shared" si="946"/>
        <v>1346.6012035989734</v>
      </c>
      <c r="BJ7766">
        <f t="shared" si="947"/>
        <v>2898.5754112197483</v>
      </c>
    </row>
    <row r="7767" spans="1:62">
      <c r="A7767">
        <v>7764</v>
      </c>
      <c r="F7767">
        <v>2414.4972914840037</v>
      </c>
      <c r="G7767">
        <v>0.14468566839179431</v>
      </c>
      <c r="BD7767">
        <f t="shared" si="941"/>
        <v>2110.763017561469</v>
      </c>
      <c r="BE7767">
        <f t="shared" si="942"/>
        <v>6038.8407402400671</v>
      </c>
      <c r="BF7767">
        <f t="shared" si="943"/>
        <v>9966.9184629186639</v>
      </c>
      <c r="BG7767">
        <f t="shared" si="944"/>
        <v>13894.996185597263</v>
      </c>
      <c r="BH7767">
        <f t="shared" si="945"/>
        <v>17823.073908275859</v>
      </c>
      <c r="BI7767">
        <f t="shared" si="946"/>
        <v>21751.151630954457</v>
      </c>
      <c r="BJ7767">
        <f t="shared" si="947"/>
        <v>25679.229353633054</v>
      </c>
    </row>
    <row r="7768" spans="1:62">
      <c r="A7768">
        <v>7765</v>
      </c>
      <c r="F7768">
        <v>6470.3214679072298</v>
      </c>
      <c r="G7768">
        <v>0.73726523788405895</v>
      </c>
      <c r="BD7768">
        <f t="shared" si="941"/>
        <v>-1691.0689495250322</v>
      </c>
      <c r="BE7768">
        <f t="shared" si="942"/>
        <v>-967.64060756606068</v>
      </c>
      <c r="BF7768">
        <f t="shared" si="943"/>
        <v>-244.21226560708919</v>
      </c>
      <c r="BG7768">
        <f t="shared" si="944"/>
        <v>479.21607635188229</v>
      </c>
      <c r="BH7768">
        <f t="shared" si="945"/>
        <v>1202.6444183108542</v>
      </c>
      <c r="BI7768">
        <f t="shared" si="946"/>
        <v>1926.0727602698253</v>
      </c>
      <c r="BJ7768">
        <f t="shared" si="947"/>
        <v>2649.5011022287972</v>
      </c>
    </row>
    <row r="7769" spans="1:62">
      <c r="A7769">
        <v>7766</v>
      </c>
      <c r="F7769">
        <v>10124.960074272896</v>
      </c>
      <c r="G7769">
        <v>0.29445942549264359</v>
      </c>
      <c r="BD7769">
        <f t="shared" si="941"/>
        <v>-2783.9952784869351</v>
      </c>
      <c r="BE7769">
        <f t="shared" si="942"/>
        <v>902.33091093335952</v>
      </c>
      <c r="BF7769">
        <f t="shared" si="943"/>
        <v>4588.6571003536537</v>
      </c>
      <c r="BG7769">
        <f t="shared" si="944"/>
        <v>8274.9832897739489</v>
      </c>
      <c r="BH7769">
        <f t="shared" si="945"/>
        <v>11961.309479194246</v>
      </c>
      <c r="BI7769">
        <f t="shared" si="946"/>
        <v>15647.635668614537</v>
      </c>
      <c r="BJ7769">
        <f t="shared" si="947"/>
        <v>19333.961858034832</v>
      </c>
    </row>
    <row r="7770" spans="1:62">
      <c r="A7770">
        <v>7767</v>
      </c>
      <c r="F7770">
        <v>-4790.6503407739765</v>
      </c>
      <c r="G7770">
        <v>0.46302904933587996</v>
      </c>
      <c r="BD7770">
        <f t="shared" si="941"/>
        <v>-8652.662946809678</v>
      </c>
      <c r="BE7770">
        <f t="shared" si="942"/>
        <v>-7180.3658193464598</v>
      </c>
      <c r="BF7770">
        <f t="shared" si="943"/>
        <v>-5708.0686918832425</v>
      </c>
      <c r="BG7770">
        <f t="shared" si="944"/>
        <v>-4235.7715644200243</v>
      </c>
      <c r="BH7770">
        <f t="shared" si="945"/>
        <v>-2763.4744369568061</v>
      </c>
      <c r="BI7770">
        <f t="shared" si="946"/>
        <v>-1291.1773094935888</v>
      </c>
      <c r="BJ7770">
        <f t="shared" si="947"/>
        <v>181.11981796962937</v>
      </c>
    </row>
    <row r="7771" spans="1:62">
      <c r="A7771">
        <v>7768</v>
      </c>
      <c r="F7771">
        <v>14033.935867304139</v>
      </c>
      <c r="G7771">
        <v>0.34423389435565355</v>
      </c>
      <c r="BD7771">
        <f t="shared" si="941"/>
        <v>7105.7955874533764</v>
      </c>
      <c r="BE7771">
        <f t="shared" si="942"/>
        <v>9420.9408341327762</v>
      </c>
      <c r="BF7771">
        <f t="shared" si="943"/>
        <v>11736.086080812176</v>
      </c>
      <c r="BG7771">
        <f t="shared" si="944"/>
        <v>14051.231327491576</v>
      </c>
      <c r="BH7771">
        <f t="shared" si="945"/>
        <v>16366.376574170976</v>
      </c>
      <c r="BI7771">
        <f t="shared" si="946"/>
        <v>18681.521820850376</v>
      </c>
      <c r="BJ7771">
        <f t="shared" si="947"/>
        <v>20996.667067529776</v>
      </c>
    </row>
    <row r="7772" spans="1:62">
      <c r="A7772">
        <v>7769</v>
      </c>
      <c r="F7772">
        <v>-3965.9349546484082</v>
      </c>
      <c r="G7772">
        <v>0.141030541989144</v>
      </c>
      <c r="BD7772">
        <f t="shared" si="941"/>
        <v>-12312.76639552587</v>
      </c>
      <c r="BE7772">
        <f t="shared" si="942"/>
        <v>-10591.596923747604</v>
      </c>
      <c r="BF7772">
        <f t="shared" si="943"/>
        <v>-8870.4274519693354</v>
      </c>
      <c r="BG7772">
        <f t="shared" si="944"/>
        <v>-7149.2579801910679</v>
      </c>
      <c r="BH7772">
        <f t="shared" si="945"/>
        <v>-5428.0885084128004</v>
      </c>
      <c r="BI7772">
        <f t="shared" si="946"/>
        <v>-3706.9190366345319</v>
      </c>
      <c r="BJ7772">
        <f t="shared" si="947"/>
        <v>-1985.7495648562654</v>
      </c>
    </row>
    <row r="7773" spans="1:62">
      <c r="A7773">
        <v>7770</v>
      </c>
      <c r="F7773">
        <v>12125.587438476676</v>
      </c>
      <c r="G7773">
        <v>0.11417423124490789</v>
      </c>
      <c r="BD7773">
        <f t="shared" si="941"/>
        <v>4671.087664594128</v>
      </c>
      <c r="BE7773">
        <f t="shared" si="942"/>
        <v>5376.2403745398478</v>
      </c>
      <c r="BF7773">
        <f t="shared" si="943"/>
        <v>6081.3930844855677</v>
      </c>
      <c r="BG7773">
        <f t="shared" si="944"/>
        <v>6786.5457944312875</v>
      </c>
      <c r="BH7773">
        <f t="shared" si="945"/>
        <v>7491.6985043770082</v>
      </c>
      <c r="BI7773">
        <f t="shared" si="946"/>
        <v>8196.8512143227272</v>
      </c>
      <c r="BJ7773">
        <f t="shared" si="947"/>
        <v>8902.003924268447</v>
      </c>
    </row>
    <row r="7774" spans="1:62">
      <c r="A7774">
        <v>7771</v>
      </c>
      <c r="F7774">
        <v>8523.2048833427889</v>
      </c>
      <c r="G7774">
        <v>0.13819439366843955</v>
      </c>
      <c r="BD7774">
        <f t="shared" si="941"/>
        <v>-11554.716282252137</v>
      </c>
      <c r="BE7774">
        <f t="shared" si="942"/>
        <v>-10983.845126027598</v>
      </c>
      <c r="BF7774">
        <f t="shared" si="943"/>
        <v>-10412.973969803057</v>
      </c>
      <c r="BG7774">
        <f t="shared" si="944"/>
        <v>-9842.1028135785182</v>
      </c>
      <c r="BH7774">
        <f t="shared" si="945"/>
        <v>-9271.2316573539792</v>
      </c>
      <c r="BI7774">
        <f t="shared" si="946"/>
        <v>-8700.3605011294385</v>
      </c>
      <c r="BJ7774">
        <f t="shared" si="947"/>
        <v>-8129.4893449048996</v>
      </c>
    </row>
    <row r="7775" spans="1:62">
      <c r="A7775">
        <v>7772</v>
      </c>
      <c r="F7775">
        <v>9222.5528900685458</v>
      </c>
      <c r="G7775">
        <v>0.64077626891176998</v>
      </c>
      <c r="BD7775">
        <f t="shared" si="941"/>
        <v>-7832.2329150005908</v>
      </c>
      <c r="BE7775">
        <f t="shared" si="942"/>
        <v>-7141.2609466583936</v>
      </c>
      <c r="BF7775">
        <f t="shared" si="943"/>
        <v>-6450.2889783161954</v>
      </c>
      <c r="BG7775">
        <f t="shared" si="944"/>
        <v>-5759.3170099739982</v>
      </c>
      <c r="BH7775">
        <f t="shared" si="945"/>
        <v>-5068.3450416318001</v>
      </c>
      <c r="BI7775">
        <f t="shared" si="946"/>
        <v>-4377.373073289602</v>
      </c>
      <c r="BJ7775">
        <f t="shared" si="947"/>
        <v>-3686.4011049474047</v>
      </c>
    </row>
    <row r="7776" spans="1:62">
      <c r="A7776">
        <v>7773</v>
      </c>
      <c r="F7776">
        <v>8492.04762632048</v>
      </c>
      <c r="G7776">
        <v>0.27343349856695021</v>
      </c>
      <c r="BD7776">
        <f t="shared" si="941"/>
        <v>-6018.6715455096964</v>
      </c>
      <c r="BE7776">
        <f t="shared" si="942"/>
        <v>-2814.7902009508462</v>
      </c>
      <c r="BF7776">
        <f t="shared" si="943"/>
        <v>389.09114360800413</v>
      </c>
      <c r="BG7776">
        <f t="shared" si="944"/>
        <v>3592.9724881668535</v>
      </c>
      <c r="BH7776">
        <f t="shared" si="945"/>
        <v>6796.8538327257029</v>
      </c>
      <c r="BI7776">
        <f t="shared" si="946"/>
        <v>10000.735177284554</v>
      </c>
      <c r="BJ7776">
        <f t="shared" si="947"/>
        <v>13204.616521843403</v>
      </c>
    </row>
    <row r="7777" spans="1:62">
      <c r="A7777">
        <v>7774</v>
      </c>
      <c r="F7777">
        <v>10548.682480545078</v>
      </c>
      <c r="G7777">
        <v>0.39551129569313748</v>
      </c>
      <c r="BD7777">
        <f t="shared" si="941"/>
        <v>-7124.8801334857289</v>
      </c>
      <c r="BE7777">
        <f t="shared" si="942"/>
        <v>-5757.7126406509778</v>
      </c>
      <c r="BF7777">
        <f t="shared" si="943"/>
        <v>-4390.5451478162267</v>
      </c>
      <c r="BG7777">
        <f t="shared" si="944"/>
        <v>-3023.3776549814756</v>
      </c>
      <c r="BH7777">
        <f t="shared" si="945"/>
        <v>-1656.2101621467245</v>
      </c>
      <c r="BI7777">
        <f t="shared" si="946"/>
        <v>-289.04266931197344</v>
      </c>
      <c r="BJ7777">
        <f t="shared" si="947"/>
        <v>1078.1248235227777</v>
      </c>
    </row>
    <row r="7778" spans="1:62">
      <c r="A7778">
        <v>7775</v>
      </c>
      <c r="F7778">
        <v>10752.454865346437</v>
      </c>
      <c r="G7778">
        <v>0.22991926151508846</v>
      </c>
      <c r="BD7778">
        <f t="shared" si="941"/>
        <v>-8571.1260020793907</v>
      </c>
      <c r="BE7778">
        <f t="shared" si="942"/>
        <v>-6593.5695236137035</v>
      </c>
      <c r="BF7778">
        <f t="shared" si="943"/>
        <v>-4616.0130451480154</v>
      </c>
      <c r="BG7778">
        <f t="shared" si="944"/>
        <v>-2638.4565666823282</v>
      </c>
      <c r="BH7778">
        <f t="shared" si="945"/>
        <v>-660.90008821664014</v>
      </c>
      <c r="BI7778">
        <f t="shared" si="946"/>
        <v>1316.656390249047</v>
      </c>
      <c r="BJ7778">
        <f t="shared" si="947"/>
        <v>3294.2128687147342</v>
      </c>
    </row>
    <row r="7779" spans="1:62">
      <c r="A7779">
        <v>7776</v>
      </c>
      <c r="F7779">
        <v>12231.546484121542</v>
      </c>
      <c r="G7779">
        <v>0.37343755924220901</v>
      </c>
      <c r="BD7779">
        <f t="shared" si="941"/>
        <v>-9602.8585577709946</v>
      </c>
      <c r="BE7779">
        <f t="shared" si="942"/>
        <v>-8453.262250195552</v>
      </c>
      <c r="BF7779">
        <f t="shared" si="943"/>
        <v>-7303.6659426201104</v>
      </c>
      <c r="BG7779">
        <f t="shared" si="944"/>
        <v>-6154.0696350446678</v>
      </c>
      <c r="BH7779">
        <f t="shared" si="945"/>
        <v>-5004.4733274692253</v>
      </c>
      <c r="BI7779">
        <f t="shared" si="946"/>
        <v>-3854.8770198937837</v>
      </c>
      <c r="BJ7779">
        <f t="shared" si="947"/>
        <v>-2705.2807123183411</v>
      </c>
    </row>
    <row r="7780" spans="1:62">
      <c r="A7780">
        <v>7777</v>
      </c>
      <c r="F7780">
        <v>9491.96247656577</v>
      </c>
      <c r="G7780">
        <v>0.16333443948246451</v>
      </c>
      <c r="BD7780">
        <f t="shared" si="941"/>
        <v>-10364.358687910497</v>
      </c>
      <c r="BE7780">
        <f t="shared" si="942"/>
        <v>-8497.1708916994521</v>
      </c>
      <c r="BF7780">
        <f t="shared" si="943"/>
        <v>-6629.9830954884064</v>
      </c>
      <c r="BG7780">
        <f t="shared" si="944"/>
        <v>-4762.7952992773617</v>
      </c>
      <c r="BH7780">
        <f t="shared" si="945"/>
        <v>-2895.607503066316</v>
      </c>
      <c r="BI7780">
        <f t="shared" si="946"/>
        <v>-1028.4197068552712</v>
      </c>
      <c r="BJ7780">
        <f t="shared" si="947"/>
        <v>838.76808935577355</v>
      </c>
    </row>
    <row r="7781" spans="1:62">
      <c r="A7781">
        <v>7778</v>
      </c>
      <c r="F7781">
        <v>15999.928633569401</v>
      </c>
      <c r="G7781">
        <v>0.50484252093199533</v>
      </c>
      <c r="BD7781">
        <f t="shared" si="941"/>
        <v>-8675.290279153447</v>
      </c>
      <c r="BE7781">
        <f t="shared" si="942"/>
        <v>-7858.618081741125</v>
      </c>
      <c r="BF7781">
        <f t="shared" si="943"/>
        <v>-7041.9458843288021</v>
      </c>
      <c r="BG7781">
        <f t="shared" si="944"/>
        <v>-6225.2736869164801</v>
      </c>
      <c r="BH7781">
        <f t="shared" si="945"/>
        <v>-5408.6014895041571</v>
      </c>
      <c r="BI7781">
        <f t="shared" si="946"/>
        <v>-4591.9292920918342</v>
      </c>
      <c r="BJ7781">
        <f t="shared" si="947"/>
        <v>-3775.2570946795122</v>
      </c>
    </row>
    <row r="7782" spans="1:62">
      <c r="A7782">
        <v>7779</v>
      </c>
      <c r="F7782">
        <v>11700.597198486774</v>
      </c>
      <c r="G7782">
        <v>0.2198719189124887</v>
      </c>
      <c r="BD7782">
        <f t="shared" si="941"/>
        <v>-13475.716028909424</v>
      </c>
      <c r="BE7782">
        <f t="shared" si="942"/>
        <v>-10951.503424249448</v>
      </c>
      <c r="BF7782">
        <f t="shared" si="943"/>
        <v>-8427.2908195894706</v>
      </c>
      <c r="BG7782">
        <f t="shared" si="944"/>
        <v>-5903.0782149294955</v>
      </c>
      <c r="BH7782">
        <f t="shared" si="945"/>
        <v>-3378.8656102695186</v>
      </c>
      <c r="BI7782">
        <f t="shared" si="946"/>
        <v>-854.65300560954165</v>
      </c>
      <c r="BJ7782">
        <f t="shared" si="947"/>
        <v>1669.5595990504335</v>
      </c>
    </row>
    <row r="7783" spans="1:62">
      <c r="A7783">
        <v>7780</v>
      </c>
      <c r="F7783">
        <v>14338.035876275266</v>
      </c>
      <c r="G7783">
        <v>0.2995203005169671</v>
      </c>
      <c r="BD7783">
        <f t="shared" si="941"/>
        <v>-10601.23760392433</v>
      </c>
      <c r="BE7783">
        <f t="shared" si="942"/>
        <v>-9501.878009361888</v>
      </c>
      <c r="BF7783">
        <f t="shared" si="943"/>
        <v>-8402.5184147994441</v>
      </c>
      <c r="BG7783">
        <f t="shared" si="944"/>
        <v>-7303.1588202370003</v>
      </c>
      <c r="BH7783">
        <f t="shared" si="945"/>
        <v>-6203.7992256745565</v>
      </c>
      <c r="BI7783">
        <f t="shared" si="946"/>
        <v>-5104.4396311121127</v>
      </c>
      <c r="BJ7783">
        <f t="shared" si="947"/>
        <v>-4005.0800365496698</v>
      </c>
    </row>
    <row r="7784" spans="1:62">
      <c r="A7784">
        <v>7781</v>
      </c>
      <c r="F7784">
        <v>12492.829200815801</v>
      </c>
      <c r="G7784">
        <v>0.20195497616970393</v>
      </c>
      <c r="BD7784">
        <f t="shared" si="941"/>
        <v>-12840.43437369043</v>
      </c>
      <c r="BE7784">
        <f t="shared" si="942"/>
        <v>-11342.832871105595</v>
      </c>
      <c r="BF7784">
        <f t="shared" si="943"/>
        <v>-9845.2313685207591</v>
      </c>
      <c r="BG7784">
        <f t="shared" si="944"/>
        <v>-8347.6298659359236</v>
      </c>
      <c r="BH7784">
        <f t="shared" si="945"/>
        <v>-6850.028363351088</v>
      </c>
      <c r="BI7784">
        <f t="shared" si="946"/>
        <v>-5352.4268607662525</v>
      </c>
      <c r="BJ7784">
        <f t="shared" si="947"/>
        <v>-3854.825358181417</v>
      </c>
    </row>
    <row r="7785" spans="1:62">
      <c r="A7785">
        <v>7782</v>
      </c>
      <c r="F7785">
        <v>8542.9397634337256</v>
      </c>
      <c r="G7785">
        <v>0.6409166470704788</v>
      </c>
      <c r="BD7785">
        <f t="shared" si="941"/>
        <v>-11483.054319967281</v>
      </c>
      <c r="BE7785">
        <f t="shared" si="942"/>
        <v>-10473.279439118762</v>
      </c>
      <c r="BF7785">
        <f t="shared" si="943"/>
        <v>-9463.5045582702405</v>
      </c>
      <c r="BG7785">
        <f t="shared" si="944"/>
        <v>-8453.7296774217211</v>
      </c>
      <c r="BH7785">
        <f t="shared" si="945"/>
        <v>-7443.9547965732027</v>
      </c>
      <c r="BI7785">
        <f t="shared" si="946"/>
        <v>-6434.1799157246824</v>
      </c>
      <c r="BJ7785">
        <f t="shared" si="947"/>
        <v>-5424.405034876163</v>
      </c>
    </row>
    <row r="7786" spans="1:62">
      <c r="A7786">
        <v>7783</v>
      </c>
      <c r="F7786">
        <v>13764.335545563175</v>
      </c>
      <c r="G7786">
        <v>7.1655601549078796E-2</v>
      </c>
      <c r="BD7786">
        <f t="shared" si="941"/>
        <v>-5338.3565280813318</v>
      </c>
      <c r="BE7786">
        <f t="shared" si="942"/>
        <v>-2133.773292728938</v>
      </c>
      <c r="BF7786">
        <f t="shared" si="943"/>
        <v>1070.8099426234567</v>
      </c>
      <c r="BG7786">
        <f t="shared" si="944"/>
        <v>4275.3931779758495</v>
      </c>
      <c r="BH7786">
        <f t="shared" si="945"/>
        <v>7479.9764133282442</v>
      </c>
      <c r="BI7786">
        <f t="shared" si="946"/>
        <v>10684.559648680639</v>
      </c>
      <c r="BJ7786">
        <f t="shared" si="947"/>
        <v>13889.142884033034</v>
      </c>
    </row>
    <row r="7787" spans="1:62">
      <c r="A7787">
        <v>7784</v>
      </c>
      <c r="F7787">
        <v>7554.7882769588778</v>
      </c>
      <c r="G7787">
        <v>0.34892992419996549</v>
      </c>
      <c r="BD7787">
        <f t="shared" si="941"/>
        <v>-13406.057537817782</v>
      </c>
      <c r="BE7787">
        <f t="shared" si="942"/>
        <v>-13047.779530072388</v>
      </c>
      <c r="BF7787">
        <f t="shared" si="943"/>
        <v>-12689.501522326993</v>
      </c>
      <c r="BG7787">
        <f t="shared" si="944"/>
        <v>-12331.223514581599</v>
      </c>
      <c r="BH7787">
        <f t="shared" si="945"/>
        <v>-11972.945506836206</v>
      </c>
      <c r="BI7787">
        <f t="shared" si="946"/>
        <v>-11614.66749909081</v>
      </c>
      <c r="BJ7787">
        <f t="shared" si="947"/>
        <v>-11256.389491345417</v>
      </c>
    </row>
    <row r="7788" spans="1:62">
      <c r="A7788">
        <v>7785</v>
      </c>
      <c r="F7788">
        <v>18131.788652047078</v>
      </c>
      <c r="G7788">
        <v>0.84574921261970282</v>
      </c>
      <c r="BD7788">
        <f t="shared" si="941"/>
        <v>-5810.1386559590501</v>
      </c>
      <c r="BE7788">
        <f t="shared" si="942"/>
        <v>-4065.4890349592229</v>
      </c>
      <c r="BF7788">
        <f t="shared" si="943"/>
        <v>-2320.8394139593956</v>
      </c>
      <c r="BG7788">
        <f t="shared" si="944"/>
        <v>-576.18979295956797</v>
      </c>
      <c r="BH7788">
        <f t="shared" si="945"/>
        <v>1168.4598280402588</v>
      </c>
      <c r="BI7788">
        <f t="shared" si="946"/>
        <v>2913.1094490400865</v>
      </c>
      <c r="BJ7788">
        <f t="shared" si="947"/>
        <v>4657.7590700399141</v>
      </c>
    </row>
    <row r="7789" spans="1:62">
      <c r="A7789">
        <v>7786</v>
      </c>
      <c r="F7789">
        <v>-1470.7729286304784</v>
      </c>
      <c r="G7789">
        <v>0.50829544813570049</v>
      </c>
      <c r="BD7789">
        <f t="shared" si="941"/>
        <v>-13903.042588948563</v>
      </c>
      <c r="BE7789">
        <f t="shared" si="942"/>
        <v>-9674.2965258500499</v>
      </c>
      <c r="BF7789">
        <f t="shared" si="943"/>
        <v>-5445.5504627515365</v>
      </c>
      <c r="BG7789">
        <f t="shared" si="944"/>
        <v>-1216.8043996530214</v>
      </c>
      <c r="BH7789">
        <f t="shared" si="945"/>
        <v>3011.9416634454938</v>
      </c>
      <c r="BI7789">
        <f t="shared" si="946"/>
        <v>7240.6877265440053</v>
      </c>
      <c r="BJ7789">
        <f t="shared" si="947"/>
        <v>11469.43378964252</v>
      </c>
    </row>
    <row r="7790" spans="1:62">
      <c r="A7790">
        <v>7787</v>
      </c>
      <c r="F7790">
        <v>3164.0748280936314</v>
      </c>
      <c r="G7790">
        <v>0.23378695574588626</v>
      </c>
      <c r="BD7790">
        <f t="shared" si="941"/>
        <v>4012.2501693089807</v>
      </c>
      <c r="BE7790">
        <f t="shared" si="942"/>
        <v>6553.727409987483</v>
      </c>
      <c r="BF7790">
        <f t="shared" si="943"/>
        <v>9095.2046506659863</v>
      </c>
      <c r="BG7790">
        <f t="shared" si="944"/>
        <v>11636.681891344488</v>
      </c>
      <c r="BH7790">
        <f t="shared" si="945"/>
        <v>14178.159132022991</v>
      </c>
      <c r="BI7790">
        <f t="shared" si="946"/>
        <v>16719.63637270149</v>
      </c>
      <c r="BJ7790">
        <f t="shared" si="947"/>
        <v>19261.113613379996</v>
      </c>
    </row>
    <row r="7791" spans="1:62">
      <c r="A7791">
        <v>7788</v>
      </c>
      <c r="F7791">
        <v>4489.5042307978692</v>
      </c>
      <c r="G7791">
        <v>0.96768705911143815</v>
      </c>
      <c r="BD7791">
        <f t="shared" si="941"/>
        <v>-1995.1400493642</v>
      </c>
      <c r="BE7791">
        <f t="shared" si="942"/>
        <v>-826.20527063476857</v>
      </c>
      <c r="BF7791">
        <f t="shared" si="943"/>
        <v>342.72950809466238</v>
      </c>
      <c r="BG7791">
        <f t="shared" si="944"/>
        <v>1511.6642868240942</v>
      </c>
      <c r="BH7791">
        <f t="shared" si="945"/>
        <v>2680.5990655535252</v>
      </c>
      <c r="BI7791">
        <f t="shared" si="946"/>
        <v>3849.5338442829561</v>
      </c>
      <c r="BJ7791">
        <f t="shared" si="947"/>
        <v>5018.468623012388</v>
      </c>
    </row>
    <row r="7792" spans="1:62">
      <c r="A7792">
        <v>7789</v>
      </c>
      <c r="F7792">
        <v>-119.20743216808478</v>
      </c>
      <c r="G7792">
        <v>0.56507265416634134</v>
      </c>
      <c r="BD7792">
        <f t="shared" si="941"/>
        <v>348.93106475932109</v>
      </c>
      <c r="BE7792">
        <f t="shared" si="942"/>
        <v>5187.3663603165114</v>
      </c>
      <c r="BF7792">
        <f t="shared" si="943"/>
        <v>10025.801655873704</v>
      </c>
      <c r="BG7792">
        <f t="shared" si="944"/>
        <v>14864.236951430892</v>
      </c>
      <c r="BH7792">
        <f t="shared" si="945"/>
        <v>19702.672246988084</v>
      </c>
      <c r="BI7792">
        <f t="shared" si="946"/>
        <v>24541.107542545276</v>
      </c>
      <c r="BJ7792">
        <f t="shared" si="947"/>
        <v>29379.542838102465</v>
      </c>
    </row>
    <row r="7793" spans="1:62">
      <c r="A7793">
        <v>7790</v>
      </c>
      <c r="F7793">
        <v>11916.783473945492</v>
      </c>
      <c r="G7793">
        <v>0.13841738371395529</v>
      </c>
      <c r="BD7793">
        <f t="shared" si="941"/>
        <v>2944.5707029997916</v>
      </c>
      <c r="BE7793">
        <f t="shared" si="942"/>
        <v>5769.9339738314984</v>
      </c>
      <c r="BF7793">
        <f t="shared" si="943"/>
        <v>8595.2972446632048</v>
      </c>
      <c r="BG7793">
        <f t="shared" si="944"/>
        <v>11420.660515494912</v>
      </c>
      <c r="BH7793">
        <f t="shared" si="945"/>
        <v>14246.023786326617</v>
      </c>
      <c r="BI7793">
        <f t="shared" si="946"/>
        <v>17071.387057158325</v>
      </c>
      <c r="BJ7793">
        <f t="shared" si="947"/>
        <v>19896.75032799003</v>
      </c>
    </row>
    <row r="7794" spans="1:62">
      <c r="A7794">
        <v>7791</v>
      </c>
      <c r="F7794">
        <v>6738.3912388541285</v>
      </c>
      <c r="G7794">
        <v>0.1462199564374842</v>
      </c>
      <c r="BD7794">
        <f t="shared" si="941"/>
        <v>-11224.696555375716</v>
      </c>
      <c r="BE7794">
        <f t="shared" si="942"/>
        <v>-10532.609636805939</v>
      </c>
      <c r="BF7794">
        <f t="shared" si="943"/>
        <v>-9840.5227182361632</v>
      </c>
      <c r="BG7794">
        <f t="shared" si="944"/>
        <v>-9148.4357996663857</v>
      </c>
      <c r="BH7794">
        <f t="shared" si="945"/>
        <v>-8456.3488810966101</v>
      </c>
      <c r="BI7794">
        <f t="shared" si="946"/>
        <v>-7764.2619625268335</v>
      </c>
      <c r="BJ7794">
        <f t="shared" si="947"/>
        <v>-7072.1750439570569</v>
      </c>
    </row>
    <row r="7795" spans="1:62">
      <c r="A7795">
        <v>7792</v>
      </c>
      <c r="F7795">
        <v>9352.8088030951913</v>
      </c>
      <c r="G7795">
        <v>0.19773140482169538</v>
      </c>
      <c r="BD7795">
        <f t="shared" si="941"/>
        <v>-6007.2914566667077</v>
      </c>
      <c r="BE7795">
        <f t="shared" si="942"/>
        <v>-5276.191674479287</v>
      </c>
      <c r="BF7795">
        <f t="shared" si="943"/>
        <v>-4545.0918922918654</v>
      </c>
      <c r="BG7795">
        <f t="shared" si="944"/>
        <v>-3813.9921101044447</v>
      </c>
      <c r="BH7795">
        <f t="shared" si="945"/>
        <v>-3082.8923279170235</v>
      </c>
      <c r="BI7795">
        <f t="shared" si="946"/>
        <v>-2351.7925457296024</v>
      </c>
      <c r="BJ7795">
        <f t="shared" si="947"/>
        <v>-1620.6927635421816</v>
      </c>
    </row>
    <row r="7796" spans="1:62">
      <c r="A7796">
        <v>7793</v>
      </c>
      <c r="F7796">
        <v>10568.016506871621</v>
      </c>
      <c r="G7796">
        <v>9.0864688091286894E-2</v>
      </c>
      <c r="BD7796">
        <f t="shared" si="941"/>
        <v>-8364.1517789867139</v>
      </c>
      <c r="BE7796">
        <f t="shared" si="942"/>
        <v>-7375.4947548782375</v>
      </c>
      <c r="BF7796">
        <f t="shared" si="943"/>
        <v>-6386.837730769761</v>
      </c>
      <c r="BG7796">
        <f t="shared" si="944"/>
        <v>-5398.1807066612837</v>
      </c>
      <c r="BH7796">
        <f t="shared" si="945"/>
        <v>-4409.5236825528063</v>
      </c>
      <c r="BI7796">
        <f t="shared" si="946"/>
        <v>-3420.8666584443299</v>
      </c>
      <c r="BJ7796">
        <f t="shared" si="947"/>
        <v>-2432.2096343358535</v>
      </c>
    </row>
    <row r="7797" spans="1:62">
      <c r="A7797">
        <v>7794</v>
      </c>
      <c r="F7797">
        <v>8911.001437129009</v>
      </c>
      <c r="G7797">
        <v>0.29169428078967119</v>
      </c>
      <c r="BD7797">
        <f t="shared" si="941"/>
        <v>-10113.693066415188</v>
      </c>
      <c r="BE7797">
        <f t="shared" si="942"/>
        <v>-9659.3696259587523</v>
      </c>
      <c r="BF7797">
        <f t="shared" si="943"/>
        <v>-9205.0461855023186</v>
      </c>
      <c r="BG7797">
        <f t="shared" si="944"/>
        <v>-8750.7227450458831</v>
      </c>
      <c r="BH7797">
        <f t="shared" si="945"/>
        <v>-8296.3993045894495</v>
      </c>
      <c r="BI7797">
        <f t="shared" si="946"/>
        <v>-7842.0758641330149</v>
      </c>
      <c r="BJ7797">
        <f t="shared" si="947"/>
        <v>-7387.7524236765803</v>
      </c>
    </row>
    <row r="7798" spans="1:62">
      <c r="A7798">
        <v>7795</v>
      </c>
      <c r="F7798">
        <v>13185.999929474081</v>
      </c>
      <c r="G7798">
        <v>0.3638325370710751</v>
      </c>
      <c r="BD7798">
        <f t="shared" si="941"/>
        <v>-7452.5300331806529</v>
      </c>
      <c r="BE7798">
        <f t="shared" si="942"/>
        <v>-5994.0586292322969</v>
      </c>
      <c r="BF7798">
        <f t="shared" si="943"/>
        <v>-4535.5872252839408</v>
      </c>
      <c r="BG7798">
        <f t="shared" si="944"/>
        <v>-3077.1158213355848</v>
      </c>
      <c r="BH7798">
        <f t="shared" si="945"/>
        <v>-1618.6444173872296</v>
      </c>
      <c r="BI7798">
        <f t="shared" si="946"/>
        <v>-160.17301343887266</v>
      </c>
      <c r="BJ7798">
        <f t="shared" si="947"/>
        <v>1298.2983905094825</v>
      </c>
    </row>
    <row r="7799" spans="1:62">
      <c r="A7799">
        <v>7796</v>
      </c>
      <c r="F7799">
        <v>1296.8943114055637</v>
      </c>
      <c r="G7799">
        <v>0.2765528299069242</v>
      </c>
      <c r="BD7799">
        <f t="shared" si="941"/>
        <v>-11366.837244118706</v>
      </c>
      <c r="BE7799">
        <f t="shared" si="942"/>
        <v>-9547.6745587633304</v>
      </c>
      <c r="BF7799">
        <f t="shared" si="943"/>
        <v>-7728.5118734079542</v>
      </c>
      <c r="BG7799">
        <f t="shared" si="944"/>
        <v>-5909.3491880525789</v>
      </c>
      <c r="BH7799">
        <f t="shared" si="945"/>
        <v>-4090.1865026972027</v>
      </c>
      <c r="BI7799">
        <f t="shared" si="946"/>
        <v>-2271.0238173418275</v>
      </c>
      <c r="BJ7799">
        <f t="shared" si="947"/>
        <v>-451.86113198645216</v>
      </c>
    </row>
    <row r="7800" spans="1:62">
      <c r="A7800">
        <v>7797</v>
      </c>
      <c r="F7800">
        <v>7877.8174798010659</v>
      </c>
      <c r="G7800">
        <v>0.14352337252689296</v>
      </c>
      <c r="BD7800">
        <f t="shared" si="941"/>
        <v>85.869838129057371</v>
      </c>
      <c r="BE7800">
        <f t="shared" si="942"/>
        <v>1468.6339876636785</v>
      </c>
      <c r="BF7800">
        <f t="shared" si="943"/>
        <v>2851.3981371982991</v>
      </c>
      <c r="BG7800">
        <f t="shared" si="944"/>
        <v>4234.1622867329206</v>
      </c>
      <c r="BH7800">
        <f t="shared" si="945"/>
        <v>5616.9264362675412</v>
      </c>
      <c r="BI7800">
        <f t="shared" si="946"/>
        <v>6999.6905858021619</v>
      </c>
      <c r="BJ7800">
        <f t="shared" si="947"/>
        <v>8382.4547353367834</v>
      </c>
    </row>
    <row r="7801" spans="1:62">
      <c r="A7801">
        <v>7798</v>
      </c>
      <c r="F7801">
        <v>5109.8702754406695</v>
      </c>
      <c r="G7801">
        <v>0.61933747905715375</v>
      </c>
      <c r="BD7801">
        <f t="shared" si="941"/>
        <v>-7160.2006171666017</v>
      </c>
      <c r="BE7801">
        <f t="shared" si="942"/>
        <v>-6442.5837545321365</v>
      </c>
      <c r="BF7801">
        <f t="shared" si="943"/>
        <v>-5724.9668918976713</v>
      </c>
      <c r="BG7801">
        <f t="shared" si="944"/>
        <v>-5007.350029263207</v>
      </c>
      <c r="BH7801">
        <f t="shared" si="945"/>
        <v>-4289.7331666287419</v>
      </c>
      <c r="BI7801">
        <f t="shared" si="946"/>
        <v>-3572.1163039942776</v>
      </c>
      <c r="BJ7801">
        <f t="shared" si="947"/>
        <v>-2854.4994413598124</v>
      </c>
    </row>
    <row r="7802" spans="1:62">
      <c r="A7802">
        <v>7799</v>
      </c>
      <c r="F7802">
        <v>10717.666690376604</v>
      </c>
      <c r="G7802">
        <v>0.83794715150134458</v>
      </c>
      <c r="BD7802">
        <f t="shared" si="941"/>
        <v>-2013.1828801549009</v>
      </c>
      <c r="BE7802">
        <f t="shared" si="942"/>
        <v>1083.5045151308677</v>
      </c>
      <c r="BF7802">
        <f t="shared" si="943"/>
        <v>4180.1919104166373</v>
      </c>
      <c r="BG7802">
        <f t="shared" si="944"/>
        <v>7276.879305702405</v>
      </c>
      <c r="BH7802">
        <f t="shared" si="945"/>
        <v>10373.566700988174</v>
      </c>
      <c r="BI7802">
        <f t="shared" si="946"/>
        <v>13470.254096273944</v>
      </c>
      <c r="BJ7802">
        <f t="shared" si="947"/>
        <v>16566.941491559712</v>
      </c>
    </row>
    <row r="7803" spans="1:62">
      <c r="A7803">
        <v>7800</v>
      </c>
      <c r="F7803">
        <v>9249.9250736731392</v>
      </c>
      <c r="G7803">
        <v>0.52506922034947046</v>
      </c>
      <c r="BD7803">
        <f t="shared" si="941"/>
        <v>-6527.930932869881</v>
      </c>
      <c r="BE7803">
        <f t="shared" si="942"/>
        <v>-2338.1951753631583</v>
      </c>
      <c r="BF7803">
        <f t="shared" si="943"/>
        <v>1851.5405821435652</v>
      </c>
      <c r="BG7803">
        <f t="shared" si="944"/>
        <v>6041.2763396502869</v>
      </c>
      <c r="BH7803">
        <f t="shared" si="945"/>
        <v>10231.012097157012</v>
      </c>
      <c r="BI7803">
        <f t="shared" si="946"/>
        <v>14420.747854663734</v>
      </c>
      <c r="BJ7803">
        <f t="shared" si="947"/>
        <v>18610.483612170457</v>
      </c>
    </row>
    <row r="7804" spans="1:62">
      <c r="A7804">
        <v>7801</v>
      </c>
      <c r="F7804">
        <v>6967.2401066375241</v>
      </c>
      <c r="G7804">
        <v>0.36538957571131991</v>
      </c>
      <c r="BD7804">
        <f t="shared" si="941"/>
        <v>-6624.5789719257864</v>
      </c>
      <c r="BE7804">
        <f t="shared" si="942"/>
        <v>-3999.2328701784345</v>
      </c>
      <c r="BF7804">
        <f t="shared" si="943"/>
        <v>-1373.8867684310826</v>
      </c>
      <c r="BG7804">
        <f t="shared" si="944"/>
        <v>1251.4593333162702</v>
      </c>
      <c r="BH7804">
        <f t="shared" si="945"/>
        <v>3876.805435063623</v>
      </c>
      <c r="BI7804">
        <f t="shared" si="946"/>
        <v>6502.151536810974</v>
      </c>
      <c r="BJ7804">
        <f t="shared" si="947"/>
        <v>9127.4976385583268</v>
      </c>
    </row>
    <row r="7805" spans="1:62">
      <c r="A7805">
        <v>7802</v>
      </c>
      <c r="F7805">
        <v>9957.3880355869933</v>
      </c>
      <c r="G7805">
        <v>0.41933512846516052</v>
      </c>
      <c r="BD7805">
        <f t="shared" si="941"/>
        <v>-5140.2922280809244</v>
      </c>
      <c r="BE7805">
        <f t="shared" si="942"/>
        <v>-3313.344349524325</v>
      </c>
      <c r="BF7805">
        <f t="shared" si="943"/>
        <v>-1486.3964709677257</v>
      </c>
      <c r="BG7805">
        <f t="shared" si="944"/>
        <v>340.5514075888741</v>
      </c>
      <c r="BH7805">
        <f t="shared" si="945"/>
        <v>2167.4992861454739</v>
      </c>
      <c r="BI7805">
        <f t="shared" si="946"/>
        <v>3994.4471647020728</v>
      </c>
      <c r="BJ7805">
        <f t="shared" si="947"/>
        <v>5821.3950432586735</v>
      </c>
    </row>
    <row r="7806" spans="1:62">
      <c r="A7806">
        <v>7803</v>
      </c>
      <c r="F7806">
        <v>7974.518932764955</v>
      </c>
      <c r="G7806">
        <v>0.35270177319286677</v>
      </c>
      <c r="BD7806">
        <f t="shared" si="941"/>
        <v>-7860.7123932611903</v>
      </c>
      <c r="BE7806">
        <f t="shared" si="942"/>
        <v>-5764.0367509353882</v>
      </c>
      <c r="BF7806">
        <f t="shared" si="943"/>
        <v>-3667.3611086095852</v>
      </c>
      <c r="BG7806">
        <f t="shared" si="944"/>
        <v>-1570.6854662837832</v>
      </c>
      <c r="BH7806">
        <f t="shared" si="945"/>
        <v>525.99017604201981</v>
      </c>
      <c r="BI7806">
        <f t="shared" si="946"/>
        <v>2622.6658183678228</v>
      </c>
      <c r="BJ7806">
        <f t="shared" si="947"/>
        <v>4719.3414606936258</v>
      </c>
    </row>
    <row r="7807" spans="1:62">
      <c r="A7807">
        <v>7804</v>
      </c>
      <c r="F7807">
        <v>2399.9854867306694</v>
      </c>
      <c r="G7807">
        <v>1.2570466166326177</v>
      </c>
      <c r="BD7807">
        <f t="shared" si="941"/>
        <v>-6211.0100668006216</v>
      </c>
      <c r="BE7807">
        <f t="shared" si="942"/>
        <v>-4447.5012008362874</v>
      </c>
      <c r="BF7807">
        <f t="shared" si="943"/>
        <v>-2683.9923348719531</v>
      </c>
      <c r="BG7807">
        <f t="shared" si="944"/>
        <v>-920.48346890761968</v>
      </c>
      <c r="BH7807">
        <f t="shared" si="945"/>
        <v>843.0253970567137</v>
      </c>
      <c r="BI7807">
        <f t="shared" si="946"/>
        <v>2606.5342630210489</v>
      </c>
      <c r="BJ7807">
        <f t="shared" si="947"/>
        <v>4370.0431289853823</v>
      </c>
    </row>
    <row r="7808" spans="1:62">
      <c r="A7808">
        <v>7805</v>
      </c>
      <c r="F7808">
        <v>10887.615430301546</v>
      </c>
      <c r="G7808">
        <v>0.42571711359739073</v>
      </c>
      <c r="BD7808">
        <f t="shared" si="941"/>
        <v>3885.2475964324194</v>
      </c>
      <c r="BE7808">
        <f t="shared" si="942"/>
        <v>10170.480679595508</v>
      </c>
      <c r="BF7808">
        <f t="shared" si="943"/>
        <v>16455.713762758598</v>
      </c>
      <c r="BG7808">
        <f t="shared" si="944"/>
        <v>22740.946845921688</v>
      </c>
      <c r="BH7808">
        <f t="shared" si="945"/>
        <v>29026.179929084778</v>
      </c>
      <c r="BI7808">
        <f t="shared" si="946"/>
        <v>35311.41301224786</v>
      </c>
      <c r="BJ7808">
        <f t="shared" si="947"/>
        <v>41596.64609541095</v>
      </c>
    </row>
    <row r="7809" spans="1:62">
      <c r="A7809">
        <v>7806</v>
      </c>
      <c r="F7809">
        <v>10169.387169379132</v>
      </c>
      <c r="G7809">
        <v>0.31639555130277763</v>
      </c>
      <c r="BD7809">
        <f t="shared" si="941"/>
        <v>-8759.0298623145936</v>
      </c>
      <c r="BE7809">
        <f t="shared" si="942"/>
        <v>-6630.444294327639</v>
      </c>
      <c r="BF7809">
        <f t="shared" si="943"/>
        <v>-4501.8587263406853</v>
      </c>
      <c r="BG7809">
        <f t="shared" si="944"/>
        <v>-2373.2731583537316</v>
      </c>
      <c r="BH7809">
        <f t="shared" si="945"/>
        <v>-244.68759036677875</v>
      </c>
      <c r="BI7809">
        <f t="shared" si="946"/>
        <v>1883.8979776201759</v>
      </c>
      <c r="BJ7809">
        <f t="shared" si="947"/>
        <v>4012.4835456071287</v>
      </c>
    </row>
    <row r="7810" spans="1:62">
      <c r="A7810">
        <v>7807</v>
      </c>
      <c r="F7810">
        <v>2100.3201392987285</v>
      </c>
      <c r="G7810">
        <v>0.57491806013477742</v>
      </c>
      <c r="BD7810">
        <f t="shared" si="941"/>
        <v>-8587.4094128652432</v>
      </c>
      <c r="BE7810">
        <f t="shared" si="942"/>
        <v>-7005.4316563513548</v>
      </c>
      <c r="BF7810">
        <f t="shared" si="943"/>
        <v>-5423.4538998374674</v>
      </c>
      <c r="BG7810">
        <f t="shared" si="944"/>
        <v>-3841.476143323579</v>
      </c>
      <c r="BH7810">
        <f t="shared" si="945"/>
        <v>-2259.4983868096906</v>
      </c>
      <c r="BI7810">
        <f t="shared" si="946"/>
        <v>-677.52063029580313</v>
      </c>
      <c r="BJ7810">
        <f t="shared" si="947"/>
        <v>904.45712621808525</v>
      </c>
    </row>
    <row r="7811" spans="1:62">
      <c r="A7811">
        <v>7808</v>
      </c>
      <c r="F7811">
        <v>4959.6034373559196</v>
      </c>
      <c r="G7811">
        <v>0.29144036411112317</v>
      </c>
      <c r="BD7811">
        <f t="shared" si="941"/>
        <v>774.27016137515875</v>
      </c>
      <c r="BE7811">
        <f t="shared" si="942"/>
        <v>3648.860462049046</v>
      </c>
      <c r="BF7811">
        <f t="shared" si="943"/>
        <v>6523.4507627229323</v>
      </c>
      <c r="BG7811">
        <f t="shared" si="944"/>
        <v>9398.0410633968204</v>
      </c>
      <c r="BH7811">
        <f t="shared" si="945"/>
        <v>12272.631364070707</v>
      </c>
      <c r="BI7811">
        <f t="shared" si="946"/>
        <v>15147.221664744593</v>
      </c>
      <c r="BJ7811">
        <f t="shared" si="947"/>
        <v>18021.811965418481</v>
      </c>
    </row>
    <row r="7812" spans="1:62">
      <c r="A7812">
        <v>7809</v>
      </c>
      <c r="F7812">
        <v>6522.1191372100948</v>
      </c>
      <c r="G7812">
        <v>0.42476449122960336</v>
      </c>
      <c r="BD7812">
        <f t="shared" si="941"/>
        <v>-3502.4016168003036</v>
      </c>
      <c r="BE7812">
        <f t="shared" si="942"/>
        <v>-2045.1997962446881</v>
      </c>
      <c r="BF7812">
        <f t="shared" si="943"/>
        <v>-587.99797568907161</v>
      </c>
      <c r="BG7812">
        <f t="shared" si="944"/>
        <v>869.20384486654348</v>
      </c>
      <c r="BH7812">
        <f t="shared" si="945"/>
        <v>2326.4056654221595</v>
      </c>
      <c r="BI7812">
        <f t="shared" si="946"/>
        <v>3783.6074859777764</v>
      </c>
      <c r="BJ7812">
        <f t="shared" si="947"/>
        <v>5240.8093065333924</v>
      </c>
    </row>
    <row r="7813" spans="1:62">
      <c r="A7813">
        <v>7810</v>
      </c>
      <c r="F7813">
        <v>3169.2332346710755</v>
      </c>
      <c r="G7813">
        <v>0.49094864588122711</v>
      </c>
      <c r="BD7813">
        <f t="shared" si="941"/>
        <v>-4398.2966810620783</v>
      </c>
      <c r="BE7813">
        <f t="shared" si="942"/>
        <v>-2274.4742249140609</v>
      </c>
      <c r="BF7813">
        <f t="shared" si="943"/>
        <v>-150.65176876604437</v>
      </c>
      <c r="BG7813">
        <f t="shared" si="944"/>
        <v>1973.170687381973</v>
      </c>
      <c r="BH7813">
        <f t="shared" si="945"/>
        <v>4096.9931435299895</v>
      </c>
      <c r="BI7813">
        <f t="shared" si="946"/>
        <v>6220.815599678006</v>
      </c>
      <c r="BJ7813">
        <f t="shared" si="947"/>
        <v>8344.6380558260225</v>
      </c>
    </row>
    <row r="7814" spans="1:62">
      <c r="A7814">
        <v>7811</v>
      </c>
      <c r="F7814">
        <v>8957.3064929270622</v>
      </c>
      <c r="G7814">
        <v>0.32346259432427438</v>
      </c>
      <c r="BD7814">
        <f t="shared" si="941"/>
        <v>-714.49000526494001</v>
      </c>
      <c r="BE7814">
        <f t="shared" si="942"/>
        <v>1740.2532241411955</v>
      </c>
      <c r="BF7814">
        <f t="shared" si="943"/>
        <v>4194.9964535473309</v>
      </c>
      <c r="BG7814">
        <f t="shared" si="944"/>
        <v>6649.7396829534664</v>
      </c>
      <c r="BH7814">
        <f t="shared" si="945"/>
        <v>9104.4829123596028</v>
      </c>
      <c r="BI7814">
        <f t="shared" si="946"/>
        <v>11559.226141765737</v>
      </c>
      <c r="BJ7814">
        <f t="shared" si="947"/>
        <v>14013.969371171872</v>
      </c>
    </row>
    <row r="7815" spans="1:62">
      <c r="A7815">
        <v>7812</v>
      </c>
      <c r="F7815">
        <v>5595.4939517549647</v>
      </c>
      <c r="G7815">
        <v>0.27568009077855926</v>
      </c>
      <c r="BD7815">
        <f t="shared" si="941"/>
        <v>-7339.9935213056906</v>
      </c>
      <c r="BE7815">
        <f t="shared" si="942"/>
        <v>-5722.680549684319</v>
      </c>
      <c r="BF7815">
        <f t="shared" si="943"/>
        <v>-4105.3675780629464</v>
      </c>
      <c r="BG7815">
        <f t="shared" si="944"/>
        <v>-2488.0546064415748</v>
      </c>
      <c r="BH7815">
        <f t="shared" si="945"/>
        <v>-870.74163482020322</v>
      </c>
      <c r="BI7815">
        <f t="shared" si="946"/>
        <v>746.57133680116931</v>
      </c>
      <c r="BJ7815">
        <f t="shared" si="947"/>
        <v>2363.8843084225409</v>
      </c>
    </row>
    <row r="7816" spans="1:62">
      <c r="A7816">
        <v>7813</v>
      </c>
      <c r="F7816">
        <v>13271.477960478551</v>
      </c>
      <c r="G7816">
        <v>0.15251363236971383</v>
      </c>
      <c r="BD7816">
        <f t="shared" si="941"/>
        <v>-4217.0934978621681</v>
      </c>
      <c r="BE7816">
        <f t="shared" si="942"/>
        <v>-2838.693043969372</v>
      </c>
      <c r="BF7816">
        <f t="shared" si="943"/>
        <v>-1460.2925900765758</v>
      </c>
      <c r="BG7816">
        <f t="shared" si="944"/>
        <v>-81.892136183779257</v>
      </c>
      <c r="BH7816">
        <f t="shared" si="945"/>
        <v>1296.5083177090173</v>
      </c>
      <c r="BI7816">
        <f t="shared" si="946"/>
        <v>2674.908771601813</v>
      </c>
      <c r="BJ7816">
        <f t="shared" si="947"/>
        <v>4053.3092254946096</v>
      </c>
    </row>
    <row r="7817" spans="1:62">
      <c r="A7817">
        <v>7814</v>
      </c>
      <c r="F7817">
        <v>11753.425859137576</v>
      </c>
      <c r="G7817">
        <v>0.62682414262662256</v>
      </c>
      <c r="BD7817">
        <f t="shared" si="941"/>
        <v>-12508.909798629982</v>
      </c>
      <c r="BE7817">
        <f t="shared" si="942"/>
        <v>-11746.341636781413</v>
      </c>
      <c r="BF7817">
        <f t="shared" si="943"/>
        <v>-10983.773474932843</v>
      </c>
      <c r="BG7817">
        <f t="shared" si="944"/>
        <v>-10221.205313084274</v>
      </c>
      <c r="BH7817">
        <f t="shared" si="945"/>
        <v>-9458.6371512357055</v>
      </c>
      <c r="BI7817">
        <f t="shared" si="946"/>
        <v>-8696.0689893871349</v>
      </c>
      <c r="BJ7817">
        <f t="shared" si="947"/>
        <v>-7933.5008275385671</v>
      </c>
    </row>
    <row r="7818" spans="1:62">
      <c r="A7818">
        <v>7815</v>
      </c>
      <c r="F7818">
        <v>8342.8978073947565</v>
      </c>
      <c r="G7818">
        <v>0.42570547944472015</v>
      </c>
      <c r="BD7818">
        <f t="shared" si="941"/>
        <v>-8619.3051460044626</v>
      </c>
      <c r="BE7818">
        <f t="shared" si="942"/>
        <v>-5485.1844328713505</v>
      </c>
      <c r="BF7818">
        <f t="shared" si="943"/>
        <v>-2351.0637197382384</v>
      </c>
      <c r="BG7818">
        <f t="shared" si="944"/>
        <v>783.05699339487546</v>
      </c>
      <c r="BH7818">
        <f t="shared" si="945"/>
        <v>3917.1777065279875</v>
      </c>
      <c r="BI7818">
        <f t="shared" si="946"/>
        <v>7051.2984196610996</v>
      </c>
      <c r="BJ7818">
        <f t="shared" si="947"/>
        <v>10185.419132794214</v>
      </c>
    </row>
    <row r="7819" spans="1:62">
      <c r="A7819">
        <v>7816</v>
      </c>
      <c r="F7819">
        <v>17400.854976182578</v>
      </c>
      <c r="G7819">
        <v>3.9406643778641559E-2</v>
      </c>
      <c r="BD7819">
        <f t="shared" si="941"/>
        <v>-6214.3704101711555</v>
      </c>
      <c r="BE7819">
        <f t="shared" si="942"/>
        <v>-4085.8430129475546</v>
      </c>
      <c r="BF7819">
        <f t="shared" si="943"/>
        <v>-1957.3156157239546</v>
      </c>
      <c r="BG7819">
        <f t="shared" si="944"/>
        <v>171.21178149964726</v>
      </c>
      <c r="BH7819">
        <f t="shared" si="945"/>
        <v>2299.7391787232464</v>
      </c>
      <c r="BI7819">
        <f t="shared" si="946"/>
        <v>4428.2665759468473</v>
      </c>
      <c r="BJ7819">
        <f t="shared" si="947"/>
        <v>6556.7939731704482</v>
      </c>
    </row>
    <row r="7820" spans="1:62">
      <c r="A7820">
        <v>7817</v>
      </c>
      <c r="F7820">
        <v>10348.694187110657</v>
      </c>
      <c r="G7820">
        <v>0.18249956085341879</v>
      </c>
      <c r="BD7820">
        <f t="shared" si="941"/>
        <v>-17203.82175728937</v>
      </c>
      <c r="BE7820">
        <f t="shared" si="942"/>
        <v>-17006.788538396162</v>
      </c>
      <c r="BF7820">
        <f t="shared" si="943"/>
        <v>-16809.755319502954</v>
      </c>
      <c r="BG7820">
        <f t="shared" si="944"/>
        <v>-16612.722100609746</v>
      </c>
      <c r="BH7820">
        <f t="shared" si="945"/>
        <v>-16415.688881716538</v>
      </c>
      <c r="BI7820">
        <f t="shared" si="946"/>
        <v>-16218.65566282333</v>
      </c>
      <c r="BJ7820">
        <f t="shared" si="947"/>
        <v>-16021.622443930124</v>
      </c>
    </row>
    <row r="7821" spans="1:62">
      <c r="A7821">
        <v>7818</v>
      </c>
      <c r="F7821">
        <v>14086.526000541005</v>
      </c>
      <c r="G7821">
        <v>0.60731015540120392</v>
      </c>
      <c r="BD7821">
        <f t="shared" ref="BD7821:BD7884" si="948">($BD$3*G7820)-F7820</f>
        <v>-9436.1963828435637</v>
      </c>
      <c r="BE7821">
        <f t="shared" ref="BE7821:BE7884" si="949">($BE$3*G7820)-F7820</f>
        <v>-8523.69857857647</v>
      </c>
      <c r="BF7821">
        <f t="shared" ref="BF7821:BF7884" si="950">($BF$3*G7820)-F7820</f>
        <v>-7611.2007743093754</v>
      </c>
      <c r="BG7821">
        <f t="shared" ref="BG7821:BG7884" si="951">($BG$3*G7820)-F7820</f>
        <v>-6698.7029700422818</v>
      </c>
      <c r="BH7821">
        <f t="shared" ref="BH7821:BH7884" si="952">($BH$3*G7820)-F7820</f>
        <v>-5786.2051657751881</v>
      </c>
      <c r="BI7821">
        <f t="shared" ref="BI7821:BI7884" si="953">($BI$3*G7820)-F7820</f>
        <v>-4873.7073615080935</v>
      </c>
      <c r="BJ7821">
        <f t="shared" ref="BJ7821:BJ7884" si="954">($BJ$3*G7820)-F7820</f>
        <v>-3961.2095572409999</v>
      </c>
    </row>
    <row r="7822" spans="1:62">
      <c r="A7822">
        <v>7819</v>
      </c>
      <c r="F7822">
        <v>8157.6026497686289</v>
      </c>
      <c r="G7822">
        <v>0.21587589393728379</v>
      </c>
      <c r="BD7822">
        <f t="shared" si="948"/>
        <v>-11049.975223534986</v>
      </c>
      <c r="BE7822">
        <f t="shared" si="949"/>
        <v>-8013.4244465289667</v>
      </c>
      <c r="BF7822">
        <f t="shared" si="950"/>
        <v>-4976.8736695229472</v>
      </c>
      <c r="BG7822">
        <f t="shared" si="951"/>
        <v>-1940.3228925169278</v>
      </c>
      <c r="BH7822">
        <f t="shared" si="952"/>
        <v>1096.2278844890934</v>
      </c>
      <c r="BI7822">
        <f t="shared" si="953"/>
        <v>4132.778661495111</v>
      </c>
      <c r="BJ7822">
        <f t="shared" si="954"/>
        <v>7169.3294385011322</v>
      </c>
    </row>
    <row r="7823" spans="1:62">
      <c r="A7823">
        <v>7820</v>
      </c>
      <c r="F7823">
        <v>5862.2306003503654</v>
      </c>
      <c r="G7823">
        <v>0.11025696568697363</v>
      </c>
      <c r="BD7823">
        <f t="shared" si="948"/>
        <v>-7078.2231800822101</v>
      </c>
      <c r="BE7823">
        <f t="shared" si="949"/>
        <v>-5998.8437103957913</v>
      </c>
      <c r="BF7823">
        <f t="shared" si="950"/>
        <v>-4919.4642407093725</v>
      </c>
      <c r="BG7823">
        <f t="shared" si="951"/>
        <v>-3840.0847710229527</v>
      </c>
      <c r="BH7823">
        <f t="shared" si="952"/>
        <v>-2760.7053013365339</v>
      </c>
      <c r="BI7823">
        <f t="shared" si="953"/>
        <v>-1681.3258316501151</v>
      </c>
      <c r="BJ7823">
        <f t="shared" si="954"/>
        <v>-601.94636196369629</v>
      </c>
    </row>
    <row r="7824" spans="1:62">
      <c r="A7824">
        <v>7821</v>
      </c>
      <c r="F7824">
        <v>3522.5921908886467</v>
      </c>
      <c r="G7824">
        <v>0.14260648786274821</v>
      </c>
      <c r="BD7824">
        <f t="shared" si="948"/>
        <v>-5310.9457719154971</v>
      </c>
      <c r="BE7824">
        <f t="shared" si="949"/>
        <v>-4759.6609434806287</v>
      </c>
      <c r="BF7824">
        <f t="shared" si="950"/>
        <v>-4208.3761150457613</v>
      </c>
      <c r="BG7824">
        <f t="shared" si="951"/>
        <v>-3657.0912866108929</v>
      </c>
      <c r="BH7824">
        <f t="shared" si="952"/>
        <v>-3105.8064581760245</v>
      </c>
      <c r="BI7824">
        <f t="shared" si="953"/>
        <v>-2554.5216297411566</v>
      </c>
      <c r="BJ7824">
        <f t="shared" si="954"/>
        <v>-2003.2368013062883</v>
      </c>
    </row>
    <row r="7825" spans="1:62">
      <c r="A7825">
        <v>7822</v>
      </c>
      <c r="F7825">
        <v>8054.6054212885065</v>
      </c>
      <c r="G7825">
        <v>9.3343568960091439E-2</v>
      </c>
      <c r="BD7825">
        <f t="shared" si="948"/>
        <v>-2809.5597515749055</v>
      </c>
      <c r="BE7825">
        <f t="shared" si="949"/>
        <v>-2096.5273122611643</v>
      </c>
      <c r="BF7825">
        <f t="shared" si="950"/>
        <v>-1383.4948729474236</v>
      </c>
      <c r="BG7825">
        <f t="shared" si="951"/>
        <v>-670.46243363368239</v>
      </c>
      <c r="BH7825">
        <f t="shared" si="952"/>
        <v>42.570005680058784</v>
      </c>
      <c r="BI7825">
        <f t="shared" si="953"/>
        <v>755.60244499379951</v>
      </c>
      <c r="BJ7825">
        <f t="shared" si="954"/>
        <v>1468.6348843075411</v>
      </c>
    </row>
    <row r="7826" spans="1:62">
      <c r="A7826">
        <v>7823</v>
      </c>
      <c r="F7826">
        <v>9973.8836349509929</v>
      </c>
      <c r="G7826">
        <v>0.41815151265387129</v>
      </c>
      <c r="BD7826">
        <f t="shared" si="948"/>
        <v>-7587.8875764880495</v>
      </c>
      <c r="BE7826">
        <f t="shared" si="949"/>
        <v>-7121.1697316875925</v>
      </c>
      <c r="BF7826">
        <f t="shared" si="950"/>
        <v>-6654.4518868871346</v>
      </c>
      <c r="BG7826">
        <f t="shared" si="951"/>
        <v>-6187.7340420866776</v>
      </c>
      <c r="BH7826">
        <f t="shared" si="952"/>
        <v>-5721.0161972862206</v>
      </c>
      <c r="BI7826">
        <f t="shared" si="953"/>
        <v>-5254.2983524857627</v>
      </c>
      <c r="BJ7826">
        <f t="shared" si="954"/>
        <v>-4787.5805076853067</v>
      </c>
    </row>
    <row r="7827" spans="1:62">
      <c r="A7827">
        <v>7824</v>
      </c>
      <c r="F7827">
        <v>3502.8722117511461</v>
      </c>
      <c r="G7827">
        <v>0.51313875357092531</v>
      </c>
      <c r="BD7827">
        <f t="shared" si="948"/>
        <v>-7883.1260716816359</v>
      </c>
      <c r="BE7827">
        <f t="shared" si="949"/>
        <v>-5792.3685084122799</v>
      </c>
      <c r="BF7827">
        <f t="shared" si="950"/>
        <v>-3701.6109451429238</v>
      </c>
      <c r="BG7827">
        <f t="shared" si="951"/>
        <v>-1610.8533818735668</v>
      </c>
      <c r="BH7827">
        <f t="shared" si="952"/>
        <v>479.90418139579015</v>
      </c>
      <c r="BI7827">
        <f t="shared" si="953"/>
        <v>2570.6617446651453</v>
      </c>
      <c r="BJ7827">
        <f t="shared" si="954"/>
        <v>4661.4193079345023</v>
      </c>
    </row>
    <row r="7828" spans="1:62">
      <c r="A7828">
        <v>7825</v>
      </c>
      <c r="F7828">
        <v>8624.2609513842872</v>
      </c>
      <c r="G7828">
        <v>0.1858562682047129</v>
      </c>
      <c r="BD7828">
        <f t="shared" si="948"/>
        <v>-937.17844389651964</v>
      </c>
      <c r="BE7828">
        <f t="shared" si="949"/>
        <v>1628.5153239581068</v>
      </c>
      <c r="BF7828">
        <f t="shared" si="950"/>
        <v>4194.2090918127333</v>
      </c>
      <c r="BG7828">
        <f t="shared" si="951"/>
        <v>6759.9028596673597</v>
      </c>
      <c r="BH7828">
        <f t="shared" si="952"/>
        <v>9325.5966275219871</v>
      </c>
      <c r="BI7828">
        <f t="shared" si="953"/>
        <v>11891.290395376613</v>
      </c>
      <c r="BJ7828">
        <f t="shared" si="954"/>
        <v>14456.984163231238</v>
      </c>
    </row>
    <row r="7829" spans="1:62">
      <c r="A7829">
        <v>7826</v>
      </c>
      <c r="F7829">
        <v>-1201.2524119561822</v>
      </c>
      <c r="G7829">
        <v>0.57832230242248261</v>
      </c>
      <c r="BD7829">
        <f t="shared" si="948"/>
        <v>-7694.9796103607223</v>
      </c>
      <c r="BE7829">
        <f t="shared" si="949"/>
        <v>-6765.6982693371583</v>
      </c>
      <c r="BF7829">
        <f t="shared" si="950"/>
        <v>-5836.4169283135934</v>
      </c>
      <c r="BG7829">
        <f t="shared" si="951"/>
        <v>-4907.1355872900294</v>
      </c>
      <c r="BH7829">
        <f t="shared" si="952"/>
        <v>-3977.8542462664645</v>
      </c>
      <c r="BI7829">
        <f t="shared" si="953"/>
        <v>-3048.5729052428997</v>
      </c>
      <c r="BJ7829">
        <f t="shared" si="954"/>
        <v>-2119.2915642193357</v>
      </c>
    </row>
    <row r="7830" spans="1:62">
      <c r="A7830">
        <v>7827</v>
      </c>
      <c r="F7830">
        <v>3960.4513984890473</v>
      </c>
      <c r="G7830">
        <v>0.48711834358222461</v>
      </c>
      <c r="BD7830">
        <f t="shared" si="948"/>
        <v>4092.8639240685952</v>
      </c>
      <c r="BE7830">
        <f t="shared" si="949"/>
        <v>6984.4754361810083</v>
      </c>
      <c r="BF7830">
        <f t="shared" si="950"/>
        <v>9876.0869482934213</v>
      </c>
      <c r="BG7830">
        <f t="shared" si="951"/>
        <v>12767.698460405834</v>
      </c>
      <c r="BH7830">
        <f t="shared" si="952"/>
        <v>15659.309972518247</v>
      </c>
      <c r="BI7830">
        <f t="shared" si="953"/>
        <v>18550.92148463066</v>
      </c>
      <c r="BJ7830">
        <f t="shared" si="954"/>
        <v>21442.532996743073</v>
      </c>
    </row>
    <row r="7831" spans="1:62">
      <c r="A7831">
        <v>7828</v>
      </c>
      <c r="F7831">
        <v>9572.4650957011891</v>
      </c>
      <c r="G7831">
        <v>0.4140126827787558</v>
      </c>
      <c r="BD7831">
        <f t="shared" si="948"/>
        <v>-1524.8596805779243</v>
      </c>
      <c r="BE7831">
        <f t="shared" si="949"/>
        <v>910.7320373331986</v>
      </c>
      <c r="BF7831">
        <f t="shared" si="950"/>
        <v>3346.3237552443215</v>
      </c>
      <c r="BG7831">
        <f t="shared" si="951"/>
        <v>5781.9154731554445</v>
      </c>
      <c r="BH7831">
        <f t="shared" si="952"/>
        <v>8217.5071910665683</v>
      </c>
      <c r="BI7831">
        <f t="shared" si="953"/>
        <v>10653.09890897769</v>
      </c>
      <c r="BJ7831">
        <f t="shared" si="954"/>
        <v>13088.690626888812</v>
      </c>
    </row>
    <row r="7832" spans="1:62">
      <c r="A7832">
        <v>7829</v>
      </c>
      <c r="F7832">
        <v>1755.5665555380383</v>
      </c>
      <c r="G7832">
        <v>0.59978871702417447</v>
      </c>
      <c r="BD7832">
        <f t="shared" si="948"/>
        <v>-7502.4016818074106</v>
      </c>
      <c r="BE7832">
        <f t="shared" si="949"/>
        <v>-5432.3382679136312</v>
      </c>
      <c r="BF7832">
        <f t="shared" si="950"/>
        <v>-3362.2748540198518</v>
      </c>
      <c r="BG7832">
        <f t="shared" si="951"/>
        <v>-1292.2114401260733</v>
      </c>
      <c r="BH7832">
        <f t="shared" si="952"/>
        <v>777.8519737677052</v>
      </c>
      <c r="BI7832">
        <f t="shared" si="953"/>
        <v>2847.9153876614855</v>
      </c>
      <c r="BJ7832">
        <f t="shared" si="954"/>
        <v>4917.978801555264</v>
      </c>
    </row>
    <row r="7833" spans="1:62">
      <c r="A7833">
        <v>7830</v>
      </c>
      <c r="F7833">
        <v>4144.6091684565399</v>
      </c>
      <c r="G7833">
        <v>0.95465982002506866</v>
      </c>
      <c r="BD7833">
        <f t="shared" si="948"/>
        <v>1243.377029582834</v>
      </c>
      <c r="BE7833">
        <f t="shared" si="949"/>
        <v>4242.3206147037063</v>
      </c>
      <c r="BF7833">
        <f t="shared" si="950"/>
        <v>7241.2641998245781</v>
      </c>
      <c r="BG7833">
        <f t="shared" si="951"/>
        <v>10240.207784945451</v>
      </c>
      <c r="BH7833">
        <f t="shared" si="952"/>
        <v>13239.151370066324</v>
      </c>
      <c r="BI7833">
        <f t="shared" si="953"/>
        <v>16238.094955187195</v>
      </c>
      <c r="BJ7833">
        <f t="shared" si="954"/>
        <v>19237.038540308065</v>
      </c>
    </row>
    <row r="7834" spans="1:62">
      <c r="A7834">
        <v>7831</v>
      </c>
      <c r="F7834">
        <v>11012.244375661048</v>
      </c>
      <c r="G7834">
        <v>0.23993555468421413</v>
      </c>
      <c r="BD7834">
        <f t="shared" si="948"/>
        <v>628.68993166880318</v>
      </c>
      <c r="BE7834">
        <f t="shared" si="949"/>
        <v>5401.9890317941463</v>
      </c>
      <c r="BF7834">
        <f t="shared" si="950"/>
        <v>10175.288131919489</v>
      </c>
      <c r="BG7834">
        <f t="shared" si="951"/>
        <v>14948.587232044832</v>
      </c>
      <c r="BH7834">
        <f t="shared" si="952"/>
        <v>19721.886332170176</v>
      </c>
      <c r="BI7834">
        <f t="shared" si="953"/>
        <v>24495.185432295519</v>
      </c>
      <c r="BJ7834">
        <f t="shared" si="954"/>
        <v>29268.484532420865</v>
      </c>
    </row>
    <row r="7835" spans="1:62">
      <c r="A7835">
        <v>7832</v>
      </c>
      <c r="F7835">
        <v>11669.316235290042</v>
      </c>
      <c r="G7835">
        <v>0.11741492067257564</v>
      </c>
      <c r="BD7835">
        <f t="shared" si="948"/>
        <v>-9812.5666022399782</v>
      </c>
      <c r="BE7835">
        <f t="shared" si="949"/>
        <v>-8612.8888288189064</v>
      </c>
      <c r="BF7835">
        <f t="shared" si="950"/>
        <v>-7413.2110553978364</v>
      </c>
      <c r="BG7835">
        <f t="shared" si="951"/>
        <v>-6213.5332819767655</v>
      </c>
      <c r="BH7835">
        <f t="shared" si="952"/>
        <v>-5013.8555085556955</v>
      </c>
      <c r="BI7835">
        <f t="shared" si="953"/>
        <v>-3814.1777351346245</v>
      </c>
      <c r="BJ7835">
        <f t="shared" si="954"/>
        <v>-2614.4999617135545</v>
      </c>
    </row>
    <row r="7836" spans="1:62">
      <c r="A7836">
        <v>7833</v>
      </c>
      <c r="F7836">
        <v>-1806.3353974078418</v>
      </c>
      <c r="G7836">
        <v>0.38364642114403047</v>
      </c>
      <c r="BD7836">
        <f t="shared" si="948"/>
        <v>-11082.241631927163</v>
      </c>
      <c r="BE7836">
        <f t="shared" si="949"/>
        <v>-10495.167028564285</v>
      </c>
      <c r="BF7836">
        <f t="shared" si="950"/>
        <v>-9908.0924252014065</v>
      </c>
      <c r="BG7836">
        <f t="shared" si="951"/>
        <v>-9321.0178218385299</v>
      </c>
      <c r="BH7836">
        <f t="shared" si="952"/>
        <v>-8733.9432184756515</v>
      </c>
      <c r="BI7836">
        <f t="shared" si="953"/>
        <v>-8146.8686151127731</v>
      </c>
      <c r="BJ7836">
        <f t="shared" si="954"/>
        <v>-7559.7940117498947</v>
      </c>
    </row>
    <row r="7837" spans="1:62">
      <c r="A7837">
        <v>7834</v>
      </c>
      <c r="F7837">
        <v>6432.9809153050956</v>
      </c>
      <c r="G7837">
        <v>0.18447422140802594</v>
      </c>
      <c r="BD7837">
        <f t="shared" si="948"/>
        <v>3724.5675031279943</v>
      </c>
      <c r="BE7837">
        <f t="shared" si="949"/>
        <v>5642.7996088481468</v>
      </c>
      <c r="BF7837">
        <f t="shared" si="950"/>
        <v>7561.0317145682984</v>
      </c>
      <c r="BG7837">
        <f t="shared" si="951"/>
        <v>9479.2638202884518</v>
      </c>
      <c r="BH7837">
        <f t="shared" si="952"/>
        <v>11397.495926008603</v>
      </c>
      <c r="BI7837">
        <f t="shared" si="953"/>
        <v>13315.728031728755</v>
      </c>
      <c r="BJ7837">
        <f t="shared" si="954"/>
        <v>15233.960137448908</v>
      </c>
    </row>
    <row r="7838" spans="1:62">
      <c r="A7838">
        <v>7835</v>
      </c>
      <c r="F7838">
        <v>7086.5827059664261</v>
      </c>
      <c r="G7838">
        <v>0.46238378706197558</v>
      </c>
      <c r="BD7838">
        <f t="shared" si="948"/>
        <v>-5510.609808264966</v>
      </c>
      <c r="BE7838">
        <f t="shared" si="949"/>
        <v>-4588.2387012248364</v>
      </c>
      <c r="BF7838">
        <f t="shared" si="950"/>
        <v>-3665.8675941847064</v>
      </c>
      <c r="BG7838">
        <f t="shared" si="951"/>
        <v>-2743.4964871445768</v>
      </c>
      <c r="BH7838">
        <f t="shared" si="952"/>
        <v>-1821.1253801044468</v>
      </c>
      <c r="BI7838">
        <f t="shared" si="953"/>
        <v>-898.7542730643172</v>
      </c>
      <c r="BJ7838">
        <f t="shared" si="954"/>
        <v>23.616833975812369</v>
      </c>
    </row>
    <row r="7839" spans="1:62">
      <c r="A7839">
        <v>7836</v>
      </c>
      <c r="F7839">
        <v>8253.5877237779459</v>
      </c>
      <c r="G7839">
        <v>9.4437012775066442E-2</v>
      </c>
      <c r="BD7839">
        <f t="shared" si="948"/>
        <v>-4774.6637706565489</v>
      </c>
      <c r="BE7839">
        <f t="shared" si="949"/>
        <v>-2462.7448353466707</v>
      </c>
      <c r="BF7839">
        <f t="shared" si="950"/>
        <v>-150.82590003679252</v>
      </c>
      <c r="BG7839">
        <f t="shared" si="951"/>
        <v>2161.0930352730848</v>
      </c>
      <c r="BH7839">
        <f t="shared" si="952"/>
        <v>4473.0119705829638</v>
      </c>
      <c r="BI7839">
        <f t="shared" si="953"/>
        <v>6784.9309058928411</v>
      </c>
      <c r="BJ7839">
        <f t="shared" si="954"/>
        <v>9096.8498412027184</v>
      </c>
    </row>
    <row r="7840" spans="1:62">
      <c r="A7840">
        <v>7837</v>
      </c>
      <c r="F7840">
        <v>6591.4655352591417</v>
      </c>
      <c r="G7840">
        <v>0.20980621764185159</v>
      </c>
      <c r="BD7840">
        <f t="shared" si="948"/>
        <v>-7781.4026599026138</v>
      </c>
      <c r="BE7840">
        <f t="shared" si="949"/>
        <v>-7309.2175960272816</v>
      </c>
      <c r="BF7840">
        <f t="shared" si="950"/>
        <v>-6837.0325321519495</v>
      </c>
      <c r="BG7840">
        <f t="shared" si="951"/>
        <v>-6364.8474682766173</v>
      </c>
      <c r="BH7840">
        <f t="shared" si="952"/>
        <v>-5892.6624044012842</v>
      </c>
      <c r="BI7840">
        <f t="shared" si="953"/>
        <v>-5420.477340525953</v>
      </c>
      <c r="BJ7840">
        <f t="shared" si="954"/>
        <v>-4948.2922766506199</v>
      </c>
    </row>
    <row r="7841" spans="1:62">
      <c r="A7841">
        <v>7838</v>
      </c>
      <c r="F7841">
        <v>13745.917553216113</v>
      </c>
      <c r="G7841">
        <v>0.42020393092027053</v>
      </c>
      <c r="BD7841">
        <f t="shared" si="948"/>
        <v>-5542.4344470498836</v>
      </c>
      <c r="BE7841">
        <f t="shared" si="949"/>
        <v>-4493.4033588406255</v>
      </c>
      <c r="BF7841">
        <f t="shared" si="950"/>
        <v>-3444.3722706313679</v>
      </c>
      <c r="BG7841">
        <f t="shared" si="951"/>
        <v>-2395.3411824221103</v>
      </c>
      <c r="BH7841">
        <f t="shared" si="952"/>
        <v>-1346.3100942128522</v>
      </c>
      <c r="BI7841">
        <f t="shared" si="953"/>
        <v>-297.27900600359408</v>
      </c>
      <c r="BJ7841">
        <f t="shared" si="954"/>
        <v>751.75208220566401</v>
      </c>
    </row>
    <row r="7842" spans="1:62">
      <c r="A7842">
        <v>7839</v>
      </c>
      <c r="F7842">
        <v>6238.8267039456387</v>
      </c>
      <c r="G7842">
        <v>0.42537793593172335</v>
      </c>
      <c r="BD7842">
        <f t="shared" si="948"/>
        <v>-11644.897898614761</v>
      </c>
      <c r="BE7842">
        <f t="shared" si="949"/>
        <v>-9543.8782440134091</v>
      </c>
      <c r="BF7842">
        <f t="shared" si="950"/>
        <v>-7442.8585894120552</v>
      </c>
      <c r="BG7842">
        <f t="shared" si="951"/>
        <v>-5341.838934810703</v>
      </c>
      <c r="BH7842">
        <f t="shared" si="952"/>
        <v>-3240.8192802093508</v>
      </c>
      <c r="BI7842">
        <f t="shared" si="953"/>
        <v>-1139.7996256079969</v>
      </c>
      <c r="BJ7842">
        <f t="shared" si="954"/>
        <v>961.2200289933553</v>
      </c>
    </row>
    <row r="7843" spans="1:62">
      <c r="A7843">
        <v>7840</v>
      </c>
      <c r="F7843">
        <v>7028.8681022441306</v>
      </c>
      <c r="G7843">
        <v>5.1352004800761186E-2</v>
      </c>
      <c r="BD7843">
        <f t="shared" si="948"/>
        <v>-4111.9370242870218</v>
      </c>
      <c r="BE7843">
        <f t="shared" si="949"/>
        <v>-1985.047344628405</v>
      </c>
      <c r="BF7843">
        <f t="shared" si="950"/>
        <v>141.84233503021187</v>
      </c>
      <c r="BG7843">
        <f t="shared" si="951"/>
        <v>2268.7320146888287</v>
      </c>
      <c r="BH7843">
        <f t="shared" si="952"/>
        <v>4395.6216943474446</v>
      </c>
      <c r="BI7843">
        <f t="shared" si="953"/>
        <v>6522.5113740060624</v>
      </c>
      <c r="BJ7843">
        <f t="shared" si="954"/>
        <v>8649.4010536646783</v>
      </c>
    </row>
    <row r="7844" spans="1:62">
      <c r="A7844">
        <v>7841</v>
      </c>
      <c r="F7844">
        <v>11243.733482410151</v>
      </c>
      <c r="G7844">
        <v>0.24245410882309315</v>
      </c>
      <c r="BD7844">
        <f t="shared" si="948"/>
        <v>-6772.1080782403242</v>
      </c>
      <c r="BE7844">
        <f t="shared" si="949"/>
        <v>-6515.3480542365187</v>
      </c>
      <c r="BF7844">
        <f t="shared" si="950"/>
        <v>-6258.5880302327132</v>
      </c>
      <c r="BG7844">
        <f t="shared" si="951"/>
        <v>-6001.8280062289068</v>
      </c>
      <c r="BH7844">
        <f t="shared" si="952"/>
        <v>-5745.0679822251004</v>
      </c>
      <c r="BI7844">
        <f t="shared" si="953"/>
        <v>-5488.3079582212949</v>
      </c>
      <c r="BJ7844">
        <f t="shared" si="954"/>
        <v>-5231.5479342174895</v>
      </c>
    </row>
    <row r="7845" spans="1:62">
      <c r="A7845">
        <v>7842</v>
      </c>
      <c r="F7845">
        <v>6953.2751025114703</v>
      </c>
      <c r="G7845">
        <v>0.38954662079031266</v>
      </c>
      <c r="BD7845">
        <f t="shared" si="948"/>
        <v>-10031.462938294684</v>
      </c>
      <c r="BE7845">
        <f t="shared" si="949"/>
        <v>-8819.1923941792193</v>
      </c>
      <c r="BF7845">
        <f t="shared" si="950"/>
        <v>-7606.9218500637535</v>
      </c>
      <c r="BG7845">
        <f t="shared" si="951"/>
        <v>-6394.6513059482877</v>
      </c>
      <c r="BH7845">
        <f t="shared" si="952"/>
        <v>-5182.3807618328219</v>
      </c>
      <c r="BI7845">
        <f t="shared" si="953"/>
        <v>-3970.1102177173561</v>
      </c>
      <c r="BJ7845">
        <f t="shared" si="954"/>
        <v>-2757.8396736018913</v>
      </c>
    </row>
    <row r="7846" spans="1:62">
      <c r="A7846">
        <v>7843</v>
      </c>
      <c r="F7846">
        <v>2677.4265472637253</v>
      </c>
      <c r="G7846">
        <v>0.47427388810358373</v>
      </c>
      <c r="BD7846">
        <f t="shared" si="948"/>
        <v>-5005.5419985599074</v>
      </c>
      <c r="BE7846">
        <f t="shared" si="949"/>
        <v>-3057.8088946083435</v>
      </c>
      <c r="BF7846">
        <f t="shared" si="950"/>
        <v>-1110.0757906567806</v>
      </c>
      <c r="BG7846">
        <f t="shared" si="951"/>
        <v>837.65731329478331</v>
      </c>
      <c r="BH7846">
        <f t="shared" si="952"/>
        <v>2785.3904172463463</v>
      </c>
      <c r="BI7846">
        <f t="shared" si="953"/>
        <v>4733.1235211979092</v>
      </c>
      <c r="BJ7846">
        <f t="shared" si="954"/>
        <v>6680.8566251494722</v>
      </c>
    </row>
    <row r="7847" spans="1:62">
      <c r="A7847">
        <v>7844</v>
      </c>
      <c r="F7847">
        <v>3691.4193256856488</v>
      </c>
      <c r="G7847">
        <v>0.53506557306743119</v>
      </c>
      <c r="BD7847">
        <f t="shared" si="948"/>
        <v>-306.05710674580678</v>
      </c>
      <c r="BE7847">
        <f t="shared" si="949"/>
        <v>2065.3123337721117</v>
      </c>
      <c r="BF7847">
        <f t="shared" si="950"/>
        <v>4436.6817742900303</v>
      </c>
      <c r="BG7847">
        <f t="shared" si="951"/>
        <v>6808.0512148079488</v>
      </c>
      <c r="BH7847">
        <f t="shared" si="952"/>
        <v>9179.4206553258682</v>
      </c>
      <c r="BI7847">
        <f t="shared" si="953"/>
        <v>11550.790095843786</v>
      </c>
      <c r="BJ7847">
        <f t="shared" si="954"/>
        <v>13922.159536361703</v>
      </c>
    </row>
    <row r="7848" spans="1:62">
      <c r="A7848">
        <v>7845</v>
      </c>
      <c r="F7848">
        <v>6578.1491233919587</v>
      </c>
      <c r="G7848">
        <v>0.31038129470171238</v>
      </c>
      <c r="BD7848">
        <f t="shared" si="948"/>
        <v>-1016.091460348493</v>
      </c>
      <c r="BE7848">
        <f t="shared" si="949"/>
        <v>1659.2364049886628</v>
      </c>
      <c r="BF7848">
        <f t="shared" si="950"/>
        <v>4334.5642703258191</v>
      </c>
      <c r="BG7848">
        <f t="shared" si="951"/>
        <v>7009.8921356629744</v>
      </c>
      <c r="BH7848">
        <f t="shared" si="952"/>
        <v>9685.2200010001307</v>
      </c>
      <c r="BI7848">
        <f t="shared" si="953"/>
        <v>12360.547866337287</v>
      </c>
      <c r="BJ7848">
        <f t="shared" si="954"/>
        <v>15035.875731674441</v>
      </c>
    </row>
    <row r="7849" spans="1:62">
      <c r="A7849">
        <v>7846</v>
      </c>
      <c r="F7849">
        <v>11507.827882272908</v>
      </c>
      <c r="G7849">
        <v>0.26070871757045655</v>
      </c>
      <c r="BD7849">
        <f t="shared" si="948"/>
        <v>-5026.2426498833966</v>
      </c>
      <c r="BE7849">
        <f t="shared" si="949"/>
        <v>-3474.3361763748348</v>
      </c>
      <c r="BF7849">
        <f t="shared" si="950"/>
        <v>-1922.4297028662731</v>
      </c>
      <c r="BG7849">
        <f t="shared" si="951"/>
        <v>-370.52322935771099</v>
      </c>
      <c r="BH7849">
        <f t="shared" si="952"/>
        <v>1181.3832441508512</v>
      </c>
      <c r="BI7849">
        <f t="shared" si="953"/>
        <v>2733.2897176594124</v>
      </c>
      <c r="BJ7849">
        <f t="shared" si="954"/>
        <v>4285.1961911679755</v>
      </c>
    </row>
    <row r="7850" spans="1:62">
      <c r="A7850">
        <v>7847</v>
      </c>
      <c r="F7850">
        <v>7892.5040756999078</v>
      </c>
      <c r="G7850">
        <v>0.41040258905704974</v>
      </c>
      <c r="BD7850">
        <f t="shared" si="948"/>
        <v>-10204.284294420626</v>
      </c>
      <c r="BE7850">
        <f t="shared" si="949"/>
        <v>-8900.7407065683419</v>
      </c>
      <c r="BF7850">
        <f t="shared" si="950"/>
        <v>-7597.1971187160598</v>
      </c>
      <c r="BG7850">
        <f t="shared" si="951"/>
        <v>-6293.6535308637767</v>
      </c>
      <c r="BH7850">
        <f t="shared" si="952"/>
        <v>-4990.1099430114946</v>
      </c>
      <c r="BI7850">
        <f t="shared" si="953"/>
        <v>-3686.5663551592115</v>
      </c>
      <c r="BJ7850">
        <f t="shared" si="954"/>
        <v>-2383.0227673069294</v>
      </c>
    </row>
    <row r="7851" spans="1:62">
      <c r="A7851">
        <v>7848</v>
      </c>
      <c r="F7851">
        <v>1298.6475819470725</v>
      </c>
      <c r="G7851">
        <v>0.49094793891264299</v>
      </c>
      <c r="BD7851">
        <f t="shared" si="948"/>
        <v>-5840.491130414659</v>
      </c>
      <c r="BE7851">
        <f t="shared" si="949"/>
        <v>-3788.4781851294101</v>
      </c>
      <c r="BF7851">
        <f t="shared" si="950"/>
        <v>-1736.4652398441622</v>
      </c>
      <c r="BG7851">
        <f t="shared" si="951"/>
        <v>315.5477054410876</v>
      </c>
      <c r="BH7851">
        <f t="shared" si="952"/>
        <v>2367.5606507263365</v>
      </c>
      <c r="BI7851">
        <f t="shared" si="953"/>
        <v>4419.5735960115835</v>
      </c>
      <c r="BJ7851">
        <f t="shared" si="954"/>
        <v>6471.5865412968324</v>
      </c>
    </row>
    <row r="7852" spans="1:62">
      <c r="A7852">
        <v>7849</v>
      </c>
      <c r="F7852">
        <v>15627.284753384421</v>
      </c>
      <c r="G7852">
        <v>0.32188128913124281</v>
      </c>
      <c r="BD7852">
        <f t="shared" si="948"/>
        <v>1156.0921126161425</v>
      </c>
      <c r="BE7852">
        <f t="shared" si="949"/>
        <v>3610.8318071793574</v>
      </c>
      <c r="BF7852">
        <f t="shared" si="950"/>
        <v>6065.5715017425728</v>
      </c>
      <c r="BG7852">
        <f t="shared" si="951"/>
        <v>8520.3111963057872</v>
      </c>
      <c r="BH7852">
        <f t="shared" si="952"/>
        <v>10975.050890869003</v>
      </c>
      <c r="BI7852">
        <f t="shared" si="953"/>
        <v>13429.790585432218</v>
      </c>
      <c r="BJ7852">
        <f t="shared" si="954"/>
        <v>15884.530279995433</v>
      </c>
    </row>
    <row r="7853" spans="1:62">
      <c r="A7853">
        <v>7850</v>
      </c>
      <c r="F7853">
        <v>12459.459189136212</v>
      </c>
      <c r="G7853">
        <v>0.51118427353329299</v>
      </c>
      <c r="BD7853">
        <f t="shared" si="948"/>
        <v>-14017.878307728208</v>
      </c>
      <c r="BE7853">
        <f t="shared" si="949"/>
        <v>-12408.471862071994</v>
      </c>
      <c r="BF7853">
        <f t="shared" si="950"/>
        <v>-10799.065416415779</v>
      </c>
      <c r="BG7853">
        <f t="shared" si="951"/>
        <v>-9189.6589707595649</v>
      </c>
      <c r="BH7853">
        <f t="shared" si="952"/>
        <v>-7580.2525251033512</v>
      </c>
      <c r="BI7853">
        <f t="shared" si="953"/>
        <v>-5970.8460794471375</v>
      </c>
      <c r="BJ7853">
        <f t="shared" si="954"/>
        <v>-4361.4396337909238</v>
      </c>
    </row>
    <row r="7854" spans="1:62">
      <c r="A7854">
        <v>7851</v>
      </c>
      <c r="F7854">
        <v>-8828.8930829869278</v>
      </c>
      <c r="G7854">
        <v>0.70663173404353685</v>
      </c>
      <c r="BD7854">
        <f t="shared" si="948"/>
        <v>-9903.5378214697485</v>
      </c>
      <c r="BE7854">
        <f t="shared" si="949"/>
        <v>-7347.6164538032826</v>
      </c>
      <c r="BF7854">
        <f t="shared" si="950"/>
        <v>-4791.6950861368177</v>
      </c>
      <c r="BG7854">
        <f t="shared" si="951"/>
        <v>-2235.7737184703528</v>
      </c>
      <c r="BH7854">
        <f t="shared" si="952"/>
        <v>320.14764919611298</v>
      </c>
      <c r="BI7854">
        <f t="shared" si="953"/>
        <v>2876.069016862577</v>
      </c>
      <c r="BJ7854">
        <f t="shared" si="954"/>
        <v>5431.990384529041</v>
      </c>
    </row>
    <row r="7855" spans="1:62">
      <c r="A7855">
        <v>7852</v>
      </c>
      <c r="F7855">
        <v>-1094.3420398912131</v>
      </c>
      <c r="G7855">
        <v>0.73104984527161587</v>
      </c>
      <c r="BD7855">
        <f t="shared" si="948"/>
        <v>12362.051753204612</v>
      </c>
      <c r="BE7855">
        <f t="shared" si="949"/>
        <v>15895.210423422297</v>
      </c>
      <c r="BF7855">
        <f t="shared" si="950"/>
        <v>19428.36909363998</v>
      </c>
      <c r="BG7855">
        <f t="shared" si="951"/>
        <v>22961.527763857666</v>
      </c>
      <c r="BH7855">
        <f t="shared" si="952"/>
        <v>26494.686434075349</v>
      </c>
      <c r="BI7855">
        <f t="shared" si="953"/>
        <v>30027.845104293032</v>
      </c>
      <c r="BJ7855">
        <f t="shared" si="954"/>
        <v>33561.003774510718</v>
      </c>
    </row>
    <row r="7856" spans="1:62">
      <c r="A7856">
        <v>7853</v>
      </c>
      <c r="F7856">
        <v>12374.879757547751</v>
      </c>
      <c r="G7856">
        <v>0.22794079700688652</v>
      </c>
      <c r="BD7856">
        <f t="shared" si="948"/>
        <v>4749.5912662492919</v>
      </c>
      <c r="BE7856">
        <f t="shared" si="949"/>
        <v>8404.8404926073708</v>
      </c>
      <c r="BF7856">
        <f t="shared" si="950"/>
        <v>12060.089718965452</v>
      </c>
      <c r="BG7856">
        <f t="shared" si="951"/>
        <v>15715.33894532353</v>
      </c>
      <c r="BH7856">
        <f t="shared" si="952"/>
        <v>19370.588171681611</v>
      </c>
      <c r="BI7856">
        <f t="shared" si="953"/>
        <v>23025.83739803969</v>
      </c>
      <c r="BJ7856">
        <f t="shared" si="954"/>
        <v>26681.086624397769</v>
      </c>
    </row>
    <row r="7857" spans="1:62">
      <c r="A7857">
        <v>7854</v>
      </c>
      <c r="F7857">
        <v>7912.2687215334772</v>
      </c>
      <c r="G7857">
        <v>0.52058629437060322</v>
      </c>
      <c r="BD7857">
        <f t="shared" si="948"/>
        <v>-11235.175772513317</v>
      </c>
      <c r="BE7857">
        <f t="shared" si="949"/>
        <v>-10095.471787478886</v>
      </c>
      <c r="BF7857">
        <f t="shared" si="950"/>
        <v>-8955.767802444454</v>
      </c>
      <c r="BG7857">
        <f t="shared" si="951"/>
        <v>-7816.0638174100204</v>
      </c>
      <c r="BH7857">
        <f t="shared" si="952"/>
        <v>-6676.3598323755878</v>
      </c>
      <c r="BI7857">
        <f t="shared" si="953"/>
        <v>-5536.6558473411551</v>
      </c>
      <c r="BJ7857">
        <f t="shared" si="954"/>
        <v>-4396.9518623067224</v>
      </c>
    </row>
    <row r="7858" spans="1:62">
      <c r="A7858">
        <v>7855</v>
      </c>
      <c r="F7858">
        <v>-7393.450782747921</v>
      </c>
      <c r="G7858">
        <v>0.15621407707785373</v>
      </c>
      <c r="BD7858">
        <f t="shared" si="948"/>
        <v>-5309.3372496804604</v>
      </c>
      <c r="BE7858">
        <f t="shared" si="949"/>
        <v>-2706.4057778274446</v>
      </c>
      <c r="BF7858">
        <f t="shared" si="950"/>
        <v>-103.47430597442872</v>
      </c>
      <c r="BG7858">
        <f t="shared" si="951"/>
        <v>2499.4571658785881</v>
      </c>
      <c r="BH7858">
        <f t="shared" si="952"/>
        <v>5102.388637731603</v>
      </c>
      <c r="BI7858">
        <f t="shared" si="953"/>
        <v>7705.3201095846198</v>
      </c>
      <c r="BJ7858">
        <f t="shared" si="954"/>
        <v>10308.251581437635</v>
      </c>
    </row>
    <row r="7859" spans="1:62">
      <c r="A7859">
        <v>7856</v>
      </c>
      <c r="F7859">
        <v>13281.546270054287</v>
      </c>
      <c r="G7859">
        <v>0.20440659771673619</v>
      </c>
      <c r="BD7859">
        <f t="shared" si="948"/>
        <v>8174.5211681371893</v>
      </c>
      <c r="BE7859">
        <f t="shared" si="949"/>
        <v>8955.5915535264576</v>
      </c>
      <c r="BF7859">
        <f t="shared" si="950"/>
        <v>9736.6619389157277</v>
      </c>
      <c r="BG7859">
        <f t="shared" si="951"/>
        <v>10517.732324304996</v>
      </c>
      <c r="BH7859">
        <f t="shared" si="952"/>
        <v>11298.802709694264</v>
      </c>
      <c r="BI7859">
        <f t="shared" si="953"/>
        <v>12079.873095083534</v>
      </c>
      <c r="BJ7859">
        <f t="shared" si="954"/>
        <v>12860.943480472801</v>
      </c>
    </row>
    <row r="7860" spans="1:62">
      <c r="A7860">
        <v>7857</v>
      </c>
      <c r="F7860">
        <v>7518.7505187876486</v>
      </c>
      <c r="G7860">
        <v>0.46797283473953133</v>
      </c>
      <c r="BD7860">
        <f t="shared" si="948"/>
        <v>-12259.513281470605</v>
      </c>
      <c r="BE7860">
        <f t="shared" si="949"/>
        <v>-11237.480292886925</v>
      </c>
      <c r="BF7860">
        <f t="shared" si="950"/>
        <v>-10215.447304303243</v>
      </c>
      <c r="BG7860">
        <f t="shared" si="951"/>
        <v>-9193.4143157195631</v>
      </c>
      <c r="BH7860">
        <f t="shared" si="952"/>
        <v>-8171.3813271358822</v>
      </c>
      <c r="BI7860">
        <f t="shared" si="953"/>
        <v>-7149.3483385522004</v>
      </c>
      <c r="BJ7860">
        <f t="shared" si="954"/>
        <v>-6127.3153499685195</v>
      </c>
    </row>
    <row r="7861" spans="1:62">
      <c r="A7861">
        <v>7858</v>
      </c>
      <c r="F7861">
        <v>7886.732450887519</v>
      </c>
      <c r="G7861">
        <v>0.55645296279091383</v>
      </c>
      <c r="BD7861">
        <f t="shared" si="948"/>
        <v>-5178.8863450899917</v>
      </c>
      <c r="BE7861">
        <f t="shared" si="949"/>
        <v>-2839.0221713923356</v>
      </c>
      <c r="BF7861">
        <f t="shared" si="950"/>
        <v>-499.15799769467867</v>
      </c>
      <c r="BG7861">
        <f t="shared" si="951"/>
        <v>1840.7061760029774</v>
      </c>
      <c r="BH7861">
        <f t="shared" si="952"/>
        <v>4180.5703497006343</v>
      </c>
      <c r="BI7861">
        <f t="shared" si="953"/>
        <v>6520.4345233982913</v>
      </c>
      <c r="BJ7861">
        <f t="shared" si="954"/>
        <v>8860.2986970959482</v>
      </c>
    </row>
    <row r="7862" spans="1:62">
      <c r="A7862">
        <v>7859</v>
      </c>
      <c r="F7862">
        <v>1728.7970862385046</v>
      </c>
      <c r="G7862">
        <v>0.27426213913632402</v>
      </c>
      <c r="BD7862">
        <f t="shared" si="948"/>
        <v>-5104.46763693295</v>
      </c>
      <c r="BE7862">
        <f t="shared" si="949"/>
        <v>-2322.2028229783809</v>
      </c>
      <c r="BF7862">
        <f t="shared" si="950"/>
        <v>460.0619909761881</v>
      </c>
      <c r="BG7862">
        <f t="shared" si="951"/>
        <v>3242.3268049307571</v>
      </c>
      <c r="BH7862">
        <f t="shared" si="952"/>
        <v>6024.5916188853262</v>
      </c>
      <c r="BI7862">
        <f t="shared" si="953"/>
        <v>8806.8564328398952</v>
      </c>
      <c r="BJ7862">
        <f t="shared" si="954"/>
        <v>11589.121246794466</v>
      </c>
    </row>
    <row r="7863" spans="1:62">
      <c r="A7863">
        <v>7860</v>
      </c>
      <c r="F7863">
        <v>3844.6898814117449</v>
      </c>
      <c r="G7863">
        <v>0.33611207176372115</v>
      </c>
      <c r="BD7863">
        <f t="shared" si="948"/>
        <v>-357.48639055688454</v>
      </c>
      <c r="BE7863">
        <f t="shared" si="949"/>
        <v>1013.8243051247355</v>
      </c>
      <c r="BF7863">
        <f t="shared" si="950"/>
        <v>2385.1350008063555</v>
      </c>
      <c r="BG7863">
        <f t="shared" si="951"/>
        <v>3756.4456964879755</v>
      </c>
      <c r="BH7863">
        <f t="shared" si="952"/>
        <v>5127.7563921695964</v>
      </c>
      <c r="BI7863">
        <f t="shared" si="953"/>
        <v>6499.0670878512155</v>
      </c>
      <c r="BJ7863">
        <f t="shared" si="954"/>
        <v>7870.3777835328365</v>
      </c>
    </row>
    <row r="7864" spans="1:62">
      <c r="A7864">
        <v>7861</v>
      </c>
      <c r="F7864">
        <v>13187.640338162233</v>
      </c>
      <c r="G7864">
        <v>0.57834650360029372</v>
      </c>
      <c r="BD7864">
        <f t="shared" si="948"/>
        <v>-2164.129522593139</v>
      </c>
      <c r="BE7864">
        <f t="shared" si="949"/>
        <v>-483.56916377453354</v>
      </c>
      <c r="BF7864">
        <f t="shared" si="950"/>
        <v>1196.9911950440728</v>
      </c>
      <c r="BG7864">
        <f t="shared" si="951"/>
        <v>2877.5515538626778</v>
      </c>
      <c r="BH7864">
        <f t="shared" si="952"/>
        <v>4558.1119126812846</v>
      </c>
      <c r="BI7864">
        <f t="shared" si="953"/>
        <v>6238.6722714998905</v>
      </c>
      <c r="BJ7864">
        <f t="shared" si="954"/>
        <v>7919.2326303184964</v>
      </c>
    </row>
    <row r="7865" spans="1:62">
      <c r="A7865">
        <v>7862</v>
      </c>
      <c r="F7865">
        <v>-3177.5175990687567</v>
      </c>
      <c r="G7865">
        <v>0.54443337543030079</v>
      </c>
      <c r="BD7865">
        <f t="shared" si="948"/>
        <v>-10295.907820160764</v>
      </c>
      <c r="BE7865">
        <f t="shared" si="949"/>
        <v>-7404.1753021592958</v>
      </c>
      <c r="BF7865">
        <f t="shared" si="950"/>
        <v>-4512.4427841578272</v>
      </c>
      <c r="BG7865">
        <f t="shared" si="951"/>
        <v>-1620.7102661563586</v>
      </c>
      <c r="BH7865">
        <f t="shared" si="952"/>
        <v>1271.0222518451101</v>
      </c>
      <c r="BI7865">
        <f t="shared" si="953"/>
        <v>4162.7547698465787</v>
      </c>
      <c r="BJ7865">
        <f t="shared" si="954"/>
        <v>7054.4872878480455</v>
      </c>
    </row>
    <row r="7866" spans="1:62">
      <c r="A7866">
        <v>7863</v>
      </c>
      <c r="F7866">
        <v>1550.1464487306366</v>
      </c>
      <c r="G7866">
        <v>0.47798618075575128</v>
      </c>
      <c r="BD7866">
        <f t="shared" si="948"/>
        <v>5899.68447622026</v>
      </c>
      <c r="BE7866">
        <f t="shared" si="949"/>
        <v>8621.8513533717633</v>
      </c>
      <c r="BF7866">
        <f t="shared" si="950"/>
        <v>11344.018230523268</v>
      </c>
      <c r="BG7866">
        <f t="shared" si="951"/>
        <v>14066.185107674772</v>
      </c>
      <c r="BH7866">
        <f t="shared" si="952"/>
        <v>16788.351984826277</v>
      </c>
      <c r="BI7866">
        <f t="shared" si="953"/>
        <v>19510.51886197778</v>
      </c>
      <c r="BJ7866">
        <f t="shared" si="954"/>
        <v>22232.685739129283</v>
      </c>
    </row>
    <row r="7867" spans="1:62">
      <c r="A7867">
        <v>7864</v>
      </c>
      <c r="F7867">
        <v>3482.8703736536336</v>
      </c>
      <c r="G7867">
        <v>0.60724267181849623</v>
      </c>
      <c r="BD7867">
        <f t="shared" si="948"/>
        <v>839.78445504811998</v>
      </c>
      <c r="BE7867">
        <f t="shared" si="949"/>
        <v>3229.7153588268766</v>
      </c>
      <c r="BF7867">
        <f t="shared" si="950"/>
        <v>5619.6462626056327</v>
      </c>
      <c r="BG7867">
        <f t="shared" si="951"/>
        <v>8009.5771663843898</v>
      </c>
      <c r="BH7867">
        <f t="shared" si="952"/>
        <v>10399.508070163145</v>
      </c>
      <c r="BI7867">
        <f t="shared" si="953"/>
        <v>12789.438973941902</v>
      </c>
      <c r="BJ7867">
        <f t="shared" si="954"/>
        <v>15179.369877720659</v>
      </c>
    </row>
    <row r="7868" spans="1:62">
      <c r="A7868">
        <v>7865</v>
      </c>
      <c r="F7868">
        <v>9770.2560243032385</v>
      </c>
      <c r="G7868">
        <v>0.33866790203656194</v>
      </c>
      <c r="BD7868">
        <f t="shared" si="948"/>
        <v>-446.65701456115266</v>
      </c>
      <c r="BE7868">
        <f t="shared" si="949"/>
        <v>2589.5563445313283</v>
      </c>
      <c r="BF7868">
        <f t="shared" si="950"/>
        <v>5625.7697036238096</v>
      </c>
      <c r="BG7868">
        <f t="shared" si="951"/>
        <v>8661.9830627162901</v>
      </c>
      <c r="BH7868">
        <f t="shared" si="952"/>
        <v>11698.196421808772</v>
      </c>
      <c r="BI7868">
        <f t="shared" si="953"/>
        <v>14734.409780901253</v>
      </c>
      <c r="BJ7868">
        <f t="shared" si="954"/>
        <v>17770.623139993735</v>
      </c>
    </row>
    <row r="7869" spans="1:62">
      <c r="A7869">
        <v>7866</v>
      </c>
      <c r="F7869">
        <v>10552.706890599526</v>
      </c>
      <c r="G7869">
        <v>0.16018601208890981</v>
      </c>
      <c r="BD7869">
        <f t="shared" si="948"/>
        <v>-8076.9165141204285</v>
      </c>
      <c r="BE7869">
        <f t="shared" si="949"/>
        <v>-6383.5770039376193</v>
      </c>
      <c r="BF7869">
        <f t="shared" si="950"/>
        <v>-4690.2374937548093</v>
      </c>
      <c r="BG7869">
        <f t="shared" si="951"/>
        <v>-2996.8979835720002</v>
      </c>
      <c r="BH7869">
        <f t="shared" si="952"/>
        <v>-1303.5584733891901</v>
      </c>
      <c r="BI7869">
        <f t="shared" si="953"/>
        <v>389.78103679361993</v>
      </c>
      <c r="BJ7869">
        <f t="shared" si="954"/>
        <v>2083.12054697643</v>
      </c>
    </row>
    <row r="7870" spans="1:62">
      <c r="A7870">
        <v>7867</v>
      </c>
      <c r="F7870">
        <v>11575.109552621003</v>
      </c>
      <c r="G7870">
        <v>0.36765503023232959</v>
      </c>
      <c r="BD7870">
        <f t="shared" si="948"/>
        <v>-9751.7768301549768</v>
      </c>
      <c r="BE7870">
        <f t="shared" si="949"/>
        <v>-8950.8467697104279</v>
      </c>
      <c r="BF7870">
        <f t="shared" si="950"/>
        <v>-8149.916709265879</v>
      </c>
      <c r="BG7870">
        <f t="shared" si="951"/>
        <v>-7348.9866488213293</v>
      </c>
      <c r="BH7870">
        <f t="shared" si="952"/>
        <v>-6548.0565883767804</v>
      </c>
      <c r="BI7870">
        <f t="shared" si="953"/>
        <v>-5747.1265279322315</v>
      </c>
      <c r="BJ7870">
        <f t="shared" si="954"/>
        <v>-4946.1964674876826</v>
      </c>
    </row>
    <row r="7871" spans="1:62">
      <c r="A7871">
        <v>7868</v>
      </c>
      <c r="F7871">
        <v>7313.3377065077184</v>
      </c>
      <c r="G7871">
        <v>0.47812966562946091</v>
      </c>
      <c r="BD7871">
        <f t="shared" si="948"/>
        <v>-9736.8344014593549</v>
      </c>
      <c r="BE7871">
        <f t="shared" si="949"/>
        <v>-7898.559250297707</v>
      </c>
      <c r="BF7871">
        <f t="shared" si="950"/>
        <v>-6060.284099136059</v>
      </c>
      <c r="BG7871">
        <f t="shared" si="951"/>
        <v>-4222.0089479744111</v>
      </c>
      <c r="BH7871">
        <f t="shared" si="952"/>
        <v>-2383.7337968127631</v>
      </c>
      <c r="BI7871">
        <f t="shared" si="953"/>
        <v>-545.45864565111515</v>
      </c>
      <c r="BJ7871">
        <f t="shared" si="954"/>
        <v>1292.8165055105328</v>
      </c>
    </row>
    <row r="7872" spans="1:62">
      <c r="A7872">
        <v>7869</v>
      </c>
      <c r="F7872">
        <v>10299.586554319096</v>
      </c>
      <c r="G7872">
        <v>0.4931030198711861</v>
      </c>
      <c r="BD7872">
        <f t="shared" si="948"/>
        <v>-4922.6893783604137</v>
      </c>
      <c r="BE7872">
        <f t="shared" si="949"/>
        <v>-2532.041050213109</v>
      </c>
      <c r="BF7872">
        <f t="shared" si="950"/>
        <v>-141.39272206580517</v>
      </c>
      <c r="BG7872">
        <f t="shared" si="951"/>
        <v>2249.2556060815004</v>
      </c>
      <c r="BH7872">
        <f t="shared" si="952"/>
        <v>4639.9039342288052</v>
      </c>
      <c r="BI7872">
        <f t="shared" si="953"/>
        <v>7030.552262376108</v>
      </c>
      <c r="BJ7872">
        <f t="shared" si="954"/>
        <v>9421.2005905234146</v>
      </c>
    </row>
    <row r="7873" spans="1:62">
      <c r="A7873">
        <v>7870</v>
      </c>
      <c r="F7873">
        <v>9722.2747307007885</v>
      </c>
      <c r="G7873">
        <v>0.265385290905785</v>
      </c>
      <c r="BD7873">
        <f t="shared" si="948"/>
        <v>-7834.0714549631648</v>
      </c>
      <c r="BE7873">
        <f t="shared" si="949"/>
        <v>-5368.5563556072348</v>
      </c>
      <c r="BF7873">
        <f t="shared" si="950"/>
        <v>-2903.0412562513038</v>
      </c>
      <c r="BG7873">
        <f t="shared" si="951"/>
        <v>-437.52615689537379</v>
      </c>
      <c r="BH7873">
        <f t="shared" si="952"/>
        <v>2027.9889424605572</v>
      </c>
      <c r="BI7873">
        <f t="shared" si="953"/>
        <v>4493.5040418164881</v>
      </c>
      <c r="BJ7873">
        <f t="shared" si="954"/>
        <v>6959.019141172419</v>
      </c>
    </row>
    <row r="7874" spans="1:62">
      <c r="A7874">
        <v>7871</v>
      </c>
      <c r="F7874">
        <v>11800.514824810225</v>
      </c>
      <c r="G7874">
        <v>5.7861785621384776E-2</v>
      </c>
      <c r="BD7874">
        <f t="shared" si="948"/>
        <v>-8395.3482761718642</v>
      </c>
      <c r="BE7874">
        <f t="shared" si="949"/>
        <v>-7068.4218216429381</v>
      </c>
      <c r="BF7874">
        <f t="shared" si="950"/>
        <v>-5741.4953671140138</v>
      </c>
      <c r="BG7874">
        <f t="shared" si="951"/>
        <v>-4414.5689125850886</v>
      </c>
      <c r="BH7874">
        <f t="shared" si="952"/>
        <v>-3087.6424580561634</v>
      </c>
      <c r="BI7874">
        <f t="shared" si="953"/>
        <v>-1760.7160035272382</v>
      </c>
      <c r="BJ7874">
        <f t="shared" si="954"/>
        <v>-433.78954899831297</v>
      </c>
    </row>
    <row r="7875" spans="1:62">
      <c r="A7875">
        <v>7872</v>
      </c>
      <c r="F7875">
        <v>6697.4506921727007</v>
      </c>
      <c r="G7875">
        <v>0.27816911193769833</v>
      </c>
      <c r="BD7875">
        <f t="shared" si="948"/>
        <v>-11511.205896703301</v>
      </c>
      <c r="BE7875">
        <f t="shared" si="949"/>
        <v>-11221.896968596377</v>
      </c>
      <c r="BF7875">
        <f t="shared" si="950"/>
        <v>-10932.588040489454</v>
      </c>
      <c r="BG7875">
        <f t="shared" si="951"/>
        <v>-10643.27911238253</v>
      </c>
      <c r="BH7875">
        <f t="shared" si="952"/>
        <v>-10353.970184275606</v>
      </c>
      <c r="BI7875">
        <f t="shared" si="953"/>
        <v>-10064.661256168682</v>
      </c>
      <c r="BJ7875">
        <f t="shared" si="954"/>
        <v>-9775.3523280617574</v>
      </c>
    </row>
    <row r="7876" spans="1:62">
      <c r="A7876">
        <v>7873</v>
      </c>
      <c r="F7876">
        <v>7878.1067113245099</v>
      </c>
      <c r="G7876">
        <v>0.34502117938443178</v>
      </c>
      <c r="BD7876">
        <f t="shared" si="948"/>
        <v>-5306.6051324842092</v>
      </c>
      <c r="BE7876">
        <f t="shared" si="949"/>
        <v>-3915.7595727957173</v>
      </c>
      <c r="BF7876">
        <f t="shared" si="950"/>
        <v>-2524.9140131072254</v>
      </c>
      <c r="BG7876">
        <f t="shared" si="951"/>
        <v>-1134.068453418734</v>
      </c>
      <c r="BH7876">
        <f t="shared" si="952"/>
        <v>256.7771062697575</v>
      </c>
      <c r="BI7876">
        <f t="shared" si="953"/>
        <v>1647.6226659582499</v>
      </c>
      <c r="BJ7876">
        <f t="shared" si="954"/>
        <v>3038.4682256467404</v>
      </c>
    </row>
    <row r="7877" spans="1:62">
      <c r="A7877">
        <v>7874</v>
      </c>
      <c r="F7877">
        <v>11737.757997808934</v>
      </c>
      <c r="G7877">
        <v>0.3003890638327178</v>
      </c>
      <c r="BD7877">
        <f t="shared" si="948"/>
        <v>-6153.0008144023504</v>
      </c>
      <c r="BE7877">
        <f t="shared" si="949"/>
        <v>-4427.8949174801919</v>
      </c>
      <c r="BF7877">
        <f t="shared" si="950"/>
        <v>-2702.7890205580334</v>
      </c>
      <c r="BG7877">
        <f t="shared" si="951"/>
        <v>-977.68312363587393</v>
      </c>
      <c r="BH7877">
        <f t="shared" si="952"/>
        <v>747.4227732862837</v>
      </c>
      <c r="BI7877">
        <f t="shared" si="953"/>
        <v>2472.5286702084431</v>
      </c>
      <c r="BJ7877">
        <f t="shared" si="954"/>
        <v>4197.6345671306026</v>
      </c>
    </row>
    <row r="7878" spans="1:62">
      <c r="A7878">
        <v>7875</v>
      </c>
      <c r="F7878">
        <v>8586.8656379526747</v>
      </c>
      <c r="G7878">
        <v>1.0249481076687195</v>
      </c>
      <c r="BD7878">
        <f t="shared" si="948"/>
        <v>-10235.812678645345</v>
      </c>
      <c r="BE7878">
        <f t="shared" si="949"/>
        <v>-8733.8673594817556</v>
      </c>
      <c r="BF7878">
        <f t="shared" si="950"/>
        <v>-7231.9220403181671</v>
      </c>
      <c r="BG7878">
        <f t="shared" si="951"/>
        <v>-5729.9767211545786</v>
      </c>
      <c r="BH7878">
        <f t="shared" si="952"/>
        <v>-4228.0314019909893</v>
      </c>
      <c r="BI7878">
        <f t="shared" si="953"/>
        <v>-2726.0860828273999</v>
      </c>
      <c r="BJ7878">
        <f t="shared" si="954"/>
        <v>-1224.1407636638123</v>
      </c>
    </row>
    <row r="7879" spans="1:62">
      <c r="A7879">
        <v>7876</v>
      </c>
      <c r="F7879">
        <v>13090.467212300624</v>
      </c>
      <c r="G7879">
        <v>0.47081445840798608</v>
      </c>
      <c r="BD7879">
        <f t="shared" si="948"/>
        <v>-3462.1250996090776</v>
      </c>
      <c r="BE7879">
        <f t="shared" si="949"/>
        <v>1662.6154387345196</v>
      </c>
      <c r="BF7879">
        <f t="shared" si="950"/>
        <v>6787.3559770781176</v>
      </c>
      <c r="BG7879">
        <f t="shared" si="951"/>
        <v>11912.096515421714</v>
      </c>
      <c r="BH7879">
        <f t="shared" si="952"/>
        <v>17036.83705376531</v>
      </c>
      <c r="BI7879">
        <f t="shared" si="953"/>
        <v>22161.577592108908</v>
      </c>
      <c r="BJ7879">
        <f t="shared" si="954"/>
        <v>27286.318130452506</v>
      </c>
    </row>
    <row r="7880" spans="1:62">
      <c r="A7880">
        <v>7877</v>
      </c>
      <c r="F7880">
        <v>10720.723020219164</v>
      </c>
      <c r="G7880">
        <v>0.13424456521044714</v>
      </c>
      <c r="BD7880">
        <f t="shared" si="948"/>
        <v>-10736.394920260693</v>
      </c>
      <c r="BE7880">
        <f t="shared" si="949"/>
        <v>-8382.3226282207634</v>
      </c>
      <c r="BF7880">
        <f t="shared" si="950"/>
        <v>-6028.2503361808331</v>
      </c>
      <c r="BG7880">
        <f t="shared" si="951"/>
        <v>-3674.1780441409028</v>
      </c>
      <c r="BH7880">
        <f t="shared" si="952"/>
        <v>-1320.1057521009716</v>
      </c>
      <c r="BI7880">
        <f t="shared" si="953"/>
        <v>1033.9665399389578</v>
      </c>
      <c r="BJ7880">
        <f t="shared" si="954"/>
        <v>3388.0388319788872</v>
      </c>
    </row>
    <row r="7881" spans="1:62">
      <c r="A7881">
        <v>7878</v>
      </c>
      <c r="F7881">
        <v>-471.06555637095153</v>
      </c>
      <c r="G7881">
        <v>-0.15301791152076749</v>
      </c>
      <c r="BD7881">
        <f t="shared" si="948"/>
        <v>-10049.500194166929</v>
      </c>
      <c r="BE7881">
        <f t="shared" si="949"/>
        <v>-9378.2773681146919</v>
      </c>
      <c r="BF7881">
        <f t="shared" si="950"/>
        <v>-8707.0545420624567</v>
      </c>
      <c r="BG7881">
        <f t="shared" si="951"/>
        <v>-8035.8317160102215</v>
      </c>
      <c r="BH7881">
        <f t="shared" si="952"/>
        <v>-7364.6088899579854</v>
      </c>
      <c r="BI7881">
        <f t="shared" si="953"/>
        <v>-6693.3860639057493</v>
      </c>
      <c r="BJ7881">
        <f t="shared" si="954"/>
        <v>-6022.1632378535141</v>
      </c>
    </row>
    <row r="7882" spans="1:62">
      <c r="A7882">
        <v>7879</v>
      </c>
      <c r="F7882">
        <v>10396.458921360922</v>
      </c>
      <c r="G7882">
        <v>0.15210420350737053</v>
      </c>
      <c r="BD7882">
        <f t="shared" si="948"/>
        <v>-294.02400123288589</v>
      </c>
      <c r="BE7882">
        <f t="shared" si="949"/>
        <v>-1059.1135588367233</v>
      </c>
      <c r="BF7882">
        <f t="shared" si="950"/>
        <v>-1824.2031164405607</v>
      </c>
      <c r="BG7882">
        <f t="shared" si="951"/>
        <v>-2589.2926740443982</v>
      </c>
      <c r="BH7882">
        <f t="shared" si="952"/>
        <v>-3354.3822316482356</v>
      </c>
      <c r="BI7882">
        <f t="shared" si="953"/>
        <v>-4119.471789252073</v>
      </c>
      <c r="BJ7882">
        <f t="shared" si="954"/>
        <v>-4884.5613468559104</v>
      </c>
    </row>
    <row r="7883" spans="1:62">
      <c r="A7883">
        <v>7880</v>
      </c>
      <c r="F7883">
        <v>9028.2330283228166</v>
      </c>
      <c r="G7883">
        <v>0.52902822690301488</v>
      </c>
      <c r="BD7883">
        <f t="shared" si="948"/>
        <v>-9635.9379038240695</v>
      </c>
      <c r="BE7883">
        <f t="shared" si="949"/>
        <v>-8875.4168862872157</v>
      </c>
      <c r="BF7883">
        <f t="shared" si="950"/>
        <v>-8114.8958687503637</v>
      </c>
      <c r="BG7883">
        <f t="shared" si="951"/>
        <v>-7354.3748512135107</v>
      </c>
      <c r="BH7883">
        <f t="shared" si="952"/>
        <v>-6593.8538336766578</v>
      </c>
      <c r="BI7883">
        <f t="shared" si="953"/>
        <v>-5833.3328161398058</v>
      </c>
      <c r="BJ7883">
        <f t="shared" si="954"/>
        <v>-5072.8117986029529</v>
      </c>
    </row>
    <row r="7884" spans="1:62">
      <c r="A7884">
        <v>7881</v>
      </c>
      <c r="F7884">
        <v>12563.770141197932</v>
      </c>
      <c r="G7884">
        <v>0.4544577436573114</v>
      </c>
      <c r="BD7884">
        <f t="shared" si="948"/>
        <v>-6383.0918938077421</v>
      </c>
      <c r="BE7884">
        <f t="shared" si="949"/>
        <v>-3737.9507592926675</v>
      </c>
      <c r="BF7884">
        <f t="shared" si="950"/>
        <v>-1092.8096247775939</v>
      </c>
      <c r="BG7884">
        <f t="shared" si="951"/>
        <v>1552.3315097374816</v>
      </c>
      <c r="BH7884">
        <f t="shared" si="952"/>
        <v>4197.4726442525553</v>
      </c>
      <c r="BI7884">
        <f t="shared" si="953"/>
        <v>6842.6137787676289</v>
      </c>
      <c r="BJ7884">
        <f t="shared" si="954"/>
        <v>9487.7549132827025</v>
      </c>
    </row>
    <row r="7885" spans="1:62">
      <c r="A7885">
        <v>7882</v>
      </c>
      <c r="F7885">
        <v>-8656.9547078313044</v>
      </c>
      <c r="G7885">
        <v>0.73646682202943659</v>
      </c>
      <c r="BD7885">
        <f t="shared" ref="BD7885:BD7948" si="955">($BD$3*G7884)-F7884</f>
        <v>-10291.481422911376</v>
      </c>
      <c r="BE7885">
        <f t="shared" ref="BE7885:BE7948" si="956">($BE$3*G7884)-F7884</f>
        <v>-8019.1927046248184</v>
      </c>
      <c r="BF7885">
        <f t="shared" ref="BF7885:BF7948" si="957">($BF$3*G7884)-F7884</f>
        <v>-5746.9039863382613</v>
      </c>
      <c r="BG7885">
        <f t="shared" ref="BG7885:BG7948" si="958">($BG$3*G7884)-F7884</f>
        <v>-3474.6152680517043</v>
      </c>
      <c r="BH7885">
        <f t="shared" ref="BH7885:BH7948" si="959">($BH$3*G7884)-F7884</f>
        <v>-1202.3265497651482</v>
      </c>
      <c r="BI7885">
        <f t="shared" ref="BI7885:BI7948" si="960">($BI$3*G7884)-F7884</f>
        <v>1069.9621685214097</v>
      </c>
      <c r="BJ7885">
        <f t="shared" ref="BJ7885:BJ7948" si="961">($BJ$3*G7884)-F7884</f>
        <v>3342.2508868079658</v>
      </c>
    </row>
    <row r="7886" spans="1:62">
      <c r="A7886">
        <v>7883</v>
      </c>
      <c r="F7886">
        <v>9495.3750618188169</v>
      </c>
      <c r="G7886">
        <v>0.23766446354502424</v>
      </c>
      <c r="BD7886">
        <f t="shared" si="955"/>
        <v>12339.288817978488</v>
      </c>
      <c r="BE7886">
        <f t="shared" si="956"/>
        <v>16021.622928125671</v>
      </c>
      <c r="BF7886">
        <f t="shared" si="957"/>
        <v>19703.957038272853</v>
      </c>
      <c r="BG7886">
        <f t="shared" si="958"/>
        <v>23386.291148420038</v>
      </c>
      <c r="BH7886">
        <f t="shared" si="959"/>
        <v>27068.625258567219</v>
      </c>
      <c r="BI7886">
        <f t="shared" si="960"/>
        <v>30750.959368714401</v>
      </c>
      <c r="BJ7886">
        <f t="shared" si="961"/>
        <v>34433.293478861582</v>
      </c>
    </row>
    <row r="7887" spans="1:62">
      <c r="A7887">
        <v>7884</v>
      </c>
      <c r="F7887">
        <v>10039.200858836048</v>
      </c>
      <c r="G7887">
        <v>0.31390621965517163</v>
      </c>
      <c r="BD7887">
        <f t="shared" si="955"/>
        <v>-8307.0527440936967</v>
      </c>
      <c r="BE7887">
        <f t="shared" si="956"/>
        <v>-7118.7304263685746</v>
      </c>
      <c r="BF7887">
        <f t="shared" si="957"/>
        <v>-5930.4081086434535</v>
      </c>
      <c r="BG7887">
        <f t="shared" si="958"/>
        <v>-4742.0857909183323</v>
      </c>
      <c r="BH7887">
        <f t="shared" si="959"/>
        <v>-3553.7634731932112</v>
      </c>
      <c r="BI7887">
        <f t="shared" si="960"/>
        <v>-2365.4411554680901</v>
      </c>
      <c r="BJ7887">
        <f t="shared" si="961"/>
        <v>-1177.118837742968</v>
      </c>
    </row>
    <row r="7888" spans="1:62">
      <c r="A7888">
        <v>7885</v>
      </c>
      <c r="F7888">
        <v>10717.367532458953</v>
      </c>
      <c r="G7888">
        <v>0.3466909464190584</v>
      </c>
      <c r="BD7888">
        <f t="shared" si="955"/>
        <v>-8469.6697605601894</v>
      </c>
      <c r="BE7888">
        <f t="shared" si="956"/>
        <v>-6900.1386622843311</v>
      </c>
      <c r="BF7888">
        <f t="shared" si="957"/>
        <v>-5330.6075640084737</v>
      </c>
      <c r="BG7888">
        <f t="shared" si="958"/>
        <v>-3761.0764657326154</v>
      </c>
      <c r="BH7888">
        <f t="shared" si="959"/>
        <v>-2191.545367456757</v>
      </c>
      <c r="BI7888">
        <f t="shared" si="960"/>
        <v>-622.01426918089965</v>
      </c>
      <c r="BJ7888">
        <f t="shared" si="961"/>
        <v>947.51682909495867</v>
      </c>
    </row>
    <row r="7889" spans="1:62">
      <c r="A7889">
        <v>7886</v>
      </c>
      <c r="F7889">
        <v>8333.6765730087573</v>
      </c>
      <c r="G7889">
        <v>0.34404016401032145</v>
      </c>
      <c r="BD7889">
        <f t="shared" si="955"/>
        <v>-8983.9128003636615</v>
      </c>
      <c r="BE7889">
        <f t="shared" si="956"/>
        <v>-7250.4580682683691</v>
      </c>
      <c r="BF7889">
        <f t="shared" si="957"/>
        <v>-5517.0033361730775</v>
      </c>
      <c r="BG7889">
        <f t="shared" si="958"/>
        <v>-3783.5486040777851</v>
      </c>
      <c r="BH7889">
        <f t="shared" si="959"/>
        <v>-2050.0938719824935</v>
      </c>
      <c r="BI7889">
        <f t="shared" si="960"/>
        <v>-316.63913988720196</v>
      </c>
      <c r="BJ7889">
        <f t="shared" si="961"/>
        <v>1416.8155922080914</v>
      </c>
    </row>
    <row r="7890" spans="1:62">
      <c r="A7890">
        <v>7887</v>
      </c>
      <c r="F7890">
        <v>4642.3880125774958</v>
      </c>
      <c r="G7890">
        <v>0.14032971591160859</v>
      </c>
      <c r="BD7890">
        <f t="shared" si="955"/>
        <v>-6613.4757529571498</v>
      </c>
      <c r="BE7890">
        <f t="shared" si="956"/>
        <v>-4893.2749329055423</v>
      </c>
      <c r="BF7890">
        <f t="shared" si="957"/>
        <v>-3173.0741128539357</v>
      </c>
      <c r="BG7890">
        <f t="shared" si="958"/>
        <v>-1452.8732928023283</v>
      </c>
      <c r="BH7890">
        <f t="shared" si="959"/>
        <v>267.32752724927923</v>
      </c>
      <c r="BI7890">
        <f t="shared" si="960"/>
        <v>1987.5283473008858</v>
      </c>
      <c r="BJ7890">
        <f t="shared" si="961"/>
        <v>3707.7291673524942</v>
      </c>
    </row>
    <row r="7891" spans="1:62">
      <c r="A7891">
        <v>7888</v>
      </c>
      <c r="F7891">
        <v>12477.700825074988</v>
      </c>
      <c r="G7891">
        <v>0.28732063836821187</v>
      </c>
      <c r="BD7891">
        <f t="shared" si="955"/>
        <v>-3940.7394330194529</v>
      </c>
      <c r="BE7891">
        <f t="shared" si="956"/>
        <v>-3239.09085346141</v>
      </c>
      <c r="BF7891">
        <f t="shared" si="957"/>
        <v>-2537.4422739033671</v>
      </c>
      <c r="BG7891">
        <f t="shared" si="958"/>
        <v>-1835.7936943453242</v>
      </c>
      <c r="BH7891">
        <f t="shared" si="959"/>
        <v>-1134.1451147872813</v>
      </c>
      <c r="BI7891">
        <f t="shared" si="960"/>
        <v>-432.49653522923836</v>
      </c>
      <c r="BJ7891">
        <f t="shared" si="961"/>
        <v>269.15204432880455</v>
      </c>
    </row>
    <row r="7892" spans="1:62">
      <c r="A7892">
        <v>7889</v>
      </c>
      <c r="F7892">
        <v>8904.0810599481483</v>
      </c>
      <c r="G7892">
        <v>0.24177806481326769</v>
      </c>
      <c r="BD7892">
        <f t="shared" si="955"/>
        <v>-11041.097633233929</v>
      </c>
      <c r="BE7892">
        <f t="shared" si="956"/>
        <v>-9604.4944413928697</v>
      </c>
      <c r="BF7892">
        <f t="shared" si="957"/>
        <v>-8167.8912495518098</v>
      </c>
      <c r="BG7892">
        <f t="shared" si="958"/>
        <v>-6731.2880577107508</v>
      </c>
      <c r="BH7892">
        <f t="shared" si="959"/>
        <v>-5294.6848658696908</v>
      </c>
      <c r="BI7892">
        <f t="shared" si="960"/>
        <v>-3858.0816740286318</v>
      </c>
      <c r="BJ7892">
        <f t="shared" si="961"/>
        <v>-2421.4784821875728</v>
      </c>
    </row>
    <row r="7893" spans="1:62">
      <c r="A7893">
        <v>7890</v>
      </c>
      <c r="F7893">
        <v>9254.3173532005603</v>
      </c>
      <c r="G7893">
        <v>0.34845660240182674</v>
      </c>
      <c r="BD7893">
        <f t="shared" si="955"/>
        <v>-7695.1907358818098</v>
      </c>
      <c r="BE7893">
        <f t="shared" si="956"/>
        <v>-6486.3004118154713</v>
      </c>
      <c r="BF7893">
        <f t="shared" si="957"/>
        <v>-5277.4100877491328</v>
      </c>
      <c r="BG7893">
        <f t="shared" si="958"/>
        <v>-4068.5197636827943</v>
      </c>
      <c r="BH7893">
        <f t="shared" si="959"/>
        <v>-2859.6294396164558</v>
      </c>
      <c r="BI7893">
        <f t="shared" si="960"/>
        <v>-1650.7391155501173</v>
      </c>
      <c r="BJ7893">
        <f t="shared" si="961"/>
        <v>-441.84879148377877</v>
      </c>
    </row>
    <row r="7894" spans="1:62">
      <c r="A7894">
        <v>7891</v>
      </c>
      <c r="F7894">
        <v>12386.667216076634</v>
      </c>
      <c r="G7894">
        <v>0.14757121185998034</v>
      </c>
      <c r="BD7894">
        <f t="shared" si="955"/>
        <v>-7512.0343411914264</v>
      </c>
      <c r="BE7894">
        <f t="shared" si="956"/>
        <v>-5769.7513291822925</v>
      </c>
      <c r="BF7894">
        <f t="shared" si="957"/>
        <v>-4027.4683171731594</v>
      </c>
      <c r="BG7894">
        <f t="shared" si="958"/>
        <v>-2285.1853051640255</v>
      </c>
      <c r="BH7894">
        <f t="shared" si="959"/>
        <v>-542.90229315489159</v>
      </c>
      <c r="BI7894">
        <f t="shared" si="960"/>
        <v>1199.3807188542414</v>
      </c>
      <c r="BJ7894">
        <f t="shared" si="961"/>
        <v>2941.6637308633763</v>
      </c>
    </row>
    <row r="7895" spans="1:62">
      <c r="A7895">
        <v>7892</v>
      </c>
      <c r="F7895">
        <v>10788.976409066932</v>
      </c>
      <c r="G7895">
        <v>0.6423346378667496</v>
      </c>
      <c r="BD7895">
        <f t="shared" si="955"/>
        <v>-11648.811156776732</v>
      </c>
      <c r="BE7895">
        <f t="shared" si="956"/>
        <v>-10910.95509747683</v>
      </c>
      <c r="BF7895">
        <f t="shared" si="957"/>
        <v>-10173.09903817693</v>
      </c>
      <c r="BG7895">
        <f t="shared" si="958"/>
        <v>-9435.2429788770278</v>
      </c>
      <c r="BH7895">
        <f t="shared" si="959"/>
        <v>-8697.3869195771258</v>
      </c>
      <c r="BI7895">
        <f t="shared" si="960"/>
        <v>-7959.5308602772238</v>
      </c>
      <c r="BJ7895">
        <f t="shared" si="961"/>
        <v>-7221.6748009773219</v>
      </c>
    </row>
    <row r="7896" spans="1:62">
      <c r="A7896">
        <v>7893</v>
      </c>
      <c r="F7896">
        <v>15095.358178622795</v>
      </c>
      <c r="G7896">
        <v>0.28939774192769008</v>
      </c>
      <c r="BD7896">
        <f t="shared" si="955"/>
        <v>-7577.303219733185</v>
      </c>
      <c r="BE7896">
        <f t="shared" si="956"/>
        <v>-4365.6300303994367</v>
      </c>
      <c r="BF7896">
        <f t="shared" si="957"/>
        <v>-1153.9568410656884</v>
      </c>
      <c r="BG7896">
        <f t="shared" si="958"/>
        <v>2057.7163482680589</v>
      </c>
      <c r="BH7896">
        <f t="shared" si="959"/>
        <v>5269.3895376018081</v>
      </c>
      <c r="BI7896">
        <f t="shared" si="960"/>
        <v>8481.0627269355555</v>
      </c>
      <c r="BJ7896">
        <f t="shared" si="961"/>
        <v>11692.735916269305</v>
      </c>
    </row>
    <row r="7897" spans="1:62">
      <c r="A7897">
        <v>7894</v>
      </c>
      <c r="F7897">
        <v>9395.1460407484938</v>
      </c>
      <c r="G7897">
        <v>0.67874222894574299</v>
      </c>
      <c r="BD7897">
        <f t="shared" si="955"/>
        <v>-13648.369468984345</v>
      </c>
      <c r="BE7897">
        <f t="shared" si="956"/>
        <v>-12201.380759345895</v>
      </c>
      <c r="BF7897">
        <f t="shared" si="957"/>
        <v>-10754.392049707443</v>
      </c>
      <c r="BG7897">
        <f t="shared" si="958"/>
        <v>-9307.4033400689932</v>
      </c>
      <c r="BH7897">
        <f t="shared" si="959"/>
        <v>-7860.4146304305432</v>
      </c>
      <c r="BI7897">
        <f t="shared" si="960"/>
        <v>-6413.4259207920932</v>
      </c>
      <c r="BJ7897">
        <f t="shared" si="961"/>
        <v>-4966.4372111536431</v>
      </c>
    </row>
    <row r="7898" spans="1:62">
      <c r="A7898">
        <v>7895</v>
      </c>
      <c r="F7898">
        <v>8748.2236204564797</v>
      </c>
      <c r="G7898">
        <v>0.32197306581510965</v>
      </c>
      <c r="BD7898">
        <f t="shared" si="955"/>
        <v>-6001.4348960197785</v>
      </c>
      <c r="BE7898">
        <f t="shared" si="956"/>
        <v>-2607.7237512910642</v>
      </c>
      <c r="BF7898">
        <f t="shared" si="957"/>
        <v>785.98739343765192</v>
      </c>
      <c r="BG7898">
        <f t="shared" si="958"/>
        <v>4179.6985381663653</v>
      </c>
      <c r="BH7898">
        <f t="shared" si="959"/>
        <v>7573.4096828950806</v>
      </c>
      <c r="BI7898">
        <f t="shared" si="960"/>
        <v>10967.120827623798</v>
      </c>
      <c r="BJ7898">
        <f t="shared" si="961"/>
        <v>14360.831972352511</v>
      </c>
    </row>
    <row r="7899" spans="1:62">
      <c r="A7899">
        <v>7896</v>
      </c>
      <c r="F7899">
        <v>1434.273741065128</v>
      </c>
      <c r="G7899">
        <v>0.76218862792444675</v>
      </c>
      <c r="BD7899">
        <f t="shared" si="955"/>
        <v>-7138.3582913809314</v>
      </c>
      <c r="BE7899">
        <f t="shared" si="956"/>
        <v>-5528.4929623053831</v>
      </c>
      <c r="BF7899">
        <f t="shared" si="957"/>
        <v>-3918.6276332298348</v>
      </c>
      <c r="BG7899">
        <f t="shared" si="958"/>
        <v>-2308.7623041542865</v>
      </c>
      <c r="BH7899">
        <f t="shared" si="959"/>
        <v>-698.89697507873825</v>
      </c>
      <c r="BI7899">
        <f t="shared" si="960"/>
        <v>910.96835399681004</v>
      </c>
      <c r="BJ7899">
        <f t="shared" si="961"/>
        <v>2520.8336830723583</v>
      </c>
    </row>
    <row r="7900" spans="1:62">
      <c r="A7900">
        <v>7897</v>
      </c>
      <c r="F7900">
        <v>7969.2973442992261</v>
      </c>
      <c r="G7900">
        <v>0.25567978343448594</v>
      </c>
      <c r="BD7900">
        <f t="shared" si="955"/>
        <v>2376.669398557106</v>
      </c>
      <c r="BE7900">
        <f t="shared" si="956"/>
        <v>6187.6125381793399</v>
      </c>
      <c r="BF7900">
        <f t="shared" si="957"/>
        <v>9998.5556778015725</v>
      </c>
      <c r="BG7900">
        <f t="shared" si="958"/>
        <v>13809.498817423808</v>
      </c>
      <c r="BH7900">
        <f t="shared" si="959"/>
        <v>17620.441957046041</v>
      </c>
      <c r="BI7900">
        <f t="shared" si="960"/>
        <v>21431.385096668273</v>
      </c>
      <c r="BJ7900">
        <f t="shared" si="961"/>
        <v>25242.328236290508</v>
      </c>
    </row>
    <row r="7901" spans="1:62">
      <c r="A7901">
        <v>7898</v>
      </c>
      <c r="F7901">
        <v>12600.097801939024</v>
      </c>
      <c r="G7901">
        <v>0.4788390242483116</v>
      </c>
      <c r="BD7901">
        <f t="shared" si="955"/>
        <v>-6690.8984271267964</v>
      </c>
      <c r="BE7901">
        <f t="shared" si="956"/>
        <v>-5412.4995099543667</v>
      </c>
      <c r="BF7901">
        <f t="shared" si="957"/>
        <v>-4134.1005927819369</v>
      </c>
      <c r="BG7901">
        <f t="shared" si="958"/>
        <v>-2855.7016756095072</v>
      </c>
      <c r="BH7901">
        <f t="shared" si="959"/>
        <v>-1577.3027584370775</v>
      </c>
      <c r="BI7901">
        <f t="shared" si="960"/>
        <v>-298.90384126464778</v>
      </c>
      <c r="BJ7901">
        <f t="shared" si="961"/>
        <v>979.49507590778194</v>
      </c>
    </row>
    <row r="7902" spans="1:62">
      <c r="A7902">
        <v>7899</v>
      </c>
      <c r="F7902">
        <v>7636.0952404706641</v>
      </c>
      <c r="G7902">
        <v>0.28068079889841346</v>
      </c>
      <c r="BD7902">
        <f t="shared" si="955"/>
        <v>-10205.902680697465</v>
      </c>
      <c r="BE7902">
        <f t="shared" si="956"/>
        <v>-7811.7075594559083</v>
      </c>
      <c r="BF7902">
        <f t="shared" si="957"/>
        <v>-5417.5124382143504</v>
      </c>
      <c r="BG7902">
        <f t="shared" si="958"/>
        <v>-3023.3173169727925</v>
      </c>
      <c r="BH7902">
        <f t="shared" si="959"/>
        <v>-629.12219573123366</v>
      </c>
      <c r="BI7902">
        <f t="shared" si="960"/>
        <v>1765.0729255103233</v>
      </c>
      <c r="BJ7902">
        <f t="shared" si="961"/>
        <v>4159.2680467518803</v>
      </c>
    </row>
    <row r="7903" spans="1:62">
      <c r="A7903">
        <v>7900</v>
      </c>
      <c r="F7903">
        <v>4499.7259513482677</v>
      </c>
      <c r="G7903">
        <v>0.73187846476957841</v>
      </c>
      <c r="BD7903">
        <f t="shared" si="955"/>
        <v>-6232.6912459785963</v>
      </c>
      <c r="BE7903">
        <f t="shared" si="956"/>
        <v>-4829.2872514865294</v>
      </c>
      <c r="BF7903">
        <f t="shared" si="957"/>
        <v>-3425.8832569944625</v>
      </c>
      <c r="BG7903">
        <f t="shared" si="958"/>
        <v>-2022.4792625023947</v>
      </c>
      <c r="BH7903">
        <f t="shared" si="959"/>
        <v>-619.07526801032782</v>
      </c>
      <c r="BI7903">
        <f t="shared" si="960"/>
        <v>784.32872648173907</v>
      </c>
      <c r="BJ7903">
        <f t="shared" si="961"/>
        <v>2187.7327209738069</v>
      </c>
    </row>
    <row r="7904" spans="1:62">
      <c r="A7904">
        <v>7901</v>
      </c>
      <c r="F7904">
        <v>8644.6820142452052</v>
      </c>
      <c r="G7904">
        <v>0.17099729400059527</v>
      </c>
      <c r="BD7904">
        <f t="shared" si="955"/>
        <v>-840.33362750037577</v>
      </c>
      <c r="BE7904">
        <f t="shared" si="956"/>
        <v>2819.0586963475162</v>
      </c>
      <c r="BF7904">
        <f t="shared" si="957"/>
        <v>6478.451020195409</v>
      </c>
      <c r="BG7904">
        <f t="shared" si="958"/>
        <v>10137.8433440433</v>
      </c>
      <c r="BH7904">
        <f t="shared" si="959"/>
        <v>13797.235667891193</v>
      </c>
      <c r="BI7904">
        <f t="shared" si="960"/>
        <v>17456.627991739086</v>
      </c>
      <c r="BJ7904">
        <f t="shared" si="961"/>
        <v>21116.020315586975</v>
      </c>
    </row>
    <row r="7905" spans="1:62">
      <c r="A7905">
        <v>7902</v>
      </c>
      <c r="F7905">
        <v>3654.2822356962497</v>
      </c>
      <c r="G7905">
        <v>0.40647332338933229</v>
      </c>
      <c r="BD7905">
        <f t="shared" si="955"/>
        <v>-7789.6955442422286</v>
      </c>
      <c r="BE7905">
        <f t="shared" si="956"/>
        <v>-6934.709074239252</v>
      </c>
      <c r="BF7905">
        <f t="shared" si="957"/>
        <v>-6079.7226042362763</v>
      </c>
      <c r="BG7905">
        <f t="shared" si="958"/>
        <v>-5224.7361342332997</v>
      </c>
      <c r="BH7905">
        <f t="shared" si="959"/>
        <v>-4369.7496642303231</v>
      </c>
      <c r="BI7905">
        <f t="shared" si="960"/>
        <v>-3514.7631942273474</v>
      </c>
      <c r="BJ7905">
        <f t="shared" si="961"/>
        <v>-2659.7767242243708</v>
      </c>
    </row>
    <row r="7906" spans="1:62">
      <c r="A7906">
        <v>7903</v>
      </c>
      <c r="F7906">
        <v>7269.1595790296378</v>
      </c>
      <c r="G7906">
        <v>0.40602144348018054</v>
      </c>
      <c r="BD7906">
        <f t="shared" si="955"/>
        <v>-1621.9156187495882</v>
      </c>
      <c r="BE7906">
        <f t="shared" si="956"/>
        <v>410.4509981970732</v>
      </c>
      <c r="BF7906">
        <f t="shared" si="957"/>
        <v>2442.8176151437347</v>
      </c>
      <c r="BG7906">
        <f t="shared" si="958"/>
        <v>4475.1842320903961</v>
      </c>
      <c r="BH7906">
        <f t="shared" si="959"/>
        <v>6507.5508490370576</v>
      </c>
      <c r="BI7906">
        <f t="shared" si="960"/>
        <v>8539.917465983719</v>
      </c>
      <c r="BJ7906">
        <f t="shared" si="961"/>
        <v>10572.28408293038</v>
      </c>
    </row>
    <row r="7907" spans="1:62">
      <c r="A7907">
        <v>7904</v>
      </c>
      <c r="F7907">
        <v>-3690.1507493009667</v>
      </c>
      <c r="G7907">
        <v>0.51790452752272742</v>
      </c>
      <c r="BD7907">
        <f t="shared" si="955"/>
        <v>-5239.0523616287355</v>
      </c>
      <c r="BE7907">
        <f t="shared" si="956"/>
        <v>-3208.9451442278323</v>
      </c>
      <c r="BF7907">
        <f t="shared" si="957"/>
        <v>-1178.83792682693</v>
      </c>
      <c r="BG7907">
        <f t="shared" si="958"/>
        <v>851.26929057397319</v>
      </c>
      <c r="BH7907">
        <f t="shared" si="959"/>
        <v>2881.3765079748755</v>
      </c>
      <c r="BI7907">
        <f t="shared" si="960"/>
        <v>4911.4837253757778</v>
      </c>
      <c r="BJ7907">
        <f t="shared" si="961"/>
        <v>6941.5909427766819</v>
      </c>
    </row>
    <row r="7908" spans="1:62">
      <c r="A7908">
        <v>7905</v>
      </c>
      <c r="F7908">
        <v>11259.830521197022</v>
      </c>
      <c r="G7908">
        <v>0.63019089885255219</v>
      </c>
      <c r="BD7908">
        <f t="shared" si="955"/>
        <v>6279.6733869146037</v>
      </c>
      <c r="BE7908">
        <f t="shared" si="956"/>
        <v>8869.1960245282407</v>
      </c>
      <c r="BF7908">
        <f t="shared" si="957"/>
        <v>11458.718662141877</v>
      </c>
      <c r="BG7908">
        <f t="shared" si="958"/>
        <v>14048.241299755515</v>
      </c>
      <c r="BH7908">
        <f t="shared" si="959"/>
        <v>16637.763937369153</v>
      </c>
      <c r="BI7908">
        <f t="shared" si="960"/>
        <v>19227.286574982791</v>
      </c>
      <c r="BJ7908">
        <f t="shared" si="961"/>
        <v>21816.809212596425</v>
      </c>
    </row>
    <row r="7909" spans="1:62">
      <c r="A7909">
        <v>7906</v>
      </c>
      <c r="F7909">
        <v>6221.1275212390574</v>
      </c>
      <c r="G7909">
        <v>6.2965075855570873E-2</v>
      </c>
      <c r="BD7909">
        <f t="shared" si="955"/>
        <v>-8108.8760269342611</v>
      </c>
      <c r="BE7909">
        <f t="shared" si="956"/>
        <v>-4957.9215326715002</v>
      </c>
      <c r="BF7909">
        <f t="shared" si="957"/>
        <v>-1806.9670384087385</v>
      </c>
      <c r="BG7909">
        <f t="shared" si="958"/>
        <v>1343.9874558540214</v>
      </c>
      <c r="BH7909">
        <f t="shared" si="959"/>
        <v>4494.9419501167831</v>
      </c>
      <c r="BI7909">
        <f t="shared" si="960"/>
        <v>7645.8964443795448</v>
      </c>
      <c r="BJ7909">
        <f t="shared" si="961"/>
        <v>10796.850938642307</v>
      </c>
    </row>
    <row r="7910" spans="1:62">
      <c r="A7910">
        <v>7907</v>
      </c>
      <c r="F7910">
        <v>14809.254610219365</v>
      </c>
      <c r="G7910">
        <v>0.68630432282316445</v>
      </c>
      <c r="BD7910">
        <f t="shared" si="955"/>
        <v>-5906.3021419612032</v>
      </c>
      <c r="BE7910">
        <f t="shared" si="956"/>
        <v>-5591.4767626833491</v>
      </c>
      <c r="BF7910">
        <f t="shared" si="957"/>
        <v>-5276.651383405494</v>
      </c>
      <c r="BG7910">
        <f t="shared" si="958"/>
        <v>-4961.8260041276399</v>
      </c>
      <c r="BH7910">
        <f t="shared" si="959"/>
        <v>-4647.0006248497857</v>
      </c>
      <c r="BI7910">
        <f t="shared" si="960"/>
        <v>-4332.1752455719306</v>
      </c>
      <c r="BJ7910">
        <f t="shared" si="961"/>
        <v>-4017.3498662940769</v>
      </c>
    </row>
    <row r="7911" spans="1:62">
      <c r="A7911">
        <v>7908</v>
      </c>
      <c r="F7911">
        <v>11530.821204118147</v>
      </c>
      <c r="G7911">
        <v>0.17337548271769343</v>
      </c>
      <c r="BD7911">
        <f t="shared" si="955"/>
        <v>-11377.732996103543</v>
      </c>
      <c r="BE7911">
        <f t="shared" si="956"/>
        <v>-7946.2113819877204</v>
      </c>
      <c r="BF7911">
        <f t="shared" si="957"/>
        <v>-4514.6897678718979</v>
      </c>
      <c r="BG7911">
        <f t="shared" si="958"/>
        <v>-1083.1681537560762</v>
      </c>
      <c r="BH7911">
        <f t="shared" si="959"/>
        <v>2348.3534603597454</v>
      </c>
      <c r="BI7911">
        <f t="shared" si="960"/>
        <v>5779.8750744755689</v>
      </c>
      <c r="BJ7911">
        <f t="shared" si="961"/>
        <v>9211.3966885913924</v>
      </c>
    </row>
    <row r="7912" spans="1:62">
      <c r="A7912">
        <v>7909</v>
      </c>
      <c r="F7912">
        <v>7273.8929668067249</v>
      </c>
      <c r="G7912">
        <v>0.26352324112692571</v>
      </c>
      <c r="BD7912">
        <f t="shared" si="955"/>
        <v>-10663.94379052968</v>
      </c>
      <c r="BE7912">
        <f t="shared" si="956"/>
        <v>-9797.0663769412131</v>
      </c>
      <c r="BF7912">
        <f t="shared" si="957"/>
        <v>-8930.1889633527462</v>
      </c>
      <c r="BG7912">
        <f t="shared" si="958"/>
        <v>-8063.3115497642784</v>
      </c>
      <c r="BH7912">
        <f t="shared" si="959"/>
        <v>-7196.4341361758115</v>
      </c>
      <c r="BI7912">
        <f t="shared" si="960"/>
        <v>-6329.5567225873438</v>
      </c>
      <c r="BJ7912">
        <f t="shared" si="961"/>
        <v>-5462.6793089988769</v>
      </c>
    </row>
    <row r="7913" spans="1:62">
      <c r="A7913">
        <v>7910</v>
      </c>
      <c r="F7913">
        <v>3313.6350027796179</v>
      </c>
      <c r="G7913">
        <v>0.35827499286546782</v>
      </c>
      <c r="BD7913">
        <f t="shared" si="955"/>
        <v>-5956.2767611720965</v>
      </c>
      <c r="BE7913">
        <f t="shared" si="956"/>
        <v>-4638.6605555374681</v>
      </c>
      <c r="BF7913">
        <f t="shared" si="957"/>
        <v>-3321.0443499028393</v>
      </c>
      <c r="BG7913">
        <f t="shared" si="958"/>
        <v>-2003.4281442682104</v>
      </c>
      <c r="BH7913">
        <f t="shared" si="959"/>
        <v>-685.81193863358203</v>
      </c>
      <c r="BI7913">
        <f t="shared" si="960"/>
        <v>631.80426700104636</v>
      </c>
      <c r="BJ7913">
        <f t="shared" si="961"/>
        <v>1949.4204726356747</v>
      </c>
    </row>
    <row r="7914" spans="1:62">
      <c r="A7914">
        <v>7911</v>
      </c>
      <c r="F7914">
        <v>9521.2743043783867</v>
      </c>
      <c r="G7914">
        <v>0.50844799091025461</v>
      </c>
      <c r="BD7914">
        <f t="shared" si="955"/>
        <v>-1522.2600384522789</v>
      </c>
      <c r="BE7914">
        <f t="shared" si="956"/>
        <v>269.11492587506018</v>
      </c>
      <c r="BF7914">
        <f t="shared" si="957"/>
        <v>2060.4898902023997</v>
      </c>
      <c r="BG7914">
        <f t="shared" si="958"/>
        <v>3851.8648545297383</v>
      </c>
      <c r="BH7914">
        <f t="shared" si="959"/>
        <v>5643.2398188570769</v>
      </c>
      <c r="BI7914">
        <f t="shared" si="960"/>
        <v>7434.6147831844173</v>
      </c>
      <c r="BJ7914">
        <f t="shared" si="961"/>
        <v>9225.9897475117559</v>
      </c>
    </row>
    <row r="7915" spans="1:62">
      <c r="A7915">
        <v>7912</v>
      </c>
      <c r="F7915">
        <v>6113.0819537831303</v>
      </c>
      <c r="G7915">
        <v>0.96596446643256062</v>
      </c>
      <c r="BD7915">
        <f t="shared" si="955"/>
        <v>-6979.0343498271141</v>
      </c>
      <c r="BE7915">
        <f t="shared" si="956"/>
        <v>-4436.7943952758405</v>
      </c>
      <c r="BF7915">
        <f t="shared" si="957"/>
        <v>-1894.5544407245679</v>
      </c>
      <c r="BG7915">
        <f t="shared" si="958"/>
        <v>647.68551382670557</v>
      </c>
      <c r="BH7915">
        <f t="shared" si="959"/>
        <v>3189.9254683779782</v>
      </c>
      <c r="BI7915">
        <f t="shared" si="960"/>
        <v>5732.1654229292508</v>
      </c>
      <c r="BJ7915">
        <f t="shared" si="961"/>
        <v>8274.4053774805234</v>
      </c>
    </row>
    <row r="7916" spans="1:62">
      <c r="A7916">
        <v>7913</v>
      </c>
      <c r="F7916">
        <v>1295.2313697356876</v>
      </c>
      <c r="G7916">
        <v>0.43025978131528841</v>
      </c>
      <c r="BD7916">
        <f t="shared" si="955"/>
        <v>-1283.2596216203274</v>
      </c>
      <c r="BE7916">
        <f t="shared" si="956"/>
        <v>3546.5627105424755</v>
      </c>
      <c r="BF7916">
        <f t="shared" si="957"/>
        <v>8376.3850427052785</v>
      </c>
      <c r="BG7916">
        <f t="shared" si="958"/>
        <v>13206.207374868081</v>
      </c>
      <c r="BH7916">
        <f t="shared" si="959"/>
        <v>18036.029707030884</v>
      </c>
      <c r="BI7916">
        <f t="shared" si="960"/>
        <v>22865.852039193687</v>
      </c>
      <c r="BJ7916">
        <f t="shared" si="961"/>
        <v>27695.67437135649</v>
      </c>
    </row>
    <row r="7917" spans="1:62">
      <c r="A7917">
        <v>7914</v>
      </c>
      <c r="F7917">
        <v>7897.2525569637364</v>
      </c>
      <c r="G7917">
        <v>0.23100657873471508</v>
      </c>
      <c r="BD7917">
        <f t="shared" si="955"/>
        <v>856.06753684075466</v>
      </c>
      <c r="BE7917">
        <f t="shared" si="956"/>
        <v>3007.3664434171969</v>
      </c>
      <c r="BF7917">
        <f t="shared" si="957"/>
        <v>5158.6653499936383</v>
      </c>
      <c r="BG7917">
        <f t="shared" si="958"/>
        <v>7309.9642565700815</v>
      </c>
      <c r="BH7917">
        <f t="shared" si="959"/>
        <v>9461.2631631465229</v>
      </c>
      <c r="BI7917">
        <f t="shared" si="960"/>
        <v>11612.562069722964</v>
      </c>
      <c r="BJ7917">
        <f t="shared" si="961"/>
        <v>13763.860976299407</v>
      </c>
    </row>
    <row r="7918" spans="1:62">
      <c r="A7918">
        <v>7915</v>
      </c>
      <c r="F7918">
        <v>6361.7165604846559</v>
      </c>
      <c r="G7918">
        <v>0.53676621554217796</v>
      </c>
      <c r="BD7918">
        <f t="shared" si="955"/>
        <v>-6742.2196632901614</v>
      </c>
      <c r="BE7918">
        <f t="shared" si="956"/>
        <v>-5587.1867696165855</v>
      </c>
      <c r="BF7918">
        <f t="shared" si="957"/>
        <v>-4432.1538759430096</v>
      </c>
      <c r="BG7918">
        <f t="shared" si="958"/>
        <v>-3277.1209822694345</v>
      </c>
      <c r="BH7918">
        <f t="shared" si="959"/>
        <v>-2122.0880885958595</v>
      </c>
      <c r="BI7918">
        <f t="shared" si="960"/>
        <v>-967.05519492228359</v>
      </c>
      <c r="BJ7918">
        <f t="shared" si="961"/>
        <v>187.97769875129143</v>
      </c>
    </row>
    <row r="7919" spans="1:62">
      <c r="A7919">
        <v>7916</v>
      </c>
      <c r="F7919">
        <v>11938.066905304036</v>
      </c>
      <c r="G7919">
        <v>0.6585504954002932</v>
      </c>
      <c r="BD7919">
        <f t="shared" si="955"/>
        <v>-3677.8854827737659</v>
      </c>
      <c r="BE7919">
        <f t="shared" si="956"/>
        <v>-994.05440506287596</v>
      </c>
      <c r="BF7919">
        <f t="shared" si="957"/>
        <v>1689.7766726480131</v>
      </c>
      <c r="BG7919">
        <f t="shared" si="958"/>
        <v>4373.607750358904</v>
      </c>
      <c r="BH7919">
        <f t="shared" si="959"/>
        <v>7057.4388280697931</v>
      </c>
      <c r="BI7919">
        <f t="shared" si="960"/>
        <v>9741.2699057806822</v>
      </c>
      <c r="BJ7919">
        <f t="shared" si="961"/>
        <v>12425.100983491571</v>
      </c>
    </row>
    <row r="7920" spans="1:62">
      <c r="A7920">
        <v>7917</v>
      </c>
      <c r="F7920">
        <v>8612.0228642163984</v>
      </c>
      <c r="G7920">
        <v>0.9136394269083663</v>
      </c>
      <c r="BD7920">
        <f t="shared" si="955"/>
        <v>-8645.3144283025704</v>
      </c>
      <c r="BE7920">
        <f t="shared" si="956"/>
        <v>-5352.5619513011043</v>
      </c>
      <c r="BF7920">
        <f t="shared" si="957"/>
        <v>-2059.8094742996382</v>
      </c>
      <c r="BG7920">
        <f t="shared" si="958"/>
        <v>1232.9430027018279</v>
      </c>
      <c r="BH7920">
        <f t="shared" si="959"/>
        <v>4525.6954797032922</v>
      </c>
      <c r="BI7920">
        <f t="shared" si="960"/>
        <v>7818.4479567047601</v>
      </c>
      <c r="BJ7920">
        <f t="shared" si="961"/>
        <v>11111.200433706224</v>
      </c>
    </row>
    <row r="7921" spans="1:62">
      <c r="A7921">
        <v>7918</v>
      </c>
      <c r="F7921">
        <v>2714.4319516925825</v>
      </c>
      <c r="G7921">
        <v>0.40444589570700451</v>
      </c>
      <c r="BD7921">
        <f t="shared" si="955"/>
        <v>-4043.8257296745669</v>
      </c>
      <c r="BE7921">
        <f t="shared" si="956"/>
        <v>524.37140486726457</v>
      </c>
      <c r="BF7921">
        <f t="shared" si="957"/>
        <v>5092.568539409096</v>
      </c>
      <c r="BG7921">
        <f t="shared" si="958"/>
        <v>9660.7656739509275</v>
      </c>
      <c r="BH7921">
        <f t="shared" si="959"/>
        <v>14228.962808492759</v>
      </c>
      <c r="BI7921">
        <f t="shared" si="960"/>
        <v>18797.159943034589</v>
      </c>
      <c r="BJ7921">
        <f t="shared" si="961"/>
        <v>23365.357077576424</v>
      </c>
    </row>
    <row r="7922" spans="1:62">
      <c r="A7922">
        <v>7919</v>
      </c>
      <c r="F7922">
        <v>9329.1656629487497</v>
      </c>
      <c r="G7922">
        <v>0.81009647756610814</v>
      </c>
      <c r="BD7922">
        <f t="shared" si="955"/>
        <v>-692.20247315756001</v>
      </c>
      <c r="BE7922">
        <f t="shared" si="956"/>
        <v>1330.0270053774625</v>
      </c>
      <c r="BF7922">
        <f t="shared" si="957"/>
        <v>3352.2564839124852</v>
      </c>
      <c r="BG7922">
        <f t="shared" si="958"/>
        <v>5374.4859624475075</v>
      </c>
      <c r="BH7922">
        <f t="shared" si="959"/>
        <v>7396.7154409825307</v>
      </c>
      <c r="BI7922">
        <f t="shared" si="960"/>
        <v>9418.944919517553</v>
      </c>
      <c r="BJ7922">
        <f t="shared" si="961"/>
        <v>11441.174398052575</v>
      </c>
    </row>
    <row r="7923" spans="1:62">
      <c r="A7923">
        <v>7920</v>
      </c>
      <c r="F7923">
        <v>3164.2297351169545</v>
      </c>
      <c r="G7923">
        <v>0.18663561818086638</v>
      </c>
      <c r="BD7923">
        <f t="shared" si="955"/>
        <v>-5278.6832751182092</v>
      </c>
      <c r="BE7923">
        <f t="shared" si="956"/>
        <v>-1228.2008872876686</v>
      </c>
      <c r="BF7923">
        <f t="shared" si="957"/>
        <v>2822.2815005428729</v>
      </c>
      <c r="BG7923">
        <f t="shared" si="958"/>
        <v>6872.7638883734126</v>
      </c>
      <c r="BH7923">
        <f t="shared" si="959"/>
        <v>10923.246276203952</v>
      </c>
      <c r="BI7923">
        <f t="shared" si="960"/>
        <v>14973.728664034496</v>
      </c>
      <c r="BJ7923">
        <f t="shared" si="961"/>
        <v>19024.211051865037</v>
      </c>
    </row>
    <row r="7924" spans="1:62">
      <c r="A7924">
        <v>7921</v>
      </c>
      <c r="F7924">
        <v>9116.5136459328569</v>
      </c>
      <c r="G7924">
        <v>0.45524229593622767</v>
      </c>
      <c r="BD7924">
        <f t="shared" si="955"/>
        <v>-2231.0516442126227</v>
      </c>
      <c r="BE7924">
        <f t="shared" si="956"/>
        <v>-1297.8735533082906</v>
      </c>
      <c r="BF7924">
        <f t="shared" si="957"/>
        <v>-364.69546240395903</v>
      </c>
      <c r="BG7924">
        <f t="shared" si="958"/>
        <v>568.48262850037327</v>
      </c>
      <c r="BH7924">
        <f t="shared" si="959"/>
        <v>1501.6607194047047</v>
      </c>
      <c r="BI7924">
        <f t="shared" si="960"/>
        <v>2434.8388103090365</v>
      </c>
      <c r="BJ7924">
        <f t="shared" si="961"/>
        <v>3368.0169012133683</v>
      </c>
    </row>
    <row r="7925" spans="1:62">
      <c r="A7925">
        <v>7922</v>
      </c>
      <c r="F7925">
        <v>10624.955004104893</v>
      </c>
      <c r="G7925">
        <v>0.19187624411184068</v>
      </c>
      <c r="BD7925">
        <f t="shared" si="955"/>
        <v>-6840.3021662517185</v>
      </c>
      <c r="BE7925">
        <f t="shared" si="956"/>
        <v>-4564.0906865705801</v>
      </c>
      <c r="BF7925">
        <f t="shared" si="957"/>
        <v>-2287.8792068894418</v>
      </c>
      <c r="BG7925">
        <f t="shared" si="958"/>
        <v>-11.667727208303404</v>
      </c>
      <c r="BH7925">
        <f t="shared" si="959"/>
        <v>2264.543752472835</v>
      </c>
      <c r="BI7925">
        <f t="shared" si="960"/>
        <v>4540.7552321539733</v>
      </c>
      <c r="BJ7925">
        <f t="shared" si="961"/>
        <v>6816.9667118351117</v>
      </c>
    </row>
    <row r="7926" spans="1:62">
      <c r="A7926">
        <v>7923</v>
      </c>
      <c r="F7926">
        <v>4841.5230809415116</v>
      </c>
      <c r="G7926">
        <v>0.75580038304219332</v>
      </c>
      <c r="BD7926">
        <f t="shared" si="955"/>
        <v>-9665.5737835456894</v>
      </c>
      <c r="BE7926">
        <f t="shared" si="956"/>
        <v>-8706.1925629864872</v>
      </c>
      <c r="BF7926">
        <f t="shared" si="957"/>
        <v>-7746.8113424272833</v>
      </c>
      <c r="BG7926">
        <f t="shared" si="958"/>
        <v>-6787.4301218680794</v>
      </c>
      <c r="BH7926">
        <f t="shared" si="959"/>
        <v>-5828.0489013088763</v>
      </c>
      <c r="BI7926">
        <f t="shared" si="960"/>
        <v>-4868.6676807496733</v>
      </c>
      <c r="BJ7926">
        <f t="shared" si="961"/>
        <v>-3909.2864601904694</v>
      </c>
    </row>
    <row r="7927" spans="1:62">
      <c r="A7927">
        <v>7924</v>
      </c>
      <c r="F7927">
        <v>9169.9084555100635</v>
      </c>
      <c r="G7927">
        <v>0.57836953876132746</v>
      </c>
      <c r="BD7927">
        <f t="shared" si="955"/>
        <v>-1062.5211657305449</v>
      </c>
      <c r="BE7927">
        <f t="shared" si="956"/>
        <v>2716.4807494804218</v>
      </c>
      <c r="BF7927">
        <f t="shared" si="957"/>
        <v>6495.482664691388</v>
      </c>
      <c r="BG7927">
        <f t="shared" si="958"/>
        <v>10274.484579902355</v>
      </c>
      <c r="BH7927">
        <f t="shared" si="959"/>
        <v>14053.48649511332</v>
      </c>
      <c r="BI7927">
        <f t="shared" si="960"/>
        <v>17832.488410324288</v>
      </c>
      <c r="BJ7927">
        <f t="shared" si="961"/>
        <v>21611.490325535255</v>
      </c>
    </row>
    <row r="7928" spans="1:62">
      <c r="A7928">
        <v>7925</v>
      </c>
      <c r="F7928">
        <v>4373.4268932342602</v>
      </c>
      <c r="G7928">
        <v>0.65852345978356297</v>
      </c>
      <c r="BD7928">
        <f t="shared" si="955"/>
        <v>-6278.0607617034257</v>
      </c>
      <c r="BE7928">
        <f t="shared" si="956"/>
        <v>-3386.2130678967887</v>
      </c>
      <c r="BF7928">
        <f t="shared" si="957"/>
        <v>-494.36537409015182</v>
      </c>
      <c r="BG7928">
        <f t="shared" si="958"/>
        <v>2397.482319716486</v>
      </c>
      <c r="BH7928">
        <f t="shared" si="959"/>
        <v>5289.3300135231239</v>
      </c>
      <c r="BI7928">
        <f t="shared" si="960"/>
        <v>8181.1777073297599</v>
      </c>
      <c r="BJ7928">
        <f t="shared" si="961"/>
        <v>11073.025401136398</v>
      </c>
    </row>
    <row r="7929" spans="1:62">
      <c r="A7929">
        <v>7926</v>
      </c>
      <c r="F7929">
        <v>4550.3872343595976</v>
      </c>
      <c r="G7929">
        <v>1.0405340184556335</v>
      </c>
      <c r="BD7929">
        <f t="shared" si="955"/>
        <v>-1080.8095943164453</v>
      </c>
      <c r="BE7929">
        <f t="shared" si="956"/>
        <v>2211.8077046013696</v>
      </c>
      <c r="BF7929">
        <f t="shared" si="957"/>
        <v>5504.4250035191835</v>
      </c>
      <c r="BG7929">
        <f t="shared" si="958"/>
        <v>8797.0423024369993</v>
      </c>
      <c r="BH7929">
        <f t="shared" si="959"/>
        <v>12089.659601354815</v>
      </c>
      <c r="BI7929">
        <f t="shared" si="960"/>
        <v>15382.276900272627</v>
      </c>
      <c r="BJ7929">
        <f t="shared" si="961"/>
        <v>18674.894199190443</v>
      </c>
    </row>
    <row r="7930" spans="1:62">
      <c r="A7930">
        <v>7927</v>
      </c>
      <c r="F7930">
        <v>4202.3642409368222</v>
      </c>
      <c r="G7930">
        <v>7.7637677654402992E-2</v>
      </c>
      <c r="BD7930">
        <f t="shared" si="955"/>
        <v>652.28285791856979</v>
      </c>
      <c r="BE7930">
        <f t="shared" si="956"/>
        <v>5854.9529501967372</v>
      </c>
      <c r="BF7930">
        <f t="shared" si="957"/>
        <v>11057.623042474905</v>
      </c>
      <c r="BG7930">
        <f t="shared" si="958"/>
        <v>16260.293134753072</v>
      </c>
      <c r="BH7930">
        <f t="shared" si="959"/>
        <v>21462.96322703124</v>
      </c>
      <c r="BI7930">
        <f t="shared" si="960"/>
        <v>26665.633319309407</v>
      </c>
      <c r="BJ7930">
        <f t="shared" si="961"/>
        <v>31868.303411587574</v>
      </c>
    </row>
    <row r="7931" spans="1:62">
      <c r="A7931">
        <v>7928</v>
      </c>
      <c r="F7931">
        <v>9155.717567769334</v>
      </c>
      <c r="G7931">
        <v>0.39686778719955207</v>
      </c>
      <c r="BD7931">
        <f t="shared" si="955"/>
        <v>-3814.1758526648073</v>
      </c>
      <c r="BE7931">
        <f t="shared" si="956"/>
        <v>-3425.9874643927924</v>
      </c>
      <c r="BF7931">
        <f t="shared" si="957"/>
        <v>-3037.7990761207775</v>
      </c>
      <c r="BG7931">
        <f t="shared" si="958"/>
        <v>-2649.6106878487626</v>
      </c>
      <c r="BH7931">
        <f t="shared" si="959"/>
        <v>-2261.4222995767473</v>
      </c>
      <c r="BI7931">
        <f t="shared" si="960"/>
        <v>-1873.2339113047324</v>
      </c>
      <c r="BJ7931">
        <f t="shared" si="961"/>
        <v>-1485.0455230327175</v>
      </c>
    </row>
    <row r="7932" spans="1:62">
      <c r="A7932">
        <v>7929</v>
      </c>
      <c r="F7932">
        <v>4593.6101680660304</v>
      </c>
      <c r="G7932">
        <v>0.47018079418915804</v>
      </c>
      <c r="BD7932">
        <f t="shared" si="955"/>
        <v>-7171.378631771574</v>
      </c>
      <c r="BE7932">
        <f t="shared" si="956"/>
        <v>-5187.0396957738139</v>
      </c>
      <c r="BF7932">
        <f t="shared" si="957"/>
        <v>-3202.700759776053</v>
      </c>
      <c r="BG7932">
        <f t="shared" si="958"/>
        <v>-1218.361823778293</v>
      </c>
      <c r="BH7932">
        <f t="shared" si="959"/>
        <v>765.97711221946702</v>
      </c>
      <c r="BI7932">
        <f t="shared" si="960"/>
        <v>2750.3160482172279</v>
      </c>
      <c r="BJ7932">
        <f t="shared" si="961"/>
        <v>4734.6549842149889</v>
      </c>
    </row>
    <row r="7933" spans="1:62">
      <c r="A7933">
        <v>7930</v>
      </c>
      <c r="F7933">
        <v>8141.9549025172237</v>
      </c>
      <c r="G7933">
        <v>0.1514895643307268</v>
      </c>
      <c r="BD7933">
        <f t="shared" si="955"/>
        <v>-2242.7061971202402</v>
      </c>
      <c r="BE7933">
        <f t="shared" si="956"/>
        <v>108.19777382555003</v>
      </c>
      <c r="BF7933">
        <f t="shared" si="957"/>
        <v>2459.1017447713402</v>
      </c>
      <c r="BG7933">
        <f t="shared" si="958"/>
        <v>4810.0057157171304</v>
      </c>
      <c r="BH7933">
        <f t="shared" si="959"/>
        <v>7160.9096866629206</v>
      </c>
      <c r="BI7933">
        <f t="shared" si="960"/>
        <v>9511.8136576087109</v>
      </c>
      <c r="BJ7933">
        <f t="shared" si="961"/>
        <v>11862.717628554501</v>
      </c>
    </row>
    <row r="7934" spans="1:62">
      <c r="A7934">
        <v>7931</v>
      </c>
      <c r="F7934">
        <v>9710.0346249886607</v>
      </c>
      <c r="G7934">
        <v>0.38690758111911805</v>
      </c>
      <c r="BD7934">
        <f t="shared" si="955"/>
        <v>-7384.5070808635901</v>
      </c>
      <c r="BE7934">
        <f t="shared" si="956"/>
        <v>-6627.0592592099556</v>
      </c>
      <c r="BF7934">
        <f t="shared" si="957"/>
        <v>-5869.6114375563211</v>
      </c>
      <c r="BG7934">
        <f t="shared" si="958"/>
        <v>-5112.1636159026875</v>
      </c>
      <c r="BH7934">
        <f t="shared" si="959"/>
        <v>-4354.7157942490539</v>
      </c>
      <c r="BI7934">
        <f t="shared" si="960"/>
        <v>-3597.2679725954195</v>
      </c>
      <c r="BJ7934">
        <f t="shared" si="961"/>
        <v>-2839.8201509417859</v>
      </c>
    </row>
    <row r="7935" spans="1:62">
      <c r="A7935">
        <v>7932</v>
      </c>
      <c r="F7935">
        <v>13255.43301908272</v>
      </c>
      <c r="G7935">
        <v>0.18216749738445071</v>
      </c>
      <c r="BD7935">
        <f t="shared" si="955"/>
        <v>-7775.4967193930706</v>
      </c>
      <c r="BE7935">
        <f t="shared" si="956"/>
        <v>-5840.9588137974806</v>
      </c>
      <c r="BF7935">
        <f t="shared" si="957"/>
        <v>-3906.4209082018897</v>
      </c>
      <c r="BG7935">
        <f t="shared" si="958"/>
        <v>-1971.8830026062997</v>
      </c>
      <c r="BH7935">
        <f t="shared" si="959"/>
        <v>-37.345097010709651</v>
      </c>
      <c r="BI7935">
        <f t="shared" si="960"/>
        <v>1897.1928085848813</v>
      </c>
      <c r="BJ7935">
        <f t="shared" si="961"/>
        <v>3831.7307141804704</v>
      </c>
    </row>
    <row r="7936" spans="1:62">
      <c r="A7936">
        <v>7933</v>
      </c>
      <c r="F7936">
        <v>10564.036159458909</v>
      </c>
      <c r="G7936">
        <v>0.39692747114626048</v>
      </c>
      <c r="BD7936">
        <f t="shared" si="955"/>
        <v>-12344.595532160467</v>
      </c>
      <c r="BE7936">
        <f t="shared" si="956"/>
        <v>-11433.758045238214</v>
      </c>
      <c r="BF7936">
        <f t="shared" si="957"/>
        <v>-10522.92055831596</v>
      </c>
      <c r="BG7936">
        <f t="shared" si="958"/>
        <v>-9612.0830713937066</v>
      </c>
      <c r="BH7936">
        <f t="shared" si="959"/>
        <v>-8701.2455844714532</v>
      </c>
      <c r="BI7936">
        <f t="shared" si="960"/>
        <v>-7790.4080975491988</v>
      </c>
      <c r="BJ7936">
        <f t="shared" si="961"/>
        <v>-6879.5706106269454</v>
      </c>
    </row>
    <row r="7937" spans="1:62">
      <c r="A7937">
        <v>7934</v>
      </c>
      <c r="F7937">
        <v>8790.9679187708389</v>
      </c>
      <c r="G7937">
        <v>0.31097171699282811</v>
      </c>
      <c r="BD7937">
        <f t="shared" si="955"/>
        <v>-8579.3988037276067</v>
      </c>
      <c r="BE7937">
        <f t="shared" si="956"/>
        <v>-6594.7614479963031</v>
      </c>
      <c r="BF7937">
        <f t="shared" si="957"/>
        <v>-4610.1240922650013</v>
      </c>
      <c r="BG7937">
        <f t="shared" si="958"/>
        <v>-2625.4867365336986</v>
      </c>
      <c r="BH7937">
        <f t="shared" si="959"/>
        <v>-640.8493808023959</v>
      </c>
      <c r="BI7937">
        <f t="shared" si="960"/>
        <v>1343.7879749289059</v>
      </c>
      <c r="BJ7937">
        <f t="shared" si="961"/>
        <v>3328.4253306602077</v>
      </c>
    </row>
    <row r="7938" spans="1:62">
      <c r="A7938">
        <v>7935</v>
      </c>
      <c r="F7938">
        <v>9993.4658108845651</v>
      </c>
      <c r="G7938">
        <v>0.19225050702722601</v>
      </c>
      <c r="BD7938">
        <f t="shared" si="955"/>
        <v>-7236.1093338066985</v>
      </c>
      <c r="BE7938">
        <f t="shared" si="956"/>
        <v>-5681.2507488425581</v>
      </c>
      <c r="BF7938">
        <f t="shared" si="957"/>
        <v>-4126.3921638784177</v>
      </c>
      <c r="BG7938">
        <f t="shared" si="958"/>
        <v>-2571.5335789142764</v>
      </c>
      <c r="BH7938">
        <f t="shared" si="959"/>
        <v>-1016.674993950136</v>
      </c>
      <c r="BI7938">
        <f t="shared" si="960"/>
        <v>538.18359101400347</v>
      </c>
      <c r="BJ7938">
        <f t="shared" si="961"/>
        <v>2093.0421759781457</v>
      </c>
    </row>
    <row r="7939" spans="1:62">
      <c r="A7939">
        <v>7936</v>
      </c>
      <c r="F7939">
        <v>7595.4419680377468</v>
      </c>
      <c r="G7939">
        <v>0.57276706763282625</v>
      </c>
      <c r="BD7939">
        <f t="shared" si="955"/>
        <v>-9032.213275748436</v>
      </c>
      <c r="BE7939">
        <f t="shared" si="956"/>
        <v>-8070.960740612305</v>
      </c>
      <c r="BF7939">
        <f t="shared" si="957"/>
        <v>-7109.708205476175</v>
      </c>
      <c r="BG7939">
        <f t="shared" si="958"/>
        <v>-6148.4556703400449</v>
      </c>
      <c r="BH7939">
        <f t="shared" si="959"/>
        <v>-5187.2031352039148</v>
      </c>
      <c r="BI7939">
        <f t="shared" si="960"/>
        <v>-4225.9506000677848</v>
      </c>
      <c r="BJ7939">
        <f t="shared" si="961"/>
        <v>-3264.6980649316547</v>
      </c>
    </row>
    <row r="7940" spans="1:62">
      <c r="A7940">
        <v>7937</v>
      </c>
      <c r="F7940">
        <v>15582.413704520734</v>
      </c>
      <c r="G7940">
        <v>0.45062491599210741</v>
      </c>
      <c r="BD7940">
        <f t="shared" si="955"/>
        <v>-4731.606629873615</v>
      </c>
      <c r="BE7940">
        <f t="shared" si="956"/>
        <v>-1867.7712917094841</v>
      </c>
      <c r="BF7940">
        <f t="shared" si="957"/>
        <v>996.06404645464681</v>
      </c>
      <c r="BG7940">
        <f t="shared" si="958"/>
        <v>3859.8993846187786</v>
      </c>
      <c r="BH7940">
        <f t="shared" si="959"/>
        <v>6723.7347227829086</v>
      </c>
      <c r="BI7940">
        <f t="shared" si="960"/>
        <v>9587.5700609470405</v>
      </c>
      <c r="BJ7940">
        <f t="shared" si="961"/>
        <v>12451.405399111172</v>
      </c>
    </row>
    <row r="7941" spans="1:62">
      <c r="A7941">
        <v>7938</v>
      </c>
      <c r="F7941">
        <v>6750.9472839074879</v>
      </c>
      <c r="G7941">
        <v>0.21173976074030065</v>
      </c>
      <c r="BD7941">
        <f t="shared" si="955"/>
        <v>-13329.289124560197</v>
      </c>
      <c r="BE7941">
        <f t="shared" si="956"/>
        <v>-11076.164544599658</v>
      </c>
      <c r="BF7941">
        <f t="shared" si="957"/>
        <v>-8823.0399646391234</v>
      </c>
      <c r="BG7941">
        <f t="shared" si="958"/>
        <v>-6569.9153846785848</v>
      </c>
      <c r="BH7941">
        <f t="shared" si="959"/>
        <v>-4316.7908047180481</v>
      </c>
      <c r="BI7941">
        <f t="shared" si="960"/>
        <v>-2063.6662247575114</v>
      </c>
      <c r="BJ7941">
        <f t="shared" si="961"/>
        <v>189.45835520302535</v>
      </c>
    </row>
    <row r="7942" spans="1:62">
      <c r="A7942">
        <v>7939</v>
      </c>
      <c r="F7942">
        <v>6495.0660970661629</v>
      </c>
      <c r="G7942">
        <v>0.27175357764986163</v>
      </c>
      <c r="BD7942">
        <f t="shared" si="955"/>
        <v>-5692.2484802059844</v>
      </c>
      <c r="BE7942">
        <f t="shared" si="956"/>
        <v>-4633.5496765044809</v>
      </c>
      <c r="BF7942">
        <f t="shared" si="957"/>
        <v>-3574.8508728029783</v>
      </c>
      <c r="BG7942">
        <f t="shared" si="958"/>
        <v>-2516.1520691014748</v>
      </c>
      <c r="BH7942">
        <f t="shared" si="959"/>
        <v>-1457.4532653999713</v>
      </c>
      <c r="BI7942">
        <f t="shared" si="960"/>
        <v>-398.75446169846873</v>
      </c>
      <c r="BJ7942">
        <f t="shared" si="961"/>
        <v>659.94434200303476</v>
      </c>
    </row>
    <row r="7943" spans="1:62">
      <c r="A7943">
        <v>7940</v>
      </c>
      <c r="F7943">
        <v>10602.678343766311</v>
      </c>
      <c r="G7943">
        <v>0.27928560250298418</v>
      </c>
      <c r="BD7943">
        <f t="shared" si="955"/>
        <v>-5136.2982088168546</v>
      </c>
      <c r="BE7943">
        <f t="shared" si="956"/>
        <v>-3777.5303205675464</v>
      </c>
      <c r="BF7943">
        <f t="shared" si="957"/>
        <v>-2418.7624323182386</v>
      </c>
      <c r="BG7943">
        <f t="shared" si="958"/>
        <v>-1059.9945440689298</v>
      </c>
      <c r="BH7943">
        <f t="shared" si="959"/>
        <v>298.77334418037753</v>
      </c>
      <c r="BI7943">
        <f t="shared" si="960"/>
        <v>1657.5412324296858</v>
      </c>
      <c r="BJ7943">
        <f t="shared" si="961"/>
        <v>3016.3091206789941</v>
      </c>
    </row>
    <row r="7944" spans="1:62">
      <c r="A7944">
        <v>7941</v>
      </c>
      <c r="F7944">
        <v>8330.8630593775706</v>
      </c>
      <c r="G7944">
        <v>0.32021875643801412</v>
      </c>
      <c r="BD7944">
        <f t="shared" si="955"/>
        <v>-9206.2503312513891</v>
      </c>
      <c r="BE7944">
        <f t="shared" si="956"/>
        <v>-7809.8223187364692</v>
      </c>
      <c r="BF7944">
        <f t="shared" si="957"/>
        <v>-6413.3943062215485</v>
      </c>
      <c r="BG7944">
        <f t="shared" si="958"/>
        <v>-5016.9662937066269</v>
      </c>
      <c r="BH7944">
        <f t="shared" si="959"/>
        <v>-3620.5382811917061</v>
      </c>
      <c r="BI7944">
        <f t="shared" si="960"/>
        <v>-2224.1102686767863</v>
      </c>
      <c r="BJ7944">
        <f t="shared" si="961"/>
        <v>-827.68225616186464</v>
      </c>
    </row>
    <row r="7945" spans="1:62">
      <c r="A7945">
        <v>7942</v>
      </c>
      <c r="F7945">
        <v>-7210.1592798296551</v>
      </c>
      <c r="G7945">
        <v>0.75818534338007559</v>
      </c>
      <c r="BD7945">
        <f t="shared" si="955"/>
        <v>-6729.7692771874999</v>
      </c>
      <c r="BE7945">
        <f t="shared" si="956"/>
        <v>-5128.6754949974293</v>
      </c>
      <c r="BF7945">
        <f t="shared" si="957"/>
        <v>-3527.5817128073586</v>
      </c>
      <c r="BG7945">
        <f t="shared" si="958"/>
        <v>-1926.4879306172879</v>
      </c>
      <c r="BH7945">
        <f t="shared" si="959"/>
        <v>-325.39414842721726</v>
      </c>
      <c r="BI7945">
        <f t="shared" si="960"/>
        <v>1275.6996337628534</v>
      </c>
      <c r="BJ7945">
        <f t="shared" si="961"/>
        <v>2876.7934159529232</v>
      </c>
    </row>
    <row r="7946" spans="1:62">
      <c r="A7946">
        <v>7943</v>
      </c>
      <c r="F7946">
        <v>-1035.4431746798473</v>
      </c>
      <c r="G7946">
        <v>0.49913210925269613</v>
      </c>
      <c r="BD7946">
        <f t="shared" si="955"/>
        <v>11001.085996730033</v>
      </c>
      <c r="BE7946">
        <f t="shared" si="956"/>
        <v>14792.012713630411</v>
      </c>
      <c r="BF7946">
        <f t="shared" si="957"/>
        <v>18582.939430530787</v>
      </c>
      <c r="BG7946">
        <f t="shared" si="958"/>
        <v>22373.866147431167</v>
      </c>
      <c r="BH7946">
        <f t="shared" si="959"/>
        <v>26164.792864331546</v>
      </c>
      <c r="BI7946">
        <f t="shared" si="960"/>
        <v>29955.719581231922</v>
      </c>
      <c r="BJ7946">
        <f t="shared" si="961"/>
        <v>33746.646298132298</v>
      </c>
    </row>
    <row r="7947" spans="1:62">
      <c r="A7947">
        <v>7944</v>
      </c>
      <c r="F7947">
        <v>5214.6689826590882</v>
      </c>
      <c r="G7947">
        <v>0.59353046573763901</v>
      </c>
      <c r="BD7947">
        <f t="shared" si="955"/>
        <v>3531.103720943328</v>
      </c>
      <c r="BE7947">
        <f t="shared" si="956"/>
        <v>6026.7642672068087</v>
      </c>
      <c r="BF7947">
        <f t="shared" si="957"/>
        <v>8522.4248134702902</v>
      </c>
      <c r="BG7947">
        <f t="shared" si="958"/>
        <v>11018.08535973377</v>
      </c>
      <c r="BH7947">
        <f t="shared" si="959"/>
        <v>13513.74590599725</v>
      </c>
      <c r="BI7947">
        <f t="shared" si="960"/>
        <v>16009.406452260731</v>
      </c>
      <c r="BJ7947">
        <f t="shared" si="961"/>
        <v>18505.066998524213</v>
      </c>
    </row>
    <row r="7948" spans="1:62">
      <c r="A7948">
        <v>7945</v>
      </c>
      <c r="F7948">
        <v>11317.251098370063</v>
      </c>
      <c r="G7948">
        <v>0.3102454803346788</v>
      </c>
      <c r="BD7948">
        <f t="shared" si="955"/>
        <v>-2247.016653970893</v>
      </c>
      <c r="BE7948">
        <f t="shared" si="956"/>
        <v>720.63567471730221</v>
      </c>
      <c r="BF7948">
        <f t="shared" si="957"/>
        <v>3688.2880034054979</v>
      </c>
      <c r="BG7948">
        <f t="shared" si="958"/>
        <v>6655.9403320936926</v>
      </c>
      <c r="BH7948">
        <f t="shared" si="959"/>
        <v>9623.5926607818874</v>
      </c>
      <c r="BI7948">
        <f t="shared" si="960"/>
        <v>12591.244989470084</v>
      </c>
      <c r="BJ7948">
        <f t="shared" si="961"/>
        <v>15558.897318158277</v>
      </c>
    </row>
    <row r="7949" spans="1:62">
      <c r="A7949">
        <v>7946</v>
      </c>
      <c r="F7949">
        <v>416.17716720868339</v>
      </c>
      <c r="G7949">
        <v>0.25151508184455995</v>
      </c>
      <c r="BD7949">
        <f t="shared" ref="BD7949:BD8012" si="962">($BD$3*G7948)-F7948</f>
        <v>-9766.0236966966695</v>
      </c>
      <c r="BE7949">
        <f t="shared" ref="BE7949:BE8012" si="963">($BE$3*G7948)-F7948</f>
        <v>-8214.7962950232759</v>
      </c>
      <c r="BF7949">
        <f t="shared" ref="BF7949:BF8012" si="964">($BF$3*G7948)-F7948</f>
        <v>-6663.5688933498814</v>
      </c>
      <c r="BG7949">
        <f t="shared" ref="BG7949:BG8012" si="965">($BG$3*G7948)-F7948</f>
        <v>-5112.3414916764868</v>
      </c>
      <c r="BH7949">
        <f t="shared" ref="BH7949:BH8012" si="966">($BH$3*G7948)-F7948</f>
        <v>-3561.1140900030932</v>
      </c>
      <c r="BI7949">
        <f t="shared" ref="BI7949:BI8012" si="967">($BI$3*G7948)-F7948</f>
        <v>-2009.8866883296996</v>
      </c>
      <c r="BJ7949">
        <f t="shared" ref="BJ7949:BJ8012" si="968">($BJ$3*G7948)-F7948</f>
        <v>-458.65928665630418</v>
      </c>
    </row>
    <row r="7950" spans="1:62">
      <c r="A7950">
        <v>7947</v>
      </c>
      <c r="F7950">
        <v>1011.0261595124248</v>
      </c>
      <c r="G7950">
        <v>0.24101647943123705</v>
      </c>
      <c r="BD7950">
        <f t="shared" si="962"/>
        <v>841.39824201411648</v>
      </c>
      <c r="BE7950">
        <f t="shared" si="963"/>
        <v>2098.9736512369163</v>
      </c>
      <c r="BF7950">
        <f t="shared" si="964"/>
        <v>3356.5490604597157</v>
      </c>
      <c r="BG7950">
        <f t="shared" si="965"/>
        <v>4614.1244696825161</v>
      </c>
      <c r="BH7950">
        <f t="shared" si="966"/>
        <v>5871.699878905315</v>
      </c>
      <c r="BI7950">
        <f t="shared" si="967"/>
        <v>7129.2752881281149</v>
      </c>
      <c r="BJ7950">
        <f t="shared" si="968"/>
        <v>8386.8506973509157</v>
      </c>
    </row>
    <row r="7951" spans="1:62">
      <c r="A7951">
        <v>7948</v>
      </c>
      <c r="F7951">
        <v>8323.2134615164541</v>
      </c>
      <c r="G7951">
        <v>0.27377458809334421</v>
      </c>
      <c r="BD7951">
        <f t="shared" si="962"/>
        <v>194.05623764376037</v>
      </c>
      <c r="BE7951">
        <f t="shared" si="963"/>
        <v>1399.1386347999455</v>
      </c>
      <c r="BF7951">
        <f t="shared" si="964"/>
        <v>2604.2210319561309</v>
      </c>
      <c r="BG7951">
        <f t="shared" si="965"/>
        <v>3809.3034291123158</v>
      </c>
      <c r="BH7951">
        <f t="shared" si="966"/>
        <v>5014.3858262685017</v>
      </c>
      <c r="BI7951">
        <f t="shared" si="967"/>
        <v>6219.4682234246866</v>
      </c>
      <c r="BJ7951">
        <f t="shared" si="968"/>
        <v>7424.5506205808724</v>
      </c>
    </row>
    <row r="7952" spans="1:62">
      <c r="A7952">
        <v>7949</v>
      </c>
      <c r="F7952">
        <v>14960.384686726116</v>
      </c>
      <c r="G7952">
        <v>8.5939679782980782E-2</v>
      </c>
      <c r="BD7952">
        <f t="shared" si="962"/>
        <v>-6954.3405210497331</v>
      </c>
      <c r="BE7952">
        <f t="shared" si="963"/>
        <v>-5585.467580583012</v>
      </c>
      <c r="BF7952">
        <f t="shared" si="964"/>
        <v>-4216.594640116291</v>
      </c>
      <c r="BG7952">
        <f t="shared" si="965"/>
        <v>-2847.7216996495699</v>
      </c>
      <c r="BH7952">
        <f t="shared" si="966"/>
        <v>-1478.8487591828489</v>
      </c>
      <c r="BI7952">
        <f t="shared" si="967"/>
        <v>-109.97581871612783</v>
      </c>
      <c r="BJ7952">
        <f t="shared" si="968"/>
        <v>1258.8971217505932</v>
      </c>
    </row>
    <row r="7953" spans="1:62">
      <c r="A7953">
        <v>7950</v>
      </c>
      <c r="F7953">
        <v>4470.9398612239565</v>
      </c>
      <c r="G7953">
        <v>0.18932491530491902</v>
      </c>
      <c r="BD7953">
        <f t="shared" si="962"/>
        <v>-14530.686287811212</v>
      </c>
      <c r="BE7953">
        <f t="shared" si="963"/>
        <v>-14100.987888896309</v>
      </c>
      <c r="BF7953">
        <f t="shared" si="964"/>
        <v>-13671.289489981405</v>
      </c>
      <c r="BG7953">
        <f t="shared" si="965"/>
        <v>-13241.591091066501</v>
      </c>
      <c r="BH7953">
        <f t="shared" si="966"/>
        <v>-12811.892692151596</v>
      </c>
      <c r="BI7953">
        <f t="shared" si="967"/>
        <v>-12382.194293236693</v>
      </c>
      <c r="BJ7953">
        <f t="shared" si="968"/>
        <v>-11952.49589432179</v>
      </c>
    </row>
    <row r="7954" spans="1:62">
      <c r="A7954">
        <v>7951</v>
      </c>
      <c r="F7954">
        <v>3836.1772672268125</v>
      </c>
      <c r="G7954">
        <v>0.8021040198190601</v>
      </c>
      <c r="BD7954">
        <f t="shared" si="962"/>
        <v>-3524.3152846993617</v>
      </c>
      <c r="BE7954">
        <f t="shared" si="963"/>
        <v>-2577.6907081747663</v>
      </c>
      <c r="BF7954">
        <f t="shared" si="964"/>
        <v>-1631.0661316501714</v>
      </c>
      <c r="BG7954">
        <f t="shared" si="965"/>
        <v>-684.44155512557609</v>
      </c>
      <c r="BH7954">
        <f t="shared" si="966"/>
        <v>262.1830213990188</v>
      </c>
      <c r="BI7954">
        <f t="shared" si="967"/>
        <v>1208.8075979236137</v>
      </c>
      <c r="BJ7954">
        <f t="shared" si="968"/>
        <v>2155.4321744482095</v>
      </c>
    </row>
    <row r="7955" spans="1:62">
      <c r="A7955">
        <v>7952</v>
      </c>
      <c r="F7955">
        <v>10715.964089818428</v>
      </c>
      <c r="G7955">
        <v>0.19887271942897033</v>
      </c>
      <c r="BD7955">
        <f t="shared" si="962"/>
        <v>174.34283186848779</v>
      </c>
      <c r="BE7955">
        <f t="shared" si="963"/>
        <v>4184.8629309637881</v>
      </c>
      <c r="BF7955">
        <f t="shared" si="964"/>
        <v>8195.3830300590889</v>
      </c>
      <c r="BG7955">
        <f t="shared" si="965"/>
        <v>12205.903129154389</v>
      </c>
      <c r="BH7955">
        <f t="shared" si="966"/>
        <v>16216.423228249689</v>
      </c>
      <c r="BI7955">
        <f t="shared" si="967"/>
        <v>20226.94332734499</v>
      </c>
      <c r="BJ7955">
        <f t="shared" si="968"/>
        <v>24237.463426440292</v>
      </c>
    </row>
    <row r="7956" spans="1:62">
      <c r="A7956">
        <v>7953</v>
      </c>
      <c r="F7956">
        <v>2172.5178184639553</v>
      </c>
      <c r="G7956">
        <v>0.41362683766567532</v>
      </c>
      <c r="BD7956">
        <f t="shared" si="962"/>
        <v>-9721.6004926735768</v>
      </c>
      <c r="BE7956">
        <f t="shared" si="963"/>
        <v>-8727.2368955287238</v>
      </c>
      <c r="BF7956">
        <f t="shared" si="964"/>
        <v>-7732.8732983838727</v>
      </c>
      <c r="BG7956">
        <f t="shared" si="965"/>
        <v>-6738.5097012390215</v>
      </c>
      <c r="BH7956">
        <f t="shared" si="966"/>
        <v>-5744.1461040941695</v>
      </c>
      <c r="BI7956">
        <f t="shared" si="967"/>
        <v>-4749.7825069493183</v>
      </c>
      <c r="BJ7956">
        <f t="shared" si="968"/>
        <v>-3755.4189098044662</v>
      </c>
    </row>
    <row r="7957" spans="1:62">
      <c r="A7957">
        <v>7954</v>
      </c>
      <c r="F7957">
        <v>8707.5324754435533</v>
      </c>
      <c r="G7957">
        <v>0.42313435810338973</v>
      </c>
      <c r="BD7957">
        <f t="shared" si="962"/>
        <v>-104.38363013557864</v>
      </c>
      <c r="BE7957">
        <f t="shared" si="963"/>
        <v>1963.7505581927981</v>
      </c>
      <c r="BF7957">
        <f t="shared" si="964"/>
        <v>4031.8847465211747</v>
      </c>
      <c r="BG7957">
        <f t="shared" si="965"/>
        <v>6100.0189348495514</v>
      </c>
      <c r="BH7957">
        <f t="shared" si="966"/>
        <v>8168.1531231779281</v>
      </c>
      <c r="BI7957">
        <f t="shared" si="967"/>
        <v>10236.287311506305</v>
      </c>
      <c r="BJ7957">
        <f t="shared" si="968"/>
        <v>12304.421499834682</v>
      </c>
    </row>
    <row r="7958" spans="1:62">
      <c r="A7958">
        <v>7955</v>
      </c>
      <c r="F7958">
        <v>8978.2132558287522</v>
      </c>
      <c r="G7958">
        <v>2.9725250792785651E-2</v>
      </c>
      <c r="BD7958">
        <f t="shared" si="962"/>
        <v>-6591.8606849266052</v>
      </c>
      <c r="BE7958">
        <f t="shared" si="963"/>
        <v>-4476.1888944096563</v>
      </c>
      <c r="BF7958">
        <f t="shared" si="964"/>
        <v>-2360.5171038927074</v>
      </c>
      <c r="BG7958">
        <f t="shared" si="965"/>
        <v>-244.84531337575936</v>
      </c>
      <c r="BH7958">
        <f t="shared" si="966"/>
        <v>1870.8264771411905</v>
      </c>
      <c r="BI7958">
        <f t="shared" si="967"/>
        <v>3986.4982676581385</v>
      </c>
      <c r="BJ7958">
        <f t="shared" si="968"/>
        <v>6102.1700581750865</v>
      </c>
    </row>
    <row r="7959" spans="1:62">
      <c r="A7959">
        <v>7956</v>
      </c>
      <c r="F7959">
        <v>7062.5939344120379</v>
      </c>
      <c r="G7959">
        <v>0.3260403835913106</v>
      </c>
      <c r="BD7959">
        <f t="shared" si="962"/>
        <v>-8829.5870018648238</v>
      </c>
      <c r="BE7959">
        <f t="shared" si="963"/>
        <v>-8680.9607479008955</v>
      </c>
      <c r="BF7959">
        <f t="shared" si="964"/>
        <v>-8532.3344939369672</v>
      </c>
      <c r="BG7959">
        <f t="shared" si="965"/>
        <v>-8383.7082399730389</v>
      </c>
      <c r="BH7959">
        <f t="shared" si="966"/>
        <v>-8235.0819860091106</v>
      </c>
      <c r="BI7959">
        <f t="shared" si="967"/>
        <v>-8086.4557320451822</v>
      </c>
      <c r="BJ7959">
        <f t="shared" si="968"/>
        <v>-7937.8294780812539</v>
      </c>
    </row>
    <row r="7960" spans="1:62">
      <c r="A7960">
        <v>7957</v>
      </c>
      <c r="F7960">
        <v>8990.2211143896275</v>
      </c>
      <c r="G7960">
        <v>0.35310590300283806</v>
      </c>
      <c r="BD7960">
        <f t="shared" si="962"/>
        <v>-5432.3920164554847</v>
      </c>
      <c r="BE7960">
        <f t="shared" si="963"/>
        <v>-3802.190098498932</v>
      </c>
      <c r="BF7960">
        <f t="shared" si="964"/>
        <v>-2171.9881805423793</v>
      </c>
      <c r="BG7960">
        <f t="shared" si="965"/>
        <v>-541.78626258582608</v>
      </c>
      <c r="BH7960">
        <f t="shared" si="966"/>
        <v>1088.4156553707271</v>
      </c>
      <c r="BI7960">
        <f t="shared" si="967"/>
        <v>2718.6175733272794</v>
      </c>
      <c r="BJ7960">
        <f t="shared" si="968"/>
        <v>4348.8194912838335</v>
      </c>
    </row>
    <row r="7961" spans="1:62">
      <c r="A7961">
        <v>7958</v>
      </c>
      <c r="F7961">
        <v>12373.686722192857</v>
      </c>
      <c r="G7961">
        <v>0.49809154152273738</v>
      </c>
      <c r="BD7961">
        <f t="shared" si="962"/>
        <v>-7224.6915993754374</v>
      </c>
      <c r="BE7961">
        <f t="shared" si="963"/>
        <v>-5459.1620843612473</v>
      </c>
      <c r="BF7961">
        <f t="shared" si="964"/>
        <v>-3693.6325693470562</v>
      </c>
      <c r="BG7961">
        <f t="shared" si="965"/>
        <v>-1928.1030543328661</v>
      </c>
      <c r="BH7961">
        <f t="shared" si="966"/>
        <v>-162.5735393186751</v>
      </c>
      <c r="BI7961">
        <f t="shared" si="967"/>
        <v>1602.955975695515</v>
      </c>
      <c r="BJ7961">
        <f t="shared" si="968"/>
        <v>3368.4854907097051</v>
      </c>
    </row>
    <row r="7962" spans="1:62">
      <c r="A7962">
        <v>7959</v>
      </c>
      <c r="F7962">
        <v>13288.34822452482</v>
      </c>
      <c r="G7962">
        <v>0.1014211135803631</v>
      </c>
      <c r="BD7962">
        <f t="shared" si="962"/>
        <v>-9883.2290145791703</v>
      </c>
      <c r="BE7962">
        <f t="shared" si="963"/>
        <v>-7392.7713069654828</v>
      </c>
      <c r="BF7962">
        <f t="shared" si="964"/>
        <v>-4902.3135993517963</v>
      </c>
      <c r="BG7962">
        <f t="shared" si="965"/>
        <v>-2411.8558917381088</v>
      </c>
      <c r="BH7962">
        <f t="shared" si="966"/>
        <v>78.601815875577813</v>
      </c>
      <c r="BI7962">
        <f t="shared" si="967"/>
        <v>2569.0595234892644</v>
      </c>
      <c r="BJ7962">
        <f t="shared" si="968"/>
        <v>5059.517231102951</v>
      </c>
    </row>
    <row r="7963" spans="1:62">
      <c r="A7963">
        <v>7960</v>
      </c>
      <c r="F7963">
        <v>10727.950587444979</v>
      </c>
      <c r="G7963">
        <v>0.16537981830525528</v>
      </c>
      <c r="BD7963">
        <f t="shared" si="962"/>
        <v>-12781.242656623004</v>
      </c>
      <c r="BE7963">
        <f t="shared" si="963"/>
        <v>-12274.137088721189</v>
      </c>
      <c r="BF7963">
        <f t="shared" si="964"/>
        <v>-11767.031520819373</v>
      </c>
      <c r="BG7963">
        <f t="shared" si="965"/>
        <v>-11259.925952917558</v>
      </c>
      <c r="BH7963">
        <f t="shared" si="966"/>
        <v>-10752.820385015742</v>
      </c>
      <c r="BI7963">
        <f t="shared" si="967"/>
        <v>-10245.714817113927</v>
      </c>
      <c r="BJ7963">
        <f t="shared" si="968"/>
        <v>-9738.6092492121115</v>
      </c>
    </row>
    <row r="7964" spans="1:62">
      <c r="A7964">
        <v>7961</v>
      </c>
      <c r="F7964">
        <v>10896.259963482375</v>
      </c>
      <c r="G7964">
        <v>0.81010931335015446</v>
      </c>
      <c r="BD7964">
        <f t="shared" si="962"/>
        <v>-9901.0514959187021</v>
      </c>
      <c r="BE7964">
        <f t="shared" si="963"/>
        <v>-9074.1524043924255</v>
      </c>
      <c r="BF7964">
        <f t="shared" si="964"/>
        <v>-8247.2533128661489</v>
      </c>
      <c r="BG7964">
        <f t="shared" si="965"/>
        <v>-7420.3542213398732</v>
      </c>
      <c r="BH7964">
        <f t="shared" si="966"/>
        <v>-6593.4551298135966</v>
      </c>
      <c r="BI7964">
        <f t="shared" si="967"/>
        <v>-5766.55603828732</v>
      </c>
      <c r="BJ7964">
        <f t="shared" si="968"/>
        <v>-4939.6569467610443</v>
      </c>
    </row>
    <row r="7965" spans="1:62">
      <c r="A7965">
        <v>7962</v>
      </c>
      <c r="F7965">
        <v>6423.8733364682203</v>
      </c>
      <c r="G7965">
        <v>0.80583234724911534</v>
      </c>
      <c r="BD7965">
        <f t="shared" si="962"/>
        <v>-6845.7133967316022</v>
      </c>
      <c r="BE7965">
        <f t="shared" si="963"/>
        <v>-2795.1668299808298</v>
      </c>
      <c r="BF7965">
        <f t="shared" si="964"/>
        <v>1255.3797367699426</v>
      </c>
      <c r="BG7965">
        <f t="shared" si="965"/>
        <v>5305.926303520715</v>
      </c>
      <c r="BH7965">
        <f t="shared" si="966"/>
        <v>9356.4728702714856</v>
      </c>
      <c r="BI7965">
        <f t="shared" si="967"/>
        <v>13407.01943702226</v>
      </c>
      <c r="BJ7965">
        <f t="shared" si="968"/>
        <v>17457.56600377303</v>
      </c>
    </row>
    <row r="7966" spans="1:62">
      <c r="A7966">
        <v>7963</v>
      </c>
      <c r="F7966">
        <v>4189.0778640653516</v>
      </c>
      <c r="G7966">
        <v>0.33571586791855523</v>
      </c>
      <c r="BD7966">
        <f t="shared" si="962"/>
        <v>-2394.7116002226435</v>
      </c>
      <c r="BE7966">
        <f t="shared" si="963"/>
        <v>1634.4501360229333</v>
      </c>
      <c r="BF7966">
        <f t="shared" si="964"/>
        <v>5663.6118722685105</v>
      </c>
      <c r="BG7966">
        <f t="shared" si="965"/>
        <v>9692.7736085140859</v>
      </c>
      <c r="BH7966">
        <f t="shared" si="966"/>
        <v>13721.935344759666</v>
      </c>
      <c r="BI7966">
        <f t="shared" si="967"/>
        <v>17751.097081005242</v>
      </c>
      <c r="BJ7966">
        <f t="shared" si="968"/>
        <v>21780.258817250819</v>
      </c>
    </row>
    <row r="7967" spans="1:62">
      <c r="A7967">
        <v>7964</v>
      </c>
      <c r="F7967">
        <v>10288.029148711168</v>
      </c>
      <c r="G7967">
        <v>0.32021222200306809</v>
      </c>
      <c r="BD7967">
        <f t="shared" si="962"/>
        <v>-2510.4985244725754</v>
      </c>
      <c r="BE7967">
        <f t="shared" si="963"/>
        <v>-831.9191848797991</v>
      </c>
      <c r="BF7967">
        <f t="shared" si="964"/>
        <v>846.66015471297669</v>
      </c>
      <c r="BG7967">
        <f t="shared" si="965"/>
        <v>2525.2394943057534</v>
      </c>
      <c r="BH7967">
        <f t="shared" si="966"/>
        <v>4203.8188338985292</v>
      </c>
      <c r="BI7967">
        <f t="shared" si="967"/>
        <v>5882.398173491305</v>
      </c>
      <c r="BJ7967">
        <f t="shared" si="968"/>
        <v>7560.9775130840808</v>
      </c>
    </row>
    <row r="7968" spans="1:62">
      <c r="A7968">
        <v>7965</v>
      </c>
      <c r="F7968">
        <v>8088.6268468381895</v>
      </c>
      <c r="G7968">
        <v>7.6897555381662208E-2</v>
      </c>
      <c r="BD7968">
        <f t="shared" si="962"/>
        <v>-8686.968038695828</v>
      </c>
      <c r="BE7968">
        <f t="shared" si="963"/>
        <v>-7085.906928680487</v>
      </c>
      <c r="BF7968">
        <f t="shared" si="964"/>
        <v>-5484.8458186651469</v>
      </c>
      <c r="BG7968">
        <f t="shared" si="965"/>
        <v>-3883.7847086498059</v>
      </c>
      <c r="BH7968">
        <f t="shared" si="966"/>
        <v>-2282.7235986344658</v>
      </c>
      <c r="BI7968">
        <f t="shared" si="967"/>
        <v>-681.66248861912572</v>
      </c>
      <c r="BJ7968">
        <f t="shared" si="968"/>
        <v>919.39862139621437</v>
      </c>
    </row>
    <row r="7969" spans="1:62">
      <c r="A7969">
        <v>7966</v>
      </c>
      <c r="F7969">
        <v>16645.601537155737</v>
      </c>
      <c r="G7969">
        <v>0.18520582606143243</v>
      </c>
      <c r="BD7969">
        <f t="shared" si="962"/>
        <v>-7704.1390699298781</v>
      </c>
      <c r="BE7969">
        <f t="shared" si="963"/>
        <v>-7319.6512930215677</v>
      </c>
      <c r="BF7969">
        <f t="shared" si="964"/>
        <v>-6935.1635161132563</v>
      </c>
      <c r="BG7969">
        <f t="shared" si="965"/>
        <v>-6550.6757392049458</v>
      </c>
      <c r="BH7969">
        <f t="shared" si="966"/>
        <v>-6166.1879622966344</v>
      </c>
      <c r="BI7969">
        <f t="shared" si="967"/>
        <v>-5781.700185388323</v>
      </c>
      <c r="BJ7969">
        <f t="shared" si="968"/>
        <v>-5397.2124084800125</v>
      </c>
    </row>
    <row r="7970" spans="1:62">
      <c r="A7970">
        <v>7967</v>
      </c>
      <c r="F7970">
        <v>7031.7590875759706</v>
      </c>
      <c r="G7970">
        <v>0.42423400525065702</v>
      </c>
      <c r="BD7970">
        <f t="shared" si="962"/>
        <v>-15719.572406848574</v>
      </c>
      <c r="BE7970">
        <f t="shared" si="963"/>
        <v>-14793.543276541412</v>
      </c>
      <c r="BF7970">
        <f t="shared" si="964"/>
        <v>-13867.514146234251</v>
      </c>
      <c r="BG7970">
        <f t="shared" si="965"/>
        <v>-12941.485015927088</v>
      </c>
      <c r="BH7970">
        <f t="shared" si="966"/>
        <v>-12015.455885619926</v>
      </c>
      <c r="BI7970">
        <f t="shared" si="967"/>
        <v>-11089.426755312765</v>
      </c>
      <c r="BJ7970">
        <f t="shared" si="968"/>
        <v>-10163.397625005602</v>
      </c>
    </row>
    <row r="7971" spans="1:62">
      <c r="A7971">
        <v>7968</v>
      </c>
      <c r="F7971">
        <v>6453.8108457137459</v>
      </c>
      <c r="G7971">
        <v>1.1319669358402908</v>
      </c>
      <c r="BD7971">
        <f t="shared" si="962"/>
        <v>-4910.5890613226857</v>
      </c>
      <c r="BE7971">
        <f t="shared" si="963"/>
        <v>-2789.4190350694007</v>
      </c>
      <c r="BF7971">
        <f t="shared" si="964"/>
        <v>-668.24900881611575</v>
      </c>
      <c r="BG7971">
        <f t="shared" si="965"/>
        <v>1452.9210174371692</v>
      </c>
      <c r="BH7971">
        <f t="shared" si="966"/>
        <v>3574.0910436904542</v>
      </c>
      <c r="BI7971">
        <f t="shared" si="967"/>
        <v>5695.2610699437391</v>
      </c>
      <c r="BJ7971">
        <f t="shared" si="968"/>
        <v>7816.4310961970259</v>
      </c>
    </row>
    <row r="7972" spans="1:62">
      <c r="A7972">
        <v>7969</v>
      </c>
      <c r="F7972">
        <v>146.75916089284328</v>
      </c>
      <c r="G7972">
        <v>0.34301306987942315</v>
      </c>
      <c r="BD7972">
        <f t="shared" si="962"/>
        <v>-793.97616651229146</v>
      </c>
      <c r="BE7972">
        <f t="shared" si="963"/>
        <v>4865.858512689163</v>
      </c>
      <c r="BF7972">
        <f t="shared" si="964"/>
        <v>10525.693191890616</v>
      </c>
      <c r="BG7972">
        <f t="shared" si="965"/>
        <v>16185.527871092072</v>
      </c>
      <c r="BH7972">
        <f t="shared" si="966"/>
        <v>21845.362550293525</v>
      </c>
      <c r="BI7972">
        <f t="shared" si="967"/>
        <v>27505.197229494977</v>
      </c>
      <c r="BJ7972">
        <f t="shared" si="968"/>
        <v>33165.03190869643</v>
      </c>
    </row>
    <row r="7973" spans="1:62">
      <c r="A7973">
        <v>7970</v>
      </c>
      <c r="F7973">
        <v>4546.7436423501276</v>
      </c>
      <c r="G7973">
        <v>0.20736233241152657</v>
      </c>
      <c r="BD7973">
        <f t="shared" si="962"/>
        <v>1568.3061885042725</v>
      </c>
      <c r="BE7973">
        <f t="shared" si="963"/>
        <v>3283.3715379013884</v>
      </c>
      <c r="BF7973">
        <f t="shared" si="964"/>
        <v>4998.4368872985042</v>
      </c>
      <c r="BG7973">
        <f t="shared" si="965"/>
        <v>6713.50223669562</v>
      </c>
      <c r="BH7973">
        <f t="shared" si="966"/>
        <v>8428.5675860927349</v>
      </c>
      <c r="BI7973">
        <f t="shared" si="967"/>
        <v>10143.632935489852</v>
      </c>
      <c r="BJ7973">
        <f t="shared" si="968"/>
        <v>11858.698284886967</v>
      </c>
    </row>
    <row r="7974" spans="1:62">
      <c r="A7974">
        <v>7971</v>
      </c>
      <c r="F7974">
        <v>5062.6678891184547</v>
      </c>
      <c r="G7974">
        <v>0.23544183651022887</v>
      </c>
      <c r="BD7974">
        <f t="shared" si="962"/>
        <v>-3509.9319802924947</v>
      </c>
      <c r="BE7974">
        <f t="shared" si="963"/>
        <v>-2473.1203182348618</v>
      </c>
      <c r="BF7974">
        <f t="shared" si="964"/>
        <v>-1436.3086561772288</v>
      </c>
      <c r="BG7974">
        <f t="shared" si="965"/>
        <v>-399.49699411959591</v>
      </c>
      <c r="BH7974">
        <f t="shared" si="966"/>
        <v>637.31466793803702</v>
      </c>
      <c r="BI7974">
        <f t="shared" si="967"/>
        <v>1674.1263299956699</v>
      </c>
      <c r="BJ7974">
        <f t="shared" si="968"/>
        <v>2710.9379920533029</v>
      </c>
    </row>
    <row r="7975" spans="1:62">
      <c r="A7975">
        <v>7972</v>
      </c>
      <c r="F7975">
        <v>5581.4953366456484</v>
      </c>
      <c r="G7975">
        <v>0.37819511700168285</v>
      </c>
      <c r="BD7975">
        <f t="shared" si="962"/>
        <v>-3885.4587065673104</v>
      </c>
      <c r="BE7975">
        <f t="shared" si="963"/>
        <v>-2708.2495240161661</v>
      </c>
      <c r="BF7975">
        <f t="shared" si="964"/>
        <v>-1531.0403414650214</v>
      </c>
      <c r="BG7975">
        <f t="shared" si="965"/>
        <v>-353.83115891387752</v>
      </c>
      <c r="BH7975">
        <f t="shared" si="966"/>
        <v>823.37802363726678</v>
      </c>
      <c r="BI7975">
        <f t="shared" si="967"/>
        <v>2000.587206188412</v>
      </c>
      <c r="BJ7975">
        <f t="shared" si="968"/>
        <v>3177.7963887395563</v>
      </c>
    </row>
    <row r="7976" spans="1:62">
      <c r="A7976">
        <v>7973</v>
      </c>
      <c r="F7976">
        <v>13352.223205386643</v>
      </c>
      <c r="G7976">
        <v>0.14594817023408702</v>
      </c>
      <c r="BD7976">
        <f t="shared" si="962"/>
        <v>-3690.5197516372341</v>
      </c>
      <c r="BE7976">
        <f t="shared" si="963"/>
        <v>-1799.5441666288198</v>
      </c>
      <c r="BF7976">
        <f t="shared" si="964"/>
        <v>91.431418379594106</v>
      </c>
      <c r="BG7976">
        <f t="shared" si="965"/>
        <v>1982.4070033880089</v>
      </c>
      <c r="BH7976">
        <f t="shared" si="966"/>
        <v>3873.3825883964219</v>
      </c>
      <c r="BI7976">
        <f t="shared" si="967"/>
        <v>5764.3581734048366</v>
      </c>
      <c r="BJ7976">
        <f t="shared" si="968"/>
        <v>7655.3337584132514</v>
      </c>
    </row>
    <row r="7977" spans="1:62">
      <c r="A7977">
        <v>7974</v>
      </c>
      <c r="F7977">
        <v>4788.2023744831822</v>
      </c>
      <c r="G7977">
        <v>0.27246454449201263</v>
      </c>
      <c r="BD7977">
        <f t="shared" si="962"/>
        <v>-12622.482354216208</v>
      </c>
      <c r="BE7977">
        <f t="shared" si="963"/>
        <v>-11892.741503045772</v>
      </c>
      <c r="BF7977">
        <f t="shared" si="964"/>
        <v>-11163.000651875338</v>
      </c>
      <c r="BG7977">
        <f t="shared" si="965"/>
        <v>-10433.259800704902</v>
      </c>
      <c r="BH7977">
        <f t="shared" si="966"/>
        <v>-9703.5189495344675</v>
      </c>
      <c r="BI7977">
        <f t="shared" si="967"/>
        <v>-8973.7780983640332</v>
      </c>
      <c r="BJ7977">
        <f t="shared" si="968"/>
        <v>-8244.0372471935971</v>
      </c>
    </row>
    <row r="7978" spans="1:62">
      <c r="A7978">
        <v>7975</v>
      </c>
      <c r="F7978">
        <v>10491.98128805311</v>
      </c>
      <c r="G7978">
        <v>5.0148856471255776E-2</v>
      </c>
      <c r="BD7978">
        <f t="shared" si="962"/>
        <v>-3425.879652023119</v>
      </c>
      <c r="BE7978">
        <f t="shared" si="963"/>
        <v>-2063.5569295630557</v>
      </c>
      <c r="BF7978">
        <f t="shared" si="964"/>
        <v>-701.23420710299297</v>
      </c>
      <c r="BG7978">
        <f t="shared" si="965"/>
        <v>661.08851535707072</v>
      </c>
      <c r="BH7978">
        <f t="shared" si="966"/>
        <v>2023.411237817133</v>
      </c>
      <c r="BI7978">
        <f t="shared" si="967"/>
        <v>3385.7339602771963</v>
      </c>
      <c r="BJ7978">
        <f t="shared" si="968"/>
        <v>4748.0566827372604</v>
      </c>
    </row>
    <row r="7979" spans="1:62">
      <c r="A7979">
        <v>7976</v>
      </c>
      <c r="F7979">
        <v>10864.166345755955</v>
      </c>
      <c r="G7979">
        <v>0.24899193051495772</v>
      </c>
      <c r="BD7979">
        <f t="shared" si="962"/>
        <v>-10241.23700569683</v>
      </c>
      <c r="BE7979">
        <f t="shared" si="963"/>
        <v>-9990.4927233405524</v>
      </c>
      <c r="BF7979">
        <f t="shared" si="964"/>
        <v>-9739.7484409842727</v>
      </c>
      <c r="BG7979">
        <f t="shared" si="965"/>
        <v>-9489.0041586279949</v>
      </c>
      <c r="BH7979">
        <f t="shared" si="966"/>
        <v>-9238.2598762717153</v>
      </c>
      <c r="BI7979">
        <f t="shared" si="967"/>
        <v>-8987.5155939154356</v>
      </c>
      <c r="BJ7979">
        <f t="shared" si="968"/>
        <v>-8736.7713115591578</v>
      </c>
    </row>
    <row r="7980" spans="1:62">
      <c r="A7980">
        <v>7977</v>
      </c>
      <c r="F7980">
        <v>12831.475489068989</v>
      </c>
      <c r="G7980">
        <v>0.5895507982032715</v>
      </c>
      <c r="BD7980">
        <f t="shared" si="962"/>
        <v>-9619.206693181166</v>
      </c>
      <c r="BE7980">
        <f t="shared" si="963"/>
        <v>-8374.2470406063785</v>
      </c>
      <c r="BF7980">
        <f t="shared" si="964"/>
        <v>-7129.2873880315892</v>
      </c>
      <c r="BG7980">
        <f t="shared" si="965"/>
        <v>-5884.3277354568008</v>
      </c>
      <c r="BH7980">
        <f t="shared" si="966"/>
        <v>-4639.3680828820125</v>
      </c>
      <c r="BI7980">
        <f t="shared" si="967"/>
        <v>-3394.4084303072241</v>
      </c>
      <c r="BJ7980">
        <f t="shared" si="968"/>
        <v>-2149.4487777324357</v>
      </c>
    </row>
    <row r="7981" spans="1:62">
      <c r="A7981">
        <v>7978</v>
      </c>
      <c r="F7981">
        <v>4669.3626813732553</v>
      </c>
      <c r="G7981">
        <v>0.26980800595198584</v>
      </c>
      <c r="BD7981">
        <f t="shared" si="962"/>
        <v>-9883.7214980526314</v>
      </c>
      <c r="BE7981">
        <f t="shared" si="963"/>
        <v>-6935.9675070362746</v>
      </c>
      <c r="BF7981">
        <f t="shared" si="964"/>
        <v>-3988.2135160199159</v>
      </c>
      <c r="BG7981">
        <f t="shared" si="965"/>
        <v>-1040.45952500356</v>
      </c>
      <c r="BH7981">
        <f t="shared" si="966"/>
        <v>1907.2944660127978</v>
      </c>
      <c r="BI7981">
        <f t="shared" si="967"/>
        <v>4855.0484570291574</v>
      </c>
      <c r="BJ7981">
        <f t="shared" si="968"/>
        <v>7802.8024480455115</v>
      </c>
    </row>
    <row r="7982" spans="1:62">
      <c r="A7982">
        <v>7979</v>
      </c>
      <c r="F7982">
        <v>-110.2231776748813</v>
      </c>
      <c r="G7982">
        <v>0.46612108631418625</v>
      </c>
      <c r="BD7982">
        <f t="shared" si="962"/>
        <v>-3320.3226516133263</v>
      </c>
      <c r="BE7982">
        <f t="shared" si="963"/>
        <v>-1971.2826218533969</v>
      </c>
      <c r="BF7982">
        <f t="shared" si="964"/>
        <v>-622.24259209346792</v>
      </c>
      <c r="BG7982">
        <f t="shared" si="965"/>
        <v>726.79743766646152</v>
      </c>
      <c r="BH7982">
        <f t="shared" si="966"/>
        <v>2075.8374674263905</v>
      </c>
      <c r="BI7982">
        <f t="shared" si="967"/>
        <v>3424.8774971863195</v>
      </c>
      <c r="BJ7982">
        <f t="shared" si="968"/>
        <v>4773.9175269462485</v>
      </c>
    </row>
    <row r="7983" spans="1:62">
      <c r="A7983">
        <v>7980</v>
      </c>
      <c r="F7983">
        <v>10802.068073873519</v>
      </c>
      <c r="G7983">
        <v>0.60402079547045506</v>
      </c>
      <c r="BD7983">
        <f t="shared" si="962"/>
        <v>2440.8286092458125</v>
      </c>
      <c r="BE7983">
        <f t="shared" si="963"/>
        <v>4771.4340408167436</v>
      </c>
      <c r="BF7983">
        <f t="shared" si="964"/>
        <v>7102.0394723876752</v>
      </c>
      <c r="BG7983">
        <f t="shared" si="965"/>
        <v>9432.6449039586059</v>
      </c>
      <c r="BH7983">
        <f t="shared" si="966"/>
        <v>11763.250335529538</v>
      </c>
      <c r="BI7983">
        <f t="shared" si="967"/>
        <v>14093.855767100469</v>
      </c>
      <c r="BJ7983">
        <f t="shared" si="968"/>
        <v>16424.461198671401</v>
      </c>
    </row>
    <row r="7984" spans="1:62">
      <c r="A7984">
        <v>7981</v>
      </c>
      <c r="F7984">
        <v>4001.0711171572439</v>
      </c>
      <c r="G7984">
        <v>0.206614897264501</v>
      </c>
      <c r="BD7984">
        <f t="shared" si="962"/>
        <v>-7781.9640965212438</v>
      </c>
      <c r="BE7984">
        <f t="shared" si="963"/>
        <v>-4761.8601191689686</v>
      </c>
      <c r="BF7984">
        <f t="shared" si="964"/>
        <v>-1741.7561418166933</v>
      </c>
      <c r="BG7984">
        <f t="shared" si="965"/>
        <v>1278.3478355355819</v>
      </c>
      <c r="BH7984">
        <f t="shared" si="966"/>
        <v>4298.4518128878572</v>
      </c>
      <c r="BI7984">
        <f t="shared" si="967"/>
        <v>7318.5557902401324</v>
      </c>
      <c r="BJ7984">
        <f t="shared" si="968"/>
        <v>10338.659767592408</v>
      </c>
    </row>
    <row r="7985" spans="1:62">
      <c r="A7985">
        <v>7982</v>
      </c>
      <c r="F7985">
        <v>881.46425267556697</v>
      </c>
      <c r="G7985">
        <v>0.83675930753354866</v>
      </c>
      <c r="BD7985">
        <f t="shared" si="962"/>
        <v>-2967.9966308347389</v>
      </c>
      <c r="BE7985">
        <f t="shared" si="963"/>
        <v>-1934.9221445122339</v>
      </c>
      <c r="BF7985">
        <f t="shared" si="964"/>
        <v>-901.84765818972892</v>
      </c>
      <c r="BG7985">
        <f t="shared" si="965"/>
        <v>131.22682813277606</v>
      </c>
      <c r="BH7985">
        <f t="shared" si="966"/>
        <v>1164.3013144552806</v>
      </c>
      <c r="BI7985">
        <f t="shared" si="967"/>
        <v>2197.375800777786</v>
      </c>
      <c r="BJ7985">
        <f t="shared" si="968"/>
        <v>3230.4502871002915</v>
      </c>
    </row>
    <row r="7986" spans="1:62">
      <c r="A7986">
        <v>7983</v>
      </c>
      <c r="F7986">
        <v>10921.835599093574</v>
      </c>
      <c r="G7986">
        <v>0.14696426609397939</v>
      </c>
      <c r="BD7986">
        <f t="shared" si="962"/>
        <v>3302.332284992176</v>
      </c>
      <c r="BE7986">
        <f t="shared" si="963"/>
        <v>7486.128822659919</v>
      </c>
      <c r="BF7986">
        <f t="shared" si="964"/>
        <v>11669.925360327663</v>
      </c>
      <c r="BG7986">
        <f t="shared" si="965"/>
        <v>15853.721897995405</v>
      </c>
      <c r="BH7986">
        <f t="shared" si="966"/>
        <v>20037.518435663151</v>
      </c>
      <c r="BI7986">
        <f t="shared" si="967"/>
        <v>24221.314973330893</v>
      </c>
      <c r="BJ7986">
        <f t="shared" si="968"/>
        <v>28405.111510998635</v>
      </c>
    </row>
    <row r="7987" spans="1:62">
      <c r="A7987">
        <v>7984</v>
      </c>
      <c r="F7987">
        <v>-983.53356531809186</v>
      </c>
      <c r="G7987">
        <v>0.43642270767004732</v>
      </c>
      <c r="BD7987">
        <f t="shared" si="962"/>
        <v>-10187.014268623678</v>
      </c>
      <c r="BE7987">
        <f t="shared" si="963"/>
        <v>-9452.1929381537811</v>
      </c>
      <c r="BF7987">
        <f t="shared" si="964"/>
        <v>-8717.3716076838828</v>
      </c>
      <c r="BG7987">
        <f t="shared" si="965"/>
        <v>-7982.5502772139862</v>
      </c>
      <c r="BH7987">
        <f t="shared" si="966"/>
        <v>-7247.7289467440896</v>
      </c>
      <c r="BI7987">
        <f t="shared" si="967"/>
        <v>-6512.9076162741922</v>
      </c>
      <c r="BJ7987">
        <f t="shared" si="968"/>
        <v>-5778.0862858042956</v>
      </c>
    </row>
    <row r="7988" spans="1:62">
      <c r="A7988">
        <v>7985</v>
      </c>
      <c r="F7988">
        <v>8298.044092079821</v>
      </c>
      <c r="G7988">
        <v>0.13721386276720438</v>
      </c>
      <c r="BD7988">
        <f t="shared" si="962"/>
        <v>3165.6471036683283</v>
      </c>
      <c r="BE7988">
        <f t="shared" si="963"/>
        <v>5347.7606420185648</v>
      </c>
      <c r="BF7988">
        <f t="shared" si="964"/>
        <v>7529.8741803688017</v>
      </c>
      <c r="BG7988">
        <f t="shared" si="965"/>
        <v>9711.9877187190377</v>
      </c>
      <c r="BH7988">
        <f t="shared" si="966"/>
        <v>11894.101257069275</v>
      </c>
      <c r="BI7988">
        <f t="shared" si="967"/>
        <v>14076.214795419512</v>
      </c>
      <c r="BJ7988">
        <f t="shared" si="968"/>
        <v>16258.328333769748</v>
      </c>
    </row>
    <row r="7989" spans="1:62">
      <c r="A7989">
        <v>7986</v>
      </c>
      <c r="F7989">
        <v>6.5220563408438466</v>
      </c>
      <c r="G7989">
        <v>0.46617247414769558</v>
      </c>
      <c r="BD7989">
        <f t="shared" si="962"/>
        <v>-7611.9747782437989</v>
      </c>
      <c r="BE7989">
        <f t="shared" si="963"/>
        <v>-6925.9054644077769</v>
      </c>
      <c r="BF7989">
        <f t="shared" si="964"/>
        <v>-6239.8361505717548</v>
      </c>
      <c r="BG7989">
        <f t="shared" si="965"/>
        <v>-5553.7668367357337</v>
      </c>
      <c r="BH7989">
        <f t="shared" si="966"/>
        <v>-4867.6975228997117</v>
      </c>
      <c r="BI7989">
        <f t="shared" si="967"/>
        <v>-4181.6282090636896</v>
      </c>
      <c r="BJ7989">
        <f t="shared" si="968"/>
        <v>-3495.5588952276676</v>
      </c>
    </row>
    <row r="7990" spans="1:62">
      <c r="A7990">
        <v>7987</v>
      </c>
      <c r="F7990">
        <v>13789.061386647069</v>
      </c>
      <c r="G7990">
        <v>0.21277592979861648</v>
      </c>
      <c r="BD7990">
        <f t="shared" si="962"/>
        <v>2324.3403143976338</v>
      </c>
      <c r="BE7990">
        <f t="shared" si="963"/>
        <v>4655.2026851361115</v>
      </c>
      <c r="BF7990">
        <f t="shared" si="964"/>
        <v>6986.0650558745901</v>
      </c>
      <c r="BG7990">
        <f t="shared" si="965"/>
        <v>9316.9274266130669</v>
      </c>
      <c r="BH7990">
        <f t="shared" si="966"/>
        <v>11647.789797351546</v>
      </c>
      <c r="BI7990">
        <f t="shared" si="967"/>
        <v>13978.652168090024</v>
      </c>
      <c r="BJ7990">
        <f t="shared" si="968"/>
        <v>16309.514538828502</v>
      </c>
    </row>
    <row r="7991" spans="1:62">
      <c r="A7991">
        <v>7988</v>
      </c>
      <c r="F7991">
        <v>3085.9533562764846</v>
      </c>
      <c r="G7991">
        <v>0.29163724092672538</v>
      </c>
      <c r="BD7991">
        <f t="shared" si="962"/>
        <v>-12725.181737653986</v>
      </c>
      <c r="BE7991">
        <f t="shared" si="963"/>
        <v>-11661.302088660905</v>
      </c>
      <c r="BF7991">
        <f t="shared" si="964"/>
        <v>-10597.422439667822</v>
      </c>
      <c r="BG7991">
        <f t="shared" si="965"/>
        <v>-9533.5427906747391</v>
      </c>
      <c r="BH7991">
        <f t="shared" si="966"/>
        <v>-8469.6631416816563</v>
      </c>
      <c r="BI7991">
        <f t="shared" si="967"/>
        <v>-7405.7834926885744</v>
      </c>
      <c r="BJ7991">
        <f t="shared" si="968"/>
        <v>-6341.9038436954916</v>
      </c>
    </row>
    <row r="7992" spans="1:62">
      <c r="A7992">
        <v>7989</v>
      </c>
      <c r="F7992">
        <v>9097.3472367651775</v>
      </c>
      <c r="G7992">
        <v>0.3331186905300827</v>
      </c>
      <c r="BD7992">
        <f t="shared" si="962"/>
        <v>-1627.7671516428577</v>
      </c>
      <c r="BE7992">
        <f t="shared" si="963"/>
        <v>-169.58094700923084</v>
      </c>
      <c r="BF7992">
        <f t="shared" si="964"/>
        <v>1288.6052576243965</v>
      </c>
      <c r="BG7992">
        <f t="shared" si="965"/>
        <v>2746.7914622580229</v>
      </c>
      <c r="BH7992">
        <f t="shared" si="966"/>
        <v>4204.9776668916502</v>
      </c>
      <c r="BI7992">
        <f t="shared" si="967"/>
        <v>5663.1638715252775</v>
      </c>
      <c r="BJ7992">
        <f t="shared" si="968"/>
        <v>7121.3500761589039</v>
      </c>
    </row>
    <row r="7993" spans="1:62">
      <c r="A7993">
        <v>7990</v>
      </c>
      <c r="F7993">
        <v>6288.276593352366</v>
      </c>
      <c r="G7993">
        <v>0.15555552903844028</v>
      </c>
      <c r="BD7993">
        <f t="shared" si="962"/>
        <v>-7431.7537841147641</v>
      </c>
      <c r="BE7993">
        <f t="shared" si="963"/>
        <v>-5766.1603314643507</v>
      </c>
      <c r="BF7993">
        <f t="shared" si="964"/>
        <v>-4100.5668788139374</v>
      </c>
      <c r="BG7993">
        <f t="shared" si="965"/>
        <v>-2434.973426163524</v>
      </c>
      <c r="BH7993">
        <f t="shared" si="966"/>
        <v>-769.3799735131106</v>
      </c>
      <c r="BI7993">
        <f t="shared" si="967"/>
        <v>896.21347913730278</v>
      </c>
      <c r="BJ7993">
        <f t="shared" si="968"/>
        <v>2561.8069317877162</v>
      </c>
    </row>
    <row r="7994" spans="1:62">
      <c r="A7994">
        <v>7991</v>
      </c>
      <c r="F7994">
        <v>11078.037984094972</v>
      </c>
      <c r="G7994">
        <v>0.33420693979875793</v>
      </c>
      <c r="BD7994">
        <f t="shared" si="962"/>
        <v>-5510.4989481601642</v>
      </c>
      <c r="BE7994">
        <f t="shared" si="963"/>
        <v>-4732.7213029679633</v>
      </c>
      <c r="BF7994">
        <f t="shared" si="964"/>
        <v>-3954.9436577757619</v>
      </c>
      <c r="BG7994">
        <f t="shared" si="965"/>
        <v>-3177.1660125835606</v>
      </c>
      <c r="BH7994">
        <f t="shared" si="966"/>
        <v>-2399.3883673913592</v>
      </c>
      <c r="BI7994">
        <f t="shared" si="967"/>
        <v>-1621.6107221991579</v>
      </c>
      <c r="BJ7994">
        <f t="shared" si="968"/>
        <v>-843.83307700695605</v>
      </c>
    </row>
    <row r="7995" spans="1:62">
      <c r="A7995">
        <v>7992</v>
      </c>
      <c r="F7995">
        <v>6636.2680453859502</v>
      </c>
      <c r="G7995">
        <v>0.65059192617657668</v>
      </c>
      <c r="BD7995">
        <f t="shared" si="962"/>
        <v>-9407.003285101182</v>
      </c>
      <c r="BE7995">
        <f t="shared" si="963"/>
        <v>-7735.9685861073922</v>
      </c>
      <c r="BF7995">
        <f t="shared" si="964"/>
        <v>-6064.9338871136024</v>
      </c>
      <c r="BG7995">
        <f t="shared" si="965"/>
        <v>-4393.8991881198135</v>
      </c>
      <c r="BH7995">
        <f t="shared" si="966"/>
        <v>-2722.8644891260228</v>
      </c>
      <c r="BI7995">
        <f t="shared" si="967"/>
        <v>-1051.829790132233</v>
      </c>
      <c r="BJ7995">
        <f t="shared" si="968"/>
        <v>619.20490886155494</v>
      </c>
    </row>
    <row r="7996" spans="1:62">
      <c r="A7996">
        <v>7993</v>
      </c>
      <c r="F7996">
        <v>8688.7725897917353</v>
      </c>
      <c r="G7996">
        <v>0.43463637156752277</v>
      </c>
      <c r="BD7996">
        <f t="shared" si="962"/>
        <v>-3383.3084145030666</v>
      </c>
      <c r="BE7996">
        <f t="shared" si="963"/>
        <v>-130.34878362018299</v>
      </c>
      <c r="BF7996">
        <f t="shared" si="964"/>
        <v>3122.6108472627002</v>
      </c>
      <c r="BG7996">
        <f t="shared" si="965"/>
        <v>6375.5704781455843</v>
      </c>
      <c r="BH7996">
        <f t="shared" si="966"/>
        <v>9628.5301090284665</v>
      </c>
      <c r="BI7996">
        <f t="shared" si="967"/>
        <v>12881.489739911351</v>
      </c>
      <c r="BJ7996">
        <f t="shared" si="968"/>
        <v>16134.449370794235</v>
      </c>
    </row>
    <row r="7997" spans="1:62">
      <c r="A7997">
        <v>7994</v>
      </c>
      <c r="F7997">
        <v>14638.218415481211</v>
      </c>
      <c r="G7997">
        <v>0.19619314832855306</v>
      </c>
      <c r="BD7997">
        <f t="shared" si="962"/>
        <v>-6515.590731954122</v>
      </c>
      <c r="BE7997">
        <f t="shared" si="963"/>
        <v>-4342.4088741165078</v>
      </c>
      <c r="BF7997">
        <f t="shared" si="964"/>
        <v>-2169.2270162788936</v>
      </c>
      <c r="BG7997">
        <f t="shared" si="965"/>
        <v>3.9548415587196359</v>
      </c>
      <c r="BH7997">
        <f t="shared" si="966"/>
        <v>2177.1366993963347</v>
      </c>
      <c r="BI7997">
        <f t="shared" si="967"/>
        <v>4350.318557233948</v>
      </c>
      <c r="BJ7997">
        <f t="shared" si="968"/>
        <v>6523.5004150715613</v>
      </c>
    </row>
    <row r="7998" spans="1:62">
      <c r="A7998">
        <v>7995</v>
      </c>
      <c r="F7998">
        <v>2042.5136137020563</v>
      </c>
      <c r="G7998">
        <v>0.11916738581078157</v>
      </c>
      <c r="BD7998">
        <f t="shared" si="962"/>
        <v>-13657.252673838446</v>
      </c>
      <c r="BE7998">
        <f t="shared" si="963"/>
        <v>-12676.28693219568</v>
      </c>
      <c r="BF7998">
        <f t="shared" si="964"/>
        <v>-11695.321190552915</v>
      </c>
      <c r="BG7998">
        <f t="shared" si="965"/>
        <v>-10714.35544891015</v>
      </c>
      <c r="BH7998">
        <f t="shared" si="966"/>
        <v>-9733.3897072673844</v>
      </c>
      <c r="BI7998">
        <f t="shared" si="967"/>
        <v>-8752.4239656246191</v>
      </c>
      <c r="BJ7998">
        <f t="shared" si="968"/>
        <v>-7771.4582239818537</v>
      </c>
    </row>
    <row r="7999" spans="1:62">
      <c r="A7999">
        <v>7996</v>
      </c>
      <c r="F7999">
        <v>2397.81223684832</v>
      </c>
      <c r="G7999">
        <v>0.44541015198594014</v>
      </c>
      <c r="BD7999">
        <f t="shared" si="962"/>
        <v>-1446.6766846481485</v>
      </c>
      <c r="BE7999">
        <f t="shared" si="963"/>
        <v>-850.83975559424061</v>
      </c>
      <c r="BF7999">
        <f t="shared" si="964"/>
        <v>-255.00282654033276</v>
      </c>
      <c r="BG7999">
        <f t="shared" si="965"/>
        <v>340.83410251357509</v>
      </c>
      <c r="BH7999">
        <f t="shared" si="966"/>
        <v>936.67103156748271</v>
      </c>
      <c r="BI7999">
        <f t="shared" si="967"/>
        <v>1532.5079606213908</v>
      </c>
      <c r="BJ7999">
        <f t="shared" si="968"/>
        <v>2128.3448896752989</v>
      </c>
    </row>
    <row r="8000" spans="1:62">
      <c r="A8000">
        <v>7997</v>
      </c>
      <c r="F8000">
        <v>14093.495944466564</v>
      </c>
      <c r="G8000">
        <v>0.60474468645394985</v>
      </c>
      <c r="BD8000">
        <f t="shared" si="962"/>
        <v>-170.76147691861934</v>
      </c>
      <c r="BE8000">
        <f t="shared" si="963"/>
        <v>2056.2892830110814</v>
      </c>
      <c r="BF8000">
        <f t="shared" si="964"/>
        <v>4283.340042940782</v>
      </c>
      <c r="BG8000">
        <f t="shared" si="965"/>
        <v>6510.3908028704827</v>
      </c>
      <c r="BH8000">
        <f t="shared" si="966"/>
        <v>8737.4415628001843</v>
      </c>
      <c r="BI8000">
        <f t="shared" si="967"/>
        <v>10964.492322729884</v>
      </c>
      <c r="BJ8000">
        <f t="shared" si="968"/>
        <v>13191.543082659586</v>
      </c>
    </row>
    <row r="8001" spans="1:62">
      <c r="A8001">
        <v>7998</v>
      </c>
      <c r="F8001">
        <v>5117.5557113358554</v>
      </c>
      <c r="G8001">
        <v>0.50314351413833514</v>
      </c>
      <c r="BD8001">
        <f t="shared" si="962"/>
        <v>-11069.772512196814</v>
      </c>
      <c r="BE8001">
        <f t="shared" si="963"/>
        <v>-8046.0490799270656</v>
      </c>
      <c r="BF8001">
        <f t="shared" si="964"/>
        <v>-5022.3256476573151</v>
      </c>
      <c r="BG8001">
        <f t="shared" si="965"/>
        <v>-1998.6022153875674</v>
      </c>
      <c r="BH8001">
        <f t="shared" si="966"/>
        <v>1025.1212168821821</v>
      </c>
      <c r="BI8001">
        <f t="shared" si="967"/>
        <v>4048.8446491519335</v>
      </c>
      <c r="BJ8001">
        <f t="shared" si="968"/>
        <v>7072.5680814216812</v>
      </c>
    </row>
    <row r="8002" spans="1:62">
      <c r="A8002">
        <v>7999</v>
      </c>
      <c r="F8002">
        <v>4886.330512463348</v>
      </c>
      <c r="G8002">
        <v>0.46733636977791537</v>
      </c>
      <c r="BD8002">
        <f t="shared" si="962"/>
        <v>-2601.8381406441799</v>
      </c>
      <c r="BE8002">
        <f t="shared" si="963"/>
        <v>-86.120569952504411</v>
      </c>
      <c r="BF8002">
        <f t="shared" si="964"/>
        <v>2429.5970007391716</v>
      </c>
      <c r="BG8002">
        <f t="shared" si="965"/>
        <v>4945.3145714308466</v>
      </c>
      <c r="BH8002">
        <f t="shared" si="966"/>
        <v>7461.0321421225235</v>
      </c>
      <c r="BI8002">
        <f t="shared" si="967"/>
        <v>9976.7497128141986</v>
      </c>
      <c r="BJ8002">
        <f t="shared" si="968"/>
        <v>12492.467283505874</v>
      </c>
    </row>
    <row r="8003" spans="1:62">
      <c r="A8003">
        <v>8000</v>
      </c>
      <c r="F8003">
        <v>6588.5164395905049</v>
      </c>
      <c r="G8003">
        <v>0.33021813567051872</v>
      </c>
      <c r="BD8003">
        <f t="shared" si="962"/>
        <v>-2549.648663573771</v>
      </c>
      <c r="BE8003">
        <f t="shared" si="963"/>
        <v>-212.96681468419411</v>
      </c>
      <c r="BF8003">
        <f t="shared" si="964"/>
        <v>2123.7150342053828</v>
      </c>
      <c r="BG8003">
        <f t="shared" si="965"/>
        <v>4460.3968830949598</v>
      </c>
      <c r="BH8003">
        <f t="shared" si="966"/>
        <v>6797.0787319845367</v>
      </c>
      <c r="BI8003">
        <f t="shared" si="967"/>
        <v>9133.7605808741137</v>
      </c>
      <c r="BJ8003">
        <f t="shared" si="968"/>
        <v>11470.442429763691</v>
      </c>
    </row>
    <row r="8004" spans="1:62">
      <c r="A8004">
        <v>8001</v>
      </c>
      <c r="F8004">
        <v>11550.667744939135</v>
      </c>
      <c r="G8004">
        <v>0.32826490725517754</v>
      </c>
      <c r="BD8004">
        <f t="shared" si="962"/>
        <v>-4937.4257612379115</v>
      </c>
      <c r="BE8004">
        <f t="shared" si="963"/>
        <v>-3286.3350828853177</v>
      </c>
      <c r="BF8004">
        <f t="shared" si="964"/>
        <v>-1635.2444045327238</v>
      </c>
      <c r="BG8004">
        <f t="shared" si="965"/>
        <v>15.846273819869566</v>
      </c>
      <c r="BH8004">
        <f t="shared" si="966"/>
        <v>1666.9369521724639</v>
      </c>
      <c r="BI8004">
        <f t="shared" si="967"/>
        <v>3318.0276305250572</v>
      </c>
      <c r="BJ8004">
        <f t="shared" si="968"/>
        <v>4969.1183088776506</v>
      </c>
    </row>
    <row r="8005" spans="1:62">
      <c r="A8005">
        <v>8002</v>
      </c>
      <c r="F8005">
        <v>11094.186408312926</v>
      </c>
      <c r="G8005">
        <v>0.36872324865254669</v>
      </c>
      <c r="BD8005">
        <f t="shared" si="962"/>
        <v>-9909.3432086632474</v>
      </c>
      <c r="BE8005">
        <f t="shared" si="963"/>
        <v>-8268.0186723873594</v>
      </c>
      <c r="BF8005">
        <f t="shared" si="964"/>
        <v>-6626.6941361114723</v>
      </c>
      <c r="BG8005">
        <f t="shared" si="965"/>
        <v>-4985.3695998355843</v>
      </c>
      <c r="BH8005">
        <f t="shared" si="966"/>
        <v>-3344.0450635596972</v>
      </c>
      <c r="BI8005">
        <f t="shared" si="967"/>
        <v>-1702.7205272838091</v>
      </c>
      <c r="BJ8005">
        <f t="shared" si="968"/>
        <v>-61.395991007921111</v>
      </c>
    </row>
    <row r="8006" spans="1:62">
      <c r="A8006">
        <v>8003</v>
      </c>
      <c r="F8006">
        <v>4272.5409609109738</v>
      </c>
      <c r="G8006">
        <v>0.30408556114729191</v>
      </c>
      <c r="BD8006">
        <f t="shared" si="962"/>
        <v>-9250.5701650501924</v>
      </c>
      <c r="BE8006">
        <f t="shared" si="963"/>
        <v>-7406.953921787459</v>
      </c>
      <c r="BF8006">
        <f t="shared" si="964"/>
        <v>-5563.3376785247256</v>
      </c>
      <c r="BG8006">
        <f t="shared" si="965"/>
        <v>-3719.7214352619922</v>
      </c>
      <c r="BH8006">
        <f t="shared" si="966"/>
        <v>-1876.1051919992588</v>
      </c>
      <c r="BI8006">
        <f t="shared" si="967"/>
        <v>-32.488948736525344</v>
      </c>
      <c r="BJ8006">
        <f t="shared" si="968"/>
        <v>1811.1272945262081</v>
      </c>
    </row>
    <row r="8007" spans="1:62">
      <c r="A8007">
        <v>8004</v>
      </c>
      <c r="F8007">
        <v>6074.0606934086345</v>
      </c>
      <c r="G8007">
        <v>0.85220754560154699</v>
      </c>
      <c r="BD8007">
        <f t="shared" si="962"/>
        <v>-2752.1131551745143</v>
      </c>
      <c r="BE8007">
        <f t="shared" si="963"/>
        <v>-1231.6853494380548</v>
      </c>
      <c r="BF8007">
        <f t="shared" si="964"/>
        <v>288.74245629840516</v>
      </c>
      <c r="BG8007">
        <f t="shared" si="965"/>
        <v>1809.1702620348642</v>
      </c>
      <c r="BH8007">
        <f t="shared" si="966"/>
        <v>3329.5980677713242</v>
      </c>
      <c r="BI8007">
        <f t="shared" si="967"/>
        <v>4850.0258735077841</v>
      </c>
      <c r="BJ8007">
        <f t="shared" si="968"/>
        <v>6370.4536792442432</v>
      </c>
    </row>
    <row r="8008" spans="1:62">
      <c r="A8008">
        <v>8005</v>
      </c>
      <c r="F8008">
        <v>117.83557786551683</v>
      </c>
      <c r="G8008">
        <v>0.58847567994073469</v>
      </c>
      <c r="BD8008">
        <f t="shared" si="962"/>
        <v>-1813.0229654008999</v>
      </c>
      <c r="BE8008">
        <f t="shared" si="963"/>
        <v>2448.0147626068347</v>
      </c>
      <c r="BF8008">
        <f t="shared" si="964"/>
        <v>6709.0524906145702</v>
      </c>
      <c r="BG8008">
        <f t="shared" si="965"/>
        <v>10970.090218622303</v>
      </c>
      <c r="BH8008">
        <f t="shared" si="966"/>
        <v>15231.12794663004</v>
      </c>
      <c r="BI8008">
        <f t="shared" si="967"/>
        <v>19492.165674637774</v>
      </c>
      <c r="BJ8008">
        <f t="shared" si="968"/>
        <v>23753.203402645508</v>
      </c>
    </row>
    <row r="8009" spans="1:62">
      <c r="A8009">
        <v>8006</v>
      </c>
      <c r="F8009">
        <v>11010.727593681029</v>
      </c>
      <c r="G8009">
        <v>0.37371727729201609</v>
      </c>
      <c r="BD8009">
        <f t="shared" si="962"/>
        <v>2824.5428218381567</v>
      </c>
      <c r="BE8009">
        <f t="shared" si="963"/>
        <v>5766.9212215418302</v>
      </c>
      <c r="BF8009">
        <f t="shared" si="964"/>
        <v>8709.2996212455037</v>
      </c>
      <c r="BG8009">
        <f t="shared" si="965"/>
        <v>11651.678020949177</v>
      </c>
      <c r="BH8009">
        <f t="shared" si="966"/>
        <v>14594.056420652851</v>
      </c>
      <c r="BI8009">
        <f t="shared" si="967"/>
        <v>17536.434820356524</v>
      </c>
      <c r="BJ8009">
        <f t="shared" si="968"/>
        <v>20478.813220060198</v>
      </c>
    </row>
    <row r="8010" spans="1:62">
      <c r="A8010">
        <v>8007</v>
      </c>
      <c r="F8010">
        <v>7423.1604860847092</v>
      </c>
      <c r="G8010">
        <v>0.37380842321580143</v>
      </c>
      <c r="BD8010">
        <f t="shared" si="962"/>
        <v>-9142.1412072209496</v>
      </c>
      <c r="BE8010">
        <f t="shared" si="963"/>
        <v>-7273.5548207608681</v>
      </c>
      <c r="BF8010">
        <f t="shared" si="964"/>
        <v>-5404.9684343007875</v>
      </c>
      <c r="BG8010">
        <f t="shared" si="965"/>
        <v>-3536.3820478407069</v>
      </c>
      <c r="BH8010">
        <f t="shared" si="966"/>
        <v>-1667.7956613806273</v>
      </c>
      <c r="BI8010">
        <f t="shared" si="967"/>
        <v>200.79072507945421</v>
      </c>
      <c r="BJ8010">
        <f t="shared" si="968"/>
        <v>2069.3771115395339</v>
      </c>
    </row>
    <row r="8011" spans="1:62">
      <c r="A8011">
        <v>8008</v>
      </c>
      <c r="F8011">
        <v>8244.5023060659369</v>
      </c>
      <c r="G8011">
        <v>0.59886990552470909</v>
      </c>
      <c r="BD8011">
        <f t="shared" si="962"/>
        <v>-5554.1183700057018</v>
      </c>
      <c r="BE8011">
        <f t="shared" si="963"/>
        <v>-3685.0762539266948</v>
      </c>
      <c r="BF8011">
        <f t="shared" si="964"/>
        <v>-1816.0341378476878</v>
      </c>
      <c r="BG8011">
        <f t="shared" si="965"/>
        <v>53.007978231319612</v>
      </c>
      <c r="BH8011">
        <f t="shared" si="966"/>
        <v>1922.050094310327</v>
      </c>
      <c r="BI8011">
        <f t="shared" si="967"/>
        <v>3791.0922103893336</v>
      </c>
      <c r="BJ8011">
        <f t="shared" si="968"/>
        <v>5660.1343264683401</v>
      </c>
    </row>
    <row r="8012" spans="1:62">
      <c r="A8012">
        <v>8009</v>
      </c>
      <c r="F8012">
        <v>10525.918063239598</v>
      </c>
      <c r="G8012">
        <v>0.49603541447343513</v>
      </c>
      <c r="BD8012">
        <f t="shared" si="962"/>
        <v>-5250.1527784423915</v>
      </c>
      <c r="BE8012">
        <f t="shared" si="963"/>
        <v>-2255.8032508188462</v>
      </c>
      <c r="BF8012">
        <f t="shared" si="964"/>
        <v>738.54627680470003</v>
      </c>
      <c r="BG8012">
        <f t="shared" si="965"/>
        <v>3732.8958044282444</v>
      </c>
      <c r="BH8012">
        <f t="shared" si="966"/>
        <v>6727.2453320517907</v>
      </c>
      <c r="BI8012">
        <f t="shared" si="967"/>
        <v>9721.5948596753369</v>
      </c>
      <c r="BJ8012">
        <f t="shared" si="968"/>
        <v>12715.944387298881</v>
      </c>
    </row>
    <row r="8013" spans="1:62">
      <c r="A8013">
        <v>8010</v>
      </c>
      <c r="F8013">
        <v>14175.918748372043</v>
      </c>
      <c r="G8013">
        <v>6.0129527715434783E-2</v>
      </c>
      <c r="BD8013">
        <f t="shared" ref="BD8013:BD8076" si="969">($BD$3*G8012)-F8012</f>
        <v>-8045.7409908724221</v>
      </c>
      <c r="BE8013">
        <f t="shared" ref="BE8013:BE8076" si="970">($BE$3*G8012)-F8012</f>
        <v>-5565.5639185052469</v>
      </c>
      <c r="BF8013">
        <f t="shared" ref="BF8013:BF8076" si="971">($BF$3*G8012)-F8012</f>
        <v>-3085.3868461380716</v>
      </c>
      <c r="BG8013">
        <f t="shared" ref="BG8013:BG8076" si="972">($BG$3*G8012)-F8012</f>
        <v>-605.20977377089548</v>
      </c>
      <c r="BH8013">
        <f t="shared" ref="BH8013:BH8076" si="973">($BH$3*G8012)-F8012</f>
        <v>1874.9672985962807</v>
      </c>
      <c r="BI8013">
        <f t="shared" ref="BI8013:BI8076" si="974">($BI$3*G8012)-F8012</f>
        <v>4355.144370963455</v>
      </c>
      <c r="BJ8013">
        <f t="shared" ref="BJ8013:BJ8076" si="975">($BJ$3*G8012)-F8012</f>
        <v>6835.3214433306312</v>
      </c>
    </row>
    <row r="8014" spans="1:62">
      <c r="A8014">
        <v>8011</v>
      </c>
      <c r="F8014">
        <v>11443.560433369174</v>
      </c>
      <c r="G8014">
        <v>9.7813002440624963E-2</v>
      </c>
      <c r="BD8014">
        <f t="shared" si="969"/>
        <v>-13875.27110979487</v>
      </c>
      <c r="BE8014">
        <f t="shared" si="970"/>
        <v>-13574.623471217696</v>
      </c>
      <c r="BF8014">
        <f t="shared" si="971"/>
        <v>-13273.975832640521</v>
      </c>
      <c r="BG8014">
        <f t="shared" si="972"/>
        <v>-12973.328194063348</v>
      </c>
      <c r="BH8014">
        <f t="shared" si="973"/>
        <v>-12672.680555486175</v>
      </c>
      <c r="BI8014">
        <f t="shared" si="974"/>
        <v>-12372.032916909</v>
      </c>
      <c r="BJ8014">
        <f t="shared" si="975"/>
        <v>-12071.385278331825</v>
      </c>
    </row>
    <row r="8015" spans="1:62">
      <c r="A8015">
        <v>8012</v>
      </c>
      <c r="F8015">
        <v>9217.8892327401336</v>
      </c>
      <c r="G8015">
        <v>0.33531414928381142</v>
      </c>
      <c r="BD8015">
        <f t="shared" si="969"/>
        <v>-10954.495421166048</v>
      </c>
      <c r="BE8015">
        <f t="shared" si="970"/>
        <v>-10465.430408962924</v>
      </c>
      <c r="BF8015">
        <f t="shared" si="971"/>
        <v>-9976.3653967597984</v>
      </c>
      <c r="BG8015">
        <f t="shared" si="972"/>
        <v>-9487.3003845566745</v>
      </c>
      <c r="BH8015">
        <f t="shared" si="973"/>
        <v>-8998.2353723535489</v>
      </c>
      <c r="BI8015">
        <f t="shared" si="974"/>
        <v>-8509.170360150425</v>
      </c>
      <c r="BJ8015">
        <f t="shared" si="975"/>
        <v>-8020.1053479472994</v>
      </c>
    </row>
    <row r="8016" spans="1:62">
      <c r="A8016">
        <v>8013</v>
      </c>
      <c r="F8016">
        <v>9391.453018924276</v>
      </c>
      <c r="G8016">
        <v>0.94953856252748459</v>
      </c>
      <c r="BD8016">
        <f t="shared" si="969"/>
        <v>-7541.3184863210763</v>
      </c>
      <c r="BE8016">
        <f t="shared" si="970"/>
        <v>-5864.747739902019</v>
      </c>
      <c r="BF8016">
        <f t="shared" si="971"/>
        <v>-4188.1769934829626</v>
      </c>
      <c r="BG8016">
        <f t="shared" si="972"/>
        <v>-2511.6062470639054</v>
      </c>
      <c r="BH8016">
        <f t="shared" si="973"/>
        <v>-835.03550064484807</v>
      </c>
      <c r="BI8016">
        <f t="shared" si="974"/>
        <v>841.53524577420831</v>
      </c>
      <c r="BJ8016">
        <f t="shared" si="975"/>
        <v>2518.1059921932665</v>
      </c>
    </row>
    <row r="8017" spans="1:62">
      <c r="A8017">
        <v>8014</v>
      </c>
      <c r="F8017">
        <v>12450.071134790469</v>
      </c>
      <c r="G8017">
        <v>0.69482450843502086</v>
      </c>
      <c r="BD8017">
        <f t="shared" si="969"/>
        <v>-4643.7602062868527</v>
      </c>
      <c r="BE8017">
        <f t="shared" si="970"/>
        <v>103.9326063505705</v>
      </c>
      <c r="BF8017">
        <f t="shared" si="971"/>
        <v>4851.6254189879928</v>
      </c>
      <c r="BG8017">
        <f t="shared" si="972"/>
        <v>9599.318231625417</v>
      </c>
      <c r="BH8017">
        <f t="shared" si="973"/>
        <v>14347.011044262839</v>
      </c>
      <c r="BI8017">
        <f t="shared" si="974"/>
        <v>19094.703856900262</v>
      </c>
      <c r="BJ8017">
        <f t="shared" si="975"/>
        <v>23842.396669537684</v>
      </c>
    </row>
    <row r="8018" spans="1:62">
      <c r="A8018">
        <v>8015</v>
      </c>
      <c r="F8018">
        <v>9676.7972065500417</v>
      </c>
      <c r="G8018">
        <v>0.41551950418352579</v>
      </c>
      <c r="BD8018">
        <f t="shared" si="969"/>
        <v>-8975.9485926153648</v>
      </c>
      <c r="BE8018">
        <f t="shared" si="970"/>
        <v>-5501.8260504402606</v>
      </c>
      <c r="BF8018">
        <f t="shared" si="971"/>
        <v>-2027.7035082651564</v>
      </c>
      <c r="BG8018">
        <f t="shared" si="972"/>
        <v>1446.4190339099478</v>
      </c>
      <c r="BH8018">
        <f t="shared" si="973"/>
        <v>4920.5415760850519</v>
      </c>
      <c r="BI8018">
        <f t="shared" si="974"/>
        <v>8394.6641182601561</v>
      </c>
      <c r="BJ8018">
        <f t="shared" si="975"/>
        <v>11868.78666043526</v>
      </c>
    </row>
    <row r="8019" spans="1:62">
      <c r="A8019">
        <v>8016</v>
      </c>
      <c r="F8019">
        <v>10528.991817095917</v>
      </c>
      <c r="G8019">
        <v>8.2424330465777018E-2</v>
      </c>
      <c r="BD8019">
        <f t="shared" si="969"/>
        <v>-7599.1996856324131</v>
      </c>
      <c r="BE8019">
        <f t="shared" si="970"/>
        <v>-5521.6021647147836</v>
      </c>
      <c r="BF8019">
        <f t="shared" si="971"/>
        <v>-3444.004643797155</v>
      </c>
      <c r="BG8019">
        <f t="shared" si="972"/>
        <v>-1366.4071228795256</v>
      </c>
      <c r="BH8019">
        <f t="shared" si="973"/>
        <v>711.19039803810301</v>
      </c>
      <c r="BI8019">
        <f t="shared" si="974"/>
        <v>2788.7879189557316</v>
      </c>
      <c r="BJ8019">
        <f t="shared" si="975"/>
        <v>4866.3854398733602</v>
      </c>
    </row>
    <row r="8020" spans="1:62">
      <c r="A8020">
        <v>8017</v>
      </c>
      <c r="F8020">
        <v>6472.0966240084708</v>
      </c>
      <c r="G8020">
        <v>4.5178116727262463E-2</v>
      </c>
      <c r="BD8020">
        <f t="shared" si="969"/>
        <v>-10116.870164767031</v>
      </c>
      <c r="BE8020">
        <f t="shared" si="970"/>
        <v>-9704.7485124381474</v>
      </c>
      <c r="BF8020">
        <f t="shared" si="971"/>
        <v>-9292.6268601092615</v>
      </c>
      <c r="BG8020">
        <f t="shared" si="972"/>
        <v>-8880.5052077803775</v>
      </c>
      <c r="BH8020">
        <f t="shared" si="973"/>
        <v>-8468.3835554514917</v>
      </c>
      <c r="BI8020">
        <f t="shared" si="974"/>
        <v>-8056.2619031226068</v>
      </c>
      <c r="BJ8020">
        <f t="shared" si="975"/>
        <v>-7644.1402507937219</v>
      </c>
    </row>
    <row r="8021" spans="1:62">
      <c r="A8021">
        <v>8018</v>
      </c>
      <c r="F8021">
        <v>6731.8573033229986</v>
      </c>
      <c r="G8021">
        <v>0.14065288799391773</v>
      </c>
      <c r="BD8021">
        <f t="shared" si="969"/>
        <v>-6246.2060403721589</v>
      </c>
      <c r="BE8021">
        <f t="shared" si="970"/>
        <v>-6020.3154567358461</v>
      </c>
      <c r="BF8021">
        <f t="shared" si="971"/>
        <v>-5794.4248730995341</v>
      </c>
      <c r="BG8021">
        <f t="shared" si="972"/>
        <v>-5568.5342894632213</v>
      </c>
      <c r="BH8021">
        <f t="shared" si="973"/>
        <v>-5342.6437058269094</v>
      </c>
      <c r="BI8021">
        <f t="shared" si="974"/>
        <v>-5116.7531221905974</v>
      </c>
      <c r="BJ8021">
        <f t="shared" si="975"/>
        <v>-4890.8625385542846</v>
      </c>
    </row>
    <row r="8022" spans="1:62">
      <c r="A8022">
        <v>8019</v>
      </c>
      <c r="F8022">
        <v>15414.233268257696</v>
      </c>
      <c r="G8022">
        <v>0.14697986675927943</v>
      </c>
      <c r="BD8022">
        <f t="shared" si="969"/>
        <v>-6028.5928633534095</v>
      </c>
      <c r="BE8022">
        <f t="shared" si="970"/>
        <v>-5325.3284233838212</v>
      </c>
      <c r="BF8022">
        <f t="shared" si="971"/>
        <v>-4622.063983414233</v>
      </c>
      <c r="BG8022">
        <f t="shared" si="972"/>
        <v>-3918.7995434446439</v>
      </c>
      <c r="BH8022">
        <f t="shared" si="973"/>
        <v>-3215.5351034750552</v>
      </c>
      <c r="BI8022">
        <f t="shared" si="974"/>
        <v>-2512.2706635054665</v>
      </c>
      <c r="BJ8022">
        <f t="shared" si="975"/>
        <v>-1809.0062235358782</v>
      </c>
    </row>
    <row r="8023" spans="1:62">
      <c r="A8023">
        <v>8020</v>
      </c>
      <c r="F8023">
        <v>7226.0809571324535</v>
      </c>
      <c r="G8023">
        <v>0.19318002582811822</v>
      </c>
      <c r="BD8023">
        <f t="shared" si="969"/>
        <v>-14679.3339344613</v>
      </c>
      <c r="BE8023">
        <f t="shared" si="970"/>
        <v>-13944.434600664901</v>
      </c>
      <c r="BF8023">
        <f t="shared" si="971"/>
        <v>-13209.535266868505</v>
      </c>
      <c r="BG8023">
        <f t="shared" si="972"/>
        <v>-12474.635933072108</v>
      </c>
      <c r="BH8023">
        <f t="shared" si="973"/>
        <v>-11739.736599275711</v>
      </c>
      <c r="BI8023">
        <f t="shared" si="974"/>
        <v>-11004.837265479313</v>
      </c>
      <c r="BJ8023">
        <f t="shared" si="975"/>
        <v>-10269.937931682916</v>
      </c>
    </row>
    <row r="8024" spans="1:62">
      <c r="A8024">
        <v>8021</v>
      </c>
      <c r="F8024">
        <v>11665.020969741236</v>
      </c>
      <c r="G8024">
        <v>0.34303834539235822</v>
      </c>
      <c r="BD8024">
        <f t="shared" si="969"/>
        <v>-6260.1808279918623</v>
      </c>
      <c r="BE8024">
        <f t="shared" si="970"/>
        <v>-5294.2806988512712</v>
      </c>
      <c r="BF8024">
        <f t="shared" si="971"/>
        <v>-4328.38056971068</v>
      </c>
      <c r="BG8024">
        <f t="shared" si="972"/>
        <v>-3362.4804405700893</v>
      </c>
      <c r="BH8024">
        <f t="shared" si="973"/>
        <v>-2396.5803114294977</v>
      </c>
      <c r="BI8024">
        <f t="shared" si="974"/>
        <v>-1430.6801822889065</v>
      </c>
      <c r="BJ8024">
        <f t="shared" si="975"/>
        <v>-464.78005314831626</v>
      </c>
    </row>
    <row r="8025" spans="1:62">
      <c r="A8025">
        <v>8022</v>
      </c>
      <c r="F8025">
        <v>177.03775618987493</v>
      </c>
      <c r="G8025">
        <v>0.27507062716668607</v>
      </c>
      <c r="BD8025">
        <f t="shared" si="969"/>
        <v>-9949.829242779444</v>
      </c>
      <c r="BE8025">
        <f t="shared" si="970"/>
        <v>-8234.6375158176525</v>
      </c>
      <c r="BF8025">
        <f t="shared" si="971"/>
        <v>-6519.4457888558627</v>
      </c>
      <c r="BG8025">
        <f t="shared" si="972"/>
        <v>-4804.2540618940711</v>
      </c>
      <c r="BH8025">
        <f t="shared" si="973"/>
        <v>-3089.0623349322796</v>
      </c>
      <c r="BI8025">
        <f t="shared" si="974"/>
        <v>-1373.8706079704898</v>
      </c>
      <c r="BJ8025">
        <f t="shared" si="975"/>
        <v>341.32111899130177</v>
      </c>
    </row>
    <row r="8026" spans="1:62">
      <c r="A8026">
        <v>8023</v>
      </c>
      <c r="F8026">
        <v>6332.4799175218177</v>
      </c>
      <c r="G8026">
        <v>1.3381209850340596</v>
      </c>
      <c r="BD8026">
        <f t="shared" si="969"/>
        <v>1198.3153796435554</v>
      </c>
      <c r="BE8026">
        <f t="shared" si="970"/>
        <v>2573.6685154769857</v>
      </c>
      <c r="BF8026">
        <f t="shared" si="971"/>
        <v>3949.021651310416</v>
      </c>
      <c r="BG8026">
        <f t="shared" si="972"/>
        <v>5324.3747871438463</v>
      </c>
      <c r="BH8026">
        <f t="shared" si="973"/>
        <v>6699.7279229772766</v>
      </c>
      <c r="BI8026">
        <f t="shared" si="974"/>
        <v>8075.081058810707</v>
      </c>
      <c r="BJ8026">
        <f t="shared" si="975"/>
        <v>9450.4341946441382</v>
      </c>
    </row>
    <row r="8027" spans="1:62">
      <c r="A8027">
        <v>8024</v>
      </c>
      <c r="F8027">
        <v>11786.865781161854</v>
      </c>
      <c r="G8027">
        <v>0.27665241560754339</v>
      </c>
      <c r="BD8027">
        <f t="shared" si="969"/>
        <v>358.12500764848028</v>
      </c>
      <c r="BE8027">
        <f t="shared" si="970"/>
        <v>7048.7299328187783</v>
      </c>
      <c r="BF8027">
        <f t="shared" si="971"/>
        <v>13739.334857989077</v>
      </c>
      <c r="BG8027">
        <f t="shared" si="972"/>
        <v>20429.939783159374</v>
      </c>
      <c r="BH8027">
        <f t="shared" si="973"/>
        <v>27120.544708329671</v>
      </c>
      <c r="BI8027">
        <f t="shared" si="974"/>
        <v>33811.149633499968</v>
      </c>
      <c r="BJ8027">
        <f t="shared" si="975"/>
        <v>40501.754558670276</v>
      </c>
    </row>
    <row r="8028" spans="1:62">
      <c r="A8028">
        <v>8025</v>
      </c>
      <c r="F8028">
        <v>7292.2091117055134</v>
      </c>
      <c r="G8028">
        <v>0.33004511462814623</v>
      </c>
      <c r="BD8028">
        <f t="shared" si="969"/>
        <v>-10403.603703124138</v>
      </c>
      <c r="BE8028">
        <f t="shared" si="970"/>
        <v>-9020.3416250864211</v>
      </c>
      <c r="BF8028">
        <f t="shared" si="971"/>
        <v>-7637.0795470487028</v>
      </c>
      <c r="BG8028">
        <f t="shared" si="972"/>
        <v>-6253.8174690109863</v>
      </c>
      <c r="BH8028">
        <f t="shared" si="973"/>
        <v>-4870.5553909732698</v>
      </c>
      <c r="BI8028">
        <f t="shared" si="974"/>
        <v>-3487.2933129355515</v>
      </c>
      <c r="BJ8028">
        <f t="shared" si="975"/>
        <v>-2104.031234897835</v>
      </c>
    </row>
    <row r="8029" spans="1:62">
      <c r="A8029">
        <v>8026</v>
      </c>
      <c r="F8029">
        <v>2305.0090585972521</v>
      </c>
      <c r="G8029">
        <v>0.75361704862530399</v>
      </c>
      <c r="BD8029">
        <f t="shared" si="969"/>
        <v>-5641.9835385647821</v>
      </c>
      <c r="BE8029">
        <f t="shared" si="970"/>
        <v>-3991.7579654240512</v>
      </c>
      <c r="BF8029">
        <f t="shared" si="971"/>
        <v>-2341.5323922833195</v>
      </c>
      <c r="BG8029">
        <f t="shared" si="972"/>
        <v>-691.30681914258912</v>
      </c>
      <c r="BH8029">
        <f t="shared" si="973"/>
        <v>958.91875399814307</v>
      </c>
      <c r="BI8029">
        <f t="shared" si="974"/>
        <v>2609.1443271388744</v>
      </c>
      <c r="BJ8029">
        <f t="shared" si="975"/>
        <v>4259.3699002796038</v>
      </c>
    </row>
    <row r="8030" spans="1:62">
      <c r="A8030">
        <v>8027</v>
      </c>
      <c r="F8030">
        <v>243.54930537446489</v>
      </c>
      <c r="G8030">
        <v>0.36834450463140911</v>
      </c>
      <c r="BD8030">
        <f t="shared" si="969"/>
        <v>1463.0761845292677</v>
      </c>
      <c r="BE8030">
        <f t="shared" si="970"/>
        <v>5231.1614276557875</v>
      </c>
      <c r="BF8030">
        <f t="shared" si="971"/>
        <v>8999.2466707823078</v>
      </c>
      <c r="BG8030">
        <f t="shared" si="972"/>
        <v>12767.331913908827</v>
      </c>
      <c r="BH8030">
        <f t="shared" si="973"/>
        <v>16535.41715703535</v>
      </c>
      <c r="BI8030">
        <f t="shared" si="974"/>
        <v>20303.502400161866</v>
      </c>
      <c r="BJ8030">
        <f t="shared" si="975"/>
        <v>24071.587643288389</v>
      </c>
    </row>
    <row r="8031" spans="1:62">
      <c r="A8031">
        <v>8028</v>
      </c>
      <c r="F8031">
        <v>7904.6237602971305</v>
      </c>
      <c r="G8031">
        <v>1.3462430522852173</v>
      </c>
      <c r="BD8031">
        <f t="shared" si="969"/>
        <v>1598.1732177825807</v>
      </c>
      <c r="BE8031">
        <f t="shared" si="970"/>
        <v>3439.8957409396262</v>
      </c>
      <c r="BF8031">
        <f t="shared" si="971"/>
        <v>5281.6182640966717</v>
      </c>
      <c r="BG8031">
        <f t="shared" si="972"/>
        <v>7123.3407872537173</v>
      </c>
      <c r="BH8031">
        <f t="shared" si="973"/>
        <v>8965.0633104107619</v>
      </c>
      <c r="BI8031">
        <f t="shared" si="974"/>
        <v>10806.785833567808</v>
      </c>
      <c r="BJ8031">
        <f t="shared" si="975"/>
        <v>12648.508356724855</v>
      </c>
    </row>
    <row r="8032" spans="1:62">
      <c r="A8032">
        <v>8029</v>
      </c>
      <c r="F8032">
        <v>12810.989533674358</v>
      </c>
      <c r="G8032">
        <v>0.28507199964950836</v>
      </c>
      <c r="BD8032">
        <f t="shared" si="969"/>
        <v>-1173.4084988710438</v>
      </c>
      <c r="BE8032">
        <f t="shared" si="970"/>
        <v>5557.806762555043</v>
      </c>
      <c r="BF8032">
        <f t="shared" si="971"/>
        <v>12289.022023981131</v>
      </c>
      <c r="BG8032">
        <f t="shared" si="972"/>
        <v>19020.237285407216</v>
      </c>
      <c r="BH8032">
        <f t="shared" si="973"/>
        <v>25751.452546833301</v>
      </c>
      <c r="BI8032">
        <f t="shared" si="974"/>
        <v>32482.667808259393</v>
      </c>
      <c r="BJ8032">
        <f t="shared" si="975"/>
        <v>39213.883069685478</v>
      </c>
    </row>
    <row r="8033" spans="1:62">
      <c r="A8033">
        <v>8030</v>
      </c>
      <c r="F8033">
        <v>9510.5975577987847</v>
      </c>
      <c r="G8033">
        <v>0.2650014327299024</v>
      </c>
      <c r="BD8033">
        <f t="shared" si="969"/>
        <v>-11385.629535426815</v>
      </c>
      <c r="BE8033">
        <f t="shared" si="970"/>
        <v>-9960.2695371792743</v>
      </c>
      <c r="BF8033">
        <f t="shared" si="971"/>
        <v>-8534.9095389317317</v>
      </c>
      <c r="BG8033">
        <f t="shared" si="972"/>
        <v>-7109.5495406841901</v>
      </c>
      <c r="BH8033">
        <f t="shared" si="973"/>
        <v>-5684.1895424366485</v>
      </c>
      <c r="BI8033">
        <f t="shared" si="974"/>
        <v>-4258.8295441891059</v>
      </c>
      <c r="BJ8033">
        <f t="shared" si="975"/>
        <v>-2833.4695459415652</v>
      </c>
    </row>
    <row r="8034" spans="1:62">
      <c r="A8034">
        <v>8031</v>
      </c>
      <c r="F8034">
        <v>5688.6943271530035</v>
      </c>
      <c r="G8034">
        <v>0.34766539232215266</v>
      </c>
      <c r="BD8034">
        <f t="shared" si="969"/>
        <v>-8185.5903941492725</v>
      </c>
      <c r="BE8034">
        <f t="shared" si="970"/>
        <v>-6860.5832304997602</v>
      </c>
      <c r="BF8034">
        <f t="shared" si="971"/>
        <v>-5535.5760668502489</v>
      </c>
      <c r="BG8034">
        <f t="shared" si="972"/>
        <v>-4210.5689032007367</v>
      </c>
      <c r="BH8034">
        <f t="shared" si="973"/>
        <v>-2885.5617395512245</v>
      </c>
      <c r="BI8034">
        <f t="shared" si="974"/>
        <v>-1560.5545759017132</v>
      </c>
      <c r="BJ8034">
        <f t="shared" si="975"/>
        <v>-235.54741225220096</v>
      </c>
    </row>
    <row r="8035" spans="1:62">
      <c r="A8035">
        <v>8032</v>
      </c>
      <c r="F8035">
        <v>11202.352817147639</v>
      </c>
      <c r="G8035">
        <v>0.52590821512611097</v>
      </c>
      <c r="BD8035">
        <f t="shared" si="969"/>
        <v>-3950.3673655422403</v>
      </c>
      <c r="BE8035">
        <f t="shared" si="970"/>
        <v>-2212.0404039314772</v>
      </c>
      <c r="BF8035">
        <f t="shared" si="971"/>
        <v>-473.71344232071351</v>
      </c>
      <c r="BG8035">
        <f t="shared" si="972"/>
        <v>1264.6135192900492</v>
      </c>
      <c r="BH8035">
        <f t="shared" si="973"/>
        <v>3002.940480900812</v>
      </c>
      <c r="BI8035">
        <f t="shared" si="974"/>
        <v>4741.2674425115765</v>
      </c>
      <c r="BJ8035">
        <f t="shared" si="975"/>
        <v>6479.5944041223393</v>
      </c>
    </row>
    <row r="8036" spans="1:62">
      <c r="A8036">
        <v>8033</v>
      </c>
      <c r="F8036">
        <v>6358.5084264070865</v>
      </c>
      <c r="G8036">
        <v>0.21881576965407756</v>
      </c>
      <c r="BD8036">
        <f t="shared" si="969"/>
        <v>-8572.8117415170836</v>
      </c>
      <c r="BE8036">
        <f t="shared" si="970"/>
        <v>-5943.2706658865291</v>
      </c>
      <c r="BF8036">
        <f t="shared" si="971"/>
        <v>-3313.7295902559745</v>
      </c>
      <c r="BG8036">
        <f t="shared" si="972"/>
        <v>-684.18851462541897</v>
      </c>
      <c r="BH8036">
        <f t="shared" si="973"/>
        <v>1945.3525610051347</v>
      </c>
      <c r="BI8036">
        <f t="shared" si="974"/>
        <v>4574.8936366356902</v>
      </c>
      <c r="BJ8036">
        <f t="shared" si="975"/>
        <v>7204.4347122662439</v>
      </c>
    </row>
    <row r="8037" spans="1:62">
      <c r="A8037">
        <v>8034</v>
      </c>
      <c r="F8037">
        <v>-270.98012687076334</v>
      </c>
      <c r="G8037">
        <v>0.77735474672800997</v>
      </c>
      <c r="BD8037">
        <f t="shared" si="969"/>
        <v>-5264.4295781366982</v>
      </c>
      <c r="BE8037">
        <f t="shared" si="970"/>
        <v>-4170.3507298663108</v>
      </c>
      <c r="BF8037">
        <f t="shared" si="971"/>
        <v>-3076.2718815959229</v>
      </c>
      <c r="BG8037">
        <f t="shared" si="972"/>
        <v>-1982.193033325535</v>
      </c>
      <c r="BH8037">
        <f t="shared" si="973"/>
        <v>-888.11418505514757</v>
      </c>
      <c r="BI8037">
        <f t="shared" si="974"/>
        <v>205.96466321524076</v>
      </c>
      <c r="BJ8037">
        <f t="shared" si="975"/>
        <v>1300.0435114856282</v>
      </c>
    </row>
    <row r="8038" spans="1:62">
      <c r="A8038">
        <v>8035</v>
      </c>
      <c r="F8038">
        <v>7487.6273179738891</v>
      </c>
      <c r="G8038">
        <v>0.49446693242061635</v>
      </c>
      <c r="BD8038">
        <f t="shared" si="969"/>
        <v>4157.753860510813</v>
      </c>
      <c r="BE8038">
        <f t="shared" si="970"/>
        <v>8044.5275941508635</v>
      </c>
      <c r="BF8038">
        <f t="shared" si="971"/>
        <v>11931.301327790912</v>
      </c>
      <c r="BG8038">
        <f t="shared" si="972"/>
        <v>15818.075061430964</v>
      </c>
      <c r="BH8038">
        <f t="shared" si="973"/>
        <v>19704.848795071011</v>
      </c>
      <c r="BI8038">
        <f t="shared" si="974"/>
        <v>23591.622528711061</v>
      </c>
      <c r="BJ8038">
        <f t="shared" si="975"/>
        <v>27478.396262351111</v>
      </c>
    </row>
    <row r="8039" spans="1:62">
      <c r="A8039">
        <v>8036</v>
      </c>
      <c r="F8039">
        <v>8998.5849969855863</v>
      </c>
      <c r="G8039">
        <v>0.28202576900808651</v>
      </c>
      <c r="BD8039">
        <f t="shared" si="969"/>
        <v>-5015.2926558708077</v>
      </c>
      <c r="BE8039">
        <f t="shared" si="970"/>
        <v>-2542.9579937677254</v>
      </c>
      <c r="BF8039">
        <f t="shared" si="971"/>
        <v>-70.623331664643956</v>
      </c>
      <c r="BG8039">
        <f t="shared" si="972"/>
        <v>2401.7113304384384</v>
      </c>
      <c r="BH8039">
        <f t="shared" si="973"/>
        <v>4874.0459925415198</v>
      </c>
      <c r="BI8039">
        <f t="shared" si="974"/>
        <v>7346.3806546446012</v>
      </c>
      <c r="BJ8039">
        <f t="shared" si="975"/>
        <v>9818.7153167476827</v>
      </c>
    </row>
    <row r="8040" spans="1:62">
      <c r="A8040">
        <v>8037</v>
      </c>
      <c r="F8040">
        <v>16376.582863807675</v>
      </c>
      <c r="G8040">
        <v>0.16480024163949025</v>
      </c>
      <c r="BD8040">
        <f t="shared" si="969"/>
        <v>-7588.4561519451536</v>
      </c>
      <c r="BE8040">
        <f t="shared" si="970"/>
        <v>-6178.3273069047209</v>
      </c>
      <c r="BF8040">
        <f t="shared" si="971"/>
        <v>-4768.1984618642882</v>
      </c>
      <c r="BG8040">
        <f t="shared" si="972"/>
        <v>-3358.0696168238555</v>
      </c>
      <c r="BH8040">
        <f t="shared" si="973"/>
        <v>-1947.9407717834238</v>
      </c>
      <c r="BI8040">
        <f t="shared" si="974"/>
        <v>-537.81192674299018</v>
      </c>
      <c r="BJ8040">
        <f t="shared" si="975"/>
        <v>872.31691829744159</v>
      </c>
    </row>
    <row r="8041" spans="1:62">
      <c r="A8041">
        <v>8038</v>
      </c>
      <c r="F8041">
        <v>5081.0389348919598</v>
      </c>
      <c r="G8041">
        <v>0.69339381400878253</v>
      </c>
      <c r="BD8041">
        <f t="shared" si="969"/>
        <v>-15552.581655610224</v>
      </c>
      <c r="BE8041">
        <f t="shared" si="970"/>
        <v>-14728.580447412773</v>
      </c>
      <c r="BF8041">
        <f t="shared" si="971"/>
        <v>-13904.57923921532</v>
      </c>
      <c r="BG8041">
        <f t="shared" si="972"/>
        <v>-13080.578031017871</v>
      </c>
      <c r="BH8041">
        <f t="shared" si="973"/>
        <v>-12256.576822820418</v>
      </c>
      <c r="BI8041">
        <f t="shared" si="974"/>
        <v>-11432.575614622967</v>
      </c>
      <c r="BJ8041">
        <f t="shared" si="975"/>
        <v>-10608.574406425516</v>
      </c>
    </row>
    <row r="8042" spans="1:62">
      <c r="A8042">
        <v>8039</v>
      </c>
      <c r="F8042">
        <v>8262.883556551169</v>
      </c>
      <c r="G8042">
        <v>0.39737567490912618</v>
      </c>
      <c r="BD8042">
        <f t="shared" si="969"/>
        <v>-1614.069864848047</v>
      </c>
      <c r="BE8042">
        <f t="shared" si="970"/>
        <v>1852.8992051958658</v>
      </c>
      <c r="BF8042">
        <f t="shared" si="971"/>
        <v>5319.8682752397781</v>
      </c>
      <c r="BG8042">
        <f t="shared" si="972"/>
        <v>8786.8373452836913</v>
      </c>
      <c r="BH8042">
        <f t="shared" si="973"/>
        <v>12253.806415327603</v>
      </c>
      <c r="BI8042">
        <f t="shared" si="974"/>
        <v>15720.775485371516</v>
      </c>
      <c r="BJ8042">
        <f t="shared" si="975"/>
        <v>19187.744555415429</v>
      </c>
    </row>
    <row r="8043" spans="1:62">
      <c r="A8043">
        <v>8040</v>
      </c>
      <c r="F8043">
        <v>572.26547996693262</v>
      </c>
      <c r="G8043">
        <v>0.89164255249891422</v>
      </c>
      <c r="BD8043">
        <f t="shared" si="969"/>
        <v>-6276.0051820055378</v>
      </c>
      <c r="BE8043">
        <f t="shared" si="970"/>
        <v>-4289.1268074599075</v>
      </c>
      <c r="BF8043">
        <f t="shared" si="971"/>
        <v>-2302.2484329142762</v>
      </c>
      <c r="BG8043">
        <f t="shared" si="972"/>
        <v>-315.37005836864591</v>
      </c>
      <c r="BH8043">
        <f t="shared" si="973"/>
        <v>1671.5083161769853</v>
      </c>
      <c r="BI8043">
        <f t="shared" si="974"/>
        <v>3658.3866907226165</v>
      </c>
      <c r="BJ8043">
        <f t="shared" si="975"/>
        <v>5645.2650652682478</v>
      </c>
    </row>
    <row r="8044" spans="1:62">
      <c r="A8044">
        <v>8041</v>
      </c>
      <c r="F8044">
        <v>13365.547929847402</v>
      </c>
      <c r="G8044">
        <v>0.30034107308663938</v>
      </c>
      <c r="BD8044">
        <f t="shared" si="969"/>
        <v>3885.9472825276389</v>
      </c>
      <c r="BE8044">
        <f t="shared" si="970"/>
        <v>8344.1600450222104</v>
      </c>
      <c r="BF8044">
        <f t="shared" si="971"/>
        <v>12802.37280751678</v>
      </c>
      <c r="BG8044">
        <f t="shared" si="972"/>
        <v>17260.585570011353</v>
      </c>
      <c r="BH8044">
        <f t="shared" si="973"/>
        <v>21718.798332505921</v>
      </c>
      <c r="BI8044">
        <f t="shared" si="974"/>
        <v>26177.011095000493</v>
      </c>
      <c r="BJ8044">
        <f t="shared" si="975"/>
        <v>30635.223857495064</v>
      </c>
    </row>
    <row r="8045" spans="1:62">
      <c r="A8045">
        <v>8042</v>
      </c>
      <c r="F8045">
        <v>8272.6180347342888</v>
      </c>
      <c r="G8045">
        <v>0.15840234756055338</v>
      </c>
      <c r="BD8045">
        <f t="shared" si="969"/>
        <v>-11863.842564414204</v>
      </c>
      <c r="BE8045">
        <f t="shared" si="970"/>
        <v>-10362.137198981009</v>
      </c>
      <c r="BF8045">
        <f t="shared" si="971"/>
        <v>-8860.431833547811</v>
      </c>
      <c r="BG8045">
        <f t="shared" si="972"/>
        <v>-7358.7264681146144</v>
      </c>
      <c r="BH8045">
        <f t="shared" si="973"/>
        <v>-5857.0211026814177</v>
      </c>
      <c r="BI8045">
        <f t="shared" si="974"/>
        <v>-4355.3157372482201</v>
      </c>
      <c r="BJ8045">
        <f t="shared" si="975"/>
        <v>-2853.6103718150243</v>
      </c>
    </row>
    <row r="8046" spans="1:62">
      <c r="A8046">
        <v>8043</v>
      </c>
      <c r="F8046">
        <v>8975.1359794653545</v>
      </c>
      <c r="G8046">
        <v>0.16281488787015785</v>
      </c>
      <c r="BD8046">
        <f t="shared" si="969"/>
        <v>-7480.6062969315217</v>
      </c>
      <c r="BE8046">
        <f t="shared" si="970"/>
        <v>-6688.5945591287546</v>
      </c>
      <c r="BF8046">
        <f t="shared" si="971"/>
        <v>-5896.5828213259883</v>
      </c>
      <c r="BG8046">
        <f t="shared" si="972"/>
        <v>-5104.5710835232212</v>
      </c>
      <c r="BH8046">
        <f t="shared" si="973"/>
        <v>-4312.5593457204541</v>
      </c>
      <c r="BI8046">
        <f t="shared" si="974"/>
        <v>-3520.5476079176879</v>
      </c>
      <c r="BJ8046">
        <f t="shared" si="975"/>
        <v>-2728.5358701149207</v>
      </c>
    </row>
    <row r="8047" spans="1:62">
      <c r="A8047">
        <v>8044</v>
      </c>
      <c r="F8047">
        <v>9462.2652620818772</v>
      </c>
      <c r="G8047">
        <v>0.12970416432258336</v>
      </c>
      <c r="BD8047">
        <f t="shared" si="969"/>
        <v>-8161.0615401145651</v>
      </c>
      <c r="BE8047">
        <f t="shared" si="970"/>
        <v>-7346.9871007637757</v>
      </c>
      <c r="BF8047">
        <f t="shared" si="971"/>
        <v>-6532.9126614129873</v>
      </c>
      <c r="BG8047">
        <f t="shared" si="972"/>
        <v>-5718.838222062197</v>
      </c>
      <c r="BH8047">
        <f t="shared" si="973"/>
        <v>-4904.7637827114086</v>
      </c>
      <c r="BI8047">
        <f t="shared" si="974"/>
        <v>-4090.6893433606192</v>
      </c>
      <c r="BJ8047">
        <f t="shared" si="975"/>
        <v>-3276.6149040098298</v>
      </c>
    </row>
    <row r="8048" spans="1:62">
      <c r="A8048">
        <v>8045</v>
      </c>
      <c r="F8048">
        <v>9033.6116030151061</v>
      </c>
      <c r="G8048">
        <v>0.31572809040888661</v>
      </c>
      <c r="BD8048">
        <f t="shared" si="969"/>
        <v>-8813.7444404689595</v>
      </c>
      <c r="BE8048">
        <f t="shared" si="970"/>
        <v>-8165.2236188560437</v>
      </c>
      <c r="BF8048">
        <f t="shared" si="971"/>
        <v>-7516.702797243127</v>
      </c>
      <c r="BG8048">
        <f t="shared" si="972"/>
        <v>-6868.1819756302102</v>
      </c>
      <c r="BH8048">
        <f t="shared" si="973"/>
        <v>-6219.6611540172926</v>
      </c>
      <c r="BI8048">
        <f t="shared" si="974"/>
        <v>-5571.1403324043767</v>
      </c>
      <c r="BJ8048">
        <f t="shared" si="975"/>
        <v>-4922.61951079146</v>
      </c>
    </row>
    <row r="8049" spans="1:62">
      <c r="A8049">
        <v>8046</v>
      </c>
      <c r="F8049">
        <v>6034.1505952711814</v>
      </c>
      <c r="G8049">
        <v>0.18357550357905872</v>
      </c>
      <c r="BD8049">
        <f t="shared" si="969"/>
        <v>-7454.9711509706731</v>
      </c>
      <c r="BE8049">
        <f t="shared" si="970"/>
        <v>-5876.3306989262401</v>
      </c>
      <c r="BF8049">
        <f t="shared" si="971"/>
        <v>-4297.6902468818071</v>
      </c>
      <c r="BG8049">
        <f t="shared" si="972"/>
        <v>-2719.0497948373741</v>
      </c>
      <c r="BH8049">
        <f t="shared" si="973"/>
        <v>-1140.4093427929411</v>
      </c>
      <c r="BI8049">
        <f t="shared" si="974"/>
        <v>438.23110925149194</v>
      </c>
      <c r="BJ8049">
        <f t="shared" si="975"/>
        <v>2016.8715612959259</v>
      </c>
    </row>
    <row r="8050" spans="1:62">
      <c r="A8050">
        <v>8047</v>
      </c>
      <c r="F8050">
        <v>6218.8263556107122</v>
      </c>
      <c r="G8050">
        <v>0.60995960216991474</v>
      </c>
      <c r="BD8050">
        <f t="shared" si="969"/>
        <v>-5116.2730773758876</v>
      </c>
      <c r="BE8050">
        <f t="shared" si="970"/>
        <v>-4198.3955594805939</v>
      </c>
      <c r="BF8050">
        <f t="shared" si="971"/>
        <v>-3280.5180415853006</v>
      </c>
      <c r="BG8050">
        <f t="shared" si="972"/>
        <v>-2362.6405236900068</v>
      </c>
      <c r="BH8050">
        <f t="shared" si="973"/>
        <v>-1444.7630057947135</v>
      </c>
      <c r="BI8050">
        <f t="shared" si="974"/>
        <v>-526.88548789941979</v>
      </c>
      <c r="BJ8050">
        <f t="shared" si="975"/>
        <v>390.99202999587396</v>
      </c>
    </row>
    <row r="8051" spans="1:62">
      <c r="A8051">
        <v>8048</v>
      </c>
      <c r="F8051">
        <v>13205.970312608268</v>
      </c>
      <c r="G8051">
        <v>0.36487728614743187</v>
      </c>
      <c r="BD8051">
        <f t="shared" si="969"/>
        <v>-3169.0283447611387</v>
      </c>
      <c r="BE8051">
        <f t="shared" si="970"/>
        <v>-119.23033391156514</v>
      </c>
      <c r="BF8051">
        <f t="shared" si="971"/>
        <v>2930.5676769380098</v>
      </c>
      <c r="BG8051">
        <f t="shared" si="972"/>
        <v>5980.3656877875819</v>
      </c>
      <c r="BH8051">
        <f t="shared" si="973"/>
        <v>9030.1636986371559</v>
      </c>
      <c r="BI8051">
        <f t="shared" si="974"/>
        <v>12079.961709486732</v>
      </c>
      <c r="BJ8051">
        <f t="shared" si="975"/>
        <v>15129.759720336304</v>
      </c>
    </row>
    <row r="8052" spans="1:62">
      <c r="A8052">
        <v>8049</v>
      </c>
      <c r="F8052">
        <v>16971.176940953093</v>
      </c>
      <c r="G8052">
        <v>0.14967110036246822</v>
      </c>
      <c r="BD8052">
        <f t="shared" si="969"/>
        <v>-11381.583881871109</v>
      </c>
      <c r="BE8052">
        <f t="shared" si="970"/>
        <v>-9557.1974511339486</v>
      </c>
      <c r="BF8052">
        <f t="shared" si="971"/>
        <v>-7732.8110203967899</v>
      </c>
      <c r="BG8052">
        <f t="shared" si="972"/>
        <v>-5908.4245896596303</v>
      </c>
      <c r="BH8052">
        <f t="shared" si="973"/>
        <v>-4084.0381589224708</v>
      </c>
      <c r="BI8052">
        <f t="shared" si="974"/>
        <v>-2259.6517281853121</v>
      </c>
      <c r="BJ8052">
        <f t="shared" si="975"/>
        <v>-435.26529744815161</v>
      </c>
    </row>
    <row r="8053" spans="1:62">
      <c r="A8053">
        <v>8050</v>
      </c>
      <c r="F8053">
        <v>6515.4615848758513</v>
      </c>
      <c r="G8053">
        <v>0.81575420254407938</v>
      </c>
      <c r="BD8053">
        <f t="shared" si="969"/>
        <v>-16222.821439140753</v>
      </c>
      <c r="BE8053">
        <f t="shared" si="970"/>
        <v>-15474.465937328412</v>
      </c>
      <c r="BF8053">
        <f t="shared" si="971"/>
        <v>-14726.11043551607</v>
      </c>
      <c r="BG8053">
        <f t="shared" si="972"/>
        <v>-13977.754933703729</v>
      </c>
      <c r="BH8053">
        <f t="shared" si="973"/>
        <v>-13229.399431891388</v>
      </c>
      <c r="BI8053">
        <f t="shared" si="974"/>
        <v>-12481.043930079046</v>
      </c>
      <c r="BJ8053">
        <f t="shared" si="975"/>
        <v>-11732.688428266705</v>
      </c>
    </row>
    <row r="8054" spans="1:62">
      <c r="A8054">
        <v>8051</v>
      </c>
      <c r="F8054">
        <v>3280.3900077944345</v>
      </c>
      <c r="G8054">
        <v>0.88322205742444204</v>
      </c>
      <c r="BD8054">
        <f t="shared" si="969"/>
        <v>-2436.6905721554544</v>
      </c>
      <c r="BE8054">
        <f t="shared" si="970"/>
        <v>1642.0804405649424</v>
      </c>
      <c r="BF8054">
        <f t="shared" si="971"/>
        <v>5720.8514532853387</v>
      </c>
      <c r="BG8054">
        <f t="shared" si="972"/>
        <v>9799.622466005736</v>
      </c>
      <c r="BH8054">
        <f t="shared" si="973"/>
        <v>13878.393478726131</v>
      </c>
      <c r="BI8054">
        <f t="shared" si="974"/>
        <v>17957.164491446529</v>
      </c>
      <c r="BJ8054">
        <f t="shared" si="975"/>
        <v>22035.935504166926</v>
      </c>
    </row>
    <row r="8055" spans="1:62">
      <c r="A8055">
        <v>8052</v>
      </c>
      <c r="F8055">
        <v>13924.059190663902</v>
      </c>
      <c r="G8055">
        <v>1.0248750583292177</v>
      </c>
      <c r="BD8055">
        <f t="shared" si="969"/>
        <v>1135.7202793277756</v>
      </c>
      <c r="BE8055">
        <f t="shared" si="970"/>
        <v>5551.8305664499858</v>
      </c>
      <c r="BF8055">
        <f t="shared" si="971"/>
        <v>9967.9408535721959</v>
      </c>
      <c r="BG8055">
        <f t="shared" si="972"/>
        <v>14384.051140694406</v>
      </c>
      <c r="BH8055">
        <f t="shared" si="973"/>
        <v>18800.161427816616</v>
      </c>
      <c r="BI8055">
        <f t="shared" si="974"/>
        <v>23216.271714938826</v>
      </c>
      <c r="BJ8055">
        <f t="shared" si="975"/>
        <v>27632.382002061036</v>
      </c>
    </row>
    <row r="8056" spans="1:62">
      <c r="A8056">
        <v>8053</v>
      </c>
      <c r="F8056">
        <v>9967.4826123616094</v>
      </c>
      <c r="G8056">
        <v>0.23677749234808054</v>
      </c>
      <c r="BD8056">
        <f t="shared" si="969"/>
        <v>-8799.6838990178148</v>
      </c>
      <c r="BE8056">
        <f t="shared" si="970"/>
        <v>-3675.3086073717259</v>
      </c>
      <c r="BF8056">
        <f t="shared" si="971"/>
        <v>1449.0666842743631</v>
      </c>
      <c r="BG8056">
        <f t="shared" si="972"/>
        <v>6573.4419759204502</v>
      </c>
      <c r="BH8056">
        <f t="shared" si="973"/>
        <v>11697.817267566541</v>
      </c>
      <c r="BI8056">
        <f t="shared" si="974"/>
        <v>16822.192559212628</v>
      </c>
      <c r="BJ8056">
        <f t="shared" si="975"/>
        <v>21946.567850858715</v>
      </c>
    </row>
    <row r="8057" spans="1:62">
      <c r="A8057">
        <v>8054</v>
      </c>
      <c r="F8057">
        <v>4973.7490460303707</v>
      </c>
      <c r="G8057">
        <v>0.55579423347009005</v>
      </c>
      <c r="BD8057">
        <f t="shared" si="969"/>
        <v>-8783.5951506212077</v>
      </c>
      <c r="BE8057">
        <f t="shared" si="970"/>
        <v>-7599.7076888808042</v>
      </c>
      <c r="BF8057">
        <f t="shared" si="971"/>
        <v>-6415.8202271404007</v>
      </c>
      <c r="BG8057">
        <f t="shared" si="972"/>
        <v>-5231.932765399999</v>
      </c>
      <c r="BH8057">
        <f t="shared" si="973"/>
        <v>-4048.0453036595954</v>
      </c>
      <c r="BI8057">
        <f t="shared" si="974"/>
        <v>-2864.1578419191928</v>
      </c>
      <c r="BJ8057">
        <f t="shared" si="975"/>
        <v>-1680.2703801787902</v>
      </c>
    </row>
    <row r="8058" spans="1:62">
      <c r="A8058">
        <v>8055</v>
      </c>
      <c r="F8058">
        <v>9386.3582182260052</v>
      </c>
      <c r="G8058">
        <v>0.25807827857755594</v>
      </c>
      <c r="BD8058">
        <f t="shared" si="969"/>
        <v>-2194.7778786799204</v>
      </c>
      <c r="BE8058">
        <f t="shared" si="970"/>
        <v>584.19328867052991</v>
      </c>
      <c r="BF8058">
        <f t="shared" si="971"/>
        <v>3363.1644560209807</v>
      </c>
      <c r="BG8058">
        <f t="shared" si="972"/>
        <v>6142.1356233714305</v>
      </c>
      <c r="BH8058">
        <f t="shared" si="973"/>
        <v>8921.1067907218803</v>
      </c>
      <c r="BI8058">
        <f t="shared" si="974"/>
        <v>11700.077958072332</v>
      </c>
      <c r="BJ8058">
        <f t="shared" si="975"/>
        <v>14479.049125422782</v>
      </c>
    </row>
    <row r="8059" spans="1:62">
      <c r="A8059">
        <v>8056</v>
      </c>
      <c r="F8059">
        <v>8009.6777270926141</v>
      </c>
      <c r="G8059">
        <v>0.54854028528700916</v>
      </c>
      <c r="BD8059">
        <f t="shared" si="969"/>
        <v>-8095.966825338226</v>
      </c>
      <c r="BE8059">
        <f t="shared" si="970"/>
        <v>-6805.575432450446</v>
      </c>
      <c r="BF8059">
        <f t="shared" si="971"/>
        <v>-5515.1840395626659</v>
      </c>
      <c r="BG8059">
        <f t="shared" si="972"/>
        <v>-4224.7926466748868</v>
      </c>
      <c r="BH8059">
        <f t="shared" si="973"/>
        <v>-2934.4012537871067</v>
      </c>
      <c r="BI8059">
        <f t="shared" si="974"/>
        <v>-1644.0098608993267</v>
      </c>
      <c r="BJ8059">
        <f t="shared" si="975"/>
        <v>-353.61846801154752</v>
      </c>
    </row>
    <row r="8060" spans="1:62">
      <c r="A8060">
        <v>8057</v>
      </c>
      <c r="F8060">
        <v>9779.7446564827987</v>
      </c>
      <c r="G8060">
        <v>9.8241845612160539E-2</v>
      </c>
      <c r="BD8060">
        <f t="shared" si="969"/>
        <v>-5266.9763006575686</v>
      </c>
      <c r="BE8060">
        <f t="shared" si="970"/>
        <v>-2524.2748742225222</v>
      </c>
      <c r="BF8060">
        <f t="shared" si="971"/>
        <v>218.42655221252244</v>
      </c>
      <c r="BG8060">
        <f t="shared" si="972"/>
        <v>2961.1279786475698</v>
      </c>
      <c r="BH8060">
        <f t="shared" si="973"/>
        <v>5703.8294050826153</v>
      </c>
      <c r="BI8060">
        <f t="shared" si="974"/>
        <v>8446.530831517659</v>
      </c>
      <c r="BJ8060">
        <f t="shared" si="975"/>
        <v>11189.232257952706</v>
      </c>
    </row>
    <row r="8061" spans="1:62">
      <c r="A8061">
        <v>8058</v>
      </c>
      <c r="F8061">
        <v>13225.388075559027</v>
      </c>
      <c r="G8061">
        <v>0.3029216951305953</v>
      </c>
      <c r="BD8061">
        <f t="shared" si="969"/>
        <v>-9288.5354284219957</v>
      </c>
      <c r="BE8061">
        <f t="shared" si="970"/>
        <v>-8797.3262003611926</v>
      </c>
      <c r="BF8061">
        <f t="shared" si="971"/>
        <v>-8306.1169723003914</v>
      </c>
      <c r="BG8061">
        <f t="shared" si="972"/>
        <v>-7814.9077442395883</v>
      </c>
      <c r="BH8061">
        <f t="shared" si="973"/>
        <v>-7323.6985161787852</v>
      </c>
      <c r="BI8061">
        <f t="shared" si="974"/>
        <v>-6832.4892881179821</v>
      </c>
      <c r="BJ8061">
        <f t="shared" si="975"/>
        <v>-6341.28006005718</v>
      </c>
    </row>
    <row r="8062" spans="1:62">
      <c r="A8062">
        <v>8059</v>
      </c>
      <c r="F8062">
        <v>8326.128781210853</v>
      </c>
      <c r="G8062">
        <v>0.29747921931504351</v>
      </c>
      <c r="BD8062">
        <f t="shared" si="969"/>
        <v>-11710.779599906051</v>
      </c>
      <c r="BE8062">
        <f t="shared" si="970"/>
        <v>-10196.171124253075</v>
      </c>
      <c r="BF8062">
        <f t="shared" si="971"/>
        <v>-8681.5626486000983</v>
      </c>
      <c r="BG8062">
        <f t="shared" si="972"/>
        <v>-7166.9541729471212</v>
      </c>
      <c r="BH8062">
        <f t="shared" si="973"/>
        <v>-5652.3456972941449</v>
      </c>
      <c r="BI8062">
        <f t="shared" si="974"/>
        <v>-4137.7372216411677</v>
      </c>
      <c r="BJ8062">
        <f t="shared" si="975"/>
        <v>-2623.1287459881914</v>
      </c>
    </row>
    <row r="8063" spans="1:62">
      <c r="A8063">
        <v>8060</v>
      </c>
      <c r="F8063">
        <v>10188.004153938467</v>
      </c>
      <c r="G8063">
        <v>0.37589184491112881</v>
      </c>
      <c r="BD8063">
        <f t="shared" si="969"/>
        <v>-6838.7326846356355</v>
      </c>
      <c r="BE8063">
        <f t="shared" si="970"/>
        <v>-5351.3365880604179</v>
      </c>
      <c r="BF8063">
        <f t="shared" si="971"/>
        <v>-3863.9404914852003</v>
      </c>
      <c r="BG8063">
        <f t="shared" si="972"/>
        <v>-2376.5443949099827</v>
      </c>
      <c r="BH8063">
        <f t="shared" si="973"/>
        <v>-889.14829833476506</v>
      </c>
      <c r="BI8063">
        <f t="shared" si="974"/>
        <v>598.24779824045254</v>
      </c>
      <c r="BJ8063">
        <f t="shared" si="975"/>
        <v>2085.6438948156701</v>
      </c>
    </row>
    <row r="8064" spans="1:62">
      <c r="A8064">
        <v>8061</v>
      </c>
      <c r="F8064">
        <v>1015.8330720063095</v>
      </c>
      <c r="G8064">
        <v>0.27245892246123926</v>
      </c>
      <c r="BD8064">
        <f t="shared" si="969"/>
        <v>-8308.5449293828242</v>
      </c>
      <c r="BE8064">
        <f t="shared" si="970"/>
        <v>-6429.0857048271791</v>
      </c>
      <c r="BF8064">
        <f t="shared" si="971"/>
        <v>-4549.626480271535</v>
      </c>
      <c r="BG8064">
        <f t="shared" si="972"/>
        <v>-2670.1672557158909</v>
      </c>
      <c r="BH8064">
        <f t="shared" si="973"/>
        <v>-790.70803116024763</v>
      </c>
      <c r="BI8064">
        <f t="shared" si="974"/>
        <v>1088.7511933953974</v>
      </c>
      <c r="BJ8064">
        <f t="shared" si="975"/>
        <v>2968.2104179510407</v>
      </c>
    </row>
    <row r="8065" spans="1:62">
      <c r="A8065">
        <v>8062</v>
      </c>
      <c r="F8065">
        <v>12322.186625753515</v>
      </c>
      <c r="G8065">
        <v>2.7478778952750638E-2</v>
      </c>
      <c r="BD8065">
        <f t="shared" si="969"/>
        <v>346.46154029988679</v>
      </c>
      <c r="BE8065">
        <f t="shared" si="970"/>
        <v>1708.7561526060831</v>
      </c>
      <c r="BF8065">
        <f t="shared" si="971"/>
        <v>3071.0507649122792</v>
      </c>
      <c r="BG8065">
        <f t="shared" si="972"/>
        <v>4433.3453772184757</v>
      </c>
      <c r="BH8065">
        <f t="shared" si="973"/>
        <v>5795.6399895246723</v>
      </c>
      <c r="BI8065">
        <f t="shared" si="974"/>
        <v>7157.9346018308679</v>
      </c>
      <c r="BJ8065">
        <f t="shared" si="975"/>
        <v>8520.2292141370654</v>
      </c>
    </row>
    <row r="8066" spans="1:62">
      <c r="A8066">
        <v>8063</v>
      </c>
      <c r="F8066">
        <v>13613.180412265665</v>
      </c>
      <c r="G8066">
        <v>0.45815305480819646</v>
      </c>
      <c r="BD8066">
        <f t="shared" si="969"/>
        <v>-12184.792730989762</v>
      </c>
      <c r="BE8066">
        <f t="shared" si="970"/>
        <v>-12047.398836226008</v>
      </c>
      <c r="BF8066">
        <f t="shared" si="971"/>
        <v>-11910.004941462255</v>
      </c>
      <c r="BG8066">
        <f t="shared" si="972"/>
        <v>-11772.611046698503</v>
      </c>
      <c r="BH8066">
        <f t="shared" si="973"/>
        <v>-11635.217151934748</v>
      </c>
      <c r="BI8066">
        <f t="shared" si="974"/>
        <v>-11497.823257170996</v>
      </c>
      <c r="BJ8066">
        <f t="shared" si="975"/>
        <v>-11360.429362407242</v>
      </c>
    </row>
    <row r="8067" spans="1:62">
      <c r="A8067">
        <v>8064</v>
      </c>
      <c r="F8067">
        <v>-2048.5196816697498</v>
      </c>
      <c r="G8067">
        <v>0.48777449708105358</v>
      </c>
      <c r="BD8067">
        <f t="shared" si="969"/>
        <v>-11322.415138224682</v>
      </c>
      <c r="BE8067">
        <f t="shared" si="970"/>
        <v>-9031.6498641837006</v>
      </c>
      <c r="BF8067">
        <f t="shared" si="971"/>
        <v>-6740.8845901427185</v>
      </c>
      <c r="BG8067">
        <f t="shared" si="972"/>
        <v>-4450.1193161017363</v>
      </c>
      <c r="BH8067">
        <f t="shared" si="973"/>
        <v>-2159.3540420607533</v>
      </c>
      <c r="BI8067">
        <f t="shared" si="974"/>
        <v>131.41123198022797</v>
      </c>
      <c r="BJ8067">
        <f t="shared" si="975"/>
        <v>2422.176506021211</v>
      </c>
    </row>
    <row r="8068" spans="1:62">
      <c r="A8068">
        <v>8065</v>
      </c>
      <c r="F8068">
        <v>5083.4277000281509</v>
      </c>
      <c r="G8068">
        <v>0.15459513218839671</v>
      </c>
      <c r="BD8068">
        <f t="shared" si="969"/>
        <v>4487.3921670750178</v>
      </c>
      <c r="BE8068">
        <f t="shared" si="970"/>
        <v>6926.2646524802858</v>
      </c>
      <c r="BF8068">
        <f t="shared" si="971"/>
        <v>9365.1371378855547</v>
      </c>
      <c r="BG8068">
        <f t="shared" si="972"/>
        <v>11804.009623290822</v>
      </c>
      <c r="BH8068">
        <f t="shared" si="973"/>
        <v>14242.882108696089</v>
      </c>
      <c r="BI8068">
        <f t="shared" si="974"/>
        <v>16681.75459410136</v>
      </c>
      <c r="BJ8068">
        <f t="shared" si="975"/>
        <v>19120.627079506627</v>
      </c>
    </row>
    <row r="8069" spans="1:62">
      <c r="A8069">
        <v>8066</v>
      </c>
      <c r="F8069">
        <v>8168.7621131154847</v>
      </c>
      <c r="G8069">
        <v>8.4227430510737555E-2</v>
      </c>
      <c r="BD8069">
        <f t="shared" si="969"/>
        <v>-4310.4520390861671</v>
      </c>
      <c r="BE8069">
        <f t="shared" si="970"/>
        <v>-3537.4763781441839</v>
      </c>
      <c r="BF8069">
        <f t="shared" si="971"/>
        <v>-2764.5007172022001</v>
      </c>
      <c r="BG8069">
        <f t="shared" si="972"/>
        <v>-1991.5250562602168</v>
      </c>
      <c r="BH8069">
        <f t="shared" si="973"/>
        <v>-1218.5493953182331</v>
      </c>
      <c r="BI8069">
        <f t="shared" si="974"/>
        <v>-445.57373437624938</v>
      </c>
      <c r="BJ8069">
        <f t="shared" si="975"/>
        <v>327.40192656573436</v>
      </c>
    </row>
    <row r="8070" spans="1:62">
      <c r="A8070">
        <v>8067</v>
      </c>
      <c r="F8070">
        <v>8813.2936413044936</v>
      </c>
      <c r="G8070">
        <v>0.81997847315123096</v>
      </c>
      <c r="BD8070">
        <f t="shared" si="969"/>
        <v>-7747.6249605617968</v>
      </c>
      <c r="BE8070">
        <f t="shared" si="970"/>
        <v>-7326.4878080081089</v>
      </c>
      <c r="BF8070">
        <f t="shared" si="971"/>
        <v>-6905.350655454421</v>
      </c>
      <c r="BG8070">
        <f t="shared" si="972"/>
        <v>-6484.2135029007331</v>
      </c>
      <c r="BH8070">
        <f t="shared" si="973"/>
        <v>-6063.0763503470462</v>
      </c>
      <c r="BI8070">
        <f t="shared" si="974"/>
        <v>-5641.9391977933574</v>
      </c>
      <c r="BJ8070">
        <f t="shared" si="975"/>
        <v>-5220.8020452396704</v>
      </c>
    </row>
    <row r="8071" spans="1:62">
      <c r="A8071">
        <v>8068</v>
      </c>
      <c r="F8071">
        <v>9945.0293696984427</v>
      </c>
      <c r="G8071">
        <v>0.13052527913588108</v>
      </c>
      <c r="BD8071">
        <f t="shared" si="969"/>
        <v>-4713.4012755483391</v>
      </c>
      <c r="BE8071">
        <f t="shared" si="970"/>
        <v>-613.50890979218457</v>
      </c>
      <c r="BF8071">
        <f t="shared" si="971"/>
        <v>3486.3834559639708</v>
      </c>
      <c r="BG8071">
        <f t="shared" si="972"/>
        <v>7586.2758217201244</v>
      </c>
      <c r="BH8071">
        <f t="shared" si="973"/>
        <v>11686.168187476282</v>
      </c>
      <c r="BI8071">
        <f t="shared" si="974"/>
        <v>15786.060553232435</v>
      </c>
      <c r="BJ8071">
        <f t="shared" si="975"/>
        <v>19885.952918988587</v>
      </c>
    </row>
    <row r="8072" spans="1:62">
      <c r="A8072">
        <v>8069</v>
      </c>
      <c r="F8072">
        <v>4639.6921620909561</v>
      </c>
      <c r="G8072">
        <v>0.227959123164168</v>
      </c>
      <c r="BD8072">
        <f t="shared" si="969"/>
        <v>-9292.4029740190381</v>
      </c>
      <c r="BE8072">
        <f t="shared" si="970"/>
        <v>-8639.7765783396317</v>
      </c>
      <c r="BF8072">
        <f t="shared" si="971"/>
        <v>-7987.1501826602271</v>
      </c>
      <c r="BG8072">
        <f t="shared" si="972"/>
        <v>-7334.5237869808207</v>
      </c>
      <c r="BH8072">
        <f t="shared" si="973"/>
        <v>-6681.8973913014161</v>
      </c>
      <c r="BI8072">
        <f t="shared" si="974"/>
        <v>-6029.2709956220106</v>
      </c>
      <c r="BJ8072">
        <f t="shared" si="975"/>
        <v>-5376.6445999426051</v>
      </c>
    </row>
    <row r="8073" spans="1:62">
      <c r="A8073">
        <v>8070</v>
      </c>
      <c r="F8073">
        <v>5251.3835628654997</v>
      </c>
      <c r="G8073">
        <v>0.41003768472468494</v>
      </c>
      <c r="BD8073">
        <f t="shared" si="969"/>
        <v>-3499.8965462701162</v>
      </c>
      <c r="BE8073">
        <f t="shared" si="970"/>
        <v>-2360.1009304492763</v>
      </c>
      <c r="BF8073">
        <f t="shared" si="971"/>
        <v>-1220.305314628436</v>
      </c>
      <c r="BG8073">
        <f t="shared" si="972"/>
        <v>-80.509698807596578</v>
      </c>
      <c r="BH8073">
        <f t="shared" si="973"/>
        <v>1059.2859170132442</v>
      </c>
      <c r="BI8073">
        <f t="shared" si="974"/>
        <v>2199.0815328340841</v>
      </c>
      <c r="BJ8073">
        <f t="shared" si="975"/>
        <v>3338.877148654924</v>
      </c>
    </row>
    <row r="8074" spans="1:62">
      <c r="A8074">
        <v>8071</v>
      </c>
      <c r="F8074">
        <v>4523.3351841608492</v>
      </c>
      <c r="G8074">
        <v>0.61985443636050785</v>
      </c>
      <c r="BD8074">
        <f t="shared" si="969"/>
        <v>-3201.1951392420751</v>
      </c>
      <c r="BE8074">
        <f t="shared" si="970"/>
        <v>-1151.0067156186506</v>
      </c>
      <c r="BF8074">
        <f t="shared" si="971"/>
        <v>899.18170800477401</v>
      </c>
      <c r="BG8074">
        <f t="shared" si="972"/>
        <v>2949.3701316281986</v>
      </c>
      <c r="BH8074">
        <f t="shared" si="973"/>
        <v>4999.5585552516241</v>
      </c>
      <c r="BI8074">
        <f t="shared" si="974"/>
        <v>7049.7469788750477</v>
      </c>
      <c r="BJ8074">
        <f t="shared" si="975"/>
        <v>9099.9354024984732</v>
      </c>
    </row>
    <row r="8075" spans="1:62">
      <c r="A8075">
        <v>8072</v>
      </c>
      <c r="F8075">
        <v>9378.3717408106095</v>
      </c>
      <c r="G8075">
        <v>0.40380965651061285</v>
      </c>
      <c r="BD8075">
        <f t="shared" si="969"/>
        <v>-1424.0630023583099</v>
      </c>
      <c r="BE8075">
        <f t="shared" si="970"/>
        <v>1675.2091794442294</v>
      </c>
      <c r="BF8075">
        <f t="shared" si="971"/>
        <v>4774.4813612467678</v>
      </c>
      <c r="BG8075">
        <f t="shared" si="972"/>
        <v>7873.7535430493081</v>
      </c>
      <c r="BH8075">
        <f t="shared" si="973"/>
        <v>10973.025724851846</v>
      </c>
      <c r="BI8075">
        <f t="shared" si="974"/>
        <v>14072.297906654385</v>
      </c>
      <c r="BJ8075">
        <f t="shared" si="975"/>
        <v>17171.570088456927</v>
      </c>
    </row>
    <row r="8076" spans="1:62">
      <c r="A8076">
        <v>8073</v>
      </c>
      <c r="F8076">
        <v>6778.9693827636038</v>
      </c>
      <c r="G8076">
        <v>0.62215454875382115</v>
      </c>
      <c r="BD8076">
        <f t="shared" si="969"/>
        <v>-7359.3234582575451</v>
      </c>
      <c r="BE8076">
        <f t="shared" si="970"/>
        <v>-5340.2751757044807</v>
      </c>
      <c r="BF8076">
        <f t="shared" si="971"/>
        <v>-3321.2268931514163</v>
      </c>
      <c r="BG8076">
        <f t="shared" si="972"/>
        <v>-1302.1786105983529</v>
      </c>
      <c r="BH8076">
        <f t="shared" si="973"/>
        <v>716.86967195471152</v>
      </c>
      <c r="BI8076">
        <f t="shared" si="974"/>
        <v>2735.9179545077768</v>
      </c>
      <c r="BJ8076">
        <f t="shared" si="975"/>
        <v>4754.9662370608403</v>
      </c>
    </row>
    <row r="8077" spans="1:62">
      <c r="A8077">
        <v>8074</v>
      </c>
      <c r="F8077">
        <v>5884.7268047937941</v>
      </c>
      <c r="G8077">
        <v>0.28540343670318613</v>
      </c>
      <c r="BD8077">
        <f t="shared" ref="BD8077:BD8140" si="976">($BD$3*G8076)-F8076</f>
        <v>-3668.1966389944982</v>
      </c>
      <c r="BE8077">
        <f t="shared" ref="BE8077:BE8140" si="977">($BE$3*G8076)-F8076</f>
        <v>-557.4238952253927</v>
      </c>
      <c r="BF8077">
        <f t="shared" ref="BF8077:BF8140" si="978">($BF$3*G8076)-F8076</f>
        <v>2553.3488485437138</v>
      </c>
      <c r="BG8077">
        <f t="shared" ref="BG8077:BG8140" si="979">($BG$3*G8076)-F8076</f>
        <v>5664.1215923128184</v>
      </c>
      <c r="BH8077">
        <f t="shared" ref="BH8077:BH8140" si="980">($BH$3*G8076)-F8076</f>
        <v>8774.8943360819248</v>
      </c>
      <c r="BI8077">
        <f t="shared" ref="BI8077:BI8140" si="981">($BI$3*G8076)-F8076</f>
        <v>11885.667079851031</v>
      </c>
      <c r="BJ8077">
        <f t="shared" ref="BJ8077:BJ8140" si="982">($BJ$3*G8076)-F8076</f>
        <v>14996.439823620138</v>
      </c>
    </row>
    <row r="8078" spans="1:62">
      <c r="A8078">
        <v>8075</v>
      </c>
      <c r="F8078">
        <v>14353.596025538065</v>
      </c>
      <c r="G8078">
        <v>0.15288024586136206</v>
      </c>
      <c r="BD8078">
        <f t="shared" si="976"/>
        <v>-4457.7096212778633</v>
      </c>
      <c r="BE8078">
        <f t="shared" si="977"/>
        <v>-3030.692437761933</v>
      </c>
      <c r="BF8078">
        <f t="shared" si="978"/>
        <v>-1603.6752542460026</v>
      </c>
      <c r="BG8078">
        <f t="shared" si="979"/>
        <v>-176.65807073007181</v>
      </c>
      <c r="BH8078">
        <f t="shared" si="980"/>
        <v>1250.359112785859</v>
      </c>
      <c r="BI8078">
        <f t="shared" si="981"/>
        <v>2677.3762963017889</v>
      </c>
      <c r="BJ8078">
        <f t="shared" si="982"/>
        <v>4104.3934798177197</v>
      </c>
    </row>
    <row r="8079" spans="1:62">
      <c r="A8079">
        <v>8076</v>
      </c>
      <c r="F8079">
        <v>9217.6804809036912</v>
      </c>
      <c r="G8079">
        <v>0.24960824840902873</v>
      </c>
      <c r="BD8079">
        <f t="shared" si="976"/>
        <v>-13589.194796231255</v>
      </c>
      <c r="BE8079">
        <f t="shared" si="977"/>
        <v>-12824.793566924443</v>
      </c>
      <c r="BF8079">
        <f t="shared" si="978"/>
        <v>-12060.392337617634</v>
      </c>
      <c r="BG8079">
        <f t="shared" si="979"/>
        <v>-11295.991108310824</v>
      </c>
      <c r="BH8079">
        <f t="shared" si="980"/>
        <v>-10531.589879004014</v>
      </c>
      <c r="BI8079">
        <f t="shared" si="981"/>
        <v>-9767.1886496972038</v>
      </c>
      <c r="BJ8079">
        <f t="shared" si="982"/>
        <v>-9002.7874203903921</v>
      </c>
    </row>
    <row r="8080" spans="1:62">
      <c r="A8080">
        <v>8077</v>
      </c>
      <c r="F8080">
        <v>9411.4559430673562</v>
      </c>
      <c r="G8080">
        <v>0.58073176848805552</v>
      </c>
      <c r="BD8080">
        <f t="shared" si="976"/>
        <v>-7969.6392388585473</v>
      </c>
      <c r="BE8080">
        <f t="shared" si="977"/>
        <v>-6721.5979968134034</v>
      </c>
      <c r="BF8080">
        <f t="shared" si="978"/>
        <v>-5473.5567547682604</v>
      </c>
      <c r="BG8080">
        <f t="shared" si="979"/>
        <v>-4225.5155127231164</v>
      </c>
      <c r="BH8080">
        <f t="shared" si="980"/>
        <v>-2977.4742706779725</v>
      </c>
      <c r="BI8080">
        <f t="shared" si="981"/>
        <v>-1729.4330286328295</v>
      </c>
      <c r="BJ8080">
        <f t="shared" si="982"/>
        <v>-481.39178658768469</v>
      </c>
    </row>
    <row r="8081" spans="1:62">
      <c r="A8081">
        <v>8078</v>
      </c>
      <c r="F8081">
        <v>10779.942919886889</v>
      </c>
      <c r="G8081">
        <v>0.58989409334856902</v>
      </c>
      <c r="BD8081">
        <f t="shared" si="976"/>
        <v>-6507.7971006270782</v>
      </c>
      <c r="BE8081">
        <f t="shared" si="977"/>
        <v>-3604.1382581868011</v>
      </c>
      <c r="BF8081">
        <f t="shared" si="978"/>
        <v>-700.47941574652396</v>
      </c>
      <c r="BG8081">
        <f t="shared" si="979"/>
        <v>2203.1794266937541</v>
      </c>
      <c r="BH8081">
        <f t="shared" si="980"/>
        <v>5106.8382691340321</v>
      </c>
      <c r="BI8081">
        <f t="shared" si="981"/>
        <v>8010.4971115743083</v>
      </c>
      <c r="BJ8081">
        <f t="shared" si="982"/>
        <v>10914.155954014588</v>
      </c>
    </row>
    <row r="8082" spans="1:62">
      <c r="A8082">
        <v>8079</v>
      </c>
      <c r="F8082">
        <v>-2531.7876581095952</v>
      </c>
      <c r="G8082">
        <v>0.70997294906435471</v>
      </c>
      <c r="BD8082">
        <f t="shared" si="976"/>
        <v>-7830.4724531440443</v>
      </c>
      <c r="BE8082">
        <f t="shared" si="977"/>
        <v>-4881.0019864011992</v>
      </c>
      <c r="BF8082">
        <f t="shared" si="978"/>
        <v>-1931.5315196583542</v>
      </c>
      <c r="BG8082">
        <f t="shared" si="979"/>
        <v>1017.9389470844908</v>
      </c>
      <c r="BH8082">
        <f t="shared" si="980"/>
        <v>3967.4094138273358</v>
      </c>
      <c r="BI8082">
        <f t="shared" si="981"/>
        <v>6916.8798805701808</v>
      </c>
      <c r="BJ8082">
        <f t="shared" si="982"/>
        <v>9866.3503473130258</v>
      </c>
    </row>
    <row r="8083" spans="1:62">
      <c r="A8083">
        <v>8080</v>
      </c>
      <c r="F8083">
        <v>10078.334259722778</v>
      </c>
      <c r="G8083">
        <v>0.23321852947641464</v>
      </c>
      <c r="BD8083">
        <f t="shared" si="976"/>
        <v>6081.6524034313688</v>
      </c>
      <c r="BE8083">
        <f t="shared" si="977"/>
        <v>9631.5171487531425</v>
      </c>
      <c r="BF8083">
        <f t="shared" si="978"/>
        <v>13181.381894074915</v>
      </c>
      <c r="BG8083">
        <f t="shared" si="979"/>
        <v>16731.24663939669</v>
      </c>
      <c r="BH8083">
        <f t="shared" si="980"/>
        <v>20281.111384718464</v>
      </c>
      <c r="BI8083">
        <f t="shared" si="981"/>
        <v>23830.976130040235</v>
      </c>
      <c r="BJ8083">
        <f t="shared" si="982"/>
        <v>27380.84087536201</v>
      </c>
    </row>
    <row r="8084" spans="1:62">
      <c r="A8084">
        <v>8081</v>
      </c>
      <c r="F8084">
        <v>6502.2939953966415</v>
      </c>
      <c r="G8084">
        <v>0.58549292825010557</v>
      </c>
      <c r="BD8084">
        <f t="shared" si="976"/>
        <v>-8912.2416123407056</v>
      </c>
      <c r="BE8084">
        <f t="shared" si="977"/>
        <v>-7746.148964958632</v>
      </c>
      <c r="BF8084">
        <f t="shared" si="978"/>
        <v>-6580.0563175765583</v>
      </c>
      <c r="BG8084">
        <f t="shared" si="979"/>
        <v>-5413.9636701944855</v>
      </c>
      <c r="BH8084">
        <f t="shared" si="980"/>
        <v>-4247.8710228124128</v>
      </c>
      <c r="BI8084">
        <f t="shared" si="981"/>
        <v>-3081.7783754303391</v>
      </c>
      <c r="BJ8084">
        <f t="shared" si="982"/>
        <v>-1915.6857280482664</v>
      </c>
    </row>
    <row r="8085" spans="1:62">
      <c r="A8085">
        <v>8082</v>
      </c>
      <c r="F8085">
        <v>-1011.6815705920326</v>
      </c>
      <c r="G8085">
        <v>1.1665541507955908</v>
      </c>
      <c r="BD8085">
        <f t="shared" si="976"/>
        <v>-3574.8293541461135</v>
      </c>
      <c r="BE8085">
        <f t="shared" si="977"/>
        <v>-647.3647128955854</v>
      </c>
      <c r="BF8085">
        <f t="shared" si="978"/>
        <v>2280.0999283549427</v>
      </c>
      <c r="BG8085">
        <f t="shared" si="979"/>
        <v>5207.5645696054708</v>
      </c>
      <c r="BH8085">
        <f t="shared" si="980"/>
        <v>8135.029210855997</v>
      </c>
      <c r="BI8085">
        <f t="shared" si="981"/>
        <v>11062.493852106527</v>
      </c>
      <c r="BJ8085">
        <f t="shared" si="982"/>
        <v>13989.958493357055</v>
      </c>
    </row>
    <row r="8086" spans="1:62">
      <c r="A8086">
        <v>8083</v>
      </c>
      <c r="F8086">
        <v>1902.1950491129937</v>
      </c>
      <c r="G8086">
        <v>0.23949784394925189</v>
      </c>
      <c r="BD8086">
        <f t="shared" si="976"/>
        <v>6844.4523245699866</v>
      </c>
      <c r="BE8086">
        <f t="shared" si="977"/>
        <v>12677.223078547941</v>
      </c>
      <c r="BF8086">
        <f t="shared" si="978"/>
        <v>18509.993832525892</v>
      </c>
      <c r="BG8086">
        <f t="shared" si="979"/>
        <v>24342.76458650385</v>
      </c>
      <c r="BH8086">
        <f t="shared" si="980"/>
        <v>30175.535340481802</v>
      </c>
      <c r="BI8086">
        <f t="shared" si="981"/>
        <v>36008.306094459753</v>
      </c>
      <c r="BJ8086">
        <f t="shared" si="982"/>
        <v>41841.076848437711</v>
      </c>
    </row>
    <row r="8087" spans="1:62">
      <c r="A8087">
        <v>8084</v>
      </c>
      <c r="F8087">
        <v>13031.351991183023</v>
      </c>
      <c r="G8087">
        <v>0.16874601437398695</v>
      </c>
      <c r="BD8087">
        <f t="shared" si="976"/>
        <v>-704.70582936673418</v>
      </c>
      <c r="BE8087">
        <f t="shared" si="977"/>
        <v>492.78339037952537</v>
      </c>
      <c r="BF8087">
        <f t="shared" si="978"/>
        <v>1690.2726101257845</v>
      </c>
      <c r="BG8087">
        <f t="shared" si="979"/>
        <v>2887.7618298720445</v>
      </c>
      <c r="BH8087">
        <f t="shared" si="980"/>
        <v>4085.2510496183031</v>
      </c>
      <c r="BI8087">
        <f t="shared" si="981"/>
        <v>5282.7402693645627</v>
      </c>
      <c r="BJ8087">
        <f t="shared" si="982"/>
        <v>6480.2294891108231</v>
      </c>
    </row>
    <row r="8088" spans="1:62">
      <c r="A8088">
        <v>8085</v>
      </c>
      <c r="F8088">
        <v>13437.806912568474</v>
      </c>
      <c r="G8088">
        <v>0.26116128559883833</v>
      </c>
      <c r="BD8088">
        <f t="shared" si="976"/>
        <v>-12187.621919313087</v>
      </c>
      <c r="BE8088">
        <f t="shared" si="977"/>
        <v>-11343.891847443152</v>
      </c>
      <c r="BF8088">
        <f t="shared" si="978"/>
        <v>-10500.161775573219</v>
      </c>
      <c r="BG8088">
        <f t="shared" si="979"/>
        <v>-9656.4317037032833</v>
      </c>
      <c r="BH8088">
        <f t="shared" si="980"/>
        <v>-8812.7016318333481</v>
      </c>
      <c r="BI8088">
        <f t="shared" si="981"/>
        <v>-7968.9715599634137</v>
      </c>
      <c r="BJ8088">
        <f t="shared" si="982"/>
        <v>-7125.2414880934793</v>
      </c>
    </row>
    <row r="8089" spans="1:62">
      <c r="A8089">
        <v>8086</v>
      </c>
      <c r="F8089">
        <v>8616.4078496134898</v>
      </c>
      <c r="G8089">
        <v>0.53238787589465275</v>
      </c>
      <c r="BD8089">
        <f t="shared" si="976"/>
        <v>-12132.000484574282</v>
      </c>
      <c r="BE8089">
        <f t="shared" si="977"/>
        <v>-10826.194056580091</v>
      </c>
      <c r="BF8089">
        <f t="shared" si="978"/>
        <v>-9520.3876285858987</v>
      </c>
      <c r="BG8089">
        <f t="shared" si="979"/>
        <v>-8214.5812005917069</v>
      </c>
      <c r="BH8089">
        <f t="shared" si="980"/>
        <v>-6908.7747725975159</v>
      </c>
      <c r="BI8089">
        <f t="shared" si="981"/>
        <v>-5602.9683446033241</v>
      </c>
      <c r="BJ8089">
        <f t="shared" si="982"/>
        <v>-4297.1619166091332</v>
      </c>
    </row>
    <row r="8090" spans="1:62">
      <c r="A8090">
        <v>8087</v>
      </c>
      <c r="F8090">
        <v>10522.472543700973</v>
      </c>
      <c r="G8090">
        <v>0.26602674736771714</v>
      </c>
      <c r="BD8090">
        <f t="shared" si="976"/>
        <v>-5954.4684701402257</v>
      </c>
      <c r="BE8090">
        <f t="shared" si="977"/>
        <v>-3292.5290906669625</v>
      </c>
      <c r="BF8090">
        <f t="shared" si="978"/>
        <v>-630.58971119369835</v>
      </c>
      <c r="BG8090">
        <f t="shared" si="979"/>
        <v>2031.3496682795649</v>
      </c>
      <c r="BH8090">
        <f t="shared" si="980"/>
        <v>4693.289047752829</v>
      </c>
      <c r="BI8090">
        <f t="shared" si="981"/>
        <v>7355.2284272260931</v>
      </c>
      <c r="BJ8090">
        <f t="shared" si="982"/>
        <v>10017.167806699355</v>
      </c>
    </row>
    <row r="8091" spans="1:62">
      <c r="A8091">
        <v>8088</v>
      </c>
      <c r="F8091">
        <v>658.31553923185493</v>
      </c>
      <c r="G8091">
        <v>0.38843274158449503</v>
      </c>
      <c r="BD8091">
        <f t="shared" si="976"/>
        <v>-9192.3388068623863</v>
      </c>
      <c r="BE8091">
        <f t="shared" si="977"/>
        <v>-7862.2050700238015</v>
      </c>
      <c r="BF8091">
        <f t="shared" si="978"/>
        <v>-6532.0713331852157</v>
      </c>
      <c r="BG8091">
        <f t="shared" si="979"/>
        <v>-5201.93759634663</v>
      </c>
      <c r="BH8091">
        <f t="shared" si="980"/>
        <v>-3871.8038595080443</v>
      </c>
      <c r="BI8091">
        <f t="shared" si="981"/>
        <v>-2541.6701226694586</v>
      </c>
      <c r="BJ8091">
        <f t="shared" si="982"/>
        <v>-1211.5363858308738</v>
      </c>
    </row>
    <row r="8092" spans="1:62">
      <c r="A8092">
        <v>8089</v>
      </c>
      <c r="F8092">
        <v>7450.1539826478465</v>
      </c>
      <c r="G8092">
        <v>0.27871043841017684</v>
      </c>
      <c r="BD8092">
        <f t="shared" si="976"/>
        <v>1283.8481686906202</v>
      </c>
      <c r="BE8092">
        <f t="shared" si="977"/>
        <v>3226.0118766130954</v>
      </c>
      <c r="BF8092">
        <f t="shared" si="978"/>
        <v>5168.175584535571</v>
      </c>
      <c r="BG8092">
        <f t="shared" si="979"/>
        <v>7110.3392924580457</v>
      </c>
      <c r="BH8092">
        <f t="shared" si="980"/>
        <v>9052.5030003805205</v>
      </c>
      <c r="BI8092">
        <f t="shared" si="981"/>
        <v>10994.666708302997</v>
      </c>
      <c r="BJ8092">
        <f t="shared" si="982"/>
        <v>12936.830416225472</v>
      </c>
    </row>
    <row r="8093" spans="1:62">
      <c r="A8093">
        <v>8090</v>
      </c>
      <c r="F8093">
        <v>7243.28228655165</v>
      </c>
      <c r="G8093">
        <v>0.15113736353853735</v>
      </c>
      <c r="BD8093">
        <f t="shared" si="976"/>
        <v>-6056.601790596962</v>
      </c>
      <c r="BE8093">
        <f t="shared" si="977"/>
        <v>-4663.0495985460784</v>
      </c>
      <c r="BF8093">
        <f t="shared" si="978"/>
        <v>-3269.4974064951939</v>
      </c>
      <c r="BG8093">
        <f t="shared" si="979"/>
        <v>-1875.9452144443094</v>
      </c>
      <c r="BH8093">
        <f t="shared" si="980"/>
        <v>-482.39302239342578</v>
      </c>
      <c r="BI8093">
        <f t="shared" si="981"/>
        <v>911.15916965745873</v>
      </c>
      <c r="BJ8093">
        <f t="shared" si="982"/>
        <v>2304.7113617083423</v>
      </c>
    </row>
    <row r="8094" spans="1:62">
      <c r="A8094">
        <v>8091</v>
      </c>
      <c r="F8094">
        <v>4816.3256757796371</v>
      </c>
      <c r="G8094">
        <v>0.49178276551142019</v>
      </c>
      <c r="BD8094">
        <f t="shared" si="976"/>
        <v>-6487.5954688589636</v>
      </c>
      <c r="BE8094">
        <f t="shared" si="977"/>
        <v>-5731.9086511662763</v>
      </c>
      <c r="BF8094">
        <f t="shared" si="978"/>
        <v>-4976.2218334735899</v>
      </c>
      <c r="BG8094">
        <f t="shared" si="979"/>
        <v>-4220.5350157809025</v>
      </c>
      <c r="BH8094">
        <f t="shared" si="980"/>
        <v>-3464.8481980882161</v>
      </c>
      <c r="BI8094">
        <f t="shared" si="981"/>
        <v>-2709.1613803955297</v>
      </c>
      <c r="BJ8094">
        <f t="shared" si="982"/>
        <v>-1953.4745627028424</v>
      </c>
    </row>
    <row r="8095" spans="1:62">
      <c r="A8095">
        <v>8092</v>
      </c>
      <c r="F8095">
        <v>944.02143478584549</v>
      </c>
      <c r="G8095">
        <v>1.3806077493697044</v>
      </c>
      <c r="BD8095">
        <f t="shared" si="976"/>
        <v>-2357.4118482225363</v>
      </c>
      <c r="BE8095">
        <f t="shared" si="977"/>
        <v>101.50197933456457</v>
      </c>
      <c r="BF8095">
        <f t="shared" si="978"/>
        <v>2560.4158068916659</v>
      </c>
      <c r="BG8095">
        <f t="shared" si="979"/>
        <v>5019.3296344487662</v>
      </c>
      <c r="BH8095">
        <f t="shared" si="980"/>
        <v>7478.2434620058684</v>
      </c>
      <c r="BI8095">
        <f t="shared" si="981"/>
        <v>9937.1572895629688</v>
      </c>
      <c r="BJ8095">
        <f t="shared" si="982"/>
        <v>12396.071117120071</v>
      </c>
    </row>
    <row r="8096" spans="1:62">
      <c r="A8096">
        <v>8093</v>
      </c>
      <c r="F8096">
        <v>7327.6942730385235</v>
      </c>
      <c r="G8096">
        <v>4.5315541034463003E-2</v>
      </c>
      <c r="BD8096">
        <f t="shared" si="976"/>
        <v>5959.0173120626769</v>
      </c>
      <c r="BE8096">
        <f t="shared" si="977"/>
        <v>12862.056058911199</v>
      </c>
      <c r="BF8096">
        <f t="shared" si="978"/>
        <v>19765.09480575972</v>
      </c>
      <c r="BG8096">
        <f t="shared" si="979"/>
        <v>26668.133552608244</v>
      </c>
      <c r="BH8096">
        <f t="shared" si="980"/>
        <v>33571.172299456768</v>
      </c>
      <c r="BI8096">
        <f t="shared" si="981"/>
        <v>40474.211046305281</v>
      </c>
      <c r="BJ8096">
        <f t="shared" si="982"/>
        <v>47377.249793153809</v>
      </c>
    </row>
    <row r="8097" spans="1:62">
      <c r="A8097">
        <v>8094</v>
      </c>
      <c r="F8097">
        <v>8724.5356772352316</v>
      </c>
      <c r="G8097">
        <v>0.56518969036665556</v>
      </c>
      <c r="BD8097">
        <f t="shared" si="976"/>
        <v>-7101.1165678662082</v>
      </c>
      <c r="BE8097">
        <f t="shared" si="977"/>
        <v>-6874.5388626938939</v>
      </c>
      <c r="BF8097">
        <f t="shared" si="978"/>
        <v>-6647.9611575215786</v>
      </c>
      <c r="BG8097">
        <f t="shared" si="979"/>
        <v>-6421.3834523492633</v>
      </c>
      <c r="BH8097">
        <f t="shared" si="980"/>
        <v>-6194.805747176948</v>
      </c>
      <c r="BI8097">
        <f t="shared" si="981"/>
        <v>-5968.2280420046336</v>
      </c>
      <c r="BJ8097">
        <f t="shared" si="982"/>
        <v>-5741.6503368323183</v>
      </c>
    </row>
    <row r="8098" spans="1:62">
      <c r="A8098">
        <v>8095</v>
      </c>
      <c r="F8098">
        <v>5764.7602767212557</v>
      </c>
      <c r="G8098">
        <v>0.67188391428608529</v>
      </c>
      <c r="BD8098">
        <f t="shared" si="976"/>
        <v>-5898.5872254019541</v>
      </c>
      <c r="BE8098">
        <f t="shared" si="977"/>
        <v>-3072.6387735686758</v>
      </c>
      <c r="BF8098">
        <f t="shared" si="978"/>
        <v>-246.69032173539745</v>
      </c>
      <c r="BG8098">
        <f t="shared" si="979"/>
        <v>2579.25813009788</v>
      </c>
      <c r="BH8098">
        <f t="shared" si="980"/>
        <v>5405.2065819311574</v>
      </c>
      <c r="BI8098">
        <f t="shared" si="981"/>
        <v>8231.1550337644367</v>
      </c>
      <c r="BJ8098">
        <f t="shared" si="982"/>
        <v>11057.103485597712</v>
      </c>
    </row>
    <row r="8099" spans="1:62">
      <c r="A8099">
        <v>8096</v>
      </c>
      <c r="F8099">
        <v>12455.11745524714</v>
      </c>
      <c r="G8099">
        <v>0.55497932560647545</v>
      </c>
      <c r="BD8099">
        <f t="shared" si="976"/>
        <v>-2405.3407052908292</v>
      </c>
      <c r="BE8099">
        <f t="shared" si="977"/>
        <v>954.07886613959727</v>
      </c>
      <c r="BF8099">
        <f t="shared" si="978"/>
        <v>4313.4984375700242</v>
      </c>
      <c r="BG8099">
        <f t="shared" si="979"/>
        <v>7672.9180090004502</v>
      </c>
      <c r="BH8099">
        <f t="shared" si="980"/>
        <v>11032.337580430878</v>
      </c>
      <c r="BI8099">
        <f t="shared" si="981"/>
        <v>14391.757151861304</v>
      </c>
      <c r="BJ8099">
        <f t="shared" si="982"/>
        <v>17751.17672329173</v>
      </c>
    </row>
    <row r="8100" spans="1:62">
      <c r="A8100">
        <v>8097</v>
      </c>
      <c r="F8100">
        <v>12123.533188163874</v>
      </c>
      <c r="G8100">
        <v>0.29501347505346409</v>
      </c>
      <c r="BD8100">
        <f t="shared" si="976"/>
        <v>-9680.2208272147636</v>
      </c>
      <c r="BE8100">
        <f t="shared" si="977"/>
        <v>-6905.3241991823861</v>
      </c>
      <c r="BF8100">
        <f t="shared" si="978"/>
        <v>-4130.4275711500086</v>
      </c>
      <c r="BG8100">
        <f t="shared" si="979"/>
        <v>-1355.530943117632</v>
      </c>
      <c r="BH8100">
        <f t="shared" si="980"/>
        <v>1419.3656849147465</v>
      </c>
      <c r="BI8100">
        <f t="shared" si="981"/>
        <v>4194.2623129471231</v>
      </c>
      <c r="BJ8100">
        <f t="shared" si="982"/>
        <v>6969.1589409794997</v>
      </c>
    </row>
    <row r="8101" spans="1:62">
      <c r="A8101">
        <v>8098</v>
      </c>
      <c r="F8101">
        <v>10861.044087134873</v>
      </c>
      <c r="G8101">
        <v>0.18301188288712034</v>
      </c>
      <c r="BD8101">
        <f t="shared" si="976"/>
        <v>-10648.465812896553</v>
      </c>
      <c r="BE8101">
        <f t="shared" si="977"/>
        <v>-9173.3984376292337</v>
      </c>
      <c r="BF8101">
        <f t="shared" si="978"/>
        <v>-7698.3310623619127</v>
      </c>
      <c r="BG8101">
        <f t="shared" si="979"/>
        <v>-6223.2636870945926</v>
      </c>
      <c r="BH8101">
        <f t="shared" si="980"/>
        <v>-4748.1963118272715</v>
      </c>
      <c r="BI8101">
        <f t="shared" si="981"/>
        <v>-3273.1289365599514</v>
      </c>
      <c r="BJ8101">
        <f t="shared" si="982"/>
        <v>-1798.0615612926304</v>
      </c>
    </row>
    <row r="8102" spans="1:62">
      <c r="A8102">
        <v>8099</v>
      </c>
      <c r="F8102">
        <v>7673.3477748743571</v>
      </c>
      <c r="G8102">
        <v>0.50215028302238807</v>
      </c>
      <c r="BD8102">
        <f t="shared" si="976"/>
        <v>-9945.984672699271</v>
      </c>
      <c r="BE8102">
        <f t="shared" si="977"/>
        <v>-9030.9252582636691</v>
      </c>
      <c r="BF8102">
        <f t="shared" si="978"/>
        <v>-8115.8658438280672</v>
      </c>
      <c r="BG8102">
        <f t="shared" si="979"/>
        <v>-7200.8064293924663</v>
      </c>
      <c r="BH8102">
        <f t="shared" si="980"/>
        <v>-6285.7470149568644</v>
      </c>
      <c r="BI8102">
        <f t="shared" si="981"/>
        <v>-5370.6876005212625</v>
      </c>
      <c r="BJ8102">
        <f t="shared" si="982"/>
        <v>-4455.6281860856607</v>
      </c>
    </row>
    <row r="8103" spans="1:62">
      <c r="A8103">
        <v>8100</v>
      </c>
      <c r="F8103">
        <v>609.85497020839466</v>
      </c>
      <c r="G8103">
        <v>0.41241713173149996</v>
      </c>
      <c r="BD8103">
        <f t="shared" si="976"/>
        <v>-5162.5963597624168</v>
      </c>
      <c r="BE8103">
        <f t="shared" si="977"/>
        <v>-2651.8449446504765</v>
      </c>
      <c r="BF8103">
        <f t="shared" si="978"/>
        <v>-141.09352953853613</v>
      </c>
      <c r="BG8103">
        <f t="shared" si="979"/>
        <v>2369.6578855734042</v>
      </c>
      <c r="BH8103">
        <f t="shared" si="980"/>
        <v>4880.4093006853436</v>
      </c>
      <c r="BI8103">
        <f t="shared" si="981"/>
        <v>7391.1607157972849</v>
      </c>
      <c r="BJ8103">
        <f t="shared" si="982"/>
        <v>9901.9121309092261</v>
      </c>
    </row>
    <row r="8104" spans="1:62">
      <c r="A8104">
        <v>8101</v>
      </c>
      <c r="F8104">
        <v>11360.904656716235</v>
      </c>
      <c r="G8104">
        <v>0.37976520602508401</v>
      </c>
      <c r="BD8104">
        <f t="shared" si="976"/>
        <v>1452.2306884491049</v>
      </c>
      <c r="BE8104">
        <f t="shared" si="977"/>
        <v>3514.3163471066046</v>
      </c>
      <c r="BF8104">
        <f t="shared" si="978"/>
        <v>5576.4020057641046</v>
      </c>
      <c r="BG8104">
        <f t="shared" si="979"/>
        <v>7638.4876644216038</v>
      </c>
      <c r="BH8104">
        <f t="shared" si="980"/>
        <v>9700.5733230791047</v>
      </c>
      <c r="BI8104">
        <f t="shared" si="981"/>
        <v>11762.658981736604</v>
      </c>
      <c r="BJ8104">
        <f t="shared" si="982"/>
        <v>13824.744640394105</v>
      </c>
    </row>
    <row r="8105" spans="1:62">
      <c r="A8105">
        <v>8102</v>
      </c>
      <c r="F8105">
        <v>7909.7040870861656</v>
      </c>
      <c r="G8105">
        <v>0.23796014970367541</v>
      </c>
      <c r="BD8105">
        <f t="shared" si="976"/>
        <v>-9462.0786265908155</v>
      </c>
      <c r="BE8105">
        <f t="shared" si="977"/>
        <v>-7563.2525964653951</v>
      </c>
      <c r="BF8105">
        <f t="shared" si="978"/>
        <v>-5664.4265663399747</v>
      </c>
      <c r="BG8105">
        <f t="shared" si="979"/>
        <v>-3765.6005362145552</v>
      </c>
      <c r="BH8105">
        <f t="shared" si="980"/>
        <v>-1866.7745060891339</v>
      </c>
      <c r="BI8105">
        <f t="shared" si="981"/>
        <v>32.051524036285628</v>
      </c>
      <c r="BJ8105">
        <f t="shared" si="982"/>
        <v>1930.8775541617051</v>
      </c>
    </row>
    <row r="8106" spans="1:62">
      <c r="A8106">
        <v>8103</v>
      </c>
      <c r="F8106">
        <v>10754.836763615847</v>
      </c>
      <c r="G8106">
        <v>0.37867657082056105</v>
      </c>
      <c r="BD8106">
        <f t="shared" si="976"/>
        <v>-6719.9033385677885</v>
      </c>
      <c r="BE8106">
        <f t="shared" si="977"/>
        <v>-5530.1025900494114</v>
      </c>
      <c r="BF8106">
        <f t="shared" si="978"/>
        <v>-4340.3018415310344</v>
      </c>
      <c r="BG8106">
        <f t="shared" si="979"/>
        <v>-3150.5010930126573</v>
      </c>
      <c r="BH8106">
        <f t="shared" si="980"/>
        <v>-1960.7003444942802</v>
      </c>
      <c r="BI8106">
        <f t="shared" si="981"/>
        <v>-770.89959597590314</v>
      </c>
      <c r="BJ8106">
        <f t="shared" si="982"/>
        <v>418.90115254247394</v>
      </c>
    </row>
    <row r="8107" spans="1:62">
      <c r="A8107">
        <v>8104</v>
      </c>
      <c r="F8107">
        <v>4357.8422498150576</v>
      </c>
      <c r="G8107">
        <v>0.49934931983317288</v>
      </c>
      <c r="BD8107">
        <f t="shared" si="976"/>
        <v>-8861.4539095130422</v>
      </c>
      <c r="BE8107">
        <f t="shared" si="977"/>
        <v>-6968.071055410237</v>
      </c>
      <c r="BF8107">
        <f t="shared" si="978"/>
        <v>-5074.6882013074319</v>
      </c>
      <c r="BG8107">
        <f t="shared" si="979"/>
        <v>-3181.3053472046258</v>
      </c>
      <c r="BH8107">
        <f t="shared" si="980"/>
        <v>-1287.9224931018216</v>
      </c>
      <c r="BI8107">
        <f t="shared" si="981"/>
        <v>605.46036100098354</v>
      </c>
      <c r="BJ8107">
        <f t="shared" si="982"/>
        <v>2498.8432151037887</v>
      </c>
    </row>
    <row r="8108" spans="1:62">
      <c r="A8108">
        <v>8105</v>
      </c>
      <c r="F8108">
        <v>-12257.438346754112</v>
      </c>
      <c r="G8108">
        <v>1.4433601207265667E-2</v>
      </c>
      <c r="BD8108">
        <f t="shared" si="976"/>
        <v>-1861.095650649193</v>
      </c>
      <c r="BE8108">
        <f t="shared" si="977"/>
        <v>635.65094851667163</v>
      </c>
      <c r="BF8108">
        <f t="shared" si="978"/>
        <v>3132.3975476825353</v>
      </c>
      <c r="BG8108">
        <f t="shared" si="979"/>
        <v>5629.1441468484009</v>
      </c>
      <c r="BH8108">
        <f t="shared" si="980"/>
        <v>8125.8907460142636</v>
      </c>
      <c r="BI8108">
        <f t="shared" si="981"/>
        <v>10622.637345180128</v>
      </c>
      <c r="BJ8108">
        <f t="shared" si="982"/>
        <v>13119.383944345995</v>
      </c>
    </row>
    <row r="8109" spans="1:62">
      <c r="A8109">
        <v>8106</v>
      </c>
      <c r="F8109">
        <v>7828.9353625809308</v>
      </c>
      <c r="G8109">
        <v>0.4395866951968701</v>
      </c>
      <c r="BD8109">
        <f t="shared" si="976"/>
        <v>12329.606352790441</v>
      </c>
      <c r="BE8109">
        <f t="shared" si="977"/>
        <v>12401.774358826769</v>
      </c>
      <c r="BF8109">
        <f t="shared" si="978"/>
        <v>12473.942364863096</v>
      </c>
      <c r="BG8109">
        <f t="shared" si="979"/>
        <v>12546.110370899425</v>
      </c>
      <c r="BH8109">
        <f t="shared" si="980"/>
        <v>12618.278376935754</v>
      </c>
      <c r="BI8109">
        <f t="shared" si="981"/>
        <v>12690.446382972083</v>
      </c>
      <c r="BJ8109">
        <f t="shared" si="982"/>
        <v>12762.614389008409</v>
      </c>
    </row>
    <row r="8110" spans="1:62">
      <c r="A8110">
        <v>8107</v>
      </c>
      <c r="F8110">
        <v>9997.7517663756444</v>
      </c>
      <c r="G8110">
        <v>1.1336883006809835</v>
      </c>
      <c r="BD8110">
        <f t="shared" si="976"/>
        <v>-5631.0018865965803</v>
      </c>
      <c r="BE8110">
        <f t="shared" si="977"/>
        <v>-3433.0684106122299</v>
      </c>
      <c r="BF8110">
        <f t="shared" si="978"/>
        <v>-1235.1349346278794</v>
      </c>
      <c r="BG8110">
        <f t="shared" si="979"/>
        <v>962.79854135647111</v>
      </c>
      <c r="BH8110">
        <f t="shared" si="980"/>
        <v>3160.7320173408225</v>
      </c>
      <c r="BI8110">
        <f t="shared" si="981"/>
        <v>5358.6654933251721</v>
      </c>
      <c r="BJ8110">
        <f t="shared" si="982"/>
        <v>7556.5989693095235</v>
      </c>
    </row>
    <row r="8111" spans="1:62">
      <c r="A8111">
        <v>8108</v>
      </c>
      <c r="F8111">
        <v>10620.221969588394</v>
      </c>
      <c r="G8111">
        <v>0.47425024035551999</v>
      </c>
      <c r="BD8111">
        <f t="shared" si="976"/>
        <v>-4329.3102629707273</v>
      </c>
      <c r="BE8111">
        <f t="shared" si="977"/>
        <v>1339.1312404341897</v>
      </c>
      <c r="BF8111">
        <f t="shared" si="978"/>
        <v>7007.5727438391077</v>
      </c>
      <c r="BG8111">
        <f t="shared" si="979"/>
        <v>12676.014247244024</v>
      </c>
      <c r="BH8111">
        <f t="shared" si="980"/>
        <v>18344.455750648944</v>
      </c>
      <c r="BI8111">
        <f t="shared" si="981"/>
        <v>24012.89725405386</v>
      </c>
      <c r="BJ8111">
        <f t="shared" si="982"/>
        <v>29681.338757458776</v>
      </c>
    </row>
    <row r="8112" spans="1:62">
      <c r="A8112">
        <v>8109</v>
      </c>
      <c r="F8112">
        <v>-652.67399027125794</v>
      </c>
      <c r="G8112">
        <v>0.43328145784308703</v>
      </c>
      <c r="BD8112">
        <f t="shared" si="976"/>
        <v>-8248.9707678107952</v>
      </c>
      <c r="BE8112">
        <f t="shared" si="977"/>
        <v>-5877.7195660331945</v>
      </c>
      <c r="BF8112">
        <f t="shared" si="978"/>
        <v>-3506.4683642555947</v>
      </c>
      <c r="BG8112">
        <f t="shared" si="979"/>
        <v>-1135.2171624779949</v>
      </c>
      <c r="BH8112">
        <f t="shared" si="980"/>
        <v>1236.0340392996059</v>
      </c>
      <c r="BI8112">
        <f t="shared" si="981"/>
        <v>3607.2852410772048</v>
      </c>
      <c r="BJ8112">
        <f t="shared" si="982"/>
        <v>5978.5364428548055</v>
      </c>
    </row>
    <row r="8113" spans="1:62">
      <c r="A8113">
        <v>8110</v>
      </c>
      <c r="F8113">
        <v>16873.253168467501</v>
      </c>
      <c r="G8113">
        <v>0.32155880303002515</v>
      </c>
      <c r="BD8113">
        <f t="shared" si="976"/>
        <v>2819.0812794866929</v>
      </c>
      <c r="BE8113">
        <f t="shared" si="977"/>
        <v>4985.4885687021278</v>
      </c>
      <c r="BF8113">
        <f t="shared" si="978"/>
        <v>7151.8958579175633</v>
      </c>
      <c r="BG8113">
        <f t="shared" si="979"/>
        <v>9318.3031471329978</v>
      </c>
      <c r="BH8113">
        <f t="shared" si="980"/>
        <v>11484.710436348434</v>
      </c>
      <c r="BI8113">
        <f t="shared" si="981"/>
        <v>13651.117725563869</v>
      </c>
      <c r="BJ8113">
        <f t="shared" si="982"/>
        <v>15817.525014779303</v>
      </c>
    </row>
    <row r="8114" spans="1:62">
      <c r="A8114">
        <v>8111</v>
      </c>
      <c r="F8114">
        <v>8391.9959661751163</v>
      </c>
      <c r="G8114">
        <v>0.20920842829599451</v>
      </c>
      <c r="BD8114">
        <f t="shared" si="976"/>
        <v>-15265.459153317375</v>
      </c>
      <c r="BE8114">
        <f t="shared" si="977"/>
        <v>-13657.665138167249</v>
      </c>
      <c r="BF8114">
        <f t="shared" si="978"/>
        <v>-12049.871123017125</v>
      </c>
      <c r="BG8114">
        <f t="shared" si="979"/>
        <v>-10442.077107866999</v>
      </c>
      <c r="BH8114">
        <f t="shared" si="980"/>
        <v>-8834.2830927168725</v>
      </c>
      <c r="BI8114">
        <f t="shared" si="981"/>
        <v>-7226.4890775667463</v>
      </c>
      <c r="BJ8114">
        <f t="shared" si="982"/>
        <v>-5618.6950624166202</v>
      </c>
    </row>
    <row r="8115" spans="1:62">
      <c r="A8115">
        <v>8112</v>
      </c>
      <c r="F8115">
        <v>7982.4830091688</v>
      </c>
      <c r="G8115">
        <v>0.48544251866568278</v>
      </c>
      <c r="BD8115">
        <f t="shared" si="976"/>
        <v>-7345.9538246951433</v>
      </c>
      <c r="BE8115">
        <f t="shared" si="977"/>
        <v>-6299.9116832151713</v>
      </c>
      <c r="BF8115">
        <f t="shared" si="978"/>
        <v>-5253.8695417351992</v>
      </c>
      <c r="BG8115">
        <f t="shared" si="979"/>
        <v>-4207.8274002552262</v>
      </c>
      <c r="BH8115">
        <f t="shared" si="980"/>
        <v>-3161.7852587752532</v>
      </c>
      <c r="BI8115">
        <f t="shared" si="981"/>
        <v>-2115.7431172952811</v>
      </c>
      <c r="BJ8115">
        <f t="shared" si="982"/>
        <v>-1069.700975815309</v>
      </c>
    </row>
    <row r="8116" spans="1:62">
      <c r="A8116">
        <v>8113</v>
      </c>
      <c r="F8116">
        <v>6881.2204550498427</v>
      </c>
      <c r="G8116">
        <v>0.86092514489257699</v>
      </c>
      <c r="BD8116">
        <f t="shared" si="976"/>
        <v>-5555.2704158403867</v>
      </c>
      <c r="BE8116">
        <f t="shared" si="977"/>
        <v>-3128.0578225119725</v>
      </c>
      <c r="BF8116">
        <f t="shared" si="978"/>
        <v>-700.84522918355833</v>
      </c>
      <c r="BG8116">
        <f t="shared" si="979"/>
        <v>1726.3673641448549</v>
      </c>
      <c r="BH8116">
        <f t="shared" si="980"/>
        <v>4153.57995747327</v>
      </c>
      <c r="BI8116">
        <f t="shared" si="981"/>
        <v>6580.7925508016833</v>
      </c>
      <c r="BJ8116">
        <f t="shared" si="982"/>
        <v>9008.0051441300984</v>
      </c>
    </row>
    <row r="8117" spans="1:62">
      <c r="A8117">
        <v>8114</v>
      </c>
      <c r="F8117">
        <v>8324.7876791975141</v>
      </c>
      <c r="G8117">
        <v>0.52178395600658867</v>
      </c>
      <c r="BD8117">
        <f t="shared" si="976"/>
        <v>-2576.5947305869577</v>
      </c>
      <c r="BE8117">
        <f t="shared" si="977"/>
        <v>1728.0309938759274</v>
      </c>
      <c r="BF8117">
        <f t="shared" si="978"/>
        <v>6032.6567183388124</v>
      </c>
      <c r="BG8117">
        <f t="shared" si="979"/>
        <v>10337.282442801697</v>
      </c>
      <c r="BH8117">
        <f t="shared" si="980"/>
        <v>14641.908167264581</v>
      </c>
      <c r="BI8117">
        <f t="shared" si="981"/>
        <v>18946.533891727468</v>
      </c>
      <c r="BJ8117">
        <f t="shared" si="982"/>
        <v>23251.159616190351</v>
      </c>
    </row>
    <row r="8118" spans="1:62">
      <c r="A8118">
        <v>8115</v>
      </c>
      <c r="F8118">
        <v>4937.9597603314796</v>
      </c>
      <c r="G8118">
        <v>0.45074800143182703</v>
      </c>
      <c r="BD8118">
        <f t="shared" si="976"/>
        <v>-5715.8678991645702</v>
      </c>
      <c r="BE8118">
        <f t="shared" si="977"/>
        <v>-3106.9481191316272</v>
      </c>
      <c r="BF8118">
        <f t="shared" si="978"/>
        <v>-498.02833909868423</v>
      </c>
      <c r="BG8118">
        <f t="shared" si="979"/>
        <v>2110.8914409342597</v>
      </c>
      <c r="BH8118">
        <f t="shared" si="980"/>
        <v>4719.8112209672017</v>
      </c>
      <c r="BI8118">
        <f t="shared" si="981"/>
        <v>7328.7310010001456</v>
      </c>
      <c r="BJ8118">
        <f t="shared" si="982"/>
        <v>9937.6507810330877</v>
      </c>
    </row>
    <row r="8119" spans="1:62">
      <c r="A8119">
        <v>8116</v>
      </c>
      <c r="F8119">
        <v>10987.243161694438</v>
      </c>
      <c r="G8119">
        <v>9.2308183199550697E-2</v>
      </c>
      <c r="BD8119">
        <f t="shared" si="976"/>
        <v>-2684.2197531723446</v>
      </c>
      <c r="BE8119">
        <f t="shared" si="977"/>
        <v>-430.47974601320948</v>
      </c>
      <c r="BF8119">
        <f t="shared" si="978"/>
        <v>1823.2602611459261</v>
      </c>
      <c r="BG8119">
        <f t="shared" si="979"/>
        <v>4077.0002683050607</v>
      </c>
      <c r="BH8119">
        <f t="shared" si="980"/>
        <v>6330.7402754641953</v>
      </c>
      <c r="BI8119">
        <f t="shared" si="981"/>
        <v>8584.4802826233317</v>
      </c>
      <c r="BJ8119">
        <f t="shared" si="982"/>
        <v>10838.220289782466</v>
      </c>
    </row>
    <row r="8120" spans="1:62">
      <c r="A8120">
        <v>8117</v>
      </c>
      <c r="F8120">
        <v>5458.3571783190746</v>
      </c>
      <c r="G8120">
        <v>0.22849326624498012</v>
      </c>
      <c r="BD8120">
        <f t="shared" si="976"/>
        <v>-10525.702245696684</v>
      </c>
      <c r="BE8120">
        <f t="shared" si="977"/>
        <v>-10064.161329698931</v>
      </c>
      <c r="BF8120">
        <f t="shared" si="978"/>
        <v>-9602.6204137011773</v>
      </c>
      <c r="BG8120">
        <f t="shared" si="979"/>
        <v>-9141.0794977034238</v>
      </c>
      <c r="BH8120">
        <f t="shared" si="980"/>
        <v>-8679.5385817056704</v>
      </c>
      <c r="BI8120">
        <f t="shared" si="981"/>
        <v>-8217.9976657079169</v>
      </c>
      <c r="BJ8120">
        <f t="shared" si="982"/>
        <v>-7756.4567497101634</v>
      </c>
    </row>
    <row r="8121" spans="1:62">
      <c r="A8121">
        <v>8118</v>
      </c>
      <c r="F8121">
        <v>8926.4019490808096</v>
      </c>
      <c r="G8121">
        <v>0.33007892582735643</v>
      </c>
      <c r="BD8121">
        <f t="shared" si="976"/>
        <v>-4315.8908470941742</v>
      </c>
      <c r="BE8121">
        <f t="shared" si="977"/>
        <v>-3173.4245158692734</v>
      </c>
      <c r="BF8121">
        <f t="shared" si="978"/>
        <v>-2030.958184644373</v>
      </c>
      <c r="BG8121">
        <f t="shared" si="979"/>
        <v>-888.49185341947214</v>
      </c>
      <c r="BH8121">
        <f t="shared" si="980"/>
        <v>253.97447780542825</v>
      </c>
      <c r="BI8121">
        <f t="shared" si="981"/>
        <v>1396.4408090303286</v>
      </c>
      <c r="BJ8121">
        <f t="shared" si="982"/>
        <v>2538.9071402552299</v>
      </c>
    </row>
    <row r="8122" spans="1:62">
      <c r="A8122">
        <v>8119</v>
      </c>
      <c r="F8122">
        <v>8604.6461230774348</v>
      </c>
      <c r="G8122">
        <v>3.2800002400915851E-2</v>
      </c>
      <c r="BD8122">
        <f t="shared" si="976"/>
        <v>-7276.0073199440276</v>
      </c>
      <c r="BE8122">
        <f t="shared" si="977"/>
        <v>-5625.6126908072456</v>
      </c>
      <c r="BF8122">
        <f t="shared" si="978"/>
        <v>-3975.2180616704627</v>
      </c>
      <c r="BG8122">
        <f t="shared" si="979"/>
        <v>-2324.8234325336807</v>
      </c>
      <c r="BH8122">
        <f t="shared" si="980"/>
        <v>-674.42880339689873</v>
      </c>
      <c r="BI8122">
        <f t="shared" si="981"/>
        <v>975.96582573988417</v>
      </c>
      <c r="BJ8122">
        <f t="shared" si="982"/>
        <v>2626.3604548766652</v>
      </c>
    </row>
    <row r="8123" spans="1:62">
      <c r="A8123">
        <v>8120</v>
      </c>
      <c r="F8123">
        <v>10940.672139189013</v>
      </c>
      <c r="G8123">
        <v>0.41282981973549315</v>
      </c>
      <c r="BD8123">
        <f t="shared" si="976"/>
        <v>-8440.646111072856</v>
      </c>
      <c r="BE8123">
        <f t="shared" si="977"/>
        <v>-8276.6460990682772</v>
      </c>
      <c r="BF8123">
        <f t="shared" si="978"/>
        <v>-8112.6460870636975</v>
      </c>
      <c r="BG8123">
        <f t="shared" si="979"/>
        <v>-7948.6460750591177</v>
      </c>
      <c r="BH8123">
        <f t="shared" si="980"/>
        <v>-7784.6460630545389</v>
      </c>
      <c r="BI8123">
        <f t="shared" si="981"/>
        <v>-7620.6460510499592</v>
      </c>
      <c r="BJ8123">
        <f t="shared" si="982"/>
        <v>-7456.6460390453803</v>
      </c>
    </row>
    <row r="8124" spans="1:62">
      <c r="A8124">
        <v>8121</v>
      </c>
      <c r="F8124">
        <v>14839.477911004993</v>
      </c>
      <c r="G8124">
        <v>0.12955004816532334</v>
      </c>
      <c r="BD8124">
        <f t="shared" si="976"/>
        <v>-8876.5230405115472</v>
      </c>
      <c r="BE8124">
        <f t="shared" si="977"/>
        <v>-6812.373941834082</v>
      </c>
      <c r="BF8124">
        <f t="shared" si="978"/>
        <v>-4748.2248431566159</v>
      </c>
      <c r="BG8124">
        <f t="shared" si="979"/>
        <v>-2684.0757444791507</v>
      </c>
      <c r="BH8124">
        <f t="shared" si="980"/>
        <v>-619.92664580168457</v>
      </c>
      <c r="BI8124">
        <f t="shared" si="981"/>
        <v>1444.2224528757815</v>
      </c>
      <c r="BJ8124">
        <f t="shared" si="982"/>
        <v>3508.3715515532476</v>
      </c>
    </row>
    <row r="8125" spans="1:62">
      <c r="A8125">
        <v>8122</v>
      </c>
      <c r="F8125">
        <v>8818.5738773977027</v>
      </c>
      <c r="G8125">
        <v>0.34381317525541277</v>
      </c>
      <c r="BD8125">
        <f t="shared" si="976"/>
        <v>-14191.727670178376</v>
      </c>
      <c r="BE8125">
        <f t="shared" si="977"/>
        <v>-13543.97742935176</v>
      </c>
      <c r="BF8125">
        <f t="shared" si="978"/>
        <v>-12896.227188525143</v>
      </c>
      <c r="BG8125">
        <f t="shared" si="979"/>
        <v>-12248.476947698526</v>
      </c>
      <c r="BH8125">
        <f t="shared" si="980"/>
        <v>-11600.72670687191</v>
      </c>
      <c r="BI8125">
        <f t="shared" si="981"/>
        <v>-10952.976466045293</v>
      </c>
      <c r="BJ8125">
        <f t="shared" si="982"/>
        <v>-10305.226225218677</v>
      </c>
    </row>
    <row r="8126" spans="1:62">
      <c r="A8126">
        <v>8123</v>
      </c>
      <c r="F8126">
        <v>9844.605737097143</v>
      </c>
      <c r="G8126">
        <v>0.52858850129538215</v>
      </c>
      <c r="BD8126">
        <f t="shared" si="976"/>
        <v>-7099.5080011206392</v>
      </c>
      <c r="BE8126">
        <f t="shared" si="977"/>
        <v>-5380.4421248435756</v>
      </c>
      <c r="BF8126">
        <f t="shared" si="978"/>
        <v>-3661.3762485665111</v>
      </c>
      <c r="BG8126">
        <f t="shared" si="979"/>
        <v>-1942.3103722894475</v>
      </c>
      <c r="BH8126">
        <f t="shared" si="980"/>
        <v>-223.24449601238302</v>
      </c>
      <c r="BI8126">
        <f t="shared" si="981"/>
        <v>1495.8213802646806</v>
      </c>
      <c r="BJ8126">
        <f t="shared" si="982"/>
        <v>3214.8872565417441</v>
      </c>
    </row>
    <row r="8127" spans="1:62">
      <c r="A8127">
        <v>8124</v>
      </c>
      <c r="F8127">
        <v>15548.2501371533</v>
      </c>
      <c r="G8127">
        <v>0.19611232730306405</v>
      </c>
      <c r="BD8127">
        <f t="shared" si="976"/>
        <v>-7201.6632306202318</v>
      </c>
      <c r="BE8127">
        <f t="shared" si="977"/>
        <v>-4558.7207241433216</v>
      </c>
      <c r="BF8127">
        <f t="shared" si="978"/>
        <v>-1915.7782176664105</v>
      </c>
      <c r="BG8127">
        <f t="shared" si="979"/>
        <v>727.16428881049978</v>
      </c>
      <c r="BH8127">
        <f t="shared" si="980"/>
        <v>3370.1067952874109</v>
      </c>
      <c r="BI8127">
        <f t="shared" si="981"/>
        <v>6013.0493017643221</v>
      </c>
      <c r="BJ8127">
        <f t="shared" si="982"/>
        <v>8655.9918082412332</v>
      </c>
    </row>
    <row r="8128" spans="1:62">
      <c r="A8128">
        <v>8125</v>
      </c>
      <c r="F8128">
        <v>6002.0682146645813</v>
      </c>
      <c r="G8128">
        <v>0.28549999715602503</v>
      </c>
      <c r="BD8128">
        <f t="shared" si="976"/>
        <v>-14567.68850063798</v>
      </c>
      <c r="BE8128">
        <f t="shared" si="977"/>
        <v>-13587.12686412266</v>
      </c>
      <c r="BF8128">
        <f t="shared" si="978"/>
        <v>-12606.56522760734</v>
      </c>
      <c r="BG8128">
        <f t="shared" si="979"/>
        <v>-11626.00359109202</v>
      </c>
      <c r="BH8128">
        <f t="shared" si="980"/>
        <v>-10645.441954576698</v>
      </c>
      <c r="BI8128">
        <f t="shared" si="981"/>
        <v>-9664.8803180613795</v>
      </c>
      <c r="BJ8128">
        <f t="shared" si="982"/>
        <v>-8684.3186815460576</v>
      </c>
    </row>
    <row r="8129" spans="1:62">
      <c r="A8129">
        <v>8126</v>
      </c>
      <c r="F8129">
        <v>3072.0908699205393</v>
      </c>
      <c r="G8129">
        <v>0.48298196586101838</v>
      </c>
      <c r="BD8129">
        <f t="shared" si="976"/>
        <v>-4574.5682288844564</v>
      </c>
      <c r="BE8129">
        <f t="shared" si="977"/>
        <v>-3147.068243104331</v>
      </c>
      <c r="BF8129">
        <f t="shared" si="978"/>
        <v>-1719.5682573242057</v>
      </c>
      <c r="BG8129">
        <f t="shared" si="979"/>
        <v>-292.06827154408074</v>
      </c>
      <c r="BH8129">
        <f t="shared" si="980"/>
        <v>1135.4317142360442</v>
      </c>
      <c r="BI8129">
        <f t="shared" si="981"/>
        <v>2562.93170001617</v>
      </c>
      <c r="BJ8129">
        <f t="shared" si="982"/>
        <v>3990.4316857962949</v>
      </c>
    </row>
    <row r="8130" spans="1:62">
      <c r="A8130">
        <v>8127</v>
      </c>
      <c r="F8130">
        <v>8914.9459258922943</v>
      </c>
      <c r="G8130">
        <v>1.055905874337336</v>
      </c>
      <c r="BD8130">
        <f t="shared" si="976"/>
        <v>-657.18104061544727</v>
      </c>
      <c r="BE8130">
        <f t="shared" si="977"/>
        <v>1757.7287886896447</v>
      </c>
      <c r="BF8130">
        <f t="shared" si="978"/>
        <v>4172.6386179947367</v>
      </c>
      <c r="BG8130">
        <f t="shared" si="979"/>
        <v>6587.5484472998287</v>
      </c>
      <c r="BH8130">
        <f t="shared" si="980"/>
        <v>9002.4582766049207</v>
      </c>
      <c r="BI8130">
        <f t="shared" si="981"/>
        <v>11417.368105910013</v>
      </c>
      <c r="BJ8130">
        <f t="shared" si="982"/>
        <v>13832.277935215105</v>
      </c>
    </row>
    <row r="8131" spans="1:62">
      <c r="A8131">
        <v>8128</v>
      </c>
      <c r="F8131">
        <v>8386.0742199929446</v>
      </c>
      <c r="G8131">
        <v>0.18580996076401313</v>
      </c>
      <c r="BD8131">
        <f t="shared" si="976"/>
        <v>-3635.4165542056144</v>
      </c>
      <c r="BE8131">
        <f t="shared" si="977"/>
        <v>1644.1128174810656</v>
      </c>
      <c r="BF8131">
        <f t="shared" si="978"/>
        <v>6923.6421891677455</v>
      </c>
      <c r="BG8131">
        <f t="shared" si="979"/>
        <v>12203.171560854425</v>
      </c>
      <c r="BH8131">
        <f t="shared" si="980"/>
        <v>17482.700932541105</v>
      </c>
      <c r="BI8131">
        <f t="shared" si="981"/>
        <v>22762.230304227785</v>
      </c>
      <c r="BJ8131">
        <f t="shared" si="982"/>
        <v>28041.759675914465</v>
      </c>
    </row>
    <row r="8132" spans="1:62">
      <c r="A8132">
        <v>8129</v>
      </c>
      <c r="F8132">
        <v>9724.239977265368</v>
      </c>
      <c r="G8132">
        <v>0.49565218629220986</v>
      </c>
      <c r="BD8132">
        <f t="shared" si="976"/>
        <v>-7457.0244161728788</v>
      </c>
      <c r="BE8132">
        <f t="shared" si="977"/>
        <v>-6527.974612352813</v>
      </c>
      <c r="BF8132">
        <f t="shared" si="978"/>
        <v>-5598.9248085327472</v>
      </c>
      <c r="BG8132">
        <f t="shared" si="979"/>
        <v>-4669.8750047126814</v>
      </c>
      <c r="BH8132">
        <f t="shared" si="980"/>
        <v>-3740.8252008926165</v>
      </c>
      <c r="BI8132">
        <f t="shared" si="981"/>
        <v>-2811.7753970725507</v>
      </c>
      <c r="BJ8132">
        <f t="shared" si="982"/>
        <v>-1882.7255932524849</v>
      </c>
    </row>
    <row r="8133" spans="1:62">
      <c r="A8133">
        <v>8130</v>
      </c>
      <c r="F8133">
        <v>12248.691186036263</v>
      </c>
      <c r="G8133">
        <v>0.29867740424440292</v>
      </c>
      <c r="BD8133">
        <f t="shared" si="976"/>
        <v>-7245.979045804319</v>
      </c>
      <c r="BE8133">
        <f t="shared" si="977"/>
        <v>-4767.718114343269</v>
      </c>
      <c r="BF8133">
        <f t="shared" si="978"/>
        <v>-2289.45718288222</v>
      </c>
      <c r="BG8133">
        <f t="shared" si="979"/>
        <v>188.80374857882998</v>
      </c>
      <c r="BH8133">
        <f t="shared" si="980"/>
        <v>2667.064680039879</v>
      </c>
      <c r="BI8133">
        <f t="shared" si="981"/>
        <v>5145.3256115009281</v>
      </c>
      <c r="BJ8133">
        <f t="shared" si="982"/>
        <v>7623.5865429619789</v>
      </c>
    </row>
    <row r="8134" spans="1:62">
      <c r="A8134">
        <v>8131</v>
      </c>
      <c r="F8134">
        <v>6250.2745047224853</v>
      </c>
      <c r="G8134">
        <v>0.1795022077160553</v>
      </c>
      <c r="BD8134">
        <f t="shared" si="976"/>
        <v>-10755.304164814248</v>
      </c>
      <c r="BE8134">
        <f t="shared" si="977"/>
        <v>-9261.9171435922344</v>
      </c>
      <c r="BF8134">
        <f t="shared" si="978"/>
        <v>-7768.5301223702199</v>
      </c>
      <c r="BG8134">
        <f t="shared" si="979"/>
        <v>-6275.1431011482046</v>
      </c>
      <c r="BH8134">
        <f t="shared" si="980"/>
        <v>-4781.7560799261901</v>
      </c>
      <c r="BI8134">
        <f t="shared" si="981"/>
        <v>-3288.3690587041765</v>
      </c>
      <c r="BJ8134">
        <f t="shared" si="982"/>
        <v>-1794.9820374821611</v>
      </c>
    </row>
    <row r="8135" spans="1:62">
      <c r="A8135">
        <v>8132</v>
      </c>
      <c r="F8135">
        <v>14265.154257745715</v>
      </c>
      <c r="G8135">
        <v>0.41569823926096916</v>
      </c>
      <c r="BD8135">
        <f t="shared" si="976"/>
        <v>-5352.7634661422089</v>
      </c>
      <c r="BE8135">
        <f t="shared" si="977"/>
        <v>-4455.2524275619326</v>
      </c>
      <c r="BF8135">
        <f t="shared" si="978"/>
        <v>-3557.7413889816557</v>
      </c>
      <c r="BG8135">
        <f t="shared" si="979"/>
        <v>-2660.2303504013794</v>
      </c>
      <c r="BH8135">
        <f t="shared" si="980"/>
        <v>-1762.7193118211026</v>
      </c>
      <c r="BI8135">
        <f t="shared" si="981"/>
        <v>-865.2082732408262</v>
      </c>
      <c r="BJ8135">
        <f t="shared" si="982"/>
        <v>32.302765339450161</v>
      </c>
    </row>
    <row r="8136" spans="1:62">
      <c r="A8136">
        <v>8133</v>
      </c>
      <c r="F8136">
        <v>-806.14745906503958</v>
      </c>
      <c r="G8136">
        <v>0.31628799775976724</v>
      </c>
      <c r="BD8136">
        <f t="shared" si="976"/>
        <v>-12186.66306144087</v>
      </c>
      <c r="BE8136">
        <f t="shared" si="977"/>
        <v>-10108.171865136024</v>
      </c>
      <c r="BF8136">
        <f t="shared" si="978"/>
        <v>-8029.6806688311772</v>
      </c>
      <c r="BG8136">
        <f t="shared" si="979"/>
        <v>-5951.1894725263319</v>
      </c>
      <c r="BH8136">
        <f t="shared" si="980"/>
        <v>-3872.6982762214866</v>
      </c>
      <c r="BI8136">
        <f t="shared" si="981"/>
        <v>-1794.2070799166395</v>
      </c>
      <c r="BJ8136">
        <f t="shared" si="982"/>
        <v>284.2841163882058</v>
      </c>
    </row>
    <row r="8137" spans="1:62">
      <c r="A8137">
        <v>8134</v>
      </c>
      <c r="F8137">
        <v>16244.534563042598</v>
      </c>
      <c r="G8137">
        <v>0.18461968623150771</v>
      </c>
      <c r="BD8137">
        <f t="shared" si="976"/>
        <v>2387.5874478638757</v>
      </c>
      <c r="BE8137">
        <f t="shared" si="977"/>
        <v>3969.0274366627118</v>
      </c>
      <c r="BF8137">
        <f t="shared" si="978"/>
        <v>5550.4674254615484</v>
      </c>
      <c r="BG8137">
        <f t="shared" si="979"/>
        <v>7131.907414260384</v>
      </c>
      <c r="BH8137">
        <f t="shared" si="980"/>
        <v>8713.3474030592206</v>
      </c>
      <c r="BI8137">
        <f t="shared" si="981"/>
        <v>10294.787391858057</v>
      </c>
      <c r="BJ8137">
        <f t="shared" si="982"/>
        <v>11876.227380656894</v>
      </c>
    </row>
    <row r="8138" spans="1:62">
      <c r="A8138">
        <v>8135</v>
      </c>
      <c r="F8138">
        <v>227.63076489878949</v>
      </c>
      <c r="G8138">
        <v>0.21098623451577225</v>
      </c>
      <c r="BD8138">
        <f t="shared" si="976"/>
        <v>-15321.436131885059</v>
      </c>
      <c r="BE8138">
        <f t="shared" si="977"/>
        <v>-14398.337700727521</v>
      </c>
      <c r="BF8138">
        <f t="shared" si="978"/>
        <v>-13475.239269569982</v>
      </c>
      <c r="BG8138">
        <f t="shared" si="979"/>
        <v>-12552.140838412444</v>
      </c>
      <c r="BH8138">
        <f t="shared" si="980"/>
        <v>-11629.042407254907</v>
      </c>
      <c r="BI8138">
        <f t="shared" si="981"/>
        <v>-10705.943976097367</v>
      </c>
      <c r="BJ8138">
        <f t="shared" si="982"/>
        <v>-9782.845544939828</v>
      </c>
    </row>
    <row r="8139" spans="1:62">
      <c r="A8139">
        <v>8136</v>
      </c>
      <c r="F8139">
        <v>8053.246855956635</v>
      </c>
      <c r="G8139">
        <v>0.46744422985885681</v>
      </c>
      <c r="BD8139">
        <f t="shared" si="976"/>
        <v>827.30040768007166</v>
      </c>
      <c r="BE8139">
        <f t="shared" si="977"/>
        <v>1882.2315802589328</v>
      </c>
      <c r="BF8139">
        <f t="shared" si="978"/>
        <v>2937.1627528377944</v>
      </c>
      <c r="BG8139">
        <f t="shared" si="979"/>
        <v>3992.0939254166551</v>
      </c>
      <c r="BH8139">
        <f t="shared" si="980"/>
        <v>5047.0250979955172</v>
      </c>
      <c r="BI8139">
        <f t="shared" si="981"/>
        <v>6101.9562705743783</v>
      </c>
      <c r="BJ8139">
        <f t="shared" si="982"/>
        <v>7156.8874431532395</v>
      </c>
    </row>
    <row r="8140" spans="1:62">
      <c r="A8140">
        <v>8137</v>
      </c>
      <c r="F8140">
        <v>15880.837597273814</v>
      </c>
      <c r="G8140">
        <v>0.48651348617102474</v>
      </c>
      <c r="BD8140">
        <f t="shared" si="976"/>
        <v>-5716.0257066623508</v>
      </c>
      <c r="BE8140">
        <f t="shared" si="977"/>
        <v>-3378.8045573680665</v>
      </c>
      <c r="BF8140">
        <f t="shared" si="978"/>
        <v>-1041.5834080737832</v>
      </c>
      <c r="BG8140">
        <f t="shared" si="979"/>
        <v>1295.637741220502</v>
      </c>
      <c r="BH8140">
        <f t="shared" si="980"/>
        <v>3632.8588905147844</v>
      </c>
      <c r="BI8140">
        <f t="shared" si="981"/>
        <v>5970.0800398090687</v>
      </c>
      <c r="BJ8140">
        <f t="shared" si="982"/>
        <v>8307.301189103353</v>
      </c>
    </row>
    <row r="8141" spans="1:62">
      <c r="A8141">
        <v>8138</v>
      </c>
      <c r="F8141">
        <v>1937.1982674040228</v>
      </c>
      <c r="G8141">
        <v>0.23801768021819747</v>
      </c>
      <c r="BD8141">
        <f t="shared" ref="BD8141:BD8204" si="983">($BD$3*G8140)-F8140</f>
        <v>-13448.27016641869</v>
      </c>
      <c r="BE8141">
        <f t="shared" ref="BE8141:BE8204" si="984">($BE$3*G8140)-F8140</f>
        <v>-11015.702735563566</v>
      </c>
      <c r="BF8141">
        <f t="shared" ref="BF8141:BF8204" si="985">($BF$3*G8140)-F8140</f>
        <v>-8583.1353047084431</v>
      </c>
      <c r="BG8141">
        <f t="shared" ref="BG8141:BG8204" si="986">($BG$3*G8140)-F8140</f>
        <v>-6150.5678738533188</v>
      </c>
      <c r="BH8141">
        <f t="shared" ref="BH8141:BH8204" si="987">($BH$3*G8140)-F8140</f>
        <v>-3718.0004429981946</v>
      </c>
      <c r="BI8141">
        <f t="shared" ref="BI8141:BI8204" si="988">($BI$3*G8140)-F8140</f>
        <v>-1285.4330121430721</v>
      </c>
      <c r="BJ8141">
        <f t="shared" ref="BJ8141:BJ8204" si="989">($BJ$3*G8140)-F8140</f>
        <v>1147.1344187120521</v>
      </c>
    </row>
    <row r="8142" spans="1:62">
      <c r="A8142">
        <v>8139</v>
      </c>
      <c r="F8142">
        <v>9083.8695409632001</v>
      </c>
      <c r="G8142">
        <v>0.6611314172284386</v>
      </c>
      <c r="BD8142">
        <f t="shared" si="983"/>
        <v>-747.10986631303535</v>
      </c>
      <c r="BE8142">
        <f t="shared" si="984"/>
        <v>442.97853477795206</v>
      </c>
      <c r="BF8142">
        <f t="shared" si="985"/>
        <v>1633.0669358689393</v>
      </c>
      <c r="BG8142">
        <f t="shared" si="986"/>
        <v>2823.1553369599269</v>
      </c>
      <c r="BH8142">
        <f t="shared" si="987"/>
        <v>4013.2437380509136</v>
      </c>
      <c r="BI8142">
        <f t="shared" si="988"/>
        <v>5203.3321391419013</v>
      </c>
      <c r="BJ8142">
        <f t="shared" si="989"/>
        <v>6393.420540232888</v>
      </c>
    </row>
    <row r="8143" spans="1:62">
      <c r="A8143">
        <v>8140</v>
      </c>
      <c r="F8143">
        <v>16414.208388166011</v>
      </c>
      <c r="G8143">
        <v>0.36820402004495101</v>
      </c>
      <c r="BD8143">
        <f t="shared" si="983"/>
        <v>-5778.2124548210068</v>
      </c>
      <c r="BE8143">
        <f t="shared" si="984"/>
        <v>-2472.5553686788144</v>
      </c>
      <c r="BF8143">
        <f t="shared" si="985"/>
        <v>833.10171746337983</v>
      </c>
      <c r="BG8143">
        <f t="shared" si="986"/>
        <v>4138.7588036055713</v>
      </c>
      <c r="BH8143">
        <f t="shared" si="987"/>
        <v>7444.4158897477664</v>
      </c>
      <c r="BI8143">
        <f t="shared" si="988"/>
        <v>10750.07297588996</v>
      </c>
      <c r="BJ8143">
        <f t="shared" si="989"/>
        <v>14055.730062032149</v>
      </c>
    </row>
    <row r="8144" spans="1:62">
      <c r="A8144">
        <v>8141</v>
      </c>
      <c r="F8144">
        <v>6296.6136642247602</v>
      </c>
      <c r="G8144">
        <v>0.64610955218828714</v>
      </c>
      <c r="BD8144">
        <f t="shared" si="983"/>
        <v>-14573.188287941255</v>
      </c>
      <c r="BE8144">
        <f t="shared" si="984"/>
        <v>-12732.168187716501</v>
      </c>
      <c r="BF8144">
        <f t="shared" si="985"/>
        <v>-10891.148087491747</v>
      </c>
      <c r="BG8144">
        <f t="shared" si="986"/>
        <v>-9050.1279872669911</v>
      </c>
      <c r="BH8144">
        <f t="shared" si="987"/>
        <v>-7209.1078870422352</v>
      </c>
      <c r="BI8144">
        <f t="shared" si="988"/>
        <v>-5368.0877868174812</v>
      </c>
      <c r="BJ8144">
        <f t="shared" si="989"/>
        <v>-3527.0676865927253</v>
      </c>
    </row>
    <row r="8145" spans="1:62">
      <c r="A8145">
        <v>8142</v>
      </c>
      <c r="F8145">
        <v>13609.984326284477</v>
      </c>
      <c r="G8145">
        <v>0.36457006094271449</v>
      </c>
      <c r="BD8145">
        <f t="shared" si="983"/>
        <v>-3066.0659032833246</v>
      </c>
      <c r="BE8145">
        <f t="shared" si="984"/>
        <v>164.48185765811104</v>
      </c>
      <c r="BF8145">
        <f t="shared" si="985"/>
        <v>3395.0296185995467</v>
      </c>
      <c r="BG8145">
        <f t="shared" si="986"/>
        <v>6625.5773795409823</v>
      </c>
      <c r="BH8145">
        <f t="shared" si="987"/>
        <v>9856.1251404824179</v>
      </c>
      <c r="BI8145">
        <f t="shared" si="988"/>
        <v>13086.672901423854</v>
      </c>
      <c r="BJ8145">
        <f t="shared" si="989"/>
        <v>16317.220662365291</v>
      </c>
    </row>
    <row r="8146" spans="1:62">
      <c r="A8146">
        <v>8143</v>
      </c>
      <c r="F8146">
        <v>5362.4578057253311</v>
      </c>
      <c r="G8146">
        <v>0.16087637022246781</v>
      </c>
      <c r="BD8146">
        <f t="shared" si="983"/>
        <v>-11787.134021570904</v>
      </c>
      <c r="BE8146">
        <f t="shared" si="984"/>
        <v>-9964.2837168573315</v>
      </c>
      <c r="BF8146">
        <f t="shared" si="985"/>
        <v>-8141.4334121437596</v>
      </c>
      <c r="BG8146">
        <f t="shared" si="986"/>
        <v>-6318.5831074301868</v>
      </c>
      <c r="BH8146">
        <f t="shared" si="987"/>
        <v>-4495.732802716615</v>
      </c>
      <c r="BI8146">
        <f t="shared" si="988"/>
        <v>-2672.8824980030422</v>
      </c>
      <c r="BJ8146">
        <f t="shared" si="989"/>
        <v>-850.03219328946943</v>
      </c>
    </row>
    <row r="8147" spans="1:62">
      <c r="A8147">
        <v>8144</v>
      </c>
      <c r="F8147">
        <v>16063.479050253301</v>
      </c>
      <c r="G8147">
        <v>0.2710665393425451</v>
      </c>
      <c r="BD8147">
        <f t="shared" si="983"/>
        <v>-4558.0759546129921</v>
      </c>
      <c r="BE8147">
        <f t="shared" si="984"/>
        <v>-3753.694103500653</v>
      </c>
      <c r="BF8147">
        <f t="shared" si="985"/>
        <v>-2949.3122523883139</v>
      </c>
      <c r="BG8147">
        <f t="shared" si="986"/>
        <v>-2144.9304012759749</v>
      </c>
      <c r="BH8147">
        <f t="shared" si="987"/>
        <v>-1340.5485501636358</v>
      </c>
      <c r="BI8147">
        <f t="shared" si="988"/>
        <v>-536.16669905129675</v>
      </c>
      <c r="BJ8147">
        <f t="shared" si="989"/>
        <v>268.21515206104232</v>
      </c>
    </row>
    <row r="8148" spans="1:62">
      <c r="A8148">
        <v>8145</v>
      </c>
      <c r="F8148">
        <v>12444.737980177539</v>
      </c>
      <c r="G8148">
        <v>0.33674618939631085</v>
      </c>
      <c r="BD8148">
        <f t="shared" si="983"/>
        <v>-14708.146353540576</v>
      </c>
      <c r="BE8148">
        <f t="shared" si="984"/>
        <v>-13352.81365682785</v>
      </c>
      <c r="BF8148">
        <f t="shared" si="985"/>
        <v>-11997.480960115125</v>
      </c>
      <c r="BG8148">
        <f t="shared" si="986"/>
        <v>-10642.1482634024</v>
      </c>
      <c r="BH8148">
        <f t="shared" si="987"/>
        <v>-9286.8155666896746</v>
      </c>
      <c r="BI8148">
        <f t="shared" si="988"/>
        <v>-7931.4828699769487</v>
      </c>
      <c r="BJ8148">
        <f t="shared" si="989"/>
        <v>-6576.1501732642228</v>
      </c>
    </row>
    <row r="8149" spans="1:62">
      <c r="A8149">
        <v>8146</v>
      </c>
      <c r="F8149">
        <v>4486.7891002680371</v>
      </c>
      <c r="G8149">
        <v>0.17989804159933875</v>
      </c>
      <c r="BD8149">
        <f t="shared" si="983"/>
        <v>-10761.007033195985</v>
      </c>
      <c r="BE8149">
        <f t="shared" si="984"/>
        <v>-9077.2760862144296</v>
      </c>
      <c r="BF8149">
        <f t="shared" si="985"/>
        <v>-7393.545139232876</v>
      </c>
      <c r="BG8149">
        <f t="shared" si="986"/>
        <v>-5709.8141922513214</v>
      </c>
      <c r="BH8149">
        <f t="shared" si="987"/>
        <v>-4026.0832452697668</v>
      </c>
      <c r="BI8149">
        <f t="shared" si="988"/>
        <v>-2342.3522982882132</v>
      </c>
      <c r="BJ8149">
        <f t="shared" si="989"/>
        <v>-658.62135130665956</v>
      </c>
    </row>
    <row r="8150" spans="1:62">
      <c r="A8150">
        <v>8147</v>
      </c>
      <c r="F8150">
        <v>-3914.0221605470797</v>
      </c>
      <c r="G8150">
        <v>0.78522759138323739</v>
      </c>
      <c r="BD8150">
        <f t="shared" si="983"/>
        <v>-3587.2988922713434</v>
      </c>
      <c r="BE8150">
        <f t="shared" si="984"/>
        <v>-2687.8086842746497</v>
      </c>
      <c r="BF8150">
        <f t="shared" si="985"/>
        <v>-1788.3184762779561</v>
      </c>
      <c r="BG8150">
        <f t="shared" si="986"/>
        <v>-888.8282682812619</v>
      </c>
      <c r="BH8150">
        <f t="shared" si="987"/>
        <v>10.661939715431799</v>
      </c>
      <c r="BI8150">
        <f t="shared" si="988"/>
        <v>910.15214771212504</v>
      </c>
      <c r="BJ8150">
        <f t="shared" si="989"/>
        <v>1809.6423557088192</v>
      </c>
    </row>
    <row r="8151" spans="1:62">
      <c r="A8151">
        <v>8148</v>
      </c>
      <c r="F8151">
        <v>12181.978950244064</v>
      </c>
      <c r="G8151">
        <v>0.17245466341016957</v>
      </c>
      <c r="BD8151">
        <f t="shared" si="983"/>
        <v>7840.1601174632669</v>
      </c>
      <c r="BE8151">
        <f t="shared" si="984"/>
        <v>11766.298074379454</v>
      </c>
      <c r="BF8151">
        <f t="shared" si="985"/>
        <v>15692.43603129564</v>
      </c>
      <c r="BG8151">
        <f t="shared" si="986"/>
        <v>19618.573988211829</v>
      </c>
      <c r="BH8151">
        <f t="shared" si="987"/>
        <v>23544.711945128016</v>
      </c>
      <c r="BI8151">
        <f t="shared" si="988"/>
        <v>27470.8499020442</v>
      </c>
      <c r="BJ8151">
        <f t="shared" si="989"/>
        <v>31396.987858960387</v>
      </c>
    </row>
    <row r="8152" spans="1:62">
      <c r="A8152">
        <v>8149</v>
      </c>
      <c r="F8152">
        <v>-1903.8147226033288</v>
      </c>
      <c r="G8152">
        <v>0.49076649400497185</v>
      </c>
      <c r="BD8152">
        <f t="shared" si="983"/>
        <v>-11319.705633193216</v>
      </c>
      <c r="BE8152">
        <f t="shared" si="984"/>
        <v>-10457.432316142367</v>
      </c>
      <c r="BF8152">
        <f t="shared" si="985"/>
        <v>-9595.1589990915199</v>
      </c>
      <c r="BG8152">
        <f t="shared" si="986"/>
        <v>-8732.8856820406727</v>
      </c>
      <c r="BH8152">
        <f t="shared" si="987"/>
        <v>-7870.6123649898245</v>
      </c>
      <c r="BI8152">
        <f t="shared" si="988"/>
        <v>-7008.3390479389764</v>
      </c>
      <c r="BJ8152">
        <f t="shared" si="989"/>
        <v>-6146.0657308881282</v>
      </c>
    </row>
    <row r="8153" spans="1:62">
      <c r="A8153">
        <v>8150</v>
      </c>
      <c r="F8153">
        <v>-1366.2603152550855</v>
      </c>
      <c r="G8153">
        <v>0.70429643877109527</v>
      </c>
      <c r="BD8153">
        <f t="shared" si="983"/>
        <v>4357.6471926281883</v>
      </c>
      <c r="BE8153">
        <f t="shared" si="984"/>
        <v>6811.4796626530469</v>
      </c>
      <c r="BF8153">
        <f t="shared" si="985"/>
        <v>9265.3121326779074</v>
      </c>
      <c r="BG8153">
        <f t="shared" si="986"/>
        <v>11719.144602702765</v>
      </c>
      <c r="BH8153">
        <f t="shared" si="987"/>
        <v>14172.977072727625</v>
      </c>
      <c r="BI8153">
        <f t="shared" si="988"/>
        <v>16626.809542752482</v>
      </c>
      <c r="BJ8153">
        <f t="shared" si="989"/>
        <v>19080.642012777345</v>
      </c>
    </row>
    <row r="8154" spans="1:62">
      <c r="A8154">
        <v>8151</v>
      </c>
      <c r="F8154">
        <v>7735.1241326282252</v>
      </c>
      <c r="G8154">
        <v>0.18442437041857129</v>
      </c>
      <c r="BD8154">
        <f t="shared" si="983"/>
        <v>4887.7425091105615</v>
      </c>
      <c r="BE8154">
        <f t="shared" si="984"/>
        <v>8409.2247029660393</v>
      </c>
      <c r="BF8154">
        <f t="shared" si="985"/>
        <v>11930.706896821515</v>
      </c>
      <c r="BG8154">
        <f t="shared" si="986"/>
        <v>15452.189090676991</v>
      </c>
      <c r="BH8154">
        <f t="shared" si="987"/>
        <v>18973.671284532466</v>
      </c>
      <c r="BI8154">
        <f t="shared" si="988"/>
        <v>22495.153478387947</v>
      </c>
      <c r="BJ8154">
        <f t="shared" si="989"/>
        <v>26016.635672243421</v>
      </c>
    </row>
    <row r="8155" spans="1:62">
      <c r="A8155">
        <v>8152</v>
      </c>
      <c r="F8155">
        <v>8906.3315620182184</v>
      </c>
      <c r="G8155">
        <v>0.49210428182837695</v>
      </c>
      <c r="BD8155">
        <f t="shared" si="983"/>
        <v>-6813.0022805353692</v>
      </c>
      <c r="BE8155">
        <f t="shared" si="984"/>
        <v>-5890.8804284425123</v>
      </c>
      <c r="BF8155">
        <f t="shared" si="985"/>
        <v>-4968.7585763496554</v>
      </c>
      <c r="BG8155">
        <f t="shared" si="986"/>
        <v>-4046.6367242567994</v>
      </c>
      <c r="BH8155">
        <f t="shared" si="987"/>
        <v>-3124.5148721639425</v>
      </c>
      <c r="BI8155">
        <f t="shared" si="988"/>
        <v>-2202.3930200710865</v>
      </c>
      <c r="BJ8155">
        <f t="shared" si="989"/>
        <v>-1280.2711679782296</v>
      </c>
    </row>
    <row r="8156" spans="1:62">
      <c r="A8156">
        <v>8153</v>
      </c>
      <c r="F8156">
        <v>2510.1917752411955</v>
      </c>
      <c r="G8156">
        <v>0.1932956071429146</v>
      </c>
      <c r="BD8156">
        <f t="shared" si="983"/>
        <v>-6445.8101528763336</v>
      </c>
      <c r="BE8156">
        <f t="shared" si="984"/>
        <v>-3985.2887437344489</v>
      </c>
      <c r="BF8156">
        <f t="shared" si="985"/>
        <v>-1524.7673345925641</v>
      </c>
      <c r="BG8156">
        <f t="shared" si="986"/>
        <v>935.75407454932065</v>
      </c>
      <c r="BH8156">
        <f t="shared" si="987"/>
        <v>3396.2754836912063</v>
      </c>
      <c r="BI8156">
        <f t="shared" si="988"/>
        <v>5856.7968928330902</v>
      </c>
      <c r="BJ8156">
        <f t="shared" si="989"/>
        <v>8317.318301974974</v>
      </c>
    </row>
    <row r="8157" spans="1:62">
      <c r="A8157">
        <v>8154</v>
      </c>
      <c r="F8157">
        <v>7362.1238879173197</v>
      </c>
      <c r="G8157">
        <v>0.37245971462065963</v>
      </c>
      <c r="BD8157">
        <f t="shared" si="983"/>
        <v>-1543.7137395266225</v>
      </c>
      <c r="BE8157">
        <f t="shared" si="984"/>
        <v>-577.23570381204945</v>
      </c>
      <c r="BF8157">
        <f t="shared" si="985"/>
        <v>389.2423319025238</v>
      </c>
      <c r="BG8157">
        <f t="shared" si="986"/>
        <v>1355.7203676170966</v>
      </c>
      <c r="BH8157">
        <f t="shared" si="987"/>
        <v>2322.1984033316694</v>
      </c>
      <c r="BI8157">
        <f t="shared" si="988"/>
        <v>3288.6764390462431</v>
      </c>
      <c r="BJ8157">
        <f t="shared" si="989"/>
        <v>4255.1544747608159</v>
      </c>
    </row>
    <row r="8158" spans="1:62">
      <c r="A8158">
        <v>8155</v>
      </c>
      <c r="F8158">
        <v>3821.1179253146511</v>
      </c>
      <c r="G8158">
        <v>0.23640909652278452</v>
      </c>
      <c r="BD8158">
        <f t="shared" si="983"/>
        <v>-5499.8253148140211</v>
      </c>
      <c r="BE8158">
        <f t="shared" si="984"/>
        <v>-3637.5267417107234</v>
      </c>
      <c r="BF8158">
        <f t="shared" si="985"/>
        <v>-1775.2281686074257</v>
      </c>
      <c r="BG8158">
        <f t="shared" si="986"/>
        <v>87.070404495872936</v>
      </c>
      <c r="BH8158">
        <f t="shared" si="987"/>
        <v>1949.3689775991716</v>
      </c>
      <c r="BI8158">
        <f t="shared" si="988"/>
        <v>3811.6675507024684</v>
      </c>
      <c r="BJ8158">
        <f t="shared" si="989"/>
        <v>5673.966123805767</v>
      </c>
    </row>
    <row r="8159" spans="1:62">
      <c r="A8159">
        <v>8156</v>
      </c>
      <c r="F8159">
        <v>8880.8415687746001</v>
      </c>
      <c r="G8159">
        <v>0.18222444883318012</v>
      </c>
      <c r="BD8159">
        <f t="shared" si="983"/>
        <v>-2639.0724427007285</v>
      </c>
      <c r="BE8159">
        <f t="shared" si="984"/>
        <v>-1457.026960086806</v>
      </c>
      <c r="BF8159">
        <f t="shared" si="985"/>
        <v>-274.9814774728834</v>
      </c>
      <c r="BG8159">
        <f t="shared" si="986"/>
        <v>907.06400514103916</v>
      </c>
      <c r="BH8159">
        <f t="shared" si="987"/>
        <v>2089.1094877549622</v>
      </c>
      <c r="BI8159">
        <f t="shared" si="988"/>
        <v>3271.1549703688843</v>
      </c>
      <c r="BJ8159">
        <f t="shared" si="989"/>
        <v>4453.2004529828064</v>
      </c>
    </row>
    <row r="8160" spans="1:62">
      <c r="A8160">
        <v>8157</v>
      </c>
      <c r="F8160">
        <v>6413.5486243667619</v>
      </c>
      <c r="G8160">
        <v>6.8977811262151079E-2</v>
      </c>
      <c r="BD8160">
        <f t="shared" si="983"/>
        <v>-7969.719324608699</v>
      </c>
      <c r="BE8160">
        <f t="shared" si="984"/>
        <v>-7058.5970804427989</v>
      </c>
      <c r="BF8160">
        <f t="shared" si="985"/>
        <v>-6147.4748362768987</v>
      </c>
      <c r="BG8160">
        <f t="shared" si="986"/>
        <v>-5236.3525921109976</v>
      </c>
      <c r="BH8160">
        <f t="shared" si="987"/>
        <v>-4325.2303479450975</v>
      </c>
      <c r="BI8160">
        <f t="shared" si="988"/>
        <v>-3414.1081037791964</v>
      </c>
      <c r="BJ8160">
        <f t="shared" si="989"/>
        <v>-2502.9858596132963</v>
      </c>
    </row>
    <row r="8161" spans="1:62">
      <c r="A8161">
        <v>8158</v>
      </c>
      <c r="F8161">
        <v>8025.1678935737291</v>
      </c>
      <c r="G8161">
        <v>0.29191364532079511</v>
      </c>
      <c r="BD8161">
        <f t="shared" si="983"/>
        <v>-6068.6595680560067</v>
      </c>
      <c r="BE8161">
        <f t="shared" si="984"/>
        <v>-5723.7705117452515</v>
      </c>
      <c r="BF8161">
        <f t="shared" si="985"/>
        <v>-5378.8814554344954</v>
      </c>
      <c r="BG8161">
        <f t="shared" si="986"/>
        <v>-5033.9923991237401</v>
      </c>
      <c r="BH8161">
        <f t="shared" si="987"/>
        <v>-4689.1033428129849</v>
      </c>
      <c r="BI8161">
        <f t="shared" si="988"/>
        <v>-4344.2142865022297</v>
      </c>
      <c r="BJ8161">
        <f t="shared" si="989"/>
        <v>-3999.325230191474</v>
      </c>
    </row>
    <row r="8162" spans="1:62">
      <c r="A8162">
        <v>8159</v>
      </c>
      <c r="F8162">
        <v>6586.4992661950273</v>
      </c>
      <c r="G8162">
        <v>0.32669418165763453</v>
      </c>
      <c r="BD8162">
        <f t="shared" si="983"/>
        <v>-6565.5996669697533</v>
      </c>
      <c r="BE8162">
        <f t="shared" si="984"/>
        <v>-5106.0314403657776</v>
      </c>
      <c r="BF8162">
        <f t="shared" si="985"/>
        <v>-3646.4632137618028</v>
      </c>
      <c r="BG8162">
        <f t="shared" si="986"/>
        <v>-2186.894987157827</v>
      </c>
      <c r="BH8162">
        <f t="shared" si="987"/>
        <v>-727.32676055385127</v>
      </c>
      <c r="BI8162">
        <f t="shared" si="988"/>
        <v>732.24146605012356</v>
      </c>
      <c r="BJ8162">
        <f t="shared" si="989"/>
        <v>2191.8096926541002</v>
      </c>
    </row>
    <row r="8163" spans="1:62">
      <c r="A8163">
        <v>8160</v>
      </c>
      <c r="F8163">
        <v>10276.20889648473</v>
      </c>
      <c r="G8163">
        <v>0.9593327034892889</v>
      </c>
      <c r="BD8163">
        <f t="shared" si="983"/>
        <v>-4953.0283579068546</v>
      </c>
      <c r="BE8163">
        <f t="shared" si="984"/>
        <v>-3319.5574496186819</v>
      </c>
      <c r="BF8163">
        <f t="shared" si="985"/>
        <v>-1686.0865413305091</v>
      </c>
      <c r="BG8163">
        <f t="shared" si="986"/>
        <v>-52.615633042336412</v>
      </c>
      <c r="BH8163">
        <f t="shared" si="987"/>
        <v>1580.8552752458363</v>
      </c>
      <c r="BI8163">
        <f t="shared" si="988"/>
        <v>3214.326183534009</v>
      </c>
      <c r="BJ8163">
        <f t="shared" si="989"/>
        <v>4847.7970918221818</v>
      </c>
    </row>
    <row r="8164" spans="1:62">
      <c r="A8164">
        <v>8161</v>
      </c>
      <c r="F8164">
        <v>3532.8702485092399</v>
      </c>
      <c r="G8164">
        <v>0.68177698535502529</v>
      </c>
      <c r="BD8164">
        <f t="shared" si="983"/>
        <v>-5479.5453790382853</v>
      </c>
      <c r="BE8164">
        <f t="shared" si="984"/>
        <v>-682.88186159184079</v>
      </c>
      <c r="BF8164">
        <f t="shared" si="985"/>
        <v>4113.7816558546037</v>
      </c>
      <c r="BG8164">
        <f t="shared" si="986"/>
        <v>8910.4451733010483</v>
      </c>
      <c r="BH8164">
        <f t="shared" si="987"/>
        <v>13707.108690747491</v>
      </c>
      <c r="BI8164">
        <f t="shared" si="988"/>
        <v>18503.772208193936</v>
      </c>
      <c r="BJ8164">
        <f t="shared" si="989"/>
        <v>23300.435725640382</v>
      </c>
    </row>
    <row r="8165" spans="1:62">
      <c r="A8165">
        <v>8162</v>
      </c>
      <c r="F8165">
        <v>8878.8300971501394</v>
      </c>
      <c r="G8165">
        <v>4.9243010847079383E-2</v>
      </c>
      <c r="BD8165">
        <f t="shared" si="983"/>
        <v>-123.98532173411331</v>
      </c>
      <c r="BE8165">
        <f t="shared" si="984"/>
        <v>3284.8996050410133</v>
      </c>
      <c r="BF8165">
        <f t="shared" si="985"/>
        <v>6693.7845318161399</v>
      </c>
      <c r="BG8165">
        <f t="shared" si="986"/>
        <v>10102.669458591266</v>
      </c>
      <c r="BH8165">
        <f t="shared" si="987"/>
        <v>13511.554385366391</v>
      </c>
      <c r="BI8165">
        <f t="shared" si="988"/>
        <v>16920.43931214152</v>
      </c>
      <c r="BJ8165">
        <f t="shared" si="989"/>
        <v>20329.324238916644</v>
      </c>
    </row>
    <row r="8166" spans="1:62">
      <c r="A8166">
        <v>8163</v>
      </c>
      <c r="F8166">
        <v>3052.5249097825799</v>
      </c>
      <c r="G8166">
        <v>0.47412130108419159</v>
      </c>
      <c r="BD8166">
        <f t="shared" si="983"/>
        <v>-8632.6150429147419</v>
      </c>
      <c r="BE8166">
        <f t="shared" si="984"/>
        <v>-8386.3999886793463</v>
      </c>
      <c r="BF8166">
        <f t="shared" si="985"/>
        <v>-8140.1849344439488</v>
      </c>
      <c r="BG8166">
        <f t="shared" si="986"/>
        <v>-7893.9698802085513</v>
      </c>
      <c r="BH8166">
        <f t="shared" si="987"/>
        <v>-7647.7548259731548</v>
      </c>
      <c r="BI8166">
        <f t="shared" si="988"/>
        <v>-7401.5397717377582</v>
      </c>
      <c r="BJ8166">
        <f t="shared" si="989"/>
        <v>-7155.3247175023607</v>
      </c>
    </row>
    <row r="8167" spans="1:62">
      <c r="A8167">
        <v>8164</v>
      </c>
      <c r="F8167">
        <v>8061.8476652309037</v>
      </c>
      <c r="G8167">
        <v>0.25688686692523355</v>
      </c>
      <c r="BD8167">
        <f t="shared" si="983"/>
        <v>-681.91840436162192</v>
      </c>
      <c r="BE8167">
        <f t="shared" si="984"/>
        <v>1688.6881010593361</v>
      </c>
      <c r="BF8167">
        <f t="shared" si="985"/>
        <v>4059.2946064802936</v>
      </c>
      <c r="BG8167">
        <f t="shared" si="986"/>
        <v>6429.9011119012521</v>
      </c>
      <c r="BH8167">
        <f t="shared" si="987"/>
        <v>8800.5076173222096</v>
      </c>
      <c r="BI8167">
        <f t="shared" si="988"/>
        <v>11171.114122743167</v>
      </c>
      <c r="BJ8167">
        <f t="shared" si="989"/>
        <v>13541.720628164127</v>
      </c>
    </row>
    <row r="8168" spans="1:62">
      <c r="A8168">
        <v>8165</v>
      </c>
      <c r="F8168">
        <v>4747.4173310089409</v>
      </c>
      <c r="G8168">
        <v>0.60181759867829587</v>
      </c>
      <c r="BD8168">
        <f t="shared" si="983"/>
        <v>-6777.4133306047361</v>
      </c>
      <c r="BE8168">
        <f t="shared" si="984"/>
        <v>-5492.9789959785685</v>
      </c>
      <c r="BF8168">
        <f t="shared" si="985"/>
        <v>-4208.5446613524</v>
      </c>
      <c r="BG8168">
        <f t="shared" si="986"/>
        <v>-2924.1103267262324</v>
      </c>
      <c r="BH8168">
        <f t="shared" si="987"/>
        <v>-1639.6759921000648</v>
      </c>
      <c r="BI8168">
        <f t="shared" si="988"/>
        <v>-355.24165747389725</v>
      </c>
      <c r="BJ8168">
        <f t="shared" si="989"/>
        <v>929.19267715227033</v>
      </c>
    </row>
    <row r="8169" spans="1:62">
      <c r="A8169">
        <v>8166</v>
      </c>
      <c r="F8169">
        <v>13124.387717060654</v>
      </c>
      <c r="G8169">
        <v>0.14891092186605448</v>
      </c>
      <c r="BD8169">
        <f t="shared" si="983"/>
        <v>-1738.3293376174615</v>
      </c>
      <c r="BE8169">
        <f t="shared" si="984"/>
        <v>1270.7586557740178</v>
      </c>
      <c r="BF8169">
        <f t="shared" si="985"/>
        <v>4279.8466491654981</v>
      </c>
      <c r="BG8169">
        <f t="shared" si="986"/>
        <v>7288.9346425569765</v>
      </c>
      <c r="BH8169">
        <f t="shared" si="987"/>
        <v>10298.022635948457</v>
      </c>
      <c r="BI8169">
        <f t="shared" si="988"/>
        <v>13307.110629339937</v>
      </c>
      <c r="BJ8169">
        <f t="shared" si="989"/>
        <v>16316.198622731414</v>
      </c>
    </row>
    <row r="8170" spans="1:62">
      <c r="A8170">
        <v>8167</v>
      </c>
      <c r="F8170">
        <v>-3543.7499943463481</v>
      </c>
      <c r="G8170">
        <v>0.20541190398671016</v>
      </c>
      <c r="BD8170">
        <f t="shared" si="983"/>
        <v>-12379.833107730381</v>
      </c>
      <c r="BE8170">
        <f t="shared" si="984"/>
        <v>-11635.278498400108</v>
      </c>
      <c r="BF8170">
        <f t="shared" si="985"/>
        <v>-10890.723889069837</v>
      </c>
      <c r="BG8170">
        <f t="shared" si="986"/>
        <v>-10146.169279739564</v>
      </c>
      <c r="BH8170">
        <f t="shared" si="987"/>
        <v>-9401.6146704092916</v>
      </c>
      <c r="BI8170">
        <f t="shared" si="988"/>
        <v>-8657.0600610790207</v>
      </c>
      <c r="BJ8170">
        <f t="shared" si="989"/>
        <v>-7912.505451748747</v>
      </c>
    </row>
    <row r="8171" spans="1:62">
      <c r="A8171">
        <v>8168</v>
      </c>
      <c r="F8171">
        <v>-2076.9168941437929</v>
      </c>
      <c r="G8171">
        <v>0.61520493363178552</v>
      </c>
      <c r="BD8171">
        <f t="shared" si="983"/>
        <v>4570.8095142798993</v>
      </c>
      <c r="BE8171">
        <f t="shared" si="984"/>
        <v>5597.8690342134496</v>
      </c>
      <c r="BF8171">
        <f t="shared" si="985"/>
        <v>6624.9285541470008</v>
      </c>
      <c r="BG8171">
        <f t="shared" si="986"/>
        <v>7651.9880740805511</v>
      </c>
      <c r="BH8171">
        <f t="shared" si="987"/>
        <v>8679.0475940141023</v>
      </c>
      <c r="BI8171">
        <f t="shared" si="988"/>
        <v>9706.1071139476535</v>
      </c>
      <c r="BJ8171">
        <f t="shared" si="989"/>
        <v>10733.166633881203</v>
      </c>
    </row>
    <row r="8172" spans="1:62">
      <c r="A8172">
        <v>8169</v>
      </c>
      <c r="F8172">
        <v>2731.3258355082107</v>
      </c>
      <c r="G8172">
        <v>0.63279582300895676</v>
      </c>
      <c r="BD8172">
        <f t="shared" si="983"/>
        <v>5152.9415623027198</v>
      </c>
      <c r="BE8172">
        <f t="shared" si="984"/>
        <v>8228.9662304616468</v>
      </c>
      <c r="BF8172">
        <f t="shared" si="985"/>
        <v>11304.990898620576</v>
      </c>
      <c r="BG8172">
        <f t="shared" si="986"/>
        <v>14381.015566779502</v>
      </c>
      <c r="BH8172">
        <f t="shared" si="987"/>
        <v>17457.040234938431</v>
      </c>
      <c r="BI8172">
        <f t="shared" si="988"/>
        <v>20533.064903097358</v>
      </c>
      <c r="BJ8172">
        <f t="shared" si="989"/>
        <v>23609.089571256285</v>
      </c>
    </row>
    <row r="8173" spans="1:62">
      <c r="A8173">
        <v>8170</v>
      </c>
      <c r="F8173">
        <v>10905.094936261714</v>
      </c>
      <c r="G8173">
        <v>0.26219478607259106</v>
      </c>
      <c r="BD8173">
        <f t="shared" si="983"/>
        <v>432.65327953657288</v>
      </c>
      <c r="BE8173">
        <f t="shared" si="984"/>
        <v>3596.6323945813565</v>
      </c>
      <c r="BF8173">
        <f t="shared" si="985"/>
        <v>6760.6115096261401</v>
      </c>
      <c r="BG8173">
        <f t="shared" si="986"/>
        <v>9924.5906246709237</v>
      </c>
      <c r="BH8173">
        <f t="shared" si="987"/>
        <v>13088.569739715709</v>
      </c>
      <c r="BI8173">
        <f t="shared" si="988"/>
        <v>16252.548854760491</v>
      </c>
      <c r="BJ8173">
        <f t="shared" si="989"/>
        <v>19416.527969805276</v>
      </c>
    </row>
    <row r="8174" spans="1:62">
      <c r="A8174">
        <v>8171</v>
      </c>
      <c r="F8174">
        <v>8647.0107264371491</v>
      </c>
      <c r="G8174">
        <v>0.25746569332201208</v>
      </c>
      <c r="BD8174">
        <f t="shared" si="983"/>
        <v>-9594.1210058987581</v>
      </c>
      <c r="BE8174">
        <f t="shared" si="984"/>
        <v>-8283.1470755358023</v>
      </c>
      <c r="BF8174">
        <f t="shared" si="985"/>
        <v>-6972.1731451728483</v>
      </c>
      <c r="BG8174">
        <f t="shared" si="986"/>
        <v>-5661.1992148098925</v>
      </c>
      <c r="BH8174">
        <f t="shared" si="987"/>
        <v>-4350.2252844469376</v>
      </c>
      <c r="BI8174">
        <f t="shared" si="988"/>
        <v>-3039.2513540839818</v>
      </c>
      <c r="BJ8174">
        <f t="shared" si="989"/>
        <v>-1728.2774237210269</v>
      </c>
    </row>
    <row r="8175" spans="1:62">
      <c r="A8175">
        <v>8172</v>
      </c>
      <c r="F8175">
        <v>11450.535734257217</v>
      </c>
      <c r="G8175">
        <v>0.40647417094442861</v>
      </c>
      <c r="BD8175">
        <f t="shared" si="983"/>
        <v>-7359.6822598270883</v>
      </c>
      <c r="BE8175">
        <f t="shared" si="984"/>
        <v>-6072.3537932170284</v>
      </c>
      <c r="BF8175">
        <f t="shared" si="985"/>
        <v>-4785.0253266069685</v>
      </c>
      <c r="BG8175">
        <f t="shared" si="986"/>
        <v>-3497.6968599969077</v>
      </c>
      <c r="BH8175">
        <f t="shared" si="987"/>
        <v>-2210.3683933868469</v>
      </c>
      <c r="BI8175">
        <f t="shared" si="988"/>
        <v>-923.03992677678707</v>
      </c>
      <c r="BJ8175">
        <f t="shared" si="989"/>
        <v>364.28853983327281</v>
      </c>
    </row>
    <row r="8176" spans="1:62">
      <c r="A8176">
        <v>8173</v>
      </c>
      <c r="F8176">
        <v>7913.8257089199506</v>
      </c>
      <c r="G8176">
        <v>0.18248743366581088</v>
      </c>
      <c r="BD8176">
        <f t="shared" si="983"/>
        <v>-9418.1648795350739</v>
      </c>
      <c r="BE8176">
        <f t="shared" si="984"/>
        <v>-7385.7940248129307</v>
      </c>
      <c r="BF8176">
        <f t="shared" si="985"/>
        <v>-5353.4231700907876</v>
      </c>
      <c r="BG8176">
        <f t="shared" si="986"/>
        <v>-3321.0523153686445</v>
      </c>
      <c r="BH8176">
        <f t="shared" si="987"/>
        <v>-1288.6814606465014</v>
      </c>
      <c r="BI8176">
        <f t="shared" si="988"/>
        <v>743.68939407564176</v>
      </c>
      <c r="BJ8176">
        <f t="shared" si="989"/>
        <v>2776.0602487977849</v>
      </c>
    </row>
    <row r="8177" spans="1:62">
      <c r="A8177">
        <v>8174</v>
      </c>
      <c r="F8177">
        <v>786.9787253780014</v>
      </c>
      <c r="G8177">
        <v>0.47043174093215345</v>
      </c>
      <c r="BD8177">
        <f t="shared" si="983"/>
        <v>-7001.3885405908959</v>
      </c>
      <c r="BE8177">
        <f t="shared" si="984"/>
        <v>-6088.9513722618412</v>
      </c>
      <c r="BF8177">
        <f t="shared" si="985"/>
        <v>-5176.5142039327875</v>
      </c>
      <c r="BG8177">
        <f t="shared" si="986"/>
        <v>-4264.0770356037328</v>
      </c>
      <c r="BH8177">
        <f t="shared" si="987"/>
        <v>-3351.6398672746782</v>
      </c>
      <c r="BI8177">
        <f t="shared" si="988"/>
        <v>-2439.2026989456244</v>
      </c>
      <c r="BJ8177">
        <f t="shared" si="989"/>
        <v>-1526.7655306165698</v>
      </c>
    </row>
    <row r="8178" spans="1:62">
      <c r="A8178">
        <v>8175</v>
      </c>
      <c r="F8178">
        <v>11718.894504470458</v>
      </c>
      <c r="G8178">
        <v>0.13946796301400255</v>
      </c>
      <c r="BD8178">
        <f t="shared" si="983"/>
        <v>1565.179979282766</v>
      </c>
      <c r="BE8178">
        <f t="shared" si="984"/>
        <v>3917.3386839435334</v>
      </c>
      <c r="BF8178">
        <f t="shared" si="985"/>
        <v>6269.4973886043008</v>
      </c>
      <c r="BG8178">
        <f t="shared" si="986"/>
        <v>8621.6560932650682</v>
      </c>
      <c r="BH8178">
        <f t="shared" si="987"/>
        <v>10973.814797925836</v>
      </c>
      <c r="BI8178">
        <f t="shared" si="988"/>
        <v>13325.973502586603</v>
      </c>
      <c r="BJ8178">
        <f t="shared" si="989"/>
        <v>15678.13220724737</v>
      </c>
    </row>
    <row r="8179" spans="1:62">
      <c r="A8179">
        <v>8176</v>
      </c>
      <c r="F8179">
        <v>11872.183749565243</v>
      </c>
      <c r="G8179">
        <v>0.77746343314515176</v>
      </c>
      <c r="BD8179">
        <f t="shared" si="983"/>
        <v>-11021.554689400446</v>
      </c>
      <c r="BE8179">
        <f t="shared" si="984"/>
        <v>-10324.214874330431</v>
      </c>
      <c r="BF8179">
        <f t="shared" si="985"/>
        <v>-9626.8750592604192</v>
      </c>
      <c r="BG8179">
        <f t="shared" si="986"/>
        <v>-8929.535244190407</v>
      </c>
      <c r="BH8179">
        <f t="shared" si="987"/>
        <v>-8232.1954291203947</v>
      </c>
      <c r="BI8179">
        <f t="shared" si="988"/>
        <v>-7534.8556140503815</v>
      </c>
      <c r="BJ8179">
        <f t="shared" si="989"/>
        <v>-6837.5157989803683</v>
      </c>
    </row>
    <row r="8180" spans="1:62">
      <c r="A8180">
        <v>8177</v>
      </c>
      <c r="F8180">
        <v>7361.3920727642762</v>
      </c>
      <c r="G8180">
        <v>0.5139437020469817</v>
      </c>
      <c r="BD8180">
        <f t="shared" si="983"/>
        <v>-7984.8665838394845</v>
      </c>
      <c r="BE8180">
        <f t="shared" si="984"/>
        <v>-4097.5494181137256</v>
      </c>
      <c r="BF8180">
        <f t="shared" si="985"/>
        <v>-210.23225238796658</v>
      </c>
      <c r="BG8180">
        <f t="shared" si="986"/>
        <v>3677.0849133377924</v>
      </c>
      <c r="BH8180">
        <f t="shared" si="987"/>
        <v>7564.4020790635514</v>
      </c>
      <c r="BI8180">
        <f t="shared" si="988"/>
        <v>11451.71924478931</v>
      </c>
      <c r="BJ8180">
        <f t="shared" si="989"/>
        <v>15339.036410515069</v>
      </c>
    </row>
    <row r="8181" spans="1:62">
      <c r="A8181">
        <v>8178</v>
      </c>
      <c r="F8181">
        <v>11651.527031921521</v>
      </c>
      <c r="G8181">
        <v>0.39718150941221708</v>
      </c>
      <c r="BD8181">
        <f t="shared" si="983"/>
        <v>-4791.6735625293677</v>
      </c>
      <c r="BE8181">
        <f t="shared" si="984"/>
        <v>-2221.9550522944592</v>
      </c>
      <c r="BF8181">
        <f t="shared" si="985"/>
        <v>347.76345794044937</v>
      </c>
      <c r="BG8181">
        <f t="shared" si="986"/>
        <v>2917.4819681753579</v>
      </c>
      <c r="BH8181">
        <f t="shared" si="987"/>
        <v>5487.2004784102664</v>
      </c>
      <c r="BI8181">
        <f t="shared" si="988"/>
        <v>8056.918988645175</v>
      </c>
      <c r="BJ8181">
        <f t="shared" si="989"/>
        <v>10626.637498880082</v>
      </c>
    </row>
    <row r="8182" spans="1:62">
      <c r="A8182">
        <v>8179</v>
      </c>
      <c r="F8182">
        <v>15091.956379925963</v>
      </c>
      <c r="G8182">
        <v>0.192802797395216</v>
      </c>
      <c r="BD8182">
        <f t="shared" si="983"/>
        <v>-9665.6194848604355</v>
      </c>
      <c r="BE8182">
        <f t="shared" si="984"/>
        <v>-7679.7119377993513</v>
      </c>
      <c r="BF8182">
        <f t="shared" si="985"/>
        <v>-5693.8043907382653</v>
      </c>
      <c r="BG8182">
        <f t="shared" si="986"/>
        <v>-3707.8968436771802</v>
      </c>
      <c r="BH8182">
        <f t="shared" si="987"/>
        <v>-1721.9892966160951</v>
      </c>
      <c r="BI8182">
        <f t="shared" si="988"/>
        <v>263.91825044499092</v>
      </c>
      <c r="BJ8182">
        <f t="shared" si="989"/>
        <v>2249.8257975060769</v>
      </c>
    </row>
    <row r="8183" spans="1:62">
      <c r="A8183">
        <v>8180</v>
      </c>
      <c r="F8183">
        <v>4548.8771326181959</v>
      </c>
      <c r="G8183">
        <v>0.28198233561141173</v>
      </c>
      <c r="BD8183">
        <f t="shared" si="983"/>
        <v>-14127.942392949883</v>
      </c>
      <c r="BE8183">
        <f t="shared" si="984"/>
        <v>-13163.928405973804</v>
      </c>
      <c r="BF8183">
        <f t="shared" si="985"/>
        <v>-12199.914418997723</v>
      </c>
      <c r="BG8183">
        <f t="shared" si="986"/>
        <v>-11235.900432021643</v>
      </c>
      <c r="BH8183">
        <f t="shared" si="987"/>
        <v>-10271.886445045562</v>
      </c>
      <c r="BI8183">
        <f t="shared" si="988"/>
        <v>-9307.8724580694834</v>
      </c>
      <c r="BJ8183">
        <f t="shared" si="989"/>
        <v>-8343.8584710934028</v>
      </c>
    </row>
    <row r="8184" spans="1:62">
      <c r="A8184">
        <v>8181</v>
      </c>
      <c r="F8184">
        <v>11043.393763119551</v>
      </c>
      <c r="G8184">
        <v>0.63530094814999316</v>
      </c>
      <c r="BD8184">
        <f t="shared" si="983"/>
        <v>-3138.9654545611374</v>
      </c>
      <c r="BE8184">
        <f t="shared" si="984"/>
        <v>-1729.0537765040785</v>
      </c>
      <c r="BF8184">
        <f t="shared" si="985"/>
        <v>-319.14209844701963</v>
      </c>
      <c r="BG8184">
        <f t="shared" si="986"/>
        <v>1090.7695796100388</v>
      </c>
      <c r="BH8184">
        <f t="shared" si="987"/>
        <v>2500.6812576670973</v>
      </c>
      <c r="BI8184">
        <f t="shared" si="988"/>
        <v>3910.5929357241566</v>
      </c>
      <c r="BJ8184">
        <f t="shared" si="989"/>
        <v>5320.5046137812151</v>
      </c>
    </row>
    <row r="8185" spans="1:62">
      <c r="A8185">
        <v>8182</v>
      </c>
      <c r="F8185">
        <v>11944.466165124973</v>
      </c>
      <c r="G8185">
        <v>0.29362187406458506</v>
      </c>
      <c r="BD8185">
        <f t="shared" si="983"/>
        <v>-7866.8890223695853</v>
      </c>
      <c r="BE8185">
        <f t="shared" si="984"/>
        <v>-4690.3842816196193</v>
      </c>
      <c r="BF8185">
        <f t="shared" si="985"/>
        <v>-1513.8795408696533</v>
      </c>
      <c r="BG8185">
        <f t="shared" si="986"/>
        <v>1662.6251998803127</v>
      </c>
      <c r="BH8185">
        <f t="shared" si="987"/>
        <v>4839.1299406302769</v>
      </c>
      <c r="BI8185">
        <f t="shared" si="988"/>
        <v>8015.6346813802447</v>
      </c>
      <c r="BJ8185">
        <f t="shared" si="989"/>
        <v>11192.139422130211</v>
      </c>
    </row>
    <row r="8186" spans="1:62">
      <c r="A8186">
        <v>8183</v>
      </c>
      <c r="F8186">
        <v>7963.8061537318554</v>
      </c>
      <c r="G8186">
        <v>0.41913709099243324</v>
      </c>
      <c r="BD8186">
        <f t="shared" si="983"/>
        <v>-10476.356794802048</v>
      </c>
      <c r="BE8186">
        <f t="shared" si="984"/>
        <v>-9008.2474244791229</v>
      </c>
      <c r="BF8186">
        <f t="shared" si="985"/>
        <v>-7540.1380541561975</v>
      </c>
      <c r="BG8186">
        <f t="shared" si="986"/>
        <v>-6072.0286838332722</v>
      </c>
      <c r="BH8186">
        <f t="shared" si="987"/>
        <v>-4603.9193135103469</v>
      </c>
      <c r="BI8186">
        <f t="shared" si="988"/>
        <v>-3135.8099431874216</v>
      </c>
      <c r="BJ8186">
        <f t="shared" si="989"/>
        <v>-1667.7005728644963</v>
      </c>
    </row>
    <row r="8187" spans="1:62">
      <c r="A8187">
        <v>8184</v>
      </c>
      <c r="F8187">
        <v>12961.612744733762</v>
      </c>
      <c r="G8187">
        <v>0.31689722468014914</v>
      </c>
      <c r="BD8187">
        <f t="shared" si="983"/>
        <v>-5868.1206987696896</v>
      </c>
      <c r="BE8187">
        <f t="shared" si="984"/>
        <v>-3772.435243807523</v>
      </c>
      <c r="BF8187">
        <f t="shared" si="985"/>
        <v>-1676.7497888453572</v>
      </c>
      <c r="BG8187">
        <f t="shared" si="986"/>
        <v>418.93566611680944</v>
      </c>
      <c r="BH8187">
        <f t="shared" si="987"/>
        <v>2514.6211210789752</v>
      </c>
      <c r="BI8187">
        <f t="shared" si="988"/>
        <v>4610.3065760411409</v>
      </c>
      <c r="BJ8187">
        <f t="shared" si="989"/>
        <v>6705.9920310033085</v>
      </c>
    </row>
    <row r="8188" spans="1:62">
      <c r="A8188">
        <v>8185</v>
      </c>
      <c r="F8188">
        <v>10796.714878270612</v>
      </c>
      <c r="G8188">
        <v>0.3671794212816728</v>
      </c>
      <c r="BD8188">
        <f t="shared" si="983"/>
        <v>-11377.126621333016</v>
      </c>
      <c r="BE8188">
        <f t="shared" si="984"/>
        <v>-9792.6404979322706</v>
      </c>
      <c r="BF8188">
        <f t="shared" si="985"/>
        <v>-8208.1543745315248</v>
      </c>
      <c r="BG8188">
        <f t="shared" si="986"/>
        <v>-6623.668251130779</v>
      </c>
      <c r="BH8188">
        <f t="shared" si="987"/>
        <v>-5039.1821277300342</v>
      </c>
      <c r="BI8188">
        <f t="shared" si="988"/>
        <v>-3454.6960043292875</v>
      </c>
      <c r="BJ8188">
        <f t="shared" si="989"/>
        <v>-1870.2098809285417</v>
      </c>
    </row>
    <row r="8189" spans="1:62">
      <c r="A8189">
        <v>8186</v>
      </c>
      <c r="F8189">
        <v>5923.0195132067383</v>
      </c>
      <c r="G8189">
        <v>0.50385639896532908</v>
      </c>
      <c r="BD8189">
        <f t="shared" si="983"/>
        <v>-8960.8177718622483</v>
      </c>
      <c r="BE8189">
        <f t="shared" si="984"/>
        <v>-7124.9206654538839</v>
      </c>
      <c r="BF8189">
        <f t="shared" si="985"/>
        <v>-5289.0235590455195</v>
      </c>
      <c r="BG8189">
        <f t="shared" si="986"/>
        <v>-3453.126452637156</v>
      </c>
      <c r="BH8189">
        <f t="shared" si="987"/>
        <v>-1617.2293462287926</v>
      </c>
      <c r="BI8189">
        <f t="shared" si="988"/>
        <v>218.66776017957272</v>
      </c>
      <c r="BJ8189">
        <f t="shared" si="989"/>
        <v>2054.5648665879362</v>
      </c>
    </row>
    <row r="8190" spans="1:62">
      <c r="A8190">
        <v>8187</v>
      </c>
      <c r="F8190">
        <v>1128.4136327261695</v>
      </c>
      <c r="G8190">
        <v>0.84391913768922855</v>
      </c>
      <c r="BD8190">
        <f t="shared" si="983"/>
        <v>-3403.7375183800928</v>
      </c>
      <c r="BE8190">
        <f t="shared" si="984"/>
        <v>-884.45552355344716</v>
      </c>
      <c r="BF8190">
        <f t="shared" si="985"/>
        <v>1634.826471273198</v>
      </c>
      <c r="BG8190">
        <f t="shared" si="986"/>
        <v>4154.108466099844</v>
      </c>
      <c r="BH8190">
        <f t="shared" si="987"/>
        <v>6673.3904609264882</v>
      </c>
      <c r="BI8190">
        <f t="shared" si="988"/>
        <v>9192.6724557531343</v>
      </c>
      <c r="BJ8190">
        <f t="shared" si="989"/>
        <v>11711.954450579778</v>
      </c>
    </row>
    <row r="8191" spans="1:62">
      <c r="A8191">
        <v>8188</v>
      </c>
      <c r="F8191">
        <v>9607.6391648609206</v>
      </c>
      <c r="G8191">
        <v>0.27567560669377578</v>
      </c>
      <c r="BD8191">
        <f t="shared" si="983"/>
        <v>3091.1820557199735</v>
      </c>
      <c r="BE8191">
        <f t="shared" si="984"/>
        <v>7310.7777441661165</v>
      </c>
      <c r="BF8191">
        <f t="shared" si="985"/>
        <v>11530.373432612259</v>
      </c>
      <c r="BG8191">
        <f t="shared" si="986"/>
        <v>15749.969121058402</v>
      </c>
      <c r="BH8191">
        <f t="shared" si="987"/>
        <v>19969.564809504544</v>
      </c>
      <c r="BI8191">
        <f t="shared" si="988"/>
        <v>24189.160497950688</v>
      </c>
      <c r="BJ8191">
        <f t="shared" si="989"/>
        <v>28408.756186396829</v>
      </c>
    </row>
    <row r="8192" spans="1:62">
      <c r="A8192">
        <v>8189</v>
      </c>
      <c r="F8192">
        <v>7105.8525340952256</v>
      </c>
      <c r="G8192">
        <v>0.67313254139145595</v>
      </c>
      <c r="BD8192">
        <f t="shared" si="983"/>
        <v>-8229.2611313920424</v>
      </c>
      <c r="BE8192">
        <f t="shared" si="984"/>
        <v>-6850.8830979231625</v>
      </c>
      <c r="BF8192">
        <f t="shared" si="985"/>
        <v>-5472.5050644542844</v>
      </c>
      <c r="BG8192">
        <f t="shared" si="986"/>
        <v>-4094.1270309854053</v>
      </c>
      <c r="BH8192">
        <f t="shared" si="987"/>
        <v>-2715.7489975165263</v>
      </c>
      <c r="BI8192">
        <f t="shared" si="988"/>
        <v>-1337.3709640476482</v>
      </c>
      <c r="BJ8192">
        <f t="shared" si="989"/>
        <v>41.00706942123179</v>
      </c>
    </row>
    <row r="8193" spans="1:62">
      <c r="A8193">
        <v>8190</v>
      </c>
      <c r="F8193">
        <v>12023.170177195814</v>
      </c>
      <c r="G8193">
        <v>0.53121883236964873</v>
      </c>
      <c r="BD8193">
        <f t="shared" si="983"/>
        <v>-3740.1898271379459</v>
      </c>
      <c r="BE8193">
        <f t="shared" si="984"/>
        <v>-374.52712018066632</v>
      </c>
      <c r="BF8193">
        <f t="shared" si="985"/>
        <v>2991.1355867766142</v>
      </c>
      <c r="BG8193">
        <f t="shared" si="986"/>
        <v>6356.7982937338929</v>
      </c>
      <c r="BH8193">
        <f t="shared" si="987"/>
        <v>9722.4610006911716</v>
      </c>
      <c r="BI8193">
        <f t="shared" si="988"/>
        <v>13088.123707648454</v>
      </c>
      <c r="BJ8193">
        <f t="shared" si="989"/>
        <v>16453.786414605733</v>
      </c>
    </row>
    <row r="8194" spans="1:62">
      <c r="A8194">
        <v>8191</v>
      </c>
      <c r="F8194">
        <v>9322.6601611534898</v>
      </c>
      <c r="G8194">
        <v>0.32316261497148435</v>
      </c>
      <c r="BD8194">
        <f t="shared" si="983"/>
        <v>-9367.0760153475712</v>
      </c>
      <c r="BE8194">
        <f t="shared" si="984"/>
        <v>-6710.9818534993265</v>
      </c>
      <c r="BF8194">
        <f t="shared" si="985"/>
        <v>-4054.8876916510835</v>
      </c>
      <c r="BG8194">
        <f t="shared" si="986"/>
        <v>-1398.7935298028387</v>
      </c>
      <c r="BH8194">
        <f t="shared" si="987"/>
        <v>1257.3006320454042</v>
      </c>
      <c r="BI8194">
        <f t="shared" si="988"/>
        <v>3913.3947938936471</v>
      </c>
      <c r="BJ8194">
        <f t="shared" si="989"/>
        <v>6569.4889557418901</v>
      </c>
    </row>
    <row r="8195" spans="1:62">
      <c r="A8195">
        <v>8192</v>
      </c>
      <c r="F8195">
        <v>7387.5139869150062</v>
      </c>
      <c r="G8195">
        <v>0.14435075999511771</v>
      </c>
      <c r="BD8195">
        <f t="shared" si="983"/>
        <v>-7706.8470862960676</v>
      </c>
      <c r="BE8195">
        <f t="shared" si="984"/>
        <v>-6091.0340114386463</v>
      </c>
      <c r="BF8195">
        <f t="shared" si="985"/>
        <v>-4475.2209365812241</v>
      </c>
      <c r="BG8195">
        <f t="shared" si="986"/>
        <v>-2859.4078617238029</v>
      </c>
      <c r="BH8195">
        <f t="shared" si="987"/>
        <v>-1243.5947868663807</v>
      </c>
      <c r="BI8195">
        <f t="shared" si="988"/>
        <v>372.21828799104151</v>
      </c>
      <c r="BJ8195">
        <f t="shared" si="989"/>
        <v>1988.0313628484619</v>
      </c>
    </row>
    <row r="8196" spans="1:62">
      <c r="A8196">
        <v>8193</v>
      </c>
      <c r="F8196">
        <v>1454.8710539817694</v>
      </c>
      <c r="G8196">
        <v>0.54247007380229029</v>
      </c>
      <c r="BD8196">
        <f t="shared" si="983"/>
        <v>-6665.7601869394175</v>
      </c>
      <c r="BE8196">
        <f t="shared" si="984"/>
        <v>-5944.0063869638288</v>
      </c>
      <c r="BF8196">
        <f t="shared" si="985"/>
        <v>-5222.2525869882411</v>
      </c>
      <c r="BG8196">
        <f t="shared" si="986"/>
        <v>-4500.4987870126515</v>
      </c>
      <c r="BH8196">
        <f t="shared" si="987"/>
        <v>-3778.7449870370633</v>
      </c>
      <c r="BI8196">
        <f t="shared" si="988"/>
        <v>-3056.9911870614751</v>
      </c>
      <c r="BJ8196">
        <f t="shared" si="989"/>
        <v>-2335.2373870858864</v>
      </c>
    </row>
    <row r="8197" spans="1:62">
      <c r="A8197">
        <v>8194</v>
      </c>
      <c r="F8197">
        <v>-2889.7998111625639</v>
      </c>
      <c r="G8197">
        <v>0.67485127195878114</v>
      </c>
      <c r="BD8197">
        <f t="shared" si="983"/>
        <v>1257.4793150296819</v>
      </c>
      <c r="BE8197">
        <f t="shared" si="984"/>
        <v>3969.8296840411331</v>
      </c>
      <c r="BF8197">
        <f t="shared" si="985"/>
        <v>6682.1800530525852</v>
      </c>
      <c r="BG8197">
        <f t="shared" si="986"/>
        <v>9394.5304220640355</v>
      </c>
      <c r="BH8197">
        <f t="shared" si="987"/>
        <v>12106.880791075488</v>
      </c>
      <c r="BI8197">
        <f t="shared" si="988"/>
        <v>14819.23116008694</v>
      </c>
      <c r="BJ8197">
        <f t="shared" si="989"/>
        <v>17531.581529098392</v>
      </c>
    </row>
    <row r="8198" spans="1:62">
      <c r="A8198">
        <v>8195</v>
      </c>
      <c r="F8198">
        <v>-2298.2041592188289</v>
      </c>
      <c r="G8198">
        <v>0.39153197054031885</v>
      </c>
      <c r="BD8198">
        <f t="shared" si="983"/>
        <v>6264.0561709564699</v>
      </c>
      <c r="BE8198">
        <f t="shared" si="984"/>
        <v>9638.312530750376</v>
      </c>
      <c r="BF8198">
        <f t="shared" si="985"/>
        <v>13012.56889054428</v>
      </c>
      <c r="BG8198">
        <f t="shared" si="986"/>
        <v>16386.825250338188</v>
      </c>
      <c r="BH8198">
        <f t="shared" si="987"/>
        <v>19761.081610132092</v>
      </c>
      <c r="BI8198">
        <f t="shared" si="988"/>
        <v>23135.337969925997</v>
      </c>
      <c r="BJ8198">
        <f t="shared" si="989"/>
        <v>26509.594329719905</v>
      </c>
    </row>
    <row r="8199" spans="1:62">
      <c r="A8199">
        <v>8196</v>
      </c>
      <c r="F8199">
        <v>11360.856138524534</v>
      </c>
      <c r="G8199">
        <v>0.20008683181231035</v>
      </c>
      <c r="BD8199">
        <f t="shared" si="983"/>
        <v>4255.8640119204229</v>
      </c>
      <c r="BE8199">
        <f t="shared" si="984"/>
        <v>6213.5238646220168</v>
      </c>
      <c r="BF8199">
        <f t="shared" si="985"/>
        <v>8171.1837173236117</v>
      </c>
      <c r="BG8199">
        <f t="shared" si="986"/>
        <v>10128.843570025205</v>
      </c>
      <c r="BH8199">
        <f t="shared" si="987"/>
        <v>12086.503422726801</v>
      </c>
      <c r="BI8199">
        <f t="shared" si="988"/>
        <v>14044.163275428395</v>
      </c>
      <c r="BJ8199">
        <f t="shared" si="989"/>
        <v>16001.823128129989</v>
      </c>
    </row>
    <row r="8200" spans="1:62">
      <c r="A8200">
        <v>8197</v>
      </c>
      <c r="F8200">
        <v>4342.9393104598021</v>
      </c>
      <c r="G8200">
        <v>0.16691871789386425</v>
      </c>
      <c r="BD8200">
        <f t="shared" si="983"/>
        <v>-10360.421979462983</v>
      </c>
      <c r="BE8200">
        <f t="shared" si="984"/>
        <v>-9359.9878204014312</v>
      </c>
      <c r="BF8200">
        <f t="shared" si="985"/>
        <v>-8359.5536613398781</v>
      </c>
      <c r="BG8200">
        <f t="shared" si="986"/>
        <v>-7359.1195022783268</v>
      </c>
      <c r="BH8200">
        <f t="shared" si="987"/>
        <v>-6358.6853432167754</v>
      </c>
      <c r="BI8200">
        <f t="shared" si="988"/>
        <v>-5358.2511841552232</v>
      </c>
      <c r="BJ8200">
        <f t="shared" si="989"/>
        <v>-4357.8170250936719</v>
      </c>
    </row>
    <row r="8201" spans="1:62">
      <c r="A8201">
        <v>8198</v>
      </c>
      <c r="F8201">
        <v>9751.9160957516888</v>
      </c>
      <c r="G8201">
        <v>0.52328619334557658</v>
      </c>
      <c r="BD8201">
        <f t="shared" si="983"/>
        <v>-3508.3457209904809</v>
      </c>
      <c r="BE8201">
        <f t="shared" si="984"/>
        <v>-2673.7521315211598</v>
      </c>
      <c r="BF8201">
        <f t="shared" si="985"/>
        <v>-1839.1585420518381</v>
      </c>
      <c r="BG8201">
        <f t="shared" si="986"/>
        <v>-1004.564952582517</v>
      </c>
      <c r="BH8201">
        <f t="shared" si="987"/>
        <v>-169.97136311319537</v>
      </c>
      <c r="BI8201">
        <f t="shared" si="988"/>
        <v>664.62222635612579</v>
      </c>
      <c r="BJ8201">
        <f t="shared" si="989"/>
        <v>1499.215815825447</v>
      </c>
    </row>
    <row r="8202" spans="1:62">
      <c r="A8202">
        <v>8199</v>
      </c>
      <c r="F8202">
        <v>3059.0979124342011</v>
      </c>
      <c r="G8202">
        <v>0.51402194824715863</v>
      </c>
      <c r="BD8202">
        <f t="shared" si="983"/>
        <v>-7135.4851290238057</v>
      </c>
      <c r="BE8202">
        <f t="shared" si="984"/>
        <v>-4519.0541622959227</v>
      </c>
      <c r="BF8202">
        <f t="shared" si="985"/>
        <v>-1902.6231955680405</v>
      </c>
      <c r="BG8202">
        <f t="shared" si="986"/>
        <v>713.80777115984347</v>
      </c>
      <c r="BH8202">
        <f t="shared" si="987"/>
        <v>3330.2387378877265</v>
      </c>
      <c r="BI8202">
        <f t="shared" si="988"/>
        <v>5946.6697046156078</v>
      </c>
      <c r="BJ8202">
        <f t="shared" si="989"/>
        <v>8563.1006713434926</v>
      </c>
    </row>
    <row r="8203" spans="1:62">
      <c r="A8203">
        <v>8200</v>
      </c>
      <c r="F8203">
        <v>12505.359012587405</v>
      </c>
      <c r="G8203">
        <v>0.28804373294546171</v>
      </c>
      <c r="BD8203">
        <f t="shared" si="983"/>
        <v>-488.98817119840805</v>
      </c>
      <c r="BE8203">
        <f t="shared" si="984"/>
        <v>2081.121570037385</v>
      </c>
      <c r="BF8203">
        <f t="shared" si="985"/>
        <v>4651.2313112731781</v>
      </c>
      <c r="BG8203">
        <f t="shared" si="986"/>
        <v>7221.3410525089712</v>
      </c>
      <c r="BH8203">
        <f t="shared" si="987"/>
        <v>9791.4507937447652</v>
      </c>
      <c r="BI8203">
        <f t="shared" si="988"/>
        <v>12361.560534980557</v>
      </c>
      <c r="BJ8203">
        <f t="shared" si="989"/>
        <v>14931.670276216351</v>
      </c>
    </row>
    <row r="8204" spans="1:62">
      <c r="A8204">
        <v>8201</v>
      </c>
      <c r="F8204">
        <v>10085.794622235917</v>
      </c>
      <c r="G8204">
        <v>0.46673856521827162</v>
      </c>
      <c r="BD8204">
        <f t="shared" si="983"/>
        <v>-11065.140347860097</v>
      </c>
      <c r="BE8204">
        <f t="shared" si="984"/>
        <v>-9624.9216831327885</v>
      </c>
      <c r="BF8204">
        <f t="shared" si="985"/>
        <v>-8184.7030184054793</v>
      </c>
      <c r="BG8204">
        <f t="shared" si="986"/>
        <v>-6744.4843536781709</v>
      </c>
      <c r="BH8204">
        <f t="shared" si="987"/>
        <v>-5304.2656889508626</v>
      </c>
      <c r="BI8204">
        <f t="shared" si="988"/>
        <v>-3864.0470242235533</v>
      </c>
      <c r="BJ8204">
        <f t="shared" si="989"/>
        <v>-2423.828359496245</v>
      </c>
    </row>
    <row r="8205" spans="1:62">
      <c r="A8205">
        <v>8202</v>
      </c>
      <c r="F8205">
        <v>-5401.0011391639346</v>
      </c>
      <c r="G8205">
        <v>0.4803419679141836</v>
      </c>
      <c r="BD8205">
        <f t="shared" ref="BD8205:BD8268" si="990">($BD$3*G8204)-F8204</f>
        <v>-7752.1017961445586</v>
      </c>
      <c r="BE8205">
        <f t="shared" ref="BE8205:BE8268" si="991">($BE$3*G8204)-F8204</f>
        <v>-5418.4089700532004</v>
      </c>
      <c r="BF8205">
        <f t="shared" ref="BF8205:BF8268" si="992">($BF$3*G8204)-F8204</f>
        <v>-3084.716143961843</v>
      </c>
      <c r="BG8205">
        <f t="shared" ref="BG8205:BG8268" si="993">($BG$3*G8204)-F8204</f>
        <v>-751.02331787048388</v>
      </c>
      <c r="BH8205">
        <f t="shared" ref="BH8205:BH8268" si="994">($BH$3*G8204)-F8204</f>
        <v>1582.6695082208735</v>
      </c>
      <c r="BI8205">
        <f t="shared" ref="BI8205:BI8268" si="995">($BI$3*G8204)-F8204</f>
        <v>3916.3623343122308</v>
      </c>
      <c r="BJ8205">
        <f t="shared" ref="BJ8205:BJ8268" si="996">($BJ$3*G8204)-F8204</f>
        <v>6250.05516040359</v>
      </c>
    </row>
    <row r="8206" spans="1:62">
      <c r="A8206">
        <v>8203</v>
      </c>
      <c r="F8206">
        <v>13403.365008505447</v>
      </c>
      <c r="G8206">
        <v>8.5664876543571467E-2</v>
      </c>
      <c r="BD8206">
        <f t="shared" si="990"/>
        <v>7802.7109787348527</v>
      </c>
      <c r="BE8206">
        <f t="shared" si="991"/>
        <v>10204.420818305771</v>
      </c>
      <c r="BF8206">
        <f t="shared" si="992"/>
        <v>12606.130657876689</v>
      </c>
      <c r="BG8206">
        <f t="shared" si="993"/>
        <v>15007.840497447607</v>
      </c>
      <c r="BH8206">
        <f t="shared" si="994"/>
        <v>17409.550337018525</v>
      </c>
      <c r="BI8206">
        <f t="shared" si="995"/>
        <v>19811.260176589443</v>
      </c>
      <c r="BJ8206">
        <f t="shared" si="996"/>
        <v>22212.970016160361</v>
      </c>
    </row>
    <row r="8207" spans="1:62">
      <c r="A8207">
        <v>8204</v>
      </c>
      <c r="F8207">
        <v>9416.6860727364365</v>
      </c>
      <c r="G8207">
        <v>0.32453549020142347</v>
      </c>
      <c r="BD8207">
        <f t="shared" si="990"/>
        <v>-12975.040625787589</v>
      </c>
      <c r="BE8207">
        <f t="shared" si="991"/>
        <v>-12546.716243069732</v>
      </c>
      <c r="BF8207">
        <f t="shared" si="992"/>
        <v>-12118.391860351874</v>
      </c>
      <c r="BG8207">
        <f t="shared" si="993"/>
        <v>-11690.067477634017</v>
      </c>
      <c r="BH8207">
        <f t="shared" si="994"/>
        <v>-11261.743094916161</v>
      </c>
      <c r="BI8207">
        <f t="shared" si="995"/>
        <v>-10833.418712198303</v>
      </c>
      <c r="BJ8207">
        <f t="shared" si="996"/>
        <v>-10405.094329480446</v>
      </c>
    </row>
    <row r="8208" spans="1:62">
      <c r="A8208">
        <v>8205</v>
      </c>
      <c r="F8208">
        <v>-396.91222865137388</v>
      </c>
      <c r="G8208">
        <v>0.60679472518347488</v>
      </c>
      <c r="BD8208">
        <f t="shared" si="990"/>
        <v>-7794.0086217293192</v>
      </c>
      <c r="BE8208">
        <f t="shared" si="991"/>
        <v>-6171.3311707222019</v>
      </c>
      <c r="BF8208">
        <f t="shared" si="992"/>
        <v>-4548.6537197150847</v>
      </c>
      <c r="BG8208">
        <f t="shared" si="993"/>
        <v>-2925.9762687079674</v>
      </c>
      <c r="BH8208">
        <f t="shared" si="994"/>
        <v>-1303.2988177008501</v>
      </c>
      <c r="BI8208">
        <f t="shared" si="995"/>
        <v>319.37863330626715</v>
      </c>
      <c r="BJ8208">
        <f t="shared" si="996"/>
        <v>1942.0560843133844</v>
      </c>
    </row>
    <row r="8209" spans="1:62">
      <c r="A8209">
        <v>8206</v>
      </c>
      <c r="F8209">
        <v>8149.0226036657405</v>
      </c>
      <c r="G8209">
        <v>0.31668704328671637</v>
      </c>
      <c r="BD8209">
        <f t="shared" si="990"/>
        <v>3430.8858545687481</v>
      </c>
      <c r="BE8209">
        <f t="shared" si="991"/>
        <v>6464.8594804861223</v>
      </c>
      <c r="BF8209">
        <f t="shared" si="992"/>
        <v>9498.8331064034974</v>
      </c>
      <c r="BG8209">
        <f t="shared" si="993"/>
        <v>12532.806732320871</v>
      </c>
      <c r="BH8209">
        <f t="shared" si="994"/>
        <v>15566.780358238246</v>
      </c>
      <c r="BI8209">
        <f t="shared" si="995"/>
        <v>18600.753984155621</v>
      </c>
      <c r="BJ8209">
        <f t="shared" si="996"/>
        <v>21634.727610072994</v>
      </c>
    </row>
    <row r="8210" spans="1:62">
      <c r="A8210">
        <v>8207</v>
      </c>
      <c r="F8210">
        <v>11787.358159878542</v>
      </c>
      <c r="G8210">
        <v>0.28547735188292034</v>
      </c>
      <c r="BD8210">
        <f t="shared" si="990"/>
        <v>-6565.587387232159</v>
      </c>
      <c r="BE8210">
        <f t="shared" si="991"/>
        <v>-4982.1521707985767</v>
      </c>
      <c r="BF8210">
        <f t="shared" si="992"/>
        <v>-3398.7169543649952</v>
      </c>
      <c r="BG8210">
        <f t="shared" si="993"/>
        <v>-1815.2817379314129</v>
      </c>
      <c r="BH8210">
        <f t="shared" si="994"/>
        <v>-231.84652149783142</v>
      </c>
      <c r="BI8210">
        <f t="shared" si="995"/>
        <v>1351.58869493575</v>
      </c>
      <c r="BJ8210">
        <f t="shared" si="996"/>
        <v>2935.0239113693333</v>
      </c>
    </row>
    <row r="8211" spans="1:62">
      <c r="A8211">
        <v>8208</v>
      </c>
      <c r="F8211">
        <v>4219.7814696579007</v>
      </c>
      <c r="G8211">
        <v>0.27922932651900467</v>
      </c>
      <c r="BD8211">
        <f t="shared" si="990"/>
        <v>-10359.971400463941</v>
      </c>
      <c r="BE8211">
        <f t="shared" si="991"/>
        <v>-8932.5846410493396</v>
      </c>
      <c r="BF8211">
        <f t="shared" si="992"/>
        <v>-7505.1978816347373</v>
      </c>
      <c r="BG8211">
        <f t="shared" si="993"/>
        <v>-6077.8111222201351</v>
      </c>
      <c r="BH8211">
        <f t="shared" si="994"/>
        <v>-4650.4243628055337</v>
      </c>
      <c r="BI8211">
        <f t="shared" si="995"/>
        <v>-3223.0376033909324</v>
      </c>
      <c r="BJ8211">
        <f t="shared" si="996"/>
        <v>-1795.6508439763311</v>
      </c>
    </row>
    <row r="8212" spans="1:62">
      <c r="A8212">
        <v>8209</v>
      </c>
      <c r="F8212">
        <v>9640.2640089322122</v>
      </c>
      <c r="G8212">
        <v>0.32855856848572618</v>
      </c>
      <c r="BD8212">
        <f t="shared" si="990"/>
        <v>-2823.6348370628775</v>
      </c>
      <c r="BE8212">
        <f t="shared" si="991"/>
        <v>-1427.4882044678538</v>
      </c>
      <c r="BF8212">
        <f t="shared" si="992"/>
        <v>-31.341571872831082</v>
      </c>
      <c r="BG8212">
        <f t="shared" si="993"/>
        <v>1364.805060722193</v>
      </c>
      <c r="BH8212">
        <f t="shared" si="994"/>
        <v>2760.9516933172163</v>
      </c>
      <c r="BI8212">
        <f t="shared" si="995"/>
        <v>4157.0983259122386</v>
      </c>
      <c r="BJ8212">
        <f t="shared" si="996"/>
        <v>5553.2449585072627</v>
      </c>
    </row>
    <row r="8213" spans="1:62">
      <c r="A8213">
        <v>8210</v>
      </c>
      <c r="F8213">
        <v>13001.702408439149</v>
      </c>
      <c r="G8213">
        <v>0.44455234832873636</v>
      </c>
      <c r="BD8213">
        <f t="shared" si="990"/>
        <v>-7997.4711665035811</v>
      </c>
      <c r="BE8213">
        <f t="shared" si="991"/>
        <v>-6354.6783240749501</v>
      </c>
      <c r="BF8213">
        <f t="shared" si="992"/>
        <v>-4711.8854816463199</v>
      </c>
      <c r="BG8213">
        <f t="shared" si="993"/>
        <v>-3069.0926392176889</v>
      </c>
      <c r="BH8213">
        <f t="shared" si="994"/>
        <v>-1426.2997967890569</v>
      </c>
      <c r="BI8213">
        <f t="shared" si="995"/>
        <v>216.4930456395723</v>
      </c>
      <c r="BJ8213">
        <f t="shared" si="996"/>
        <v>1859.2858880682033</v>
      </c>
    </row>
    <row r="8214" spans="1:62">
      <c r="A8214">
        <v>8211</v>
      </c>
      <c r="F8214">
        <v>12823.812677932818</v>
      </c>
      <c r="G8214">
        <v>0.94984065975754639</v>
      </c>
      <c r="BD8214">
        <f t="shared" si="990"/>
        <v>-10778.940666795466</v>
      </c>
      <c r="BE8214">
        <f t="shared" si="991"/>
        <v>-8556.1789251517839</v>
      </c>
      <c r="BF8214">
        <f t="shared" si="992"/>
        <v>-6333.4171835081033</v>
      </c>
      <c r="BG8214">
        <f t="shared" si="993"/>
        <v>-4110.6554418644209</v>
      </c>
      <c r="BH8214">
        <f t="shared" si="994"/>
        <v>-1887.8937002207404</v>
      </c>
      <c r="BI8214">
        <f t="shared" si="995"/>
        <v>334.86804142294204</v>
      </c>
      <c r="BJ8214">
        <f t="shared" si="996"/>
        <v>2557.6297830666244</v>
      </c>
    </row>
    <row r="8215" spans="1:62">
      <c r="A8215">
        <v>8212</v>
      </c>
      <c r="F8215">
        <v>-4377.4919767799893</v>
      </c>
      <c r="G8215">
        <v>0.3275169044450621</v>
      </c>
      <c r="BD8215">
        <f t="shared" si="990"/>
        <v>-8074.6093791450858</v>
      </c>
      <c r="BE8215">
        <f t="shared" si="991"/>
        <v>-3325.4060803573539</v>
      </c>
      <c r="BF8215">
        <f t="shared" si="992"/>
        <v>1423.7972184303781</v>
      </c>
      <c r="BG8215">
        <f t="shared" si="993"/>
        <v>6173.00051721811</v>
      </c>
      <c r="BH8215">
        <f t="shared" si="994"/>
        <v>10922.203816005842</v>
      </c>
      <c r="BI8215">
        <f t="shared" si="995"/>
        <v>15671.407114793574</v>
      </c>
      <c r="BJ8215">
        <f t="shared" si="996"/>
        <v>20420.610413581308</v>
      </c>
    </row>
    <row r="8216" spans="1:62">
      <c r="A8216">
        <v>8213</v>
      </c>
      <c r="F8216">
        <v>10320.83762976429</v>
      </c>
      <c r="G8216">
        <v>0.42326485638158928</v>
      </c>
      <c r="BD8216">
        <f t="shared" si="990"/>
        <v>6015.0764990052994</v>
      </c>
      <c r="BE8216">
        <f t="shared" si="991"/>
        <v>7652.6610212306105</v>
      </c>
      <c r="BF8216">
        <f t="shared" si="992"/>
        <v>9290.2455434559197</v>
      </c>
      <c r="BG8216">
        <f t="shared" si="993"/>
        <v>10927.830065681232</v>
      </c>
      <c r="BH8216">
        <f t="shared" si="994"/>
        <v>12565.414587906542</v>
      </c>
      <c r="BI8216">
        <f t="shared" si="995"/>
        <v>14202.999110131852</v>
      </c>
      <c r="BJ8216">
        <f t="shared" si="996"/>
        <v>15840.583632357162</v>
      </c>
    </row>
    <row r="8217" spans="1:62">
      <c r="A8217">
        <v>8214</v>
      </c>
      <c r="F8217">
        <v>6415.640904820677</v>
      </c>
      <c r="G8217">
        <v>1.4020251576108755E-2</v>
      </c>
      <c r="BD8217">
        <f t="shared" si="990"/>
        <v>-8204.5133478563439</v>
      </c>
      <c r="BE8217">
        <f t="shared" si="991"/>
        <v>-6088.189065948397</v>
      </c>
      <c r="BF8217">
        <f t="shared" si="992"/>
        <v>-3971.864784040451</v>
      </c>
      <c r="BG8217">
        <f t="shared" si="993"/>
        <v>-1855.5405021325041</v>
      </c>
      <c r="BH8217">
        <f t="shared" si="994"/>
        <v>260.78377977544187</v>
      </c>
      <c r="BI8217">
        <f t="shared" si="995"/>
        <v>2377.1080616833879</v>
      </c>
      <c r="BJ8217">
        <f t="shared" si="996"/>
        <v>4493.4323435913357</v>
      </c>
    </row>
    <row r="8218" spans="1:62">
      <c r="A8218">
        <v>8215</v>
      </c>
      <c r="F8218">
        <v>13298.583652805308</v>
      </c>
      <c r="G8218">
        <v>0.27861814903387216</v>
      </c>
      <c r="BD8218">
        <f t="shared" si="990"/>
        <v>-6345.539646940133</v>
      </c>
      <c r="BE8218">
        <f t="shared" si="991"/>
        <v>-6275.4383890595891</v>
      </c>
      <c r="BF8218">
        <f t="shared" si="992"/>
        <v>-6205.3371311790452</v>
      </c>
      <c r="BG8218">
        <f t="shared" si="993"/>
        <v>-6135.2358732985022</v>
      </c>
      <c r="BH8218">
        <f t="shared" si="994"/>
        <v>-6065.1346154179582</v>
      </c>
      <c r="BI8218">
        <f t="shared" si="995"/>
        <v>-5995.0333575374143</v>
      </c>
      <c r="BJ8218">
        <f t="shared" si="996"/>
        <v>-5924.9320996568704</v>
      </c>
    </row>
    <row r="8219" spans="1:62">
      <c r="A8219">
        <v>8216</v>
      </c>
      <c r="F8219">
        <v>11066.883818702605</v>
      </c>
      <c r="G8219">
        <v>0.39513368197072918</v>
      </c>
      <c r="BD8219">
        <f t="shared" si="990"/>
        <v>-11905.492907635948</v>
      </c>
      <c r="BE8219">
        <f t="shared" si="991"/>
        <v>-10512.402162466586</v>
      </c>
      <c r="BF8219">
        <f t="shared" si="992"/>
        <v>-9119.3114172972255</v>
      </c>
      <c r="BG8219">
        <f t="shared" si="993"/>
        <v>-7726.2206721278644</v>
      </c>
      <c r="BH8219">
        <f t="shared" si="994"/>
        <v>-6333.1299269585033</v>
      </c>
      <c r="BI8219">
        <f t="shared" si="995"/>
        <v>-4940.0391817891432</v>
      </c>
      <c r="BJ8219">
        <f t="shared" si="996"/>
        <v>-3546.9484366197812</v>
      </c>
    </row>
    <row r="8220" spans="1:62">
      <c r="A8220">
        <v>8217</v>
      </c>
      <c r="F8220">
        <v>3371.2285212757452</v>
      </c>
      <c r="G8220">
        <v>0.17668915568892096</v>
      </c>
      <c r="BD8220">
        <f t="shared" si="990"/>
        <v>-9091.2154088489588</v>
      </c>
      <c r="BE8220">
        <f t="shared" si="991"/>
        <v>-7115.5469989953126</v>
      </c>
      <c r="BF8220">
        <f t="shared" si="992"/>
        <v>-5139.8785891416674</v>
      </c>
      <c r="BG8220">
        <f t="shared" si="993"/>
        <v>-3164.2101792880212</v>
      </c>
      <c r="BH8220">
        <f t="shared" si="994"/>
        <v>-1188.541769434376</v>
      </c>
      <c r="BI8220">
        <f t="shared" si="995"/>
        <v>787.12664041927019</v>
      </c>
      <c r="BJ8220">
        <f t="shared" si="996"/>
        <v>2762.7950502729163</v>
      </c>
    </row>
    <row r="8221" spans="1:62">
      <c r="A8221">
        <v>8218</v>
      </c>
      <c r="F8221">
        <v>3025.002574158083</v>
      </c>
      <c r="G8221">
        <v>0.46767138868433911</v>
      </c>
      <c r="BD8221">
        <f t="shared" si="990"/>
        <v>-2487.7827428311402</v>
      </c>
      <c r="BE8221">
        <f t="shared" si="991"/>
        <v>-1604.3369643865356</v>
      </c>
      <c r="BF8221">
        <f t="shared" si="992"/>
        <v>-720.89118594193087</v>
      </c>
      <c r="BG8221">
        <f t="shared" si="993"/>
        <v>162.55459250267404</v>
      </c>
      <c r="BH8221">
        <f t="shared" si="994"/>
        <v>1046.0003709472785</v>
      </c>
      <c r="BI8221">
        <f t="shared" si="995"/>
        <v>1929.4461493918834</v>
      </c>
      <c r="BJ8221">
        <f t="shared" si="996"/>
        <v>2812.8919278364883</v>
      </c>
    </row>
    <row r="8222" spans="1:62">
      <c r="A8222">
        <v>8219</v>
      </c>
      <c r="F8222">
        <v>10286.335172924777</v>
      </c>
      <c r="G8222">
        <v>0.50547884348644256</v>
      </c>
      <c r="BD8222">
        <f t="shared" si="990"/>
        <v>-686.64563073638737</v>
      </c>
      <c r="BE8222">
        <f t="shared" si="991"/>
        <v>1651.7113126853083</v>
      </c>
      <c r="BF8222">
        <f t="shared" si="992"/>
        <v>3990.0682561070034</v>
      </c>
      <c r="BG8222">
        <f t="shared" si="993"/>
        <v>6328.4251995286995</v>
      </c>
      <c r="BH8222">
        <f t="shared" si="994"/>
        <v>8666.7821429503947</v>
      </c>
      <c r="BI8222">
        <f t="shared" si="995"/>
        <v>11005.13908637209</v>
      </c>
      <c r="BJ8222">
        <f t="shared" si="996"/>
        <v>13343.496029793785</v>
      </c>
    </row>
    <row r="8223" spans="1:62">
      <c r="A8223">
        <v>8220</v>
      </c>
      <c r="F8223">
        <v>2833.4942975416197</v>
      </c>
      <c r="G8223">
        <v>0.27671930987614068</v>
      </c>
      <c r="BD8223">
        <f t="shared" si="990"/>
        <v>-7758.9409554925642</v>
      </c>
      <c r="BE8223">
        <f t="shared" si="991"/>
        <v>-5231.5467380603513</v>
      </c>
      <c r="BF8223">
        <f t="shared" si="992"/>
        <v>-2704.1525206281385</v>
      </c>
      <c r="BG8223">
        <f t="shared" si="993"/>
        <v>-176.75830319592569</v>
      </c>
      <c r="BH8223">
        <f t="shared" si="994"/>
        <v>2350.6359142362871</v>
      </c>
      <c r="BI8223">
        <f t="shared" si="995"/>
        <v>4878.0301316685</v>
      </c>
      <c r="BJ8223">
        <f t="shared" si="996"/>
        <v>7405.424349100711</v>
      </c>
    </row>
    <row r="8224" spans="1:62">
      <c r="A8224">
        <v>8221</v>
      </c>
      <c r="F8224">
        <v>631.45144662236271</v>
      </c>
      <c r="G8224">
        <v>0.47231327005387325</v>
      </c>
      <c r="BD8224">
        <f t="shared" si="990"/>
        <v>-1449.8977481609163</v>
      </c>
      <c r="BE8224">
        <f t="shared" si="991"/>
        <v>-66.301198780212871</v>
      </c>
      <c r="BF8224">
        <f t="shared" si="992"/>
        <v>1317.2953506004906</v>
      </c>
      <c r="BG8224">
        <f t="shared" si="993"/>
        <v>2700.891899981194</v>
      </c>
      <c r="BH8224">
        <f t="shared" si="994"/>
        <v>4084.4884493618974</v>
      </c>
      <c r="BI8224">
        <f t="shared" si="995"/>
        <v>5468.0849987426009</v>
      </c>
      <c r="BJ8224">
        <f t="shared" si="996"/>
        <v>6851.6815481233043</v>
      </c>
    </row>
    <row r="8225" spans="1:62">
      <c r="A8225">
        <v>8222</v>
      </c>
      <c r="F8225">
        <v>17480.956111070489</v>
      </c>
      <c r="G8225">
        <v>0.2364062715556523</v>
      </c>
      <c r="BD8225">
        <f t="shared" si="990"/>
        <v>1730.1149036470033</v>
      </c>
      <c r="BE8225">
        <f t="shared" si="991"/>
        <v>4091.6812539163693</v>
      </c>
      <c r="BF8225">
        <f t="shared" si="992"/>
        <v>6453.2476041857362</v>
      </c>
      <c r="BG8225">
        <f t="shared" si="993"/>
        <v>8814.8139544551013</v>
      </c>
      <c r="BH8225">
        <f t="shared" si="994"/>
        <v>11176.380304724469</v>
      </c>
      <c r="BI8225">
        <f t="shared" si="995"/>
        <v>13537.946654993835</v>
      </c>
      <c r="BJ8225">
        <f t="shared" si="996"/>
        <v>15899.513005263201</v>
      </c>
    </row>
    <row r="8226" spans="1:62">
      <c r="A8226">
        <v>8223</v>
      </c>
      <c r="F8226">
        <v>11883.705671609114</v>
      </c>
      <c r="G8226">
        <v>0.21691200277262457</v>
      </c>
      <c r="BD8226">
        <f t="shared" si="990"/>
        <v>-16298.924753292227</v>
      </c>
      <c r="BE8226">
        <f t="shared" si="991"/>
        <v>-15116.893395513966</v>
      </c>
      <c r="BF8226">
        <f t="shared" si="992"/>
        <v>-13934.862037735704</v>
      </c>
      <c r="BG8226">
        <f t="shared" si="993"/>
        <v>-12752.830679957442</v>
      </c>
      <c r="BH8226">
        <f t="shared" si="994"/>
        <v>-11570.79932217918</v>
      </c>
      <c r="BI8226">
        <f t="shared" si="995"/>
        <v>-10388.767964400919</v>
      </c>
      <c r="BJ8226">
        <f t="shared" si="996"/>
        <v>-9206.7366066226587</v>
      </c>
    </row>
    <row r="8227" spans="1:62">
      <c r="A8227">
        <v>8224</v>
      </c>
      <c r="F8227">
        <v>-604.40962469203805</v>
      </c>
      <c r="G8227">
        <v>0.48610400764879902</v>
      </c>
      <c r="BD8227">
        <f t="shared" si="990"/>
        <v>-10799.14565774599</v>
      </c>
      <c r="BE8227">
        <f t="shared" si="991"/>
        <v>-9714.5856438828687</v>
      </c>
      <c r="BF8227">
        <f t="shared" si="992"/>
        <v>-8630.0256300197452</v>
      </c>
      <c r="BG8227">
        <f t="shared" si="993"/>
        <v>-7545.4656161566227</v>
      </c>
      <c r="BH8227">
        <f t="shared" si="994"/>
        <v>-6460.9056022934992</v>
      </c>
      <c r="BI8227">
        <f t="shared" si="995"/>
        <v>-5376.3455884303767</v>
      </c>
      <c r="BJ8227">
        <f t="shared" si="996"/>
        <v>-4291.7855745672541</v>
      </c>
    </row>
    <row r="8228" spans="1:62">
      <c r="A8228">
        <v>8225</v>
      </c>
      <c r="F8228">
        <v>10906.38857290578</v>
      </c>
      <c r="G8228">
        <v>0.1406675479683237</v>
      </c>
      <c r="BD8228">
        <f t="shared" si="990"/>
        <v>3034.9296629360333</v>
      </c>
      <c r="BE8228">
        <f t="shared" si="991"/>
        <v>5465.4497011800286</v>
      </c>
      <c r="BF8228">
        <f t="shared" si="992"/>
        <v>7895.9697394240229</v>
      </c>
      <c r="BG8228">
        <f t="shared" si="993"/>
        <v>10326.489777668019</v>
      </c>
      <c r="BH8228">
        <f t="shared" si="994"/>
        <v>12757.009815912013</v>
      </c>
      <c r="BI8228">
        <f t="shared" si="995"/>
        <v>15187.529854156008</v>
      </c>
      <c r="BJ8228">
        <f t="shared" si="996"/>
        <v>17618.049892400002</v>
      </c>
    </row>
    <row r="8229" spans="1:62">
      <c r="A8229">
        <v>8226</v>
      </c>
      <c r="F8229">
        <v>5472.0343085026107</v>
      </c>
      <c r="G8229">
        <v>0.45182477453779146</v>
      </c>
      <c r="BD8229">
        <f t="shared" si="990"/>
        <v>-10203.050833064162</v>
      </c>
      <c r="BE8229">
        <f t="shared" si="991"/>
        <v>-9499.7130932225427</v>
      </c>
      <c r="BF8229">
        <f t="shared" si="992"/>
        <v>-8796.3753533809249</v>
      </c>
      <c r="BG8229">
        <f t="shared" si="993"/>
        <v>-8093.0376135393062</v>
      </c>
      <c r="BH8229">
        <f t="shared" si="994"/>
        <v>-7389.6998736976875</v>
      </c>
      <c r="BI8229">
        <f t="shared" si="995"/>
        <v>-6686.3621338560688</v>
      </c>
      <c r="BJ8229">
        <f t="shared" si="996"/>
        <v>-5983.024394014451</v>
      </c>
    </row>
    <row r="8230" spans="1:62">
      <c r="A8230">
        <v>8227</v>
      </c>
      <c r="F8230">
        <v>7688.0679235259995</v>
      </c>
      <c r="G8230">
        <v>0.6296639304178564</v>
      </c>
      <c r="BD8230">
        <f t="shared" si="990"/>
        <v>-3212.9104358136533</v>
      </c>
      <c r="BE8230">
        <f t="shared" si="991"/>
        <v>-953.78656312469593</v>
      </c>
      <c r="BF8230">
        <f t="shared" si="992"/>
        <v>1305.337309564261</v>
      </c>
      <c r="BG8230">
        <f t="shared" si="993"/>
        <v>3564.4611822532188</v>
      </c>
      <c r="BH8230">
        <f t="shared" si="994"/>
        <v>5823.5850549421757</v>
      </c>
      <c r="BI8230">
        <f t="shared" si="995"/>
        <v>8082.7089276311326</v>
      </c>
      <c r="BJ8230">
        <f t="shared" si="996"/>
        <v>10341.832800320091</v>
      </c>
    </row>
    <row r="8231" spans="1:62">
      <c r="A8231">
        <v>8228</v>
      </c>
      <c r="F8231">
        <v>11213.780041941769</v>
      </c>
      <c r="G8231">
        <v>0.14375616785141343</v>
      </c>
      <c r="BD8231">
        <f t="shared" si="990"/>
        <v>-4539.7482714367179</v>
      </c>
      <c r="BE8231">
        <f t="shared" si="991"/>
        <v>-1391.4286193474354</v>
      </c>
      <c r="BF8231">
        <f t="shared" si="992"/>
        <v>1756.8910327418471</v>
      </c>
      <c r="BG8231">
        <f t="shared" si="993"/>
        <v>4905.2106848311287</v>
      </c>
      <c r="BH8231">
        <f t="shared" si="994"/>
        <v>8053.5303369204103</v>
      </c>
      <c r="BI8231">
        <f t="shared" si="995"/>
        <v>11201.849989009694</v>
      </c>
      <c r="BJ8231">
        <f t="shared" si="996"/>
        <v>14350.169641098975</v>
      </c>
    </row>
    <row r="8232" spans="1:62">
      <c r="A8232">
        <v>8229</v>
      </c>
      <c r="F8232">
        <v>5038.9583730509694</v>
      </c>
      <c r="G8232">
        <v>0.23660193792720907</v>
      </c>
      <c r="BD8232">
        <f t="shared" si="990"/>
        <v>-10494.999202684701</v>
      </c>
      <c r="BE8232">
        <f t="shared" si="991"/>
        <v>-9776.2183634276353</v>
      </c>
      <c r="BF8232">
        <f t="shared" si="992"/>
        <v>-9057.4375241705675</v>
      </c>
      <c r="BG8232">
        <f t="shared" si="993"/>
        <v>-8338.6566849135015</v>
      </c>
      <c r="BH8232">
        <f t="shared" si="994"/>
        <v>-7619.8758456564337</v>
      </c>
      <c r="BI8232">
        <f t="shared" si="995"/>
        <v>-6901.095006399366</v>
      </c>
      <c r="BJ8232">
        <f t="shared" si="996"/>
        <v>-6182.3141671422991</v>
      </c>
    </row>
    <row r="8233" spans="1:62">
      <c r="A8233">
        <v>8230</v>
      </c>
      <c r="F8233">
        <v>10519.295149772792</v>
      </c>
      <c r="G8233">
        <v>0.55392878584855332</v>
      </c>
      <c r="BD8233">
        <f t="shared" si="990"/>
        <v>-3855.9486834149238</v>
      </c>
      <c r="BE8233">
        <f t="shared" si="991"/>
        <v>-2672.9389937788787</v>
      </c>
      <c r="BF8233">
        <f t="shared" si="992"/>
        <v>-1489.9293041428332</v>
      </c>
      <c r="BG8233">
        <f t="shared" si="993"/>
        <v>-306.91961450678809</v>
      </c>
      <c r="BH8233">
        <f t="shared" si="994"/>
        <v>876.09007512925746</v>
      </c>
      <c r="BI8233">
        <f t="shared" si="995"/>
        <v>2059.099764765303</v>
      </c>
      <c r="BJ8233">
        <f t="shared" si="996"/>
        <v>3242.1094544013486</v>
      </c>
    </row>
    <row r="8234" spans="1:62">
      <c r="A8234">
        <v>8231</v>
      </c>
      <c r="F8234">
        <v>10039.865527739999</v>
      </c>
      <c r="G8234">
        <v>0.14175209554120993</v>
      </c>
      <c r="BD8234">
        <f t="shared" si="990"/>
        <v>-7749.6512205300251</v>
      </c>
      <c r="BE8234">
        <f t="shared" si="991"/>
        <v>-4980.0072912872583</v>
      </c>
      <c r="BF8234">
        <f t="shared" si="992"/>
        <v>-2210.3633620444925</v>
      </c>
      <c r="BG8234">
        <f t="shared" si="993"/>
        <v>559.28056719827509</v>
      </c>
      <c r="BH8234">
        <f t="shared" si="994"/>
        <v>3328.9244964410409</v>
      </c>
      <c r="BI8234">
        <f t="shared" si="995"/>
        <v>6098.5684256838067</v>
      </c>
      <c r="BJ8234">
        <f t="shared" si="996"/>
        <v>8868.2123549265743</v>
      </c>
    </row>
    <row r="8235" spans="1:62">
      <c r="A8235">
        <v>8232</v>
      </c>
      <c r="F8235">
        <v>4749.5848670338382</v>
      </c>
      <c r="G8235">
        <v>0.18176431678782023</v>
      </c>
      <c r="BD8235">
        <f t="shared" si="990"/>
        <v>-9331.1050500339497</v>
      </c>
      <c r="BE8235">
        <f t="shared" si="991"/>
        <v>-8622.3445723279001</v>
      </c>
      <c r="BF8235">
        <f t="shared" si="992"/>
        <v>-7913.5840946218505</v>
      </c>
      <c r="BG8235">
        <f t="shared" si="993"/>
        <v>-7204.8236169158008</v>
      </c>
      <c r="BH8235">
        <f t="shared" si="994"/>
        <v>-6496.0631392097512</v>
      </c>
      <c r="BI8235">
        <f t="shared" si="995"/>
        <v>-5787.3026615037015</v>
      </c>
      <c r="BJ8235">
        <f t="shared" si="996"/>
        <v>-5078.5421837976519</v>
      </c>
    </row>
    <row r="8236" spans="1:62">
      <c r="A8236">
        <v>8233</v>
      </c>
      <c r="F8236">
        <v>4273.4058245899651</v>
      </c>
      <c r="G8236">
        <v>0.10891606833530432</v>
      </c>
      <c r="BD8236">
        <f t="shared" si="990"/>
        <v>-3840.7632830947368</v>
      </c>
      <c r="BE8236">
        <f t="shared" si="991"/>
        <v>-2931.9416991556359</v>
      </c>
      <c r="BF8236">
        <f t="shared" si="992"/>
        <v>-2023.1201152165349</v>
      </c>
      <c r="BG8236">
        <f t="shared" si="993"/>
        <v>-1114.2985312774335</v>
      </c>
      <c r="BH8236">
        <f t="shared" si="994"/>
        <v>-205.47694733833214</v>
      </c>
      <c r="BI8236">
        <f t="shared" si="995"/>
        <v>703.34463660076835</v>
      </c>
      <c r="BJ8236">
        <f t="shared" si="996"/>
        <v>1612.1662205398698</v>
      </c>
    </row>
    <row r="8237" spans="1:62">
      <c r="A8237">
        <v>8234</v>
      </c>
      <c r="F8237">
        <v>10786.796544122679</v>
      </c>
      <c r="G8237">
        <v>0.21626018577692996</v>
      </c>
      <c r="BD8237">
        <f t="shared" si="990"/>
        <v>-3728.8254829134435</v>
      </c>
      <c r="BE8237">
        <f t="shared" si="991"/>
        <v>-3184.2451412369219</v>
      </c>
      <c r="BF8237">
        <f t="shared" si="992"/>
        <v>-2639.6647995604003</v>
      </c>
      <c r="BG8237">
        <f t="shared" si="993"/>
        <v>-2095.0844578838787</v>
      </c>
      <c r="BH8237">
        <f t="shared" si="994"/>
        <v>-1550.5041162073571</v>
      </c>
      <c r="BI8237">
        <f t="shared" si="995"/>
        <v>-1005.9237745308355</v>
      </c>
      <c r="BJ8237">
        <f t="shared" si="996"/>
        <v>-461.34343285431396</v>
      </c>
    </row>
    <row r="8238" spans="1:62">
      <c r="A8238">
        <v>8235</v>
      </c>
      <c r="F8238">
        <v>2157.0101844104465</v>
      </c>
      <c r="G8238">
        <v>0.32445341423336238</v>
      </c>
      <c r="BD8238">
        <f t="shared" si="990"/>
        <v>-9705.4956152380291</v>
      </c>
      <c r="BE8238">
        <f t="shared" si="991"/>
        <v>-8624.1946863533794</v>
      </c>
      <c r="BF8238">
        <f t="shared" si="992"/>
        <v>-7542.8937574687297</v>
      </c>
      <c r="BG8238">
        <f t="shared" si="993"/>
        <v>-6461.5928285840801</v>
      </c>
      <c r="BH8238">
        <f t="shared" si="994"/>
        <v>-5380.2918996994295</v>
      </c>
      <c r="BI8238">
        <f t="shared" si="995"/>
        <v>-4298.9909708147798</v>
      </c>
      <c r="BJ8238">
        <f t="shared" si="996"/>
        <v>-3217.6900419301301</v>
      </c>
    </row>
    <row r="8239" spans="1:62">
      <c r="A8239">
        <v>8236</v>
      </c>
      <c r="F8239">
        <v>14123.067097965115</v>
      </c>
      <c r="G8239">
        <v>0.29716459442492926</v>
      </c>
      <c r="BD8239">
        <f t="shared" si="990"/>
        <v>-534.74311324363453</v>
      </c>
      <c r="BE8239">
        <f t="shared" si="991"/>
        <v>1087.5239579231775</v>
      </c>
      <c r="BF8239">
        <f t="shared" si="992"/>
        <v>2709.791029089989</v>
      </c>
      <c r="BG8239">
        <f t="shared" si="993"/>
        <v>4332.0581002568015</v>
      </c>
      <c r="BH8239">
        <f t="shared" si="994"/>
        <v>5954.325171423613</v>
      </c>
      <c r="BI8239">
        <f t="shared" si="995"/>
        <v>7576.5922425904246</v>
      </c>
      <c r="BJ8239">
        <f t="shared" si="996"/>
        <v>9198.859313757237</v>
      </c>
    </row>
    <row r="8240" spans="1:62">
      <c r="A8240">
        <v>8237</v>
      </c>
      <c r="F8240">
        <v>113.53861238717218</v>
      </c>
      <c r="G8240">
        <v>0.61175301472230714</v>
      </c>
      <c r="BD8240">
        <f t="shared" si="990"/>
        <v>-12637.244125840469</v>
      </c>
      <c r="BE8240">
        <f t="shared" si="991"/>
        <v>-11151.421153715823</v>
      </c>
      <c r="BF8240">
        <f t="shared" si="992"/>
        <v>-9665.5981815911764</v>
      </c>
      <c r="BG8240">
        <f t="shared" si="993"/>
        <v>-8179.7752094665293</v>
      </c>
      <c r="BH8240">
        <f t="shared" si="994"/>
        <v>-6693.9522373418831</v>
      </c>
      <c r="BI8240">
        <f t="shared" si="995"/>
        <v>-5208.1292652172378</v>
      </c>
      <c r="BJ8240">
        <f t="shared" si="996"/>
        <v>-3722.3062930925917</v>
      </c>
    </row>
    <row r="8241" spans="1:62">
      <c r="A8241">
        <v>8238</v>
      </c>
      <c r="F8241">
        <v>10771.711389279673</v>
      </c>
      <c r="G8241">
        <v>2.5179489064238503E-2</v>
      </c>
      <c r="BD8241">
        <f t="shared" si="990"/>
        <v>2945.2264612243634</v>
      </c>
      <c r="BE8241">
        <f t="shared" si="991"/>
        <v>6003.9915348358991</v>
      </c>
      <c r="BF8241">
        <f t="shared" si="992"/>
        <v>9062.7566084474347</v>
      </c>
      <c r="BG8241">
        <f t="shared" si="993"/>
        <v>12121.52168205897</v>
      </c>
      <c r="BH8241">
        <f t="shared" si="994"/>
        <v>15180.286755670506</v>
      </c>
      <c r="BI8241">
        <f t="shared" si="995"/>
        <v>18239.051829282042</v>
      </c>
      <c r="BJ8241">
        <f t="shared" si="996"/>
        <v>21297.816902893577</v>
      </c>
    </row>
    <row r="8242" spans="1:62">
      <c r="A8242">
        <v>8239</v>
      </c>
      <c r="F8242">
        <v>10210.559293417624</v>
      </c>
      <c r="G8242">
        <v>0.21377435892834473</v>
      </c>
      <c r="BD8242">
        <f t="shared" si="990"/>
        <v>-10645.813943958481</v>
      </c>
      <c r="BE8242">
        <f t="shared" si="991"/>
        <v>-10519.916498637289</v>
      </c>
      <c r="BF8242">
        <f t="shared" si="992"/>
        <v>-10394.019053316097</v>
      </c>
      <c r="BG8242">
        <f t="shared" si="993"/>
        <v>-10268.121607994903</v>
      </c>
      <c r="BH8242">
        <f t="shared" si="994"/>
        <v>-10142.22416267371</v>
      </c>
      <c r="BI8242">
        <f t="shared" si="995"/>
        <v>-10016.326717352518</v>
      </c>
      <c r="BJ8242">
        <f t="shared" si="996"/>
        <v>-9890.429272031326</v>
      </c>
    </row>
    <row r="8243" spans="1:62">
      <c r="A8243">
        <v>8240</v>
      </c>
      <c r="F8243">
        <v>11820.894189373541</v>
      </c>
      <c r="G8243">
        <v>0.21364701934862573</v>
      </c>
      <c r="BD8243">
        <f t="shared" si="990"/>
        <v>-9141.6874987759002</v>
      </c>
      <c r="BE8243">
        <f t="shared" si="991"/>
        <v>-8072.8157041341765</v>
      </c>
      <c r="BF8243">
        <f t="shared" si="992"/>
        <v>-7003.9439094924528</v>
      </c>
      <c r="BG8243">
        <f t="shared" si="993"/>
        <v>-5935.0721148507291</v>
      </c>
      <c r="BH8243">
        <f t="shared" si="994"/>
        <v>-4866.2003202090054</v>
      </c>
      <c r="BI8243">
        <f t="shared" si="995"/>
        <v>-3797.3285255672818</v>
      </c>
      <c r="BJ8243">
        <f t="shared" si="996"/>
        <v>-2728.4567309255581</v>
      </c>
    </row>
    <row r="8244" spans="1:62">
      <c r="A8244">
        <v>8241</v>
      </c>
      <c r="F8244">
        <v>9766.2266039926508</v>
      </c>
      <c r="G8244">
        <v>0.81116815045736246</v>
      </c>
      <c r="BD8244">
        <f t="shared" si="990"/>
        <v>-10752.659092630412</v>
      </c>
      <c r="BE8244">
        <f t="shared" si="991"/>
        <v>-9684.423995887284</v>
      </c>
      <c r="BF8244">
        <f t="shared" si="992"/>
        <v>-8616.1888991441556</v>
      </c>
      <c r="BG8244">
        <f t="shared" si="993"/>
        <v>-7547.9538024010262</v>
      </c>
      <c r="BH8244">
        <f t="shared" si="994"/>
        <v>-6479.7187056578978</v>
      </c>
      <c r="BI8244">
        <f t="shared" si="995"/>
        <v>-5411.4836089147693</v>
      </c>
      <c r="BJ8244">
        <f t="shared" si="996"/>
        <v>-4343.24851217164</v>
      </c>
    </row>
    <row r="8245" spans="1:62">
      <c r="A8245">
        <v>8242</v>
      </c>
      <c r="F8245">
        <v>15516.908694609125</v>
      </c>
      <c r="G8245">
        <v>0.24677604944733567</v>
      </c>
      <c r="BD8245">
        <f t="shared" si="990"/>
        <v>-5710.3858517058379</v>
      </c>
      <c r="BE8245">
        <f t="shared" si="991"/>
        <v>-1654.545099419026</v>
      </c>
      <c r="BF8245">
        <f t="shared" si="992"/>
        <v>2401.295652867786</v>
      </c>
      <c r="BG8245">
        <f t="shared" si="993"/>
        <v>6457.1364051545988</v>
      </c>
      <c r="BH8245">
        <f t="shared" si="994"/>
        <v>10512.977157441412</v>
      </c>
      <c r="BI8245">
        <f t="shared" si="995"/>
        <v>14568.817909728223</v>
      </c>
      <c r="BJ8245">
        <f t="shared" si="996"/>
        <v>18624.658662015034</v>
      </c>
    </row>
    <row r="8246" spans="1:62">
      <c r="A8246">
        <v>8243</v>
      </c>
      <c r="F8246">
        <v>7439.5442769035326</v>
      </c>
      <c r="G8246">
        <v>0.2306610243030871</v>
      </c>
      <c r="BD8246">
        <f t="shared" si="990"/>
        <v>-14283.028447372446</v>
      </c>
      <c r="BE8246">
        <f t="shared" si="991"/>
        <v>-13049.148200135769</v>
      </c>
      <c r="BF8246">
        <f t="shared" si="992"/>
        <v>-11815.26795289909</v>
      </c>
      <c r="BG8246">
        <f t="shared" si="993"/>
        <v>-10581.387705662411</v>
      </c>
      <c r="BH8246">
        <f t="shared" si="994"/>
        <v>-9347.5074584257327</v>
      </c>
      <c r="BI8246">
        <f t="shared" si="995"/>
        <v>-8113.6272111890548</v>
      </c>
      <c r="BJ8246">
        <f t="shared" si="996"/>
        <v>-6879.746963952377</v>
      </c>
    </row>
    <row r="8247" spans="1:62">
      <c r="A8247">
        <v>8244</v>
      </c>
      <c r="F8247">
        <v>3697.7505921837801</v>
      </c>
      <c r="G8247">
        <v>0.47364351605904176</v>
      </c>
      <c r="BD8247">
        <f t="shared" si="990"/>
        <v>-6286.2391553880971</v>
      </c>
      <c r="BE8247">
        <f t="shared" si="991"/>
        <v>-5132.9340338726615</v>
      </c>
      <c r="BF8247">
        <f t="shared" si="992"/>
        <v>-3979.628912357226</v>
      </c>
      <c r="BG8247">
        <f t="shared" si="993"/>
        <v>-2826.3237908417905</v>
      </c>
      <c r="BH8247">
        <f t="shared" si="994"/>
        <v>-1673.0186693263549</v>
      </c>
      <c r="BI8247">
        <f t="shared" si="995"/>
        <v>-519.71354781091941</v>
      </c>
      <c r="BJ8247">
        <f t="shared" si="996"/>
        <v>633.59157370451612</v>
      </c>
    </row>
    <row r="8248" spans="1:62">
      <c r="A8248">
        <v>8245</v>
      </c>
      <c r="F8248">
        <v>6375.4225651027209</v>
      </c>
      <c r="G8248">
        <v>0.25373459014612454</v>
      </c>
      <c r="BD8248">
        <f t="shared" si="990"/>
        <v>-1329.5330118885713</v>
      </c>
      <c r="BE8248">
        <f t="shared" si="991"/>
        <v>1038.6845684066375</v>
      </c>
      <c r="BF8248">
        <f t="shared" si="992"/>
        <v>3406.9021487018463</v>
      </c>
      <c r="BG8248">
        <f t="shared" si="993"/>
        <v>5775.1197289970551</v>
      </c>
      <c r="BH8248">
        <f t="shared" si="994"/>
        <v>8143.3373092922629</v>
      </c>
      <c r="BI8248">
        <f t="shared" si="995"/>
        <v>10511.554889587473</v>
      </c>
      <c r="BJ8248">
        <f t="shared" si="996"/>
        <v>12879.772469882682</v>
      </c>
    </row>
    <row r="8249" spans="1:62">
      <c r="A8249">
        <v>8246</v>
      </c>
      <c r="F8249">
        <v>2794.2133030251152</v>
      </c>
      <c r="G8249">
        <v>0.38250635435656211</v>
      </c>
      <c r="BD8249">
        <f t="shared" si="990"/>
        <v>-5106.7496143720982</v>
      </c>
      <c r="BE8249">
        <f t="shared" si="991"/>
        <v>-3838.0766636414755</v>
      </c>
      <c r="BF8249">
        <f t="shared" si="992"/>
        <v>-2569.4037129108528</v>
      </c>
      <c r="BG8249">
        <f t="shared" si="993"/>
        <v>-1300.7307621802302</v>
      </c>
      <c r="BH8249">
        <f t="shared" si="994"/>
        <v>-32.05781144960747</v>
      </c>
      <c r="BI8249">
        <f t="shared" si="995"/>
        <v>1236.6151392810152</v>
      </c>
      <c r="BJ8249">
        <f t="shared" si="996"/>
        <v>2505.2880900116379</v>
      </c>
    </row>
    <row r="8250" spans="1:62">
      <c r="A8250">
        <v>8247</v>
      </c>
      <c r="F8250">
        <v>7354.1074775003372</v>
      </c>
      <c r="G8250">
        <v>1.2087199974650842</v>
      </c>
      <c r="BD8250">
        <f t="shared" si="990"/>
        <v>-881.6815312423048</v>
      </c>
      <c r="BE8250">
        <f t="shared" si="991"/>
        <v>1030.8502405405056</v>
      </c>
      <c r="BF8250">
        <f t="shared" si="992"/>
        <v>2943.3820123233163</v>
      </c>
      <c r="BG8250">
        <f t="shared" si="993"/>
        <v>4855.9137841061265</v>
      </c>
      <c r="BH8250">
        <f t="shared" si="994"/>
        <v>6768.4455558889367</v>
      </c>
      <c r="BI8250">
        <f t="shared" si="995"/>
        <v>8680.9773276717478</v>
      </c>
      <c r="BJ8250">
        <f t="shared" si="996"/>
        <v>10593.509099454559</v>
      </c>
    </row>
    <row r="8251" spans="1:62">
      <c r="A8251">
        <v>8248</v>
      </c>
      <c r="F8251">
        <v>7604.1043297968426</v>
      </c>
      <c r="G8251">
        <v>0.36380784682331946</v>
      </c>
      <c r="BD8251">
        <f t="shared" si="990"/>
        <v>-1310.5074901749158</v>
      </c>
      <c r="BE8251">
        <f t="shared" si="991"/>
        <v>4733.0924971505056</v>
      </c>
      <c r="BF8251">
        <f t="shared" si="992"/>
        <v>10776.692484475927</v>
      </c>
      <c r="BG8251">
        <f t="shared" si="993"/>
        <v>16820.292471801349</v>
      </c>
      <c r="BH8251">
        <f t="shared" si="994"/>
        <v>22863.892459126768</v>
      </c>
      <c r="BI8251">
        <f t="shared" si="995"/>
        <v>28907.49244645219</v>
      </c>
      <c r="BJ8251">
        <f t="shared" si="996"/>
        <v>34951.092433777609</v>
      </c>
    </row>
    <row r="8252" spans="1:62">
      <c r="A8252">
        <v>8249</v>
      </c>
      <c r="F8252">
        <v>5876.3950784872586</v>
      </c>
      <c r="G8252">
        <v>0.35554677238143118</v>
      </c>
      <c r="BD8252">
        <f t="shared" si="990"/>
        <v>-5785.0650956802456</v>
      </c>
      <c r="BE8252">
        <f t="shared" si="991"/>
        <v>-3966.025861563648</v>
      </c>
      <c r="BF8252">
        <f t="shared" si="992"/>
        <v>-2146.9866274470505</v>
      </c>
      <c r="BG8252">
        <f t="shared" si="993"/>
        <v>-327.94739333045345</v>
      </c>
      <c r="BH8252">
        <f t="shared" si="994"/>
        <v>1491.0918407861445</v>
      </c>
      <c r="BI8252">
        <f t="shared" si="995"/>
        <v>3310.1310749027416</v>
      </c>
      <c r="BJ8252">
        <f t="shared" si="996"/>
        <v>5129.1703090193387</v>
      </c>
    </row>
    <row r="8253" spans="1:62">
      <c r="A8253">
        <v>8250</v>
      </c>
      <c r="F8253">
        <v>10365.983117406009</v>
      </c>
      <c r="G8253">
        <v>0.43786607937516919</v>
      </c>
      <c r="BD8253">
        <f t="shared" si="990"/>
        <v>-4098.6612165801025</v>
      </c>
      <c r="BE8253">
        <f t="shared" si="991"/>
        <v>-2320.9273546729469</v>
      </c>
      <c r="BF8253">
        <f t="shared" si="992"/>
        <v>-543.19349276579123</v>
      </c>
      <c r="BG8253">
        <f t="shared" si="993"/>
        <v>1234.5403691413649</v>
      </c>
      <c r="BH8253">
        <f t="shared" si="994"/>
        <v>3012.2742310485201</v>
      </c>
      <c r="BI8253">
        <f t="shared" si="995"/>
        <v>4790.0080929556761</v>
      </c>
      <c r="BJ8253">
        <f t="shared" si="996"/>
        <v>6567.7419548628322</v>
      </c>
    </row>
    <row r="8254" spans="1:62">
      <c r="A8254">
        <v>8251</v>
      </c>
      <c r="F8254">
        <v>7830.7368816389135</v>
      </c>
      <c r="G8254">
        <v>0.52374372291782567</v>
      </c>
      <c r="BD8254">
        <f t="shared" si="990"/>
        <v>-8176.6527205301627</v>
      </c>
      <c r="BE8254">
        <f t="shared" si="991"/>
        <v>-5987.3223236543172</v>
      </c>
      <c r="BF8254">
        <f t="shared" si="992"/>
        <v>-3797.9919267784717</v>
      </c>
      <c r="BG8254">
        <f t="shared" si="993"/>
        <v>-1608.6615299026253</v>
      </c>
      <c r="BH8254">
        <f t="shared" si="994"/>
        <v>580.66886697322116</v>
      </c>
      <c r="BI8254">
        <f t="shared" si="995"/>
        <v>2769.9992638490658</v>
      </c>
      <c r="BJ8254">
        <f t="shared" si="996"/>
        <v>4959.3296607249122</v>
      </c>
    </row>
    <row r="8255" spans="1:62">
      <c r="A8255">
        <v>8252</v>
      </c>
      <c r="F8255">
        <v>11317.015788906774</v>
      </c>
      <c r="G8255">
        <v>0.17329558100090381</v>
      </c>
      <c r="BD8255">
        <f t="shared" si="990"/>
        <v>-5212.0182670497852</v>
      </c>
      <c r="BE8255">
        <f t="shared" si="991"/>
        <v>-2593.2996524606569</v>
      </c>
      <c r="BF8255">
        <f t="shared" si="992"/>
        <v>25.418962128471321</v>
      </c>
      <c r="BG8255">
        <f t="shared" si="993"/>
        <v>2644.1375767175996</v>
      </c>
      <c r="BH8255">
        <f t="shared" si="994"/>
        <v>5262.8561913067279</v>
      </c>
      <c r="BI8255">
        <f t="shared" si="995"/>
        <v>7881.5748058958561</v>
      </c>
      <c r="BJ8255">
        <f t="shared" si="996"/>
        <v>10500.293420484984</v>
      </c>
    </row>
    <row r="8256" spans="1:62">
      <c r="A8256">
        <v>8253</v>
      </c>
      <c r="F8256">
        <v>8261.0664648149468</v>
      </c>
      <c r="G8256">
        <v>0.30489995415568139</v>
      </c>
      <c r="BD8256">
        <f t="shared" si="990"/>
        <v>-10450.537883902256</v>
      </c>
      <c r="BE8256">
        <f t="shared" si="991"/>
        <v>-9584.0599788977361</v>
      </c>
      <c r="BF8256">
        <f t="shared" si="992"/>
        <v>-8717.5820738932161</v>
      </c>
      <c r="BG8256">
        <f t="shared" si="993"/>
        <v>-7851.104168888698</v>
      </c>
      <c r="BH8256">
        <f t="shared" si="994"/>
        <v>-6984.626263884179</v>
      </c>
      <c r="BI8256">
        <f t="shared" si="995"/>
        <v>-6118.14835887966</v>
      </c>
      <c r="BJ8256">
        <f t="shared" si="996"/>
        <v>-5251.670453875141</v>
      </c>
    </row>
    <row r="8257" spans="1:62">
      <c r="A8257">
        <v>8254</v>
      </c>
      <c r="F8257">
        <v>9071.6191984540819</v>
      </c>
      <c r="G8257">
        <v>2.3585454403283634E-2</v>
      </c>
      <c r="BD8257">
        <f t="shared" si="990"/>
        <v>-6736.56669403654</v>
      </c>
      <c r="BE8257">
        <f t="shared" si="991"/>
        <v>-5212.0669232581331</v>
      </c>
      <c r="BF8257">
        <f t="shared" si="992"/>
        <v>-3687.5671524797262</v>
      </c>
      <c r="BG8257">
        <f t="shared" si="993"/>
        <v>-2163.0673817013194</v>
      </c>
      <c r="BH8257">
        <f t="shared" si="994"/>
        <v>-638.56761092291254</v>
      </c>
      <c r="BI8257">
        <f t="shared" si="995"/>
        <v>885.93215985549432</v>
      </c>
      <c r="BJ8257">
        <f t="shared" si="996"/>
        <v>2410.4319306339021</v>
      </c>
    </row>
    <row r="8258" spans="1:62">
      <c r="A8258">
        <v>8255</v>
      </c>
      <c r="F8258">
        <v>5572.2417240182949</v>
      </c>
      <c r="G8258">
        <v>0.45035166862024489</v>
      </c>
      <c r="BD8258">
        <f t="shared" si="990"/>
        <v>-8953.6919264376629</v>
      </c>
      <c r="BE8258">
        <f t="shared" si="991"/>
        <v>-8835.7646544212457</v>
      </c>
      <c r="BF8258">
        <f t="shared" si="992"/>
        <v>-8717.8373824048267</v>
      </c>
      <c r="BG8258">
        <f t="shared" si="993"/>
        <v>-8599.9101103884095</v>
      </c>
      <c r="BH8258">
        <f t="shared" si="994"/>
        <v>-8481.9828383719905</v>
      </c>
      <c r="BI8258">
        <f t="shared" si="995"/>
        <v>-8364.0555663555733</v>
      </c>
      <c r="BJ8258">
        <f t="shared" si="996"/>
        <v>-8246.1282943391543</v>
      </c>
    </row>
    <row r="8259" spans="1:62">
      <c r="A8259">
        <v>8256</v>
      </c>
      <c r="F8259">
        <v>7175.6023824449803</v>
      </c>
      <c r="G8259">
        <v>0.27052057795799289</v>
      </c>
      <c r="BD8259">
        <f t="shared" si="990"/>
        <v>-3320.4833809170705</v>
      </c>
      <c r="BE8259">
        <f t="shared" si="991"/>
        <v>-1068.725037815846</v>
      </c>
      <c r="BF8259">
        <f t="shared" si="992"/>
        <v>1183.0333052853784</v>
      </c>
      <c r="BG8259">
        <f t="shared" si="993"/>
        <v>3434.7916483866029</v>
      </c>
      <c r="BH8259">
        <f t="shared" si="994"/>
        <v>5686.5499914878274</v>
      </c>
      <c r="BI8259">
        <f t="shared" si="995"/>
        <v>7938.3083345890518</v>
      </c>
      <c r="BJ8259">
        <f t="shared" si="996"/>
        <v>10190.066677690276</v>
      </c>
    </row>
    <row r="8260" spans="1:62">
      <c r="A8260">
        <v>8257</v>
      </c>
      <c r="F8260">
        <v>8930.1974038923254</v>
      </c>
      <c r="G8260">
        <v>0.28139594383163136</v>
      </c>
      <c r="BD8260">
        <f t="shared" si="990"/>
        <v>-5822.9994926550162</v>
      </c>
      <c r="BE8260">
        <f t="shared" si="991"/>
        <v>-4470.396602865052</v>
      </c>
      <c r="BF8260">
        <f t="shared" si="992"/>
        <v>-3117.793713075087</v>
      </c>
      <c r="BG8260">
        <f t="shared" si="993"/>
        <v>-1765.1908232851229</v>
      </c>
      <c r="BH8260">
        <f t="shared" si="994"/>
        <v>-412.58793349515781</v>
      </c>
      <c r="BI8260">
        <f t="shared" si="995"/>
        <v>940.01495629480632</v>
      </c>
      <c r="BJ8260">
        <f t="shared" si="996"/>
        <v>2292.6178460847714</v>
      </c>
    </row>
    <row r="8261" spans="1:62">
      <c r="A8261">
        <v>8258</v>
      </c>
      <c r="F8261">
        <v>10056.742034728319</v>
      </c>
      <c r="G8261">
        <v>8.4128007152930451E-2</v>
      </c>
      <c r="BD8261">
        <f t="shared" si="990"/>
        <v>-7523.2176847341689</v>
      </c>
      <c r="BE8261">
        <f t="shared" si="991"/>
        <v>-6116.2379655760124</v>
      </c>
      <c r="BF8261">
        <f t="shared" si="992"/>
        <v>-4709.2582464178549</v>
      </c>
      <c r="BG8261">
        <f t="shared" si="993"/>
        <v>-3302.2785272596984</v>
      </c>
      <c r="BH8261">
        <f t="shared" si="994"/>
        <v>-1895.2988081015419</v>
      </c>
      <c r="BI8261">
        <f t="shared" si="995"/>
        <v>-488.31908894338449</v>
      </c>
      <c r="BJ8261">
        <f t="shared" si="996"/>
        <v>918.66063021477203</v>
      </c>
    </row>
    <row r="8262" spans="1:62">
      <c r="A8262">
        <v>8259</v>
      </c>
      <c r="F8262">
        <v>11831.046650442013</v>
      </c>
      <c r="G8262">
        <v>0.89590175631263236</v>
      </c>
      <c r="BD8262">
        <f t="shared" si="990"/>
        <v>-9636.1019989636661</v>
      </c>
      <c r="BE8262">
        <f t="shared" si="991"/>
        <v>-9215.4619631990136</v>
      </c>
      <c r="BF8262">
        <f t="shared" si="992"/>
        <v>-8794.821927434361</v>
      </c>
      <c r="BG8262">
        <f t="shared" si="993"/>
        <v>-8374.1818916697102</v>
      </c>
      <c r="BH8262">
        <f t="shared" si="994"/>
        <v>-7953.5418559050577</v>
      </c>
      <c r="BI8262">
        <f t="shared" si="995"/>
        <v>-7532.9018201404051</v>
      </c>
      <c r="BJ8262">
        <f t="shared" si="996"/>
        <v>-7112.2617843757525</v>
      </c>
    </row>
    <row r="8263" spans="1:62">
      <c r="A8263">
        <v>8260</v>
      </c>
      <c r="F8263">
        <v>11314.85364924352</v>
      </c>
      <c r="G8263">
        <v>0.28015804459549543</v>
      </c>
      <c r="BD8263">
        <f t="shared" si="990"/>
        <v>-7351.5378688788514</v>
      </c>
      <c r="BE8263">
        <f t="shared" si="991"/>
        <v>-2872.02908731569</v>
      </c>
      <c r="BF8263">
        <f t="shared" si="992"/>
        <v>1607.4796942474732</v>
      </c>
      <c r="BG8263">
        <f t="shared" si="993"/>
        <v>6086.9884758106327</v>
      </c>
      <c r="BH8263">
        <f t="shared" si="994"/>
        <v>10566.497257373796</v>
      </c>
      <c r="BI8263">
        <f t="shared" si="995"/>
        <v>15046.006038936959</v>
      </c>
      <c r="BJ8263">
        <f t="shared" si="996"/>
        <v>19525.514820500117</v>
      </c>
    </row>
    <row r="8264" spans="1:62">
      <c r="A8264">
        <v>8261</v>
      </c>
      <c r="F8264">
        <v>9818.0280414676381</v>
      </c>
      <c r="G8264">
        <v>0.34163998319247835</v>
      </c>
      <c r="BD8264">
        <f t="shared" si="990"/>
        <v>-9914.0634262660424</v>
      </c>
      <c r="BE8264">
        <f t="shared" si="991"/>
        <v>-8513.2732032885651</v>
      </c>
      <c r="BF8264">
        <f t="shared" si="992"/>
        <v>-7112.4829803110879</v>
      </c>
      <c r="BG8264">
        <f t="shared" si="993"/>
        <v>-5711.6927573336106</v>
      </c>
      <c r="BH8264">
        <f t="shared" si="994"/>
        <v>-4310.9025343561343</v>
      </c>
      <c r="BI8264">
        <f t="shared" si="995"/>
        <v>-2910.1123113786562</v>
      </c>
      <c r="BJ8264">
        <f t="shared" si="996"/>
        <v>-1509.3220884011789</v>
      </c>
    </row>
    <row r="8265" spans="1:62">
      <c r="A8265">
        <v>8262</v>
      </c>
      <c r="F8265">
        <v>6040.9628008365053</v>
      </c>
      <c r="G8265">
        <v>0.15541306707798963</v>
      </c>
      <c r="BD8265">
        <f t="shared" si="990"/>
        <v>-8109.8281255052461</v>
      </c>
      <c r="BE8265">
        <f t="shared" si="991"/>
        <v>-6401.6282095428542</v>
      </c>
      <c r="BF8265">
        <f t="shared" si="992"/>
        <v>-4693.4282935804631</v>
      </c>
      <c r="BG8265">
        <f t="shared" si="993"/>
        <v>-2985.2283776180711</v>
      </c>
      <c r="BH8265">
        <f t="shared" si="994"/>
        <v>-1277.0284616556801</v>
      </c>
      <c r="BI8265">
        <f t="shared" si="995"/>
        <v>431.17145430671189</v>
      </c>
      <c r="BJ8265">
        <f t="shared" si="996"/>
        <v>2139.3713702691039</v>
      </c>
    </row>
    <row r="8266" spans="1:62">
      <c r="A8266">
        <v>8263</v>
      </c>
      <c r="F8266">
        <v>2477.1011045807027</v>
      </c>
      <c r="G8266">
        <v>0.67765196926047278</v>
      </c>
      <c r="BD8266">
        <f t="shared" si="990"/>
        <v>-5263.8974654465574</v>
      </c>
      <c r="BE8266">
        <f t="shared" si="991"/>
        <v>-4486.8321300566095</v>
      </c>
      <c r="BF8266">
        <f t="shared" si="992"/>
        <v>-3709.7667946666606</v>
      </c>
      <c r="BG8266">
        <f t="shared" si="993"/>
        <v>-2932.7014592767127</v>
      </c>
      <c r="BH8266">
        <f t="shared" si="994"/>
        <v>-2155.6361238867644</v>
      </c>
      <c r="BI8266">
        <f t="shared" si="995"/>
        <v>-1378.570788496816</v>
      </c>
      <c r="BJ8266">
        <f t="shared" si="996"/>
        <v>-601.50545310686812</v>
      </c>
    </row>
    <row r="8267" spans="1:62">
      <c r="A8267">
        <v>8264</v>
      </c>
      <c r="F8267">
        <v>5073.8905966959319</v>
      </c>
      <c r="G8267">
        <v>0.68254883084948315</v>
      </c>
      <c r="BD8267">
        <f t="shared" si="990"/>
        <v>911.15874172166104</v>
      </c>
      <c r="BE8267">
        <f t="shared" si="991"/>
        <v>4299.4185880240248</v>
      </c>
      <c r="BF8267">
        <f t="shared" si="992"/>
        <v>7687.6784343263898</v>
      </c>
      <c r="BG8267">
        <f t="shared" si="993"/>
        <v>11075.938280628752</v>
      </c>
      <c r="BH8267">
        <f t="shared" si="994"/>
        <v>14464.198126931118</v>
      </c>
      <c r="BI8267">
        <f t="shared" si="995"/>
        <v>17852.457973233482</v>
      </c>
      <c r="BJ8267">
        <f t="shared" si="996"/>
        <v>21240.717819535843</v>
      </c>
    </row>
    <row r="8268" spans="1:62">
      <c r="A8268">
        <v>8265</v>
      </c>
      <c r="F8268">
        <v>11191.229711378681</v>
      </c>
      <c r="G8268">
        <v>0.13382672366182202</v>
      </c>
      <c r="BD8268">
        <f t="shared" si="990"/>
        <v>-1661.1464424485162</v>
      </c>
      <c r="BE8268">
        <f t="shared" si="991"/>
        <v>1751.5977117988996</v>
      </c>
      <c r="BF8268">
        <f t="shared" si="992"/>
        <v>5164.3418660463158</v>
      </c>
      <c r="BG8268">
        <f t="shared" si="993"/>
        <v>8577.0860202937311</v>
      </c>
      <c r="BH8268">
        <f t="shared" si="994"/>
        <v>11989.830174541148</v>
      </c>
      <c r="BI8268">
        <f t="shared" si="995"/>
        <v>15402.574328788563</v>
      </c>
      <c r="BJ8268">
        <f t="shared" si="996"/>
        <v>18815.318483035979</v>
      </c>
    </row>
    <row r="8269" spans="1:62">
      <c r="A8269">
        <v>8266</v>
      </c>
      <c r="F8269">
        <v>5107.9860204644647</v>
      </c>
      <c r="G8269">
        <v>0.26303941509609619</v>
      </c>
      <c r="BD8269">
        <f t="shared" ref="BD8269:BD8332" si="997">($BD$3*G8268)-F8268</f>
        <v>-10522.096093069571</v>
      </c>
      <c r="BE8269">
        <f t="shared" ref="BE8269:BE8332" si="998">($BE$3*G8268)-F8268</f>
        <v>-9852.9624747604612</v>
      </c>
      <c r="BF8269">
        <f t="shared" ref="BF8269:BF8332" si="999">($BF$3*G8268)-F8268</f>
        <v>-9183.8288564513496</v>
      </c>
      <c r="BG8269">
        <f t="shared" ref="BG8269:BG8332" si="1000">($BG$3*G8268)-F8268</f>
        <v>-8514.6952381422398</v>
      </c>
      <c r="BH8269">
        <f t="shared" ref="BH8269:BH8332" si="1001">($BH$3*G8268)-F8268</f>
        <v>-7845.56161983313</v>
      </c>
      <c r="BI8269">
        <f t="shared" ref="BI8269:BI8332" si="1002">($BI$3*G8268)-F8268</f>
        <v>-7176.4280015240201</v>
      </c>
      <c r="BJ8269">
        <f t="shared" ref="BJ8269:BJ8332" si="1003">($BJ$3*G8268)-F8268</f>
        <v>-6507.2943832149103</v>
      </c>
    </row>
    <row r="8270" spans="1:62">
      <c r="A8270">
        <v>8267</v>
      </c>
      <c r="F8270">
        <v>5867.3959712793585</v>
      </c>
      <c r="G8270">
        <v>0.34362224781168038</v>
      </c>
      <c r="BD8270">
        <f t="shared" si="997"/>
        <v>-3792.788944983984</v>
      </c>
      <c r="BE8270">
        <f t="shared" si="998"/>
        <v>-2477.5918695035029</v>
      </c>
      <c r="BF8270">
        <f t="shared" si="999"/>
        <v>-1162.3947940230219</v>
      </c>
      <c r="BG8270">
        <f t="shared" si="1000"/>
        <v>152.80228145745878</v>
      </c>
      <c r="BH8270">
        <f t="shared" si="1001"/>
        <v>1467.9993569379403</v>
      </c>
      <c r="BI8270">
        <f t="shared" si="1002"/>
        <v>2783.196432418421</v>
      </c>
      <c r="BJ8270">
        <f t="shared" si="1003"/>
        <v>4098.3935078989016</v>
      </c>
    </row>
    <row r="8271" spans="1:62">
      <c r="A8271">
        <v>8268</v>
      </c>
      <c r="F8271">
        <v>7886.9587255702027</v>
      </c>
      <c r="G8271">
        <v>0.30045607661127427</v>
      </c>
      <c r="BD8271">
        <f t="shared" si="997"/>
        <v>-4149.2847322209564</v>
      </c>
      <c r="BE8271">
        <f t="shared" si="998"/>
        <v>-2431.1734931625547</v>
      </c>
      <c r="BF8271">
        <f t="shared" si="999"/>
        <v>-713.062254104153</v>
      </c>
      <c r="BG8271">
        <f t="shared" si="1000"/>
        <v>1005.0489849542491</v>
      </c>
      <c r="BH8271">
        <f t="shared" si="1001"/>
        <v>2723.1602240126504</v>
      </c>
      <c r="BI8271">
        <f t="shared" si="1002"/>
        <v>4441.2714630710525</v>
      </c>
      <c r="BJ8271">
        <f t="shared" si="1003"/>
        <v>6159.3827021294546</v>
      </c>
    </row>
    <row r="8272" spans="1:62">
      <c r="A8272">
        <v>8269</v>
      </c>
      <c r="F8272">
        <v>13292.7654819123</v>
      </c>
      <c r="G8272">
        <v>0.35838234275998371</v>
      </c>
      <c r="BD8272">
        <f t="shared" si="997"/>
        <v>-6384.678342513831</v>
      </c>
      <c r="BE8272">
        <f t="shared" si="998"/>
        <v>-4882.3979594574594</v>
      </c>
      <c r="BF8272">
        <f t="shared" si="999"/>
        <v>-3380.1175764010886</v>
      </c>
      <c r="BG8272">
        <f t="shared" si="1000"/>
        <v>-1877.837193344717</v>
      </c>
      <c r="BH8272">
        <f t="shared" si="1001"/>
        <v>-375.55681028834624</v>
      </c>
      <c r="BI8272">
        <f t="shared" si="1002"/>
        <v>1126.7235727680254</v>
      </c>
      <c r="BJ8272">
        <f t="shared" si="1003"/>
        <v>2629.0039558243971</v>
      </c>
    </row>
    <row r="8273" spans="1:62">
      <c r="A8273">
        <v>8270</v>
      </c>
      <c r="F8273">
        <v>8411.5143668918245</v>
      </c>
      <c r="G8273">
        <v>0.29535792408779393</v>
      </c>
      <c r="BD8273">
        <f t="shared" si="997"/>
        <v>-11500.853768112382</v>
      </c>
      <c r="BE8273">
        <f t="shared" si="998"/>
        <v>-9708.9420543124634</v>
      </c>
      <c r="BF8273">
        <f t="shared" si="999"/>
        <v>-7917.0303405125442</v>
      </c>
      <c r="BG8273">
        <f t="shared" si="1000"/>
        <v>-6125.1186267126259</v>
      </c>
      <c r="BH8273">
        <f t="shared" si="1001"/>
        <v>-4333.2069129127067</v>
      </c>
      <c r="BI8273">
        <f t="shared" si="1002"/>
        <v>-2541.2951991127884</v>
      </c>
      <c r="BJ8273">
        <f t="shared" si="1003"/>
        <v>-749.38348531287011</v>
      </c>
    </row>
    <row r="8274" spans="1:62">
      <c r="A8274">
        <v>8271</v>
      </c>
      <c r="F8274">
        <v>5769.0937275760989</v>
      </c>
      <c r="G8274">
        <v>0.25627912168059108</v>
      </c>
      <c r="BD8274">
        <f t="shared" si="997"/>
        <v>-6934.7247464528546</v>
      </c>
      <c r="BE8274">
        <f t="shared" si="998"/>
        <v>-5457.9351260138847</v>
      </c>
      <c r="BF8274">
        <f t="shared" si="999"/>
        <v>-3981.1455055749157</v>
      </c>
      <c r="BG8274">
        <f t="shared" si="1000"/>
        <v>-2504.3558851359458</v>
      </c>
      <c r="BH8274">
        <f t="shared" si="1001"/>
        <v>-1027.5662646969758</v>
      </c>
      <c r="BI8274">
        <f t="shared" si="1002"/>
        <v>449.22335574199315</v>
      </c>
      <c r="BJ8274">
        <f t="shared" si="1003"/>
        <v>1926.012976180964</v>
      </c>
    </row>
    <row r="8275" spans="1:62">
      <c r="A8275">
        <v>8272</v>
      </c>
      <c r="F8275">
        <v>4041.399577439639</v>
      </c>
      <c r="G8275">
        <v>0.48397110089164208</v>
      </c>
      <c r="BD8275">
        <f t="shared" si="997"/>
        <v>-4487.6981191731438</v>
      </c>
      <c r="BE8275">
        <f t="shared" si="998"/>
        <v>-3206.3025107701883</v>
      </c>
      <c r="BF8275">
        <f t="shared" si="999"/>
        <v>-1924.9069023672328</v>
      </c>
      <c r="BG8275">
        <f t="shared" si="1000"/>
        <v>-643.51129396427768</v>
      </c>
      <c r="BH8275">
        <f t="shared" si="1001"/>
        <v>637.8843144386783</v>
      </c>
      <c r="BI8275">
        <f t="shared" si="1002"/>
        <v>1919.2799228416334</v>
      </c>
      <c r="BJ8275">
        <f t="shared" si="1003"/>
        <v>3200.6755312445894</v>
      </c>
    </row>
    <row r="8276" spans="1:62">
      <c r="A8276">
        <v>8273</v>
      </c>
      <c r="F8276">
        <v>4528.613701141614</v>
      </c>
      <c r="G8276">
        <v>1.017862620211984</v>
      </c>
      <c r="BD8276">
        <f t="shared" si="997"/>
        <v>-1621.5440729814286</v>
      </c>
      <c r="BE8276">
        <f t="shared" si="998"/>
        <v>798.31143147678176</v>
      </c>
      <c r="BF8276">
        <f t="shared" si="999"/>
        <v>3218.1669359349926</v>
      </c>
      <c r="BG8276">
        <f t="shared" si="1000"/>
        <v>5638.0224403932025</v>
      </c>
      <c r="BH8276">
        <f t="shared" si="1001"/>
        <v>8057.8779448514124</v>
      </c>
      <c r="BI8276">
        <f t="shared" si="1002"/>
        <v>10477.733449309624</v>
      </c>
      <c r="BJ8276">
        <f t="shared" si="1003"/>
        <v>12897.588953767834</v>
      </c>
    </row>
    <row r="8277" spans="1:62">
      <c r="A8277">
        <v>8274</v>
      </c>
      <c r="F8277">
        <v>5575.9056125104835</v>
      </c>
      <c r="G8277">
        <v>1.0001080288255837</v>
      </c>
      <c r="BD8277">
        <f t="shared" si="997"/>
        <v>560.69939991830597</v>
      </c>
      <c r="BE8277">
        <f t="shared" si="998"/>
        <v>5650.0125009782259</v>
      </c>
      <c r="BF8277">
        <f t="shared" si="999"/>
        <v>10739.325602038147</v>
      </c>
      <c r="BG8277">
        <f t="shared" si="1000"/>
        <v>15828.638703098066</v>
      </c>
      <c r="BH8277">
        <f t="shared" si="1001"/>
        <v>20917.951804157987</v>
      </c>
      <c r="BI8277">
        <f t="shared" si="1002"/>
        <v>26007.264905217908</v>
      </c>
      <c r="BJ8277">
        <f t="shared" si="1003"/>
        <v>31096.578006277829</v>
      </c>
    </row>
    <row r="8278" spans="1:62">
      <c r="A8278">
        <v>8275</v>
      </c>
      <c r="F8278">
        <v>10403.177541004112</v>
      </c>
      <c r="G8278">
        <v>6.6341378183943256E-2</v>
      </c>
      <c r="BD8278">
        <f t="shared" si="997"/>
        <v>-575.36546838256527</v>
      </c>
      <c r="BE8278">
        <f t="shared" si="998"/>
        <v>4425.1746757453529</v>
      </c>
      <c r="BF8278">
        <f t="shared" si="999"/>
        <v>9425.7148198732721</v>
      </c>
      <c r="BG8278">
        <f t="shared" si="1000"/>
        <v>14426.254964001189</v>
      </c>
      <c r="BH8278">
        <f t="shared" si="1001"/>
        <v>19426.79510812911</v>
      </c>
      <c r="BI8278">
        <f t="shared" si="1002"/>
        <v>24427.335252257028</v>
      </c>
      <c r="BJ8278">
        <f t="shared" si="1003"/>
        <v>29427.875396384945</v>
      </c>
    </row>
    <row r="8279" spans="1:62">
      <c r="A8279">
        <v>8276</v>
      </c>
      <c r="F8279">
        <v>11731.737934643339</v>
      </c>
      <c r="G8279">
        <v>0.56664517739400733</v>
      </c>
      <c r="BD8279">
        <f t="shared" si="997"/>
        <v>-10071.470650084395</v>
      </c>
      <c r="BE8279">
        <f t="shared" si="998"/>
        <v>-9739.7637591646799</v>
      </c>
      <c r="BF8279">
        <f t="shared" si="999"/>
        <v>-9408.056868244963</v>
      </c>
      <c r="BG8279">
        <f t="shared" si="1000"/>
        <v>-9076.3499773252461</v>
      </c>
      <c r="BH8279">
        <f t="shared" si="1001"/>
        <v>-8744.643086405531</v>
      </c>
      <c r="BI8279">
        <f t="shared" si="1002"/>
        <v>-8412.9361954858141</v>
      </c>
      <c r="BJ8279">
        <f t="shared" si="1003"/>
        <v>-8081.2293045660981</v>
      </c>
    </row>
    <row r="8280" spans="1:62">
      <c r="A8280">
        <v>8277</v>
      </c>
      <c r="F8280">
        <v>9670.8847956668542</v>
      </c>
      <c r="G8280">
        <v>0.16211937181430258</v>
      </c>
      <c r="BD8280">
        <f t="shared" si="997"/>
        <v>-8898.5120476733027</v>
      </c>
      <c r="BE8280">
        <f t="shared" si="998"/>
        <v>-6065.2861607032655</v>
      </c>
      <c r="BF8280">
        <f t="shared" si="999"/>
        <v>-3232.0602737332283</v>
      </c>
      <c r="BG8280">
        <f t="shared" si="1000"/>
        <v>-398.83438676319201</v>
      </c>
      <c r="BH8280">
        <f t="shared" si="1001"/>
        <v>2434.3915002068443</v>
      </c>
      <c r="BI8280">
        <f t="shared" si="1002"/>
        <v>5267.6173871768824</v>
      </c>
      <c r="BJ8280">
        <f t="shared" si="1003"/>
        <v>8100.8432741469169</v>
      </c>
    </row>
    <row r="8281" spans="1:62">
      <c r="A8281">
        <v>8278</v>
      </c>
      <c r="F8281">
        <v>9520.5701667915746</v>
      </c>
      <c r="G8281">
        <v>0.75796039187870523</v>
      </c>
      <c r="BD8281">
        <f t="shared" si="997"/>
        <v>-8860.2879365953413</v>
      </c>
      <c r="BE8281">
        <f t="shared" si="998"/>
        <v>-8049.6910775238284</v>
      </c>
      <c r="BF8281">
        <f t="shared" si="999"/>
        <v>-7239.0942184523155</v>
      </c>
      <c r="BG8281">
        <f t="shared" si="1000"/>
        <v>-6428.4973593808027</v>
      </c>
      <c r="BH8281">
        <f t="shared" si="1001"/>
        <v>-5617.9005003092898</v>
      </c>
      <c r="BI8281">
        <f t="shared" si="1002"/>
        <v>-4807.3036412377769</v>
      </c>
      <c r="BJ8281">
        <f t="shared" si="1003"/>
        <v>-3996.706782166264</v>
      </c>
    </row>
    <row r="8282" spans="1:62">
      <c r="A8282">
        <v>8279</v>
      </c>
      <c r="F8282">
        <v>8874.5589523316885</v>
      </c>
      <c r="G8282">
        <v>0.20121897091804541</v>
      </c>
      <c r="BD8282">
        <f t="shared" si="997"/>
        <v>-5730.7682073980486</v>
      </c>
      <c r="BE8282">
        <f t="shared" si="998"/>
        <v>-1940.9662480045226</v>
      </c>
      <c r="BF8282">
        <f t="shared" si="999"/>
        <v>1848.8357113890033</v>
      </c>
      <c r="BG8282">
        <f t="shared" si="1000"/>
        <v>5638.6376707825293</v>
      </c>
      <c r="BH8282">
        <f t="shared" si="1001"/>
        <v>9428.4396301760571</v>
      </c>
      <c r="BI8282">
        <f t="shared" si="1002"/>
        <v>13218.241589569581</v>
      </c>
      <c r="BJ8282">
        <f t="shared" si="1003"/>
        <v>17008.043548963109</v>
      </c>
    </row>
    <row r="8283" spans="1:62">
      <c r="A8283">
        <v>8280</v>
      </c>
      <c r="F8283">
        <v>8687.1340003892165</v>
      </c>
      <c r="G8283">
        <v>0.89642816005044246</v>
      </c>
      <c r="BD8283">
        <f t="shared" si="997"/>
        <v>-7868.464097741461</v>
      </c>
      <c r="BE8283">
        <f t="shared" si="998"/>
        <v>-6862.3692431512345</v>
      </c>
      <c r="BF8283">
        <f t="shared" si="999"/>
        <v>-5856.2743885610071</v>
      </c>
      <c r="BG8283">
        <f t="shared" si="1000"/>
        <v>-4850.1795339707805</v>
      </c>
      <c r="BH8283">
        <f t="shared" si="1001"/>
        <v>-3844.0846793805531</v>
      </c>
      <c r="BI8283">
        <f t="shared" si="1002"/>
        <v>-2837.9898247903257</v>
      </c>
      <c r="BJ8283">
        <f t="shared" si="1003"/>
        <v>-1831.8949702000991</v>
      </c>
    </row>
    <row r="8284" spans="1:62">
      <c r="A8284">
        <v>8281</v>
      </c>
      <c r="F8284">
        <v>7870.8555816477692</v>
      </c>
      <c r="G8284">
        <v>0.71878422274918563</v>
      </c>
      <c r="BD8284">
        <f t="shared" si="997"/>
        <v>-4204.9932001370044</v>
      </c>
      <c r="BE8284">
        <f t="shared" si="998"/>
        <v>277.14760011520775</v>
      </c>
      <c r="BF8284">
        <f t="shared" si="999"/>
        <v>4759.2884003674208</v>
      </c>
      <c r="BG8284">
        <f t="shared" si="1000"/>
        <v>9241.429200619632</v>
      </c>
      <c r="BH8284">
        <f t="shared" si="1001"/>
        <v>13723.570000871847</v>
      </c>
      <c r="BI8284">
        <f t="shared" si="1002"/>
        <v>18205.710801124056</v>
      </c>
      <c r="BJ8284">
        <f t="shared" si="1003"/>
        <v>22687.851601376271</v>
      </c>
    </row>
    <row r="8285" spans="1:62">
      <c r="A8285">
        <v>8282</v>
      </c>
      <c r="F8285">
        <v>5411.4297399294701</v>
      </c>
      <c r="G8285">
        <v>1.0388082988422678</v>
      </c>
      <c r="BD8285">
        <f t="shared" si="997"/>
        <v>-4276.9344679018413</v>
      </c>
      <c r="BE8285">
        <f t="shared" si="998"/>
        <v>-683.01335415591257</v>
      </c>
      <c r="BF8285">
        <f t="shared" si="999"/>
        <v>2910.9077595900144</v>
      </c>
      <c r="BG8285">
        <f t="shared" si="1000"/>
        <v>6504.8288733359441</v>
      </c>
      <c r="BH8285">
        <f t="shared" si="1001"/>
        <v>10098.74998708187</v>
      </c>
      <c r="BI8285">
        <f t="shared" si="1002"/>
        <v>13692.671100827798</v>
      </c>
      <c r="BJ8285">
        <f t="shared" si="1003"/>
        <v>17286.592214573728</v>
      </c>
    </row>
    <row r="8286" spans="1:62">
      <c r="A8286">
        <v>8283</v>
      </c>
      <c r="F8286">
        <v>16160.22180527272</v>
      </c>
      <c r="G8286">
        <v>0.24173891266607317</v>
      </c>
      <c r="BD8286">
        <f t="shared" si="997"/>
        <v>-217.38824571813166</v>
      </c>
      <c r="BE8286">
        <f t="shared" si="998"/>
        <v>4976.6532484932068</v>
      </c>
      <c r="BF8286">
        <f t="shared" si="999"/>
        <v>10170.694742704547</v>
      </c>
      <c r="BG8286">
        <f t="shared" si="1000"/>
        <v>15364.736236915884</v>
      </c>
      <c r="BH8286">
        <f t="shared" si="1001"/>
        <v>20558.777731127226</v>
      </c>
      <c r="BI8286">
        <f t="shared" si="1002"/>
        <v>25752.819225338564</v>
      </c>
      <c r="BJ8286">
        <f t="shared" si="1003"/>
        <v>30946.860719549903</v>
      </c>
    </row>
    <row r="8287" spans="1:62">
      <c r="A8287">
        <v>8284</v>
      </c>
      <c r="F8287">
        <v>-1617.6180169787112</v>
      </c>
      <c r="G8287">
        <v>0.20612327574972955</v>
      </c>
      <c r="BD8287">
        <f t="shared" si="997"/>
        <v>-14951.527241942355</v>
      </c>
      <c r="BE8287">
        <f t="shared" si="998"/>
        <v>-13742.832678611989</v>
      </c>
      <c r="BF8287">
        <f t="shared" si="999"/>
        <v>-12534.138115281623</v>
      </c>
      <c r="BG8287">
        <f t="shared" si="1000"/>
        <v>-11325.443551951257</v>
      </c>
      <c r="BH8287">
        <f t="shared" si="1001"/>
        <v>-10116.748988620891</v>
      </c>
      <c r="BI8287">
        <f t="shared" si="1002"/>
        <v>-8908.0544252905256</v>
      </c>
      <c r="BJ8287">
        <f t="shared" si="1003"/>
        <v>-7699.3598619601598</v>
      </c>
    </row>
    <row r="8288" spans="1:62">
      <c r="A8288">
        <v>8285</v>
      </c>
      <c r="F8288">
        <v>11139.207571972642</v>
      </c>
      <c r="G8288">
        <v>0.14350911613790185</v>
      </c>
      <c r="BD8288">
        <f t="shared" si="997"/>
        <v>2648.2343957273588</v>
      </c>
      <c r="BE8288">
        <f t="shared" si="998"/>
        <v>3678.8507744760068</v>
      </c>
      <c r="BF8288">
        <f t="shared" si="999"/>
        <v>4709.4671532246539</v>
      </c>
      <c r="BG8288">
        <f t="shared" si="1000"/>
        <v>5740.0835319733023</v>
      </c>
      <c r="BH8288">
        <f t="shared" si="1001"/>
        <v>6770.6999107219499</v>
      </c>
      <c r="BI8288">
        <f t="shared" si="1002"/>
        <v>7801.3162894705974</v>
      </c>
      <c r="BJ8288">
        <f t="shared" si="1003"/>
        <v>8831.9326682192459</v>
      </c>
    </row>
    <row r="8289" spans="1:62">
      <c r="A8289">
        <v>8286</v>
      </c>
      <c r="F8289">
        <v>-570.67199943479864</v>
      </c>
      <c r="G8289">
        <v>0.8320336798713095</v>
      </c>
      <c r="BD8289">
        <f t="shared" si="997"/>
        <v>-10421.661991283132</v>
      </c>
      <c r="BE8289">
        <f t="shared" si="998"/>
        <v>-9704.1164105936223</v>
      </c>
      <c r="BF8289">
        <f t="shared" si="999"/>
        <v>-8986.5708299041144</v>
      </c>
      <c r="BG8289">
        <f t="shared" si="1000"/>
        <v>-8269.0252492146046</v>
      </c>
      <c r="BH8289">
        <f t="shared" si="1001"/>
        <v>-7551.4796685250949</v>
      </c>
      <c r="BI8289">
        <f t="shared" si="1002"/>
        <v>-6833.9340878355861</v>
      </c>
      <c r="BJ8289">
        <f t="shared" si="1003"/>
        <v>-6116.3885071460772</v>
      </c>
    </row>
    <row r="8290" spans="1:62">
      <c r="A8290">
        <v>8287</v>
      </c>
      <c r="F8290">
        <v>11340.560601219728</v>
      </c>
      <c r="G8290">
        <v>0.41651420316618371</v>
      </c>
      <c r="BD8290">
        <f t="shared" si="997"/>
        <v>4730.8403987913462</v>
      </c>
      <c r="BE8290">
        <f t="shared" si="998"/>
        <v>8891.0087981478937</v>
      </c>
      <c r="BF8290">
        <f t="shared" si="999"/>
        <v>13051.177197504441</v>
      </c>
      <c r="BG8290">
        <f t="shared" si="1000"/>
        <v>17211.345596860989</v>
      </c>
      <c r="BH8290">
        <f t="shared" si="1001"/>
        <v>21371.513996217534</v>
      </c>
      <c r="BI8290">
        <f t="shared" si="1002"/>
        <v>25531.682395574084</v>
      </c>
      <c r="BJ8290">
        <f t="shared" si="1003"/>
        <v>29691.850794930629</v>
      </c>
    </row>
    <row r="8291" spans="1:62">
      <c r="A8291">
        <v>8288</v>
      </c>
      <c r="F8291">
        <v>9825.9413811944214</v>
      </c>
      <c r="G8291">
        <v>0.69723173604978861</v>
      </c>
      <c r="BD8291">
        <f t="shared" si="997"/>
        <v>-9257.9895853888083</v>
      </c>
      <c r="BE8291">
        <f t="shared" si="998"/>
        <v>-7175.4185695578908</v>
      </c>
      <c r="BF8291">
        <f t="shared" si="999"/>
        <v>-5092.8475537269724</v>
      </c>
      <c r="BG8291">
        <f t="shared" si="1000"/>
        <v>-3010.2765378960539</v>
      </c>
      <c r="BH8291">
        <f t="shared" si="1001"/>
        <v>-927.70552206513457</v>
      </c>
      <c r="BI8291">
        <f t="shared" si="1002"/>
        <v>1154.865493765783</v>
      </c>
      <c r="BJ8291">
        <f t="shared" si="1003"/>
        <v>3237.4365095967023</v>
      </c>
    </row>
    <row r="8292" spans="1:62">
      <c r="A8292">
        <v>8289</v>
      </c>
      <c r="F8292">
        <v>10771.683036699531</v>
      </c>
      <c r="G8292">
        <v>0.55153790496983479</v>
      </c>
      <c r="BD8292">
        <f t="shared" si="997"/>
        <v>-6339.7827009454777</v>
      </c>
      <c r="BE8292">
        <f t="shared" si="998"/>
        <v>-2853.6240206965349</v>
      </c>
      <c r="BF8292">
        <f t="shared" si="999"/>
        <v>632.5346595524079</v>
      </c>
      <c r="BG8292">
        <f t="shared" si="1000"/>
        <v>4118.6933398013516</v>
      </c>
      <c r="BH8292">
        <f t="shared" si="1001"/>
        <v>7604.8520200502935</v>
      </c>
      <c r="BI8292">
        <f t="shared" si="1002"/>
        <v>11091.010700299237</v>
      </c>
      <c r="BJ8292">
        <f t="shared" si="1003"/>
        <v>14577.169380548181</v>
      </c>
    </row>
    <row r="8293" spans="1:62">
      <c r="A8293">
        <v>8290</v>
      </c>
      <c r="F8293">
        <v>6204.4606293860215</v>
      </c>
      <c r="G8293">
        <v>0.51469355012137985</v>
      </c>
      <c r="BD8293">
        <f t="shared" si="997"/>
        <v>-8013.9935118503563</v>
      </c>
      <c r="BE8293">
        <f t="shared" si="998"/>
        <v>-5256.3039870011826</v>
      </c>
      <c r="BF8293">
        <f t="shared" si="999"/>
        <v>-2498.6144621520089</v>
      </c>
      <c r="BG8293">
        <f t="shared" si="1000"/>
        <v>259.07506269716578</v>
      </c>
      <c r="BH8293">
        <f t="shared" si="1001"/>
        <v>3016.7645875463386</v>
      </c>
      <c r="BI8293">
        <f t="shared" si="1002"/>
        <v>5774.4541123955132</v>
      </c>
      <c r="BJ8293">
        <f t="shared" si="1003"/>
        <v>8532.1436372446879</v>
      </c>
    </row>
    <row r="8294" spans="1:62">
      <c r="A8294">
        <v>8291</v>
      </c>
      <c r="F8294">
        <v>10510.214504078038</v>
      </c>
      <c r="G8294">
        <v>8.7147428338286481E-2</v>
      </c>
      <c r="BD8294">
        <f t="shared" si="997"/>
        <v>-3630.9928787791223</v>
      </c>
      <c r="BE8294">
        <f t="shared" si="998"/>
        <v>-1057.525128172223</v>
      </c>
      <c r="BF8294">
        <f t="shared" si="999"/>
        <v>1515.9426224346762</v>
      </c>
      <c r="BG8294">
        <f t="shared" si="1000"/>
        <v>4089.4103730415754</v>
      </c>
      <c r="BH8294">
        <f t="shared" si="1001"/>
        <v>6662.8781236484756</v>
      </c>
      <c r="BI8294">
        <f t="shared" si="1002"/>
        <v>9236.3458742553739</v>
      </c>
      <c r="BJ8294">
        <f t="shared" si="1003"/>
        <v>11809.813624862274</v>
      </c>
    </row>
    <row r="8295" spans="1:62">
      <c r="A8295">
        <v>8292</v>
      </c>
      <c r="F8295">
        <v>18975.492864168125</v>
      </c>
      <c r="G8295">
        <v>0.28392784102613433</v>
      </c>
      <c r="BD8295">
        <f t="shared" si="997"/>
        <v>-10074.477362386606</v>
      </c>
      <c r="BE8295">
        <f t="shared" si="998"/>
        <v>-9638.7402206951738</v>
      </c>
      <c r="BF8295">
        <f t="shared" si="999"/>
        <v>-9203.0030790037399</v>
      </c>
      <c r="BG8295">
        <f t="shared" si="1000"/>
        <v>-8767.2659373123079</v>
      </c>
      <c r="BH8295">
        <f t="shared" si="1001"/>
        <v>-8331.5287956208758</v>
      </c>
      <c r="BI8295">
        <f t="shared" si="1002"/>
        <v>-7895.7916539294438</v>
      </c>
      <c r="BJ8295">
        <f t="shared" si="1003"/>
        <v>-7460.0545122380108</v>
      </c>
    </row>
    <row r="8296" spans="1:62">
      <c r="A8296">
        <v>8293</v>
      </c>
      <c r="F8296">
        <v>13302.111792835392</v>
      </c>
      <c r="G8296">
        <v>0.35793648344984241</v>
      </c>
      <c r="BD8296">
        <f t="shared" si="997"/>
        <v>-17555.853659037453</v>
      </c>
      <c r="BE8296">
        <f t="shared" si="998"/>
        <v>-16136.214453906781</v>
      </c>
      <c r="BF8296">
        <f t="shared" si="999"/>
        <v>-14716.575248776109</v>
      </c>
      <c r="BG8296">
        <f t="shared" si="1000"/>
        <v>-13296.936043645439</v>
      </c>
      <c r="BH8296">
        <f t="shared" si="1001"/>
        <v>-11877.296838514767</v>
      </c>
      <c r="BI8296">
        <f t="shared" si="1002"/>
        <v>-10457.657633384095</v>
      </c>
      <c r="BJ8296">
        <f t="shared" si="1003"/>
        <v>-9038.0184282534246</v>
      </c>
    </row>
    <row r="8297" spans="1:62">
      <c r="A8297">
        <v>8294</v>
      </c>
      <c r="F8297">
        <v>1167.9836052484497</v>
      </c>
      <c r="G8297">
        <v>0.45700836245857435</v>
      </c>
      <c r="BD8297">
        <f t="shared" si="997"/>
        <v>-11512.42937558618</v>
      </c>
      <c r="BE8297">
        <f t="shared" si="998"/>
        <v>-9722.7469583369675</v>
      </c>
      <c r="BF8297">
        <f t="shared" si="999"/>
        <v>-7933.064541087756</v>
      </c>
      <c r="BG8297">
        <f t="shared" si="1000"/>
        <v>-6143.3821238385444</v>
      </c>
      <c r="BH8297">
        <f t="shared" si="1001"/>
        <v>-4353.699706589332</v>
      </c>
      <c r="BI8297">
        <f t="shared" si="1002"/>
        <v>-2564.0172893401195</v>
      </c>
      <c r="BJ8297">
        <f t="shared" si="1003"/>
        <v>-774.33487209090708</v>
      </c>
    </row>
    <row r="8298" spans="1:62">
      <c r="A8298">
        <v>8295</v>
      </c>
      <c r="F8298">
        <v>18033.84199312927</v>
      </c>
      <c r="G8298">
        <v>0.38150192774369174</v>
      </c>
      <c r="BD8298">
        <f t="shared" si="997"/>
        <v>1117.058207044422</v>
      </c>
      <c r="BE8298">
        <f t="shared" si="998"/>
        <v>3402.1000193372938</v>
      </c>
      <c r="BF8298">
        <f t="shared" si="999"/>
        <v>5687.1418316301651</v>
      </c>
      <c r="BG8298">
        <f t="shared" si="1000"/>
        <v>7972.1836439230374</v>
      </c>
      <c r="BH8298">
        <f t="shared" si="1001"/>
        <v>10257.225456215909</v>
      </c>
      <c r="BI8298">
        <f t="shared" si="1002"/>
        <v>12542.26726850878</v>
      </c>
      <c r="BJ8298">
        <f t="shared" si="1003"/>
        <v>14827.309080801653</v>
      </c>
    </row>
    <row r="8299" spans="1:62">
      <c r="A8299">
        <v>8296</v>
      </c>
      <c r="F8299">
        <v>1984.333933304777</v>
      </c>
      <c r="G8299">
        <v>0.38870766330357842</v>
      </c>
      <c r="BD8299">
        <f t="shared" si="997"/>
        <v>-16126.332354410812</v>
      </c>
      <c r="BE8299">
        <f t="shared" si="998"/>
        <v>-14218.822715692353</v>
      </c>
      <c r="BF8299">
        <f t="shared" si="999"/>
        <v>-12311.313076973893</v>
      </c>
      <c r="BG8299">
        <f t="shared" si="1000"/>
        <v>-10403.803438255436</v>
      </c>
      <c r="BH8299">
        <f t="shared" si="1001"/>
        <v>-8496.2937995369775</v>
      </c>
      <c r="BI8299">
        <f t="shared" si="1002"/>
        <v>-6588.7841608185172</v>
      </c>
      <c r="BJ8299">
        <f t="shared" si="1003"/>
        <v>-4681.2745221000587</v>
      </c>
    </row>
    <row r="8300" spans="1:62">
      <c r="A8300">
        <v>8297</v>
      </c>
      <c r="F8300">
        <v>14075.660030526327</v>
      </c>
      <c r="G8300">
        <v>0.54604519022716502</v>
      </c>
      <c r="BD8300">
        <f t="shared" si="997"/>
        <v>-40.795616786884921</v>
      </c>
      <c r="BE8300">
        <f t="shared" si="998"/>
        <v>1902.7426997310072</v>
      </c>
      <c r="BF8300">
        <f t="shared" si="999"/>
        <v>3846.2810162488995</v>
      </c>
      <c r="BG8300">
        <f t="shared" si="1000"/>
        <v>5789.8193327667914</v>
      </c>
      <c r="BH8300">
        <f t="shared" si="1001"/>
        <v>7733.3576492846842</v>
      </c>
      <c r="BI8300">
        <f t="shared" si="1002"/>
        <v>9676.895965802576</v>
      </c>
      <c r="BJ8300">
        <f t="shared" si="1003"/>
        <v>11620.434282320468</v>
      </c>
    </row>
    <row r="8301" spans="1:62">
      <c r="A8301">
        <v>8298</v>
      </c>
      <c r="F8301">
        <v>4518.5997222148599</v>
      </c>
      <c r="G8301">
        <v>1.1740333817314976</v>
      </c>
      <c r="BD8301">
        <f t="shared" si="997"/>
        <v>-11345.434079390503</v>
      </c>
      <c r="BE8301">
        <f t="shared" si="998"/>
        <v>-8615.2081282546769</v>
      </c>
      <c r="BF8301">
        <f t="shared" si="999"/>
        <v>-5884.9821771188517</v>
      </c>
      <c r="BG8301">
        <f t="shared" si="1000"/>
        <v>-3154.7562259830265</v>
      </c>
      <c r="BH8301">
        <f t="shared" si="1001"/>
        <v>-424.53027484720224</v>
      </c>
      <c r="BI8301">
        <f t="shared" si="1002"/>
        <v>2305.6956762886239</v>
      </c>
      <c r="BJ8301">
        <f t="shared" si="1003"/>
        <v>5035.92162742445</v>
      </c>
    </row>
    <row r="8302" spans="1:62">
      <c r="A8302">
        <v>8299</v>
      </c>
      <c r="F8302">
        <v>10440.261836695921</v>
      </c>
      <c r="G8302">
        <v>0.27963521835977723</v>
      </c>
      <c r="BD8302">
        <f t="shared" si="997"/>
        <v>1351.5671864426286</v>
      </c>
      <c r="BE8302">
        <f t="shared" si="998"/>
        <v>7221.734095100117</v>
      </c>
      <c r="BF8302">
        <f t="shared" si="999"/>
        <v>13091.901003757606</v>
      </c>
      <c r="BG8302">
        <f t="shared" si="1000"/>
        <v>18962.067912415092</v>
      </c>
      <c r="BH8302">
        <f t="shared" si="1001"/>
        <v>24832.234821072583</v>
      </c>
      <c r="BI8302">
        <f t="shared" si="1002"/>
        <v>30702.401729730074</v>
      </c>
      <c r="BJ8302">
        <f t="shared" si="1003"/>
        <v>36572.568638387558</v>
      </c>
    </row>
    <row r="8303" spans="1:62">
      <c r="A8303">
        <v>8300</v>
      </c>
      <c r="F8303">
        <v>16436.743679152758</v>
      </c>
      <c r="G8303">
        <v>0.26795859120257681</v>
      </c>
      <c r="BD8303">
        <f t="shared" si="997"/>
        <v>-9042.0857448970346</v>
      </c>
      <c r="BE8303">
        <f t="shared" si="998"/>
        <v>-7643.9096530981496</v>
      </c>
      <c r="BF8303">
        <f t="shared" si="999"/>
        <v>-6245.7335612992629</v>
      </c>
      <c r="BG8303">
        <f t="shared" si="1000"/>
        <v>-4847.557469500377</v>
      </c>
      <c r="BH8303">
        <f t="shared" si="1001"/>
        <v>-3449.3813777014911</v>
      </c>
      <c r="BI8303">
        <f t="shared" si="1002"/>
        <v>-2051.2052859026044</v>
      </c>
      <c r="BJ8303">
        <f t="shared" si="1003"/>
        <v>-653.0291941037176</v>
      </c>
    </row>
    <row r="8304" spans="1:62">
      <c r="A8304">
        <v>8301</v>
      </c>
      <c r="F8304">
        <v>8647.5389352061047</v>
      </c>
      <c r="G8304">
        <v>0.23916117547219251</v>
      </c>
      <c r="BD8304">
        <f t="shared" si="997"/>
        <v>-15096.950723139875</v>
      </c>
      <c r="BE8304">
        <f t="shared" si="998"/>
        <v>-13757.15776712699</v>
      </c>
      <c r="BF8304">
        <f t="shared" si="999"/>
        <v>-12417.364811114105</v>
      </c>
      <c r="BG8304">
        <f t="shared" si="1000"/>
        <v>-11077.571855101221</v>
      </c>
      <c r="BH8304">
        <f t="shared" si="1001"/>
        <v>-9737.7788990883382</v>
      </c>
      <c r="BI8304">
        <f t="shared" si="1002"/>
        <v>-8397.9859430754532</v>
      </c>
      <c r="BJ8304">
        <f t="shared" si="1003"/>
        <v>-7058.19298706257</v>
      </c>
    </row>
    <row r="8305" spans="1:62">
      <c r="A8305">
        <v>8302</v>
      </c>
      <c r="F8305">
        <v>10867.120822540499</v>
      </c>
      <c r="G8305">
        <v>0.23296252710597454</v>
      </c>
      <c r="BD8305">
        <f t="shared" si="997"/>
        <v>-7451.733057845142</v>
      </c>
      <c r="BE8305">
        <f t="shared" si="998"/>
        <v>-6255.9271804841792</v>
      </c>
      <c r="BF8305">
        <f t="shared" si="999"/>
        <v>-5060.1213031232164</v>
      </c>
      <c r="BG8305">
        <f t="shared" si="1000"/>
        <v>-3864.3154257622546</v>
      </c>
      <c r="BH8305">
        <f t="shared" si="1001"/>
        <v>-2668.5095484012918</v>
      </c>
      <c r="BI8305">
        <f t="shared" si="1002"/>
        <v>-1472.703671040329</v>
      </c>
      <c r="BJ8305">
        <f t="shared" si="1003"/>
        <v>-276.89779367936717</v>
      </c>
    </row>
    <row r="8306" spans="1:62">
      <c r="A8306">
        <v>8303</v>
      </c>
      <c r="F8306">
        <v>14240.766004712492</v>
      </c>
      <c r="G8306">
        <v>0.10549663652628638</v>
      </c>
      <c r="BD8306">
        <f t="shared" si="997"/>
        <v>-9702.3081870106253</v>
      </c>
      <c r="BE8306">
        <f t="shared" si="998"/>
        <v>-8537.4955514807534</v>
      </c>
      <c r="BF8306">
        <f t="shared" si="999"/>
        <v>-7372.6829159508807</v>
      </c>
      <c r="BG8306">
        <f t="shared" si="1000"/>
        <v>-6207.8702804210079</v>
      </c>
      <c r="BH8306">
        <f t="shared" si="1001"/>
        <v>-5043.0576448911352</v>
      </c>
      <c r="BI8306">
        <f t="shared" si="1002"/>
        <v>-3878.2450093612624</v>
      </c>
      <c r="BJ8306">
        <f t="shared" si="1003"/>
        <v>-2713.4323738313897</v>
      </c>
    </row>
    <row r="8307" spans="1:62">
      <c r="A8307">
        <v>8304</v>
      </c>
      <c r="F8307">
        <v>5427.1506763331563</v>
      </c>
      <c r="G8307">
        <v>0.22308393852937414</v>
      </c>
      <c r="BD8307">
        <f t="shared" si="997"/>
        <v>-13713.282822081061</v>
      </c>
      <c r="BE8307">
        <f t="shared" si="998"/>
        <v>-13185.799639449628</v>
      </c>
      <c r="BF8307">
        <f t="shared" si="999"/>
        <v>-12658.316456818196</v>
      </c>
      <c r="BG8307">
        <f t="shared" si="1000"/>
        <v>-12130.833274186763</v>
      </c>
      <c r="BH8307">
        <f t="shared" si="1001"/>
        <v>-11603.350091555332</v>
      </c>
      <c r="BI8307">
        <f t="shared" si="1002"/>
        <v>-11075.866908923901</v>
      </c>
      <c r="BJ8307">
        <f t="shared" si="1003"/>
        <v>-10548.383726292468</v>
      </c>
    </row>
    <row r="8308" spans="1:62">
      <c r="A8308">
        <v>8305</v>
      </c>
      <c r="F8308">
        <v>4713.8475674177262</v>
      </c>
      <c r="G8308">
        <v>0.37409353970308423</v>
      </c>
      <c r="BD8308">
        <f t="shared" si="997"/>
        <v>-4311.730983686286</v>
      </c>
      <c r="BE8308">
        <f t="shared" si="998"/>
        <v>-3196.3112910394148</v>
      </c>
      <c r="BF8308">
        <f t="shared" si="999"/>
        <v>-2080.8915983925444</v>
      </c>
      <c r="BG8308">
        <f t="shared" si="1000"/>
        <v>-965.47190574567321</v>
      </c>
      <c r="BH8308">
        <f t="shared" si="1001"/>
        <v>149.94778690119711</v>
      </c>
      <c r="BI8308">
        <f t="shared" si="1002"/>
        <v>1265.3674795480674</v>
      </c>
      <c r="BJ8308">
        <f t="shared" si="1003"/>
        <v>2380.7871721949386</v>
      </c>
    </row>
    <row r="8309" spans="1:62">
      <c r="A8309">
        <v>8306</v>
      </c>
      <c r="F8309">
        <v>16944.820935033531</v>
      </c>
      <c r="G8309">
        <v>8.7122492534412288E-2</v>
      </c>
      <c r="BD8309">
        <f t="shared" si="997"/>
        <v>-2843.3798689023051</v>
      </c>
      <c r="BE8309">
        <f t="shared" si="998"/>
        <v>-972.91217038688364</v>
      </c>
      <c r="BF8309">
        <f t="shared" si="999"/>
        <v>897.55552812853693</v>
      </c>
      <c r="BG8309">
        <f t="shared" si="1000"/>
        <v>2768.0232266439589</v>
      </c>
      <c r="BH8309">
        <f t="shared" si="1001"/>
        <v>4638.4909251593799</v>
      </c>
      <c r="BI8309">
        <f t="shared" si="1002"/>
        <v>6508.9586236748</v>
      </c>
      <c r="BJ8309">
        <f t="shared" si="1003"/>
        <v>8379.426322190222</v>
      </c>
    </row>
    <row r="8310" spans="1:62">
      <c r="A8310">
        <v>8307</v>
      </c>
      <c r="F8310">
        <v>10152.716505049515</v>
      </c>
      <c r="G8310">
        <v>0.21065400926596034</v>
      </c>
      <c r="BD8310">
        <f t="shared" si="997"/>
        <v>-16509.208472361468</v>
      </c>
      <c r="BE8310">
        <f t="shared" si="998"/>
        <v>-16073.596009689409</v>
      </c>
      <c r="BF8310">
        <f t="shared" si="999"/>
        <v>-15637.983547017346</v>
      </c>
      <c r="BG8310">
        <f t="shared" si="1000"/>
        <v>-15202.371084345285</v>
      </c>
      <c r="BH8310">
        <f t="shared" si="1001"/>
        <v>-14766.758621673223</v>
      </c>
      <c r="BI8310">
        <f t="shared" si="1002"/>
        <v>-14331.146159001162</v>
      </c>
      <c r="BJ8310">
        <f t="shared" si="1003"/>
        <v>-13895.533696329101</v>
      </c>
    </row>
    <row r="8311" spans="1:62">
      <c r="A8311">
        <v>8308</v>
      </c>
      <c r="F8311">
        <v>14304.593489258681</v>
      </c>
      <c r="G8311">
        <v>0.46277358853210337</v>
      </c>
      <c r="BD8311">
        <f t="shared" si="997"/>
        <v>-9099.4464587197126</v>
      </c>
      <c r="BE8311">
        <f t="shared" si="998"/>
        <v>-8046.176412389912</v>
      </c>
      <c r="BF8311">
        <f t="shared" si="999"/>
        <v>-6992.9063660601096</v>
      </c>
      <c r="BG8311">
        <f t="shared" si="1000"/>
        <v>-5939.6363197303081</v>
      </c>
      <c r="BH8311">
        <f t="shared" si="1001"/>
        <v>-4886.3662734005065</v>
      </c>
      <c r="BI8311">
        <f t="shared" si="1002"/>
        <v>-3833.096227070705</v>
      </c>
      <c r="BJ8311">
        <f t="shared" si="1003"/>
        <v>-2779.8261807409035</v>
      </c>
    </row>
    <row r="8312" spans="1:62">
      <c r="A8312">
        <v>8309</v>
      </c>
      <c r="F8312">
        <v>1684.7705190407141</v>
      </c>
      <c r="G8312">
        <v>0.62336760474807829</v>
      </c>
      <c r="BD8312">
        <f t="shared" si="997"/>
        <v>-11990.725546598165</v>
      </c>
      <c r="BE8312">
        <f t="shared" si="998"/>
        <v>-9676.8576039376476</v>
      </c>
      <c r="BF8312">
        <f t="shared" si="999"/>
        <v>-7362.9896612771308</v>
      </c>
      <c r="BG8312">
        <f t="shared" si="1000"/>
        <v>-5049.1217186166141</v>
      </c>
      <c r="BH8312">
        <f t="shared" si="1001"/>
        <v>-2735.2537759560964</v>
      </c>
      <c r="BI8312">
        <f t="shared" si="1002"/>
        <v>-421.3858332955806</v>
      </c>
      <c r="BJ8312">
        <f t="shared" si="1003"/>
        <v>1892.4821093649371</v>
      </c>
    </row>
    <row r="8313" spans="1:62">
      <c r="A8313">
        <v>8310</v>
      </c>
      <c r="F8313">
        <v>7774.4364958397273</v>
      </c>
      <c r="G8313">
        <v>0.17553275163970117</v>
      </c>
      <c r="BD8313">
        <f t="shared" si="997"/>
        <v>1432.0675046996771</v>
      </c>
      <c r="BE8313">
        <f t="shared" si="998"/>
        <v>4548.9055284400683</v>
      </c>
      <c r="BF8313">
        <f t="shared" si="999"/>
        <v>7665.74355218046</v>
      </c>
      <c r="BG8313">
        <f t="shared" si="1000"/>
        <v>10782.581575920851</v>
      </c>
      <c r="BH8313">
        <f t="shared" si="1001"/>
        <v>13899.419599661243</v>
      </c>
      <c r="BI8313">
        <f t="shared" si="1002"/>
        <v>17016.257623401634</v>
      </c>
      <c r="BJ8313">
        <f t="shared" si="1003"/>
        <v>20133.095647142025</v>
      </c>
    </row>
    <row r="8314" spans="1:62">
      <c r="A8314">
        <v>8311</v>
      </c>
      <c r="F8314">
        <v>5452.5979808089396</v>
      </c>
      <c r="G8314">
        <v>5.7812313277524119E-2</v>
      </c>
      <c r="BD8314">
        <f t="shared" si="997"/>
        <v>-6896.7727376412213</v>
      </c>
      <c r="BE8314">
        <f t="shared" si="998"/>
        <v>-6019.1089794427153</v>
      </c>
      <c r="BF8314">
        <f t="shared" si="999"/>
        <v>-5141.4452212442102</v>
      </c>
      <c r="BG8314">
        <f t="shared" si="1000"/>
        <v>-4263.7814630457033</v>
      </c>
      <c r="BH8314">
        <f t="shared" si="1001"/>
        <v>-3386.1177048471982</v>
      </c>
      <c r="BI8314">
        <f t="shared" si="1002"/>
        <v>-2508.4539466486922</v>
      </c>
      <c r="BJ8314">
        <f t="shared" si="1003"/>
        <v>-1630.7901884501862</v>
      </c>
    </row>
    <row r="8315" spans="1:62">
      <c r="A8315">
        <v>8312</v>
      </c>
      <c r="F8315">
        <v>10238.819435686786</v>
      </c>
      <c r="G8315">
        <v>0.13329034712959587</v>
      </c>
      <c r="BD8315">
        <f t="shared" si="997"/>
        <v>-5163.536414421319</v>
      </c>
      <c r="BE8315">
        <f t="shared" si="998"/>
        <v>-4874.4748480336984</v>
      </c>
      <c r="BF8315">
        <f t="shared" si="999"/>
        <v>-4585.4132816460778</v>
      </c>
      <c r="BG8315">
        <f t="shared" si="1000"/>
        <v>-4296.3517152584573</v>
      </c>
      <c r="BH8315">
        <f t="shared" si="1001"/>
        <v>-4007.2901488708367</v>
      </c>
      <c r="BI8315">
        <f t="shared" si="1002"/>
        <v>-3718.2285824832161</v>
      </c>
      <c r="BJ8315">
        <f t="shared" si="1003"/>
        <v>-3429.1670160955955</v>
      </c>
    </row>
    <row r="8316" spans="1:62">
      <c r="A8316">
        <v>8313</v>
      </c>
      <c r="F8316">
        <v>3547.201104304575</v>
      </c>
      <c r="G8316">
        <v>0.35659726313428575</v>
      </c>
      <c r="BD8316">
        <f t="shared" si="997"/>
        <v>-9572.367700038807</v>
      </c>
      <c r="BE8316">
        <f t="shared" si="998"/>
        <v>-8905.9159643908279</v>
      </c>
      <c r="BF8316">
        <f t="shared" si="999"/>
        <v>-8239.4642287428487</v>
      </c>
      <c r="BG8316">
        <f t="shared" si="1000"/>
        <v>-7573.0124930948687</v>
      </c>
      <c r="BH8316">
        <f t="shared" si="1001"/>
        <v>-6906.5607574468895</v>
      </c>
      <c r="BI8316">
        <f t="shared" si="1002"/>
        <v>-6240.1090217989104</v>
      </c>
      <c r="BJ8316">
        <f t="shared" si="1003"/>
        <v>-5573.6572861509312</v>
      </c>
    </row>
    <row r="8317" spans="1:62">
      <c r="A8317">
        <v>8314</v>
      </c>
      <c r="F8317">
        <v>3456.6636575338598</v>
      </c>
      <c r="G8317">
        <v>0.13844224993085241</v>
      </c>
      <c r="BD8317">
        <f t="shared" si="997"/>
        <v>-1764.2147886331463</v>
      </c>
      <c r="BE8317">
        <f t="shared" si="998"/>
        <v>18.771527038282329</v>
      </c>
      <c r="BF8317">
        <f t="shared" si="999"/>
        <v>1801.7578427097114</v>
      </c>
      <c r="BG8317">
        <f t="shared" si="1000"/>
        <v>3584.7441583811396</v>
      </c>
      <c r="BH8317">
        <f t="shared" si="1001"/>
        <v>5367.7304740525688</v>
      </c>
      <c r="BI8317">
        <f t="shared" si="1002"/>
        <v>7150.7167897239979</v>
      </c>
      <c r="BJ8317">
        <f t="shared" si="1003"/>
        <v>8933.703105395427</v>
      </c>
    </row>
    <row r="8318" spans="1:62">
      <c r="A8318">
        <v>8315</v>
      </c>
      <c r="F8318">
        <v>10854.802941405431</v>
      </c>
      <c r="G8318">
        <v>0.52510115711934535</v>
      </c>
      <c r="BD8318">
        <f t="shared" si="997"/>
        <v>-2764.4524078795976</v>
      </c>
      <c r="BE8318">
        <f t="shared" si="998"/>
        <v>-2072.2411582253358</v>
      </c>
      <c r="BF8318">
        <f t="shared" si="999"/>
        <v>-1380.0299085710735</v>
      </c>
      <c r="BG8318">
        <f t="shared" si="1000"/>
        <v>-687.81865891681173</v>
      </c>
      <c r="BH8318">
        <f t="shared" si="1001"/>
        <v>4.3925907374505186</v>
      </c>
      <c r="BI8318">
        <f t="shared" si="1002"/>
        <v>696.60384039171277</v>
      </c>
      <c r="BJ8318">
        <f t="shared" si="1003"/>
        <v>1388.815090045975</v>
      </c>
    </row>
    <row r="8319" spans="1:62">
      <c r="A8319">
        <v>8316</v>
      </c>
      <c r="F8319">
        <v>-2583.4850468731092</v>
      </c>
      <c r="G8319">
        <v>0.74418918702685666</v>
      </c>
      <c r="BD8319">
        <f t="shared" si="997"/>
        <v>-8229.2971558087047</v>
      </c>
      <c r="BE8319">
        <f t="shared" si="998"/>
        <v>-5603.7913702119777</v>
      </c>
      <c r="BF8319">
        <f t="shared" si="999"/>
        <v>-2978.2855846152506</v>
      </c>
      <c r="BG8319">
        <f t="shared" si="1000"/>
        <v>-352.7797990185245</v>
      </c>
      <c r="BH8319">
        <f t="shared" si="1001"/>
        <v>2272.7259865782034</v>
      </c>
      <c r="BI8319">
        <f t="shared" si="1002"/>
        <v>4898.2317721749296</v>
      </c>
      <c r="BJ8319">
        <f t="shared" si="1003"/>
        <v>7523.7375577716575</v>
      </c>
    </row>
    <row r="8320" spans="1:62">
      <c r="A8320">
        <v>8317</v>
      </c>
      <c r="F8320">
        <v>6823.2522560837679</v>
      </c>
      <c r="G8320">
        <v>0.19518889233081627</v>
      </c>
      <c r="BD8320">
        <f t="shared" si="997"/>
        <v>6304.4309820073922</v>
      </c>
      <c r="BE8320">
        <f t="shared" si="998"/>
        <v>10025.376917141675</v>
      </c>
      <c r="BF8320">
        <f t="shared" si="999"/>
        <v>13746.322852275958</v>
      </c>
      <c r="BG8320">
        <f t="shared" si="1000"/>
        <v>17467.268787410241</v>
      </c>
      <c r="BH8320">
        <f t="shared" si="1001"/>
        <v>21188.214722544526</v>
      </c>
      <c r="BI8320">
        <f t="shared" si="1002"/>
        <v>24909.160657678807</v>
      </c>
      <c r="BJ8320">
        <f t="shared" si="1003"/>
        <v>28630.106592813092</v>
      </c>
    </row>
    <row r="8321" spans="1:62">
      <c r="A8321">
        <v>8318</v>
      </c>
      <c r="F8321">
        <v>8217.7012265651611</v>
      </c>
      <c r="G8321">
        <v>0.19481569947263289</v>
      </c>
      <c r="BD8321">
        <f t="shared" si="997"/>
        <v>-5847.3077944296865</v>
      </c>
      <c r="BE8321">
        <f t="shared" si="998"/>
        <v>-4871.3633327756052</v>
      </c>
      <c r="BF8321">
        <f t="shared" si="999"/>
        <v>-3895.4188711215238</v>
      </c>
      <c r="BG8321">
        <f t="shared" si="1000"/>
        <v>-2919.4744094674425</v>
      </c>
      <c r="BH8321">
        <f t="shared" si="1001"/>
        <v>-1943.5299478133611</v>
      </c>
      <c r="BI8321">
        <f t="shared" si="1002"/>
        <v>-967.58548615927975</v>
      </c>
      <c r="BJ8321">
        <f t="shared" si="1003"/>
        <v>8.358975494801598</v>
      </c>
    </row>
    <row r="8322" spans="1:62">
      <c r="A8322">
        <v>8319</v>
      </c>
      <c r="F8322">
        <v>9981.7347292515751</v>
      </c>
      <c r="G8322">
        <v>0.1137622342486333</v>
      </c>
      <c r="BD8322">
        <f t="shared" si="997"/>
        <v>-7243.6227292019967</v>
      </c>
      <c r="BE8322">
        <f t="shared" si="998"/>
        <v>-6269.5442318388323</v>
      </c>
      <c r="BF8322">
        <f t="shared" si="999"/>
        <v>-5295.4657344756679</v>
      </c>
      <c r="BG8322">
        <f t="shared" si="1000"/>
        <v>-4321.3872371125035</v>
      </c>
      <c r="BH8322">
        <f t="shared" si="1001"/>
        <v>-3347.3087397493391</v>
      </c>
      <c r="BI8322">
        <f t="shared" si="1002"/>
        <v>-2373.2302423861747</v>
      </c>
      <c r="BJ8322">
        <f t="shared" si="1003"/>
        <v>-1399.1517450230103</v>
      </c>
    </row>
    <row r="8323" spans="1:62">
      <c r="A8323">
        <v>8320</v>
      </c>
      <c r="F8323">
        <v>4394.7407287637398</v>
      </c>
      <c r="G8323">
        <v>0.30236475251385109</v>
      </c>
      <c r="BD8323">
        <f t="shared" si="997"/>
        <v>-9412.9235580084078</v>
      </c>
      <c r="BE8323">
        <f t="shared" si="998"/>
        <v>-8844.1123867652423</v>
      </c>
      <c r="BF8323">
        <f t="shared" si="999"/>
        <v>-8275.3012155220749</v>
      </c>
      <c r="BG8323">
        <f t="shared" si="1000"/>
        <v>-7706.4900442789094</v>
      </c>
      <c r="BH8323">
        <f t="shared" si="1001"/>
        <v>-7137.6788730357421</v>
      </c>
      <c r="BI8323">
        <f t="shared" si="1002"/>
        <v>-6568.8677017925766</v>
      </c>
      <c r="BJ8323">
        <f t="shared" si="1003"/>
        <v>-6000.0565305494092</v>
      </c>
    </row>
    <row r="8324" spans="1:62">
      <c r="A8324">
        <v>8321</v>
      </c>
      <c r="F8324">
        <v>11511.869183355944</v>
      </c>
      <c r="G8324">
        <v>0.31429238276209759</v>
      </c>
      <c r="BD8324">
        <f t="shared" si="997"/>
        <v>-2882.9169661944843</v>
      </c>
      <c r="BE8324">
        <f t="shared" si="998"/>
        <v>-1371.0932036252289</v>
      </c>
      <c r="BF8324">
        <f t="shared" si="999"/>
        <v>140.7305589440266</v>
      </c>
      <c r="BG8324">
        <f t="shared" si="1000"/>
        <v>1652.554321513282</v>
      </c>
      <c r="BH8324">
        <f t="shared" si="1001"/>
        <v>3164.3780840825375</v>
      </c>
      <c r="BI8324">
        <f t="shared" si="1002"/>
        <v>4676.2018466517929</v>
      </c>
      <c r="BJ8324">
        <f t="shared" si="1003"/>
        <v>6188.0256092210475</v>
      </c>
    </row>
    <row r="8325" spans="1:62">
      <c r="A8325">
        <v>8322</v>
      </c>
      <c r="F8325">
        <v>10617.566180617345</v>
      </c>
      <c r="G8325">
        <v>0.37175913604275124</v>
      </c>
      <c r="BD8325">
        <f t="shared" si="997"/>
        <v>-9940.4072695454561</v>
      </c>
      <c r="BE8325">
        <f t="shared" si="998"/>
        <v>-8368.945355734968</v>
      </c>
      <c r="BF8325">
        <f t="shared" si="999"/>
        <v>-6797.4834419244808</v>
      </c>
      <c r="BG8325">
        <f t="shared" si="1000"/>
        <v>-5226.0215281139926</v>
      </c>
      <c r="BH8325">
        <f t="shared" si="1001"/>
        <v>-3654.5596143035045</v>
      </c>
      <c r="BI8325">
        <f t="shared" si="1002"/>
        <v>-2083.0977004930173</v>
      </c>
      <c r="BJ8325">
        <f t="shared" si="1003"/>
        <v>-511.63578668252921</v>
      </c>
    </row>
    <row r="8326" spans="1:62">
      <c r="A8326">
        <v>8323</v>
      </c>
      <c r="F8326">
        <v>15172.363508967586</v>
      </c>
      <c r="G8326">
        <v>0.27979529407073045</v>
      </c>
      <c r="BD8326">
        <f t="shared" si="997"/>
        <v>-8758.7705004035888</v>
      </c>
      <c r="BE8326">
        <f t="shared" si="998"/>
        <v>-6899.9748201898328</v>
      </c>
      <c r="BF8326">
        <f t="shared" si="999"/>
        <v>-5041.1791399760759</v>
      </c>
      <c r="BG8326">
        <f t="shared" si="1000"/>
        <v>-3182.3834597623199</v>
      </c>
      <c r="BH8326">
        <f t="shared" si="1001"/>
        <v>-1323.587779548563</v>
      </c>
      <c r="BI8326">
        <f t="shared" si="1002"/>
        <v>535.20790066519294</v>
      </c>
      <c r="BJ8326">
        <f t="shared" si="1003"/>
        <v>2394.0035808789489</v>
      </c>
    </row>
    <row r="8327" spans="1:62">
      <c r="A8327">
        <v>8324</v>
      </c>
      <c r="F8327">
        <v>12009.260380896005</v>
      </c>
      <c r="G8327">
        <v>0.14140678491736569</v>
      </c>
      <c r="BD8327">
        <f t="shared" si="997"/>
        <v>-13773.387038613933</v>
      </c>
      <c r="BE8327">
        <f t="shared" si="998"/>
        <v>-12374.410568260282</v>
      </c>
      <c r="BF8327">
        <f t="shared" si="999"/>
        <v>-10975.434097906629</v>
      </c>
      <c r="BG8327">
        <f t="shared" si="1000"/>
        <v>-9576.4576275529762</v>
      </c>
      <c r="BH8327">
        <f t="shared" si="1001"/>
        <v>-8177.481157199325</v>
      </c>
      <c r="BI8327">
        <f t="shared" si="1002"/>
        <v>-6778.504686845672</v>
      </c>
      <c r="BJ8327">
        <f t="shared" si="1003"/>
        <v>-5379.5282164920209</v>
      </c>
    </row>
    <row r="8328" spans="1:62">
      <c r="A8328">
        <v>8325</v>
      </c>
      <c r="F8328">
        <v>12788.991138841309</v>
      </c>
      <c r="G8328">
        <v>0.65271001254682304</v>
      </c>
      <c r="BD8328">
        <f t="shared" si="997"/>
        <v>-11302.226456309176</v>
      </c>
      <c r="BE8328">
        <f t="shared" si="998"/>
        <v>-10595.192531722349</v>
      </c>
      <c r="BF8328">
        <f t="shared" si="999"/>
        <v>-9888.1586071355196</v>
      </c>
      <c r="BG8328">
        <f t="shared" si="1000"/>
        <v>-9181.1246825486905</v>
      </c>
      <c r="BH8328">
        <f t="shared" si="1001"/>
        <v>-8474.0907579618615</v>
      </c>
      <c r="BI8328">
        <f t="shared" si="1002"/>
        <v>-7767.0568333750343</v>
      </c>
      <c r="BJ8328">
        <f t="shared" si="1003"/>
        <v>-7060.0229087882053</v>
      </c>
    </row>
    <row r="8329" spans="1:62">
      <c r="A8329">
        <v>8326</v>
      </c>
      <c r="F8329">
        <v>5977.0536256397754</v>
      </c>
      <c r="G8329">
        <v>0.13262082019091714</v>
      </c>
      <c r="BD8329">
        <f t="shared" si="997"/>
        <v>-9525.441076107194</v>
      </c>
      <c r="BE8329">
        <f t="shared" si="998"/>
        <v>-6261.8910133730787</v>
      </c>
      <c r="BF8329">
        <f t="shared" si="999"/>
        <v>-2998.3409506389635</v>
      </c>
      <c r="BG8329">
        <f t="shared" si="1000"/>
        <v>265.2091120951518</v>
      </c>
      <c r="BH8329">
        <f t="shared" si="1001"/>
        <v>3528.7591748292671</v>
      </c>
      <c r="BI8329">
        <f t="shared" si="1002"/>
        <v>6792.3092375633823</v>
      </c>
      <c r="BJ8329">
        <f t="shared" si="1003"/>
        <v>10055.859300297496</v>
      </c>
    </row>
    <row r="8330" spans="1:62">
      <c r="A8330">
        <v>8327</v>
      </c>
      <c r="F8330">
        <v>11857.192334613281</v>
      </c>
      <c r="G8330">
        <v>0.2564192698465213</v>
      </c>
      <c r="BD8330">
        <f t="shared" si="997"/>
        <v>-5313.9495246851893</v>
      </c>
      <c r="BE8330">
        <f t="shared" si="998"/>
        <v>-4650.8454237306041</v>
      </c>
      <c r="BF8330">
        <f t="shared" si="999"/>
        <v>-3987.741322776018</v>
      </c>
      <c r="BG8330">
        <f t="shared" si="1000"/>
        <v>-3324.6372218214324</v>
      </c>
      <c r="BH8330">
        <f t="shared" si="1001"/>
        <v>-2661.5331208668467</v>
      </c>
      <c r="BI8330">
        <f t="shared" si="1002"/>
        <v>-1998.4290199122611</v>
      </c>
      <c r="BJ8330">
        <f t="shared" si="1003"/>
        <v>-1335.3249189576754</v>
      </c>
    </row>
    <row r="8331" spans="1:62">
      <c r="A8331">
        <v>8328</v>
      </c>
      <c r="F8331">
        <v>-231.8087078268436</v>
      </c>
      <c r="G8331">
        <v>0.46888137741731217</v>
      </c>
      <c r="BD8331">
        <f t="shared" si="997"/>
        <v>-10575.095985380674</v>
      </c>
      <c r="BE8331">
        <f t="shared" si="998"/>
        <v>-9292.999636148068</v>
      </c>
      <c r="BF8331">
        <f t="shared" si="999"/>
        <v>-8010.9032869154616</v>
      </c>
      <c r="BG8331">
        <f t="shared" si="1000"/>
        <v>-6728.8069376828544</v>
      </c>
      <c r="BH8331">
        <f t="shared" si="1001"/>
        <v>-5446.710588450248</v>
      </c>
      <c r="BI8331">
        <f t="shared" si="1002"/>
        <v>-4164.6142392176416</v>
      </c>
      <c r="BJ8331">
        <f t="shared" si="1003"/>
        <v>-2882.5178899850343</v>
      </c>
    </row>
    <row r="8332" spans="1:62">
      <c r="A8332">
        <v>8329</v>
      </c>
      <c r="F8332">
        <v>8804.786391582038</v>
      </c>
      <c r="G8332">
        <v>0.45199391435878589</v>
      </c>
      <c r="BD8332">
        <f t="shared" si="997"/>
        <v>2576.2155949134044</v>
      </c>
      <c r="BE8332">
        <f t="shared" si="998"/>
        <v>4920.6224819999652</v>
      </c>
      <c r="BF8332">
        <f t="shared" si="999"/>
        <v>7265.0293690865265</v>
      </c>
      <c r="BG8332">
        <f t="shared" si="1000"/>
        <v>9609.4362561730868</v>
      </c>
      <c r="BH8332">
        <f t="shared" si="1001"/>
        <v>11953.843143259648</v>
      </c>
      <c r="BI8332">
        <f t="shared" si="1002"/>
        <v>14298.250030346209</v>
      </c>
      <c r="BJ8332">
        <f t="shared" si="1003"/>
        <v>16642.656917432771</v>
      </c>
    </row>
    <row r="8333" spans="1:62">
      <c r="A8333">
        <v>8330</v>
      </c>
      <c r="F8333">
        <v>6477.0186095772897</v>
      </c>
      <c r="G8333">
        <v>0.28904432306950945</v>
      </c>
      <c r="BD8333">
        <f t="shared" ref="BD8333:BD8396" si="1004">($BD$3*G8332)-F8332</f>
        <v>-6544.8168197881087</v>
      </c>
      <c r="BE8333">
        <f t="shared" ref="BE8333:BE8396" si="1005">($BE$3*G8332)-F8332</f>
        <v>-4284.8472479941793</v>
      </c>
      <c r="BF8333">
        <f t="shared" ref="BF8333:BF8396" si="1006">($BF$3*G8332)-F8332</f>
        <v>-2024.8776762002499</v>
      </c>
      <c r="BG8333">
        <f t="shared" ref="BG8333:BG8396" si="1007">($BG$3*G8332)-F8332</f>
        <v>235.09189559367951</v>
      </c>
      <c r="BH8333">
        <f t="shared" ref="BH8333:BH8396" si="1008">($BH$3*G8332)-F8332</f>
        <v>2495.0614673876098</v>
      </c>
      <c r="BI8333">
        <f t="shared" ref="BI8333:BI8396" si="1009">($BI$3*G8332)-F8332</f>
        <v>4755.0310391815383</v>
      </c>
      <c r="BJ8333">
        <f t="shared" ref="BJ8333:BJ8396" si="1010">($BJ$3*G8332)-F8332</f>
        <v>7015.0006109754686</v>
      </c>
    </row>
    <row r="8334" spans="1:62">
      <c r="A8334">
        <v>8331</v>
      </c>
      <c r="F8334">
        <v>-2612.1210671999288</v>
      </c>
      <c r="G8334">
        <v>0.38274234093364257</v>
      </c>
      <c r="BD8334">
        <f t="shared" si="1004"/>
        <v>-5031.7969942297423</v>
      </c>
      <c r="BE8334">
        <f t="shared" si="1005"/>
        <v>-3586.5753788821953</v>
      </c>
      <c r="BF8334">
        <f t="shared" si="1006"/>
        <v>-2141.3537635346484</v>
      </c>
      <c r="BG8334">
        <f t="shared" si="1007"/>
        <v>-696.13214818710094</v>
      </c>
      <c r="BH8334">
        <f t="shared" si="1008"/>
        <v>749.08946716044647</v>
      </c>
      <c r="BI8334">
        <f t="shared" si="1009"/>
        <v>2194.311082507993</v>
      </c>
      <c r="BJ8334">
        <f t="shared" si="1010"/>
        <v>3639.5326978555404</v>
      </c>
    </row>
    <row r="8335" spans="1:62">
      <c r="A8335">
        <v>8332</v>
      </c>
      <c r="F8335">
        <v>2617.4297060673271</v>
      </c>
      <c r="G8335">
        <v>0.12604639332467027</v>
      </c>
      <c r="BD8335">
        <f t="shared" si="1004"/>
        <v>4525.8327718681412</v>
      </c>
      <c r="BE8335">
        <f t="shared" si="1005"/>
        <v>6439.5444765363545</v>
      </c>
      <c r="BF8335">
        <f t="shared" si="1006"/>
        <v>8353.2561812045678</v>
      </c>
      <c r="BG8335">
        <f t="shared" si="1007"/>
        <v>10266.96788587278</v>
      </c>
      <c r="BH8335">
        <f t="shared" si="1008"/>
        <v>12180.679590540993</v>
      </c>
      <c r="BI8335">
        <f t="shared" si="1009"/>
        <v>14094.391295209205</v>
      </c>
      <c r="BJ8335">
        <f t="shared" si="1010"/>
        <v>16008.102999877419</v>
      </c>
    </row>
    <row r="8336" spans="1:62">
      <c r="A8336">
        <v>8333</v>
      </c>
      <c r="F8336">
        <v>8591.1962387361928</v>
      </c>
      <c r="G8336">
        <v>0.51909015318886809</v>
      </c>
      <c r="BD8336">
        <f t="shared" si="1004"/>
        <v>-1987.1977394439757</v>
      </c>
      <c r="BE8336">
        <f t="shared" si="1005"/>
        <v>-1356.9657728206244</v>
      </c>
      <c r="BF8336">
        <f t="shared" si="1006"/>
        <v>-726.733806197273</v>
      </c>
      <c r="BG8336">
        <f t="shared" si="1007"/>
        <v>-96.501839573921643</v>
      </c>
      <c r="BH8336">
        <f t="shared" si="1008"/>
        <v>533.73012704942948</v>
      </c>
      <c r="BI8336">
        <f t="shared" si="1009"/>
        <v>1163.9620936727811</v>
      </c>
      <c r="BJ8336">
        <f t="shared" si="1010"/>
        <v>1794.1940602961322</v>
      </c>
    </row>
    <row r="8337" spans="1:62">
      <c r="A8337">
        <v>8334</v>
      </c>
      <c r="F8337">
        <v>6171.0735699657962</v>
      </c>
      <c r="G8337">
        <v>8.0764964706516729E-2</v>
      </c>
      <c r="BD8337">
        <f t="shared" si="1004"/>
        <v>-5995.7454727918521</v>
      </c>
      <c r="BE8337">
        <f t="shared" si="1005"/>
        <v>-3400.2947068475123</v>
      </c>
      <c r="BF8337">
        <f t="shared" si="1006"/>
        <v>-804.84394090317164</v>
      </c>
      <c r="BG8337">
        <f t="shared" si="1007"/>
        <v>1790.6068250411681</v>
      </c>
      <c r="BH8337">
        <f t="shared" si="1008"/>
        <v>4386.0575909855088</v>
      </c>
      <c r="BI8337">
        <f t="shared" si="1009"/>
        <v>6981.5083569298495</v>
      </c>
      <c r="BJ8337">
        <f t="shared" si="1010"/>
        <v>9576.959122874192</v>
      </c>
    </row>
    <row r="8338" spans="1:62">
      <c r="A8338">
        <v>8335</v>
      </c>
      <c r="F8338">
        <v>13548.217570203069</v>
      </c>
      <c r="G8338">
        <v>0.28383880215423396</v>
      </c>
      <c r="BD8338">
        <f t="shared" si="1004"/>
        <v>-5767.2487464332125</v>
      </c>
      <c r="BE8338">
        <f t="shared" si="1005"/>
        <v>-5363.4239229006289</v>
      </c>
      <c r="BF8338">
        <f t="shared" si="1006"/>
        <v>-4959.5990993680452</v>
      </c>
      <c r="BG8338">
        <f t="shared" si="1007"/>
        <v>-4555.7742758354616</v>
      </c>
      <c r="BH8338">
        <f t="shared" si="1008"/>
        <v>-4151.9494523028779</v>
      </c>
      <c r="BI8338">
        <f t="shared" si="1009"/>
        <v>-3748.1246287702943</v>
      </c>
      <c r="BJ8338">
        <f t="shared" si="1010"/>
        <v>-3344.2998052377106</v>
      </c>
    </row>
    <row r="8339" spans="1:62">
      <c r="A8339">
        <v>8336</v>
      </c>
      <c r="F8339">
        <v>4915.5452387887271</v>
      </c>
      <c r="G8339">
        <v>0.19300608512936357</v>
      </c>
      <c r="BD8339">
        <f t="shared" si="1004"/>
        <v>-12129.023559431898</v>
      </c>
      <c r="BE8339">
        <f t="shared" si="1005"/>
        <v>-10709.829548660729</v>
      </c>
      <c r="BF8339">
        <f t="shared" si="1006"/>
        <v>-9290.6355378895605</v>
      </c>
      <c r="BG8339">
        <f t="shared" si="1007"/>
        <v>-7871.4415271183898</v>
      </c>
      <c r="BH8339">
        <f t="shared" si="1008"/>
        <v>-6452.24751634722</v>
      </c>
      <c r="BI8339">
        <f t="shared" si="1009"/>
        <v>-5033.0535055760502</v>
      </c>
      <c r="BJ8339">
        <f t="shared" si="1010"/>
        <v>-3613.8594948048813</v>
      </c>
    </row>
    <row r="8340" spans="1:62">
      <c r="A8340">
        <v>8337</v>
      </c>
      <c r="F8340">
        <v>2813.295757697837</v>
      </c>
      <c r="G8340">
        <v>0.16370396098828266</v>
      </c>
      <c r="BD8340">
        <f t="shared" si="1004"/>
        <v>-3950.5148131419091</v>
      </c>
      <c r="BE8340">
        <f t="shared" si="1005"/>
        <v>-2985.4843874950911</v>
      </c>
      <c r="BF8340">
        <f t="shared" si="1006"/>
        <v>-2020.4539618482736</v>
      </c>
      <c r="BG8340">
        <f t="shared" si="1007"/>
        <v>-1055.4235362014556</v>
      </c>
      <c r="BH8340">
        <f t="shared" si="1008"/>
        <v>-90.393110554638042</v>
      </c>
      <c r="BI8340">
        <f t="shared" si="1009"/>
        <v>874.63731509217996</v>
      </c>
      <c r="BJ8340">
        <f t="shared" si="1010"/>
        <v>1839.667740738998</v>
      </c>
    </row>
    <row r="8341" spans="1:62">
      <c r="A8341">
        <v>8338</v>
      </c>
      <c r="F8341">
        <v>5593.000870286367</v>
      </c>
      <c r="G8341">
        <v>0.4000324872549923</v>
      </c>
      <c r="BD8341">
        <f t="shared" si="1004"/>
        <v>-1994.7759527564235</v>
      </c>
      <c r="BE8341">
        <f t="shared" si="1005"/>
        <v>-1176.2561478150103</v>
      </c>
      <c r="BF8341">
        <f t="shared" si="1006"/>
        <v>-357.7363428735971</v>
      </c>
      <c r="BG8341">
        <f t="shared" si="1007"/>
        <v>460.78346206781634</v>
      </c>
      <c r="BH8341">
        <f t="shared" si="1008"/>
        <v>1279.3032670092293</v>
      </c>
      <c r="BI8341">
        <f t="shared" si="1009"/>
        <v>2097.8230719506428</v>
      </c>
      <c r="BJ8341">
        <f t="shared" si="1010"/>
        <v>2916.3428768920558</v>
      </c>
    </row>
    <row r="8342" spans="1:62">
      <c r="A8342">
        <v>8339</v>
      </c>
      <c r="F8342">
        <v>-3496.1680326705136</v>
      </c>
      <c r="G8342">
        <v>1.9645479528572976</v>
      </c>
      <c r="BD8342">
        <f t="shared" si="1004"/>
        <v>-3592.8384340114053</v>
      </c>
      <c r="BE8342">
        <f t="shared" si="1005"/>
        <v>-1592.6759977364441</v>
      </c>
      <c r="BF8342">
        <f t="shared" si="1006"/>
        <v>407.48643853851718</v>
      </c>
      <c r="BG8342">
        <f t="shared" si="1007"/>
        <v>2407.6488748134789</v>
      </c>
      <c r="BH8342">
        <f t="shared" si="1008"/>
        <v>4407.8113110884406</v>
      </c>
      <c r="BI8342">
        <f t="shared" si="1009"/>
        <v>6407.9737473634013</v>
      </c>
      <c r="BJ8342">
        <f t="shared" si="1010"/>
        <v>8408.1361836383639</v>
      </c>
    </row>
    <row r="8343" spans="1:62">
      <c r="A8343">
        <v>8340</v>
      </c>
      <c r="F8343">
        <v>10539.45314956372</v>
      </c>
      <c r="G8343">
        <v>0.25460934879542041</v>
      </c>
      <c r="BD8343">
        <f t="shared" si="1004"/>
        <v>13318.907796957001</v>
      </c>
      <c r="BE8343">
        <f t="shared" si="1005"/>
        <v>23141.647561243488</v>
      </c>
      <c r="BF8343">
        <f t="shared" si="1006"/>
        <v>32964.387325529977</v>
      </c>
      <c r="BG8343">
        <f t="shared" si="1007"/>
        <v>42787.127089816466</v>
      </c>
      <c r="BH8343">
        <f t="shared" si="1008"/>
        <v>52609.866854102947</v>
      </c>
      <c r="BI8343">
        <f t="shared" si="1009"/>
        <v>62432.606618389444</v>
      </c>
      <c r="BJ8343">
        <f t="shared" si="1010"/>
        <v>72255.346382675925</v>
      </c>
    </row>
    <row r="8344" spans="1:62">
      <c r="A8344">
        <v>8341</v>
      </c>
      <c r="F8344">
        <v>-78.853923764017964</v>
      </c>
      <c r="G8344">
        <v>0.56223494828590237</v>
      </c>
      <c r="BD8344">
        <f t="shared" si="1004"/>
        <v>-9266.4064055866183</v>
      </c>
      <c r="BE8344">
        <f t="shared" si="1005"/>
        <v>-7993.3596616095165</v>
      </c>
      <c r="BF8344">
        <f t="shared" si="1006"/>
        <v>-6720.3129176324146</v>
      </c>
      <c r="BG8344">
        <f t="shared" si="1007"/>
        <v>-5447.2661736553118</v>
      </c>
      <c r="BH8344">
        <f t="shared" si="1008"/>
        <v>-4174.21942967821</v>
      </c>
      <c r="BI8344">
        <f t="shared" si="1009"/>
        <v>-2901.1726857011081</v>
      </c>
      <c r="BJ8344">
        <f t="shared" si="1010"/>
        <v>-1628.1259417240053</v>
      </c>
    </row>
    <row r="8345" spans="1:62">
      <c r="A8345">
        <v>8342</v>
      </c>
      <c r="F8345">
        <v>10452.587642619132</v>
      </c>
      <c r="G8345">
        <v>0.11983960493556545</v>
      </c>
      <c r="BD8345">
        <f t="shared" si="1004"/>
        <v>2890.0286651935298</v>
      </c>
      <c r="BE8345">
        <f t="shared" si="1005"/>
        <v>5701.2034066230417</v>
      </c>
      <c r="BF8345">
        <f t="shared" si="1006"/>
        <v>8512.378148052554</v>
      </c>
      <c r="BG8345">
        <f t="shared" si="1007"/>
        <v>11323.552889482065</v>
      </c>
      <c r="BH8345">
        <f t="shared" si="1008"/>
        <v>14134.727630911577</v>
      </c>
      <c r="BI8345">
        <f t="shared" si="1009"/>
        <v>16945.90237234109</v>
      </c>
      <c r="BJ8345">
        <f t="shared" si="1010"/>
        <v>19757.0771137706</v>
      </c>
    </row>
    <row r="8346" spans="1:62">
      <c r="A8346">
        <v>8343</v>
      </c>
      <c r="F8346">
        <v>7554.8572769091097</v>
      </c>
      <c r="G8346">
        <v>9.9973278283338018E-2</v>
      </c>
      <c r="BD8346">
        <f t="shared" si="1004"/>
        <v>-9853.3896179413041</v>
      </c>
      <c r="BE8346">
        <f t="shared" si="1005"/>
        <v>-9254.1915932634765</v>
      </c>
      <c r="BF8346">
        <f t="shared" si="1006"/>
        <v>-8654.9935685856508</v>
      </c>
      <c r="BG8346">
        <f t="shared" si="1007"/>
        <v>-8055.7955439078232</v>
      </c>
      <c r="BH8346">
        <f t="shared" si="1008"/>
        <v>-7456.5975192299957</v>
      </c>
      <c r="BI8346">
        <f t="shared" si="1009"/>
        <v>-6857.3994945521681</v>
      </c>
      <c r="BJ8346">
        <f t="shared" si="1010"/>
        <v>-6258.2014698743415</v>
      </c>
    </row>
    <row r="8347" spans="1:62">
      <c r="A8347">
        <v>8344</v>
      </c>
      <c r="F8347">
        <v>8247.3023315923347</v>
      </c>
      <c r="G8347">
        <v>0.15627187919784458</v>
      </c>
      <c r="BD8347">
        <f t="shared" si="1004"/>
        <v>-7054.9908854924197</v>
      </c>
      <c r="BE8347">
        <f t="shared" si="1005"/>
        <v>-6555.1244940757297</v>
      </c>
      <c r="BF8347">
        <f t="shared" si="1006"/>
        <v>-6055.2581026590397</v>
      </c>
      <c r="BG8347">
        <f t="shared" si="1007"/>
        <v>-5555.3917112423496</v>
      </c>
      <c r="BH8347">
        <f t="shared" si="1008"/>
        <v>-5055.5253198256596</v>
      </c>
      <c r="BI8347">
        <f t="shared" si="1009"/>
        <v>-4555.6589284089696</v>
      </c>
      <c r="BJ8347">
        <f t="shared" si="1010"/>
        <v>-4055.7925369922791</v>
      </c>
    </row>
    <row r="8348" spans="1:62">
      <c r="A8348">
        <v>8345</v>
      </c>
      <c r="F8348">
        <v>8469.327703163186</v>
      </c>
      <c r="G8348">
        <v>0.25858532774223075</v>
      </c>
      <c r="BD8348">
        <f t="shared" si="1004"/>
        <v>-7465.9429356031114</v>
      </c>
      <c r="BE8348">
        <f t="shared" si="1005"/>
        <v>-6684.5835396138891</v>
      </c>
      <c r="BF8348">
        <f t="shared" si="1006"/>
        <v>-5903.2241436246659</v>
      </c>
      <c r="BG8348">
        <f t="shared" si="1007"/>
        <v>-5121.8647476354436</v>
      </c>
      <c r="BH8348">
        <f t="shared" si="1008"/>
        <v>-4340.5053516462203</v>
      </c>
      <c r="BI8348">
        <f t="shared" si="1009"/>
        <v>-3559.1459556569971</v>
      </c>
      <c r="BJ8348">
        <f t="shared" si="1010"/>
        <v>-2777.7865596677748</v>
      </c>
    </row>
    <row r="8349" spans="1:62">
      <c r="A8349">
        <v>8346</v>
      </c>
      <c r="F8349">
        <v>7002.2625440781958</v>
      </c>
      <c r="G8349">
        <v>0.62571724769934356</v>
      </c>
      <c r="BD8349">
        <f t="shared" si="1004"/>
        <v>-7176.4010644520322</v>
      </c>
      <c r="BE8349">
        <f t="shared" si="1005"/>
        <v>-5883.4744257408784</v>
      </c>
      <c r="BF8349">
        <f t="shared" si="1006"/>
        <v>-4590.5477870297245</v>
      </c>
      <c r="BG8349">
        <f t="shared" si="1007"/>
        <v>-3297.6211483185707</v>
      </c>
      <c r="BH8349">
        <f t="shared" si="1008"/>
        <v>-2004.6945096074169</v>
      </c>
      <c r="BI8349">
        <f t="shared" si="1009"/>
        <v>-711.76787089626305</v>
      </c>
      <c r="BJ8349">
        <f t="shared" si="1010"/>
        <v>581.15876781488987</v>
      </c>
    </row>
    <row r="8350" spans="1:62">
      <c r="A8350">
        <v>8347</v>
      </c>
      <c r="F8350">
        <v>5672.1501977014959</v>
      </c>
      <c r="G8350">
        <v>0.33415354515003237</v>
      </c>
      <c r="BD8350">
        <f t="shared" si="1004"/>
        <v>-3873.6763055814781</v>
      </c>
      <c r="BE8350">
        <f t="shared" si="1005"/>
        <v>-745.09006708476045</v>
      </c>
      <c r="BF8350">
        <f t="shared" si="1006"/>
        <v>2383.4961714119581</v>
      </c>
      <c r="BG8350">
        <f t="shared" si="1007"/>
        <v>5512.0824099086749</v>
      </c>
      <c r="BH8350">
        <f t="shared" si="1008"/>
        <v>8640.6686484053935</v>
      </c>
      <c r="BI8350">
        <f t="shared" si="1009"/>
        <v>11769.254886902112</v>
      </c>
      <c r="BJ8350">
        <f t="shared" si="1010"/>
        <v>14897.841125398827</v>
      </c>
    </row>
    <row r="8351" spans="1:62">
      <c r="A8351">
        <v>8348</v>
      </c>
      <c r="F8351">
        <v>-446.90861787259928</v>
      </c>
      <c r="G8351">
        <v>0.46426134495702343</v>
      </c>
      <c r="BD8351">
        <f t="shared" si="1004"/>
        <v>-4001.3824719513341</v>
      </c>
      <c r="BE8351">
        <f t="shared" si="1005"/>
        <v>-2330.6147462011722</v>
      </c>
      <c r="BF8351">
        <f t="shared" si="1006"/>
        <v>-659.84702045101039</v>
      </c>
      <c r="BG8351">
        <f t="shared" si="1007"/>
        <v>1010.9207052991515</v>
      </c>
      <c r="BH8351">
        <f t="shared" si="1008"/>
        <v>2681.6884310493133</v>
      </c>
      <c r="BI8351">
        <f t="shared" si="1009"/>
        <v>4352.4561567994751</v>
      </c>
      <c r="BJ8351">
        <f t="shared" si="1010"/>
        <v>6023.223882549637</v>
      </c>
    </row>
    <row r="8352" spans="1:62">
      <c r="A8352">
        <v>8349</v>
      </c>
      <c r="F8352">
        <v>2477.3622939191664</v>
      </c>
      <c r="G8352">
        <v>0.59396898160764344</v>
      </c>
      <c r="BD8352">
        <f t="shared" si="1004"/>
        <v>2768.2153426577165</v>
      </c>
      <c r="BE8352">
        <f t="shared" si="1005"/>
        <v>5089.5220674428338</v>
      </c>
      <c r="BF8352">
        <f t="shared" si="1006"/>
        <v>7410.8287922279505</v>
      </c>
      <c r="BG8352">
        <f t="shared" si="1007"/>
        <v>9732.1355170130682</v>
      </c>
      <c r="BH8352">
        <f t="shared" si="1008"/>
        <v>12053.442241798184</v>
      </c>
      <c r="BI8352">
        <f t="shared" si="1009"/>
        <v>14374.748966583302</v>
      </c>
      <c r="BJ8352">
        <f t="shared" si="1010"/>
        <v>16696.05569136842</v>
      </c>
    </row>
    <row r="8353" spans="1:62">
      <c r="A8353">
        <v>8350</v>
      </c>
      <c r="F8353">
        <v>13910.510460678182</v>
      </c>
      <c r="G8353">
        <v>0.41062048538895546</v>
      </c>
      <c r="BD8353">
        <f t="shared" si="1004"/>
        <v>492.4826141190506</v>
      </c>
      <c r="BE8353">
        <f t="shared" si="1005"/>
        <v>3462.3275221572676</v>
      </c>
      <c r="BF8353">
        <f t="shared" si="1006"/>
        <v>6432.1724301954855</v>
      </c>
      <c r="BG8353">
        <f t="shared" si="1007"/>
        <v>9402.0173382337016</v>
      </c>
      <c r="BH8353">
        <f t="shared" si="1008"/>
        <v>12371.86224627192</v>
      </c>
      <c r="BI8353">
        <f t="shared" si="1009"/>
        <v>15341.707154310137</v>
      </c>
      <c r="BJ8353">
        <f t="shared" si="1010"/>
        <v>18311.552062348354</v>
      </c>
    </row>
    <row r="8354" spans="1:62">
      <c r="A8354">
        <v>8351</v>
      </c>
      <c r="F8354">
        <v>3923.5116897958578</v>
      </c>
      <c r="G8354">
        <v>0.43998432725372982</v>
      </c>
      <c r="BD8354">
        <f t="shared" si="1004"/>
        <v>-11857.408033733405</v>
      </c>
      <c r="BE8354">
        <f t="shared" si="1005"/>
        <v>-9804.3056067886282</v>
      </c>
      <c r="BF8354">
        <f t="shared" si="1006"/>
        <v>-7751.2031798438502</v>
      </c>
      <c r="BG8354">
        <f t="shared" si="1007"/>
        <v>-5698.100752899074</v>
      </c>
      <c r="BH8354">
        <f t="shared" si="1008"/>
        <v>-3644.9983259542951</v>
      </c>
      <c r="BI8354">
        <f t="shared" si="1009"/>
        <v>-1591.895899009518</v>
      </c>
      <c r="BJ8354">
        <f t="shared" si="1010"/>
        <v>461.20652793525915</v>
      </c>
    </row>
    <row r="8355" spans="1:62">
      <c r="A8355">
        <v>8352</v>
      </c>
      <c r="F8355">
        <v>13649.08160049097</v>
      </c>
      <c r="G8355">
        <v>0.16288577761188083</v>
      </c>
      <c r="BD8355">
        <f t="shared" si="1004"/>
        <v>-1723.5900535272085</v>
      </c>
      <c r="BE8355">
        <f t="shared" si="1005"/>
        <v>476.3315827414408</v>
      </c>
      <c r="BF8355">
        <f t="shared" si="1006"/>
        <v>2676.2532190100892</v>
      </c>
      <c r="BG8355">
        <f t="shared" si="1007"/>
        <v>4876.1748552787394</v>
      </c>
      <c r="BH8355">
        <f t="shared" si="1008"/>
        <v>7076.0964915473869</v>
      </c>
      <c r="BI8355">
        <f t="shared" si="1009"/>
        <v>9276.0181278160362</v>
      </c>
      <c r="BJ8355">
        <f t="shared" si="1010"/>
        <v>11475.939764084686</v>
      </c>
    </row>
    <row r="8356" spans="1:62">
      <c r="A8356">
        <v>8353</v>
      </c>
      <c r="F8356">
        <v>3855.2356429064021</v>
      </c>
      <c r="G8356">
        <v>9.0637443418799535E-2</v>
      </c>
      <c r="BD8356">
        <f t="shared" si="1004"/>
        <v>-12834.652712431565</v>
      </c>
      <c r="BE8356">
        <f t="shared" si="1005"/>
        <v>-12020.223824372162</v>
      </c>
      <c r="BF8356">
        <f t="shared" si="1006"/>
        <v>-11205.794936312757</v>
      </c>
      <c r="BG8356">
        <f t="shared" si="1007"/>
        <v>-10391.366048253354</v>
      </c>
      <c r="BH8356">
        <f t="shared" si="1008"/>
        <v>-9576.9371601939492</v>
      </c>
      <c r="BI8356">
        <f t="shared" si="1009"/>
        <v>-8762.5082721345461</v>
      </c>
      <c r="BJ8356">
        <f t="shared" si="1010"/>
        <v>-7948.0793840751412</v>
      </c>
    </row>
    <row r="8357" spans="1:62">
      <c r="A8357">
        <v>8354</v>
      </c>
      <c r="F8357">
        <v>14470.217041176928</v>
      </c>
      <c r="G8357">
        <v>0.12071757836804409</v>
      </c>
      <c r="BD8357">
        <f t="shared" si="1004"/>
        <v>-3402.0484258124043</v>
      </c>
      <c r="BE8357">
        <f t="shared" si="1005"/>
        <v>-2948.8612087184065</v>
      </c>
      <c r="BF8357">
        <f t="shared" si="1006"/>
        <v>-2495.6739916244092</v>
      </c>
      <c r="BG8357">
        <f t="shared" si="1007"/>
        <v>-2042.4867745304114</v>
      </c>
      <c r="BH8357">
        <f t="shared" si="1008"/>
        <v>-1589.2995574364136</v>
      </c>
      <c r="BI8357">
        <f t="shared" si="1009"/>
        <v>-1136.1123403424162</v>
      </c>
      <c r="BJ8357">
        <f t="shared" si="1010"/>
        <v>-682.92512324841846</v>
      </c>
    </row>
    <row r="8358" spans="1:62">
      <c r="A8358">
        <v>8355</v>
      </c>
      <c r="F8358">
        <v>4743.9862806991223</v>
      </c>
      <c r="G8358">
        <v>0.13853814381503149</v>
      </c>
      <c r="BD8358">
        <f t="shared" si="1004"/>
        <v>-13866.629149336706</v>
      </c>
      <c r="BE8358">
        <f t="shared" si="1005"/>
        <v>-13263.041257496487</v>
      </c>
      <c r="BF8358">
        <f t="shared" si="1006"/>
        <v>-12659.453365656267</v>
      </c>
      <c r="BG8358">
        <f t="shared" si="1007"/>
        <v>-12055.865473816046</v>
      </c>
      <c r="BH8358">
        <f t="shared" si="1008"/>
        <v>-11452.277581975824</v>
      </c>
      <c r="BI8358">
        <f t="shared" si="1009"/>
        <v>-10848.689690135605</v>
      </c>
      <c r="BJ8358">
        <f t="shared" si="1010"/>
        <v>-10245.101798295385</v>
      </c>
    </row>
    <row r="8359" spans="1:62">
      <c r="A8359">
        <v>8356</v>
      </c>
      <c r="F8359">
        <v>14928.264809387147</v>
      </c>
      <c r="G8359">
        <v>5.6851981867863444E-2</v>
      </c>
      <c r="BD8359">
        <f t="shared" si="1004"/>
        <v>-4051.2955616239651</v>
      </c>
      <c r="BE8359">
        <f t="shared" si="1005"/>
        <v>-3358.6048425488075</v>
      </c>
      <c r="BF8359">
        <f t="shared" si="1006"/>
        <v>-2665.9141234736499</v>
      </c>
      <c r="BG8359">
        <f t="shared" si="1007"/>
        <v>-1973.2234043984927</v>
      </c>
      <c r="BH8359">
        <f t="shared" si="1008"/>
        <v>-1280.532685323335</v>
      </c>
      <c r="BI8359">
        <f t="shared" si="1009"/>
        <v>-587.84196624817741</v>
      </c>
      <c r="BJ8359">
        <f t="shared" si="1010"/>
        <v>104.84875282697976</v>
      </c>
    </row>
    <row r="8360" spans="1:62">
      <c r="A8360">
        <v>8357</v>
      </c>
      <c r="F8360">
        <v>6950.005112396695</v>
      </c>
      <c r="G8360">
        <v>0.30669306496891036</v>
      </c>
      <c r="BD8360">
        <f t="shared" si="1004"/>
        <v>-14644.00490004783</v>
      </c>
      <c r="BE8360">
        <f t="shared" si="1005"/>
        <v>-14359.744990708512</v>
      </c>
      <c r="BF8360">
        <f t="shared" si="1006"/>
        <v>-14075.485081369196</v>
      </c>
      <c r="BG8360">
        <f t="shared" si="1007"/>
        <v>-13791.225172029877</v>
      </c>
      <c r="BH8360">
        <f t="shared" si="1008"/>
        <v>-13506.965262690561</v>
      </c>
      <c r="BI8360">
        <f t="shared" si="1009"/>
        <v>-13222.705353351243</v>
      </c>
      <c r="BJ8360">
        <f t="shared" si="1010"/>
        <v>-12938.445444011926</v>
      </c>
    </row>
    <row r="8361" spans="1:62">
      <c r="A8361">
        <v>8358</v>
      </c>
      <c r="F8361">
        <v>9952.4399688624999</v>
      </c>
      <c r="G8361">
        <v>0.18424282641850187</v>
      </c>
      <c r="BD8361">
        <f t="shared" si="1004"/>
        <v>-5416.539787552143</v>
      </c>
      <c r="BE8361">
        <f t="shared" si="1005"/>
        <v>-3883.0744627075915</v>
      </c>
      <c r="BF8361">
        <f t="shared" si="1006"/>
        <v>-2349.6091378630399</v>
      </c>
      <c r="BG8361">
        <f t="shared" si="1007"/>
        <v>-816.14381301848789</v>
      </c>
      <c r="BH8361">
        <f t="shared" si="1008"/>
        <v>717.32151182606412</v>
      </c>
      <c r="BI8361">
        <f t="shared" si="1009"/>
        <v>2250.7868366706152</v>
      </c>
      <c r="BJ8361">
        <f t="shared" si="1010"/>
        <v>3784.2521615151672</v>
      </c>
    </row>
    <row r="8362" spans="1:62">
      <c r="A8362">
        <v>8359</v>
      </c>
      <c r="F8362">
        <v>11413.668831085226</v>
      </c>
      <c r="G8362">
        <v>0.34067098432319565</v>
      </c>
      <c r="BD8362">
        <f t="shared" si="1004"/>
        <v>-9031.2258367699906</v>
      </c>
      <c r="BE8362">
        <f t="shared" si="1005"/>
        <v>-8110.0117046774812</v>
      </c>
      <c r="BF8362">
        <f t="shared" si="1006"/>
        <v>-7188.7975725849719</v>
      </c>
      <c r="BG8362">
        <f t="shared" si="1007"/>
        <v>-6267.5834404924626</v>
      </c>
      <c r="BH8362">
        <f t="shared" si="1008"/>
        <v>-5346.3693083999533</v>
      </c>
      <c r="BI8362">
        <f t="shared" si="1009"/>
        <v>-4425.155176307444</v>
      </c>
      <c r="BJ8362">
        <f t="shared" si="1010"/>
        <v>-3503.9410442149347</v>
      </c>
    </row>
    <row r="8363" spans="1:62">
      <c r="A8363">
        <v>8360</v>
      </c>
      <c r="F8363">
        <v>-2522.7022733078629</v>
      </c>
      <c r="G8363">
        <v>1.7525289214574205</v>
      </c>
      <c r="BD8363">
        <f t="shared" si="1004"/>
        <v>-9710.3139094692488</v>
      </c>
      <c r="BE8363">
        <f t="shared" si="1005"/>
        <v>-8006.9589878532697</v>
      </c>
      <c r="BF8363">
        <f t="shared" si="1006"/>
        <v>-6303.6040662372916</v>
      </c>
      <c r="BG8363">
        <f t="shared" si="1007"/>
        <v>-4600.2491446213135</v>
      </c>
      <c r="BH8363">
        <f t="shared" si="1008"/>
        <v>-2896.8942230053344</v>
      </c>
      <c r="BI8363">
        <f t="shared" si="1009"/>
        <v>-1193.5393013893572</v>
      </c>
      <c r="BJ8363">
        <f t="shared" si="1010"/>
        <v>509.81562022662183</v>
      </c>
    </row>
    <row r="8364" spans="1:62">
      <c r="A8364">
        <v>8361</v>
      </c>
      <c r="F8364">
        <v>4141.0560631558692</v>
      </c>
      <c r="G8364">
        <v>0.22664516734504758</v>
      </c>
      <c r="BD8364">
        <f t="shared" si="1004"/>
        <v>11285.346880594965</v>
      </c>
      <c r="BE8364">
        <f t="shared" si="1005"/>
        <v>20047.991487882067</v>
      </c>
      <c r="BF8364">
        <f t="shared" si="1006"/>
        <v>28810.636095169171</v>
      </c>
      <c r="BG8364">
        <f t="shared" si="1007"/>
        <v>37573.280702456272</v>
      </c>
      <c r="BH8364">
        <f t="shared" si="1008"/>
        <v>46335.925309743376</v>
      </c>
      <c r="BI8364">
        <f t="shared" si="1009"/>
        <v>55098.56991703048</v>
      </c>
      <c r="BJ8364">
        <f t="shared" si="1010"/>
        <v>63861.214524317576</v>
      </c>
    </row>
    <row r="8365" spans="1:62">
      <c r="A8365">
        <v>8362</v>
      </c>
      <c r="F8365">
        <v>13770.578519754579</v>
      </c>
      <c r="G8365">
        <v>0.37730281084903083</v>
      </c>
      <c r="BD8365">
        <f t="shared" si="1004"/>
        <v>-3007.8302264306312</v>
      </c>
      <c r="BE8365">
        <f t="shared" si="1005"/>
        <v>-1874.6043897053933</v>
      </c>
      <c r="BF8365">
        <f t="shared" si="1006"/>
        <v>-741.37855298015529</v>
      </c>
      <c r="BG8365">
        <f t="shared" si="1007"/>
        <v>391.84728374508268</v>
      </c>
      <c r="BH8365">
        <f t="shared" si="1008"/>
        <v>1525.0731204703206</v>
      </c>
      <c r="BI8365">
        <f t="shared" si="1009"/>
        <v>2658.2989571955586</v>
      </c>
      <c r="BJ8365">
        <f t="shared" si="1010"/>
        <v>3791.5247939207966</v>
      </c>
    </row>
    <row r="8366" spans="1:62">
      <c r="A8366">
        <v>8363</v>
      </c>
      <c r="F8366">
        <v>4047.0906101511537</v>
      </c>
      <c r="G8366">
        <v>0.80583722328898943</v>
      </c>
      <c r="BD8366">
        <f t="shared" si="1004"/>
        <v>-11884.064465509426</v>
      </c>
      <c r="BE8366">
        <f t="shared" si="1005"/>
        <v>-9997.5504112642702</v>
      </c>
      <c r="BF8366">
        <f t="shared" si="1006"/>
        <v>-8111.0363570191166</v>
      </c>
      <c r="BG8366">
        <f t="shared" si="1007"/>
        <v>-6224.522302773963</v>
      </c>
      <c r="BH8366">
        <f t="shared" si="1008"/>
        <v>-4338.0082485288076</v>
      </c>
      <c r="BI8366">
        <f t="shared" si="1009"/>
        <v>-2451.494194283654</v>
      </c>
      <c r="BJ8366">
        <f t="shared" si="1010"/>
        <v>-564.98014003850039</v>
      </c>
    </row>
    <row r="8367" spans="1:62">
      <c r="A8367">
        <v>8364</v>
      </c>
      <c r="F8367">
        <v>18596.109995215644</v>
      </c>
      <c r="G8367">
        <v>0.3266618142445461</v>
      </c>
      <c r="BD8367">
        <f t="shared" si="1004"/>
        <v>-17.904493706206267</v>
      </c>
      <c r="BE8367">
        <f t="shared" si="1005"/>
        <v>4011.2816227387411</v>
      </c>
      <c r="BF8367">
        <f t="shared" si="1006"/>
        <v>8040.4677391836885</v>
      </c>
      <c r="BG8367">
        <f t="shared" si="1007"/>
        <v>12069.653855628636</v>
      </c>
      <c r="BH8367">
        <f t="shared" si="1008"/>
        <v>16098.839972073583</v>
      </c>
      <c r="BI8367">
        <f t="shared" si="1009"/>
        <v>20128.026088518531</v>
      </c>
      <c r="BJ8367">
        <f t="shared" si="1010"/>
        <v>24157.212204963478</v>
      </c>
    </row>
    <row r="8368" spans="1:62">
      <c r="A8368">
        <v>8365</v>
      </c>
      <c r="F8368">
        <v>4582.6472195970491</v>
      </c>
      <c r="G8368">
        <v>0.64599317328821115</v>
      </c>
      <c r="BD8368">
        <f t="shared" si="1004"/>
        <v>-16962.800923992912</v>
      </c>
      <c r="BE8368">
        <f t="shared" si="1005"/>
        <v>-15329.491852770183</v>
      </c>
      <c r="BF8368">
        <f t="shared" si="1006"/>
        <v>-13696.182781547453</v>
      </c>
      <c r="BG8368">
        <f t="shared" si="1007"/>
        <v>-12062.873710324722</v>
      </c>
      <c r="BH8368">
        <f t="shared" si="1008"/>
        <v>-10429.564639101991</v>
      </c>
      <c r="BI8368">
        <f t="shared" si="1009"/>
        <v>-8796.2555678792614</v>
      </c>
      <c r="BJ8368">
        <f t="shared" si="1010"/>
        <v>-7162.9464966565301</v>
      </c>
    </row>
    <row r="8369" spans="1:62">
      <c r="A8369">
        <v>8366</v>
      </c>
      <c r="F8369">
        <v>11356.023859553945</v>
      </c>
      <c r="G8369">
        <v>0.16459108630214292</v>
      </c>
      <c r="BD8369">
        <f t="shared" si="1004"/>
        <v>-1352.6813531559933</v>
      </c>
      <c r="BE8369">
        <f t="shared" si="1005"/>
        <v>1877.2845132850625</v>
      </c>
      <c r="BF8369">
        <f t="shared" si="1006"/>
        <v>5107.2503797261179</v>
      </c>
      <c r="BG8369">
        <f t="shared" si="1007"/>
        <v>8337.2162461671742</v>
      </c>
      <c r="BH8369">
        <f t="shared" si="1008"/>
        <v>11567.18211260823</v>
      </c>
      <c r="BI8369">
        <f t="shared" si="1009"/>
        <v>14797.147979049285</v>
      </c>
      <c r="BJ8369">
        <f t="shared" si="1010"/>
        <v>18027.113845490341</v>
      </c>
    </row>
    <row r="8370" spans="1:62">
      <c r="A8370">
        <v>8367</v>
      </c>
      <c r="F8370">
        <v>10967.758054875794</v>
      </c>
      <c r="G8370">
        <v>0.24567913811402775</v>
      </c>
      <c r="BD8370">
        <f t="shared" si="1004"/>
        <v>-10533.068428043231</v>
      </c>
      <c r="BE8370">
        <f t="shared" si="1005"/>
        <v>-9710.1129965325163</v>
      </c>
      <c r="BF8370">
        <f t="shared" si="1006"/>
        <v>-8887.1575650218001</v>
      </c>
      <c r="BG8370">
        <f t="shared" si="1007"/>
        <v>-8064.2021335110867</v>
      </c>
      <c r="BH8370">
        <f t="shared" si="1008"/>
        <v>-7241.2467020003724</v>
      </c>
      <c r="BI8370">
        <f t="shared" si="1009"/>
        <v>-6418.2912704896571</v>
      </c>
      <c r="BJ8370">
        <f t="shared" si="1010"/>
        <v>-5595.3358389789428</v>
      </c>
    </row>
    <row r="8371" spans="1:62">
      <c r="A8371">
        <v>8368</v>
      </c>
      <c r="F8371">
        <v>8727.5523576997039</v>
      </c>
      <c r="G8371">
        <v>0.43454356383971415</v>
      </c>
      <c r="BD8371">
        <f t="shared" si="1004"/>
        <v>-9739.3623643056562</v>
      </c>
      <c r="BE8371">
        <f t="shared" si="1005"/>
        <v>-8510.9666737355165</v>
      </c>
      <c r="BF8371">
        <f t="shared" si="1006"/>
        <v>-7282.5709831653785</v>
      </c>
      <c r="BG8371">
        <f t="shared" si="1007"/>
        <v>-6054.1752925952387</v>
      </c>
      <c r="BH8371">
        <f t="shared" si="1008"/>
        <v>-4825.7796020251008</v>
      </c>
      <c r="BI8371">
        <f t="shared" si="1009"/>
        <v>-3597.3839114549619</v>
      </c>
      <c r="BJ8371">
        <f t="shared" si="1010"/>
        <v>-2368.988220884823</v>
      </c>
    </row>
    <row r="8372" spans="1:62">
      <c r="A8372">
        <v>8369</v>
      </c>
      <c r="F8372">
        <v>-4834.2069038401678</v>
      </c>
      <c r="G8372">
        <v>0.31767314004659752</v>
      </c>
      <c r="BD8372">
        <f t="shared" si="1004"/>
        <v>-6554.8345385011326</v>
      </c>
      <c r="BE8372">
        <f t="shared" si="1005"/>
        <v>-4382.1167193025622</v>
      </c>
      <c r="BF8372">
        <f t="shared" si="1006"/>
        <v>-2209.3989001039918</v>
      </c>
      <c r="BG8372">
        <f t="shared" si="1007"/>
        <v>-36.681080905420458</v>
      </c>
      <c r="BH8372">
        <f t="shared" si="1008"/>
        <v>2136.0367382931508</v>
      </c>
      <c r="BI8372">
        <f t="shared" si="1009"/>
        <v>4308.7545574917203</v>
      </c>
      <c r="BJ8372">
        <f t="shared" si="1010"/>
        <v>6481.4723766902916</v>
      </c>
    </row>
    <row r="8373" spans="1:62">
      <c r="A8373">
        <v>8370</v>
      </c>
      <c r="F8373">
        <v>6857.4279488732745</v>
      </c>
      <c r="G8373">
        <v>0.5250321699633318</v>
      </c>
      <c r="BD8373">
        <f t="shared" si="1004"/>
        <v>6422.5726040731552</v>
      </c>
      <c r="BE8373">
        <f t="shared" si="1005"/>
        <v>8010.9383043061425</v>
      </c>
      <c r="BF8373">
        <f t="shared" si="1006"/>
        <v>9599.3040045391317</v>
      </c>
      <c r="BG8373">
        <f t="shared" si="1007"/>
        <v>11187.669704772117</v>
      </c>
      <c r="BH8373">
        <f t="shared" si="1008"/>
        <v>12776.035405005106</v>
      </c>
      <c r="BI8373">
        <f t="shared" si="1009"/>
        <v>14364.401105238094</v>
      </c>
      <c r="BJ8373">
        <f t="shared" si="1010"/>
        <v>15952.766805471081</v>
      </c>
    </row>
    <row r="8374" spans="1:62">
      <c r="A8374">
        <v>8371</v>
      </c>
      <c r="F8374">
        <v>7771.671924598937</v>
      </c>
      <c r="G8374">
        <v>0.16883647591493123</v>
      </c>
      <c r="BD8374">
        <f t="shared" si="1004"/>
        <v>-4232.2670990566157</v>
      </c>
      <c r="BE8374">
        <f t="shared" si="1005"/>
        <v>-1607.1062492399569</v>
      </c>
      <c r="BF8374">
        <f t="shared" si="1006"/>
        <v>1018.0546005767028</v>
      </c>
      <c r="BG8374">
        <f t="shared" si="1007"/>
        <v>3643.2154503933607</v>
      </c>
      <c r="BH8374">
        <f t="shared" si="1008"/>
        <v>6268.3763002100195</v>
      </c>
      <c r="BI8374">
        <f t="shared" si="1009"/>
        <v>8893.537150026681</v>
      </c>
      <c r="BJ8374">
        <f t="shared" si="1010"/>
        <v>11518.697999843338</v>
      </c>
    </row>
    <row r="8375" spans="1:62">
      <c r="A8375">
        <v>8372</v>
      </c>
      <c r="F8375">
        <v>16843.302524596598</v>
      </c>
      <c r="G8375">
        <v>7.3944853702062829E-2</v>
      </c>
      <c r="BD8375">
        <f t="shared" si="1004"/>
        <v>-6927.4895450242811</v>
      </c>
      <c r="BE8375">
        <f t="shared" si="1005"/>
        <v>-6083.3071654496252</v>
      </c>
      <c r="BF8375">
        <f t="shared" si="1006"/>
        <v>-5239.1247858749684</v>
      </c>
      <c r="BG8375">
        <f t="shared" si="1007"/>
        <v>-4394.9424063003125</v>
      </c>
      <c r="BH8375">
        <f t="shared" si="1008"/>
        <v>-3550.7600267256566</v>
      </c>
      <c r="BI8375">
        <f t="shared" si="1009"/>
        <v>-2706.5776471509998</v>
      </c>
      <c r="BJ8375">
        <f t="shared" si="1010"/>
        <v>-1862.3952675763439</v>
      </c>
    </row>
    <row r="8376" spans="1:62">
      <c r="A8376">
        <v>8373</v>
      </c>
      <c r="F8376">
        <v>8712.7847744511928</v>
      </c>
      <c r="G8376">
        <v>0.35112068231722393</v>
      </c>
      <c r="BD8376">
        <f t="shared" si="1004"/>
        <v>-16473.578256086283</v>
      </c>
      <c r="BE8376">
        <f t="shared" si="1005"/>
        <v>-16103.853987575971</v>
      </c>
      <c r="BF8376">
        <f t="shared" si="1006"/>
        <v>-15734.129719065655</v>
      </c>
      <c r="BG8376">
        <f t="shared" si="1007"/>
        <v>-15364.405450555341</v>
      </c>
      <c r="BH8376">
        <f t="shared" si="1008"/>
        <v>-14994.681182045028</v>
      </c>
      <c r="BI8376">
        <f t="shared" si="1009"/>
        <v>-14624.956913534714</v>
      </c>
      <c r="BJ8376">
        <f t="shared" si="1010"/>
        <v>-14255.2326450244</v>
      </c>
    </row>
    <row r="8377" spans="1:62">
      <c r="A8377">
        <v>8374</v>
      </c>
      <c r="F8377">
        <v>9754.1326933715463</v>
      </c>
      <c r="G8377">
        <v>0.24005785150420245</v>
      </c>
      <c r="BD8377">
        <f t="shared" si="1004"/>
        <v>-6957.1813628650734</v>
      </c>
      <c r="BE8377">
        <f t="shared" si="1005"/>
        <v>-5201.5779512789541</v>
      </c>
      <c r="BF8377">
        <f t="shared" si="1006"/>
        <v>-3445.9745396928338</v>
      </c>
      <c r="BG8377">
        <f t="shared" si="1007"/>
        <v>-1690.3711281067144</v>
      </c>
      <c r="BH8377">
        <f t="shared" si="1008"/>
        <v>65.232283479404941</v>
      </c>
      <c r="BI8377">
        <f t="shared" si="1009"/>
        <v>1820.8356950655252</v>
      </c>
      <c r="BJ8377">
        <f t="shared" si="1010"/>
        <v>3576.4391066516455</v>
      </c>
    </row>
    <row r="8378" spans="1:62">
      <c r="A8378">
        <v>8375</v>
      </c>
      <c r="F8378">
        <v>5360.5529675668167</v>
      </c>
      <c r="G8378">
        <v>0.70659818620957626</v>
      </c>
      <c r="BD8378">
        <f t="shared" si="1004"/>
        <v>-8553.8434358505347</v>
      </c>
      <c r="BE8378">
        <f t="shared" si="1005"/>
        <v>-7353.5541783295221</v>
      </c>
      <c r="BF8378">
        <f t="shared" si="1006"/>
        <v>-6153.2649208085095</v>
      </c>
      <c r="BG8378">
        <f t="shared" si="1007"/>
        <v>-4952.9756632874978</v>
      </c>
      <c r="BH8378">
        <f t="shared" si="1008"/>
        <v>-3752.6864057664852</v>
      </c>
      <c r="BI8378">
        <f t="shared" si="1009"/>
        <v>-2552.3971482454726</v>
      </c>
      <c r="BJ8378">
        <f t="shared" si="1010"/>
        <v>-1352.107890724461</v>
      </c>
    </row>
    <row r="8379" spans="1:62">
      <c r="A8379">
        <v>8376</v>
      </c>
      <c r="F8379">
        <v>13898.858150521621</v>
      </c>
      <c r="G8379">
        <v>0.33250504223803024</v>
      </c>
      <c r="BD8379">
        <f t="shared" si="1004"/>
        <v>-1827.5620365189352</v>
      </c>
      <c r="BE8379">
        <f t="shared" si="1005"/>
        <v>1705.4288945289463</v>
      </c>
      <c r="BF8379">
        <f t="shared" si="1006"/>
        <v>5238.4198255768279</v>
      </c>
      <c r="BG8379">
        <f t="shared" si="1007"/>
        <v>8771.4107566247094</v>
      </c>
      <c r="BH8379">
        <f t="shared" si="1008"/>
        <v>12304.401687672589</v>
      </c>
      <c r="BI8379">
        <f t="shared" si="1009"/>
        <v>15837.392618720472</v>
      </c>
      <c r="BJ8379">
        <f t="shared" si="1010"/>
        <v>19370.383549768354</v>
      </c>
    </row>
    <row r="8380" spans="1:62">
      <c r="A8380">
        <v>8377</v>
      </c>
      <c r="F8380">
        <v>9442.8551398755008</v>
      </c>
      <c r="G8380">
        <v>0.39057153528463662</v>
      </c>
      <c r="BD8380">
        <f t="shared" si="1004"/>
        <v>-12236.332939331469</v>
      </c>
      <c r="BE8380">
        <f t="shared" si="1005"/>
        <v>-10573.807728141319</v>
      </c>
      <c r="BF8380">
        <f t="shared" si="1006"/>
        <v>-8911.2825169511671</v>
      </c>
      <c r="BG8380">
        <f t="shared" si="1007"/>
        <v>-7248.7573057610161</v>
      </c>
      <c r="BH8380">
        <f t="shared" si="1008"/>
        <v>-5586.2320945708652</v>
      </c>
      <c r="BI8380">
        <f t="shared" si="1009"/>
        <v>-3923.7068833807134</v>
      </c>
      <c r="BJ8380">
        <f t="shared" si="1010"/>
        <v>-2261.1816721905616</v>
      </c>
    </row>
    <row r="8381" spans="1:62">
      <c r="A8381">
        <v>8378</v>
      </c>
      <c r="F8381">
        <v>11522.004180358208</v>
      </c>
      <c r="G8381">
        <v>0.18773547409293911</v>
      </c>
      <c r="BD8381">
        <f t="shared" si="1004"/>
        <v>-7489.9974634523178</v>
      </c>
      <c r="BE8381">
        <f t="shared" si="1005"/>
        <v>-5537.1397870291348</v>
      </c>
      <c r="BF8381">
        <f t="shared" si="1006"/>
        <v>-3584.2821106059519</v>
      </c>
      <c r="BG8381">
        <f t="shared" si="1007"/>
        <v>-1631.424434182768</v>
      </c>
      <c r="BH8381">
        <f t="shared" si="1008"/>
        <v>321.43324224041498</v>
      </c>
      <c r="BI8381">
        <f t="shared" si="1009"/>
        <v>2274.290918663597</v>
      </c>
      <c r="BJ8381">
        <f t="shared" si="1010"/>
        <v>4227.1485950867809</v>
      </c>
    </row>
    <row r="8382" spans="1:62">
      <c r="A8382">
        <v>8379</v>
      </c>
      <c r="F8382">
        <v>8289.8214222663046</v>
      </c>
      <c r="G8382">
        <v>0.42635521672053933</v>
      </c>
      <c r="BD8382">
        <f t="shared" si="1004"/>
        <v>-10583.326809893513</v>
      </c>
      <c r="BE8382">
        <f t="shared" si="1005"/>
        <v>-9644.6494394288165</v>
      </c>
      <c r="BF8382">
        <f t="shared" si="1006"/>
        <v>-8705.9720689641217</v>
      </c>
      <c r="BG8382">
        <f t="shared" si="1007"/>
        <v>-7767.294698499426</v>
      </c>
      <c r="BH8382">
        <f t="shared" si="1008"/>
        <v>-6828.6173280347302</v>
      </c>
      <c r="BI8382">
        <f t="shared" si="1009"/>
        <v>-5889.9399575700345</v>
      </c>
      <c r="BJ8382">
        <f t="shared" si="1010"/>
        <v>-4951.2625871053388</v>
      </c>
    </row>
    <row r="8383" spans="1:62">
      <c r="A8383">
        <v>8380</v>
      </c>
      <c r="F8383">
        <v>7671.5023432638154</v>
      </c>
      <c r="G8383">
        <v>0.43849520827719335</v>
      </c>
      <c r="BD8383">
        <f t="shared" si="1004"/>
        <v>-6158.0453386636073</v>
      </c>
      <c r="BE8383">
        <f t="shared" si="1005"/>
        <v>-4026.2692550609108</v>
      </c>
      <c r="BF8383">
        <f t="shared" si="1006"/>
        <v>-1894.4931714582144</v>
      </c>
      <c r="BG8383">
        <f t="shared" si="1007"/>
        <v>237.28291214448291</v>
      </c>
      <c r="BH8383">
        <f t="shared" si="1008"/>
        <v>2369.0589957471784</v>
      </c>
      <c r="BI8383">
        <f t="shared" si="1009"/>
        <v>4500.8350793498757</v>
      </c>
      <c r="BJ8383">
        <f t="shared" si="1010"/>
        <v>6632.6111629525712</v>
      </c>
    </row>
    <row r="8384" spans="1:62">
      <c r="A8384">
        <v>8381</v>
      </c>
      <c r="F8384">
        <v>12238.95674993319</v>
      </c>
      <c r="G8384">
        <v>0.28416970483043791</v>
      </c>
      <c r="BD8384">
        <f t="shared" si="1004"/>
        <v>-5479.0263018778487</v>
      </c>
      <c r="BE8384">
        <f t="shared" si="1005"/>
        <v>-3286.550260491882</v>
      </c>
      <c r="BF8384">
        <f t="shared" si="1006"/>
        <v>-1094.0742191059153</v>
      </c>
      <c r="BG8384">
        <f t="shared" si="1007"/>
        <v>1098.4018222800514</v>
      </c>
      <c r="BH8384">
        <f t="shared" si="1008"/>
        <v>3290.877863666019</v>
      </c>
      <c r="BI8384">
        <f t="shared" si="1009"/>
        <v>5483.3539050519848</v>
      </c>
      <c r="BJ8384">
        <f t="shared" si="1010"/>
        <v>7675.8299464379525</v>
      </c>
    </row>
    <row r="8385" spans="1:62">
      <c r="A8385">
        <v>8382</v>
      </c>
      <c r="F8385">
        <v>13008.329333688587</v>
      </c>
      <c r="G8385">
        <v>0.49146076383483273</v>
      </c>
      <c r="BD8385">
        <f t="shared" si="1004"/>
        <v>-10818.108225780999</v>
      </c>
      <c r="BE8385">
        <f t="shared" si="1005"/>
        <v>-9397.2597016288109</v>
      </c>
      <c r="BF8385">
        <f t="shared" si="1006"/>
        <v>-7976.4111774766207</v>
      </c>
      <c r="BG8385">
        <f t="shared" si="1007"/>
        <v>-6555.5626533244313</v>
      </c>
      <c r="BH8385">
        <f t="shared" si="1008"/>
        <v>-5134.7141291722419</v>
      </c>
      <c r="BI8385">
        <f t="shared" si="1009"/>
        <v>-3713.8656050200516</v>
      </c>
      <c r="BJ8385">
        <f t="shared" si="1010"/>
        <v>-2293.0170808678631</v>
      </c>
    </row>
    <row r="8386" spans="1:62">
      <c r="A8386">
        <v>8383</v>
      </c>
      <c r="F8386">
        <v>7357.144264997125</v>
      </c>
      <c r="G8386">
        <v>0.30574866773492104</v>
      </c>
      <c r="BD8386">
        <f t="shared" si="1004"/>
        <v>-10551.025514514424</v>
      </c>
      <c r="BE8386">
        <f t="shared" si="1005"/>
        <v>-8093.7216953402603</v>
      </c>
      <c r="BF8386">
        <f t="shared" si="1006"/>
        <v>-5636.417876166096</v>
      </c>
      <c r="BG8386">
        <f t="shared" si="1007"/>
        <v>-3179.1140569919335</v>
      </c>
      <c r="BH8386">
        <f t="shared" si="1008"/>
        <v>-721.81023781776821</v>
      </c>
      <c r="BI8386">
        <f t="shared" si="1009"/>
        <v>1735.4935813563952</v>
      </c>
      <c r="BJ8386">
        <f t="shared" si="1010"/>
        <v>4192.7974005305587</v>
      </c>
    </row>
    <row r="8387" spans="1:62">
      <c r="A8387">
        <v>8384</v>
      </c>
      <c r="F8387">
        <v>6228.6554248140019</v>
      </c>
      <c r="G8387">
        <v>0.33445323226011237</v>
      </c>
      <c r="BD8387">
        <f t="shared" si="1004"/>
        <v>-5828.4009263225198</v>
      </c>
      <c r="BE8387">
        <f t="shared" si="1005"/>
        <v>-4299.6575876479146</v>
      </c>
      <c r="BF8387">
        <f t="shared" si="1006"/>
        <v>-2770.9142489733094</v>
      </c>
      <c r="BG8387">
        <f t="shared" si="1007"/>
        <v>-1242.1709102987043</v>
      </c>
      <c r="BH8387">
        <f t="shared" si="1008"/>
        <v>286.57242837590093</v>
      </c>
      <c r="BI8387">
        <f t="shared" si="1009"/>
        <v>1815.3157670505061</v>
      </c>
      <c r="BJ8387">
        <f t="shared" si="1010"/>
        <v>3344.0591057251113</v>
      </c>
    </row>
    <row r="8388" spans="1:62">
      <c r="A8388">
        <v>8385</v>
      </c>
      <c r="F8388">
        <v>-5364.4582246738719</v>
      </c>
      <c r="G8388">
        <v>0.13438653193044914</v>
      </c>
      <c r="BD8388">
        <f t="shared" si="1004"/>
        <v>-4556.3892635134398</v>
      </c>
      <c r="BE8388">
        <f t="shared" si="1005"/>
        <v>-2884.1231022128782</v>
      </c>
      <c r="BF8388">
        <f t="shared" si="1006"/>
        <v>-1211.8569409123165</v>
      </c>
      <c r="BG8388">
        <f t="shared" si="1007"/>
        <v>460.40922038824556</v>
      </c>
      <c r="BH8388">
        <f t="shared" si="1008"/>
        <v>2132.6753816888067</v>
      </c>
      <c r="BI8388">
        <f t="shared" si="1009"/>
        <v>3804.9415429893688</v>
      </c>
      <c r="BJ8388">
        <f t="shared" si="1010"/>
        <v>5477.2077042899309</v>
      </c>
    </row>
    <row r="8389" spans="1:62">
      <c r="A8389">
        <v>8386</v>
      </c>
      <c r="F8389">
        <v>7361.2834006853918</v>
      </c>
      <c r="G8389">
        <v>0.37940255735757944</v>
      </c>
      <c r="BD8389">
        <f t="shared" si="1004"/>
        <v>6036.3908843261179</v>
      </c>
      <c r="BE8389">
        <f t="shared" si="1005"/>
        <v>6708.323543978363</v>
      </c>
      <c r="BF8389">
        <f t="shared" si="1006"/>
        <v>7380.256203630609</v>
      </c>
      <c r="BG8389">
        <f t="shared" si="1007"/>
        <v>8052.1888632828541</v>
      </c>
      <c r="BH8389">
        <f t="shared" si="1008"/>
        <v>8724.1215229351001</v>
      </c>
      <c r="BI8389">
        <f t="shared" si="1009"/>
        <v>9396.0541825873461</v>
      </c>
      <c r="BJ8389">
        <f t="shared" si="1010"/>
        <v>10067.986842239592</v>
      </c>
    </row>
    <row r="8390" spans="1:62">
      <c r="A8390">
        <v>8387</v>
      </c>
      <c r="F8390">
        <v>13458.276586399073</v>
      </c>
      <c r="G8390">
        <v>0.80762039684388665</v>
      </c>
      <c r="BD8390">
        <f t="shared" si="1004"/>
        <v>-5464.2706138974945</v>
      </c>
      <c r="BE8390">
        <f t="shared" si="1005"/>
        <v>-3567.2578271095972</v>
      </c>
      <c r="BF8390">
        <f t="shared" si="1006"/>
        <v>-1670.2450403216999</v>
      </c>
      <c r="BG8390">
        <f t="shared" si="1007"/>
        <v>226.76774646619742</v>
      </c>
      <c r="BH8390">
        <f t="shared" si="1008"/>
        <v>2123.7805332540938</v>
      </c>
      <c r="BI8390">
        <f t="shared" si="1009"/>
        <v>4020.793320041992</v>
      </c>
      <c r="BJ8390">
        <f t="shared" si="1010"/>
        <v>5917.8061068298884</v>
      </c>
    </row>
    <row r="8391" spans="1:62">
      <c r="A8391">
        <v>8388</v>
      </c>
      <c r="F8391">
        <v>-5212.1656061498834</v>
      </c>
      <c r="G8391">
        <v>0.21811217933810312</v>
      </c>
      <c r="BD8391">
        <f t="shared" si="1004"/>
        <v>-9420.1746021796407</v>
      </c>
      <c r="BE8391">
        <f t="shared" si="1005"/>
        <v>-5382.072617960207</v>
      </c>
      <c r="BF8391">
        <f t="shared" si="1006"/>
        <v>-1343.9706337407733</v>
      </c>
      <c r="BG8391">
        <f t="shared" si="1007"/>
        <v>2694.1313504786594</v>
      </c>
      <c r="BH8391">
        <f t="shared" si="1008"/>
        <v>6732.233334698094</v>
      </c>
      <c r="BI8391">
        <f t="shared" si="1009"/>
        <v>10770.335318917527</v>
      </c>
      <c r="BJ8391">
        <f t="shared" si="1010"/>
        <v>14808.43730313696</v>
      </c>
    </row>
    <row r="8392" spans="1:62">
      <c r="A8392">
        <v>8389</v>
      </c>
      <c r="F8392">
        <v>3592.6042489428382</v>
      </c>
      <c r="G8392">
        <v>0.6292554388524918</v>
      </c>
      <c r="BD8392">
        <f t="shared" si="1004"/>
        <v>6302.726502840399</v>
      </c>
      <c r="BE8392">
        <f t="shared" si="1005"/>
        <v>7393.2873995309146</v>
      </c>
      <c r="BF8392">
        <f t="shared" si="1006"/>
        <v>8483.8482962214293</v>
      </c>
      <c r="BG8392">
        <f t="shared" si="1007"/>
        <v>9574.4091929119459</v>
      </c>
      <c r="BH8392">
        <f t="shared" si="1008"/>
        <v>10664.970089602462</v>
      </c>
      <c r="BI8392">
        <f t="shared" si="1009"/>
        <v>11755.530986292977</v>
      </c>
      <c r="BJ8392">
        <f t="shared" si="1010"/>
        <v>12846.091882983492</v>
      </c>
    </row>
    <row r="8393" spans="1:62">
      <c r="A8393">
        <v>8390</v>
      </c>
      <c r="F8393">
        <v>9619.4222002515908</v>
      </c>
      <c r="G8393">
        <v>0.42266088824702486</v>
      </c>
      <c r="BD8393">
        <f t="shared" si="1004"/>
        <v>-446.32705468037921</v>
      </c>
      <c r="BE8393">
        <f t="shared" si="1005"/>
        <v>2699.9501395820798</v>
      </c>
      <c r="BF8393">
        <f t="shared" si="1006"/>
        <v>5846.2273338445393</v>
      </c>
      <c r="BG8393">
        <f t="shared" si="1007"/>
        <v>8992.5045281069979</v>
      </c>
      <c r="BH8393">
        <f t="shared" si="1008"/>
        <v>12138.781722369456</v>
      </c>
      <c r="BI8393">
        <f t="shared" si="1009"/>
        <v>15285.058916631917</v>
      </c>
      <c r="BJ8393">
        <f t="shared" si="1010"/>
        <v>18431.336110894372</v>
      </c>
    </row>
    <row r="8394" spans="1:62">
      <c r="A8394">
        <v>8391</v>
      </c>
      <c r="F8394">
        <v>7141.9618913375616</v>
      </c>
      <c r="G8394">
        <v>0.56926180945489691</v>
      </c>
      <c r="BD8394">
        <f t="shared" si="1004"/>
        <v>-7506.1177590164662</v>
      </c>
      <c r="BE8394">
        <f t="shared" si="1005"/>
        <v>-5392.8133177813424</v>
      </c>
      <c r="BF8394">
        <f t="shared" si="1006"/>
        <v>-3279.5088765462178</v>
      </c>
      <c r="BG8394">
        <f t="shared" si="1007"/>
        <v>-1166.2044353110941</v>
      </c>
      <c r="BH8394">
        <f t="shared" si="1008"/>
        <v>947.10000592403048</v>
      </c>
      <c r="BI8394">
        <f t="shared" si="1009"/>
        <v>3060.4044471591551</v>
      </c>
      <c r="BJ8394">
        <f t="shared" si="1010"/>
        <v>5173.7088883942797</v>
      </c>
    </row>
    <row r="8395" spans="1:62">
      <c r="A8395">
        <v>8392</v>
      </c>
      <c r="F8395">
        <v>123.4268142565561</v>
      </c>
      <c r="G8395">
        <v>0.38717576125778219</v>
      </c>
      <c r="BD8395">
        <f t="shared" si="1004"/>
        <v>-4295.6528440630773</v>
      </c>
      <c r="BE8395">
        <f t="shared" si="1005"/>
        <v>-1449.343796788593</v>
      </c>
      <c r="BF8395">
        <f t="shared" si="1006"/>
        <v>1396.9652504858914</v>
      </c>
      <c r="BG8395">
        <f t="shared" si="1007"/>
        <v>4243.2742977603757</v>
      </c>
      <c r="BH8395">
        <f t="shared" si="1008"/>
        <v>7089.5833450348618</v>
      </c>
      <c r="BI8395">
        <f t="shared" si="1009"/>
        <v>9935.8923923093444</v>
      </c>
      <c r="BJ8395">
        <f t="shared" si="1010"/>
        <v>12782.201439583829</v>
      </c>
    </row>
    <row r="8396" spans="1:62">
      <c r="A8396">
        <v>8393</v>
      </c>
      <c r="F8396">
        <v>11915.3820779281</v>
      </c>
      <c r="G8396">
        <v>0.40914689198319731</v>
      </c>
      <c r="BD8396">
        <f t="shared" si="1004"/>
        <v>1812.4519920323548</v>
      </c>
      <c r="BE8396">
        <f t="shared" si="1005"/>
        <v>3748.3307983212658</v>
      </c>
      <c r="BF8396">
        <f t="shared" si="1006"/>
        <v>5684.2096046101769</v>
      </c>
      <c r="BG8396">
        <f t="shared" si="1007"/>
        <v>7620.0884108990876</v>
      </c>
      <c r="BH8396">
        <f t="shared" si="1008"/>
        <v>9555.9672171879993</v>
      </c>
      <c r="BI8396">
        <f t="shared" si="1009"/>
        <v>11491.84602347691</v>
      </c>
      <c r="BJ8396">
        <f t="shared" si="1010"/>
        <v>13427.724829765821</v>
      </c>
    </row>
    <row r="8397" spans="1:62">
      <c r="A8397">
        <v>8394</v>
      </c>
      <c r="F8397">
        <v>14189.907521402236</v>
      </c>
      <c r="G8397">
        <v>0.25148674081287581</v>
      </c>
      <c r="BD8397">
        <f t="shared" ref="BD8397:BD8460" si="1011">($BD$3*G8396)-F8396</f>
        <v>-9869.6476180121135</v>
      </c>
      <c r="BE8397">
        <f t="shared" ref="BE8397:BE8460" si="1012">($BE$3*G8396)-F8396</f>
        <v>-7823.9131580961266</v>
      </c>
      <c r="BF8397">
        <f t="shared" ref="BF8397:BF8460" si="1013">($BF$3*G8396)-F8396</f>
        <v>-5778.1786981801397</v>
      </c>
      <c r="BG8397">
        <f t="shared" ref="BG8397:BG8460" si="1014">($BG$3*G8396)-F8396</f>
        <v>-3732.4442382641537</v>
      </c>
      <c r="BH8397">
        <f t="shared" ref="BH8397:BH8460" si="1015">($BH$3*G8396)-F8396</f>
        <v>-1686.7097783481659</v>
      </c>
      <c r="BI8397">
        <f t="shared" ref="BI8397:BI8460" si="1016">($BI$3*G8396)-F8396</f>
        <v>359.02468156782015</v>
      </c>
      <c r="BJ8397">
        <f t="shared" ref="BJ8397:BJ8460" si="1017">($BJ$3*G8396)-F8396</f>
        <v>2404.7591414838062</v>
      </c>
    </row>
    <row r="8398" spans="1:62">
      <c r="A8398">
        <v>8395</v>
      </c>
      <c r="F8398">
        <v>11030.475236150647</v>
      </c>
      <c r="G8398">
        <v>0.28482752722488414</v>
      </c>
      <c r="BD8398">
        <f t="shared" si="1011"/>
        <v>-12932.473817337857</v>
      </c>
      <c r="BE8398">
        <f t="shared" si="1012"/>
        <v>-11675.040113273477</v>
      </c>
      <c r="BF8398">
        <f t="shared" si="1013"/>
        <v>-10417.606409209098</v>
      </c>
      <c r="BG8398">
        <f t="shared" si="1014"/>
        <v>-9160.1727051447197</v>
      </c>
      <c r="BH8398">
        <f t="shared" si="1015"/>
        <v>-7902.739001080341</v>
      </c>
      <c r="BI8398">
        <f t="shared" si="1016"/>
        <v>-6645.3052970159615</v>
      </c>
      <c r="BJ8398">
        <f t="shared" si="1017"/>
        <v>-5387.871592951582</v>
      </c>
    </row>
    <row r="8399" spans="1:62">
      <c r="A8399">
        <v>8396</v>
      </c>
      <c r="F8399">
        <v>10208.152459539115</v>
      </c>
      <c r="G8399">
        <v>0.24125684534317227</v>
      </c>
      <c r="BD8399">
        <f t="shared" si="1011"/>
        <v>-9606.3376000262269</v>
      </c>
      <c r="BE8399">
        <f t="shared" si="1012"/>
        <v>-8182.1999639018059</v>
      </c>
      <c r="BF8399">
        <f t="shared" si="1013"/>
        <v>-6758.0623277773848</v>
      </c>
      <c r="BG8399">
        <f t="shared" si="1014"/>
        <v>-5333.9246916529646</v>
      </c>
      <c r="BH8399">
        <f t="shared" si="1015"/>
        <v>-3909.7870555285435</v>
      </c>
      <c r="BI8399">
        <f t="shared" si="1016"/>
        <v>-2485.6494194041225</v>
      </c>
      <c r="BJ8399">
        <f t="shared" si="1017"/>
        <v>-1061.5117832797023</v>
      </c>
    </row>
    <row r="8400" spans="1:62">
      <c r="A8400">
        <v>8397</v>
      </c>
      <c r="F8400">
        <v>7696.1023225552672</v>
      </c>
      <c r="G8400">
        <v>0.4041210259067185</v>
      </c>
      <c r="BD8400">
        <f t="shared" si="1011"/>
        <v>-9001.8682328232535</v>
      </c>
      <c r="BE8400">
        <f t="shared" si="1012"/>
        <v>-7795.5840061073923</v>
      </c>
      <c r="BF8400">
        <f t="shared" si="1013"/>
        <v>-6589.299779391531</v>
      </c>
      <c r="BG8400">
        <f t="shared" si="1014"/>
        <v>-5383.0155526756698</v>
      </c>
      <c r="BH8400">
        <f t="shared" si="1015"/>
        <v>-4176.7313259598077</v>
      </c>
      <c r="BI8400">
        <f t="shared" si="1016"/>
        <v>-2970.4470992439465</v>
      </c>
      <c r="BJ8400">
        <f t="shared" si="1017"/>
        <v>-1764.1628725280862</v>
      </c>
    </row>
    <row r="8401" spans="1:62">
      <c r="A8401">
        <v>8398</v>
      </c>
      <c r="F8401">
        <v>10191.137291839428</v>
      </c>
      <c r="G8401">
        <v>3.6416564567336884E-2</v>
      </c>
      <c r="BD8401">
        <f t="shared" si="1011"/>
        <v>-5675.4971930216743</v>
      </c>
      <c r="BE8401">
        <f t="shared" si="1012"/>
        <v>-3654.8920634880824</v>
      </c>
      <c r="BF8401">
        <f t="shared" si="1013"/>
        <v>-1634.2869339544895</v>
      </c>
      <c r="BG8401">
        <f t="shared" si="1014"/>
        <v>386.31819557910239</v>
      </c>
      <c r="BH8401">
        <f t="shared" si="1015"/>
        <v>2406.9233251126952</v>
      </c>
      <c r="BI8401">
        <f t="shared" si="1016"/>
        <v>4427.5284546462881</v>
      </c>
      <c r="BJ8401">
        <f t="shared" si="1017"/>
        <v>6448.1335841798809</v>
      </c>
    </row>
    <row r="8402" spans="1:62">
      <c r="A8402">
        <v>8399</v>
      </c>
      <c r="F8402">
        <v>6799.5707947440487</v>
      </c>
      <c r="G8402">
        <v>0.63086628689370361</v>
      </c>
      <c r="BD8402">
        <f t="shared" si="1011"/>
        <v>-10009.054469002744</v>
      </c>
      <c r="BE8402">
        <f t="shared" si="1012"/>
        <v>-9826.9716461660591</v>
      </c>
      <c r="BF8402">
        <f t="shared" si="1013"/>
        <v>-9644.8888233293746</v>
      </c>
      <c r="BG8402">
        <f t="shared" si="1014"/>
        <v>-9462.8060004926901</v>
      </c>
      <c r="BH8402">
        <f t="shared" si="1015"/>
        <v>-9280.7231776560056</v>
      </c>
      <c r="BI8402">
        <f t="shared" si="1016"/>
        <v>-9098.6403548193211</v>
      </c>
      <c r="BJ8402">
        <f t="shared" si="1017"/>
        <v>-8916.5575319826366</v>
      </c>
    </row>
    <row r="8403" spans="1:62">
      <c r="A8403">
        <v>8400</v>
      </c>
      <c r="F8403">
        <v>6775.5349146633853</v>
      </c>
      <c r="G8403">
        <v>0.49002611382590011</v>
      </c>
      <c r="BD8403">
        <f t="shared" si="1011"/>
        <v>-3645.2393602755305</v>
      </c>
      <c r="BE8403">
        <f t="shared" si="1012"/>
        <v>-490.90792580701236</v>
      </c>
      <c r="BF8403">
        <f t="shared" si="1013"/>
        <v>2663.4235086615054</v>
      </c>
      <c r="BG8403">
        <f t="shared" si="1014"/>
        <v>5817.754943130024</v>
      </c>
      <c r="BH8403">
        <f t="shared" si="1015"/>
        <v>8972.0863775985417</v>
      </c>
      <c r="BI8403">
        <f t="shared" si="1016"/>
        <v>12126.417812067059</v>
      </c>
      <c r="BJ8403">
        <f t="shared" si="1017"/>
        <v>15280.749246535575</v>
      </c>
    </row>
    <row r="8404" spans="1:62">
      <c r="A8404">
        <v>8401</v>
      </c>
      <c r="F8404">
        <v>10955.580984404925</v>
      </c>
      <c r="G8404">
        <v>0.56471930206367205</v>
      </c>
      <c r="BD8404">
        <f t="shared" si="1011"/>
        <v>-4325.4043455338851</v>
      </c>
      <c r="BE8404">
        <f t="shared" si="1012"/>
        <v>-1875.2737764043841</v>
      </c>
      <c r="BF8404">
        <f t="shared" si="1013"/>
        <v>574.85679272511607</v>
      </c>
      <c r="BG8404">
        <f t="shared" si="1014"/>
        <v>3024.9873618546171</v>
      </c>
      <c r="BH8404">
        <f t="shared" si="1015"/>
        <v>5475.1179309841173</v>
      </c>
      <c r="BI8404">
        <f t="shared" si="1016"/>
        <v>7925.2485001136174</v>
      </c>
      <c r="BJ8404">
        <f t="shared" si="1017"/>
        <v>10375.379069243118</v>
      </c>
    </row>
    <row r="8405" spans="1:62">
      <c r="A8405">
        <v>8402</v>
      </c>
      <c r="F8405">
        <v>7005.4807967268716</v>
      </c>
      <c r="G8405">
        <v>0.15825641146416292</v>
      </c>
      <c r="BD8405">
        <f t="shared" si="1011"/>
        <v>-8131.9844740865647</v>
      </c>
      <c r="BE8405">
        <f t="shared" si="1012"/>
        <v>-5308.3879637682048</v>
      </c>
      <c r="BF8405">
        <f t="shared" si="1013"/>
        <v>-2484.791453449845</v>
      </c>
      <c r="BG8405">
        <f t="shared" si="1014"/>
        <v>338.80505686851575</v>
      </c>
      <c r="BH8405">
        <f t="shared" si="1015"/>
        <v>3162.4015671868765</v>
      </c>
      <c r="BI8405">
        <f t="shared" si="1016"/>
        <v>5985.9980775052354</v>
      </c>
      <c r="BJ8405">
        <f t="shared" si="1017"/>
        <v>8809.594587823598</v>
      </c>
    </row>
    <row r="8406" spans="1:62">
      <c r="A8406">
        <v>8403</v>
      </c>
      <c r="F8406">
        <v>12667.137326477812</v>
      </c>
      <c r="G8406">
        <v>0.18748705904806684</v>
      </c>
      <c r="BD8406">
        <f t="shared" si="1011"/>
        <v>-6214.198739406057</v>
      </c>
      <c r="BE8406">
        <f t="shared" si="1012"/>
        <v>-5422.9166820852424</v>
      </c>
      <c r="BF8406">
        <f t="shared" si="1013"/>
        <v>-4631.6346247644278</v>
      </c>
      <c r="BG8406">
        <f t="shared" si="1014"/>
        <v>-3840.3525674436132</v>
      </c>
      <c r="BH8406">
        <f t="shared" si="1015"/>
        <v>-3049.0705101227986</v>
      </c>
      <c r="BI8406">
        <f t="shared" si="1016"/>
        <v>-2257.788452801984</v>
      </c>
      <c r="BJ8406">
        <f t="shared" si="1017"/>
        <v>-1466.5063954811694</v>
      </c>
    </row>
    <row r="8407" spans="1:62">
      <c r="A8407">
        <v>8404</v>
      </c>
      <c r="F8407">
        <v>1723.2875305470225</v>
      </c>
      <c r="G8407">
        <v>0.70633417133049825</v>
      </c>
      <c r="BD8407">
        <f t="shared" si="1011"/>
        <v>-11729.702031237477</v>
      </c>
      <c r="BE8407">
        <f t="shared" si="1012"/>
        <v>-10792.266735997144</v>
      </c>
      <c r="BF8407">
        <f t="shared" si="1013"/>
        <v>-9854.8314407568105</v>
      </c>
      <c r="BG8407">
        <f t="shared" si="1014"/>
        <v>-8917.3961455164754</v>
      </c>
      <c r="BH8407">
        <f t="shared" si="1015"/>
        <v>-7979.9608502761412</v>
      </c>
      <c r="BI8407">
        <f t="shared" si="1016"/>
        <v>-7042.525555035807</v>
      </c>
      <c r="BJ8407">
        <f t="shared" si="1017"/>
        <v>-6105.0902597954728</v>
      </c>
    </row>
    <row r="8408" spans="1:62">
      <c r="A8408">
        <v>8405</v>
      </c>
      <c r="F8408">
        <v>6859.9175344851774</v>
      </c>
      <c r="G8408">
        <v>0.27986308114724512</v>
      </c>
      <c r="BD8408">
        <f t="shared" si="1011"/>
        <v>1808.3833261054688</v>
      </c>
      <c r="BE8408">
        <f t="shared" si="1012"/>
        <v>5340.05418275796</v>
      </c>
      <c r="BF8408">
        <f t="shared" si="1013"/>
        <v>8871.7250394104522</v>
      </c>
      <c r="BG8408">
        <f t="shared" si="1014"/>
        <v>12403.395896062942</v>
      </c>
      <c r="BH8408">
        <f t="shared" si="1015"/>
        <v>15935.066752715433</v>
      </c>
      <c r="BI8408">
        <f t="shared" si="1016"/>
        <v>19466.737609367927</v>
      </c>
      <c r="BJ8408">
        <f t="shared" si="1017"/>
        <v>22998.408466020417</v>
      </c>
    </row>
    <row r="8409" spans="1:62">
      <c r="A8409">
        <v>8406</v>
      </c>
      <c r="F8409">
        <v>10614.76324496541</v>
      </c>
      <c r="G8409">
        <v>0.59020768416903024</v>
      </c>
      <c r="BD8409">
        <f t="shared" si="1011"/>
        <v>-5460.6021287489521</v>
      </c>
      <c r="BE8409">
        <f t="shared" si="1012"/>
        <v>-4061.2867230127263</v>
      </c>
      <c r="BF8409">
        <f t="shared" si="1013"/>
        <v>-2661.9713172765005</v>
      </c>
      <c r="BG8409">
        <f t="shared" si="1014"/>
        <v>-1262.6559115402752</v>
      </c>
      <c r="BH8409">
        <f t="shared" si="1015"/>
        <v>136.65949419595017</v>
      </c>
      <c r="BI8409">
        <f t="shared" si="1016"/>
        <v>1535.9748999321764</v>
      </c>
      <c r="BJ8409">
        <f t="shared" si="1017"/>
        <v>2935.2903056684027</v>
      </c>
    </row>
    <row r="8410" spans="1:62">
      <c r="A8410">
        <v>8407</v>
      </c>
      <c r="F8410">
        <v>10881.103361383843</v>
      </c>
      <c r="G8410">
        <v>0.64354394718586416</v>
      </c>
      <c r="BD8410">
        <f t="shared" si="1011"/>
        <v>-7663.7248241202587</v>
      </c>
      <c r="BE8410">
        <f t="shared" si="1012"/>
        <v>-4712.6864032751073</v>
      </c>
      <c r="BF8410">
        <f t="shared" si="1013"/>
        <v>-1761.6479824299568</v>
      </c>
      <c r="BG8410">
        <f t="shared" si="1014"/>
        <v>1189.3904384151956</v>
      </c>
      <c r="BH8410">
        <f t="shared" si="1015"/>
        <v>4140.4288592603461</v>
      </c>
      <c r="BI8410">
        <f t="shared" si="1016"/>
        <v>7091.4672801054967</v>
      </c>
      <c r="BJ8410">
        <f t="shared" si="1017"/>
        <v>10042.505700950647</v>
      </c>
    </row>
    <row r="8411" spans="1:62">
      <c r="A8411">
        <v>8408</v>
      </c>
      <c r="F8411">
        <v>4449.88235787335</v>
      </c>
      <c r="G8411">
        <v>0.40416642126612246</v>
      </c>
      <c r="BD8411">
        <f t="shared" si="1011"/>
        <v>-7663.3836254545222</v>
      </c>
      <c r="BE8411">
        <f t="shared" si="1012"/>
        <v>-4445.6638895252008</v>
      </c>
      <c r="BF8411">
        <f t="shared" si="1013"/>
        <v>-1227.9441535958795</v>
      </c>
      <c r="BG8411">
        <f t="shared" si="1014"/>
        <v>1989.775582333441</v>
      </c>
      <c r="BH8411">
        <f t="shared" si="1015"/>
        <v>5207.4953182627614</v>
      </c>
      <c r="BI8411">
        <f t="shared" si="1016"/>
        <v>8425.2150541920837</v>
      </c>
      <c r="BJ8411">
        <f t="shared" si="1017"/>
        <v>11642.934790121404</v>
      </c>
    </row>
    <row r="8412" spans="1:62">
      <c r="A8412">
        <v>8409</v>
      </c>
      <c r="F8412">
        <v>5806.042630885966</v>
      </c>
      <c r="G8412">
        <v>0.52492480322760393</v>
      </c>
      <c r="BD8412">
        <f t="shared" si="1011"/>
        <v>-2429.0502515427379</v>
      </c>
      <c r="BE8412">
        <f t="shared" si="1012"/>
        <v>-408.21814521212536</v>
      </c>
      <c r="BF8412">
        <f t="shared" si="1013"/>
        <v>1612.6139611184872</v>
      </c>
      <c r="BG8412">
        <f t="shared" si="1014"/>
        <v>3633.4460674490992</v>
      </c>
      <c r="BH8412">
        <f t="shared" si="1015"/>
        <v>5654.2781737797122</v>
      </c>
      <c r="BI8412">
        <f t="shared" si="1016"/>
        <v>7675.1102801103243</v>
      </c>
      <c r="BJ8412">
        <f t="shared" si="1017"/>
        <v>9695.9423864409364</v>
      </c>
    </row>
    <row r="8413" spans="1:62">
      <c r="A8413">
        <v>8410</v>
      </c>
      <c r="F8413">
        <v>7089.4213179597973</v>
      </c>
      <c r="G8413">
        <v>0.22746895081601437</v>
      </c>
      <c r="BD8413">
        <f t="shared" si="1011"/>
        <v>-3181.4186147479463</v>
      </c>
      <c r="BE8413">
        <f t="shared" si="1012"/>
        <v>-556.79459860992665</v>
      </c>
      <c r="BF8413">
        <f t="shared" si="1013"/>
        <v>2067.8294175280926</v>
      </c>
      <c r="BG8413">
        <f t="shared" si="1014"/>
        <v>4692.4534336661127</v>
      </c>
      <c r="BH8413">
        <f t="shared" si="1015"/>
        <v>7317.0774498041319</v>
      </c>
      <c r="BI8413">
        <f t="shared" si="1016"/>
        <v>9941.7014659421511</v>
      </c>
      <c r="BJ8413">
        <f t="shared" si="1017"/>
        <v>12566.325482080172</v>
      </c>
    </row>
    <row r="8414" spans="1:62">
      <c r="A8414">
        <v>8411</v>
      </c>
      <c r="F8414">
        <v>9315.5497996290796</v>
      </c>
      <c r="G8414">
        <v>0.20977874122693052</v>
      </c>
      <c r="BD8414">
        <f t="shared" si="1011"/>
        <v>-5952.0765638797257</v>
      </c>
      <c r="BE8414">
        <f t="shared" si="1012"/>
        <v>-4814.731809799654</v>
      </c>
      <c r="BF8414">
        <f t="shared" si="1013"/>
        <v>-3677.3870557195819</v>
      </c>
      <c r="BG8414">
        <f t="shared" si="1014"/>
        <v>-2540.0423016395098</v>
      </c>
      <c r="BH8414">
        <f t="shared" si="1015"/>
        <v>-1402.6975475594381</v>
      </c>
      <c r="BI8414">
        <f t="shared" si="1016"/>
        <v>-265.35279347936648</v>
      </c>
      <c r="BJ8414">
        <f t="shared" si="1017"/>
        <v>871.99196060070608</v>
      </c>
    </row>
    <row r="8415" spans="1:62">
      <c r="A8415">
        <v>8412</v>
      </c>
      <c r="F8415">
        <v>-5604.9318393429712</v>
      </c>
      <c r="G8415">
        <v>0.30570499543655316</v>
      </c>
      <c r="BD8415">
        <f t="shared" si="1011"/>
        <v>-8266.6560934944264</v>
      </c>
      <c r="BE8415">
        <f t="shared" si="1012"/>
        <v>-7217.7623873597749</v>
      </c>
      <c r="BF8415">
        <f t="shared" si="1013"/>
        <v>-6168.8686812251217</v>
      </c>
      <c r="BG8415">
        <f t="shared" si="1014"/>
        <v>-5119.9749750904693</v>
      </c>
      <c r="BH8415">
        <f t="shared" si="1015"/>
        <v>-4071.081268955817</v>
      </c>
      <c r="BI8415">
        <f t="shared" si="1016"/>
        <v>-3022.1875628211637</v>
      </c>
      <c r="BJ8415">
        <f t="shared" si="1017"/>
        <v>-1973.2938566865114</v>
      </c>
    </row>
    <row r="8416" spans="1:62">
      <c r="A8416">
        <v>8413</v>
      </c>
      <c r="F8416">
        <v>11268.634618597485</v>
      </c>
      <c r="G8416">
        <v>0.13976968989929972</v>
      </c>
      <c r="BD8416">
        <f t="shared" si="1011"/>
        <v>7133.4568165257369</v>
      </c>
      <c r="BE8416">
        <f t="shared" si="1012"/>
        <v>8661.9817937085027</v>
      </c>
      <c r="BF8416">
        <f t="shared" si="1013"/>
        <v>10190.506770891268</v>
      </c>
      <c r="BG8416">
        <f t="shared" si="1014"/>
        <v>11719.031748074034</v>
      </c>
      <c r="BH8416">
        <f t="shared" si="1015"/>
        <v>13247.5567252568</v>
      </c>
      <c r="BI8416">
        <f t="shared" si="1016"/>
        <v>14776.081702439566</v>
      </c>
      <c r="BJ8416">
        <f t="shared" si="1017"/>
        <v>16304.606679622331</v>
      </c>
    </row>
    <row r="8417" spans="1:62">
      <c r="A8417">
        <v>8414</v>
      </c>
      <c r="F8417">
        <v>15337.497593867234</v>
      </c>
      <c r="G8417">
        <v>0.42512920177350999</v>
      </c>
      <c r="BD8417">
        <f t="shared" si="1011"/>
        <v>-10569.786169100988</v>
      </c>
      <c r="BE8417">
        <f t="shared" si="1012"/>
        <v>-9870.9377196044879</v>
      </c>
      <c r="BF8417">
        <f t="shared" si="1013"/>
        <v>-9172.0892701079902</v>
      </c>
      <c r="BG8417">
        <f t="shared" si="1014"/>
        <v>-8473.2408206114906</v>
      </c>
      <c r="BH8417">
        <f t="shared" si="1015"/>
        <v>-7774.3923711149928</v>
      </c>
      <c r="BI8417">
        <f t="shared" si="1016"/>
        <v>-7075.5439216184941</v>
      </c>
      <c r="BJ8417">
        <f t="shared" si="1017"/>
        <v>-6376.6954721219954</v>
      </c>
    </row>
    <row r="8418" spans="1:62">
      <c r="A8418">
        <v>8415</v>
      </c>
      <c r="F8418">
        <v>7464.5560971813993</v>
      </c>
      <c r="G8418">
        <v>0.30019550851303656</v>
      </c>
      <c r="BD8418">
        <f t="shared" si="1011"/>
        <v>-13211.851584999684</v>
      </c>
      <c r="BE8418">
        <f t="shared" si="1012"/>
        <v>-11086.205576132135</v>
      </c>
      <c r="BF8418">
        <f t="shared" si="1013"/>
        <v>-8960.5595672645832</v>
      </c>
      <c r="BG8418">
        <f t="shared" si="1014"/>
        <v>-6834.9135583970346</v>
      </c>
      <c r="BH8418">
        <f t="shared" si="1015"/>
        <v>-4709.2675495294843</v>
      </c>
      <c r="BI8418">
        <f t="shared" si="1016"/>
        <v>-2583.621540661934</v>
      </c>
      <c r="BJ8418">
        <f t="shared" si="1017"/>
        <v>-457.97553179438364</v>
      </c>
    </row>
    <row r="8419" spans="1:62">
      <c r="A8419">
        <v>8416</v>
      </c>
      <c r="F8419">
        <v>10307.0127819878</v>
      </c>
      <c r="G8419">
        <v>0.39538184114211994</v>
      </c>
      <c r="BD8419">
        <f t="shared" si="1011"/>
        <v>-5963.5785546162169</v>
      </c>
      <c r="BE8419">
        <f t="shared" si="1012"/>
        <v>-4462.6010120510336</v>
      </c>
      <c r="BF8419">
        <f t="shared" si="1013"/>
        <v>-2961.6234694858513</v>
      </c>
      <c r="BG8419">
        <f t="shared" si="1014"/>
        <v>-1460.645926920668</v>
      </c>
      <c r="BH8419">
        <f t="shared" si="1015"/>
        <v>40.331615644514386</v>
      </c>
      <c r="BI8419">
        <f t="shared" si="1016"/>
        <v>1541.3091582096968</v>
      </c>
      <c r="BJ8419">
        <f t="shared" si="1017"/>
        <v>3042.286700774881</v>
      </c>
    </row>
    <row r="8420" spans="1:62">
      <c r="A8420">
        <v>8417</v>
      </c>
      <c r="F8420">
        <v>1251.6307954991644</v>
      </c>
      <c r="G8420">
        <v>0.79253816527261023</v>
      </c>
      <c r="BD8420">
        <f t="shared" si="1011"/>
        <v>-8330.1035762772008</v>
      </c>
      <c r="BE8420">
        <f t="shared" si="1012"/>
        <v>-6353.1943705665999</v>
      </c>
      <c r="BF8420">
        <f t="shared" si="1013"/>
        <v>-4376.2851648560008</v>
      </c>
      <c r="BG8420">
        <f t="shared" si="1014"/>
        <v>-2399.3759591454009</v>
      </c>
      <c r="BH8420">
        <f t="shared" si="1015"/>
        <v>-422.46675343480092</v>
      </c>
      <c r="BI8420">
        <f t="shared" si="1016"/>
        <v>1554.4424522757981</v>
      </c>
      <c r="BJ8420">
        <f t="shared" si="1017"/>
        <v>3531.3516579863972</v>
      </c>
    </row>
    <row r="8421" spans="1:62">
      <c r="A8421">
        <v>8418</v>
      </c>
      <c r="F8421">
        <v>10045.462107258616</v>
      </c>
      <c r="G8421">
        <v>0.35545649700473891</v>
      </c>
      <c r="BD8421">
        <f t="shared" si="1011"/>
        <v>2711.0600308638868</v>
      </c>
      <c r="BE8421">
        <f t="shared" si="1012"/>
        <v>6673.750857226938</v>
      </c>
      <c r="BF8421">
        <f t="shared" si="1013"/>
        <v>10636.441683589988</v>
      </c>
      <c r="BG8421">
        <f t="shared" si="1014"/>
        <v>14599.13250995304</v>
      </c>
      <c r="BH8421">
        <f t="shared" si="1015"/>
        <v>18561.823336316091</v>
      </c>
      <c r="BI8421">
        <f t="shared" si="1016"/>
        <v>22524.514162679141</v>
      </c>
      <c r="BJ8421">
        <f t="shared" si="1017"/>
        <v>26487.204989042195</v>
      </c>
    </row>
    <row r="8422" spans="1:62">
      <c r="A8422">
        <v>8419</v>
      </c>
      <c r="F8422">
        <v>-8010.106118493004</v>
      </c>
      <c r="G8422">
        <v>0.89977859325195642</v>
      </c>
      <c r="BD8422">
        <f t="shared" si="1011"/>
        <v>-8268.1796222349221</v>
      </c>
      <c r="BE8422">
        <f t="shared" si="1012"/>
        <v>-6490.8971372112264</v>
      </c>
      <c r="BF8422">
        <f t="shared" si="1013"/>
        <v>-4713.6146521875326</v>
      </c>
      <c r="BG8422">
        <f t="shared" si="1014"/>
        <v>-2936.3321671638378</v>
      </c>
      <c r="BH8422">
        <f t="shared" si="1015"/>
        <v>-1159.049682140143</v>
      </c>
      <c r="BI8422">
        <f t="shared" si="1016"/>
        <v>618.2328028835509</v>
      </c>
      <c r="BJ8422">
        <f t="shared" si="1017"/>
        <v>2395.5152879072466</v>
      </c>
    </row>
    <row r="8423" spans="1:62">
      <c r="A8423">
        <v>8420</v>
      </c>
      <c r="F8423">
        <v>7076.7348080986085</v>
      </c>
      <c r="G8423">
        <v>0.26706847835384018</v>
      </c>
      <c r="BD8423">
        <f t="shared" si="1011"/>
        <v>12508.999084752786</v>
      </c>
      <c r="BE8423">
        <f t="shared" si="1012"/>
        <v>17007.892051012568</v>
      </c>
      <c r="BF8423">
        <f t="shared" si="1013"/>
        <v>21506.785017272348</v>
      </c>
      <c r="BG8423">
        <f t="shared" si="1014"/>
        <v>26005.677983532132</v>
      </c>
      <c r="BH8423">
        <f t="shared" si="1015"/>
        <v>30504.570949791916</v>
      </c>
      <c r="BI8423">
        <f t="shared" si="1016"/>
        <v>35003.463916051696</v>
      </c>
      <c r="BJ8423">
        <f t="shared" si="1017"/>
        <v>39502.356882311477</v>
      </c>
    </row>
    <row r="8424" spans="1:62">
      <c r="A8424">
        <v>8421</v>
      </c>
      <c r="F8424">
        <v>11266.55236643028</v>
      </c>
      <c r="G8424">
        <v>0.37170468534083234</v>
      </c>
      <c r="BD8424">
        <f t="shared" si="1011"/>
        <v>-5741.3924163294078</v>
      </c>
      <c r="BE8424">
        <f t="shared" si="1012"/>
        <v>-4406.050024560207</v>
      </c>
      <c r="BF8424">
        <f t="shared" si="1013"/>
        <v>-3070.7076327910058</v>
      </c>
      <c r="BG8424">
        <f t="shared" si="1014"/>
        <v>-1735.3652410218046</v>
      </c>
      <c r="BH8424">
        <f t="shared" si="1015"/>
        <v>-400.02284925260392</v>
      </c>
      <c r="BI8424">
        <f t="shared" si="1016"/>
        <v>935.31954251659681</v>
      </c>
      <c r="BJ8424">
        <f t="shared" si="1017"/>
        <v>2270.6619342857975</v>
      </c>
    </row>
    <row r="8425" spans="1:62">
      <c r="A8425">
        <v>8422</v>
      </c>
      <c r="F8425">
        <v>10238.058002566897</v>
      </c>
      <c r="G8425">
        <v>0.1338251512288684</v>
      </c>
      <c r="BD8425">
        <f t="shared" si="1011"/>
        <v>-9408.0289397261186</v>
      </c>
      <c r="BE8425">
        <f t="shared" si="1012"/>
        <v>-7549.5055130219571</v>
      </c>
      <c r="BF8425">
        <f t="shared" si="1013"/>
        <v>-5690.9820863177947</v>
      </c>
      <c r="BG8425">
        <f t="shared" si="1014"/>
        <v>-3832.4586596136332</v>
      </c>
      <c r="BH8425">
        <f t="shared" si="1015"/>
        <v>-1973.9352329094709</v>
      </c>
      <c r="BI8425">
        <f t="shared" si="1016"/>
        <v>-115.4118062053094</v>
      </c>
      <c r="BJ8425">
        <f t="shared" si="1017"/>
        <v>1743.1116204988521</v>
      </c>
    </row>
    <row r="8426" spans="1:62">
      <c r="A8426">
        <v>8423</v>
      </c>
      <c r="F8426">
        <v>-4568.2931822460014</v>
      </c>
      <c r="G8426">
        <v>0.79165813438197397</v>
      </c>
      <c r="BD8426">
        <f t="shared" si="1011"/>
        <v>-9568.9322464225552</v>
      </c>
      <c r="BE8426">
        <f t="shared" si="1012"/>
        <v>-8899.8064902782135</v>
      </c>
      <c r="BF8426">
        <f t="shared" si="1013"/>
        <v>-8230.6807341338717</v>
      </c>
      <c r="BG8426">
        <f t="shared" si="1014"/>
        <v>-7561.5549779895291</v>
      </c>
      <c r="BH8426">
        <f t="shared" si="1015"/>
        <v>-6892.4292218451865</v>
      </c>
      <c r="BI8426">
        <f t="shared" si="1016"/>
        <v>-6223.3034657008448</v>
      </c>
      <c r="BJ8426">
        <f t="shared" si="1017"/>
        <v>-5554.177709556503</v>
      </c>
    </row>
    <row r="8427" spans="1:62">
      <c r="A8427">
        <v>8424</v>
      </c>
      <c r="F8427">
        <v>9027.5826522848292</v>
      </c>
      <c r="G8427">
        <v>0.34447892735799268</v>
      </c>
      <c r="BD8427">
        <f t="shared" si="1011"/>
        <v>8526.5838541558714</v>
      </c>
      <c r="BE8427">
        <f t="shared" si="1012"/>
        <v>12484.874526065742</v>
      </c>
      <c r="BF8427">
        <f t="shared" si="1013"/>
        <v>16443.165197975613</v>
      </c>
      <c r="BG8427">
        <f t="shared" si="1014"/>
        <v>20401.455869885482</v>
      </c>
      <c r="BH8427">
        <f t="shared" si="1015"/>
        <v>24359.74654179535</v>
      </c>
      <c r="BI8427">
        <f t="shared" si="1016"/>
        <v>28318.037213705222</v>
      </c>
      <c r="BJ8427">
        <f t="shared" si="1017"/>
        <v>32276.32788561509</v>
      </c>
    </row>
    <row r="8428" spans="1:62">
      <c r="A8428">
        <v>8425</v>
      </c>
      <c r="F8428">
        <v>6988.3949726925166</v>
      </c>
      <c r="G8428">
        <v>0.23154767633349493</v>
      </c>
      <c r="BD8428">
        <f t="shared" si="1011"/>
        <v>-7305.1880154948658</v>
      </c>
      <c r="BE8428">
        <f t="shared" si="1012"/>
        <v>-5582.7933787049024</v>
      </c>
      <c r="BF8428">
        <f t="shared" si="1013"/>
        <v>-3860.3987419149389</v>
      </c>
      <c r="BG8428">
        <f t="shared" si="1014"/>
        <v>-2138.0041051249755</v>
      </c>
      <c r="BH8428">
        <f t="shared" si="1015"/>
        <v>-415.60946833501293</v>
      </c>
      <c r="BI8428">
        <f t="shared" si="1016"/>
        <v>1306.7851684549514</v>
      </c>
      <c r="BJ8428">
        <f t="shared" si="1017"/>
        <v>3029.179805244914</v>
      </c>
    </row>
    <row r="8429" spans="1:62">
      <c r="A8429">
        <v>8426</v>
      </c>
      <c r="F8429">
        <v>17354.933456707586</v>
      </c>
      <c r="G8429">
        <v>0.64994593262387657</v>
      </c>
      <c r="BD8429">
        <f t="shared" si="1011"/>
        <v>-5830.656591025042</v>
      </c>
      <c r="BE8429">
        <f t="shared" si="1012"/>
        <v>-4672.9182093575673</v>
      </c>
      <c r="BF8429">
        <f t="shared" si="1013"/>
        <v>-3515.1798276900927</v>
      </c>
      <c r="BG8429">
        <f t="shared" si="1014"/>
        <v>-2357.441446022618</v>
      </c>
      <c r="BH8429">
        <f t="shared" si="1015"/>
        <v>-1199.7030643551434</v>
      </c>
      <c r="BI8429">
        <f t="shared" si="1016"/>
        <v>-41.964682687668756</v>
      </c>
      <c r="BJ8429">
        <f t="shared" si="1017"/>
        <v>1115.7736989798059</v>
      </c>
    </row>
    <row r="8430" spans="1:62">
      <c r="A8430">
        <v>8427</v>
      </c>
      <c r="F8430">
        <v>4284.0397612573361</v>
      </c>
      <c r="G8430">
        <v>0.17506482771912779</v>
      </c>
      <c r="BD8430">
        <f t="shared" si="1011"/>
        <v>-14105.203793588204</v>
      </c>
      <c r="BE8430">
        <f t="shared" si="1012"/>
        <v>-10855.474130468821</v>
      </c>
      <c r="BF8430">
        <f t="shared" si="1013"/>
        <v>-7605.7444673494374</v>
      </c>
      <c r="BG8430">
        <f t="shared" si="1014"/>
        <v>-4356.0148042300552</v>
      </c>
      <c r="BH8430">
        <f t="shared" si="1015"/>
        <v>-1106.2851411106712</v>
      </c>
      <c r="BI8430">
        <f t="shared" si="1016"/>
        <v>2143.4445220087109</v>
      </c>
      <c r="BJ8430">
        <f t="shared" si="1017"/>
        <v>5393.1741851280931</v>
      </c>
    </row>
    <row r="8431" spans="1:62">
      <c r="A8431">
        <v>8428</v>
      </c>
      <c r="F8431">
        <v>-1176.7626841292113</v>
      </c>
      <c r="G8431">
        <v>0.90580883529216116</v>
      </c>
      <c r="BD8431">
        <f t="shared" si="1011"/>
        <v>-3408.7156226616971</v>
      </c>
      <c r="BE8431">
        <f t="shared" si="1012"/>
        <v>-2533.3914840660582</v>
      </c>
      <c r="BF8431">
        <f t="shared" si="1013"/>
        <v>-1658.0673454704192</v>
      </c>
      <c r="BG8431">
        <f t="shared" si="1014"/>
        <v>-782.7432068747803</v>
      </c>
      <c r="BH8431">
        <f t="shared" si="1015"/>
        <v>92.580931720858644</v>
      </c>
      <c r="BI8431">
        <f t="shared" si="1016"/>
        <v>967.90507031649759</v>
      </c>
      <c r="BJ8431">
        <f t="shared" si="1017"/>
        <v>1843.2292089121365</v>
      </c>
    </row>
    <row r="8432" spans="1:62">
      <c r="A8432">
        <v>8429</v>
      </c>
      <c r="F8432">
        <v>9472.4962839979034</v>
      </c>
      <c r="G8432">
        <v>1.8732884878338174</v>
      </c>
      <c r="BD8432">
        <f t="shared" si="1011"/>
        <v>5705.8068605900171</v>
      </c>
      <c r="BE8432">
        <f t="shared" si="1012"/>
        <v>10234.851037050823</v>
      </c>
      <c r="BF8432">
        <f t="shared" si="1013"/>
        <v>14763.895213511629</v>
      </c>
      <c r="BG8432">
        <f t="shared" si="1014"/>
        <v>19292.939389972435</v>
      </c>
      <c r="BH8432">
        <f t="shared" si="1015"/>
        <v>23821.983566433239</v>
      </c>
      <c r="BI8432">
        <f t="shared" si="1016"/>
        <v>28351.027742894046</v>
      </c>
      <c r="BJ8432">
        <f t="shared" si="1017"/>
        <v>32880.07191935485</v>
      </c>
    </row>
    <row r="8433" spans="1:62">
      <c r="A8433">
        <v>8430</v>
      </c>
      <c r="F8433">
        <v>-1048.1295125705328</v>
      </c>
      <c r="G8433">
        <v>0.72688184056794558</v>
      </c>
      <c r="BD8433">
        <f t="shared" si="1011"/>
        <v>-106.05384482881709</v>
      </c>
      <c r="BE8433">
        <f t="shared" si="1012"/>
        <v>9260.3885943402693</v>
      </c>
      <c r="BF8433">
        <f t="shared" si="1013"/>
        <v>18626.831033509356</v>
      </c>
      <c r="BG8433">
        <f t="shared" si="1014"/>
        <v>27993.27347267844</v>
      </c>
      <c r="BH8433">
        <f t="shared" si="1015"/>
        <v>37359.715911847532</v>
      </c>
      <c r="BI8433">
        <f t="shared" si="1016"/>
        <v>46726.158351016617</v>
      </c>
      <c r="BJ8433">
        <f t="shared" si="1017"/>
        <v>56092.600790185701</v>
      </c>
    </row>
    <row r="8434" spans="1:62">
      <c r="A8434">
        <v>8431</v>
      </c>
      <c r="F8434">
        <v>14015.724732059325</v>
      </c>
      <c r="G8434">
        <v>0.18713365981777308</v>
      </c>
      <c r="BD8434">
        <f t="shared" si="1011"/>
        <v>4682.5387154102609</v>
      </c>
      <c r="BE8434">
        <f t="shared" si="1012"/>
        <v>8316.947918249989</v>
      </c>
      <c r="BF8434">
        <f t="shared" si="1013"/>
        <v>11951.357121089717</v>
      </c>
      <c r="BG8434">
        <f t="shared" si="1014"/>
        <v>15585.766323929445</v>
      </c>
      <c r="BH8434">
        <f t="shared" si="1015"/>
        <v>19220.175526769173</v>
      </c>
      <c r="BI8434">
        <f t="shared" si="1016"/>
        <v>22854.584729608901</v>
      </c>
      <c r="BJ8434">
        <f t="shared" si="1017"/>
        <v>26488.993932448629</v>
      </c>
    </row>
    <row r="8435" spans="1:62">
      <c r="A8435">
        <v>8432</v>
      </c>
      <c r="F8435">
        <v>2720.391938742323</v>
      </c>
      <c r="G8435">
        <v>0.61063061589370893</v>
      </c>
      <c r="BD8435">
        <f t="shared" si="1011"/>
        <v>-13080.056432970459</v>
      </c>
      <c r="BE8435">
        <f t="shared" si="1012"/>
        <v>-12144.388133881594</v>
      </c>
      <c r="BF8435">
        <f t="shared" si="1013"/>
        <v>-11208.71983479273</v>
      </c>
      <c r="BG8435">
        <f t="shared" si="1014"/>
        <v>-10273.051535703864</v>
      </c>
      <c r="BH8435">
        <f t="shared" si="1015"/>
        <v>-9337.3832366149982</v>
      </c>
      <c r="BI8435">
        <f t="shared" si="1016"/>
        <v>-8401.7149375261324</v>
      </c>
      <c r="BJ8435">
        <f t="shared" si="1017"/>
        <v>-7466.0466384372676</v>
      </c>
    </row>
    <row r="8436" spans="1:62">
      <c r="A8436">
        <v>8433</v>
      </c>
      <c r="F8436">
        <v>-7414.1044188389424</v>
      </c>
      <c r="G8436">
        <v>0.26991419056235966</v>
      </c>
      <c r="BD8436">
        <f t="shared" si="1011"/>
        <v>332.76114072622158</v>
      </c>
      <c r="BE8436">
        <f t="shared" si="1012"/>
        <v>3385.9142201947661</v>
      </c>
      <c r="BF8436">
        <f t="shared" si="1013"/>
        <v>6439.0672996633111</v>
      </c>
      <c r="BG8436">
        <f t="shared" si="1014"/>
        <v>9492.2203791318552</v>
      </c>
      <c r="BH8436">
        <f t="shared" si="1015"/>
        <v>12545.373458600401</v>
      </c>
      <c r="BI8436">
        <f t="shared" si="1016"/>
        <v>15598.526538068945</v>
      </c>
      <c r="BJ8436">
        <f t="shared" si="1017"/>
        <v>18651.679617537491</v>
      </c>
    </row>
    <row r="8437" spans="1:62">
      <c r="A8437">
        <v>8434</v>
      </c>
      <c r="F8437">
        <v>10752.504352471125</v>
      </c>
      <c r="G8437">
        <v>0.13607207290855605</v>
      </c>
      <c r="BD8437">
        <f t="shared" si="1011"/>
        <v>8763.675371650741</v>
      </c>
      <c r="BE8437">
        <f t="shared" si="1012"/>
        <v>10113.24632446254</v>
      </c>
      <c r="BF8437">
        <f t="shared" si="1013"/>
        <v>11462.817277274338</v>
      </c>
      <c r="BG8437">
        <f t="shared" si="1014"/>
        <v>12812.388230086135</v>
      </c>
      <c r="BH8437">
        <f t="shared" si="1015"/>
        <v>14161.959182897934</v>
      </c>
      <c r="BI8437">
        <f t="shared" si="1016"/>
        <v>15511.530135709732</v>
      </c>
      <c r="BJ8437">
        <f t="shared" si="1017"/>
        <v>16861.101088521529</v>
      </c>
    </row>
    <row r="8438" spans="1:62">
      <c r="A8438">
        <v>8435</v>
      </c>
      <c r="F8438">
        <v>10799.515383319716</v>
      </c>
      <c r="G8438">
        <v>0.62673433459551298</v>
      </c>
      <c r="BD8438">
        <f t="shared" si="1011"/>
        <v>-10072.143987928344</v>
      </c>
      <c r="BE8438">
        <f t="shared" si="1012"/>
        <v>-9391.7836233855651</v>
      </c>
      <c r="BF8438">
        <f t="shared" si="1013"/>
        <v>-8711.423258842784</v>
      </c>
      <c r="BG8438">
        <f t="shared" si="1014"/>
        <v>-8031.0628943000047</v>
      </c>
      <c r="BH8438">
        <f t="shared" si="1015"/>
        <v>-7350.7025297572236</v>
      </c>
      <c r="BI8438">
        <f t="shared" si="1016"/>
        <v>-6670.3421652144443</v>
      </c>
      <c r="BJ8438">
        <f t="shared" si="1017"/>
        <v>-5989.9818006716632</v>
      </c>
    </row>
    <row r="8439" spans="1:62">
      <c r="A8439">
        <v>8436</v>
      </c>
      <c r="F8439">
        <v>4357.9206662184333</v>
      </c>
      <c r="G8439">
        <v>0.35711002054599206</v>
      </c>
      <c r="BD8439">
        <f t="shared" si="1011"/>
        <v>-7665.8437103421511</v>
      </c>
      <c r="BE8439">
        <f t="shared" si="1012"/>
        <v>-4532.1720373645867</v>
      </c>
      <c r="BF8439">
        <f t="shared" si="1013"/>
        <v>-1398.5003643870223</v>
      </c>
      <c r="BG8439">
        <f t="shared" si="1014"/>
        <v>1735.171308590543</v>
      </c>
      <c r="BH8439">
        <f t="shared" si="1015"/>
        <v>4868.8429815681084</v>
      </c>
      <c r="BI8439">
        <f t="shared" si="1016"/>
        <v>8002.5146545456719</v>
      </c>
      <c r="BJ8439">
        <f t="shared" si="1017"/>
        <v>11136.186327523237</v>
      </c>
    </row>
    <row r="8440" spans="1:62">
      <c r="A8440">
        <v>8437</v>
      </c>
      <c r="F8440">
        <v>6176.769233809242</v>
      </c>
      <c r="G8440">
        <v>0.40858648229550543</v>
      </c>
      <c r="BD8440">
        <f t="shared" si="1011"/>
        <v>-2572.3705634884727</v>
      </c>
      <c r="BE8440">
        <f t="shared" si="1012"/>
        <v>-786.82046075851258</v>
      </c>
      <c r="BF8440">
        <f t="shared" si="1013"/>
        <v>998.72964197144756</v>
      </c>
      <c r="BG8440">
        <f t="shared" si="1014"/>
        <v>2784.2797447014082</v>
      </c>
      <c r="BH8440">
        <f t="shared" si="1015"/>
        <v>4569.8298474313688</v>
      </c>
      <c r="BI8440">
        <f t="shared" si="1016"/>
        <v>6355.3799501613285</v>
      </c>
      <c r="BJ8440">
        <f t="shared" si="1017"/>
        <v>8140.9300528912881</v>
      </c>
    </row>
    <row r="8441" spans="1:62">
      <c r="A8441">
        <v>8438</v>
      </c>
      <c r="F8441">
        <v>11230.501171761822</v>
      </c>
      <c r="G8441">
        <v>0.7503893172115319</v>
      </c>
      <c r="BD8441">
        <f t="shared" si="1011"/>
        <v>-4133.8368223317148</v>
      </c>
      <c r="BE8441">
        <f t="shared" si="1012"/>
        <v>-2090.9044108541875</v>
      </c>
      <c r="BF8441">
        <f t="shared" si="1013"/>
        <v>-47.971999376660278</v>
      </c>
      <c r="BG8441">
        <f t="shared" si="1014"/>
        <v>1994.960412100867</v>
      </c>
      <c r="BH8441">
        <f t="shared" si="1015"/>
        <v>4037.8928235783933</v>
      </c>
      <c r="BI8441">
        <f t="shared" si="1016"/>
        <v>6080.8252350559214</v>
      </c>
      <c r="BJ8441">
        <f t="shared" si="1017"/>
        <v>8123.7576465334478</v>
      </c>
    </row>
    <row r="8442" spans="1:62">
      <c r="A8442">
        <v>8439</v>
      </c>
      <c r="F8442">
        <v>6620.6302485359902</v>
      </c>
      <c r="G8442">
        <v>0.20111935275556281</v>
      </c>
      <c r="BD8442">
        <f t="shared" si="1011"/>
        <v>-7478.5545857041616</v>
      </c>
      <c r="BE8442">
        <f t="shared" si="1012"/>
        <v>-3726.6079996465023</v>
      </c>
      <c r="BF8442">
        <f t="shared" si="1013"/>
        <v>25.338586411156939</v>
      </c>
      <c r="BG8442">
        <f t="shared" si="1014"/>
        <v>3777.2851724688171</v>
      </c>
      <c r="BH8442">
        <f t="shared" si="1015"/>
        <v>7529.2317585264755</v>
      </c>
      <c r="BI8442">
        <f t="shared" si="1016"/>
        <v>11281.178344584136</v>
      </c>
      <c r="BJ8442">
        <f t="shared" si="1017"/>
        <v>15033.124930641796</v>
      </c>
    </row>
    <row r="8443" spans="1:62">
      <c r="A8443">
        <v>8440</v>
      </c>
      <c r="F8443">
        <v>476.82864673307631</v>
      </c>
      <c r="G8443">
        <v>0.3139433812857062</v>
      </c>
      <c r="BD8443">
        <f t="shared" si="1011"/>
        <v>-5615.0334847581762</v>
      </c>
      <c r="BE8443">
        <f t="shared" si="1012"/>
        <v>-4609.4367209803622</v>
      </c>
      <c r="BF8443">
        <f t="shared" si="1013"/>
        <v>-3603.8399572025482</v>
      </c>
      <c r="BG8443">
        <f t="shared" si="1014"/>
        <v>-2598.2431934247338</v>
      </c>
      <c r="BH8443">
        <f t="shared" si="1015"/>
        <v>-1592.6464296469203</v>
      </c>
      <c r="BI8443">
        <f t="shared" si="1016"/>
        <v>-587.04966586910632</v>
      </c>
      <c r="BJ8443">
        <f t="shared" si="1017"/>
        <v>418.54709790870766</v>
      </c>
    </row>
    <row r="8444" spans="1:62">
      <c r="A8444">
        <v>8441</v>
      </c>
      <c r="F8444">
        <v>9011.8402700633014</v>
      </c>
      <c r="G8444">
        <v>0.44210069739261826</v>
      </c>
      <c r="BD8444">
        <f t="shared" si="1011"/>
        <v>1092.8882596954547</v>
      </c>
      <c r="BE8444">
        <f t="shared" si="1012"/>
        <v>2662.6051661239858</v>
      </c>
      <c r="BF8444">
        <f t="shared" si="1013"/>
        <v>4232.3220725525171</v>
      </c>
      <c r="BG8444">
        <f t="shared" si="1014"/>
        <v>5802.0389789810479</v>
      </c>
      <c r="BH8444">
        <f t="shared" si="1015"/>
        <v>7371.7558854095787</v>
      </c>
      <c r="BI8444">
        <f t="shared" si="1016"/>
        <v>8941.4727918381104</v>
      </c>
      <c r="BJ8444">
        <f t="shared" si="1017"/>
        <v>10511.18969826664</v>
      </c>
    </row>
    <row r="8445" spans="1:62">
      <c r="A8445">
        <v>8442</v>
      </c>
      <c r="F8445">
        <v>8836.5807884384376</v>
      </c>
      <c r="G8445">
        <v>0.33040873694106754</v>
      </c>
      <c r="BD8445">
        <f t="shared" si="1011"/>
        <v>-6801.3367831002106</v>
      </c>
      <c r="BE8445">
        <f t="shared" si="1012"/>
        <v>-4590.8332961371189</v>
      </c>
      <c r="BF8445">
        <f t="shared" si="1013"/>
        <v>-2380.3298091740271</v>
      </c>
      <c r="BG8445">
        <f t="shared" si="1014"/>
        <v>-169.82632221093627</v>
      </c>
      <c r="BH8445">
        <f t="shared" si="1015"/>
        <v>2040.6771647521546</v>
      </c>
      <c r="BI8445">
        <f t="shared" si="1016"/>
        <v>4251.1806517152472</v>
      </c>
      <c r="BJ8445">
        <f t="shared" si="1017"/>
        <v>6461.6841386783381</v>
      </c>
    </row>
    <row r="8446" spans="1:62">
      <c r="A8446">
        <v>8443</v>
      </c>
      <c r="F8446">
        <v>702.59047062148602</v>
      </c>
      <c r="G8446">
        <v>0.45379380986337026</v>
      </c>
      <c r="BD8446">
        <f t="shared" si="1011"/>
        <v>-7184.5371037330997</v>
      </c>
      <c r="BE8446">
        <f t="shared" si="1012"/>
        <v>-5532.4934190277618</v>
      </c>
      <c r="BF8446">
        <f t="shared" si="1013"/>
        <v>-3880.4497343224248</v>
      </c>
      <c r="BG8446">
        <f t="shared" si="1014"/>
        <v>-2228.4060496170869</v>
      </c>
      <c r="BH8446">
        <f t="shared" si="1015"/>
        <v>-576.36236491174895</v>
      </c>
      <c r="BI8446">
        <f t="shared" si="1016"/>
        <v>1075.681319793588</v>
      </c>
      <c r="BJ8446">
        <f t="shared" si="1017"/>
        <v>2727.7250044989269</v>
      </c>
    </row>
    <row r="8447" spans="1:62">
      <c r="A8447">
        <v>8444</v>
      </c>
      <c r="F8447">
        <v>6113.1885289428483</v>
      </c>
      <c r="G8447">
        <v>0.63340621255399032</v>
      </c>
      <c r="BD8447">
        <f t="shared" si="1011"/>
        <v>1566.3785786953654</v>
      </c>
      <c r="BE8447">
        <f t="shared" si="1012"/>
        <v>3835.3476280122168</v>
      </c>
      <c r="BF8447">
        <f t="shared" si="1013"/>
        <v>6104.3166773290677</v>
      </c>
      <c r="BG8447">
        <f t="shared" si="1014"/>
        <v>8373.2857266459196</v>
      </c>
      <c r="BH8447">
        <f t="shared" si="1015"/>
        <v>10642.254775962771</v>
      </c>
      <c r="BI8447">
        <f t="shared" si="1016"/>
        <v>12911.223825279621</v>
      </c>
      <c r="BJ8447">
        <f t="shared" si="1017"/>
        <v>15180.192874596472</v>
      </c>
    </row>
    <row r="8448" spans="1:62">
      <c r="A8448">
        <v>8445</v>
      </c>
      <c r="F8448">
        <v>11373.747144524621</v>
      </c>
      <c r="G8448">
        <v>0.1338597342079213</v>
      </c>
      <c r="BD8448">
        <f t="shared" si="1011"/>
        <v>-2946.1574661728969</v>
      </c>
      <c r="BE8448">
        <f t="shared" si="1012"/>
        <v>220.87359659705453</v>
      </c>
      <c r="BF8448">
        <f t="shared" si="1013"/>
        <v>3387.9046593670064</v>
      </c>
      <c r="BG8448">
        <f t="shared" si="1014"/>
        <v>6554.9357221369573</v>
      </c>
      <c r="BH8448">
        <f t="shared" si="1015"/>
        <v>9721.9667849069101</v>
      </c>
      <c r="BI8448">
        <f t="shared" si="1016"/>
        <v>12888.997847676861</v>
      </c>
      <c r="BJ8448">
        <f t="shared" si="1017"/>
        <v>16056.028910446812</v>
      </c>
    </row>
    <row r="8449" spans="1:62">
      <c r="A8449">
        <v>8446</v>
      </c>
      <c r="F8449">
        <v>6056.7286128383785</v>
      </c>
      <c r="G8449">
        <v>0.44146171279889579</v>
      </c>
      <c r="BD8449">
        <f t="shared" si="1011"/>
        <v>-10704.448473485014</v>
      </c>
      <c r="BE8449">
        <f t="shared" si="1012"/>
        <v>-10035.149802445409</v>
      </c>
      <c r="BF8449">
        <f t="shared" si="1013"/>
        <v>-9365.8511314058014</v>
      </c>
      <c r="BG8449">
        <f t="shared" si="1014"/>
        <v>-8696.5524603661943</v>
      </c>
      <c r="BH8449">
        <f t="shared" si="1015"/>
        <v>-8027.253789326589</v>
      </c>
      <c r="BI8449">
        <f t="shared" si="1016"/>
        <v>-7357.9551182869818</v>
      </c>
      <c r="BJ8449">
        <f t="shared" si="1017"/>
        <v>-6688.6564472473756</v>
      </c>
    </row>
    <row r="8450" spans="1:62">
      <c r="A8450">
        <v>8447</v>
      </c>
      <c r="F8450">
        <v>13671.524292109672</v>
      </c>
      <c r="G8450">
        <v>0.15558433929585291</v>
      </c>
      <c r="BD8450">
        <f t="shared" si="1011"/>
        <v>-3849.4200488438996</v>
      </c>
      <c r="BE8450">
        <f t="shared" si="1012"/>
        <v>-1642.1114848494208</v>
      </c>
      <c r="BF8450">
        <f t="shared" si="1013"/>
        <v>565.19707914505852</v>
      </c>
      <c r="BG8450">
        <f t="shared" si="1014"/>
        <v>2772.5056431395369</v>
      </c>
      <c r="BH8450">
        <f t="shared" si="1015"/>
        <v>4979.8142071340171</v>
      </c>
      <c r="BI8450">
        <f t="shared" si="1016"/>
        <v>7187.1227711284955</v>
      </c>
      <c r="BJ8450">
        <f t="shared" si="1017"/>
        <v>9394.4313351229739</v>
      </c>
    </row>
    <row r="8451" spans="1:62">
      <c r="A8451">
        <v>8448</v>
      </c>
      <c r="F8451">
        <v>10384.771444493867</v>
      </c>
      <c r="G8451">
        <v>5.61243532112643E-2</v>
      </c>
      <c r="BD8451">
        <f t="shared" si="1011"/>
        <v>-12893.602595630407</v>
      </c>
      <c r="BE8451">
        <f t="shared" si="1012"/>
        <v>-12115.680899151143</v>
      </c>
      <c r="BF8451">
        <f t="shared" si="1013"/>
        <v>-11337.759202671878</v>
      </c>
      <c r="BG8451">
        <f t="shared" si="1014"/>
        <v>-10559.837506192614</v>
      </c>
      <c r="BH8451">
        <f t="shared" si="1015"/>
        <v>-9781.9158097133495</v>
      </c>
      <c r="BI8451">
        <f t="shared" si="1016"/>
        <v>-9003.9941132340846</v>
      </c>
      <c r="BJ8451">
        <f t="shared" si="1017"/>
        <v>-8226.0724167548215</v>
      </c>
    </row>
    <row r="8452" spans="1:62">
      <c r="A8452">
        <v>8449</v>
      </c>
      <c r="F8452">
        <v>8821.6953959104758</v>
      </c>
      <c r="G8452">
        <v>9.7051126710819169E-2</v>
      </c>
      <c r="BD8452">
        <f t="shared" si="1011"/>
        <v>-10104.149678437545</v>
      </c>
      <c r="BE8452">
        <f t="shared" si="1012"/>
        <v>-9823.5279123812234</v>
      </c>
      <c r="BF8452">
        <f t="shared" si="1013"/>
        <v>-9542.9061463249018</v>
      </c>
      <c r="BG8452">
        <f t="shared" si="1014"/>
        <v>-9262.2843802685802</v>
      </c>
      <c r="BH8452">
        <f t="shared" si="1015"/>
        <v>-8981.6626142122586</v>
      </c>
      <c r="BI8452">
        <f t="shared" si="1016"/>
        <v>-8701.0408481559371</v>
      </c>
      <c r="BJ8452">
        <f t="shared" si="1017"/>
        <v>-8420.4190820996155</v>
      </c>
    </row>
    <row r="8453" spans="1:62">
      <c r="A8453">
        <v>8450</v>
      </c>
      <c r="F8453">
        <v>10120.050266252885</v>
      </c>
      <c r="G8453">
        <v>0.29679487979314079</v>
      </c>
      <c r="BD8453">
        <f t="shared" si="1011"/>
        <v>-8336.43976235638</v>
      </c>
      <c r="BE8453">
        <f t="shared" si="1012"/>
        <v>-7851.1841288022842</v>
      </c>
      <c r="BF8453">
        <f t="shared" si="1013"/>
        <v>-7365.9284952481885</v>
      </c>
      <c r="BG8453">
        <f t="shared" si="1014"/>
        <v>-6880.6728616940927</v>
      </c>
      <c r="BH8453">
        <f t="shared" si="1015"/>
        <v>-6395.417228139997</v>
      </c>
      <c r="BI8453">
        <f t="shared" si="1016"/>
        <v>-5910.1615945859012</v>
      </c>
      <c r="BJ8453">
        <f t="shared" si="1017"/>
        <v>-5424.9059610318054</v>
      </c>
    </row>
    <row r="8454" spans="1:62">
      <c r="A8454">
        <v>8451</v>
      </c>
      <c r="F8454">
        <v>7830.3959246266313</v>
      </c>
      <c r="G8454">
        <v>0.18030178075833003</v>
      </c>
      <c r="BD8454">
        <f t="shared" si="1011"/>
        <v>-8636.0758672871816</v>
      </c>
      <c r="BE8454">
        <f t="shared" si="1012"/>
        <v>-7152.1014683214771</v>
      </c>
      <c r="BF8454">
        <f t="shared" si="1013"/>
        <v>-5668.1270693557735</v>
      </c>
      <c r="BG8454">
        <f t="shared" si="1014"/>
        <v>-4184.152670390069</v>
      </c>
      <c r="BH8454">
        <f t="shared" si="1015"/>
        <v>-2700.1782714243654</v>
      </c>
      <c r="BI8454">
        <f t="shared" si="1016"/>
        <v>-1216.2038724586619</v>
      </c>
      <c r="BJ8454">
        <f t="shared" si="1017"/>
        <v>267.77052650704172</v>
      </c>
    </row>
    <row r="8455" spans="1:62">
      <c r="A8455">
        <v>8452</v>
      </c>
      <c r="F8455">
        <v>10773.968013958294</v>
      </c>
      <c r="G8455">
        <v>0.41096450634418424</v>
      </c>
      <c r="BD8455">
        <f t="shared" si="1011"/>
        <v>-6928.8870208349808</v>
      </c>
      <c r="BE8455">
        <f t="shared" si="1012"/>
        <v>-6027.3781170433313</v>
      </c>
      <c r="BF8455">
        <f t="shared" si="1013"/>
        <v>-5125.8692132516808</v>
      </c>
      <c r="BG8455">
        <f t="shared" si="1014"/>
        <v>-4224.3603094600312</v>
      </c>
      <c r="BH8455">
        <f t="shared" si="1015"/>
        <v>-3322.8514056683807</v>
      </c>
      <c r="BI8455">
        <f t="shared" si="1016"/>
        <v>-2421.3425018767302</v>
      </c>
      <c r="BJ8455">
        <f t="shared" si="1017"/>
        <v>-1519.8335980850798</v>
      </c>
    </row>
    <row r="8456" spans="1:62">
      <c r="A8456">
        <v>8453</v>
      </c>
      <c r="F8456">
        <v>12604.11661272825</v>
      </c>
      <c r="G8456">
        <v>0.30353082386802122</v>
      </c>
      <c r="BD8456">
        <f t="shared" si="1011"/>
        <v>-8719.1454822373726</v>
      </c>
      <c r="BE8456">
        <f t="shared" si="1012"/>
        <v>-6664.3229505164518</v>
      </c>
      <c r="BF8456">
        <f t="shared" si="1013"/>
        <v>-4609.500418795531</v>
      </c>
      <c r="BG8456">
        <f t="shared" si="1014"/>
        <v>-2554.6778870746093</v>
      </c>
      <c r="BH8456">
        <f t="shared" si="1015"/>
        <v>-499.85535535368763</v>
      </c>
      <c r="BI8456">
        <f t="shared" si="1016"/>
        <v>1554.9671763672322</v>
      </c>
      <c r="BJ8456">
        <f t="shared" si="1017"/>
        <v>3609.7897080881539</v>
      </c>
    </row>
    <row r="8457" spans="1:62">
      <c r="A8457">
        <v>8454</v>
      </c>
      <c r="F8457">
        <v>7223.4807245976826</v>
      </c>
      <c r="G8457">
        <v>0.31942211985283286</v>
      </c>
      <c r="BD8457">
        <f t="shared" si="1011"/>
        <v>-11086.462493388144</v>
      </c>
      <c r="BE8457">
        <f t="shared" si="1012"/>
        <v>-9568.8083740480379</v>
      </c>
      <c r="BF8457">
        <f t="shared" si="1013"/>
        <v>-8051.1542547079325</v>
      </c>
      <c r="BG8457">
        <f t="shared" si="1014"/>
        <v>-6533.5001353678263</v>
      </c>
      <c r="BH8457">
        <f t="shared" si="1015"/>
        <v>-5015.84601602772</v>
      </c>
      <c r="BI8457">
        <f t="shared" si="1016"/>
        <v>-3498.1918966876146</v>
      </c>
      <c r="BJ8457">
        <f t="shared" si="1017"/>
        <v>-1980.5377773475084</v>
      </c>
    </row>
    <row r="8458" spans="1:62">
      <c r="A8458">
        <v>8455</v>
      </c>
      <c r="F8458">
        <v>9618.2219648530336</v>
      </c>
      <c r="G8458">
        <v>0.21526642058543111</v>
      </c>
      <c r="BD8458">
        <f t="shared" si="1011"/>
        <v>-5626.3701253335184</v>
      </c>
      <c r="BE8458">
        <f t="shared" si="1012"/>
        <v>-4029.2595260693538</v>
      </c>
      <c r="BF8458">
        <f t="shared" si="1013"/>
        <v>-2432.1489268051901</v>
      </c>
      <c r="BG8458">
        <f t="shared" si="1014"/>
        <v>-835.03832754102496</v>
      </c>
      <c r="BH8458">
        <f t="shared" si="1015"/>
        <v>762.07227172313924</v>
      </c>
      <c r="BI8458">
        <f t="shared" si="1016"/>
        <v>2359.1828709873025</v>
      </c>
      <c r="BJ8458">
        <f t="shared" si="1017"/>
        <v>3956.2934702514667</v>
      </c>
    </row>
    <row r="8459" spans="1:62">
      <c r="A8459">
        <v>8456</v>
      </c>
      <c r="F8459">
        <v>13398.840128319771</v>
      </c>
      <c r="G8459">
        <v>0.2202804081390104</v>
      </c>
      <c r="BD8459">
        <f t="shared" si="1011"/>
        <v>-8541.889861925878</v>
      </c>
      <c r="BE8459">
        <f t="shared" si="1012"/>
        <v>-7465.5577589987224</v>
      </c>
      <c r="BF8459">
        <f t="shared" si="1013"/>
        <v>-6389.2256560715668</v>
      </c>
      <c r="BG8459">
        <f t="shared" si="1014"/>
        <v>-5312.8935531444113</v>
      </c>
      <c r="BH8459">
        <f t="shared" si="1015"/>
        <v>-4236.5614502172557</v>
      </c>
      <c r="BI8459">
        <f t="shared" si="1016"/>
        <v>-3160.2293472901001</v>
      </c>
      <c r="BJ8459">
        <f t="shared" si="1017"/>
        <v>-2083.8972443629445</v>
      </c>
    </row>
    <row r="8460" spans="1:62">
      <c r="A8460">
        <v>8457</v>
      </c>
      <c r="F8460">
        <v>8114.9303569025124</v>
      </c>
      <c r="G8460">
        <v>0.31401898446060805</v>
      </c>
      <c r="BD8460">
        <f t="shared" si="1011"/>
        <v>-12297.43808762472</v>
      </c>
      <c r="BE8460">
        <f t="shared" si="1012"/>
        <v>-11196.036046929667</v>
      </c>
      <c r="BF8460">
        <f t="shared" si="1013"/>
        <v>-10094.634006234615</v>
      </c>
      <c r="BG8460">
        <f t="shared" si="1014"/>
        <v>-8993.2319655395622</v>
      </c>
      <c r="BH8460">
        <f t="shared" si="1015"/>
        <v>-7891.829924844511</v>
      </c>
      <c r="BI8460">
        <f t="shared" si="1016"/>
        <v>-6790.4278841494588</v>
      </c>
      <c r="BJ8460">
        <f t="shared" si="1017"/>
        <v>-5689.0258434544066</v>
      </c>
    </row>
    <row r="8461" spans="1:62">
      <c r="A8461">
        <v>8458</v>
      </c>
      <c r="F8461">
        <v>31.299446248540335</v>
      </c>
      <c r="G8461">
        <v>0.41976938235228278</v>
      </c>
      <c r="BD8461">
        <f t="shared" ref="BD8461:BD8524" si="1018">($BD$3*G8460)-F8460</f>
        <v>-6544.8354345994721</v>
      </c>
      <c r="BE8461">
        <f t="shared" ref="BE8461:BE8524" si="1019">($BE$3*G8460)-F8460</f>
        <v>-4974.7405122964319</v>
      </c>
      <c r="BF8461">
        <f t="shared" ref="BF8461:BF8524" si="1020">($BF$3*G8460)-F8460</f>
        <v>-3404.6455899933917</v>
      </c>
      <c r="BG8461">
        <f t="shared" ref="BG8461:BG8524" si="1021">($BG$3*G8460)-F8460</f>
        <v>-1834.5506676903515</v>
      </c>
      <c r="BH8461">
        <f t="shared" ref="BH8461:BH8524" si="1022">($BH$3*G8460)-F8460</f>
        <v>-264.45574538731125</v>
      </c>
      <c r="BI8461">
        <f t="shared" ref="BI8461:BI8524" si="1023">($BI$3*G8460)-F8460</f>
        <v>1305.639176915729</v>
      </c>
      <c r="BJ8461">
        <f t="shared" ref="BJ8461:BJ8524" si="1024">($BJ$3*G8460)-F8460</f>
        <v>2875.7340992187692</v>
      </c>
    </row>
    <row r="8462" spans="1:62">
      <c r="A8462">
        <v>8459</v>
      </c>
      <c r="F8462">
        <v>1457.7231263507911</v>
      </c>
      <c r="G8462">
        <v>0.33763393538709785</v>
      </c>
      <c r="BD8462">
        <f t="shared" si="1018"/>
        <v>2067.5474655128737</v>
      </c>
      <c r="BE8462">
        <f t="shared" si="1019"/>
        <v>4166.3943772742878</v>
      </c>
      <c r="BF8462">
        <f t="shared" si="1020"/>
        <v>6265.2412890357018</v>
      </c>
      <c r="BG8462">
        <f t="shared" si="1021"/>
        <v>8364.0882007971159</v>
      </c>
      <c r="BH8462">
        <f t="shared" si="1022"/>
        <v>10462.935112558529</v>
      </c>
      <c r="BI8462">
        <f t="shared" si="1023"/>
        <v>12561.782024319944</v>
      </c>
      <c r="BJ8462">
        <f t="shared" si="1024"/>
        <v>14660.628936081357</v>
      </c>
    </row>
    <row r="8463" spans="1:62">
      <c r="A8463">
        <v>8460</v>
      </c>
      <c r="F8463">
        <v>10054.318963189344</v>
      </c>
      <c r="G8463">
        <v>0.30596588132025104</v>
      </c>
      <c r="BD8463">
        <f t="shared" si="1018"/>
        <v>230.44655058469812</v>
      </c>
      <c r="BE8463">
        <f t="shared" si="1019"/>
        <v>1918.6162275201873</v>
      </c>
      <c r="BF8463">
        <f t="shared" si="1020"/>
        <v>3606.7859044556762</v>
      </c>
      <c r="BG8463">
        <f t="shared" si="1021"/>
        <v>5294.9555813911657</v>
      </c>
      <c r="BH8463">
        <f t="shared" si="1022"/>
        <v>6983.125258326656</v>
      </c>
      <c r="BI8463">
        <f t="shared" si="1023"/>
        <v>8671.2949352621436</v>
      </c>
      <c r="BJ8463">
        <f t="shared" si="1024"/>
        <v>10359.464612197633</v>
      </c>
    </row>
    <row r="8464" spans="1:62">
      <c r="A8464">
        <v>8461</v>
      </c>
      <c r="F8464">
        <v>13898.829655623325</v>
      </c>
      <c r="G8464">
        <v>0.12400324349359604</v>
      </c>
      <c r="BD8464">
        <f t="shared" si="1018"/>
        <v>-8524.4895565880888</v>
      </c>
      <c r="BE8464">
        <f t="shared" si="1019"/>
        <v>-6994.6601499868339</v>
      </c>
      <c r="BF8464">
        <f t="shared" si="1020"/>
        <v>-5464.830743385578</v>
      </c>
      <c r="BG8464">
        <f t="shared" si="1021"/>
        <v>-3935.001336784323</v>
      </c>
      <c r="BH8464">
        <f t="shared" si="1022"/>
        <v>-2405.1719301830681</v>
      </c>
      <c r="BI8464">
        <f t="shared" si="1023"/>
        <v>-875.3425235818122</v>
      </c>
      <c r="BJ8464">
        <f t="shared" si="1024"/>
        <v>654.48688301944276</v>
      </c>
    </row>
    <row r="8465" spans="1:62">
      <c r="A8465">
        <v>8462</v>
      </c>
      <c r="F8465">
        <v>10396.130208077626</v>
      </c>
      <c r="G8465">
        <v>0.12862404799213234</v>
      </c>
      <c r="BD8465">
        <f t="shared" si="1018"/>
        <v>-13278.813438155345</v>
      </c>
      <c r="BE8465">
        <f t="shared" si="1019"/>
        <v>-12658.797220687366</v>
      </c>
      <c r="BF8465">
        <f t="shared" si="1020"/>
        <v>-12038.781003219385</v>
      </c>
      <c r="BG8465">
        <f t="shared" si="1021"/>
        <v>-11418.764785751406</v>
      </c>
      <c r="BH8465">
        <f t="shared" si="1022"/>
        <v>-10798.748568283425</v>
      </c>
      <c r="BI8465">
        <f t="shared" si="1023"/>
        <v>-10178.732350815444</v>
      </c>
      <c r="BJ8465">
        <f t="shared" si="1024"/>
        <v>-9558.7161333474651</v>
      </c>
    </row>
    <row r="8466" spans="1:62">
      <c r="A8466">
        <v>8463</v>
      </c>
      <c r="F8466">
        <v>6452.7509333639064</v>
      </c>
      <c r="G8466">
        <v>0.61033213995618851</v>
      </c>
      <c r="BD8466">
        <f t="shared" si="1018"/>
        <v>-9753.009968116965</v>
      </c>
      <c r="BE8466">
        <f t="shared" si="1019"/>
        <v>-9109.8897281563022</v>
      </c>
      <c r="BF8466">
        <f t="shared" si="1020"/>
        <v>-8466.7694881956413</v>
      </c>
      <c r="BG8466">
        <f t="shared" si="1021"/>
        <v>-7823.6492482349786</v>
      </c>
      <c r="BH8466">
        <f t="shared" si="1022"/>
        <v>-7180.5290082743177</v>
      </c>
      <c r="BI8466">
        <f t="shared" si="1023"/>
        <v>-6537.4087683136559</v>
      </c>
      <c r="BJ8466">
        <f t="shared" si="1024"/>
        <v>-5894.288528352994</v>
      </c>
    </row>
    <row r="8467" spans="1:62">
      <c r="A8467">
        <v>8464</v>
      </c>
      <c r="F8467">
        <v>8837.732729900581</v>
      </c>
      <c r="G8467">
        <v>0.14470537318422405</v>
      </c>
      <c r="BD8467">
        <f t="shared" si="1018"/>
        <v>-3401.0902335829637</v>
      </c>
      <c r="BE8467">
        <f t="shared" si="1019"/>
        <v>-349.42953380202107</v>
      </c>
      <c r="BF8467">
        <f t="shared" si="1020"/>
        <v>2702.2311659789211</v>
      </c>
      <c r="BG8467">
        <f t="shared" si="1021"/>
        <v>5753.8918657598642</v>
      </c>
      <c r="BH8467">
        <f t="shared" si="1022"/>
        <v>8805.5525655408073</v>
      </c>
      <c r="BI8467">
        <f t="shared" si="1023"/>
        <v>11857.213265321749</v>
      </c>
      <c r="BJ8467">
        <f t="shared" si="1024"/>
        <v>14908.873965102692</v>
      </c>
    </row>
    <row r="8468" spans="1:62">
      <c r="A8468">
        <v>8465</v>
      </c>
      <c r="F8468">
        <v>2904.4652131641596</v>
      </c>
      <c r="G8468">
        <v>0.76776845072620947</v>
      </c>
      <c r="BD8468">
        <f t="shared" si="1018"/>
        <v>-8114.2058639794604</v>
      </c>
      <c r="BE8468">
        <f t="shared" si="1019"/>
        <v>-7390.6789980583408</v>
      </c>
      <c r="BF8468">
        <f t="shared" si="1020"/>
        <v>-6667.1521321372202</v>
      </c>
      <c r="BG8468">
        <f t="shared" si="1021"/>
        <v>-5943.6252662161005</v>
      </c>
      <c r="BH8468">
        <f t="shared" si="1022"/>
        <v>-5220.0984002949799</v>
      </c>
      <c r="BI8468">
        <f t="shared" si="1023"/>
        <v>-4496.5715343738593</v>
      </c>
      <c r="BJ8468">
        <f t="shared" si="1024"/>
        <v>-3773.0446684527396</v>
      </c>
    </row>
    <row r="8469" spans="1:62">
      <c r="A8469">
        <v>8466</v>
      </c>
      <c r="F8469">
        <v>13665.420417402316</v>
      </c>
      <c r="G8469">
        <v>0.29611113809695944</v>
      </c>
      <c r="BD8469">
        <f t="shared" si="1018"/>
        <v>934.37704046688759</v>
      </c>
      <c r="BE8469">
        <f t="shared" si="1019"/>
        <v>4773.2192940979348</v>
      </c>
      <c r="BF8469">
        <f t="shared" si="1020"/>
        <v>8612.061547728983</v>
      </c>
      <c r="BG8469">
        <f t="shared" si="1021"/>
        <v>12450.903801360029</v>
      </c>
      <c r="BH8469">
        <f t="shared" si="1022"/>
        <v>16289.746054991076</v>
      </c>
      <c r="BI8469">
        <f t="shared" si="1023"/>
        <v>20128.588308622126</v>
      </c>
      <c r="BJ8469">
        <f t="shared" si="1024"/>
        <v>23967.430562253172</v>
      </c>
    </row>
    <row r="8470" spans="1:62">
      <c r="A8470">
        <v>8467</v>
      </c>
      <c r="F8470">
        <v>6177.9180822016206</v>
      </c>
      <c r="G8470">
        <v>0.37773043957119778</v>
      </c>
      <c r="BD8470">
        <f t="shared" si="1018"/>
        <v>-12184.86472691752</v>
      </c>
      <c r="BE8470">
        <f t="shared" si="1019"/>
        <v>-10704.309036432722</v>
      </c>
      <c r="BF8470">
        <f t="shared" si="1020"/>
        <v>-9223.7533459479237</v>
      </c>
      <c r="BG8470">
        <f t="shared" si="1021"/>
        <v>-7743.1976554631274</v>
      </c>
      <c r="BH8470">
        <f t="shared" si="1022"/>
        <v>-6262.6419649783302</v>
      </c>
      <c r="BI8470">
        <f t="shared" si="1023"/>
        <v>-4782.086274493533</v>
      </c>
      <c r="BJ8470">
        <f t="shared" si="1024"/>
        <v>-3301.5305840087367</v>
      </c>
    </row>
    <row r="8471" spans="1:62">
      <c r="A8471">
        <v>8468</v>
      </c>
      <c r="F8471">
        <v>7956.4845730216111</v>
      </c>
      <c r="G8471">
        <v>0.18879655065377143</v>
      </c>
      <c r="BD8471">
        <f t="shared" si="1018"/>
        <v>-4289.265884345632</v>
      </c>
      <c r="BE8471">
        <f t="shared" si="1019"/>
        <v>-2400.6136864896425</v>
      </c>
      <c r="BF8471">
        <f t="shared" si="1020"/>
        <v>-511.96148863365397</v>
      </c>
      <c r="BG8471">
        <f t="shared" si="1021"/>
        <v>1376.6907092223355</v>
      </c>
      <c r="BH8471">
        <f t="shared" si="1022"/>
        <v>3265.3429070783241</v>
      </c>
      <c r="BI8471">
        <f t="shared" si="1023"/>
        <v>5153.9951049343126</v>
      </c>
      <c r="BJ8471">
        <f t="shared" si="1024"/>
        <v>7042.6473027903012</v>
      </c>
    </row>
    <row r="8472" spans="1:62">
      <c r="A8472">
        <v>8469</v>
      </c>
      <c r="F8472">
        <v>-1400.5474700291124</v>
      </c>
      <c r="G8472">
        <v>0.30665529429077765</v>
      </c>
      <c r="BD8472">
        <f t="shared" si="1018"/>
        <v>-7012.5018197527543</v>
      </c>
      <c r="BE8472">
        <f t="shared" si="1019"/>
        <v>-6068.5190664838965</v>
      </c>
      <c r="BF8472">
        <f t="shared" si="1020"/>
        <v>-5124.5363132150396</v>
      </c>
      <c r="BG8472">
        <f t="shared" si="1021"/>
        <v>-4180.5535599461818</v>
      </c>
      <c r="BH8472">
        <f t="shared" si="1022"/>
        <v>-3236.570806677325</v>
      </c>
      <c r="BI8472">
        <f t="shared" si="1023"/>
        <v>-2292.5880534084681</v>
      </c>
      <c r="BJ8472">
        <f t="shared" si="1024"/>
        <v>-1348.6053001396112</v>
      </c>
    </row>
    <row r="8473" spans="1:62">
      <c r="A8473">
        <v>8470</v>
      </c>
      <c r="F8473">
        <v>7850.5278502317633</v>
      </c>
      <c r="G8473">
        <v>0.19683141572187868</v>
      </c>
      <c r="BD8473">
        <f t="shared" si="1018"/>
        <v>2933.8239414830005</v>
      </c>
      <c r="BE8473">
        <f t="shared" si="1019"/>
        <v>4467.1004129368885</v>
      </c>
      <c r="BF8473">
        <f t="shared" si="1020"/>
        <v>6000.3768843907774</v>
      </c>
      <c r="BG8473">
        <f t="shared" si="1021"/>
        <v>7533.6533558446654</v>
      </c>
      <c r="BH8473">
        <f t="shared" si="1022"/>
        <v>9066.9298272985543</v>
      </c>
      <c r="BI8473">
        <f t="shared" si="1023"/>
        <v>10600.206298752442</v>
      </c>
      <c r="BJ8473">
        <f t="shared" si="1024"/>
        <v>12133.48277020633</v>
      </c>
    </row>
    <row r="8474" spans="1:62">
      <c r="A8474">
        <v>8471</v>
      </c>
      <c r="F8474">
        <v>12.242191877659934</v>
      </c>
      <c r="G8474">
        <v>0.28247893837159577</v>
      </c>
      <c r="BD8474">
        <f t="shared" si="1018"/>
        <v>-6866.3707716223698</v>
      </c>
      <c r="BE8474">
        <f t="shared" si="1019"/>
        <v>-5882.2136930129764</v>
      </c>
      <c r="BF8474">
        <f t="shared" si="1020"/>
        <v>-4898.0566144035838</v>
      </c>
      <c r="BG8474">
        <f t="shared" si="1021"/>
        <v>-3913.8995357941899</v>
      </c>
      <c r="BH8474">
        <f t="shared" si="1022"/>
        <v>-2929.742457184796</v>
      </c>
      <c r="BI8474">
        <f t="shared" si="1023"/>
        <v>-1945.5853785754034</v>
      </c>
      <c r="BJ8474">
        <f t="shared" si="1024"/>
        <v>-961.42829996600994</v>
      </c>
    </row>
    <row r="8475" spans="1:62">
      <c r="A8475">
        <v>8472</v>
      </c>
      <c r="F8475">
        <v>9720.2867913279551</v>
      </c>
      <c r="G8475">
        <v>0.63656833553578718</v>
      </c>
      <c r="BD8475">
        <f t="shared" si="1018"/>
        <v>1400.1524999803189</v>
      </c>
      <c r="BE8475">
        <f t="shared" si="1019"/>
        <v>2812.5471918382977</v>
      </c>
      <c r="BF8475">
        <f t="shared" si="1020"/>
        <v>4224.9418836962768</v>
      </c>
      <c r="BG8475">
        <f t="shared" si="1021"/>
        <v>5637.3365755542554</v>
      </c>
      <c r="BH8475">
        <f t="shared" si="1022"/>
        <v>7049.731267412234</v>
      </c>
      <c r="BI8475">
        <f t="shared" si="1023"/>
        <v>8462.1259592702136</v>
      </c>
      <c r="BJ8475">
        <f t="shared" si="1024"/>
        <v>9874.5206511281922</v>
      </c>
    </row>
    <row r="8476" spans="1:62">
      <c r="A8476">
        <v>8473</v>
      </c>
      <c r="F8476">
        <v>1619.1230014506291</v>
      </c>
      <c r="G8476">
        <v>8.0409373696342712E-2</v>
      </c>
      <c r="BD8476">
        <f t="shared" si="1018"/>
        <v>-6537.4451136490188</v>
      </c>
      <c r="BE8476">
        <f t="shared" si="1019"/>
        <v>-3354.6034359700834</v>
      </c>
      <c r="BF8476">
        <f t="shared" si="1020"/>
        <v>-171.761758291148</v>
      </c>
      <c r="BG8476">
        <f t="shared" si="1021"/>
        <v>3011.0799193877883</v>
      </c>
      <c r="BH8476">
        <f t="shared" si="1022"/>
        <v>6193.9215970667246</v>
      </c>
      <c r="BI8476">
        <f t="shared" si="1023"/>
        <v>9376.7632747456591</v>
      </c>
      <c r="BJ8476">
        <f t="shared" si="1024"/>
        <v>12559.604952424597</v>
      </c>
    </row>
    <row r="8477" spans="1:62">
      <c r="A8477">
        <v>8474</v>
      </c>
      <c r="F8477">
        <v>-6560.9756958146936</v>
      </c>
      <c r="G8477">
        <v>0.38336895430310403</v>
      </c>
      <c r="BD8477">
        <f t="shared" si="1018"/>
        <v>-1217.0761329689155</v>
      </c>
      <c r="BE8477">
        <f t="shared" si="1019"/>
        <v>-815.029264487202</v>
      </c>
      <c r="BF8477">
        <f t="shared" si="1020"/>
        <v>-412.98239600548845</v>
      </c>
      <c r="BG8477">
        <f t="shared" si="1021"/>
        <v>-10.935527523774908</v>
      </c>
      <c r="BH8477">
        <f t="shared" si="1022"/>
        <v>391.11134095793864</v>
      </c>
      <c r="BI8477">
        <f t="shared" si="1023"/>
        <v>793.15820943965218</v>
      </c>
      <c r="BJ8477">
        <f t="shared" si="1024"/>
        <v>1195.205077921366</v>
      </c>
    </row>
    <row r="8478" spans="1:62">
      <c r="A8478">
        <v>8475</v>
      </c>
      <c r="F8478">
        <v>8097.2561391575418</v>
      </c>
      <c r="G8478">
        <v>0.56256458070457427</v>
      </c>
      <c r="BD8478">
        <f t="shared" si="1018"/>
        <v>8477.8204673302134</v>
      </c>
      <c r="BE8478">
        <f t="shared" si="1019"/>
        <v>10394.665238845733</v>
      </c>
      <c r="BF8478">
        <f t="shared" si="1020"/>
        <v>12311.510010361253</v>
      </c>
      <c r="BG8478">
        <f t="shared" si="1021"/>
        <v>14228.354781876773</v>
      </c>
      <c r="BH8478">
        <f t="shared" si="1022"/>
        <v>16145.199553392295</v>
      </c>
      <c r="BI8478">
        <f t="shared" si="1023"/>
        <v>18062.044324907816</v>
      </c>
      <c r="BJ8478">
        <f t="shared" si="1024"/>
        <v>19978.889096423336</v>
      </c>
    </row>
    <row r="8479" spans="1:62">
      <c r="A8479">
        <v>8476</v>
      </c>
      <c r="F8479">
        <v>2705.4212670648485</v>
      </c>
      <c r="G8479">
        <v>0.36993775721196442</v>
      </c>
      <c r="BD8479">
        <f t="shared" si="1018"/>
        <v>-5284.4332356346704</v>
      </c>
      <c r="BE8479">
        <f t="shared" si="1019"/>
        <v>-2471.6103321117989</v>
      </c>
      <c r="BF8479">
        <f t="shared" si="1020"/>
        <v>341.21257141107162</v>
      </c>
      <c r="BG8479">
        <f t="shared" si="1021"/>
        <v>3154.035474933944</v>
      </c>
      <c r="BH8479">
        <f t="shared" si="1022"/>
        <v>5966.8583784568145</v>
      </c>
      <c r="BI8479">
        <f t="shared" si="1023"/>
        <v>8779.6812819796851</v>
      </c>
      <c r="BJ8479">
        <f t="shared" si="1024"/>
        <v>11592.504185502557</v>
      </c>
    </row>
    <row r="8480" spans="1:62">
      <c r="A8480">
        <v>8477</v>
      </c>
      <c r="F8480">
        <v>2348.0778904867948</v>
      </c>
      <c r="G8480">
        <v>0.22653467001542804</v>
      </c>
      <c r="BD8480">
        <f t="shared" si="1018"/>
        <v>-855.73248100502633</v>
      </c>
      <c r="BE8480">
        <f t="shared" si="1019"/>
        <v>993.95630505479585</v>
      </c>
      <c r="BF8480">
        <f t="shared" si="1020"/>
        <v>2843.6450911146176</v>
      </c>
      <c r="BG8480">
        <f t="shared" si="1021"/>
        <v>4693.3338771744402</v>
      </c>
      <c r="BH8480">
        <f t="shared" si="1022"/>
        <v>6543.0226632342619</v>
      </c>
      <c r="BI8480">
        <f t="shared" si="1023"/>
        <v>8392.7114492940836</v>
      </c>
      <c r="BJ8480">
        <f t="shared" si="1024"/>
        <v>10242.400235353907</v>
      </c>
    </row>
    <row r="8481" spans="1:62">
      <c r="A8481">
        <v>8478</v>
      </c>
      <c r="F8481">
        <v>11948.123596306064</v>
      </c>
      <c r="G8481">
        <v>0.14870764767201194</v>
      </c>
      <c r="BD8481">
        <f t="shared" si="1018"/>
        <v>-1215.4045404096546</v>
      </c>
      <c r="BE8481">
        <f t="shared" si="1019"/>
        <v>-82.731190332514416</v>
      </c>
      <c r="BF8481">
        <f t="shared" si="1020"/>
        <v>1049.9421597446258</v>
      </c>
      <c r="BG8481">
        <f t="shared" si="1021"/>
        <v>2182.615509821766</v>
      </c>
      <c r="BH8481">
        <f t="shared" si="1022"/>
        <v>3315.2888598989066</v>
      </c>
      <c r="BI8481">
        <f t="shared" si="1023"/>
        <v>4447.9622099760463</v>
      </c>
      <c r="BJ8481">
        <f t="shared" si="1024"/>
        <v>5580.635560053187</v>
      </c>
    </row>
    <row r="8482" spans="1:62">
      <c r="A8482">
        <v>8479</v>
      </c>
      <c r="F8482">
        <v>7234.1261045594638</v>
      </c>
      <c r="G8482">
        <v>0.15654474394986728</v>
      </c>
      <c r="BD8482">
        <f t="shared" si="1018"/>
        <v>-11204.585357946005</v>
      </c>
      <c r="BE8482">
        <f t="shared" si="1019"/>
        <v>-10461.047119585945</v>
      </c>
      <c r="BF8482">
        <f t="shared" si="1020"/>
        <v>-9717.5088812258855</v>
      </c>
      <c r="BG8482">
        <f t="shared" si="1021"/>
        <v>-8973.9706428658246</v>
      </c>
      <c r="BH8482">
        <f t="shared" si="1022"/>
        <v>-8230.4324045057656</v>
      </c>
      <c r="BI8482">
        <f t="shared" si="1023"/>
        <v>-7486.8941661457065</v>
      </c>
      <c r="BJ8482">
        <f t="shared" si="1024"/>
        <v>-6743.3559277856466</v>
      </c>
    </row>
    <row r="8483" spans="1:62">
      <c r="A8483">
        <v>8480</v>
      </c>
      <c r="F8483">
        <v>11721.039407123109</v>
      </c>
      <c r="G8483">
        <v>0.70548411137120226</v>
      </c>
      <c r="BD8483">
        <f t="shared" si="1018"/>
        <v>-6451.4023848101278</v>
      </c>
      <c r="BE8483">
        <f t="shared" si="1019"/>
        <v>-5668.678665060791</v>
      </c>
      <c r="BF8483">
        <f t="shared" si="1020"/>
        <v>-4885.9549453114541</v>
      </c>
      <c r="BG8483">
        <f t="shared" si="1021"/>
        <v>-4103.2312255621182</v>
      </c>
      <c r="BH8483">
        <f t="shared" si="1022"/>
        <v>-3320.5075058127818</v>
      </c>
      <c r="BI8483">
        <f t="shared" si="1023"/>
        <v>-2537.7837860634454</v>
      </c>
      <c r="BJ8483">
        <f t="shared" si="1024"/>
        <v>-1755.0600663141086</v>
      </c>
    </row>
    <row r="8484" spans="1:62">
      <c r="A8484">
        <v>8481</v>
      </c>
      <c r="F8484">
        <v>11114.353992007053</v>
      </c>
      <c r="G8484">
        <v>0.17254032092992588</v>
      </c>
      <c r="BD8484">
        <f t="shared" si="1018"/>
        <v>-8193.6188502670975</v>
      </c>
      <c r="BE8484">
        <f t="shared" si="1019"/>
        <v>-4666.1982934110865</v>
      </c>
      <c r="BF8484">
        <f t="shared" si="1020"/>
        <v>-1138.7777365550755</v>
      </c>
      <c r="BG8484">
        <f t="shared" si="1021"/>
        <v>2388.6428203009364</v>
      </c>
      <c r="BH8484">
        <f t="shared" si="1022"/>
        <v>5916.0633771569483</v>
      </c>
      <c r="BI8484">
        <f t="shared" si="1023"/>
        <v>9443.4839340129583</v>
      </c>
      <c r="BJ8484">
        <f t="shared" si="1024"/>
        <v>12970.904490868968</v>
      </c>
    </row>
    <row r="8485" spans="1:62">
      <c r="A8485">
        <v>8482</v>
      </c>
      <c r="F8485">
        <v>6161.4667505911184</v>
      </c>
      <c r="G8485">
        <v>0.7303708604725152</v>
      </c>
      <c r="BD8485">
        <f t="shared" si="1018"/>
        <v>-10251.652387357422</v>
      </c>
      <c r="BE8485">
        <f t="shared" si="1019"/>
        <v>-9388.9507827077941</v>
      </c>
      <c r="BF8485">
        <f t="shared" si="1020"/>
        <v>-8526.249178058164</v>
      </c>
      <c r="BG8485">
        <f t="shared" si="1021"/>
        <v>-7663.5475734085348</v>
      </c>
      <c r="BH8485">
        <f t="shared" si="1022"/>
        <v>-6800.8459687589057</v>
      </c>
      <c r="BI8485">
        <f t="shared" si="1023"/>
        <v>-5938.1443641092756</v>
      </c>
      <c r="BJ8485">
        <f t="shared" si="1024"/>
        <v>-5075.4427594596464</v>
      </c>
    </row>
    <row r="8486" spans="1:62">
      <c r="A8486">
        <v>8483</v>
      </c>
      <c r="F8486">
        <v>15972.696057479534</v>
      </c>
      <c r="G8486">
        <v>5.3967529502874534E-2</v>
      </c>
      <c r="BD8486">
        <f t="shared" si="1018"/>
        <v>-2509.6124482285422</v>
      </c>
      <c r="BE8486">
        <f t="shared" si="1019"/>
        <v>1142.2418541340339</v>
      </c>
      <c r="BF8486">
        <f t="shared" si="1020"/>
        <v>4794.0961564966092</v>
      </c>
      <c r="BG8486">
        <f t="shared" si="1021"/>
        <v>8445.9504588591863</v>
      </c>
      <c r="BH8486">
        <f t="shared" si="1022"/>
        <v>12097.804761221762</v>
      </c>
      <c r="BI8486">
        <f t="shared" si="1023"/>
        <v>15749.659063584337</v>
      </c>
      <c r="BJ8486">
        <f t="shared" si="1024"/>
        <v>19401.513365946914</v>
      </c>
    </row>
    <row r="8487" spans="1:62">
      <c r="A8487">
        <v>8484</v>
      </c>
      <c r="F8487">
        <v>11439.071435412134</v>
      </c>
      <c r="G8487">
        <v>0.23308368999408646</v>
      </c>
      <c r="BD8487">
        <f t="shared" si="1018"/>
        <v>-15702.858409965162</v>
      </c>
      <c r="BE8487">
        <f t="shared" si="1019"/>
        <v>-15433.020762450789</v>
      </c>
      <c r="BF8487">
        <f t="shared" si="1020"/>
        <v>-15163.183114936415</v>
      </c>
      <c r="BG8487">
        <f t="shared" si="1021"/>
        <v>-14893.345467422043</v>
      </c>
      <c r="BH8487">
        <f t="shared" si="1022"/>
        <v>-14623.507819907671</v>
      </c>
      <c r="BI8487">
        <f t="shared" si="1023"/>
        <v>-14353.670172393298</v>
      </c>
      <c r="BJ8487">
        <f t="shared" si="1024"/>
        <v>-14083.832524878926</v>
      </c>
    </row>
    <row r="8488" spans="1:62">
      <c r="A8488">
        <v>8485</v>
      </c>
      <c r="F8488">
        <v>3142.4330001438029</v>
      </c>
      <c r="G8488">
        <v>0.32061329818636342</v>
      </c>
      <c r="BD8488">
        <f t="shared" si="1018"/>
        <v>-10273.652985441702</v>
      </c>
      <c r="BE8488">
        <f t="shared" si="1019"/>
        <v>-9108.2345354712688</v>
      </c>
      <c r="BF8488">
        <f t="shared" si="1020"/>
        <v>-7942.8160855008373</v>
      </c>
      <c r="BG8488">
        <f t="shared" si="1021"/>
        <v>-6777.3976355304048</v>
      </c>
      <c r="BH8488">
        <f t="shared" si="1022"/>
        <v>-5611.9791855599724</v>
      </c>
      <c r="BI8488">
        <f t="shared" si="1023"/>
        <v>-4446.5607355895399</v>
      </c>
      <c r="BJ8488">
        <f t="shared" si="1024"/>
        <v>-3281.1422856191075</v>
      </c>
    </row>
    <row r="8489" spans="1:62">
      <c r="A8489">
        <v>8486</v>
      </c>
      <c r="F8489">
        <v>7774.493783538448</v>
      </c>
      <c r="G8489">
        <v>0.17908339933472384</v>
      </c>
      <c r="BD8489">
        <f t="shared" si="1018"/>
        <v>-1539.3665092119859</v>
      </c>
      <c r="BE8489">
        <f t="shared" si="1019"/>
        <v>63.699981719831158</v>
      </c>
      <c r="BF8489">
        <f t="shared" si="1020"/>
        <v>1666.7664726516487</v>
      </c>
      <c r="BG8489">
        <f t="shared" si="1021"/>
        <v>3269.8329635834652</v>
      </c>
      <c r="BH8489">
        <f t="shared" si="1022"/>
        <v>4872.8994545152827</v>
      </c>
      <c r="BI8489">
        <f t="shared" si="1023"/>
        <v>6475.9659454471002</v>
      </c>
      <c r="BJ8489">
        <f t="shared" si="1024"/>
        <v>8079.0324363789168</v>
      </c>
    </row>
    <row r="8490" spans="1:62">
      <c r="A8490">
        <v>8487</v>
      </c>
      <c r="F8490">
        <v>9662.0741075963688</v>
      </c>
      <c r="G8490">
        <v>0.50013161265296002</v>
      </c>
      <c r="BD8490">
        <f t="shared" si="1018"/>
        <v>-6879.076786864829</v>
      </c>
      <c r="BE8490">
        <f t="shared" si="1019"/>
        <v>-5983.65979019121</v>
      </c>
      <c r="BF8490">
        <f t="shared" si="1020"/>
        <v>-5088.2427935175911</v>
      </c>
      <c r="BG8490">
        <f t="shared" si="1021"/>
        <v>-4192.8257968439711</v>
      </c>
      <c r="BH8490">
        <f t="shared" si="1022"/>
        <v>-3297.4088001703522</v>
      </c>
      <c r="BI8490">
        <f t="shared" si="1023"/>
        <v>-2401.9918034967332</v>
      </c>
      <c r="BJ8490">
        <f t="shared" si="1024"/>
        <v>-1506.5748068231142</v>
      </c>
    </row>
    <row r="8491" spans="1:62">
      <c r="A8491">
        <v>8488</v>
      </c>
      <c r="F8491">
        <v>4141.2744584395459</v>
      </c>
      <c r="G8491">
        <v>0.83092049615615338</v>
      </c>
      <c r="BD8491">
        <f t="shared" si="1018"/>
        <v>-7161.4160443315686</v>
      </c>
      <c r="BE8491">
        <f t="shared" si="1019"/>
        <v>-4660.7579810667685</v>
      </c>
      <c r="BF8491">
        <f t="shared" si="1020"/>
        <v>-2160.0999178019683</v>
      </c>
      <c r="BG8491">
        <f t="shared" si="1021"/>
        <v>340.55814546283182</v>
      </c>
      <c r="BH8491">
        <f t="shared" si="1022"/>
        <v>2841.216208727632</v>
      </c>
      <c r="BI8491">
        <f t="shared" si="1023"/>
        <v>5341.8742719924321</v>
      </c>
      <c r="BJ8491">
        <f t="shared" si="1024"/>
        <v>7842.5323352572323</v>
      </c>
    </row>
    <row r="8492" spans="1:62">
      <c r="A8492">
        <v>8489</v>
      </c>
      <c r="F8492">
        <v>13443.702013757351</v>
      </c>
      <c r="G8492">
        <v>0.18960148076828531</v>
      </c>
      <c r="BD8492">
        <f t="shared" si="1018"/>
        <v>13.328022341221185</v>
      </c>
      <c r="BE8492">
        <f t="shared" si="1019"/>
        <v>4167.9305031219883</v>
      </c>
      <c r="BF8492">
        <f t="shared" si="1020"/>
        <v>8322.5329839027545</v>
      </c>
      <c r="BG8492">
        <f t="shared" si="1021"/>
        <v>12477.135464683523</v>
      </c>
      <c r="BH8492">
        <f t="shared" si="1022"/>
        <v>16631.737945464287</v>
      </c>
      <c r="BI8492">
        <f t="shared" si="1023"/>
        <v>20786.340426245057</v>
      </c>
      <c r="BJ8492">
        <f t="shared" si="1024"/>
        <v>24940.942907025819</v>
      </c>
    </row>
    <row r="8493" spans="1:62">
      <c r="A8493">
        <v>8490</v>
      </c>
      <c r="F8493">
        <v>705.820144382531</v>
      </c>
      <c r="G8493">
        <v>0.42967579760796237</v>
      </c>
      <c r="BD8493">
        <f t="shared" si="1018"/>
        <v>-12495.694609915925</v>
      </c>
      <c r="BE8493">
        <f t="shared" si="1019"/>
        <v>-11547.687206074497</v>
      </c>
      <c r="BF8493">
        <f t="shared" si="1020"/>
        <v>-10599.679802233071</v>
      </c>
      <c r="BG8493">
        <f t="shared" si="1021"/>
        <v>-9651.6723983916454</v>
      </c>
      <c r="BH8493">
        <f t="shared" si="1022"/>
        <v>-8703.6649945502177</v>
      </c>
      <c r="BI8493">
        <f t="shared" si="1023"/>
        <v>-7755.6575907087918</v>
      </c>
      <c r="BJ8493">
        <f t="shared" si="1024"/>
        <v>-6807.6501868673649</v>
      </c>
    </row>
    <row r="8494" spans="1:62">
      <c r="A8494">
        <v>8491</v>
      </c>
      <c r="F8494">
        <v>11060.923963598971</v>
      </c>
      <c r="G8494">
        <v>1.2248099664922902</v>
      </c>
      <c r="BD8494">
        <f t="shared" si="1018"/>
        <v>1442.5588436572807</v>
      </c>
      <c r="BE8494">
        <f t="shared" si="1019"/>
        <v>3590.9378316970924</v>
      </c>
      <c r="BF8494">
        <f t="shared" si="1020"/>
        <v>5739.316819736905</v>
      </c>
      <c r="BG8494">
        <f t="shared" si="1021"/>
        <v>7887.6958077767158</v>
      </c>
      <c r="BH8494">
        <f t="shared" si="1022"/>
        <v>10036.074795816528</v>
      </c>
      <c r="BI8494">
        <f t="shared" si="1023"/>
        <v>12184.453783856341</v>
      </c>
      <c r="BJ8494">
        <f t="shared" si="1024"/>
        <v>14332.832771896152</v>
      </c>
    </row>
    <row r="8495" spans="1:62">
      <c r="A8495">
        <v>8492</v>
      </c>
      <c r="F8495">
        <v>4415.647027450952</v>
      </c>
      <c r="G8495">
        <v>0.44874980952562993</v>
      </c>
      <c r="BD8495">
        <f t="shared" si="1018"/>
        <v>-4936.8741311375197</v>
      </c>
      <c r="BE8495">
        <f t="shared" si="1019"/>
        <v>1187.1757013239312</v>
      </c>
      <c r="BF8495">
        <f t="shared" si="1020"/>
        <v>7311.225533785384</v>
      </c>
      <c r="BG8495">
        <f t="shared" si="1021"/>
        <v>13435.275366246833</v>
      </c>
      <c r="BH8495">
        <f t="shared" si="1022"/>
        <v>19559.325198708284</v>
      </c>
      <c r="BI8495">
        <f t="shared" si="1023"/>
        <v>25683.375031169737</v>
      </c>
      <c r="BJ8495">
        <f t="shared" si="1024"/>
        <v>31807.424863631182</v>
      </c>
    </row>
    <row r="8496" spans="1:62">
      <c r="A8496">
        <v>8493</v>
      </c>
      <c r="F8496">
        <v>6812.1816684920122</v>
      </c>
      <c r="G8496">
        <v>0.16192244845262227</v>
      </c>
      <c r="BD8496">
        <f t="shared" si="1018"/>
        <v>-2171.8979798228024</v>
      </c>
      <c r="BE8496">
        <f t="shared" si="1019"/>
        <v>71.851067805347157</v>
      </c>
      <c r="BF8496">
        <f t="shared" si="1020"/>
        <v>2315.6001154334972</v>
      </c>
      <c r="BG8496">
        <f t="shared" si="1021"/>
        <v>4559.3491630616463</v>
      </c>
      <c r="BH8496">
        <f t="shared" si="1022"/>
        <v>6803.0982106897955</v>
      </c>
      <c r="BI8496">
        <f t="shared" si="1023"/>
        <v>9046.8472583179464</v>
      </c>
      <c r="BJ8496">
        <f t="shared" si="1024"/>
        <v>11290.596305946096</v>
      </c>
    </row>
    <row r="8497" spans="1:62">
      <c r="A8497">
        <v>8494</v>
      </c>
      <c r="F8497">
        <v>3422.5977892419742</v>
      </c>
      <c r="G8497">
        <v>0.14649327423769876</v>
      </c>
      <c r="BD8497">
        <f t="shared" si="1018"/>
        <v>-6002.5694262289007</v>
      </c>
      <c r="BE8497">
        <f t="shared" si="1019"/>
        <v>-5192.9571839657892</v>
      </c>
      <c r="BF8497">
        <f t="shared" si="1020"/>
        <v>-4383.3449417026786</v>
      </c>
      <c r="BG8497">
        <f t="shared" si="1021"/>
        <v>-3573.7326994395667</v>
      </c>
      <c r="BH8497">
        <f t="shared" si="1022"/>
        <v>-2764.1204571764556</v>
      </c>
      <c r="BI8497">
        <f t="shared" si="1023"/>
        <v>-1954.5082149133441</v>
      </c>
      <c r="BJ8497">
        <f t="shared" si="1024"/>
        <v>-1144.8959726502326</v>
      </c>
    </row>
    <row r="8498" spans="1:62">
      <c r="A8498">
        <v>8495</v>
      </c>
      <c r="F8498">
        <v>-6763.737203034987</v>
      </c>
      <c r="G8498">
        <v>0.66674593604332877</v>
      </c>
      <c r="BD8498">
        <f t="shared" si="1018"/>
        <v>-2690.1314180534805</v>
      </c>
      <c r="BE8498">
        <f t="shared" si="1019"/>
        <v>-1957.6650468649866</v>
      </c>
      <c r="BF8498">
        <f t="shared" si="1020"/>
        <v>-1225.1986756764927</v>
      </c>
      <c r="BG8498">
        <f t="shared" si="1021"/>
        <v>-492.73230448799904</v>
      </c>
      <c r="BH8498">
        <f t="shared" si="1022"/>
        <v>239.73406670049462</v>
      </c>
      <c r="BI8498">
        <f t="shared" si="1023"/>
        <v>972.20043788898874</v>
      </c>
      <c r="BJ8498">
        <f t="shared" si="1024"/>
        <v>1704.666809077482</v>
      </c>
    </row>
    <row r="8499" spans="1:62">
      <c r="A8499">
        <v>8496</v>
      </c>
      <c r="F8499">
        <v>9588.6948650097984</v>
      </c>
      <c r="G8499">
        <v>0.67759327024463722</v>
      </c>
      <c r="BD8499">
        <f t="shared" si="1018"/>
        <v>10097.466883251631</v>
      </c>
      <c r="BE8499">
        <f t="shared" si="1019"/>
        <v>13431.196563468275</v>
      </c>
      <c r="BF8499">
        <f t="shared" si="1020"/>
        <v>16764.926243684917</v>
      </c>
      <c r="BG8499">
        <f t="shared" si="1021"/>
        <v>20098.655923901562</v>
      </c>
      <c r="BH8499">
        <f t="shared" si="1022"/>
        <v>23432.385604118208</v>
      </c>
      <c r="BI8499">
        <f t="shared" si="1023"/>
        <v>26766.11528433485</v>
      </c>
      <c r="BJ8499">
        <f t="shared" si="1024"/>
        <v>30099.844964551496</v>
      </c>
    </row>
    <row r="8500" spans="1:62">
      <c r="A8500">
        <v>8497</v>
      </c>
      <c r="F8500">
        <v>8429.8180742259792</v>
      </c>
      <c r="G8500">
        <v>3.6191027967354295E-2</v>
      </c>
      <c r="BD8500">
        <f t="shared" si="1018"/>
        <v>-6200.7285137866129</v>
      </c>
      <c r="BE8500">
        <f t="shared" si="1019"/>
        <v>-2812.7621625634265</v>
      </c>
      <c r="BF8500">
        <f t="shared" si="1020"/>
        <v>575.20418865975989</v>
      </c>
      <c r="BG8500">
        <f t="shared" si="1021"/>
        <v>3963.1705398829454</v>
      </c>
      <c r="BH8500">
        <f t="shared" si="1022"/>
        <v>7351.1368911061327</v>
      </c>
      <c r="BI8500">
        <f t="shared" si="1023"/>
        <v>10739.103242329318</v>
      </c>
      <c r="BJ8500">
        <f t="shared" si="1024"/>
        <v>14127.069593552504</v>
      </c>
    </row>
    <row r="8501" spans="1:62">
      <c r="A8501">
        <v>8498</v>
      </c>
      <c r="F8501">
        <v>5026.6842561743761</v>
      </c>
      <c r="G8501">
        <v>0.46008485837919721</v>
      </c>
      <c r="BD8501">
        <f t="shared" si="1018"/>
        <v>-8248.862934389208</v>
      </c>
      <c r="BE8501">
        <f t="shared" si="1019"/>
        <v>-8067.9077945524359</v>
      </c>
      <c r="BF8501">
        <f t="shared" si="1020"/>
        <v>-7886.9526547156647</v>
      </c>
      <c r="BG8501">
        <f t="shared" si="1021"/>
        <v>-7705.9975148788935</v>
      </c>
      <c r="BH8501">
        <f t="shared" si="1022"/>
        <v>-7525.0423750421214</v>
      </c>
      <c r="BI8501">
        <f t="shared" si="1023"/>
        <v>-7344.0872352053502</v>
      </c>
      <c r="BJ8501">
        <f t="shared" si="1024"/>
        <v>-7163.132095368579</v>
      </c>
    </row>
    <row r="8502" spans="1:62">
      <c r="A8502">
        <v>8499</v>
      </c>
      <c r="F8502">
        <v>-9422.6228278706349</v>
      </c>
      <c r="G8502">
        <v>1.4580466592187928</v>
      </c>
      <c r="BD8502">
        <f t="shared" si="1018"/>
        <v>-2726.2599642783898</v>
      </c>
      <c r="BE8502">
        <f t="shared" si="1019"/>
        <v>-425.83567238240357</v>
      </c>
      <c r="BF8502">
        <f t="shared" si="1020"/>
        <v>1874.5886195135818</v>
      </c>
      <c r="BG8502">
        <f t="shared" si="1021"/>
        <v>4175.0129114095689</v>
      </c>
      <c r="BH8502">
        <f t="shared" si="1022"/>
        <v>6475.4372033055552</v>
      </c>
      <c r="BI8502">
        <f t="shared" si="1023"/>
        <v>8775.8614952015396</v>
      </c>
      <c r="BJ8502">
        <f t="shared" si="1024"/>
        <v>11076.285787097526</v>
      </c>
    </row>
    <row r="8503" spans="1:62">
      <c r="A8503">
        <v>8500</v>
      </c>
      <c r="F8503">
        <v>298.50478120564367</v>
      </c>
      <c r="G8503">
        <v>0.60715151486301178</v>
      </c>
      <c r="BD8503">
        <f t="shared" si="1018"/>
        <v>16712.856123964601</v>
      </c>
      <c r="BE8503">
        <f t="shared" si="1019"/>
        <v>24003.089420058561</v>
      </c>
      <c r="BF8503">
        <f t="shared" si="1020"/>
        <v>31293.322716152528</v>
      </c>
      <c r="BG8503">
        <f t="shared" si="1021"/>
        <v>38583.556012246489</v>
      </c>
      <c r="BH8503">
        <f t="shared" si="1022"/>
        <v>45873.789308340456</v>
      </c>
      <c r="BI8503">
        <f t="shared" si="1023"/>
        <v>53164.022604434416</v>
      </c>
      <c r="BJ8503">
        <f t="shared" si="1024"/>
        <v>60454.255900528384</v>
      </c>
    </row>
    <row r="8504" spans="1:62">
      <c r="A8504">
        <v>8501</v>
      </c>
      <c r="F8504">
        <v>5790.2848150538375</v>
      </c>
      <c r="G8504">
        <v>0.34986338744070267</v>
      </c>
      <c r="BD8504">
        <f t="shared" si="1018"/>
        <v>2737.2527931094151</v>
      </c>
      <c r="BE8504">
        <f t="shared" si="1019"/>
        <v>5773.0103674244738</v>
      </c>
      <c r="BF8504">
        <f t="shared" si="1020"/>
        <v>8808.7679417395339</v>
      </c>
      <c r="BG8504">
        <f t="shared" si="1021"/>
        <v>11844.525516054591</v>
      </c>
      <c r="BH8504">
        <f t="shared" si="1022"/>
        <v>14880.28309036965</v>
      </c>
      <c r="BI8504">
        <f t="shared" si="1023"/>
        <v>17916.040664684711</v>
      </c>
      <c r="BJ8504">
        <f t="shared" si="1024"/>
        <v>20951.798238999767</v>
      </c>
    </row>
    <row r="8505" spans="1:62">
      <c r="A8505">
        <v>8502</v>
      </c>
      <c r="F8505">
        <v>7487.8495294911991</v>
      </c>
      <c r="G8505">
        <v>0.16965295648954548</v>
      </c>
      <c r="BD8505">
        <f t="shared" si="1018"/>
        <v>-4040.9678778503239</v>
      </c>
      <c r="BE8505">
        <f t="shared" si="1019"/>
        <v>-2291.6509406468108</v>
      </c>
      <c r="BF8505">
        <f t="shared" si="1020"/>
        <v>-542.33400344329766</v>
      </c>
      <c r="BG8505">
        <f t="shared" si="1021"/>
        <v>1206.9829337602159</v>
      </c>
      <c r="BH8505">
        <f t="shared" si="1022"/>
        <v>2956.2998709637286</v>
      </c>
      <c r="BI8505">
        <f t="shared" si="1023"/>
        <v>4705.6168081672422</v>
      </c>
      <c r="BJ8505">
        <f t="shared" si="1024"/>
        <v>6454.9337453707558</v>
      </c>
    </row>
    <row r="8506" spans="1:62">
      <c r="A8506">
        <v>8503</v>
      </c>
      <c r="F8506">
        <v>6850.3383159490713</v>
      </c>
      <c r="G8506">
        <v>0.79152306007158124</v>
      </c>
      <c r="BD8506">
        <f t="shared" si="1018"/>
        <v>-6639.5847470434719</v>
      </c>
      <c r="BE8506">
        <f t="shared" si="1019"/>
        <v>-5791.3199645957448</v>
      </c>
      <c r="BF8506">
        <f t="shared" si="1020"/>
        <v>-4943.0551821480167</v>
      </c>
      <c r="BG8506">
        <f t="shared" si="1021"/>
        <v>-4094.7903997002895</v>
      </c>
      <c r="BH8506">
        <f t="shared" si="1022"/>
        <v>-3246.5256172525624</v>
      </c>
      <c r="BI8506">
        <f t="shared" si="1023"/>
        <v>-2398.2608348048343</v>
      </c>
      <c r="BJ8506">
        <f t="shared" si="1024"/>
        <v>-1549.9960523571071</v>
      </c>
    </row>
    <row r="8507" spans="1:62">
      <c r="A8507">
        <v>8504</v>
      </c>
      <c r="F8507">
        <v>12768.216931627288</v>
      </c>
      <c r="G8507">
        <v>0.91176945144036647</v>
      </c>
      <c r="BD8507">
        <f t="shared" si="1018"/>
        <v>-2892.7230155911652</v>
      </c>
      <c r="BE8507">
        <f t="shared" si="1019"/>
        <v>1064.8922847667409</v>
      </c>
      <c r="BF8507">
        <f t="shared" si="1020"/>
        <v>5022.5075851246474</v>
      </c>
      <c r="BG8507">
        <f t="shared" si="1021"/>
        <v>8980.1228854825531</v>
      </c>
      <c r="BH8507">
        <f t="shared" si="1022"/>
        <v>12937.738185840461</v>
      </c>
      <c r="BI8507">
        <f t="shared" si="1023"/>
        <v>16895.353486198364</v>
      </c>
      <c r="BJ8507">
        <f t="shared" si="1024"/>
        <v>20852.968786556274</v>
      </c>
    </row>
    <row r="8508" spans="1:62">
      <c r="A8508">
        <v>8505</v>
      </c>
      <c r="F8508">
        <v>10919.163830125646</v>
      </c>
      <c r="G8508">
        <v>0.17123329148919186</v>
      </c>
      <c r="BD8508">
        <f t="shared" si="1018"/>
        <v>-8209.3696744254557</v>
      </c>
      <c r="BE8508">
        <f t="shared" si="1019"/>
        <v>-3650.5224172236231</v>
      </c>
      <c r="BF8508">
        <f t="shared" si="1020"/>
        <v>908.32483997820782</v>
      </c>
      <c r="BG8508">
        <f t="shared" si="1021"/>
        <v>5467.1720971800423</v>
      </c>
      <c r="BH8508">
        <f t="shared" si="1022"/>
        <v>10026.019354381875</v>
      </c>
      <c r="BI8508">
        <f t="shared" si="1023"/>
        <v>14584.866611583704</v>
      </c>
      <c r="BJ8508">
        <f t="shared" si="1024"/>
        <v>19143.713868785537</v>
      </c>
    </row>
    <row r="8509" spans="1:62">
      <c r="A8509">
        <v>8506</v>
      </c>
      <c r="F8509">
        <v>6257.9212656754389</v>
      </c>
      <c r="G8509">
        <v>0.1172528798883592</v>
      </c>
      <c r="BD8509">
        <f t="shared" si="1018"/>
        <v>-10062.997372679687</v>
      </c>
      <c r="BE8509">
        <f t="shared" si="1019"/>
        <v>-9206.8309152337279</v>
      </c>
      <c r="BF8509">
        <f t="shared" si="1020"/>
        <v>-8350.6644577877687</v>
      </c>
      <c r="BG8509">
        <f t="shared" si="1021"/>
        <v>-7494.4980003418095</v>
      </c>
      <c r="BH8509">
        <f t="shared" si="1022"/>
        <v>-6638.3315428958495</v>
      </c>
      <c r="BI8509">
        <f t="shared" si="1023"/>
        <v>-5782.1650854498903</v>
      </c>
      <c r="BJ8509">
        <f t="shared" si="1024"/>
        <v>-4925.9986280039311</v>
      </c>
    </row>
    <row r="8510" spans="1:62">
      <c r="A8510">
        <v>8507</v>
      </c>
      <c r="F8510">
        <v>4178.8714893890719</v>
      </c>
      <c r="G8510">
        <v>0.54449969985279445</v>
      </c>
      <c r="BD8510">
        <f t="shared" si="1018"/>
        <v>-5671.6568662336431</v>
      </c>
      <c r="BE8510">
        <f t="shared" si="1019"/>
        <v>-5085.3924667918473</v>
      </c>
      <c r="BF8510">
        <f t="shared" si="1020"/>
        <v>-4499.1280673500514</v>
      </c>
      <c r="BG8510">
        <f t="shared" si="1021"/>
        <v>-3912.8636679082551</v>
      </c>
      <c r="BH8510">
        <f t="shared" si="1022"/>
        <v>-3326.5992684664589</v>
      </c>
      <c r="BI8510">
        <f t="shared" si="1023"/>
        <v>-2740.334869024663</v>
      </c>
      <c r="BJ8510">
        <f t="shared" si="1024"/>
        <v>-2154.0704695828672</v>
      </c>
    </row>
    <row r="8511" spans="1:62">
      <c r="A8511">
        <v>8508</v>
      </c>
      <c r="F8511">
        <v>11633.405974420353</v>
      </c>
      <c r="G8511">
        <v>0.20321972856342718</v>
      </c>
      <c r="BD8511">
        <f t="shared" si="1018"/>
        <v>-1456.3729901250995</v>
      </c>
      <c r="BE8511">
        <f t="shared" si="1019"/>
        <v>1266.125509138873</v>
      </c>
      <c r="BF8511">
        <f t="shared" si="1020"/>
        <v>3988.624008402845</v>
      </c>
      <c r="BG8511">
        <f t="shared" si="1021"/>
        <v>6711.1225076668179</v>
      </c>
      <c r="BH8511">
        <f t="shared" si="1022"/>
        <v>9433.621006930789</v>
      </c>
      <c r="BI8511">
        <f t="shared" si="1023"/>
        <v>12156.119506194762</v>
      </c>
      <c r="BJ8511">
        <f t="shared" si="1024"/>
        <v>14878.618005458735</v>
      </c>
    </row>
    <row r="8512" spans="1:62">
      <c r="A8512">
        <v>8509</v>
      </c>
      <c r="F8512">
        <v>16244.65814939206</v>
      </c>
      <c r="G8512">
        <v>0.38834678952444701</v>
      </c>
      <c r="BD8512">
        <f t="shared" si="1018"/>
        <v>-10617.307331603217</v>
      </c>
      <c r="BE8512">
        <f t="shared" si="1019"/>
        <v>-9601.2086887860823</v>
      </c>
      <c r="BF8512">
        <f t="shared" si="1020"/>
        <v>-8585.110045968946</v>
      </c>
      <c r="BG8512">
        <f t="shared" si="1021"/>
        <v>-7569.0114031518096</v>
      </c>
      <c r="BH8512">
        <f t="shared" si="1022"/>
        <v>-6552.9127603346733</v>
      </c>
      <c r="BI8512">
        <f t="shared" si="1023"/>
        <v>-5536.8141175175379</v>
      </c>
      <c r="BJ8512">
        <f t="shared" si="1024"/>
        <v>-4520.7154747004015</v>
      </c>
    </row>
    <row r="8513" spans="1:62">
      <c r="A8513">
        <v>8510</v>
      </c>
      <c r="F8513">
        <v>1341.7489400819522</v>
      </c>
      <c r="G8513">
        <v>0.71744789802934861</v>
      </c>
      <c r="BD8513">
        <f t="shared" si="1018"/>
        <v>-14302.924201769825</v>
      </c>
      <c r="BE8513">
        <f t="shared" si="1019"/>
        <v>-12361.19025414759</v>
      </c>
      <c r="BF8513">
        <f t="shared" si="1020"/>
        <v>-10419.456306525355</v>
      </c>
      <c r="BG8513">
        <f t="shared" si="1021"/>
        <v>-8477.72235890312</v>
      </c>
      <c r="BH8513">
        <f t="shared" si="1022"/>
        <v>-6535.988411280885</v>
      </c>
      <c r="BI8513">
        <f t="shared" si="1023"/>
        <v>-4594.2544636586499</v>
      </c>
      <c r="BJ8513">
        <f t="shared" si="1024"/>
        <v>-2652.5205160364148</v>
      </c>
    </row>
    <row r="8514" spans="1:62">
      <c r="A8514">
        <v>8511</v>
      </c>
      <c r="F8514">
        <v>7892.7692537310231</v>
      </c>
      <c r="G8514">
        <v>0.43546799363911859</v>
      </c>
      <c r="BD8514">
        <f t="shared" si="1018"/>
        <v>2245.490550064791</v>
      </c>
      <c r="BE8514">
        <f t="shared" si="1019"/>
        <v>5832.7300402115343</v>
      </c>
      <c r="BF8514">
        <f t="shared" si="1020"/>
        <v>9419.9695303582776</v>
      </c>
      <c r="BG8514">
        <f t="shared" si="1021"/>
        <v>13007.209020505021</v>
      </c>
      <c r="BH8514">
        <f t="shared" si="1022"/>
        <v>16594.44851065176</v>
      </c>
      <c r="BI8514">
        <f t="shared" si="1023"/>
        <v>20181.688000798509</v>
      </c>
      <c r="BJ8514">
        <f t="shared" si="1024"/>
        <v>23768.927490945251</v>
      </c>
    </row>
    <row r="8515" spans="1:62">
      <c r="A8515">
        <v>8512</v>
      </c>
      <c r="F8515">
        <v>7908.236767800403</v>
      </c>
      <c r="G8515">
        <v>3.092052283932567E-2</v>
      </c>
      <c r="BD8515">
        <f t="shared" si="1018"/>
        <v>-5715.4292855354306</v>
      </c>
      <c r="BE8515">
        <f t="shared" si="1019"/>
        <v>-3538.0893173398372</v>
      </c>
      <c r="BF8515">
        <f t="shared" si="1020"/>
        <v>-1360.7493491442447</v>
      </c>
      <c r="BG8515">
        <f t="shared" si="1021"/>
        <v>816.59061905134877</v>
      </c>
      <c r="BH8515">
        <f t="shared" si="1022"/>
        <v>2993.9305872469413</v>
      </c>
      <c r="BI8515">
        <f t="shared" si="1023"/>
        <v>5171.2705554425338</v>
      </c>
      <c r="BJ8515">
        <f t="shared" si="1024"/>
        <v>7348.6105236381281</v>
      </c>
    </row>
    <row r="8516" spans="1:62">
      <c r="A8516">
        <v>8513</v>
      </c>
      <c r="F8516">
        <v>6903.4000521127164</v>
      </c>
      <c r="G8516">
        <v>0.39185238559989788</v>
      </c>
      <c r="BD8516">
        <f t="shared" si="1018"/>
        <v>-7753.6341536037744</v>
      </c>
      <c r="BE8516">
        <f t="shared" si="1019"/>
        <v>-7599.0315394071458</v>
      </c>
      <c r="BF8516">
        <f t="shared" si="1020"/>
        <v>-7444.4289252105182</v>
      </c>
      <c r="BG8516">
        <f t="shared" si="1021"/>
        <v>-7289.8263110138896</v>
      </c>
      <c r="BH8516">
        <f t="shared" si="1022"/>
        <v>-7135.223696817261</v>
      </c>
      <c r="BI8516">
        <f t="shared" si="1023"/>
        <v>-6980.6210826206325</v>
      </c>
      <c r="BJ8516">
        <f t="shared" si="1024"/>
        <v>-6826.0184684240048</v>
      </c>
    </row>
    <row r="8517" spans="1:62">
      <c r="A8517">
        <v>8514</v>
      </c>
      <c r="F8517">
        <v>-1113.0077991383332</v>
      </c>
      <c r="G8517">
        <v>0.44342632292883266</v>
      </c>
      <c r="BD8517">
        <f t="shared" si="1018"/>
        <v>-4944.1381241132267</v>
      </c>
      <c r="BE8517">
        <f t="shared" si="1019"/>
        <v>-2984.8761961137375</v>
      </c>
      <c r="BF8517">
        <f t="shared" si="1020"/>
        <v>-1025.6142681142483</v>
      </c>
      <c r="BG8517">
        <f t="shared" si="1021"/>
        <v>933.64765988524141</v>
      </c>
      <c r="BH8517">
        <f t="shared" si="1022"/>
        <v>2892.9095878847311</v>
      </c>
      <c r="BI8517">
        <f t="shared" si="1023"/>
        <v>4852.1715158842198</v>
      </c>
      <c r="BJ8517">
        <f t="shared" si="1024"/>
        <v>6811.4334438837086</v>
      </c>
    </row>
    <row r="8518" spans="1:62">
      <c r="A8518">
        <v>8515</v>
      </c>
      <c r="F8518">
        <v>8907.4924660632296</v>
      </c>
      <c r="G8518">
        <v>0.64673172804112333</v>
      </c>
      <c r="BD8518">
        <f t="shared" si="1018"/>
        <v>3330.1394137824964</v>
      </c>
      <c r="BE8518">
        <f t="shared" si="1019"/>
        <v>5547.2710284266595</v>
      </c>
      <c r="BF8518">
        <f t="shared" si="1020"/>
        <v>7764.4026430708227</v>
      </c>
      <c r="BG8518">
        <f t="shared" si="1021"/>
        <v>9981.5342577149859</v>
      </c>
      <c r="BH8518">
        <f t="shared" si="1022"/>
        <v>12198.66587235915</v>
      </c>
      <c r="BI8518">
        <f t="shared" si="1023"/>
        <v>14415.797487003312</v>
      </c>
      <c r="BJ8518">
        <f t="shared" si="1024"/>
        <v>16632.929101647474</v>
      </c>
    </row>
    <row r="8519" spans="1:62">
      <c r="A8519">
        <v>8516</v>
      </c>
      <c r="F8519">
        <v>8783.8491755348441</v>
      </c>
      <c r="G8519">
        <v>8.0625875944385861E-2</v>
      </c>
      <c r="BD8519">
        <f t="shared" si="1018"/>
        <v>-5673.8338258576132</v>
      </c>
      <c r="BE8519">
        <f t="shared" si="1019"/>
        <v>-2440.1751856519959</v>
      </c>
      <c r="BF8519">
        <f t="shared" si="1020"/>
        <v>793.48345455361959</v>
      </c>
      <c r="BG8519">
        <f t="shared" si="1021"/>
        <v>4027.1420947592378</v>
      </c>
      <c r="BH8519">
        <f t="shared" si="1022"/>
        <v>7260.8007349648542</v>
      </c>
      <c r="BI8519">
        <f t="shared" si="1023"/>
        <v>10494.459375170469</v>
      </c>
      <c r="BJ8519">
        <f t="shared" si="1024"/>
        <v>13728.118015376089</v>
      </c>
    </row>
    <row r="8520" spans="1:62">
      <c r="A8520">
        <v>8517</v>
      </c>
      <c r="F8520">
        <v>5138.6176475436096</v>
      </c>
      <c r="G8520">
        <v>0.29877493156906176</v>
      </c>
      <c r="BD8520">
        <f t="shared" si="1018"/>
        <v>-8380.7197958129145</v>
      </c>
      <c r="BE8520">
        <f t="shared" si="1019"/>
        <v>-7977.5904160909859</v>
      </c>
      <c r="BF8520">
        <f t="shared" si="1020"/>
        <v>-7574.4610363690563</v>
      </c>
      <c r="BG8520">
        <f t="shared" si="1021"/>
        <v>-7171.3316566471267</v>
      </c>
      <c r="BH8520">
        <f t="shared" si="1022"/>
        <v>-6768.202276925198</v>
      </c>
      <c r="BI8520">
        <f t="shared" si="1023"/>
        <v>-6365.0728972032684</v>
      </c>
      <c r="BJ8520">
        <f t="shared" si="1024"/>
        <v>-5961.9435174813389</v>
      </c>
    </row>
    <row r="8521" spans="1:62">
      <c r="A8521">
        <v>8518</v>
      </c>
      <c r="F8521">
        <v>6364.1503114362313</v>
      </c>
      <c r="G8521">
        <v>0.36237913904092878</v>
      </c>
      <c r="BD8521">
        <f t="shared" si="1018"/>
        <v>-3644.7429896983008</v>
      </c>
      <c r="BE8521">
        <f t="shared" si="1019"/>
        <v>-2150.868331852992</v>
      </c>
      <c r="BF8521">
        <f t="shared" si="1020"/>
        <v>-656.99367400768278</v>
      </c>
      <c r="BG8521">
        <f t="shared" si="1021"/>
        <v>836.88098383762554</v>
      </c>
      <c r="BH8521">
        <f t="shared" si="1022"/>
        <v>2330.7556416829348</v>
      </c>
      <c r="BI8521">
        <f t="shared" si="1023"/>
        <v>3824.630299528244</v>
      </c>
      <c r="BJ8521">
        <f t="shared" si="1024"/>
        <v>5318.5049573735523</v>
      </c>
    </row>
    <row r="8522" spans="1:62">
      <c r="A8522">
        <v>8519</v>
      </c>
      <c r="F8522">
        <v>13704.850157989635</v>
      </c>
      <c r="G8522">
        <v>0.66129625281269089</v>
      </c>
      <c r="BD8522">
        <f t="shared" si="1018"/>
        <v>-4552.2546162315875</v>
      </c>
      <c r="BE8522">
        <f t="shared" si="1019"/>
        <v>-2740.3589210269433</v>
      </c>
      <c r="BF8522">
        <f t="shared" si="1020"/>
        <v>-928.46322582230005</v>
      </c>
      <c r="BG8522">
        <f t="shared" si="1021"/>
        <v>883.43246938234461</v>
      </c>
      <c r="BH8522">
        <f t="shared" si="1022"/>
        <v>2695.3281645869884</v>
      </c>
      <c r="BI8522">
        <f t="shared" si="1023"/>
        <v>4507.2238597916312</v>
      </c>
      <c r="BJ8522">
        <f t="shared" si="1024"/>
        <v>6319.1195549962758</v>
      </c>
    </row>
    <row r="8523" spans="1:62">
      <c r="A8523">
        <v>8520</v>
      </c>
      <c r="F8523">
        <v>2461.6301414078735</v>
      </c>
      <c r="G8523">
        <v>0.91267415958198939</v>
      </c>
      <c r="BD8523">
        <f t="shared" si="1018"/>
        <v>-10398.368893926181</v>
      </c>
      <c r="BE8523">
        <f t="shared" si="1019"/>
        <v>-7091.8876298627256</v>
      </c>
      <c r="BF8523">
        <f t="shared" si="1020"/>
        <v>-3785.406365799272</v>
      </c>
      <c r="BG8523">
        <f t="shared" si="1021"/>
        <v>-478.9251017358165</v>
      </c>
      <c r="BH8523">
        <f t="shared" si="1022"/>
        <v>2827.556162327639</v>
      </c>
      <c r="BI8523">
        <f t="shared" si="1023"/>
        <v>6134.0374263910908</v>
      </c>
      <c r="BJ8523">
        <f t="shared" si="1024"/>
        <v>9440.5186904545462</v>
      </c>
    </row>
    <row r="8524" spans="1:62">
      <c r="A8524">
        <v>8521</v>
      </c>
      <c r="F8524">
        <v>9696.6352854322031</v>
      </c>
      <c r="G8524">
        <v>0.45638342376776464</v>
      </c>
      <c r="BD8524">
        <f t="shared" si="1018"/>
        <v>2101.7406565020738</v>
      </c>
      <c r="BE8524">
        <f t="shared" si="1019"/>
        <v>6665.111454412021</v>
      </c>
      <c r="BF8524">
        <f t="shared" si="1020"/>
        <v>11228.482252321968</v>
      </c>
      <c r="BG8524">
        <f t="shared" si="1021"/>
        <v>15791.853050231915</v>
      </c>
      <c r="BH8524">
        <f t="shared" si="1022"/>
        <v>20355.223848141861</v>
      </c>
      <c r="BI8524">
        <f t="shared" si="1023"/>
        <v>24918.59464605181</v>
      </c>
      <c r="BJ8524">
        <f t="shared" si="1024"/>
        <v>29481.965443961755</v>
      </c>
    </row>
    <row r="8525" spans="1:62">
      <c r="A8525">
        <v>8522</v>
      </c>
      <c r="F8525">
        <v>9531.2813062017267</v>
      </c>
      <c r="G8525">
        <v>0.31791613501943772</v>
      </c>
      <c r="BD8525">
        <f t="shared" ref="BD8525:BD8588" si="1025">($BD$3*G8524)-F8524</f>
        <v>-7414.7181665933804</v>
      </c>
      <c r="BE8525">
        <f t="shared" ref="BE8525:BE8588" si="1026">($BE$3*G8524)-F8524</f>
        <v>-5132.8010477545567</v>
      </c>
      <c r="BF8525">
        <f t="shared" ref="BF8525:BF8588" si="1027">($BF$3*G8524)-F8524</f>
        <v>-2850.8839289157331</v>
      </c>
      <c r="BG8525">
        <f t="shared" ref="BG8525:BG8588" si="1028">($BG$3*G8524)-F8524</f>
        <v>-568.96681007691041</v>
      </c>
      <c r="BH8525">
        <f t="shared" ref="BH8525:BH8588" si="1029">($BH$3*G8524)-F8524</f>
        <v>1712.9503087619123</v>
      </c>
      <c r="BI8525">
        <f t="shared" ref="BI8525:BI8588" si="1030">($BI$3*G8524)-F8524</f>
        <v>3994.8674276007368</v>
      </c>
      <c r="BJ8525">
        <f t="shared" ref="BJ8525:BJ8588" si="1031">($BJ$3*G8524)-F8524</f>
        <v>6276.7845464395596</v>
      </c>
    </row>
    <row r="8526" spans="1:62">
      <c r="A8526">
        <v>8523</v>
      </c>
      <c r="F8526">
        <v>14352.260879198364</v>
      </c>
      <c r="G8526">
        <v>0.32203192732119401</v>
      </c>
      <c r="BD8526">
        <f t="shared" si="1025"/>
        <v>-7941.7006311045379</v>
      </c>
      <c r="BE8526">
        <f t="shared" si="1026"/>
        <v>-6352.1199560073492</v>
      </c>
      <c r="BF8526">
        <f t="shared" si="1027"/>
        <v>-4762.5392809101613</v>
      </c>
      <c r="BG8526">
        <f t="shared" si="1028"/>
        <v>-3172.9586058129726</v>
      </c>
      <c r="BH8526">
        <f t="shared" si="1029"/>
        <v>-1583.3779307157838</v>
      </c>
      <c r="BI8526">
        <f t="shared" si="1030"/>
        <v>6.2027443814040453</v>
      </c>
      <c r="BJ8526">
        <f t="shared" si="1031"/>
        <v>1595.7834194785937</v>
      </c>
    </row>
    <row r="8527" spans="1:62">
      <c r="A8527">
        <v>8524</v>
      </c>
      <c r="F8527">
        <v>10027.238836517441</v>
      </c>
      <c r="G8527">
        <v>9.6079771287789661E-2</v>
      </c>
      <c r="BD8527">
        <f t="shared" si="1025"/>
        <v>-12742.101242592395</v>
      </c>
      <c r="BE8527">
        <f t="shared" si="1026"/>
        <v>-11131.941605986423</v>
      </c>
      <c r="BF8527">
        <f t="shared" si="1027"/>
        <v>-9521.781969380454</v>
      </c>
      <c r="BG8527">
        <f t="shared" si="1028"/>
        <v>-7911.6223327744838</v>
      </c>
      <c r="BH8527">
        <f t="shared" si="1029"/>
        <v>-6301.4626961685135</v>
      </c>
      <c r="BI8527">
        <f t="shared" si="1030"/>
        <v>-4691.3030595625441</v>
      </c>
      <c r="BJ8527">
        <f t="shared" si="1031"/>
        <v>-3081.143422956573</v>
      </c>
    </row>
    <row r="8528" spans="1:62">
      <c r="A8528">
        <v>8525</v>
      </c>
      <c r="F8528">
        <v>3037.2794290978636</v>
      </c>
      <c r="G8528">
        <v>0.4756044573755922</v>
      </c>
      <c r="BD8528">
        <f t="shared" si="1025"/>
        <v>-9546.8399800784937</v>
      </c>
      <c r="BE8528">
        <f t="shared" si="1026"/>
        <v>-9066.4411236395445</v>
      </c>
      <c r="BF8528">
        <f t="shared" si="1027"/>
        <v>-8586.0422672005952</v>
      </c>
      <c r="BG8528">
        <f t="shared" si="1028"/>
        <v>-8105.6434107616478</v>
      </c>
      <c r="BH8528">
        <f t="shared" si="1029"/>
        <v>-7625.2445543226995</v>
      </c>
      <c r="BI8528">
        <f t="shared" si="1030"/>
        <v>-7144.8456978837512</v>
      </c>
      <c r="BJ8528">
        <f t="shared" si="1031"/>
        <v>-6664.4468414448029</v>
      </c>
    </row>
    <row r="8529" spans="1:62">
      <c r="A8529">
        <v>8526</v>
      </c>
      <c r="F8529">
        <v>6247.6734419452659</v>
      </c>
      <c r="G8529">
        <v>0.20723344998399895</v>
      </c>
      <c r="BD8529">
        <f t="shared" si="1025"/>
        <v>-659.25714221990256</v>
      </c>
      <c r="BE8529">
        <f t="shared" si="1026"/>
        <v>1718.7651446580585</v>
      </c>
      <c r="BF8529">
        <f t="shared" si="1027"/>
        <v>4096.7874315360195</v>
      </c>
      <c r="BG8529">
        <f t="shared" si="1028"/>
        <v>6474.8097184139806</v>
      </c>
      <c r="BH8529">
        <f t="shared" si="1029"/>
        <v>8852.8320052919407</v>
      </c>
      <c r="BI8529">
        <f t="shared" si="1030"/>
        <v>11230.854292169903</v>
      </c>
      <c r="BJ8529">
        <f t="shared" si="1031"/>
        <v>13608.876579047865</v>
      </c>
    </row>
    <row r="8530" spans="1:62">
      <c r="A8530">
        <v>8527</v>
      </c>
      <c r="F8530">
        <v>9277.738422610797</v>
      </c>
      <c r="G8530">
        <v>0.44064709798531876</v>
      </c>
      <c r="BD8530">
        <f t="shared" si="1025"/>
        <v>-5211.506192025271</v>
      </c>
      <c r="BE8530">
        <f t="shared" si="1026"/>
        <v>-4175.3389421052761</v>
      </c>
      <c r="BF8530">
        <f t="shared" si="1027"/>
        <v>-3139.1716921852817</v>
      </c>
      <c r="BG8530">
        <f t="shared" si="1028"/>
        <v>-2103.0044422652873</v>
      </c>
      <c r="BH8530">
        <f t="shared" si="1029"/>
        <v>-1066.8371923452924</v>
      </c>
      <c r="BI8530">
        <f t="shared" si="1030"/>
        <v>-30.66994242529745</v>
      </c>
      <c r="BJ8530">
        <f t="shared" si="1031"/>
        <v>1005.4973074946975</v>
      </c>
    </row>
    <row r="8531" spans="1:62">
      <c r="A8531">
        <v>8528</v>
      </c>
      <c r="F8531">
        <v>380.32629166937841</v>
      </c>
      <c r="G8531">
        <v>1.1323240939964583</v>
      </c>
      <c r="BD8531">
        <f t="shared" si="1025"/>
        <v>-7074.5029326842032</v>
      </c>
      <c r="BE8531">
        <f t="shared" si="1026"/>
        <v>-4871.2674427576094</v>
      </c>
      <c r="BF8531">
        <f t="shared" si="1027"/>
        <v>-2668.0319528310156</v>
      </c>
      <c r="BG8531">
        <f t="shared" si="1028"/>
        <v>-464.79646290442179</v>
      </c>
      <c r="BH8531">
        <f t="shared" si="1029"/>
        <v>1738.439027022172</v>
      </c>
      <c r="BI8531">
        <f t="shared" si="1030"/>
        <v>3941.6745169487658</v>
      </c>
      <c r="BJ8531">
        <f t="shared" si="1031"/>
        <v>6144.9100068753596</v>
      </c>
    </row>
    <row r="8532" spans="1:62">
      <c r="A8532">
        <v>8529</v>
      </c>
      <c r="F8532">
        <v>5243.5073723412861</v>
      </c>
      <c r="G8532">
        <v>0.21719798980096883</v>
      </c>
      <c r="BD8532">
        <f t="shared" si="1025"/>
        <v>5281.2941783129127</v>
      </c>
      <c r="BE8532">
        <f t="shared" si="1026"/>
        <v>10942.914648295204</v>
      </c>
      <c r="BF8532">
        <f t="shared" si="1027"/>
        <v>16604.535118277498</v>
      </c>
      <c r="BG8532">
        <f t="shared" si="1028"/>
        <v>22266.155588259786</v>
      </c>
      <c r="BH8532">
        <f t="shared" si="1029"/>
        <v>27927.776058242078</v>
      </c>
      <c r="BI8532">
        <f t="shared" si="1030"/>
        <v>33589.396528224373</v>
      </c>
      <c r="BJ8532">
        <f t="shared" si="1031"/>
        <v>39251.016998206658</v>
      </c>
    </row>
    <row r="8533" spans="1:62">
      <c r="A8533">
        <v>8530</v>
      </c>
      <c r="F8533">
        <v>9451.1019971978894</v>
      </c>
      <c r="G8533">
        <v>0.21528101870008243</v>
      </c>
      <c r="BD8533">
        <f t="shared" si="1025"/>
        <v>-4157.5174233364414</v>
      </c>
      <c r="BE8533">
        <f t="shared" si="1026"/>
        <v>-3071.5274743315977</v>
      </c>
      <c r="BF8533">
        <f t="shared" si="1027"/>
        <v>-1985.5375253267539</v>
      </c>
      <c r="BG8533">
        <f t="shared" si="1028"/>
        <v>-899.54757632190922</v>
      </c>
      <c r="BH8533">
        <f t="shared" si="1029"/>
        <v>186.44237268293455</v>
      </c>
      <c r="BI8533">
        <f t="shared" si="1030"/>
        <v>1272.4323216877783</v>
      </c>
      <c r="BJ8533">
        <f t="shared" si="1031"/>
        <v>2358.422270692623</v>
      </c>
    </row>
    <row r="8534" spans="1:62">
      <c r="A8534">
        <v>8531</v>
      </c>
      <c r="F8534">
        <v>8950.0195724487639</v>
      </c>
      <c r="G8534">
        <v>0.28095674055471953</v>
      </c>
      <c r="BD8534">
        <f t="shared" si="1025"/>
        <v>-8374.696903697477</v>
      </c>
      <c r="BE8534">
        <f t="shared" si="1026"/>
        <v>-7298.2918101970654</v>
      </c>
      <c r="BF8534">
        <f t="shared" si="1027"/>
        <v>-6221.8867166966529</v>
      </c>
      <c r="BG8534">
        <f t="shared" si="1028"/>
        <v>-5145.4816231962413</v>
      </c>
      <c r="BH8534">
        <f t="shared" si="1029"/>
        <v>-4069.0765296958289</v>
      </c>
      <c r="BI8534">
        <f t="shared" si="1030"/>
        <v>-2992.6714361954164</v>
      </c>
      <c r="BJ8534">
        <f t="shared" si="1031"/>
        <v>-1916.2663426950048</v>
      </c>
    </row>
    <row r="8535" spans="1:62">
      <c r="A8535">
        <v>8532</v>
      </c>
      <c r="F8535">
        <v>8284.3770105353506</v>
      </c>
      <c r="G8535">
        <v>0.37557952011524964</v>
      </c>
      <c r="BD8535">
        <f t="shared" si="1025"/>
        <v>-7545.2358696751662</v>
      </c>
      <c r="BE8535">
        <f t="shared" si="1026"/>
        <v>-6140.4521669015685</v>
      </c>
      <c r="BF8535">
        <f t="shared" si="1027"/>
        <v>-4735.6684641279708</v>
      </c>
      <c r="BG8535">
        <f t="shared" si="1028"/>
        <v>-3330.884761354373</v>
      </c>
      <c r="BH8535">
        <f t="shared" si="1029"/>
        <v>-1926.1010585807753</v>
      </c>
      <c r="BI8535">
        <f t="shared" si="1030"/>
        <v>-521.31735580717759</v>
      </c>
      <c r="BJ8535">
        <f t="shared" si="1031"/>
        <v>883.46634696641922</v>
      </c>
    </row>
    <row r="8536" spans="1:62">
      <c r="A8536">
        <v>8533</v>
      </c>
      <c r="F8536">
        <v>7732.9272917440539</v>
      </c>
      <c r="G8536">
        <v>0.32792309086906535</v>
      </c>
      <c r="BD8536">
        <f t="shared" si="1025"/>
        <v>-6406.4794099591027</v>
      </c>
      <c r="BE8536">
        <f t="shared" si="1026"/>
        <v>-4528.5818093828548</v>
      </c>
      <c r="BF8536">
        <f t="shared" si="1027"/>
        <v>-2650.684208806606</v>
      </c>
      <c r="BG8536">
        <f t="shared" si="1028"/>
        <v>-772.78660823035807</v>
      </c>
      <c r="BH8536">
        <f t="shared" si="1029"/>
        <v>1105.1109923458898</v>
      </c>
      <c r="BI8536">
        <f t="shared" si="1030"/>
        <v>2983.0085929221386</v>
      </c>
      <c r="BJ8536">
        <f t="shared" si="1031"/>
        <v>4860.9061934983874</v>
      </c>
    </row>
    <row r="8537" spans="1:62">
      <c r="A8537">
        <v>8534</v>
      </c>
      <c r="F8537">
        <v>5349.119386465838</v>
      </c>
      <c r="G8537">
        <v>0.19062467398147209</v>
      </c>
      <c r="BD8537">
        <f t="shared" si="1025"/>
        <v>-6093.3118373987272</v>
      </c>
      <c r="BE8537">
        <f t="shared" si="1026"/>
        <v>-4453.6963830534005</v>
      </c>
      <c r="BF8537">
        <f t="shared" si="1027"/>
        <v>-2814.0809287080738</v>
      </c>
      <c r="BG8537">
        <f t="shared" si="1028"/>
        <v>-1174.465474362747</v>
      </c>
      <c r="BH8537">
        <f t="shared" si="1029"/>
        <v>465.14997998257968</v>
      </c>
      <c r="BI8537">
        <f t="shared" si="1030"/>
        <v>2104.7654343279064</v>
      </c>
      <c r="BJ8537">
        <f t="shared" si="1031"/>
        <v>3744.3808886732331</v>
      </c>
    </row>
    <row r="8538" spans="1:62">
      <c r="A8538">
        <v>8535</v>
      </c>
      <c r="F8538">
        <v>-2323.0032084402228</v>
      </c>
      <c r="G8538">
        <v>1.5165946856900252</v>
      </c>
      <c r="BD8538">
        <f t="shared" si="1025"/>
        <v>-4395.996016558478</v>
      </c>
      <c r="BE8538">
        <f t="shared" si="1026"/>
        <v>-3442.8726466511171</v>
      </c>
      <c r="BF8538">
        <f t="shared" si="1027"/>
        <v>-2489.7492767437566</v>
      </c>
      <c r="BG8538">
        <f t="shared" si="1028"/>
        <v>-1536.6259068363961</v>
      </c>
      <c r="BH8538">
        <f t="shared" si="1029"/>
        <v>-583.50253692903607</v>
      </c>
      <c r="BI8538">
        <f t="shared" si="1030"/>
        <v>369.62083297832487</v>
      </c>
      <c r="BJ8538">
        <f t="shared" si="1031"/>
        <v>1322.7442028856849</v>
      </c>
    </row>
    <row r="8539" spans="1:62">
      <c r="A8539">
        <v>8536</v>
      </c>
      <c r="F8539">
        <v>10705.44383378336</v>
      </c>
      <c r="G8539">
        <v>0.27371935063701791</v>
      </c>
      <c r="BD8539">
        <f t="shared" si="1025"/>
        <v>9905.9766368903493</v>
      </c>
      <c r="BE8539">
        <f t="shared" si="1026"/>
        <v>17488.950065340476</v>
      </c>
      <c r="BF8539">
        <f t="shared" si="1027"/>
        <v>25071.9234937906</v>
      </c>
      <c r="BG8539">
        <f t="shared" si="1028"/>
        <v>32654.896922240729</v>
      </c>
      <c r="BH8539">
        <f t="shared" si="1029"/>
        <v>40237.87035069085</v>
      </c>
      <c r="BI8539">
        <f t="shared" si="1030"/>
        <v>47820.843779140981</v>
      </c>
      <c r="BJ8539">
        <f t="shared" si="1031"/>
        <v>55403.817207591099</v>
      </c>
    </row>
    <row r="8540" spans="1:62">
      <c r="A8540">
        <v>8537</v>
      </c>
      <c r="F8540">
        <v>1477.2720355948441</v>
      </c>
      <c r="G8540">
        <v>0.64375313815325619</v>
      </c>
      <c r="BD8540">
        <f t="shared" si="1025"/>
        <v>-9336.8470805982706</v>
      </c>
      <c r="BE8540">
        <f t="shared" si="1026"/>
        <v>-7968.2503274131814</v>
      </c>
      <c r="BF8540">
        <f t="shared" si="1027"/>
        <v>-6599.6535742280912</v>
      </c>
      <c r="BG8540">
        <f t="shared" si="1028"/>
        <v>-5231.0568210430019</v>
      </c>
      <c r="BH8540">
        <f t="shared" si="1029"/>
        <v>-3862.4600678579118</v>
      </c>
      <c r="BI8540">
        <f t="shared" si="1030"/>
        <v>-2493.8633146728225</v>
      </c>
      <c r="BJ8540">
        <f t="shared" si="1031"/>
        <v>-1125.2665614877333</v>
      </c>
    </row>
    <row r="8541" spans="1:62">
      <c r="A8541">
        <v>8538</v>
      </c>
      <c r="F8541">
        <v>9660.6564873840707</v>
      </c>
      <c r="G8541">
        <v>0.14956890512911336</v>
      </c>
      <c r="BD8541">
        <f t="shared" si="1025"/>
        <v>1741.4936551714368</v>
      </c>
      <c r="BE8541">
        <f t="shared" si="1026"/>
        <v>4960.2593459377176</v>
      </c>
      <c r="BF8541">
        <f t="shared" si="1027"/>
        <v>8179.0250367039989</v>
      </c>
      <c r="BG8541">
        <f t="shared" si="1028"/>
        <v>11397.790727470279</v>
      </c>
      <c r="BH8541">
        <f t="shared" si="1029"/>
        <v>14616.556418236562</v>
      </c>
      <c r="BI8541">
        <f t="shared" si="1030"/>
        <v>17835.322109002842</v>
      </c>
      <c r="BJ8541">
        <f t="shared" si="1031"/>
        <v>21054.087799769124</v>
      </c>
    </row>
    <row r="8542" spans="1:62">
      <c r="A8542">
        <v>8539</v>
      </c>
      <c r="F8542">
        <v>13462.084935287316</v>
      </c>
      <c r="G8542">
        <v>2.533445986538041E-2</v>
      </c>
      <c r="BD8542">
        <f t="shared" si="1025"/>
        <v>-8912.8119617385037</v>
      </c>
      <c r="BE8542">
        <f t="shared" si="1026"/>
        <v>-8164.9674360929366</v>
      </c>
      <c r="BF8542">
        <f t="shared" si="1027"/>
        <v>-7417.1229104473705</v>
      </c>
      <c r="BG8542">
        <f t="shared" si="1028"/>
        <v>-6669.2783848018034</v>
      </c>
      <c r="BH8542">
        <f t="shared" si="1029"/>
        <v>-5921.4338591562373</v>
      </c>
      <c r="BI8542">
        <f t="shared" si="1030"/>
        <v>-5173.5893335106703</v>
      </c>
      <c r="BJ8542">
        <f t="shared" si="1031"/>
        <v>-4425.7448078651032</v>
      </c>
    </row>
    <row r="8543" spans="1:62">
      <c r="A8543">
        <v>8540</v>
      </c>
      <c r="F8543">
        <v>8575.5222031214635</v>
      </c>
      <c r="G8543">
        <v>0.62329365136734971</v>
      </c>
      <c r="BD8543">
        <f t="shared" si="1025"/>
        <v>-13335.412635960414</v>
      </c>
      <c r="BE8543">
        <f t="shared" si="1026"/>
        <v>-13208.740336633511</v>
      </c>
      <c r="BF8543">
        <f t="shared" si="1027"/>
        <v>-13082.06803730661</v>
      </c>
      <c r="BG8543">
        <f t="shared" si="1028"/>
        <v>-12955.395737979707</v>
      </c>
      <c r="BH8543">
        <f t="shared" si="1029"/>
        <v>-12828.723438652805</v>
      </c>
      <c r="BI8543">
        <f t="shared" si="1030"/>
        <v>-12702.051139325904</v>
      </c>
      <c r="BJ8543">
        <f t="shared" si="1031"/>
        <v>-12575.378839999001</v>
      </c>
    </row>
    <row r="8544" spans="1:62">
      <c r="A8544">
        <v>8541</v>
      </c>
      <c r="F8544">
        <v>-5176.500767195168</v>
      </c>
      <c r="G8544">
        <v>0.33863977122234168</v>
      </c>
      <c r="BD8544">
        <f t="shared" si="1025"/>
        <v>-5459.0539462847155</v>
      </c>
      <c r="BE8544">
        <f t="shared" si="1026"/>
        <v>-2342.5856894479666</v>
      </c>
      <c r="BF8544">
        <f t="shared" si="1027"/>
        <v>773.88256738878226</v>
      </c>
      <c r="BG8544">
        <f t="shared" si="1028"/>
        <v>3890.3508242255302</v>
      </c>
      <c r="BH8544">
        <f t="shared" si="1029"/>
        <v>7006.81908106228</v>
      </c>
      <c r="BI8544">
        <f t="shared" si="1030"/>
        <v>10123.287337899028</v>
      </c>
      <c r="BJ8544">
        <f t="shared" si="1031"/>
        <v>13239.755594735778</v>
      </c>
    </row>
    <row r="8545" spans="1:62">
      <c r="A8545">
        <v>8542</v>
      </c>
      <c r="F8545">
        <v>6297.8809801503376</v>
      </c>
      <c r="G8545">
        <v>0.34394236716595028</v>
      </c>
      <c r="BD8545">
        <f t="shared" si="1025"/>
        <v>6869.6996233068767</v>
      </c>
      <c r="BE8545">
        <f t="shared" si="1026"/>
        <v>8562.8984794185853</v>
      </c>
      <c r="BF8545">
        <f t="shared" si="1027"/>
        <v>10256.097335530292</v>
      </c>
      <c r="BG8545">
        <f t="shared" si="1028"/>
        <v>11949.296191642003</v>
      </c>
      <c r="BH8545">
        <f t="shared" si="1029"/>
        <v>13642.49504775371</v>
      </c>
      <c r="BI8545">
        <f t="shared" si="1030"/>
        <v>15335.693903865418</v>
      </c>
      <c r="BJ8545">
        <f t="shared" si="1031"/>
        <v>17028.892759977127</v>
      </c>
    </row>
    <row r="8546" spans="1:62">
      <c r="A8546">
        <v>8543</v>
      </c>
      <c r="F8546">
        <v>5480.1074234199077</v>
      </c>
      <c r="G8546">
        <v>0.57886772197980285</v>
      </c>
      <c r="BD8546">
        <f t="shared" si="1025"/>
        <v>-4578.1691443205864</v>
      </c>
      <c r="BE8546">
        <f t="shared" si="1026"/>
        <v>-2858.4573084908347</v>
      </c>
      <c r="BF8546">
        <f t="shared" si="1027"/>
        <v>-1138.7454726610831</v>
      </c>
      <c r="BG8546">
        <f t="shared" si="1028"/>
        <v>580.96636316866807</v>
      </c>
      <c r="BH8546">
        <f t="shared" si="1029"/>
        <v>2300.6781989984192</v>
      </c>
      <c r="BI8546">
        <f t="shared" si="1030"/>
        <v>4020.3900348281713</v>
      </c>
      <c r="BJ8546">
        <f t="shared" si="1031"/>
        <v>5740.1018706579216</v>
      </c>
    </row>
    <row r="8547" spans="1:62">
      <c r="A8547">
        <v>8544</v>
      </c>
      <c r="F8547">
        <v>-6147.6453923237277</v>
      </c>
      <c r="G8547">
        <v>7.3305405521854716E-2</v>
      </c>
      <c r="BD8547">
        <f t="shared" si="1025"/>
        <v>-2585.7688135208937</v>
      </c>
      <c r="BE8547">
        <f t="shared" si="1026"/>
        <v>308.56979637812037</v>
      </c>
      <c r="BF8547">
        <f t="shared" si="1027"/>
        <v>3202.9084062771344</v>
      </c>
      <c r="BG8547">
        <f t="shared" si="1028"/>
        <v>6097.2470161761485</v>
      </c>
      <c r="BH8547">
        <f t="shared" si="1029"/>
        <v>8991.5856260751643</v>
      </c>
      <c r="BI8547">
        <f t="shared" si="1030"/>
        <v>11885.924235974177</v>
      </c>
      <c r="BJ8547">
        <f t="shared" si="1031"/>
        <v>14780.262845873192</v>
      </c>
    </row>
    <row r="8548" spans="1:62">
      <c r="A8548">
        <v>8545</v>
      </c>
      <c r="F8548">
        <v>7694.4225241250606</v>
      </c>
      <c r="G8548">
        <v>0.45939945833541884</v>
      </c>
      <c r="BD8548">
        <f t="shared" si="1025"/>
        <v>6514.172419933001</v>
      </c>
      <c r="BE8548">
        <f t="shared" si="1026"/>
        <v>6880.6994475422753</v>
      </c>
      <c r="BF8548">
        <f t="shared" si="1027"/>
        <v>7247.2264751515486</v>
      </c>
      <c r="BG8548">
        <f t="shared" si="1028"/>
        <v>7613.7535027608219</v>
      </c>
      <c r="BH8548">
        <f t="shared" si="1029"/>
        <v>7980.2805303700952</v>
      </c>
      <c r="BI8548">
        <f t="shared" si="1030"/>
        <v>8346.8075579793694</v>
      </c>
      <c r="BJ8548">
        <f t="shared" si="1031"/>
        <v>8713.3345855886437</v>
      </c>
    </row>
    <row r="8549" spans="1:62">
      <c r="A8549">
        <v>8546</v>
      </c>
      <c r="F8549">
        <v>17205.845904507936</v>
      </c>
      <c r="G8549">
        <v>0.35360550202318031</v>
      </c>
      <c r="BD8549">
        <f t="shared" si="1025"/>
        <v>-5397.4252324479658</v>
      </c>
      <c r="BE8549">
        <f t="shared" si="1026"/>
        <v>-3100.4279407708718</v>
      </c>
      <c r="BF8549">
        <f t="shared" si="1027"/>
        <v>-803.4306490937779</v>
      </c>
      <c r="BG8549">
        <f t="shared" si="1028"/>
        <v>1493.5666425833169</v>
      </c>
      <c r="BH8549">
        <f t="shared" si="1029"/>
        <v>3790.56393426041</v>
      </c>
      <c r="BI8549">
        <f t="shared" si="1030"/>
        <v>6087.5612259375048</v>
      </c>
      <c r="BJ8549">
        <f t="shared" si="1031"/>
        <v>8384.5585176145996</v>
      </c>
    </row>
    <row r="8550" spans="1:62">
      <c r="A8550">
        <v>8547</v>
      </c>
      <c r="F8550">
        <v>12333.402123206532</v>
      </c>
      <c r="G8550">
        <v>0.3275485726219669</v>
      </c>
      <c r="BD8550">
        <f t="shared" si="1025"/>
        <v>-15437.818394392034</v>
      </c>
      <c r="BE8550">
        <f t="shared" si="1026"/>
        <v>-13669.790884276134</v>
      </c>
      <c r="BF8550">
        <f t="shared" si="1027"/>
        <v>-11901.763374160231</v>
      </c>
      <c r="BG8550">
        <f t="shared" si="1028"/>
        <v>-10133.735864044331</v>
      </c>
      <c r="BH8550">
        <f t="shared" si="1029"/>
        <v>-8365.7083539284286</v>
      </c>
      <c r="BI8550">
        <f t="shared" si="1030"/>
        <v>-6597.6808438125263</v>
      </c>
      <c r="BJ8550">
        <f t="shared" si="1031"/>
        <v>-4829.6533336966259</v>
      </c>
    </row>
    <row r="8551" spans="1:62">
      <c r="A8551">
        <v>8548</v>
      </c>
      <c r="F8551">
        <v>-741.94398696837015</v>
      </c>
      <c r="G8551">
        <v>0.61956016967195371</v>
      </c>
      <c r="BD8551">
        <f t="shared" si="1025"/>
        <v>-10695.659260096698</v>
      </c>
      <c r="BE8551">
        <f t="shared" si="1026"/>
        <v>-9057.9163969868623</v>
      </c>
      <c r="BF8551">
        <f t="shared" si="1027"/>
        <v>-7420.1735338770277</v>
      </c>
      <c r="BG8551">
        <f t="shared" si="1028"/>
        <v>-5782.4306707671931</v>
      </c>
      <c r="BH8551">
        <f t="shared" si="1029"/>
        <v>-4144.6878076573594</v>
      </c>
      <c r="BI8551">
        <f t="shared" si="1030"/>
        <v>-2506.9449445475238</v>
      </c>
      <c r="BJ8551">
        <f t="shared" si="1031"/>
        <v>-869.20208143769014</v>
      </c>
    </row>
    <row r="8552" spans="1:62">
      <c r="A8552">
        <v>8549</v>
      </c>
      <c r="F8552">
        <v>16409.983973137561</v>
      </c>
      <c r="G8552">
        <v>0.12958965046522319</v>
      </c>
      <c r="BD8552">
        <f t="shared" si="1025"/>
        <v>3839.7448353281388</v>
      </c>
      <c r="BE8552">
        <f t="shared" si="1026"/>
        <v>6937.5456836879075</v>
      </c>
      <c r="BF8552">
        <f t="shared" si="1027"/>
        <v>10035.346532047675</v>
      </c>
      <c r="BG8552">
        <f t="shared" si="1028"/>
        <v>13133.147380407445</v>
      </c>
      <c r="BH8552">
        <f t="shared" si="1029"/>
        <v>16230.948228767213</v>
      </c>
      <c r="BI8552">
        <f t="shared" si="1030"/>
        <v>19328.74907712698</v>
      </c>
      <c r="BJ8552">
        <f t="shared" si="1031"/>
        <v>22426.54992548675</v>
      </c>
    </row>
    <row r="8553" spans="1:62">
      <c r="A8553">
        <v>8550</v>
      </c>
      <c r="F8553">
        <v>15860.476538218029</v>
      </c>
      <c r="G8553">
        <v>0.14030040149944956</v>
      </c>
      <c r="BD8553">
        <f t="shared" si="1025"/>
        <v>-15762.035720811446</v>
      </c>
      <c r="BE8553">
        <f t="shared" si="1026"/>
        <v>-15114.08746848533</v>
      </c>
      <c r="BF8553">
        <f t="shared" si="1027"/>
        <v>-14466.139216159214</v>
      </c>
      <c r="BG8553">
        <f t="shared" si="1028"/>
        <v>-13818.190963833098</v>
      </c>
      <c r="BH8553">
        <f t="shared" si="1029"/>
        <v>-13170.242711506982</v>
      </c>
      <c r="BI8553">
        <f t="shared" si="1030"/>
        <v>-12522.294459180866</v>
      </c>
      <c r="BJ8553">
        <f t="shared" si="1031"/>
        <v>-11874.346206854749</v>
      </c>
    </row>
    <row r="8554" spans="1:62">
      <c r="A8554">
        <v>8551</v>
      </c>
      <c r="F8554">
        <v>5528.6338741202344</v>
      </c>
      <c r="G8554">
        <v>0.66118804841245105</v>
      </c>
      <c r="BD8554">
        <f t="shared" si="1025"/>
        <v>-15158.974530720781</v>
      </c>
      <c r="BE8554">
        <f t="shared" si="1026"/>
        <v>-14457.472523223532</v>
      </c>
      <c r="BF8554">
        <f t="shared" si="1027"/>
        <v>-13755.970515726285</v>
      </c>
      <c r="BG8554">
        <f t="shared" si="1028"/>
        <v>-13054.468508229038</v>
      </c>
      <c r="BH8554">
        <f t="shared" si="1029"/>
        <v>-12352.966500731789</v>
      </c>
      <c r="BI8554">
        <f t="shared" si="1030"/>
        <v>-11651.464493234542</v>
      </c>
      <c r="BJ8554">
        <f t="shared" si="1031"/>
        <v>-10949.962485737295</v>
      </c>
    </row>
    <row r="8555" spans="1:62">
      <c r="A8555">
        <v>8552</v>
      </c>
      <c r="F8555">
        <v>13332.81557098962</v>
      </c>
      <c r="G8555">
        <v>0.2334958752436469</v>
      </c>
      <c r="BD8555">
        <f t="shared" si="1025"/>
        <v>-2222.6936320579794</v>
      </c>
      <c r="BE8555">
        <f t="shared" si="1026"/>
        <v>1083.2466100042757</v>
      </c>
      <c r="BF8555">
        <f t="shared" si="1027"/>
        <v>4389.1868520665321</v>
      </c>
      <c r="BG8555">
        <f t="shared" si="1028"/>
        <v>7695.1270941287858</v>
      </c>
      <c r="BH8555">
        <f t="shared" si="1029"/>
        <v>11001.067336191041</v>
      </c>
      <c r="BI8555">
        <f t="shared" si="1030"/>
        <v>14307.007578253299</v>
      </c>
      <c r="BJ8555">
        <f t="shared" si="1031"/>
        <v>17612.947820315552</v>
      </c>
    </row>
    <row r="8556" spans="1:62">
      <c r="A8556">
        <v>8553</v>
      </c>
      <c r="F8556">
        <v>10794.767691583858</v>
      </c>
      <c r="G8556">
        <v>1.1440333611192361</v>
      </c>
      <c r="BD8556">
        <f t="shared" si="1025"/>
        <v>-12165.336194771386</v>
      </c>
      <c r="BE8556">
        <f t="shared" si="1026"/>
        <v>-10997.856818553151</v>
      </c>
      <c r="BF8556">
        <f t="shared" si="1027"/>
        <v>-9830.3774423349169</v>
      </c>
      <c r="BG8556">
        <f t="shared" si="1028"/>
        <v>-8662.8980661166825</v>
      </c>
      <c r="BH8556">
        <f t="shared" si="1029"/>
        <v>-7495.4186898984472</v>
      </c>
      <c r="BI8556">
        <f t="shared" si="1030"/>
        <v>-6327.9393136802128</v>
      </c>
      <c r="BJ8556">
        <f t="shared" si="1031"/>
        <v>-5160.4599374619784</v>
      </c>
    </row>
    <row r="8557" spans="1:62">
      <c r="A8557">
        <v>8554</v>
      </c>
      <c r="F8557">
        <v>8928.1653845876644</v>
      </c>
      <c r="G8557">
        <v>0.22685756804438828</v>
      </c>
      <c r="BD8557">
        <f t="shared" si="1025"/>
        <v>-5074.6008859876774</v>
      </c>
      <c r="BE8557">
        <f t="shared" si="1026"/>
        <v>645.56591960850346</v>
      </c>
      <c r="BF8557">
        <f t="shared" si="1027"/>
        <v>6365.7327252046834</v>
      </c>
      <c r="BG8557">
        <f t="shared" si="1028"/>
        <v>12085.899530800865</v>
      </c>
      <c r="BH8557">
        <f t="shared" si="1029"/>
        <v>17806.066336397045</v>
      </c>
      <c r="BI8557">
        <f t="shared" si="1030"/>
        <v>23526.233141993223</v>
      </c>
      <c r="BJ8557">
        <f t="shared" si="1031"/>
        <v>29246.399947589402</v>
      </c>
    </row>
    <row r="8558" spans="1:62">
      <c r="A8558">
        <v>8555</v>
      </c>
      <c r="F8558">
        <v>897.08295845503017</v>
      </c>
      <c r="G8558">
        <v>0.56844998041263484</v>
      </c>
      <c r="BD8558">
        <f t="shared" si="1025"/>
        <v>-7793.8775443657232</v>
      </c>
      <c r="BE8558">
        <f t="shared" si="1026"/>
        <v>-6659.589704143782</v>
      </c>
      <c r="BF8558">
        <f t="shared" si="1027"/>
        <v>-5525.3018639218408</v>
      </c>
      <c r="BG8558">
        <f t="shared" si="1028"/>
        <v>-4391.0140236998986</v>
      </c>
      <c r="BH8558">
        <f t="shared" si="1029"/>
        <v>-3256.7261834779574</v>
      </c>
      <c r="BI8558">
        <f t="shared" si="1030"/>
        <v>-2122.4383432560162</v>
      </c>
      <c r="BJ8558">
        <f t="shared" si="1031"/>
        <v>-988.15050303407497</v>
      </c>
    </row>
    <row r="8559" spans="1:62">
      <c r="A8559">
        <v>8556</v>
      </c>
      <c r="F8559">
        <v>9346.4455516531034</v>
      </c>
      <c r="G8559">
        <v>0.50839491564073214</v>
      </c>
      <c r="BD8559">
        <f t="shared" si="1025"/>
        <v>1945.1669436081438</v>
      </c>
      <c r="BE8559">
        <f t="shared" si="1026"/>
        <v>4787.4168456713178</v>
      </c>
      <c r="BF8559">
        <f t="shared" si="1027"/>
        <v>7629.6667477344927</v>
      </c>
      <c r="BG8559">
        <f t="shared" si="1028"/>
        <v>10471.916649797666</v>
      </c>
      <c r="BH8559">
        <f t="shared" si="1029"/>
        <v>13314.166551860841</v>
      </c>
      <c r="BI8559">
        <f t="shared" si="1030"/>
        <v>16156.416453924016</v>
      </c>
      <c r="BJ8559">
        <f t="shared" si="1031"/>
        <v>18998.666355987189</v>
      </c>
    </row>
    <row r="8560" spans="1:62">
      <c r="A8560">
        <v>8557</v>
      </c>
      <c r="F8560">
        <v>10854.754821332674</v>
      </c>
      <c r="G8560">
        <v>-0.14890202572074873</v>
      </c>
      <c r="BD8560">
        <f t="shared" si="1025"/>
        <v>-6804.4709734494427</v>
      </c>
      <c r="BE8560">
        <f t="shared" si="1026"/>
        <v>-4262.496395245782</v>
      </c>
      <c r="BF8560">
        <f t="shared" si="1027"/>
        <v>-1720.5218170421213</v>
      </c>
      <c r="BG8560">
        <f t="shared" si="1028"/>
        <v>821.45276116153946</v>
      </c>
      <c r="BH8560">
        <f t="shared" si="1029"/>
        <v>3363.4273393652002</v>
      </c>
      <c r="BI8560">
        <f t="shared" si="1030"/>
        <v>5905.4019175688609</v>
      </c>
      <c r="BJ8560">
        <f t="shared" si="1031"/>
        <v>8447.3764957725198</v>
      </c>
    </row>
    <row r="8561" spans="1:62">
      <c r="A8561">
        <v>8558</v>
      </c>
      <c r="F8561">
        <v>1284.421962936678</v>
      </c>
      <c r="G8561">
        <v>0.33382011166815317</v>
      </c>
      <c r="BD8561">
        <f t="shared" si="1025"/>
        <v>-11599.264949936418</v>
      </c>
      <c r="BE8561">
        <f t="shared" si="1026"/>
        <v>-12343.77507854016</v>
      </c>
      <c r="BF8561">
        <f t="shared" si="1027"/>
        <v>-13088.285207143905</v>
      </c>
      <c r="BG8561">
        <f t="shared" si="1028"/>
        <v>-13832.795335747647</v>
      </c>
      <c r="BH8561">
        <f t="shared" si="1029"/>
        <v>-14577.305464351391</v>
      </c>
      <c r="BI8561">
        <f t="shared" si="1030"/>
        <v>-15321.815592955136</v>
      </c>
      <c r="BJ8561">
        <f t="shared" si="1031"/>
        <v>-16066.325721558878</v>
      </c>
    </row>
    <row r="8562" spans="1:62">
      <c r="A8562">
        <v>8559</v>
      </c>
      <c r="F8562">
        <v>9238.653486720561</v>
      </c>
      <c r="G8562">
        <v>0.5385647991104987</v>
      </c>
      <c r="BD8562">
        <f t="shared" si="1025"/>
        <v>384.6785954040879</v>
      </c>
      <c r="BE8562">
        <f t="shared" si="1026"/>
        <v>2053.7791537448538</v>
      </c>
      <c r="BF8562">
        <f t="shared" si="1027"/>
        <v>3722.8797120856198</v>
      </c>
      <c r="BG8562">
        <f t="shared" si="1028"/>
        <v>5391.9802704263857</v>
      </c>
      <c r="BH8562">
        <f t="shared" si="1029"/>
        <v>7061.0808287671516</v>
      </c>
      <c r="BI8562">
        <f t="shared" si="1030"/>
        <v>8730.1813871079175</v>
      </c>
      <c r="BJ8562">
        <f t="shared" si="1031"/>
        <v>10399.281945448683</v>
      </c>
    </row>
    <row r="8563" spans="1:62">
      <c r="A8563">
        <v>8560</v>
      </c>
      <c r="F8563">
        <v>9516.7394293567449</v>
      </c>
      <c r="G8563">
        <v>0.14555878042560799</v>
      </c>
      <c r="BD8563">
        <f t="shared" si="1025"/>
        <v>-6545.8294911680678</v>
      </c>
      <c r="BE8563">
        <f t="shared" si="1026"/>
        <v>-3853.0054956155736</v>
      </c>
      <c r="BF8563">
        <f t="shared" si="1027"/>
        <v>-1160.1815000630804</v>
      </c>
      <c r="BG8563">
        <f t="shared" si="1028"/>
        <v>1532.6424954894137</v>
      </c>
      <c r="BH8563">
        <f t="shared" si="1029"/>
        <v>4225.4664910419069</v>
      </c>
      <c r="BI8563">
        <f t="shared" si="1030"/>
        <v>6918.2904865944001</v>
      </c>
      <c r="BJ8563">
        <f t="shared" si="1031"/>
        <v>9611.1144821468934</v>
      </c>
    </row>
    <row r="8564" spans="1:62">
      <c r="A8564">
        <v>8561</v>
      </c>
      <c r="F8564">
        <v>1427.2849172458045</v>
      </c>
      <c r="G8564">
        <v>0.46817012449083606</v>
      </c>
      <c r="BD8564">
        <f t="shared" si="1025"/>
        <v>-8788.945527228705</v>
      </c>
      <c r="BE8564">
        <f t="shared" si="1026"/>
        <v>-8061.1516251006651</v>
      </c>
      <c r="BF8564">
        <f t="shared" si="1027"/>
        <v>-7333.3577229726252</v>
      </c>
      <c r="BG8564">
        <f t="shared" si="1028"/>
        <v>-6605.5638208445853</v>
      </c>
      <c r="BH8564">
        <f t="shared" si="1029"/>
        <v>-5877.7699187165454</v>
      </c>
      <c r="BI8564">
        <f t="shared" si="1030"/>
        <v>-5149.9760165885054</v>
      </c>
      <c r="BJ8564">
        <f t="shared" si="1031"/>
        <v>-4422.1821144604655</v>
      </c>
    </row>
    <row r="8565" spans="1:62">
      <c r="A8565">
        <v>8562</v>
      </c>
      <c r="F8565">
        <v>8548.1372758486505</v>
      </c>
      <c r="G8565">
        <v>0.21177734287377703</v>
      </c>
      <c r="BD8565">
        <f t="shared" si="1025"/>
        <v>913.56570520837568</v>
      </c>
      <c r="BE8565">
        <f t="shared" si="1026"/>
        <v>3254.4163276625559</v>
      </c>
      <c r="BF8565">
        <f t="shared" si="1027"/>
        <v>5595.2669501167366</v>
      </c>
      <c r="BG8565">
        <f t="shared" si="1028"/>
        <v>7936.1175725709163</v>
      </c>
      <c r="BH8565">
        <f t="shared" si="1029"/>
        <v>10276.968195025096</v>
      </c>
      <c r="BI8565">
        <f t="shared" si="1030"/>
        <v>12617.818817479278</v>
      </c>
      <c r="BJ8565">
        <f t="shared" si="1031"/>
        <v>14958.669439933459</v>
      </c>
    </row>
    <row r="8566" spans="1:62">
      <c r="A8566">
        <v>8563</v>
      </c>
      <c r="F8566">
        <v>4903.1600381885874</v>
      </c>
      <c r="G8566">
        <v>0.59132845170085435</v>
      </c>
      <c r="BD8566">
        <f t="shared" si="1025"/>
        <v>-7489.2505614797656</v>
      </c>
      <c r="BE8566">
        <f t="shared" si="1026"/>
        <v>-6430.3638471108807</v>
      </c>
      <c r="BF8566">
        <f t="shared" si="1027"/>
        <v>-5371.4771327419949</v>
      </c>
      <c r="BG8566">
        <f t="shared" si="1028"/>
        <v>-4312.59041837311</v>
      </c>
      <c r="BH8566">
        <f t="shared" si="1029"/>
        <v>-3253.7037040042251</v>
      </c>
      <c r="BI8566">
        <f t="shared" si="1030"/>
        <v>-2194.8169896353393</v>
      </c>
      <c r="BJ8566">
        <f t="shared" si="1031"/>
        <v>-1135.9302752664544</v>
      </c>
    </row>
    <row r="8567" spans="1:62">
      <c r="A8567">
        <v>8564</v>
      </c>
      <c r="F8567">
        <v>-5196.3402006716024</v>
      </c>
      <c r="G8567">
        <v>0.31891026020144242</v>
      </c>
      <c r="BD8567">
        <f t="shared" si="1025"/>
        <v>-1946.5177796843154</v>
      </c>
      <c r="BE8567">
        <f t="shared" si="1026"/>
        <v>1010.1244788199565</v>
      </c>
      <c r="BF8567">
        <f t="shared" si="1027"/>
        <v>3966.7667373242275</v>
      </c>
      <c r="BG8567">
        <f t="shared" si="1028"/>
        <v>6923.4089958285003</v>
      </c>
      <c r="BH8567">
        <f t="shared" si="1029"/>
        <v>9880.0512543327714</v>
      </c>
      <c r="BI8567">
        <f t="shared" si="1030"/>
        <v>12836.693512837042</v>
      </c>
      <c r="BJ8567">
        <f t="shared" si="1031"/>
        <v>15793.335771341313</v>
      </c>
    </row>
    <row r="8568" spans="1:62">
      <c r="A8568">
        <v>8565</v>
      </c>
      <c r="F8568">
        <v>5659.5246535444476</v>
      </c>
      <c r="G8568">
        <v>0.97590569387356663</v>
      </c>
      <c r="BD8568">
        <f t="shared" si="1025"/>
        <v>6790.8915016788142</v>
      </c>
      <c r="BE8568">
        <f t="shared" si="1026"/>
        <v>8385.442802686026</v>
      </c>
      <c r="BF8568">
        <f t="shared" si="1027"/>
        <v>9979.9941036932396</v>
      </c>
      <c r="BG8568">
        <f t="shared" si="1028"/>
        <v>11574.54540470045</v>
      </c>
      <c r="BH8568">
        <f t="shared" si="1029"/>
        <v>13169.096705707663</v>
      </c>
      <c r="BI8568">
        <f t="shared" si="1030"/>
        <v>14763.648006714875</v>
      </c>
      <c r="BJ8568">
        <f t="shared" si="1031"/>
        <v>16358.199307722087</v>
      </c>
    </row>
    <row r="8569" spans="1:62">
      <c r="A8569">
        <v>8566</v>
      </c>
      <c r="F8569">
        <v>15361.853033277079</v>
      </c>
      <c r="G8569">
        <v>0.29209766539328097</v>
      </c>
      <c r="BD8569">
        <f t="shared" si="1025"/>
        <v>-779.99618417661441</v>
      </c>
      <c r="BE8569">
        <f t="shared" si="1026"/>
        <v>4099.5322851912188</v>
      </c>
      <c r="BF8569">
        <f t="shared" si="1027"/>
        <v>8979.0607545590519</v>
      </c>
      <c r="BG8569">
        <f t="shared" si="1028"/>
        <v>13858.589223926885</v>
      </c>
      <c r="BH8569">
        <f t="shared" si="1029"/>
        <v>18738.11769329472</v>
      </c>
      <c r="BI8569">
        <f t="shared" si="1030"/>
        <v>23617.646162662553</v>
      </c>
      <c r="BJ8569">
        <f t="shared" si="1031"/>
        <v>28497.174632030386</v>
      </c>
    </row>
    <row r="8570" spans="1:62">
      <c r="A8570">
        <v>8567</v>
      </c>
      <c r="F8570">
        <v>-3173.6874164619912</v>
      </c>
      <c r="G8570">
        <v>0.61895513678339498</v>
      </c>
      <c r="BD8570">
        <f t="shared" si="1025"/>
        <v>-13901.364706310675</v>
      </c>
      <c r="BE8570">
        <f t="shared" si="1026"/>
        <v>-12440.876379344269</v>
      </c>
      <c r="BF8570">
        <f t="shared" si="1027"/>
        <v>-10980.388052377864</v>
      </c>
      <c r="BG8570">
        <f t="shared" si="1028"/>
        <v>-9519.8997254114583</v>
      </c>
      <c r="BH8570">
        <f t="shared" si="1029"/>
        <v>-8059.4113984450541</v>
      </c>
      <c r="BI8570">
        <f t="shared" si="1030"/>
        <v>-6598.9230714786499</v>
      </c>
      <c r="BJ8570">
        <f t="shared" si="1031"/>
        <v>-5138.4347445122457</v>
      </c>
    </row>
    <row r="8571" spans="1:62">
      <c r="A8571">
        <v>8568</v>
      </c>
      <c r="F8571">
        <v>7576.8323524962689</v>
      </c>
      <c r="G8571">
        <v>0.53277414004260581</v>
      </c>
      <c r="BD8571">
        <f t="shared" si="1025"/>
        <v>6268.4631003789655</v>
      </c>
      <c r="BE8571">
        <f t="shared" si="1026"/>
        <v>9363.2387842959397</v>
      </c>
      <c r="BF8571">
        <f t="shared" si="1027"/>
        <v>12458.014468212916</v>
      </c>
      <c r="BG8571">
        <f t="shared" si="1028"/>
        <v>15552.79015212989</v>
      </c>
      <c r="BH8571">
        <f t="shared" si="1029"/>
        <v>18647.565836046866</v>
      </c>
      <c r="BI8571">
        <f t="shared" si="1030"/>
        <v>21742.34151996384</v>
      </c>
      <c r="BJ8571">
        <f t="shared" si="1031"/>
        <v>24837.117203880814</v>
      </c>
    </row>
    <row r="8572" spans="1:62">
      <c r="A8572">
        <v>8569</v>
      </c>
      <c r="F8572">
        <v>13152.881083171927</v>
      </c>
      <c r="G8572">
        <v>0.54979743307635598</v>
      </c>
      <c r="BD8572">
        <f t="shared" si="1025"/>
        <v>-4912.9616522832403</v>
      </c>
      <c r="BE8572">
        <f t="shared" si="1026"/>
        <v>-2249.0909520702107</v>
      </c>
      <c r="BF8572">
        <f t="shared" si="1027"/>
        <v>414.77974814281879</v>
      </c>
      <c r="BG8572">
        <f t="shared" si="1028"/>
        <v>3078.6504483558474</v>
      </c>
      <c r="BH8572">
        <f t="shared" si="1029"/>
        <v>5742.521148568876</v>
      </c>
      <c r="BI8572">
        <f t="shared" si="1030"/>
        <v>8406.3918487819064</v>
      </c>
      <c r="BJ8572">
        <f t="shared" si="1031"/>
        <v>11070.262548994935</v>
      </c>
    </row>
    <row r="8573" spans="1:62">
      <c r="A8573">
        <v>8570</v>
      </c>
      <c r="F8573">
        <v>4580.2230669116616</v>
      </c>
      <c r="G8573">
        <v>0.46404339888935553</v>
      </c>
      <c r="BD8573">
        <f t="shared" si="1025"/>
        <v>-10403.893917790148</v>
      </c>
      <c r="BE8573">
        <f t="shared" si="1026"/>
        <v>-7654.9067524083675</v>
      </c>
      <c r="BF8573">
        <f t="shared" si="1027"/>
        <v>-4905.9195870265885</v>
      </c>
      <c r="BG8573">
        <f t="shared" si="1028"/>
        <v>-2156.9324216448076</v>
      </c>
      <c r="BH8573">
        <f t="shared" si="1029"/>
        <v>592.05474373697143</v>
      </c>
      <c r="BI8573">
        <f t="shared" si="1030"/>
        <v>3341.0419091187505</v>
      </c>
      <c r="BJ8573">
        <f t="shared" si="1031"/>
        <v>6090.0290745005332</v>
      </c>
    </row>
    <row r="8574" spans="1:62">
      <c r="A8574">
        <v>8571</v>
      </c>
      <c r="F8574">
        <v>18720.030041333659</v>
      </c>
      <c r="G8574">
        <v>1.1947411708335576</v>
      </c>
      <c r="BD8574">
        <f t="shared" si="1025"/>
        <v>-2260.0060724648838</v>
      </c>
      <c r="BE8574">
        <f t="shared" si="1026"/>
        <v>60.210921981893989</v>
      </c>
      <c r="BF8574">
        <f t="shared" si="1027"/>
        <v>2380.4279164286718</v>
      </c>
      <c r="BG8574">
        <f t="shared" si="1028"/>
        <v>4700.6449108754496</v>
      </c>
      <c r="BH8574">
        <f t="shared" si="1029"/>
        <v>7020.8619053222264</v>
      </c>
      <c r="BI8574">
        <f t="shared" si="1030"/>
        <v>9341.0788997690051</v>
      </c>
      <c r="BJ8574">
        <f t="shared" si="1031"/>
        <v>11661.295894215782</v>
      </c>
    </row>
    <row r="8575" spans="1:62">
      <c r="A8575">
        <v>8572</v>
      </c>
      <c r="F8575">
        <v>14653.600049928775</v>
      </c>
      <c r="G8575">
        <v>0.2017607695435073</v>
      </c>
      <c r="BD8575">
        <f t="shared" si="1025"/>
        <v>-12746.324187165872</v>
      </c>
      <c r="BE8575">
        <f t="shared" si="1026"/>
        <v>-6772.6183329980831</v>
      </c>
      <c r="BF8575">
        <f t="shared" si="1027"/>
        <v>-798.91247883029428</v>
      </c>
      <c r="BG8575">
        <f t="shared" si="1028"/>
        <v>5174.7933753374928</v>
      </c>
      <c r="BH8575">
        <f t="shared" si="1029"/>
        <v>11148.49922950528</v>
      </c>
      <c r="BI8575">
        <f t="shared" si="1030"/>
        <v>17122.20508367307</v>
      </c>
      <c r="BJ8575">
        <f t="shared" si="1031"/>
        <v>23095.910937840854</v>
      </c>
    </row>
    <row r="8576" spans="1:62">
      <c r="A8576">
        <v>8573</v>
      </c>
      <c r="F8576">
        <v>7706.1127503450552</v>
      </c>
      <c r="G8576">
        <v>0.42153387456554192</v>
      </c>
      <c r="BD8576">
        <f t="shared" si="1025"/>
        <v>-13644.796202211239</v>
      </c>
      <c r="BE8576">
        <f t="shared" si="1026"/>
        <v>-12635.992354493701</v>
      </c>
      <c r="BF8576">
        <f t="shared" si="1027"/>
        <v>-11627.188506776165</v>
      </c>
      <c r="BG8576">
        <f t="shared" si="1028"/>
        <v>-10618.384659058629</v>
      </c>
      <c r="BH8576">
        <f t="shared" si="1029"/>
        <v>-9609.5808113410931</v>
      </c>
      <c r="BI8576">
        <f t="shared" si="1030"/>
        <v>-8600.7769636235553</v>
      </c>
      <c r="BJ8576">
        <f t="shared" si="1031"/>
        <v>-7591.9731159060193</v>
      </c>
    </row>
    <row r="8577" spans="1:62">
      <c r="A8577">
        <v>8574</v>
      </c>
      <c r="F8577">
        <v>11665.605094816337</v>
      </c>
      <c r="G8577">
        <v>0.39073844052695605</v>
      </c>
      <c r="BD8577">
        <f t="shared" si="1025"/>
        <v>-5598.4433775173457</v>
      </c>
      <c r="BE8577">
        <f t="shared" si="1026"/>
        <v>-3490.7740046896361</v>
      </c>
      <c r="BF8577">
        <f t="shared" si="1027"/>
        <v>-1383.1046318619265</v>
      </c>
      <c r="BG8577">
        <f t="shared" si="1028"/>
        <v>724.56474096578313</v>
      </c>
      <c r="BH8577">
        <f t="shared" si="1029"/>
        <v>2832.2341137934927</v>
      </c>
      <c r="BI8577">
        <f t="shared" si="1030"/>
        <v>4939.9034866212023</v>
      </c>
      <c r="BJ8577">
        <f t="shared" si="1031"/>
        <v>7047.5728594489119</v>
      </c>
    </row>
    <row r="8578" spans="1:62">
      <c r="A8578">
        <v>8575</v>
      </c>
      <c r="F8578">
        <v>1311.9700124963565</v>
      </c>
      <c r="G8578">
        <v>0.62827111362517662</v>
      </c>
      <c r="BD8578">
        <f t="shared" si="1025"/>
        <v>-9711.9128921815573</v>
      </c>
      <c r="BE8578">
        <f t="shared" si="1026"/>
        <v>-7758.2206895467771</v>
      </c>
      <c r="BF8578">
        <f t="shared" si="1027"/>
        <v>-5804.5284869119969</v>
      </c>
      <c r="BG8578">
        <f t="shared" si="1028"/>
        <v>-3850.8362842772167</v>
      </c>
      <c r="BH8578">
        <f t="shared" si="1029"/>
        <v>-1897.1440816424365</v>
      </c>
      <c r="BI8578">
        <f t="shared" si="1030"/>
        <v>56.548120992343684</v>
      </c>
      <c r="BJ8578">
        <f t="shared" si="1031"/>
        <v>2010.2403236271239</v>
      </c>
    </row>
    <row r="8579" spans="1:62">
      <c r="A8579">
        <v>8576</v>
      </c>
      <c r="F8579">
        <v>9644.4738913693254</v>
      </c>
      <c r="G8579">
        <v>1.0131139927016735</v>
      </c>
      <c r="BD8579">
        <f t="shared" si="1025"/>
        <v>1829.3855556295266</v>
      </c>
      <c r="BE8579">
        <f t="shared" si="1026"/>
        <v>4970.7411237554097</v>
      </c>
      <c r="BF8579">
        <f t="shared" si="1027"/>
        <v>8112.0966918812937</v>
      </c>
      <c r="BG8579">
        <f t="shared" si="1028"/>
        <v>11253.452260007176</v>
      </c>
      <c r="BH8579">
        <f t="shared" si="1029"/>
        <v>14394.80782813306</v>
      </c>
      <c r="BI8579">
        <f t="shared" si="1030"/>
        <v>17536.163396258944</v>
      </c>
      <c r="BJ8579">
        <f t="shared" si="1031"/>
        <v>20677.518964384824</v>
      </c>
    </row>
    <row r="8580" spans="1:62">
      <c r="A8580">
        <v>8577</v>
      </c>
      <c r="F8580">
        <v>1077.8869550594827</v>
      </c>
      <c r="G8580">
        <v>0.60100411658684827</v>
      </c>
      <c r="BD8580">
        <f t="shared" si="1025"/>
        <v>-4578.903927860958</v>
      </c>
      <c r="BE8580">
        <f t="shared" si="1026"/>
        <v>486.66603564740944</v>
      </c>
      <c r="BF8580">
        <f t="shared" si="1027"/>
        <v>5552.2359991557769</v>
      </c>
      <c r="BG8580">
        <f t="shared" si="1028"/>
        <v>10617.805962664144</v>
      </c>
      <c r="BH8580">
        <f t="shared" si="1029"/>
        <v>15683.37592617251</v>
      </c>
      <c r="BI8580">
        <f t="shared" si="1030"/>
        <v>20748.945889680879</v>
      </c>
      <c r="BJ8580">
        <f t="shared" si="1031"/>
        <v>25814.515853189248</v>
      </c>
    </row>
    <row r="8581" spans="1:62">
      <c r="A8581">
        <v>8578</v>
      </c>
      <c r="F8581">
        <v>8995.0276836475459</v>
      </c>
      <c r="G8581">
        <v>0.3411868297374463</v>
      </c>
      <c r="BD8581">
        <f t="shared" si="1025"/>
        <v>1927.1336278747585</v>
      </c>
      <c r="BE8581">
        <f t="shared" si="1026"/>
        <v>4932.1542108089998</v>
      </c>
      <c r="BF8581">
        <f t="shared" si="1027"/>
        <v>7937.174793743241</v>
      </c>
      <c r="BG8581">
        <f t="shared" si="1028"/>
        <v>10942.195376677482</v>
      </c>
      <c r="BH8581">
        <f t="shared" si="1029"/>
        <v>13947.215959611724</v>
      </c>
      <c r="BI8581">
        <f t="shared" si="1030"/>
        <v>16952.236542545965</v>
      </c>
      <c r="BJ8581">
        <f t="shared" si="1031"/>
        <v>19957.257125480206</v>
      </c>
    </row>
    <row r="8582" spans="1:62">
      <c r="A8582">
        <v>8579</v>
      </c>
      <c r="F8582">
        <v>12689.798339210523</v>
      </c>
      <c r="G8582">
        <v>0.49828035765842227</v>
      </c>
      <c r="BD8582">
        <f t="shared" si="1025"/>
        <v>-7289.0935349603142</v>
      </c>
      <c r="BE8582">
        <f t="shared" si="1026"/>
        <v>-5583.1593862730824</v>
      </c>
      <c r="BF8582">
        <f t="shared" si="1027"/>
        <v>-3877.2252375858516</v>
      </c>
      <c r="BG8582">
        <f t="shared" si="1028"/>
        <v>-2171.2910888986198</v>
      </c>
      <c r="BH8582">
        <f t="shared" si="1029"/>
        <v>-465.35694021138806</v>
      </c>
      <c r="BI8582">
        <f t="shared" si="1030"/>
        <v>1240.5772084758428</v>
      </c>
      <c r="BJ8582">
        <f t="shared" si="1031"/>
        <v>2946.5113571630736</v>
      </c>
    </row>
    <row r="8583" spans="1:62">
      <c r="A8583">
        <v>8580</v>
      </c>
      <c r="F8583">
        <v>4235.4484135915773</v>
      </c>
      <c r="G8583">
        <v>0.59920171632033448</v>
      </c>
      <c r="BD8583">
        <f t="shared" si="1025"/>
        <v>-10198.396550918413</v>
      </c>
      <c r="BE8583">
        <f t="shared" si="1026"/>
        <v>-7706.9947626263011</v>
      </c>
      <c r="BF8583">
        <f t="shared" si="1027"/>
        <v>-5215.5929743341894</v>
      </c>
      <c r="BG8583">
        <f t="shared" si="1028"/>
        <v>-2724.1911860420787</v>
      </c>
      <c r="BH8583">
        <f t="shared" si="1029"/>
        <v>-232.78939774996616</v>
      </c>
      <c r="BI8583">
        <f t="shared" si="1030"/>
        <v>2258.6123905421446</v>
      </c>
      <c r="BJ8583">
        <f t="shared" si="1031"/>
        <v>4750.0141788342553</v>
      </c>
    </row>
    <row r="8584" spans="1:62">
      <c r="A8584">
        <v>8581</v>
      </c>
      <c r="F8584">
        <v>5078.5883449008652</v>
      </c>
      <c r="G8584">
        <v>0.84025209589611727</v>
      </c>
      <c r="BD8584">
        <f t="shared" si="1025"/>
        <v>-1239.4398319899051</v>
      </c>
      <c r="BE8584">
        <f t="shared" si="1026"/>
        <v>1756.5687496117671</v>
      </c>
      <c r="BF8584">
        <f t="shared" si="1027"/>
        <v>4752.5773312134406</v>
      </c>
      <c r="BG8584">
        <f t="shared" si="1028"/>
        <v>7748.5859128151114</v>
      </c>
      <c r="BH8584">
        <f t="shared" si="1029"/>
        <v>10744.594494416784</v>
      </c>
      <c r="BI8584">
        <f t="shared" si="1030"/>
        <v>13740.603076018459</v>
      </c>
      <c r="BJ8584">
        <f t="shared" si="1031"/>
        <v>16736.611657620131</v>
      </c>
    </row>
    <row r="8585" spans="1:62">
      <c r="A8585">
        <v>8582</v>
      </c>
      <c r="F8585">
        <v>11436.348612619919</v>
      </c>
      <c r="G8585">
        <v>0.25384681784927832</v>
      </c>
      <c r="BD8585">
        <f t="shared" si="1025"/>
        <v>-877.32786542027861</v>
      </c>
      <c r="BE8585">
        <f t="shared" si="1026"/>
        <v>3323.932614060308</v>
      </c>
      <c r="BF8585">
        <f t="shared" si="1027"/>
        <v>7525.1930935408946</v>
      </c>
      <c r="BG8585">
        <f t="shared" si="1028"/>
        <v>11726.453573021481</v>
      </c>
      <c r="BH8585">
        <f t="shared" si="1029"/>
        <v>15927.714052502066</v>
      </c>
      <c r="BI8585">
        <f t="shared" si="1030"/>
        <v>20128.974531982654</v>
      </c>
      <c r="BJ8585">
        <f t="shared" si="1031"/>
        <v>24330.235011463239</v>
      </c>
    </row>
    <row r="8586" spans="1:62">
      <c r="A8586">
        <v>8583</v>
      </c>
      <c r="F8586">
        <v>5047.1971376601869</v>
      </c>
      <c r="G8586">
        <v>0.55210827993728451</v>
      </c>
      <c r="BD8586">
        <f t="shared" si="1025"/>
        <v>-10167.114523373528</v>
      </c>
      <c r="BE8586">
        <f t="shared" si="1026"/>
        <v>-8897.8804341271352</v>
      </c>
      <c r="BF8586">
        <f t="shared" si="1027"/>
        <v>-7628.6463448807444</v>
      </c>
      <c r="BG8586">
        <f t="shared" si="1028"/>
        <v>-6359.4122556343527</v>
      </c>
      <c r="BH8586">
        <f t="shared" si="1029"/>
        <v>-5090.178166387961</v>
      </c>
      <c r="BI8586">
        <f t="shared" si="1030"/>
        <v>-3820.9440771415693</v>
      </c>
      <c r="BJ8586">
        <f t="shared" si="1031"/>
        <v>-2551.7099878951776</v>
      </c>
    </row>
    <row r="8587" spans="1:62">
      <c r="A8587">
        <v>8584</v>
      </c>
      <c r="F8587">
        <v>-8067.2025378397102</v>
      </c>
      <c r="G8587">
        <v>0.70679147780166485</v>
      </c>
      <c r="BD8587">
        <f t="shared" si="1025"/>
        <v>-2286.6557379737642</v>
      </c>
      <c r="BE8587">
        <f t="shared" si="1026"/>
        <v>473.88566171265848</v>
      </c>
      <c r="BF8587">
        <f t="shared" si="1027"/>
        <v>3234.4270613990811</v>
      </c>
      <c r="BG8587">
        <f t="shared" si="1028"/>
        <v>5994.9684610855038</v>
      </c>
      <c r="BH8587">
        <f t="shared" si="1029"/>
        <v>8755.5098607719265</v>
      </c>
      <c r="BI8587">
        <f t="shared" si="1030"/>
        <v>11516.051260458349</v>
      </c>
      <c r="BJ8587">
        <f t="shared" si="1031"/>
        <v>14276.592660144772</v>
      </c>
    </row>
    <row r="8588" spans="1:62">
      <c r="A8588">
        <v>8585</v>
      </c>
      <c r="F8588">
        <v>7629.9927035470264</v>
      </c>
      <c r="G8588">
        <v>0.41321806957668628</v>
      </c>
      <c r="BD8588">
        <f t="shared" si="1025"/>
        <v>11601.159926848035</v>
      </c>
      <c r="BE8588">
        <f t="shared" si="1026"/>
        <v>15135.117315856358</v>
      </c>
      <c r="BF8588">
        <f t="shared" si="1027"/>
        <v>18669.074704864681</v>
      </c>
      <c r="BG8588">
        <f t="shared" si="1028"/>
        <v>22203.032093873007</v>
      </c>
      <c r="BH8588">
        <f t="shared" si="1029"/>
        <v>25736.989482881334</v>
      </c>
      <c r="BI8588">
        <f t="shared" si="1030"/>
        <v>29270.946871889653</v>
      </c>
      <c r="BJ8588">
        <f t="shared" si="1031"/>
        <v>32804.90426089798</v>
      </c>
    </row>
    <row r="8589" spans="1:62">
      <c r="A8589">
        <v>8586</v>
      </c>
      <c r="F8589">
        <v>-507.82417866352625</v>
      </c>
      <c r="G8589">
        <v>0.37831928948658877</v>
      </c>
      <c r="BD8589">
        <f t="shared" ref="BD8589:BD8652" si="1032">($BD$3*G8588)-F8588</f>
        <v>-5563.9023556635948</v>
      </c>
      <c r="BE8589">
        <f t="shared" ref="BE8589:BE8652" si="1033">($BE$3*G8588)-F8588</f>
        <v>-3497.8120077801632</v>
      </c>
      <c r="BF8589">
        <f t="shared" ref="BF8589:BF8652" si="1034">($BF$3*G8588)-F8588</f>
        <v>-1431.7216598967325</v>
      </c>
      <c r="BG8589">
        <f t="shared" ref="BG8589:BG8652" si="1035">($BG$3*G8588)-F8588</f>
        <v>634.36868798670002</v>
      </c>
      <c r="BH8589">
        <f t="shared" ref="BH8589:BH8652" si="1036">($BH$3*G8588)-F8588</f>
        <v>2700.4590358701298</v>
      </c>
      <c r="BI8589">
        <f t="shared" ref="BI8589:BI8652" si="1037">($BI$3*G8588)-F8588</f>
        <v>4766.5493837535614</v>
      </c>
      <c r="BJ8589">
        <f t="shared" ref="BJ8589:BJ8652" si="1038">($BJ$3*G8588)-F8588</f>
        <v>6832.639731636993</v>
      </c>
    </row>
    <row r="8590" spans="1:62">
      <c r="A8590">
        <v>8587</v>
      </c>
      <c r="F8590">
        <v>2483.6290321050656</v>
      </c>
      <c r="G8590">
        <v>0.59311025747239654</v>
      </c>
      <c r="BD8590">
        <f t="shared" si="1032"/>
        <v>2399.4206260964702</v>
      </c>
      <c r="BE8590">
        <f t="shared" si="1033"/>
        <v>4291.0170735294141</v>
      </c>
      <c r="BF8590">
        <f t="shared" si="1034"/>
        <v>6182.6135209623581</v>
      </c>
      <c r="BG8590">
        <f t="shared" si="1035"/>
        <v>8074.209968395302</v>
      </c>
      <c r="BH8590">
        <f t="shared" si="1036"/>
        <v>9965.806415828245</v>
      </c>
      <c r="BI8590">
        <f t="shared" si="1037"/>
        <v>11857.40286326119</v>
      </c>
      <c r="BJ8590">
        <f t="shared" si="1038"/>
        <v>13748.999310694133</v>
      </c>
    </row>
    <row r="8591" spans="1:62">
      <c r="A8591">
        <v>8588</v>
      </c>
      <c r="F8591">
        <v>17276.31252260851</v>
      </c>
      <c r="G8591">
        <v>6.9677991596964084E-2</v>
      </c>
      <c r="BD8591">
        <f t="shared" si="1032"/>
        <v>481.9222552569172</v>
      </c>
      <c r="BE8591">
        <f t="shared" si="1033"/>
        <v>3447.4735426189</v>
      </c>
      <c r="BF8591">
        <f t="shared" si="1034"/>
        <v>6413.0248299808827</v>
      </c>
      <c r="BG8591">
        <f t="shared" si="1035"/>
        <v>9378.5761173428655</v>
      </c>
      <c r="BH8591">
        <f t="shared" si="1036"/>
        <v>12344.127404704848</v>
      </c>
      <c r="BI8591">
        <f t="shared" si="1037"/>
        <v>15309.678692066831</v>
      </c>
      <c r="BJ8591">
        <f t="shared" si="1038"/>
        <v>18275.229979428812</v>
      </c>
    </row>
    <row r="8592" spans="1:62">
      <c r="A8592">
        <v>8589</v>
      </c>
      <c r="F8592">
        <v>11048.063895656882</v>
      </c>
      <c r="G8592">
        <v>0.35909196704983426</v>
      </c>
      <c r="BD8592">
        <f t="shared" si="1032"/>
        <v>-16927.922564623688</v>
      </c>
      <c r="BE8592">
        <f t="shared" si="1033"/>
        <v>-16579.53260663887</v>
      </c>
      <c r="BF8592">
        <f t="shared" si="1034"/>
        <v>-16231.142648654049</v>
      </c>
      <c r="BG8592">
        <f t="shared" si="1035"/>
        <v>-15882.752690669229</v>
      </c>
      <c r="BH8592">
        <f t="shared" si="1036"/>
        <v>-15534.362732684409</v>
      </c>
      <c r="BI8592">
        <f t="shared" si="1037"/>
        <v>-15185.972774699589</v>
      </c>
      <c r="BJ8592">
        <f t="shared" si="1038"/>
        <v>-14837.582816714767</v>
      </c>
    </row>
    <row r="8593" spans="1:62">
      <c r="A8593">
        <v>8590</v>
      </c>
      <c r="F8593">
        <v>7835.4121003725522</v>
      </c>
      <c r="G8593">
        <v>0.16183755527933386</v>
      </c>
      <c r="BD8593">
        <f t="shared" si="1032"/>
        <v>-9252.6040604077098</v>
      </c>
      <c r="BE8593">
        <f t="shared" si="1033"/>
        <v>-7457.1442251585395</v>
      </c>
      <c r="BF8593">
        <f t="shared" si="1034"/>
        <v>-5661.6843899093683</v>
      </c>
      <c r="BG8593">
        <f t="shared" si="1035"/>
        <v>-3866.2245546601971</v>
      </c>
      <c r="BH8593">
        <f t="shared" si="1036"/>
        <v>-2070.764719411025</v>
      </c>
      <c r="BI8593">
        <f t="shared" si="1037"/>
        <v>-275.30488416185472</v>
      </c>
      <c r="BJ8593">
        <f t="shared" si="1038"/>
        <v>1520.1549510873174</v>
      </c>
    </row>
    <row r="8594" spans="1:62">
      <c r="A8594">
        <v>8591</v>
      </c>
      <c r="F8594">
        <v>1626.6404556951493</v>
      </c>
      <c r="G8594">
        <v>0.47000770650671697</v>
      </c>
      <c r="BD8594">
        <f t="shared" si="1032"/>
        <v>-7026.2243239758827</v>
      </c>
      <c r="BE8594">
        <f t="shared" si="1033"/>
        <v>-6217.0365475792132</v>
      </c>
      <c r="BF8594">
        <f t="shared" si="1034"/>
        <v>-5407.8487711825446</v>
      </c>
      <c r="BG8594">
        <f t="shared" si="1035"/>
        <v>-4598.6609947858751</v>
      </c>
      <c r="BH8594">
        <f t="shared" si="1036"/>
        <v>-3789.4732183892056</v>
      </c>
      <c r="BI8594">
        <f t="shared" si="1037"/>
        <v>-2980.285441992537</v>
      </c>
      <c r="BJ8594">
        <f t="shared" si="1038"/>
        <v>-2171.0976655958675</v>
      </c>
    </row>
    <row r="8595" spans="1:62">
      <c r="A8595">
        <v>8592</v>
      </c>
      <c r="F8595">
        <v>14972.390978712523</v>
      </c>
      <c r="G8595">
        <v>0.36978265872753369</v>
      </c>
      <c r="BD8595">
        <f t="shared" si="1032"/>
        <v>723.39807683843537</v>
      </c>
      <c r="BE8595">
        <f t="shared" si="1033"/>
        <v>3073.43660937202</v>
      </c>
      <c r="BF8595">
        <f t="shared" si="1034"/>
        <v>5423.4751419056056</v>
      </c>
      <c r="BG8595">
        <f t="shared" si="1035"/>
        <v>7773.5136744391893</v>
      </c>
      <c r="BH8595">
        <f t="shared" si="1036"/>
        <v>10123.552206972776</v>
      </c>
      <c r="BI8595">
        <f t="shared" si="1037"/>
        <v>12473.59073950636</v>
      </c>
      <c r="BJ8595">
        <f t="shared" si="1038"/>
        <v>14823.629272039943</v>
      </c>
    </row>
    <row r="8596" spans="1:62">
      <c r="A8596">
        <v>8593</v>
      </c>
      <c r="F8596">
        <v>9619.857859432539</v>
      </c>
      <c r="G8596">
        <v>0.38828307811636265</v>
      </c>
      <c r="BD8596">
        <f t="shared" si="1032"/>
        <v>-13123.477685074855</v>
      </c>
      <c r="BE8596">
        <f t="shared" si="1033"/>
        <v>-11274.564391437187</v>
      </c>
      <c r="BF8596">
        <f t="shared" si="1034"/>
        <v>-9425.6510977995167</v>
      </c>
      <c r="BG8596">
        <f t="shared" si="1035"/>
        <v>-7576.7378041618495</v>
      </c>
      <c r="BH8596">
        <f t="shared" si="1036"/>
        <v>-5727.8245105241804</v>
      </c>
      <c r="BI8596">
        <f t="shared" si="1037"/>
        <v>-3878.9112168865122</v>
      </c>
      <c r="BJ8596">
        <f t="shared" si="1038"/>
        <v>-2029.997923248844</v>
      </c>
    </row>
    <row r="8597" spans="1:62">
      <c r="A8597">
        <v>8594</v>
      </c>
      <c r="F8597">
        <v>13199.727789592949</v>
      </c>
      <c r="G8597">
        <v>0.4982787984744359</v>
      </c>
      <c r="BD8597">
        <f t="shared" si="1032"/>
        <v>-7678.4424688507261</v>
      </c>
      <c r="BE8597">
        <f t="shared" si="1033"/>
        <v>-5737.0270782689131</v>
      </c>
      <c r="BF8597">
        <f t="shared" si="1034"/>
        <v>-3795.6116876870992</v>
      </c>
      <c r="BG8597">
        <f t="shared" si="1035"/>
        <v>-1854.1962971052862</v>
      </c>
      <c r="BH8597">
        <f t="shared" si="1036"/>
        <v>87.219093476527632</v>
      </c>
      <c r="BI8597">
        <f t="shared" si="1037"/>
        <v>2028.6344840583406</v>
      </c>
      <c r="BJ8597">
        <f t="shared" si="1038"/>
        <v>3970.0498746401536</v>
      </c>
    </row>
    <row r="8598" spans="1:62">
      <c r="A8598">
        <v>8595</v>
      </c>
      <c r="F8598">
        <v>9338.4961467223038</v>
      </c>
      <c r="G8598">
        <v>0.25982382872526166</v>
      </c>
      <c r="BD8598">
        <f t="shared" si="1032"/>
        <v>-10708.33379722077</v>
      </c>
      <c r="BE8598">
        <f t="shared" si="1033"/>
        <v>-8216.9398048485891</v>
      </c>
      <c r="BF8598">
        <f t="shared" si="1034"/>
        <v>-5725.5458124764109</v>
      </c>
      <c r="BG8598">
        <f t="shared" si="1035"/>
        <v>-3234.1518201042309</v>
      </c>
      <c r="BH8598">
        <f t="shared" si="1036"/>
        <v>-742.75782773205174</v>
      </c>
      <c r="BI8598">
        <f t="shared" si="1037"/>
        <v>1748.6361646401274</v>
      </c>
      <c r="BJ8598">
        <f t="shared" si="1038"/>
        <v>4240.0301570123065</v>
      </c>
    </row>
    <row r="8599" spans="1:62">
      <c r="A8599">
        <v>8596</v>
      </c>
      <c r="F8599">
        <v>14235.521403225055</v>
      </c>
      <c r="G8599">
        <v>0.16832843847262158</v>
      </c>
      <c r="BD8599">
        <f t="shared" si="1032"/>
        <v>-8039.377003095995</v>
      </c>
      <c r="BE8599">
        <f t="shared" si="1033"/>
        <v>-6740.257859469687</v>
      </c>
      <c r="BF8599">
        <f t="shared" si="1034"/>
        <v>-5441.138715843379</v>
      </c>
      <c r="BG8599">
        <f t="shared" si="1035"/>
        <v>-4142.0195722170702</v>
      </c>
      <c r="BH8599">
        <f t="shared" si="1036"/>
        <v>-2842.9004285907622</v>
      </c>
      <c r="BI8599">
        <f t="shared" si="1037"/>
        <v>-1543.7812849644542</v>
      </c>
      <c r="BJ8599">
        <f t="shared" si="1038"/>
        <v>-244.66214133814537</v>
      </c>
    </row>
    <row r="8600" spans="1:62">
      <c r="A8600">
        <v>8597</v>
      </c>
      <c r="F8600">
        <v>-4424.756328898955</v>
      </c>
      <c r="G8600">
        <v>1.045670282271959</v>
      </c>
      <c r="BD8600">
        <f t="shared" si="1032"/>
        <v>-13393.879210861947</v>
      </c>
      <c r="BE8600">
        <f t="shared" si="1033"/>
        <v>-12552.237018498839</v>
      </c>
      <c r="BF8600">
        <f t="shared" si="1034"/>
        <v>-11710.594826135732</v>
      </c>
      <c r="BG8600">
        <f t="shared" si="1035"/>
        <v>-10868.952633772624</v>
      </c>
      <c r="BH8600">
        <f t="shared" si="1036"/>
        <v>-10027.310441409516</v>
      </c>
      <c r="BI8600">
        <f t="shared" si="1037"/>
        <v>-9185.6682490464082</v>
      </c>
      <c r="BJ8600">
        <f t="shared" si="1038"/>
        <v>-8344.0260566833003</v>
      </c>
    </row>
    <row r="8601" spans="1:62">
      <c r="A8601">
        <v>8598</v>
      </c>
      <c r="F8601">
        <v>-7622.0628858281161</v>
      </c>
      <c r="G8601">
        <v>0.48120886820143038</v>
      </c>
      <c r="BD8601">
        <f t="shared" si="1032"/>
        <v>9653.1077402587507</v>
      </c>
      <c r="BE8601">
        <f t="shared" si="1033"/>
        <v>14881.459151618545</v>
      </c>
      <c r="BF8601">
        <f t="shared" si="1034"/>
        <v>20109.810562978339</v>
      </c>
      <c r="BG8601">
        <f t="shared" si="1035"/>
        <v>25338.161974338134</v>
      </c>
      <c r="BH8601">
        <f t="shared" si="1036"/>
        <v>30566.51338569793</v>
      </c>
      <c r="BI8601">
        <f t="shared" si="1037"/>
        <v>35794.864797057729</v>
      </c>
      <c r="BJ8601">
        <f t="shared" si="1038"/>
        <v>41023.216208417522</v>
      </c>
    </row>
    <row r="8602" spans="1:62">
      <c r="A8602">
        <v>8599</v>
      </c>
      <c r="F8602">
        <v>1980.7239846326884</v>
      </c>
      <c r="G8602">
        <v>0.20337893235904669</v>
      </c>
      <c r="BD8602">
        <f t="shared" si="1032"/>
        <v>10028.107226835269</v>
      </c>
      <c r="BE8602">
        <f t="shared" si="1033"/>
        <v>12434.15156784242</v>
      </c>
      <c r="BF8602">
        <f t="shared" si="1034"/>
        <v>14840.195908849571</v>
      </c>
      <c r="BG8602">
        <f t="shared" si="1035"/>
        <v>17246.240249856724</v>
      </c>
      <c r="BH8602">
        <f t="shared" si="1036"/>
        <v>19652.284590863877</v>
      </c>
      <c r="BI8602">
        <f t="shared" si="1037"/>
        <v>22058.32893187103</v>
      </c>
      <c r="BJ8602">
        <f t="shared" si="1038"/>
        <v>24464.37327287818</v>
      </c>
    </row>
    <row r="8603" spans="1:62">
      <c r="A8603">
        <v>8600</v>
      </c>
      <c r="F8603">
        <v>13427.899065284997</v>
      </c>
      <c r="G8603">
        <v>0.12452016641931429</v>
      </c>
      <c r="BD8603">
        <f t="shared" si="1032"/>
        <v>-963.82932283745492</v>
      </c>
      <c r="BE8603">
        <f t="shared" si="1033"/>
        <v>53.065338957778522</v>
      </c>
      <c r="BF8603">
        <f t="shared" si="1034"/>
        <v>1069.9600007530121</v>
      </c>
      <c r="BG8603">
        <f t="shared" si="1035"/>
        <v>2086.8546625482454</v>
      </c>
      <c r="BH8603">
        <f t="shared" si="1036"/>
        <v>3103.7493243434792</v>
      </c>
      <c r="BI8603">
        <f t="shared" si="1037"/>
        <v>4120.6439861387125</v>
      </c>
      <c r="BJ8603">
        <f t="shared" si="1038"/>
        <v>5137.5386479339459</v>
      </c>
    </row>
    <row r="8604" spans="1:62">
      <c r="A8604">
        <v>8601</v>
      </c>
      <c r="F8604">
        <v>8366.091867380188</v>
      </c>
      <c r="G8604">
        <v>0.35078441141787309</v>
      </c>
      <c r="BD8604">
        <f t="shared" si="1032"/>
        <v>-12805.298233188425</v>
      </c>
      <c r="BE8604">
        <f t="shared" si="1033"/>
        <v>-12182.697401091855</v>
      </c>
      <c r="BF8604">
        <f t="shared" si="1034"/>
        <v>-11560.096568995283</v>
      </c>
      <c r="BG8604">
        <f t="shared" si="1035"/>
        <v>-10937.495736898711</v>
      </c>
      <c r="BH8604">
        <f t="shared" si="1036"/>
        <v>-10314.894904802139</v>
      </c>
      <c r="BI8604">
        <f t="shared" si="1037"/>
        <v>-9692.2940727055684</v>
      </c>
      <c r="BJ8604">
        <f t="shared" si="1038"/>
        <v>-9069.6932406089963</v>
      </c>
    </row>
    <row r="8605" spans="1:62">
      <c r="A8605">
        <v>8602</v>
      </c>
      <c r="F8605">
        <v>8199.6903948826366</v>
      </c>
      <c r="G8605">
        <v>0.26694133369268069</v>
      </c>
      <c r="BD8605">
        <f t="shared" si="1032"/>
        <v>-6612.1698102908231</v>
      </c>
      <c r="BE8605">
        <f t="shared" si="1033"/>
        <v>-4858.2477532014573</v>
      </c>
      <c r="BF8605">
        <f t="shared" si="1034"/>
        <v>-3104.3256961120915</v>
      </c>
      <c r="BG8605">
        <f t="shared" si="1035"/>
        <v>-1350.4036390227266</v>
      </c>
      <c r="BH8605">
        <f t="shared" si="1036"/>
        <v>403.51841806663833</v>
      </c>
      <c r="BI8605">
        <f t="shared" si="1037"/>
        <v>2157.440475156005</v>
      </c>
      <c r="BJ8605">
        <f t="shared" si="1038"/>
        <v>3911.3625322453699</v>
      </c>
    </row>
    <row r="8606" spans="1:62">
      <c r="A8606">
        <v>8603</v>
      </c>
      <c r="F8606">
        <v>9930.7327983160103</v>
      </c>
      <c r="G8606">
        <v>0.27611162912143339</v>
      </c>
      <c r="BD8606">
        <f t="shared" si="1032"/>
        <v>-6864.9837264192329</v>
      </c>
      <c r="BE8606">
        <f t="shared" si="1033"/>
        <v>-5530.2770579558292</v>
      </c>
      <c r="BF8606">
        <f t="shared" si="1034"/>
        <v>-4195.5703894924263</v>
      </c>
      <c r="BG8606">
        <f t="shared" si="1035"/>
        <v>-2860.8637210290226</v>
      </c>
      <c r="BH8606">
        <f t="shared" si="1036"/>
        <v>-1526.1570525656189</v>
      </c>
      <c r="BI8606">
        <f t="shared" si="1037"/>
        <v>-191.45038410221605</v>
      </c>
      <c r="BJ8606">
        <f t="shared" si="1038"/>
        <v>1143.2562843611868</v>
      </c>
    </row>
    <row r="8607" spans="1:62">
      <c r="A8607">
        <v>8604</v>
      </c>
      <c r="F8607">
        <v>10278.039868224449</v>
      </c>
      <c r="G8607">
        <v>0.10752421624452246</v>
      </c>
      <c r="BD8607">
        <f t="shared" si="1032"/>
        <v>-8550.1746527088435</v>
      </c>
      <c r="BE8607">
        <f t="shared" si="1033"/>
        <v>-7169.6165071016767</v>
      </c>
      <c r="BF8607">
        <f t="shared" si="1034"/>
        <v>-5789.0583614945099</v>
      </c>
      <c r="BG8607">
        <f t="shared" si="1035"/>
        <v>-4408.5002158873422</v>
      </c>
      <c r="BH8607">
        <f t="shared" si="1036"/>
        <v>-3027.9420702801754</v>
      </c>
      <c r="BI8607">
        <f t="shared" si="1037"/>
        <v>-1647.3839246730095</v>
      </c>
      <c r="BJ8607">
        <f t="shared" si="1038"/>
        <v>-266.82577906584083</v>
      </c>
    </row>
    <row r="8608" spans="1:62">
      <c r="A8608">
        <v>8605</v>
      </c>
      <c r="F8608">
        <v>6972.898509199651</v>
      </c>
      <c r="G8608">
        <v>0.22190751126405317</v>
      </c>
      <c r="BD8608">
        <f t="shared" si="1032"/>
        <v>-9740.4187870018359</v>
      </c>
      <c r="BE8608">
        <f t="shared" si="1033"/>
        <v>-9202.7977057792232</v>
      </c>
      <c r="BF8608">
        <f t="shared" si="1034"/>
        <v>-8665.1766245566123</v>
      </c>
      <c r="BG8608">
        <f t="shared" si="1035"/>
        <v>-8127.5555433339996</v>
      </c>
      <c r="BH8608">
        <f t="shared" si="1036"/>
        <v>-7589.9344621113869</v>
      </c>
      <c r="BI8608">
        <f t="shared" si="1037"/>
        <v>-7052.3133808887742</v>
      </c>
      <c r="BJ8608">
        <f t="shared" si="1038"/>
        <v>-6514.6922996661624</v>
      </c>
    </row>
    <row r="8609" spans="1:62">
      <c r="A8609">
        <v>8606</v>
      </c>
      <c r="F8609">
        <v>7212.4077321124605</v>
      </c>
      <c r="G8609">
        <v>0.80767151165700302</v>
      </c>
      <c r="BD8609">
        <f t="shared" si="1032"/>
        <v>-5863.360952879385</v>
      </c>
      <c r="BE8609">
        <f t="shared" si="1033"/>
        <v>-4753.8233965591189</v>
      </c>
      <c r="BF8609">
        <f t="shared" si="1034"/>
        <v>-3644.2858402388533</v>
      </c>
      <c r="BG8609">
        <f t="shared" si="1035"/>
        <v>-2534.7482839185877</v>
      </c>
      <c r="BH8609">
        <f t="shared" si="1036"/>
        <v>-1425.2107275983217</v>
      </c>
      <c r="BI8609">
        <f t="shared" si="1037"/>
        <v>-315.67317127805563</v>
      </c>
      <c r="BJ8609">
        <f t="shared" si="1038"/>
        <v>793.86438504220951</v>
      </c>
    </row>
    <row r="8610" spans="1:62">
      <c r="A8610">
        <v>8607</v>
      </c>
      <c r="F8610">
        <v>3472.6672603772131</v>
      </c>
      <c r="G8610">
        <v>0.83804783640280434</v>
      </c>
      <c r="BD8610">
        <f t="shared" si="1032"/>
        <v>-3174.0501738274456</v>
      </c>
      <c r="BE8610">
        <f t="shared" si="1033"/>
        <v>864.30738445756924</v>
      </c>
      <c r="BF8610">
        <f t="shared" si="1034"/>
        <v>4902.6649427425855</v>
      </c>
      <c r="BG8610">
        <f t="shared" si="1035"/>
        <v>8941.022501027599</v>
      </c>
      <c r="BH8610">
        <f t="shared" si="1036"/>
        <v>12979.380059312614</v>
      </c>
      <c r="BI8610">
        <f t="shared" si="1037"/>
        <v>17017.737617597631</v>
      </c>
      <c r="BJ8610">
        <f t="shared" si="1038"/>
        <v>21056.095175882645</v>
      </c>
    </row>
    <row r="8611" spans="1:62">
      <c r="A8611">
        <v>8608</v>
      </c>
      <c r="F8611">
        <v>13070.528755581678</v>
      </c>
      <c r="G8611">
        <v>0.35871711702164966</v>
      </c>
      <c r="BD8611">
        <f t="shared" si="1032"/>
        <v>717.57192163680884</v>
      </c>
      <c r="BE8611">
        <f t="shared" si="1033"/>
        <v>4907.8111036508308</v>
      </c>
      <c r="BF8611">
        <f t="shared" si="1034"/>
        <v>9098.0502856648527</v>
      </c>
      <c r="BG8611">
        <f t="shared" si="1035"/>
        <v>13288.289467678875</v>
      </c>
      <c r="BH8611">
        <f t="shared" si="1036"/>
        <v>17478.528649692897</v>
      </c>
      <c r="BI8611">
        <f t="shared" si="1037"/>
        <v>21668.767831706919</v>
      </c>
      <c r="BJ8611">
        <f t="shared" si="1038"/>
        <v>25859.00701372094</v>
      </c>
    </row>
    <row r="8612" spans="1:62">
      <c r="A8612">
        <v>8609</v>
      </c>
      <c r="F8612">
        <v>5301.1522822619663</v>
      </c>
      <c r="G8612">
        <v>0.35540109204175696</v>
      </c>
      <c r="BD8612">
        <f t="shared" si="1032"/>
        <v>-11276.943170473429</v>
      </c>
      <c r="BE8612">
        <f t="shared" si="1033"/>
        <v>-9483.3575853651819</v>
      </c>
      <c r="BF8612">
        <f t="shared" si="1034"/>
        <v>-7689.7720002569331</v>
      </c>
      <c r="BG8612">
        <f t="shared" si="1035"/>
        <v>-5896.1864151486843</v>
      </c>
      <c r="BH8612">
        <f t="shared" si="1036"/>
        <v>-4102.6008300404355</v>
      </c>
      <c r="BI8612">
        <f t="shared" si="1037"/>
        <v>-2309.0152449321886</v>
      </c>
      <c r="BJ8612">
        <f t="shared" si="1038"/>
        <v>-515.4296598239398</v>
      </c>
    </row>
    <row r="8613" spans="1:62">
      <c r="A8613">
        <v>8610</v>
      </c>
      <c r="F8613">
        <v>15195.64537821975</v>
      </c>
      <c r="G8613">
        <v>0.175343856857757</v>
      </c>
      <c r="BD8613">
        <f t="shared" si="1032"/>
        <v>-3524.1468220531815</v>
      </c>
      <c r="BE8613">
        <f t="shared" si="1033"/>
        <v>-1747.1413618443967</v>
      </c>
      <c r="BF8613">
        <f t="shared" si="1034"/>
        <v>29.864098364388155</v>
      </c>
      <c r="BG8613">
        <f t="shared" si="1035"/>
        <v>1806.869558573173</v>
      </c>
      <c r="BH8613">
        <f t="shared" si="1036"/>
        <v>3583.8750187819569</v>
      </c>
      <c r="BI8613">
        <f t="shared" si="1037"/>
        <v>5360.8804789907426</v>
      </c>
      <c r="BJ8613">
        <f t="shared" si="1038"/>
        <v>7137.8859391995265</v>
      </c>
    </row>
    <row r="8614" spans="1:62">
      <c r="A8614">
        <v>8611</v>
      </c>
      <c r="F8614">
        <v>1556.768554907525</v>
      </c>
      <c r="G8614">
        <v>0.32786399857728199</v>
      </c>
      <c r="BD8614">
        <f t="shared" si="1032"/>
        <v>-14318.926093930964</v>
      </c>
      <c r="BE8614">
        <f t="shared" si="1033"/>
        <v>-13442.206809642179</v>
      </c>
      <c r="BF8614">
        <f t="shared" si="1034"/>
        <v>-12565.487525353394</v>
      </c>
      <c r="BG8614">
        <f t="shared" si="1035"/>
        <v>-11688.76824106461</v>
      </c>
      <c r="BH8614">
        <f t="shared" si="1036"/>
        <v>-10812.048956775825</v>
      </c>
      <c r="BI8614">
        <f t="shared" si="1037"/>
        <v>-9935.3296724870397</v>
      </c>
      <c r="BJ8614">
        <f t="shared" si="1038"/>
        <v>-9058.6103881982544</v>
      </c>
    </row>
    <row r="8615" spans="1:62">
      <c r="A8615">
        <v>8612</v>
      </c>
      <c r="F8615">
        <v>7439.4640582118736</v>
      </c>
      <c r="G8615">
        <v>0.68226391564133504</v>
      </c>
      <c r="BD8615">
        <f t="shared" si="1032"/>
        <v>82.551437978884906</v>
      </c>
      <c r="BE8615">
        <f t="shared" si="1033"/>
        <v>1721.8714308652948</v>
      </c>
      <c r="BF8615">
        <f t="shared" si="1034"/>
        <v>3361.1914237517049</v>
      </c>
      <c r="BG8615">
        <f t="shared" si="1035"/>
        <v>5000.5114166381145</v>
      </c>
      <c r="BH8615">
        <f t="shared" si="1036"/>
        <v>6639.8314095245241</v>
      </c>
      <c r="BI8615">
        <f t="shared" si="1037"/>
        <v>8279.1514024109347</v>
      </c>
      <c r="BJ8615">
        <f t="shared" si="1038"/>
        <v>9918.4713952973452</v>
      </c>
    </row>
    <row r="8616" spans="1:62">
      <c r="A8616">
        <v>8613</v>
      </c>
      <c r="F8616">
        <v>15091.837134992615</v>
      </c>
      <c r="G8616">
        <v>0.13968298479377328</v>
      </c>
      <c r="BD8616">
        <f t="shared" si="1032"/>
        <v>-4028.1444800051986</v>
      </c>
      <c r="BE8616">
        <f t="shared" si="1033"/>
        <v>-616.82490179852357</v>
      </c>
      <c r="BF8616">
        <f t="shared" si="1034"/>
        <v>2794.4946764081524</v>
      </c>
      <c r="BG8616">
        <f t="shared" si="1035"/>
        <v>6205.8142546148265</v>
      </c>
      <c r="BH8616">
        <f t="shared" si="1036"/>
        <v>9617.1338328215024</v>
      </c>
      <c r="BI8616">
        <f t="shared" si="1037"/>
        <v>13028.453411028178</v>
      </c>
      <c r="BJ8616">
        <f t="shared" si="1038"/>
        <v>16439.772989234854</v>
      </c>
    </row>
    <row r="8617" spans="1:62">
      <c r="A8617">
        <v>8614</v>
      </c>
      <c r="F8617">
        <v>17599.338604291475</v>
      </c>
      <c r="G8617">
        <v>4.3130244335964463E-2</v>
      </c>
      <c r="BD8617">
        <f t="shared" si="1032"/>
        <v>-14393.422211023748</v>
      </c>
      <c r="BE8617">
        <f t="shared" si="1033"/>
        <v>-13695.007287054881</v>
      </c>
      <c r="BF8617">
        <f t="shared" si="1034"/>
        <v>-12996.592363086016</v>
      </c>
      <c r="BG8617">
        <f t="shared" si="1035"/>
        <v>-12298.177439117149</v>
      </c>
      <c r="BH8617">
        <f t="shared" si="1036"/>
        <v>-11599.762515148283</v>
      </c>
      <c r="BI8617">
        <f t="shared" si="1037"/>
        <v>-10901.347591179416</v>
      </c>
      <c r="BJ8617">
        <f t="shared" si="1038"/>
        <v>-10202.932667210549</v>
      </c>
    </row>
    <row r="8618" spans="1:62">
      <c r="A8618">
        <v>8615</v>
      </c>
      <c r="F8618">
        <v>9243.5010947986648</v>
      </c>
      <c r="G8618">
        <v>0.16066132200721661</v>
      </c>
      <c r="BD8618">
        <f t="shared" si="1032"/>
        <v>-17383.687382611653</v>
      </c>
      <c r="BE8618">
        <f t="shared" si="1033"/>
        <v>-17168.036160931832</v>
      </c>
      <c r="BF8618">
        <f t="shared" si="1034"/>
        <v>-16952.38493925201</v>
      </c>
      <c r="BG8618">
        <f t="shared" si="1035"/>
        <v>-16736.733717572188</v>
      </c>
      <c r="BH8618">
        <f t="shared" si="1036"/>
        <v>-16521.082495892362</v>
      </c>
      <c r="BI8618">
        <f t="shared" si="1037"/>
        <v>-16305.431274212542</v>
      </c>
      <c r="BJ8618">
        <f t="shared" si="1038"/>
        <v>-16089.780052532718</v>
      </c>
    </row>
    <row r="8619" spans="1:62">
      <c r="A8619">
        <v>8616</v>
      </c>
      <c r="F8619">
        <v>11142.712542297359</v>
      </c>
      <c r="G8619">
        <v>0.24923460331798086</v>
      </c>
      <c r="BD8619">
        <f t="shared" si="1032"/>
        <v>-8440.1944847625819</v>
      </c>
      <c r="BE8619">
        <f t="shared" si="1033"/>
        <v>-7636.8878747264989</v>
      </c>
      <c r="BF8619">
        <f t="shared" si="1034"/>
        <v>-6833.581264690416</v>
      </c>
      <c r="BG8619">
        <f t="shared" si="1035"/>
        <v>-6030.2746546543331</v>
      </c>
      <c r="BH8619">
        <f t="shared" si="1036"/>
        <v>-5226.9680446182501</v>
      </c>
      <c r="BI8619">
        <f t="shared" si="1037"/>
        <v>-4423.6614345821663</v>
      </c>
      <c r="BJ8619">
        <f t="shared" si="1038"/>
        <v>-3620.3548245460834</v>
      </c>
    </row>
    <row r="8620" spans="1:62">
      <c r="A8620">
        <v>8617</v>
      </c>
      <c r="F8620">
        <v>6011.0870270433898</v>
      </c>
      <c r="G8620">
        <v>0.16418187729304901</v>
      </c>
      <c r="BD8620">
        <f t="shared" si="1032"/>
        <v>-9896.5395257074542</v>
      </c>
      <c r="BE8620">
        <f t="shared" si="1033"/>
        <v>-8650.3665091175499</v>
      </c>
      <c r="BF8620">
        <f t="shared" si="1034"/>
        <v>-7404.1934925276455</v>
      </c>
      <c r="BG8620">
        <f t="shared" si="1035"/>
        <v>-6158.0204759377411</v>
      </c>
      <c r="BH8620">
        <f t="shared" si="1036"/>
        <v>-4911.8474593478368</v>
      </c>
      <c r="BI8620">
        <f t="shared" si="1037"/>
        <v>-3665.6744427579324</v>
      </c>
      <c r="BJ8620">
        <f t="shared" si="1038"/>
        <v>-2419.501426168028</v>
      </c>
    </row>
    <row r="8621" spans="1:62">
      <c r="A8621">
        <v>8618</v>
      </c>
      <c r="F8621">
        <v>2696.8915083864886</v>
      </c>
      <c r="G8621">
        <v>0.25271701134038338</v>
      </c>
      <c r="BD8621">
        <f t="shared" si="1032"/>
        <v>-5190.1776405781447</v>
      </c>
      <c r="BE8621">
        <f t="shared" si="1033"/>
        <v>-4369.2682541128997</v>
      </c>
      <c r="BF8621">
        <f t="shared" si="1034"/>
        <v>-3548.3588676476547</v>
      </c>
      <c r="BG8621">
        <f t="shared" si="1035"/>
        <v>-2727.4494811824097</v>
      </c>
      <c r="BH8621">
        <f t="shared" si="1036"/>
        <v>-1906.5400947171647</v>
      </c>
      <c r="BI8621">
        <f t="shared" si="1037"/>
        <v>-1085.6307082519197</v>
      </c>
      <c r="BJ8621">
        <f t="shared" si="1038"/>
        <v>-264.72132178667471</v>
      </c>
    </row>
    <row r="8622" spans="1:62">
      <c r="A8622">
        <v>8619</v>
      </c>
      <c r="F8622">
        <v>8543.0949966851167</v>
      </c>
      <c r="G8622">
        <v>0.30236618129194959</v>
      </c>
      <c r="BD8622">
        <f t="shared" si="1032"/>
        <v>-1433.3064516845716</v>
      </c>
      <c r="BE8622">
        <f t="shared" si="1033"/>
        <v>-169.7213949826546</v>
      </c>
      <c r="BF8622">
        <f t="shared" si="1034"/>
        <v>1093.8636617192619</v>
      </c>
      <c r="BG8622">
        <f t="shared" si="1035"/>
        <v>2357.4487184211794</v>
      </c>
      <c r="BH8622">
        <f t="shared" si="1036"/>
        <v>3621.0337751230963</v>
      </c>
      <c r="BI8622">
        <f t="shared" si="1037"/>
        <v>4884.6188318250124</v>
      </c>
      <c r="BJ8622">
        <f t="shared" si="1038"/>
        <v>6148.2038885269303</v>
      </c>
    </row>
    <row r="8623" spans="1:62">
      <c r="A8623">
        <v>8620</v>
      </c>
      <c r="F8623">
        <v>-1381.5499483950989</v>
      </c>
      <c r="G8623">
        <v>0.32852778596171639</v>
      </c>
      <c r="BD8623">
        <f t="shared" si="1032"/>
        <v>-7031.2640902253688</v>
      </c>
      <c r="BE8623">
        <f t="shared" si="1033"/>
        <v>-5519.4331837656209</v>
      </c>
      <c r="BF8623">
        <f t="shared" si="1034"/>
        <v>-4007.602277305873</v>
      </c>
      <c r="BG8623">
        <f t="shared" si="1035"/>
        <v>-2495.7713708461251</v>
      </c>
      <c r="BH8623">
        <f t="shared" si="1036"/>
        <v>-983.94046438637724</v>
      </c>
      <c r="BI8623">
        <f t="shared" si="1037"/>
        <v>527.89044207337065</v>
      </c>
      <c r="BJ8623">
        <f t="shared" si="1038"/>
        <v>2039.7213485331195</v>
      </c>
    </row>
    <row r="8624" spans="1:62">
      <c r="A8624">
        <v>8621</v>
      </c>
      <c r="F8624">
        <v>9722.5431377786699</v>
      </c>
      <c r="G8624">
        <v>0.29255691478400703</v>
      </c>
      <c r="BD8624">
        <f t="shared" si="1032"/>
        <v>3024.1888782036808</v>
      </c>
      <c r="BE8624">
        <f t="shared" si="1033"/>
        <v>4666.8278080122627</v>
      </c>
      <c r="BF8624">
        <f t="shared" si="1034"/>
        <v>6309.4667378208451</v>
      </c>
      <c r="BG8624">
        <f t="shared" si="1035"/>
        <v>7952.1056676294265</v>
      </c>
      <c r="BH8624">
        <f t="shared" si="1036"/>
        <v>9594.744597438008</v>
      </c>
      <c r="BI8624">
        <f t="shared" si="1037"/>
        <v>11237.383527246591</v>
      </c>
      <c r="BJ8624">
        <f t="shared" si="1038"/>
        <v>12880.022457055173</v>
      </c>
    </row>
    <row r="8625" spans="1:62">
      <c r="A8625">
        <v>8622</v>
      </c>
      <c r="F8625">
        <v>13968.384883082035</v>
      </c>
      <c r="G8625">
        <v>0.14002696394042502</v>
      </c>
      <c r="BD8625">
        <f t="shared" si="1032"/>
        <v>-8259.7585638586352</v>
      </c>
      <c r="BE8625">
        <f t="shared" si="1033"/>
        <v>-6796.9739899385995</v>
      </c>
      <c r="BF8625">
        <f t="shared" si="1034"/>
        <v>-5334.1894160185648</v>
      </c>
      <c r="BG8625">
        <f t="shared" si="1035"/>
        <v>-3871.4048420985291</v>
      </c>
      <c r="BH8625">
        <f t="shared" si="1036"/>
        <v>-2408.6202681784944</v>
      </c>
      <c r="BI8625">
        <f t="shared" si="1037"/>
        <v>-945.83569425845963</v>
      </c>
      <c r="BJ8625">
        <f t="shared" si="1038"/>
        <v>516.94887966157694</v>
      </c>
    </row>
    <row r="8626" spans="1:62">
      <c r="A8626">
        <v>8623</v>
      </c>
      <c r="F8626">
        <v>2691.3934369306589</v>
      </c>
      <c r="G8626">
        <v>0.57022910289102491</v>
      </c>
      <c r="BD8626">
        <f t="shared" si="1032"/>
        <v>-13268.25006337991</v>
      </c>
      <c r="BE8626">
        <f t="shared" si="1033"/>
        <v>-12568.115243677785</v>
      </c>
      <c r="BF8626">
        <f t="shared" si="1034"/>
        <v>-11867.98042397566</v>
      </c>
      <c r="BG8626">
        <f t="shared" si="1035"/>
        <v>-11167.845604273534</v>
      </c>
      <c r="BH8626">
        <f t="shared" si="1036"/>
        <v>-10467.710784571409</v>
      </c>
      <c r="BI8626">
        <f t="shared" si="1037"/>
        <v>-9767.5759648692838</v>
      </c>
      <c r="BJ8626">
        <f t="shared" si="1038"/>
        <v>-9067.4411451671585</v>
      </c>
    </row>
    <row r="8627" spans="1:62">
      <c r="A8627">
        <v>8624</v>
      </c>
      <c r="F8627">
        <v>7079.105934528674</v>
      </c>
      <c r="G8627">
        <v>0.30428372406009085</v>
      </c>
      <c r="BD8627">
        <f t="shared" si="1032"/>
        <v>159.75207752446568</v>
      </c>
      <c r="BE8627">
        <f t="shared" si="1033"/>
        <v>3010.8975919795903</v>
      </c>
      <c r="BF8627">
        <f t="shared" si="1034"/>
        <v>5862.043106434714</v>
      </c>
      <c r="BG8627">
        <f t="shared" si="1035"/>
        <v>8713.1886208898395</v>
      </c>
      <c r="BH8627">
        <f t="shared" si="1036"/>
        <v>11564.334135344963</v>
      </c>
      <c r="BI8627">
        <f t="shared" si="1037"/>
        <v>14415.479649800087</v>
      </c>
      <c r="BJ8627">
        <f t="shared" si="1038"/>
        <v>17266.625164255212</v>
      </c>
    </row>
    <row r="8628" spans="1:62">
      <c r="A8628">
        <v>8625</v>
      </c>
      <c r="F8628">
        <v>1495.4790075404926</v>
      </c>
      <c r="G8628">
        <v>0.6029550182852299</v>
      </c>
      <c r="BD8628">
        <f t="shared" si="1032"/>
        <v>-5557.6873142282202</v>
      </c>
      <c r="BE8628">
        <f t="shared" si="1033"/>
        <v>-4036.2686939277655</v>
      </c>
      <c r="BF8628">
        <f t="shared" si="1034"/>
        <v>-2514.8500736273108</v>
      </c>
      <c r="BG8628">
        <f t="shared" si="1035"/>
        <v>-993.43145332685708</v>
      </c>
      <c r="BH8628">
        <f t="shared" si="1036"/>
        <v>527.9871669735976</v>
      </c>
      <c r="BI8628">
        <f t="shared" si="1037"/>
        <v>2049.4057872740523</v>
      </c>
      <c r="BJ8628">
        <f t="shared" si="1038"/>
        <v>3570.824407574506</v>
      </c>
    </row>
    <row r="8629" spans="1:62">
      <c r="A8629">
        <v>8626</v>
      </c>
      <c r="F8629">
        <v>13651.406344568742</v>
      </c>
      <c r="G8629">
        <v>0.38300842350252751</v>
      </c>
      <c r="BD8629">
        <f t="shared" si="1032"/>
        <v>1519.296083885657</v>
      </c>
      <c r="BE8629">
        <f t="shared" si="1033"/>
        <v>4534.0711753118067</v>
      </c>
      <c r="BF8629">
        <f t="shared" si="1034"/>
        <v>7548.8462667379554</v>
      </c>
      <c r="BG8629">
        <f t="shared" si="1035"/>
        <v>10563.621358164106</v>
      </c>
      <c r="BH8629">
        <f t="shared" si="1036"/>
        <v>13578.396449590255</v>
      </c>
      <c r="BI8629">
        <f t="shared" si="1037"/>
        <v>16593.171541016403</v>
      </c>
      <c r="BJ8629">
        <f t="shared" si="1038"/>
        <v>19607.946632442556</v>
      </c>
    </row>
    <row r="8630" spans="1:62">
      <c r="A8630">
        <v>8627</v>
      </c>
      <c r="F8630">
        <v>13042.650783679725</v>
      </c>
      <c r="G8630">
        <v>0.19889798392620506</v>
      </c>
      <c r="BD8630">
        <f t="shared" si="1032"/>
        <v>-11736.364227056105</v>
      </c>
      <c r="BE8630">
        <f t="shared" si="1033"/>
        <v>-9821.3221095434674</v>
      </c>
      <c r="BF8630">
        <f t="shared" si="1034"/>
        <v>-7906.2799920308298</v>
      </c>
      <c r="BG8630">
        <f t="shared" si="1035"/>
        <v>-5991.2378745181923</v>
      </c>
      <c r="BH8630">
        <f t="shared" si="1036"/>
        <v>-4076.1957570055547</v>
      </c>
      <c r="BI8630">
        <f t="shared" si="1037"/>
        <v>-2161.1536394929171</v>
      </c>
      <c r="BJ8630">
        <f t="shared" si="1038"/>
        <v>-246.11152198027958</v>
      </c>
    </row>
    <row r="8631" spans="1:62">
      <c r="A8631">
        <v>8628</v>
      </c>
      <c r="F8631">
        <v>5868.2776413385618</v>
      </c>
      <c r="G8631">
        <v>0.92650698996354919</v>
      </c>
      <c r="BD8631">
        <f t="shared" si="1032"/>
        <v>-12048.160864048699</v>
      </c>
      <c r="BE8631">
        <f t="shared" si="1033"/>
        <v>-11053.670944417674</v>
      </c>
      <c r="BF8631">
        <f t="shared" si="1034"/>
        <v>-10059.181024786649</v>
      </c>
      <c r="BG8631">
        <f t="shared" si="1035"/>
        <v>-9064.6911051556235</v>
      </c>
      <c r="BH8631">
        <f t="shared" si="1036"/>
        <v>-8070.2011855245983</v>
      </c>
      <c r="BI8631">
        <f t="shared" si="1037"/>
        <v>-7075.711265893573</v>
      </c>
      <c r="BJ8631">
        <f t="shared" si="1038"/>
        <v>-6081.2213462625477</v>
      </c>
    </row>
    <row r="8632" spans="1:62">
      <c r="A8632">
        <v>8629</v>
      </c>
      <c r="F8632">
        <v>11488.248735747606</v>
      </c>
      <c r="G8632">
        <v>-3.7682642099102104E-2</v>
      </c>
      <c r="BD8632">
        <f t="shared" si="1032"/>
        <v>-1235.7426915208162</v>
      </c>
      <c r="BE8632">
        <f t="shared" si="1033"/>
        <v>3396.7922582969295</v>
      </c>
      <c r="BF8632">
        <f t="shared" si="1034"/>
        <v>8029.3272081146752</v>
      </c>
      <c r="BG8632">
        <f t="shared" si="1035"/>
        <v>12661.862157932421</v>
      </c>
      <c r="BH8632">
        <f t="shared" si="1036"/>
        <v>17294.397107750166</v>
      </c>
      <c r="BI8632">
        <f t="shared" si="1037"/>
        <v>21926.932057567912</v>
      </c>
      <c r="BJ8632">
        <f t="shared" si="1038"/>
        <v>26559.467007385661</v>
      </c>
    </row>
    <row r="8633" spans="1:62">
      <c r="A8633">
        <v>8630</v>
      </c>
      <c r="F8633">
        <v>5205.8572089510744</v>
      </c>
      <c r="G8633">
        <v>0.76965128638182811</v>
      </c>
      <c r="BD8633">
        <f t="shared" si="1032"/>
        <v>-11676.661946243115</v>
      </c>
      <c r="BE8633">
        <f t="shared" si="1033"/>
        <v>-11865.075156738627</v>
      </c>
      <c r="BF8633">
        <f t="shared" si="1034"/>
        <v>-12053.488367234137</v>
      </c>
      <c r="BG8633">
        <f t="shared" si="1035"/>
        <v>-12241.901577729648</v>
      </c>
      <c r="BH8633">
        <f t="shared" si="1036"/>
        <v>-12430.314788225158</v>
      </c>
      <c r="BI8633">
        <f t="shared" si="1037"/>
        <v>-12618.727998720669</v>
      </c>
      <c r="BJ8633">
        <f t="shared" si="1038"/>
        <v>-12807.141209216179</v>
      </c>
    </row>
    <row r="8634" spans="1:62">
      <c r="A8634">
        <v>8631</v>
      </c>
      <c r="F8634">
        <v>12732.823225397256</v>
      </c>
      <c r="G8634">
        <v>0.19056371277886264</v>
      </c>
      <c r="BD8634">
        <f t="shared" si="1032"/>
        <v>-1357.6007770419337</v>
      </c>
      <c r="BE8634">
        <f t="shared" si="1033"/>
        <v>2490.655654867207</v>
      </c>
      <c r="BF8634">
        <f t="shared" si="1034"/>
        <v>6338.9120867763468</v>
      </c>
      <c r="BG8634">
        <f t="shared" si="1035"/>
        <v>10187.168518685488</v>
      </c>
      <c r="BH8634">
        <f t="shared" si="1036"/>
        <v>14035.424950594628</v>
      </c>
      <c r="BI8634">
        <f t="shared" si="1037"/>
        <v>17883.681382503768</v>
      </c>
      <c r="BJ8634">
        <f t="shared" si="1038"/>
        <v>21731.937814412911</v>
      </c>
    </row>
    <row r="8635" spans="1:62">
      <c r="A8635">
        <v>8632</v>
      </c>
      <c r="F8635">
        <v>11795.750691031502</v>
      </c>
      <c r="G8635">
        <v>0.17669041825040654</v>
      </c>
      <c r="BD8635">
        <f t="shared" si="1032"/>
        <v>-11780.004661502942</v>
      </c>
      <c r="BE8635">
        <f t="shared" si="1033"/>
        <v>-10827.18609760863</v>
      </c>
      <c r="BF8635">
        <f t="shared" si="1034"/>
        <v>-9874.3675337143177</v>
      </c>
      <c r="BG8635">
        <f t="shared" si="1035"/>
        <v>-8921.5489698200035</v>
      </c>
      <c r="BH8635">
        <f t="shared" si="1036"/>
        <v>-7968.7304059256903</v>
      </c>
      <c r="BI8635">
        <f t="shared" si="1037"/>
        <v>-7015.9118420313771</v>
      </c>
      <c r="BJ8635">
        <f t="shared" si="1038"/>
        <v>-6063.0932781370639</v>
      </c>
    </row>
    <row r="8636" spans="1:62">
      <c r="A8636">
        <v>8633</v>
      </c>
      <c r="F8636">
        <v>8901.2052262544312</v>
      </c>
      <c r="G8636">
        <v>0.49562212465502853</v>
      </c>
      <c r="BD8636">
        <f t="shared" si="1032"/>
        <v>-10912.298599779469</v>
      </c>
      <c r="BE8636">
        <f t="shared" si="1033"/>
        <v>-10028.846508527437</v>
      </c>
      <c r="BF8636">
        <f t="shared" si="1034"/>
        <v>-9145.3944172754036</v>
      </c>
      <c r="BG8636">
        <f t="shared" si="1035"/>
        <v>-8261.9423260233707</v>
      </c>
      <c r="BH8636">
        <f t="shared" si="1036"/>
        <v>-7378.4902347713387</v>
      </c>
      <c r="BI8636">
        <f t="shared" si="1037"/>
        <v>-6495.0381435193058</v>
      </c>
      <c r="BJ8636">
        <f t="shared" si="1038"/>
        <v>-5611.5860522672729</v>
      </c>
    </row>
    <row r="8637" spans="1:62">
      <c r="A8637">
        <v>8634</v>
      </c>
      <c r="F8637">
        <v>13499.908556168324</v>
      </c>
      <c r="G8637">
        <v>0.18037332685403484</v>
      </c>
      <c r="BD8637">
        <f t="shared" si="1032"/>
        <v>-6423.0946029792885</v>
      </c>
      <c r="BE8637">
        <f t="shared" si="1033"/>
        <v>-3944.9839797041459</v>
      </c>
      <c r="BF8637">
        <f t="shared" si="1034"/>
        <v>-1466.8733564290033</v>
      </c>
      <c r="BG8637">
        <f t="shared" si="1035"/>
        <v>1011.2372668461394</v>
      </c>
      <c r="BH8637">
        <f t="shared" si="1036"/>
        <v>3489.347890121282</v>
      </c>
      <c r="BI8637">
        <f t="shared" si="1037"/>
        <v>5967.4585133964247</v>
      </c>
      <c r="BJ8637">
        <f t="shared" si="1038"/>
        <v>8445.5691366715691</v>
      </c>
    </row>
    <row r="8638" spans="1:62">
      <c r="A8638">
        <v>8635</v>
      </c>
      <c r="F8638">
        <v>11246.513602325314</v>
      </c>
      <c r="G8638">
        <v>0.24980952256786004</v>
      </c>
      <c r="BD8638">
        <f t="shared" si="1032"/>
        <v>-12598.04192189815</v>
      </c>
      <c r="BE8638">
        <f t="shared" si="1033"/>
        <v>-11696.175287627975</v>
      </c>
      <c r="BF8638">
        <f t="shared" si="1034"/>
        <v>-10794.308653357803</v>
      </c>
      <c r="BG8638">
        <f t="shared" si="1035"/>
        <v>-9892.4420190876262</v>
      </c>
      <c r="BH8638">
        <f t="shared" si="1036"/>
        <v>-8990.5753848174536</v>
      </c>
      <c r="BI8638">
        <f t="shared" si="1037"/>
        <v>-8088.7087505472791</v>
      </c>
      <c r="BJ8638">
        <f t="shared" si="1038"/>
        <v>-7186.8421162771047</v>
      </c>
    </row>
    <row r="8639" spans="1:62">
      <c r="A8639">
        <v>8636</v>
      </c>
      <c r="F8639">
        <v>10240.197848534735</v>
      </c>
      <c r="G8639">
        <v>8.9033399450267225E-2</v>
      </c>
      <c r="BD8639">
        <f t="shared" si="1032"/>
        <v>-9997.4659894860142</v>
      </c>
      <c r="BE8639">
        <f t="shared" si="1033"/>
        <v>-8748.418376646714</v>
      </c>
      <c r="BF8639">
        <f t="shared" si="1034"/>
        <v>-7499.3707638074138</v>
      </c>
      <c r="BG8639">
        <f t="shared" si="1035"/>
        <v>-6250.3231509681136</v>
      </c>
      <c r="BH8639">
        <f t="shared" si="1036"/>
        <v>-5001.2755381288134</v>
      </c>
      <c r="BI8639">
        <f t="shared" si="1037"/>
        <v>-3752.2279252895132</v>
      </c>
      <c r="BJ8639">
        <f t="shared" si="1038"/>
        <v>-2503.180312450213</v>
      </c>
    </row>
    <row r="8640" spans="1:62">
      <c r="A8640">
        <v>8637</v>
      </c>
      <c r="F8640">
        <v>-3399.4644386812924</v>
      </c>
      <c r="G8640">
        <v>0.45567793736202589</v>
      </c>
      <c r="BD8640">
        <f t="shared" si="1032"/>
        <v>-9795.0308512833999</v>
      </c>
      <c r="BE8640">
        <f t="shared" si="1033"/>
        <v>-9349.8638540320626</v>
      </c>
      <c r="BF8640">
        <f t="shared" si="1034"/>
        <v>-8904.6968567807271</v>
      </c>
      <c r="BG8640">
        <f t="shared" si="1035"/>
        <v>-8459.5298595293916</v>
      </c>
      <c r="BH8640">
        <f t="shared" si="1036"/>
        <v>-8014.3628622780543</v>
      </c>
      <c r="BI8640">
        <f t="shared" si="1037"/>
        <v>-7569.1958650267188</v>
      </c>
      <c r="BJ8640">
        <f t="shared" si="1038"/>
        <v>-7124.0288677753824</v>
      </c>
    </row>
    <row r="8641" spans="1:62">
      <c r="A8641">
        <v>8638</v>
      </c>
      <c r="F8641">
        <v>-1654.876684982617</v>
      </c>
      <c r="G8641">
        <v>0.75272749985539811</v>
      </c>
      <c r="BD8641">
        <f t="shared" si="1032"/>
        <v>5677.8541254914217</v>
      </c>
      <c r="BE8641">
        <f t="shared" si="1033"/>
        <v>7956.2438123015509</v>
      </c>
      <c r="BF8641">
        <f t="shared" si="1034"/>
        <v>10234.633499111682</v>
      </c>
      <c r="BG8641">
        <f t="shared" si="1035"/>
        <v>12513.023185921809</v>
      </c>
      <c r="BH8641">
        <f t="shared" si="1036"/>
        <v>14791.41287273194</v>
      </c>
      <c r="BI8641">
        <f t="shared" si="1037"/>
        <v>17069.80255954207</v>
      </c>
      <c r="BJ8641">
        <f t="shared" si="1038"/>
        <v>19348.192246352199</v>
      </c>
    </row>
    <row r="8642" spans="1:62">
      <c r="A8642">
        <v>8639</v>
      </c>
      <c r="F8642">
        <v>8461.8717756704245</v>
      </c>
      <c r="G8642">
        <v>0.21650129491109293</v>
      </c>
      <c r="BD8642">
        <f t="shared" si="1032"/>
        <v>5418.5141842596076</v>
      </c>
      <c r="BE8642">
        <f t="shared" si="1033"/>
        <v>9182.1516835365983</v>
      </c>
      <c r="BF8642">
        <f t="shared" si="1034"/>
        <v>12945.789182813589</v>
      </c>
      <c r="BG8642">
        <f t="shared" si="1035"/>
        <v>16709.42668209058</v>
      </c>
      <c r="BH8642">
        <f t="shared" si="1036"/>
        <v>20473.064181367568</v>
      </c>
      <c r="BI8642">
        <f t="shared" si="1037"/>
        <v>24236.701680644561</v>
      </c>
      <c r="BJ8642">
        <f t="shared" si="1038"/>
        <v>28000.33917992155</v>
      </c>
    </row>
    <row r="8643" spans="1:62">
      <c r="A8643">
        <v>8640</v>
      </c>
      <c r="F8643">
        <v>9599.5935939374722</v>
      </c>
      <c r="G8643">
        <v>0.17198121096877195</v>
      </c>
      <c r="BD8643">
        <f t="shared" si="1032"/>
        <v>-7379.3653011149599</v>
      </c>
      <c r="BE8643">
        <f t="shared" si="1033"/>
        <v>-6296.8588265594954</v>
      </c>
      <c r="BF8643">
        <f t="shared" si="1034"/>
        <v>-5214.3523520040308</v>
      </c>
      <c r="BG8643">
        <f t="shared" si="1035"/>
        <v>-4131.8458774485662</v>
      </c>
      <c r="BH8643">
        <f t="shared" si="1036"/>
        <v>-3049.3394028931016</v>
      </c>
      <c r="BI8643">
        <f t="shared" si="1037"/>
        <v>-1966.8329283376361</v>
      </c>
      <c r="BJ8643">
        <f t="shared" si="1038"/>
        <v>-884.32645378217148</v>
      </c>
    </row>
    <row r="8644" spans="1:62">
      <c r="A8644">
        <v>8641</v>
      </c>
      <c r="F8644">
        <v>8359.4789733341131</v>
      </c>
      <c r="G8644">
        <v>0.44667952512297138</v>
      </c>
      <c r="BD8644">
        <f t="shared" si="1032"/>
        <v>-8739.6875390936129</v>
      </c>
      <c r="BE8644">
        <f t="shared" si="1033"/>
        <v>-7879.7814842497528</v>
      </c>
      <c r="BF8644">
        <f t="shared" si="1034"/>
        <v>-7019.8754294058926</v>
      </c>
      <c r="BG8644">
        <f t="shared" si="1035"/>
        <v>-6159.9693745620334</v>
      </c>
      <c r="BH8644">
        <f t="shared" si="1036"/>
        <v>-5300.0633197181733</v>
      </c>
      <c r="BI8644">
        <f t="shared" si="1037"/>
        <v>-4440.157264874314</v>
      </c>
      <c r="BJ8644">
        <f t="shared" si="1038"/>
        <v>-3580.2512100304539</v>
      </c>
    </row>
    <row r="8645" spans="1:62">
      <c r="A8645">
        <v>8642</v>
      </c>
      <c r="F8645">
        <v>10464.737973902889</v>
      </c>
      <c r="G8645">
        <v>0.42871855834926365</v>
      </c>
      <c r="BD8645">
        <f t="shared" si="1032"/>
        <v>-6126.0813477192569</v>
      </c>
      <c r="BE8645">
        <f t="shared" si="1033"/>
        <v>-3892.6837221043997</v>
      </c>
      <c r="BF8645">
        <f t="shared" si="1034"/>
        <v>-1659.2860964895426</v>
      </c>
      <c r="BG8645">
        <f t="shared" si="1035"/>
        <v>574.11152912531361</v>
      </c>
      <c r="BH8645">
        <f t="shared" si="1036"/>
        <v>2807.5091547401717</v>
      </c>
      <c r="BI8645">
        <f t="shared" si="1037"/>
        <v>5040.9067803550279</v>
      </c>
      <c r="BJ8645">
        <f t="shared" si="1038"/>
        <v>7274.3044059698859</v>
      </c>
    </row>
    <row r="8646" spans="1:62">
      <c r="A8646">
        <v>8643</v>
      </c>
      <c r="F8646">
        <v>6475.9451847020973</v>
      </c>
      <c r="G8646">
        <v>6.9738995291722006E-2</v>
      </c>
      <c r="BD8646">
        <f t="shared" si="1032"/>
        <v>-8321.1451821565715</v>
      </c>
      <c r="BE8646">
        <f t="shared" si="1033"/>
        <v>-6177.5523904102529</v>
      </c>
      <c r="BF8646">
        <f t="shared" si="1034"/>
        <v>-4033.9595986639342</v>
      </c>
      <c r="BG8646">
        <f t="shared" si="1035"/>
        <v>-1890.3668069176165</v>
      </c>
      <c r="BH8646">
        <f t="shared" si="1036"/>
        <v>253.22598482870126</v>
      </c>
      <c r="BI8646">
        <f t="shared" si="1037"/>
        <v>2396.8187765750208</v>
      </c>
      <c r="BJ8646">
        <f t="shared" si="1038"/>
        <v>4540.4115683213386</v>
      </c>
    </row>
    <row r="8647" spans="1:62">
      <c r="A8647">
        <v>8644</v>
      </c>
      <c r="F8647">
        <v>9731.3405691870266</v>
      </c>
      <c r="G8647">
        <v>0.50006400480698954</v>
      </c>
      <c r="BD8647">
        <f t="shared" si="1032"/>
        <v>-6127.2502082434876</v>
      </c>
      <c r="BE8647">
        <f t="shared" si="1033"/>
        <v>-5778.5552317848769</v>
      </c>
      <c r="BF8647">
        <f t="shared" si="1034"/>
        <v>-5429.8602553262672</v>
      </c>
      <c r="BG8647">
        <f t="shared" si="1035"/>
        <v>-5081.1652788676574</v>
      </c>
      <c r="BH8647">
        <f t="shared" si="1036"/>
        <v>-4732.4703024090468</v>
      </c>
      <c r="BI8647">
        <f t="shared" si="1037"/>
        <v>-4383.775325950437</v>
      </c>
      <c r="BJ8647">
        <f t="shared" si="1038"/>
        <v>-4035.0803494918273</v>
      </c>
    </row>
    <row r="8648" spans="1:62">
      <c r="A8648">
        <v>8645</v>
      </c>
      <c r="F8648">
        <v>17184.309102216605</v>
      </c>
      <c r="G8648">
        <v>0.45557246424954556</v>
      </c>
      <c r="BD8648">
        <f t="shared" si="1032"/>
        <v>-7231.0205451520787</v>
      </c>
      <c r="BE8648">
        <f t="shared" si="1033"/>
        <v>-4730.7005211171308</v>
      </c>
      <c r="BF8648">
        <f t="shared" si="1034"/>
        <v>-2230.3804970821839</v>
      </c>
      <c r="BG8648">
        <f t="shared" si="1035"/>
        <v>269.93952695276494</v>
      </c>
      <c r="BH8648">
        <f t="shared" si="1036"/>
        <v>2770.2595509877119</v>
      </c>
      <c r="BI8648">
        <f t="shared" si="1037"/>
        <v>5270.5795750226589</v>
      </c>
      <c r="BJ8648">
        <f t="shared" si="1038"/>
        <v>7770.8995990576059</v>
      </c>
    </row>
    <row r="8649" spans="1:62">
      <c r="A8649">
        <v>8646</v>
      </c>
      <c r="F8649">
        <v>6263.2531018338414</v>
      </c>
      <c r="G8649">
        <v>0.23145336962648777</v>
      </c>
      <c r="BD8649">
        <f t="shared" si="1032"/>
        <v>-14906.446780968876</v>
      </c>
      <c r="BE8649">
        <f t="shared" si="1033"/>
        <v>-12628.584459721149</v>
      </c>
      <c r="BF8649">
        <f t="shared" si="1034"/>
        <v>-10350.722138473422</v>
      </c>
      <c r="BG8649">
        <f t="shared" si="1035"/>
        <v>-8072.8598172256934</v>
      </c>
      <c r="BH8649">
        <f t="shared" si="1036"/>
        <v>-5794.9974959779647</v>
      </c>
      <c r="BI8649">
        <f t="shared" si="1037"/>
        <v>-3517.1351747302378</v>
      </c>
      <c r="BJ8649">
        <f t="shared" si="1038"/>
        <v>-1239.2728534825092</v>
      </c>
    </row>
    <row r="8650" spans="1:62">
      <c r="A8650">
        <v>8647</v>
      </c>
      <c r="F8650">
        <v>4981.9438018351884</v>
      </c>
      <c r="G8650">
        <v>0.29958772951633694</v>
      </c>
      <c r="BD8650">
        <f t="shared" si="1032"/>
        <v>-5105.9862537014023</v>
      </c>
      <c r="BE8650">
        <f t="shared" si="1033"/>
        <v>-3948.7194055689638</v>
      </c>
      <c r="BF8650">
        <f t="shared" si="1034"/>
        <v>-2791.4525574365248</v>
      </c>
      <c r="BG8650">
        <f t="shared" si="1035"/>
        <v>-1634.1857093040862</v>
      </c>
      <c r="BH8650">
        <f t="shared" si="1036"/>
        <v>-476.91886117164722</v>
      </c>
      <c r="BI8650">
        <f t="shared" si="1037"/>
        <v>680.34798696079179</v>
      </c>
      <c r="BJ8650">
        <f t="shared" si="1038"/>
        <v>1837.6148350932308</v>
      </c>
    </row>
    <row r="8651" spans="1:62">
      <c r="A8651">
        <v>8648</v>
      </c>
      <c r="F8651">
        <v>9143.9321003154364</v>
      </c>
      <c r="G8651">
        <v>0.77314862664854811</v>
      </c>
      <c r="BD8651">
        <f t="shared" si="1032"/>
        <v>-3484.0051542535039</v>
      </c>
      <c r="BE8651">
        <f t="shared" si="1033"/>
        <v>-1986.0665066718188</v>
      </c>
      <c r="BF8651">
        <f t="shared" si="1034"/>
        <v>-488.12785909013473</v>
      </c>
      <c r="BG8651">
        <f t="shared" si="1035"/>
        <v>1009.8107884915507</v>
      </c>
      <c r="BH8651">
        <f t="shared" si="1036"/>
        <v>2507.7494360732353</v>
      </c>
      <c r="BI8651">
        <f t="shared" si="1037"/>
        <v>4005.688083654919</v>
      </c>
      <c r="BJ8651">
        <f t="shared" si="1038"/>
        <v>5503.6267312366053</v>
      </c>
    </row>
    <row r="8652" spans="1:62">
      <c r="A8652">
        <v>8649</v>
      </c>
      <c r="F8652">
        <v>8477.6605718666906</v>
      </c>
      <c r="G8652">
        <v>0.29001874914336323</v>
      </c>
      <c r="BD8652">
        <f t="shared" si="1032"/>
        <v>-5278.188967072696</v>
      </c>
      <c r="BE8652">
        <f t="shared" si="1033"/>
        <v>-1412.4458338299555</v>
      </c>
      <c r="BF8652">
        <f t="shared" si="1034"/>
        <v>2453.2972994127849</v>
      </c>
      <c r="BG8652">
        <f t="shared" si="1035"/>
        <v>6319.0404326555254</v>
      </c>
      <c r="BH8652">
        <f t="shared" si="1036"/>
        <v>10184.783565898266</v>
      </c>
      <c r="BI8652">
        <f t="shared" si="1037"/>
        <v>14050.526699141006</v>
      </c>
      <c r="BJ8652">
        <f t="shared" si="1038"/>
        <v>17916.269832383747</v>
      </c>
    </row>
    <row r="8653" spans="1:62">
      <c r="A8653">
        <v>8650</v>
      </c>
      <c r="F8653">
        <v>12609.620929266599</v>
      </c>
      <c r="G8653">
        <v>0.12037593853263839</v>
      </c>
      <c r="BD8653">
        <f t="shared" ref="BD8653:BD8716" si="1039">($BD$3*G8652)-F8652</f>
        <v>-7027.566826149874</v>
      </c>
      <c r="BE8653">
        <f t="shared" ref="BE8653:BE8716" si="1040">($BE$3*G8652)-F8652</f>
        <v>-5577.4730804330584</v>
      </c>
      <c r="BF8653">
        <f t="shared" ref="BF8653:BF8716" si="1041">($BF$3*G8652)-F8652</f>
        <v>-4127.3793347162418</v>
      </c>
      <c r="BG8653">
        <f t="shared" ref="BG8653:BG8716" si="1042">($BG$3*G8652)-F8652</f>
        <v>-2677.2855889994262</v>
      </c>
      <c r="BH8653">
        <f t="shared" ref="BH8653:BH8716" si="1043">($BH$3*G8652)-F8652</f>
        <v>-1227.1918432826096</v>
      </c>
      <c r="BI8653">
        <f t="shared" ref="BI8653:BI8716" si="1044">($BI$3*G8652)-F8652</f>
        <v>222.90190243420693</v>
      </c>
      <c r="BJ8653">
        <f t="shared" ref="BJ8653:BJ8716" si="1045">($BJ$3*G8652)-F8652</f>
        <v>1672.9956481510217</v>
      </c>
    </row>
    <row r="8654" spans="1:62">
      <c r="A8654">
        <v>8651</v>
      </c>
      <c r="F8654">
        <v>1704.6387919990229</v>
      </c>
      <c r="G8654">
        <v>0.20606585816938949</v>
      </c>
      <c r="BD8654">
        <f t="shared" si="1039"/>
        <v>-12007.741236603408</v>
      </c>
      <c r="BE8654">
        <f t="shared" si="1040"/>
        <v>-11405.861543940215</v>
      </c>
      <c r="BF8654">
        <f t="shared" si="1041"/>
        <v>-10803.981851277023</v>
      </c>
      <c r="BG8654">
        <f t="shared" si="1042"/>
        <v>-10202.10215861383</v>
      </c>
      <c r="BH8654">
        <f t="shared" si="1043"/>
        <v>-9600.2224659506392</v>
      </c>
      <c r="BI8654">
        <f t="shared" si="1044"/>
        <v>-8998.3427732874479</v>
      </c>
      <c r="BJ8654">
        <f t="shared" si="1045"/>
        <v>-8396.4630806242549</v>
      </c>
    </row>
    <row r="8655" spans="1:62">
      <c r="A8655">
        <v>8652</v>
      </c>
      <c r="F8655">
        <v>4993.4092783929445</v>
      </c>
      <c r="G8655">
        <v>0.13421390535354405</v>
      </c>
      <c r="BD8655">
        <f t="shared" si="1039"/>
        <v>-674.30950115207543</v>
      </c>
      <c r="BE8655">
        <f t="shared" si="1040"/>
        <v>356.01978969487209</v>
      </c>
      <c r="BF8655">
        <f t="shared" si="1041"/>
        <v>1386.3490805418196</v>
      </c>
      <c r="BG8655">
        <f t="shared" si="1042"/>
        <v>2416.6783713887671</v>
      </c>
      <c r="BH8655">
        <f t="shared" si="1043"/>
        <v>3447.0076622357146</v>
      </c>
      <c r="BI8655">
        <f t="shared" si="1044"/>
        <v>4477.3369530826621</v>
      </c>
      <c r="BJ8655">
        <f t="shared" si="1045"/>
        <v>5507.6662439296097</v>
      </c>
    </row>
    <row r="8656" spans="1:62">
      <c r="A8656">
        <v>8653</v>
      </c>
      <c r="F8656">
        <v>11338.416484793139</v>
      </c>
      <c r="G8656">
        <v>7.1498935928076435E-2</v>
      </c>
      <c r="BD8656">
        <f t="shared" si="1039"/>
        <v>-4322.3397516252244</v>
      </c>
      <c r="BE8656">
        <f t="shared" si="1040"/>
        <v>-3651.2702248575042</v>
      </c>
      <c r="BF8656">
        <f t="shared" si="1041"/>
        <v>-2980.2006980897841</v>
      </c>
      <c r="BG8656">
        <f t="shared" si="1042"/>
        <v>-2309.1311713220634</v>
      </c>
      <c r="BH8656">
        <f t="shared" si="1043"/>
        <v>-1638.0616445543433</v>
      </c>
      <c r="BI8656">
        <f t="shared" si="1044"/>
        <v>-966.99211778662311</v>
      </c>
      <c r="BJ8656">
        <f t="shared" si="1045"/>
        <v>-295.92259101890249</v>
      </c>
    </row>
    <row r="8657" spans="1:62">
      <c r="A8657">
        <v>8654</v>
      </c>
      <c r="F8657">
        <v>921.84492575157128</v>
      </c>
      <c r="G8657">
        <v>0.47185170620787353</v>
      </c>
      <c r="BD8657">
        <f t="shared" si="1039"/>
        <v>-10980.921805152757</v>
      </c>
      <c r="BE8657">
        <f t="shared" si="1040"/>
        <v>-10623.427125512375</v>
      </c>
      <c r="BF8657">
        <f t="shared" si="1041"/>
        <v>-10265.932445871993</v>
      </c>
      <c r="BG8657">
        <f t="shared" si="1042"/>
        <v>-9908.437766231611</v>
      </c>
      <c r="BH8657">
        <f t="shared" si="1043"/>
        <v>-9550.9430865912273</v>
      </c>
      <c r="BI8657">
        <f t="shared" si="1044"/>
        <v>-9193.4484069508453</v>
      </c>
      <c r="BJ8657">
        <f t="shared" si="1045"/>
        <v>-8835.9537273104634</v>
      </c>
    </row>
    <row r="8658" spans="1:62">
      <c r="A8658">
        <v>8655</v>
      </c>
      <c r="F8658">
        <v>11566.273850495127</v>
      </c>
      <c r="G8658">
        <v>0.15059459965407207</v>
      </c>
      <c r="BD8658">
        <f t="shared" si="1039"/>
        <v>1437.4136052877966</v>
      </c>
      <c r="BE8658">
        <f t="shared" si="1040"/>
        <v>3796.6721363271645</v>
      </c>
      <c r="BF8658">
        <f t="shared" si="1041"/>
        <v>6155.9306673665315</v>
      </c>
      <c r="BG8658">
        <f t="shared" si="1042"/>
        <v>8515.1891984059002</v>
      </c>
      <c r="BH8658">
        <f t="shared" si="1043"/>
        <v>10874.447729445266</v>
      </c>
      <c r="BI8658">
        <f t="shared" si="1044"/>
        <v>13233.706260484634</v>
      </c>
      <c r="BJ8658">
        <f t="shared" si="1045"/>
        <v>15592.964791524002</v>
      </c>
    </row>
    <row r="8659" spans="1:62">
      <c r="A8659">
        <v>8656</v>
      </c>
      <c r="F8659">
        <v>8745.7189439337271</v>
      </c>
      <c r="G8659">
        <v>1.2454359629130831</v>
      </c>
      <c r="BD8659">
        <f t="shared" si="1039"/>
        <v>-10813.300852224766</v>
      </c>
      <c r="BE8659">
        <f t="shared" si="1040"/>
        <v>-10060.327853954406</v>
      </c>
      <c r="BF8659">
        <f t="shared" si="1041"/>
        <v>-9307.3548556840451</v>
      </c>
      <c r="BG8659">
        <f t="shared" si="1042"/>
        <v>-8554.3818574136858</v>
      </c>
      <c r="BH8659">
        <f t="shared" si="1043"/>
        <v>-7801.4088591433247</v>
      </c>
      <c r="BI8659">
        <f t="shared" si="1044"/>
        <v>-7048.4358608729644</v>
      </c>
      <c r="BJ8659">
        <f t="shared" si="1045"/>
        <v>-6295.4628626026042</v>
      </c>
    </row>
    <row r="8660" spans="1:62">
      <c r="A8660">
        <v>8657</v>
      </c>
      <c r="F8660">
        <v>-1180.8625389966401</v>
      </c>
      <c r="G8660">
        <v>0.39675762824127947</v>
      </c>
      <c r="BD8660">
        <f t="shared" si="1039"/>
        <v>-2518.5391293683115</v>
      </c>
      <c r="BE8660">
        <f t="shared" si="1040"/>
        <v>3708.6406851971042</v>
      </c>
      <c r="BF8660">
        <f t="shared" si="1041"/>
        <v>9935.820499762518</v>
      </c>
      <c r="BG8660">
        <f t="shared" si="1042"/>
        <v>16163.000314327935</v>
      </c>
      <c r="BH8660">
        <f t="shared" si="1043"/>
        <v>22390.180128893349</v>
      </c>
      <c r="BI8660">
        <f t="shared" si="1044"/>
        <v>28617.359943458763</v>
      </c>
      <c r="BJ8660">
        <f t="shared" si="1045"/>
        <v>34844.539758024184</v>
      </c>
    </row>
    <row r="8661" spans="1:62">
      <c r="A8661">
        <v>8658</v>
      </c>
      <c r="F8661">
        <v>7831.8772367872116</v>
      </c>
      <c r="G8661">
        <v>0.23236095616060037</v>
      </c>
      <c r="BD8661">
        <f t="shared" si="1039"/>
        <v>3164.6506802030372</v>
      </c>
      <c r="BE8661">
        <f t="shared" si="1040"/>
        <v>5148.4388214094342</v>
      </c>
      <c r="BF8661">
        <f t="shared" si="1041"/>
        <v>7132.2269626158322</v>
      </c>
      <c r="BG8661">
        <f t="shared" si="1042"/>
        <v>9116.0151038222284</v>
      </c>
      <c r="BH8661">
        <f t="shared" si="1043"/>
        <v>11099.803245028626</v>
      </c>
      <c r="BI8661">
        <f t="shared" si="1044"/>
        <v>13083.591386235024</v>
      </c>
      <c r="BJ8661">
        <f t="shared" si="1045"/>
        <v>15067.379527441422</v>
      </c>
    </row>
    <row r="8662" spans="1:62">
      <c r="A8662">
        <v>8659</v>
      </c>
      <c r="F8662">
        <v>17209.143201800933</v>
      </c>
      <c r="G8662">
        <v>4.0924388604665296E-2</v>
      </c>
      <c r="BD8662">
        <f t="shared" si="1039"/>
        <v>-6670.0724559842092</v>
      </c>
      <c r="BE8662">
        <f t="shared" si="1040"/>
        <v>-5508.2676751812078</v>
      </c>
      <c r="BF8662">
        <f t="shared" si="1041"/>
        <v>-4346.4628943782063</v>
      </c>
      <c r="BG8662">
        <f t="shared" si="1042"/>
        <v>-3184.658113575204</v>
      </c>
      <c r="BH8662">
        <f t="shared" si="1043"/>
        <v>-2022.8533327722025</v>
      </c>
      <c r="BI8662">
        <f t="shared" si="1044"/>
        <v>-861.04855196920016</v>
      </c>
      <c r="BJ8662">
        <f t="shared" si="1045"/>
        <v>300.75622883380129</v>
      </c>
    </row>
    <row r="8663" spans="1:62">
      <c r="A8663">
        <v>8660</v>
      </c>
      <c r="F8663">
        <v>2721.0872104879527</v>
      </c>
      <c r="G8663">
        <v>0.88786950355275973</v>
      </c>
      <c r="BD8663">
        <f t="shared" si="1039"/>
        <v>-17004.521258777608</v>
      </c>
      <c r="BE8663">
        <f t="shared" si="1040"/>
        <v>-16799.899315754279</v>
      </c>
      <c r="BF8663">
        <f t="shared" si="1041"/>
        <v>-16595.277372730954</v>
      </c>
      <c r="BG8663">
        <f t="shared" si="1042"/>
        <v>-16390.655429707625</v>
      </c>
      <c r="BH8663">
        <f t="shared" si="1043"/>
        <v>-16186.0334866843</v>
      </c>
      <c r="BI8663">
        <f t="shared" si="1044"/>
        <v>-15981.411543660974</v>
      </c>
      <c r="BJ8663">
        <f t="shared" si="1045"/>
        <v>-15776.789600637647</v>
      </c>
    </row>
    <row r="8664" spans="1:62">
      <c r="A8664">
        <v>8661</v>
      </c>
      <c r="F8664">
        <v>4271.684732027521</v>
      </c>
      <c r="G8664">
        <v>0.25802003910531557</v>
      </c>
      <c r="BD8664">
        <f t="shared" si="1039"/>
        <v>1718.2603072758457</v>
      </c>
      <c r="BE8664">
        <f t="shared" si="1040"/>
        <v>6157.607825039644</v>
      </c>
      <c r="BF8664">
        <f t="shared" si="1041"/>
        <v>10596.955342803443</v>
      </c>
      <c r="BG8664">
        <f t="shared" si="1042"/>
        <v>15036.302860567241</v>
      </c>
      <c r="BH8664">
        <f t="shared" si="1043"/>
        <v>19475.65037833104</v>
      </c>
      <c r="BI8664">
        <f t="shared" si="1044"/>
        <v>23914.997896094839</v>
      </c>
      <c r="BJ8664">
        <f t="shared" si="1045"/>
        <v>28354.345413858638</v>
      </c>
    </row>
    <row r="8665" spans="1:62">
      <c r="A8665">
        <v>8662</v>
      </c>
      <c r="F8665">
        <v>15982.867005084321</v>
      </c>
      <c r="G8665">
        <v>0.24525046066205203</v>
      </c>
      <c r="BD8665">
        <f t="shared" si="1039"/>
        <v>-2981.5845365009432</v>
      </c>
      <c r="BE8665">
        <f t="shared" si="1040"/>
        <v>-1691.4843409743653</v>
      </c>
      <c r="BF8665">
        <f t="shared" si="1041"/>
        <v>-401.38414544778743</v>
      </c>
      <c r="BG8665">
        <f t="shared" si="1042"/>
        <v>888.71605007879043</v>
      </c>
      <c r="BH8665">
        <f t="shared" si="1043"/>
        <v>2178.8162456053678</v>
      </c>
      <c r="BI8665">
        <f t="shared" si="1044"/>
        <v>3468.9164411319462</v>
      </c>
      <c r="BJ8665">
        <f t="shared" si="1045"/>
        <v>4759.0166366585236</v>
      </c>
    </row>
    <row r="8666" spans="1:62">
      <c r="A8666">
        <v>8663</v>
      </c>
      <c r="F8666">
        <v>4302.6581875774755</v>
      </c>
      <c r="G8666">
        <v>0.38808661836284841</v>
      </c>
      <c r="BD8666">
        <f t="shared" si="1039"/>
        <v>-14756.61470177406</v>
      </c>
      <c r="BE8666">
        <f t="shared" si="1040"/>
        <v>-13530.3623984638</v>
      </c>
      <c r="BF8666">
        <f t="shared" si="1041"/>
        <v>-12304.110095153541</v>
      </c>
      <c r="BG8666">
        <f t="shared" si="1042"/>
        <v>-11077.85779184328</v>
      </c>
      <c r="BH8666">
        <f t="shared" si="1043"/>
        <v>-9851.6054885330195</v>
      </c>
      <c r="BI8666">
        <f t="shared" si="1044"/>
        <v>-8625.3531852227607</v>
      </c>
      <c r="BJ8666">
        <f t="shared" si="1045"/>
        <v>-7399.1008819125</v>
      </c>
    </row>
    <row r="8667" spans="1:62">
      <c r="A8667">
        <v>8664</v>
      </c>
      <c r="F8667">
        <v>12964.523877015974</v>
      </c>
      <c r="G8667">
        <v>9.619657757843747E-2</v>
      </c>
      <c r="BD8667">
        <f t="shared" si="1039"/>
        <v>-2362.2250957632332</v>
      </c>
      <c r="BE8667">
        <f t="shared" si="1040"/>
        <v>-421.79200394899135</v>
      </c>
      <c r="BF8667">
        <f t="shared" si="1041"/>
        <v>1518.6410878652505</v>
      </c>
      <c r="BG8667">
        <f t="shared" si="1042"/>
        <v>3459.0741796794928</v>
      </c>
      <c r="BH8667">
        <f t="shared" si="1043"/>
        <v>5399.5072714937342</v>
      </c>
      <c r="BI8667">
        <f t="shared" si="1044"/>
        <v>7339.9403633079764</v>
      </c>
      <c r="BJ8667">
        <f t="shared" si="1045"/>
        <v>9280.3734551222187</v>
      </c>
    </row>
    <row r="8668" spans="1:62">
      <c r="A8668">
        <v>8665</v>
      </c>
      <c r="F8668">
        <v>8051.3062291244678</v>
      </c>
      <c r="G8668">
        <v>1.2774972477634012</v>
      </c>
      <c r="BD8668">
        <f t="shared" si="1039"/>
        <v>-12483.540989123787</v>
      </c>
      <c r="BE8668">
        <f t="shared" si="1040"/>
        <v>-12002.5581012316</v>
      </c>
      <c r="BF8668">
        <f t="shared" si="1041"/>
        <v>-11521.575213339413</v>
      </c>
      <c r="BG8668">
        <f t="shared" si="1042"/>
        <v>-11040.592325447225</v>
      </c>
      <c r="BH8668">
        <f t="shared" si="1043"/>
        <v>-10559.609437555038</v>
      </c>
      <c r="BI8668">
        <f t="shared" si="1044"/>
        <v>-10078.626549662849</v>
      </c>
      <c r="BJ8668">
        <f t="shared" si="1045"/>
        <v>-9597.6436617706622</v>
      </c>
    </row>
    <row r="8669" spans="1:62">
      <c r="A8669">
        <v>8666</v>
      </c>
      <c r="F8669">
        <v>8433.2466317151047</v>
      </c>
      <c r="G8669">
        <v>0.52290573601094881</v>
      </c>
      <c r="BD8669">
        <f t="shared" si="1039"/>
        <v>-1663.8199903074619</v>
      </c>
      <c r="BE8669">
        <f t="shared" si="1040"/>
        <v>4723.6662485095439</v>
      </c>
      <c r="BF8669">
        <f t="shared" si="1041"/>
        <v>11111.152487326552</v>
      </c>
      <c r="BG8669">
        <f t="shared" si="1042"/>
        <v>17498.638726143556</v>
      </c>
      <c r="BH8669">
        <f t="shared" si="1043"/>
        <v>23886.124964960563</v>
      </c>
      <c r="BI8669">
        <f t="shared" si="1044"/>
        <v>30273.611203777571</v>
      </c>
      <c r="BJ8669">
        <f t="shared" si="1045"/>
        <v>36661.097442594575</v>
      </c>
    </row>
    <row r="8670" spans="1:62">
      <c r="A8670">
        <v>8667</v>
      </c>
      <c r="F8670">
        <v>6204.6533314382868</v>
      </c>
      <c r="G8670">
        <v>0.21648168218185138</v>
      </c>
      <c r="BD8670">
        <f t="shared" si="1039"/>
        <v>-5818.717951660361</v>
      </c>
      <c r="BE8670">
        <f t="shared" si="1040"/>
        <v>-3204.1892716056163</v>
      </c>
      <c r="BF8670">
        <f t="shared" si="1041"/>
        <v>-589.6605915508726</v>
      </c>
      <c r="BG8670">
        <f t="shared" si="1042"/>
        <v>2024.8680885038721</v>
      </c>
      <c r="BH8670">
        <f t="shared" si="1043"/>
        <v>4639.3967685586158</v>
      </c>
      <c r="BI8670">
        <f t="shared" si="1044"/>
        <v>7253.9254486133595</v>
      </c>
      <c r="BJ8670">
        <f t="shared" si="1045"/>
        <v>9868.4541286681051</v>
      </c>
    </row>
    <row r="8671" spans="1:62">
      <c r="A8671">
        <v>8668</v>
      </c>
      <c r="F8671">
        <v>4851.7266344405107</v>
      </c>
      <c r="G8671">
        <v>0.4104772248250157</v>
      </c>
      <c r="BD8671">
        <f t="shared" si="1039"/>
        <v>-5122.2449205290304</v>
      </c>
      <c r="BE8671">
        <f t="shared" si="1040"/>
        <v>-4039.8365096197731</v>
      </c>
      <c r="BF8671">
        <f t="shared" si="1041"/>
        <v>-2957.4280987105162</v>
      </c>
      <c r="BG8671">
        <f t="shared" si="1042"/>
        <v>-1875.0196878012594</v>
      </c>
      <c r="BH8671">
        <f t="shared" si="1043"/>
        <v>-792.61127689200202</v>
      </c>
      <c r="BI8671">
        <f t="shared" si="1044"/>
        <v>289.79713401725439</v>
      </c>
      <c r="BJ8671">
        <f t="shared" si="1045"/>
        <v>1372.2055449265117</v>
      </c>
    </row>
    <row r="8672" spans="1:62">
      <c r="A8672">
        <v>8669</v>
      </c>
      <c r="F8672">
        <v>12845.790903226312</v>
      </c>
      <c r="G8672">
        <v>0.3057561235030466</v>
      </c>
      <c r="BD8672">
        <f t="shared" si="1039"/>
        <v>-2799.3405103154323</v>
      </c>
      <c r="BE8672">
        <f t="shared" si="1040"/>
        <v>-746.95438619035394</v>
      </c>
      <c r="BF8672">
        <f t="shared" si="1041"/>
        <v>1305.4317379347249</v>
      </c>
      <c r="BG8672">
        <f t="shared" si="1042"/>
        <v>3357.8178620598028</v>
      </c>
      <c r="BH8672">
        <f t="shared" si="1043"/>
        <v>5410.2039861848825</v>
      </c>
      <c r="BI8672">
        <f t="shared" si="1044"/>
        <v>7462.5901103099604</v>
      </c>
      <c r="BJ8672">
        <f t="shared" si="1045"/>
        <v>9514.9762344350384</v>
      </c>
    </row>
    <row r="8673" spans="1:62">
      <c r="A8673">
        <v>8670</v>
      </c>
      <c r="F8673">
        <v>9831.8782627312394</v>
      </c>
      <c r="G8673">
        <v>0.10342270675173193</v>
      </c>
      <c r="BD8673">
        <f t="shared" si="1039"/>
        <v>-11317.01028571108</v>
      </c>
      <c r="BE8673">
        <f t="shared" si="1040"/>
        <v>-9788.2296681958469</v>
      </c>
      <c r="BF8673">
        <f t="shared" si="1041"/>
        <v>-8259.4490506806142</v>
      </c>
      <c r="BG8673">
        <f t="shared" si="1042"/>
        <v>-6730.6684331653805</v>
      </c>
      <c r="BH8673">
        <f t="shared" si="1043"/>
        <v>-5201.8878156501478</v>
      </c>
      <c r="BI8673">
        <f t="shared" si="1044"/>
        <v>-3673.1071981349141</v>
      </c>
      <c r="BJ8673">
        <f t="shared" si="1045"/>
        <v>-2144.3265806196814</v>
      </c>
    </row>
    <row r="8674" spans="1:62">
      <c r="A8674">
        <v>8671</v>
      </c>
      <c r="F8674">
        <v>525.57712933362927</v>
      </c>
      <c r="G8674">
        <v>0.38662364800736704</v>
      </c>
      <c r="BD8674">
        <f t="shared" si="1039"/>
        <v>-9314.7647289725792</v>
      </c>
      <c r="BE8674">
        <f t="shared" si="1040"/>
        <v>-8797.6511952139208</v>
      </c>
      <c r="BF8674">
        <f t="shared" si="1041"/>
        <v>-8280.5376614552606</v>
      </c>
      <c r="BG8674">
        <f t="shared" si="1042"/>
        <v>-7763.4241276966004</v>
      </c>
      <c r="BH8674">
        <f t="shared" si="1043"/>
        <v>-7246.3105939379411</v>
      </c>
      <c r="BI8674">
        <f t="shared" si="1044"/>
        <v>-6729.1970601792818</v>
      </c>
      <c r="BJ8674">
        <f t="shared" si="1045"/>
        <v>-6212.0835264206216</v>
      </c>
    </row>
    <row r="8675" spans="1:62">
      <c r="A8675">
        <v>8672</v>
      </c>
      <c r="F8675">
        <v>10960.835764941479</v>
      </c>
      <c r="G8675">
        <v>0.20246898458623264</v>
      </c>
      <c r="BD8675">
        <f t="shared" si="1039"/>
        <v>1407.541110703206</v>
      </c>
      <c r="BE8675">
        <f t="shared" si="1040"/>
        <v>3340.6593507400412</v>
      </c>
      <c r="BF8675">
        <f t="shared" si="1041"/>
        <v>5273.7775907768764</v>
      </c>
      <c r="BG8675">
        <f t="shared" si="1042"/>
        <v>7206.8958308137117</v>
      </c>
      <c r="BH8675">
        <f t="shared" si="1043"/>
        <v>9140.014070850546</v>
      </c>
      <c r="BI8675">
        <f t="shared" si="1044"/>
        <v>11073.132310887382</v>
      </c>
      <c r="BJ8675">
        <f t="shared" si="1045"/>
        <v>13006.250550924216</v>
      </c>
    </row>
    <row r="8676" spans="1:62">
      <c r="A8676">
        <v>8673</v>
      </c>
      <c r="F8676">
        <v>6450.3697301113498</v>
      </c>
      <c r="G8676">
        <v>0.39620400954742152</v>
      </c>
      <c r="BD8676">
        <f t="shared" si="1039"/>
        <v>-9948.4908420103166</v>
      </c>
      <c r="BE8676">
        <f t="shared" si="1040"/>
        <v>-8936.1459190791538</v>
      </c>
      <c r="BF8676">
        <f t="shared" si="1041"/>
        <v>-7923.8009961479893</v>
      </c>
      <c r="BG8676">
        <f t="shared" si="1042"/>
        <v>-6911.4560732168266</v>
      </c>
      <c r="BH8676">
        <f t="shared" si="1043"/>
        <v>-5899.1111502856638</v>
      </c>
      <c r="BI8676">
        <f t="shared" si="1044"/>
        <v>-4886.7662273545002</v>
      </c>
      <c r="BJ8676">
        <f t="shared" si="1045"/>
        <v>-3874.4213044233366</v>
      </c>
    </row>
    <row r="8677" spans="1:62">
      <c r="A8677">
        <v>8674</v>
      </c>
      <c r="F8677">
        <v>-492.57175227226253</v>
      </c>
      <c r="G8677">
        <v>0.62085499915985398</v>
      </c>
      <c r="BD8677">
        <f t="shared" si="1039"/>
        <v>-4469.3496823742425</v>
      </c>
      <c r="BE8677">
        <f t="shared" si="1040"/>
        <v>-2488.3296346371344</v>
      </c>
      <c r="BF8677">
        <f t="shared" si="1041"/>
        <v>-507.30958690002717</v>
      </c>
      <c r="BG8677">
        <f t="shared" si="1042"/>
        <v>1473.710460837081</v>
      </c>
      <c r="BH8677">
        <f t="shared" si="1043"/>
        <v>3454.7305085741882</v>
      </c>
      <c r="BI8677">
        <f t="shared" si="1044"/>
        <v>5435.7505563112954</v>
      </c>
      <c r="BJ8677">
        <f t="shared" si="1045"/>
        <v>7416.7706040484027</v>
      </c>
    </row>
    <row r="8678" spans="1:62">
      <c r="A8678">
        <v>8675</v>
      </c>
      <c r="F8678">
        <v>5450.866265444165</v>
      </c>
      <c r="G8678">
        <v>0.36570152704206116</v>
      </c>
      <c r="BD8678">
        <f t="shared" si="1039"/>
        <v>3596.8467480715326</v>
      </c>
      <c r="BE8678">
        <f t="shared" si="1040"/>
        <v>6701.1217438708027</v>
      </c>
      <c r="BF8678">
        <f t="shared" si="1041"/>
        <v>9805.3967396700718</v>
      </c>
      <c r="BG8678">
        <f t="shared" si="1042"/>
        <v>12909.671735469343</v>
      </c>
      <c r="BH8678">
        <f t="shared" si="1043"/>
        <v>16013.946731268612</v>
      </c>
      <c r="BI8678">
        <f t="shared" si="1044"/>
        <v>19118.221727067881</v>
      </c>
      <c r="BJ8678">
        <f t="shared" si="1045"/>
        <v>22222.496722867152</v>
      </c>
    </row>
    <row r="8679" spans="1:62">
      <c r="A8679">
        <v>8676</v>
      </c>
      <c r="F8679">
        <v>-189.27162630005114</v>
      </c>
      <c r="G8679">
        <v>0.62038289050481943</v>
      </c>
      <c r="BD8679">
        <f t="shared" si="1039"/>
        <v>-3622.358630233859</v>
      </c>
      <c r="BE8679">
        <f t="shared" si="1040"/>
        <v>-1793.8509950235534</v>
      </c>
      <c r="BF8679">
        <f t="shared" si="1041"/>
        <v>34.656640186752156</v>
      </c>
      <c r="BG8679">
        <f t="shared" si="1042"/>
        <v>1863.1642753970582</v>
      </c>
      <c r="BH8679">
        <f t="shared" si="1043"/>
        <v>3691.6719106073633</v>
      </c>
      <c r="BI8679">
        <f t="shared" si="1044"/>
        <v>5520.1795458176694</v>
      </c>
      <c r="BJ8679">
        <f t="shared" si="1045"/>
        <v>7348.6871810279754</v>
      </c>
    </row>
    <row r="8680" spans="1:62">
      <c r="A8680">
        <v>8677</v>
      </c>
      <c r="F8680">
        <v>11127.957049293404</v>
      </c>
      <c r="G8680">
        <v>9.6936785373601175E-2</v>
      </c>
      <c r="BD8680">
        <f t="shared" si="1039"/>
        <v>3291.1860788241484</v>
      </c>
      <c r="BE8680">
        <f t="shared" si="1040"/>
        <v>6393.1005313482456</v>
      </c>
      <c r="BF8680">
        <f t="shared" si="1041"/>
        <v>9495.0149838723428</v>
      </c>
      <c r="BG8680">
        <f t="shared" si="1042"/>
        <v>12596.92943639644</v>
      </c>
      <c r="BH8680">
        <f t="shared" si="1043"/>
        <v>15698.843888920537</v>
      </c>
      <c r="BI8680">
        <f t="shared" si="1044"/>
        <v>18800.758341444634</v>
      </c>
      <c r="BJ8680">
        <f t="shared" si="1045"/>
        <v>21902.67279396873</v>
      </c>
    </row>
    <row r="8681" spans="1:62">
      <c r="A8681">
        <v>8678</v>
      </c>
      <c r="F8681">
        <v>9760.0429747212656</v>
      </c>
      <c r="G8681">
        <v>0.27028554317157738</v>
      </c>
      <c r="BD8681">
        <f t="shared" si="1039"/>
        <v>-10643.273122425398</v>
      </c>
      <c r="BE8681">
        <f t="shared" si="1040"/>
        <v>-10158.589195557392</v>
      </c>
      <c r="BF8681">
        <f t="shared" si="1041"/>
        <v>-9673.9052686893865</v>
      </c>
      <c r="BG8681">
        <f t="shared" si="1042"/>
        <v>-9189.2213418213796</v>
      </c>
      <c r="BH8681">
        <f t="shared" si="1043"/>
        <v>-8704.5374149533745</v>
      </c>
      <c r="BI8681">
        <f t="shared" si="1044"/>
        <v>-8219.8534880853676</v>
      </c>
      <c r="BJ8681">
        <f t="shared" si="1045"/>
        <v>-7735.1695612173626</v>
      </c>
    </row>
    <row r="8682" spans="1:62">
      <c r="A8682">
        <v>8679</v>
      </c>
      <c r="F8682">
        <v>5435.1740689048129</v>
      </c>
      <c r="G8682">
        <v>0.2815025941459055</v>
      </c>
      <c r="BD8682">
        <f t="shared" si="1039"/>
        <v>-8408.6152588633795</v>
      </c>
      <c r="BE8682">
        <f t="shared" si="1040"/>
        <v>-7057.1875430054915</v>
      </c>
      <c r="BF8682">
        <f t="shared" si="1041"/>
        <v>-5705.7598271476054</v>
      </c>
      <c r="BG8682">
        <f t="shared" si="1042"/>
        <v>-4354.3321112897183</v>
      </c>
      <c r="BH8682">
        <f t="shared" si="1043"/>
        <v>-3002.9043954318313</v>
      </c>
      <c r="BI8682">
        <f t="shared" si="1044"/>
        <v>-1651.4766795739442</v>
      </c>
      <c r="BJ8682">
        <f t="shared" si="1045"/>
        <v>-300.04896371605719</v>
      </c>
    </row>
    <row r="8683" spans="1:62">
      <c r="A8683">
        <v>8680</v>
      </c>
      <c r="F8683">
        <v>16498.685827291418</v>
      </c>
      <c r="G8683">
        <v>0.3759066938572575</v>
      </c>
      <c r="BD8683">
        <f t="shared" si="1039"/>
        <v>-4027.6610981752856</v>
      </c>
      <c r="BE8683">
        <f t="shared" si="1040"/>
        <v>-2620.1481274457578</v>
      </c>
      <c r="BF8683">
        <f t="shared" si="1041"/>
        <v>-1212.6351567162301</v>
      </c>
      <c r="BG8683">
        <f t="shared" si="1042"/>
        <v>194.87781401329721</v>
      </c>
      <c r="BH8683">
        <f t="shared" si="1043"/>
        <v>1602.3907847428245</v>
      </c>
      <c r="BI8683">
        <f t="shared" si="1044"/>
        <v>3009.9037554723527</v>
      </c>
      <c r="BJ8683">
        <f t="shared" si="1045"/>
        <v>4417.41672620188</v>
      </c>
    </row>
    <row r="8684" spans="1:62">
      <c r="A8684">
        <v>8681</v>
      </c>
      <c r="F8684">
        <v>3351.8445687932908</v>
      </c>
      <c r="G8684">
        <v>0.75472799406836977</v>
      </c>
      <c r="BD8684">
        <f t="shared" si="1039"/>
        <v>-14619.152358005131</v>
      </c>
      <c r="BE8684">
        <f t="shared" si="1040"/>
        <v>-12739.618888718844</v>
      </c>
      <c r="BF8684">
        <f t="shared" si="1041"/>
        <v>-10860.085419432555</v>
      </c>
      <c r="BG8684">
        <f t="shared" si="1042"/>
        <v>-8980.5519501462677</v>
      </c>
      <c r="BH8684">
        <f t="shared" si="1043"/>
        <v>-7101.0184808599806</v>
      </c>
      <c r="BI8684">
        <f t="shared" si="1044"/>
        <v>-5221.4850115736936</v>
      </c>
      <c r="BJ8684">
        <f t="shared" si="1045"/>
        <v>-3341.9515422874047</v>
      </c>
    </row>
    <row r="8685" spans="1:62">
      <c r="A8685">
        <v>8682</v>
      </c>
      <c r="F8685">
        <v>5791.4704480297223</v>
      </c>
      <c r="G8685">
        <v>0.28442943238715301</v>
      </c>
      <c r="BD8685">
        <f t="shared" si="1039"/>
        <v>421.79540154855795</v>
      </c>
      <c r="BE8685">
        <f t="shared" si="1040"/>
        <v>4195.4353718904067</v>
      </c>
      <c r="BF8685">
        <f t="shared" si="1041"/>
        <v>7969.0753422322559</v>
      </c>
      <c r="BG8685">
        <f t="shared" si="1042"/>
        <v>11742.715312574104</v>
      </c>
      <c r="BH8685">
        <f t="shared" si="1043"/>
        <v>15516.355282915953</v>
      </c>
      <c r="BI8685">
        <f t="shared" si="1044"/>
        <v>19289.995253257803</v>
      </c>
      <c r="BJ8685">
        <f t="shared" si="1045"/>
        <v>23063.635223599653</v>
      </c>
    </row>
    <row r="8686" spans="1:62">
      <c r="A8686">
        <v>8683</v>
      </c>
      <c r="F8686">
        <v>5348.2745450038346</v>
      </c>
      <c r="G8686">
        <v>0.27183017900253947</v>
      </c>
      <c r="BD8686">
        <f t="shared" si="1039"/>
        <v>-4369.323286093957</v>
      </c>
      <c r="BE8686">
        <f t="shared" si="1040"/>
        <v>-2947.1761241581921</v>
      </c>
      <c r="BF8686">
        <f t="shared" si="1041"/>
        <v>-1525.0289622224273</v>
      </c>
      <c r="BG8686">
        <f t="shared" si="1042"/>
        <v>-102.88180028666193</v>
      </c>
      <c r="BH8686">
        <f t="shared" si="1043"/>
        <v>1319.2653616491034</v>
      </c>
      <c r="BI8686">
        <f t="shared" si="1044"/>
        <v>2741.4125235848678</v>
      </c>
      <c r="BJ8686">
        <f t="shared" si="1045"/>
        <v>4163.5596855206331</v>
      </c>
    </row>
    <row r="8687" spans="1:62">
      <c r="A8687">
        <v>8684</v>
      </c>
      <c r="F8687">
        <v>10761.814972404431</v>
      </c>
      <c r="G8687">
        <v>0.31096680046642344</v>
      </c>
      <c r="BD8687">
        <f t="shared" si="1039"/>
        <v>-3989.1236499911374</v>
      </c>
      <c r="BE8687">
        <f t="shared" si="1040"/>
        <v>-2629.9727549784398</v>
      </c>
      <c r="BF8687">
        <f t="shared" si="1041"/>
        <v>-1270.8218599657425</v>
      </c>
      <c r="BG8687">
        <f t="shared" si="1042"/>
        <v>88.329035046955141</v>
      </c>
      <c r="BH8687">
        <f t="shared" si="1043"/>
        <v>1447.4799300596524</v>
      </c>
      <c r="BI8687">
        <f t="shared" si="1044"/>
        <v>2806.6308250723496</v>
      </c>
      <c r="BJ8687">
        <f t="shared" si="1045"/>
        <v>4165.7817200850477</v>
      </c>
    </row>
    <row r="8688" spans="1:62">
      <c r="A8688">
        <v>8685</v>
      </c>
      <c r="F8688">
        <v>2576.8474722432366</v>
      </c>
      <c r="G8688">
        <v>0.64308200444282893</v>
      </c>
      <c r="BD8688">
        <f t="shared" si="1039"/>
        <v>-9206.9809700723126</v>
      </c>
      <c r="BE8688">
        <f t="shared" si="1040"/>
        <v>-7652.1469677401965</v>
      </c>
      <c r="BF8688">
        <f t="shared" si="1041"/>
        <v>-6097.3129654080785</v>
      </c>
      <c r="BG8688">
        <f t="shared" si="1042"/>
        <v>-4542.4789630759615</v>
      </c>
      <c r="BH8688">
        <f t="shared" si="1043"/>
        <v>-2987.6449607438444</v>
      </c>
      <c r="BI8688">
        <f t="shared" si="1044"/>
        <v>-1432.8109584117265</v>
      </c>
      <c r="BJ8688">
        <f t="shared" si="1045"/>
        <v>122.02304392038968</v>
      </c>
    </row>
    <row r="8689" spans="1:62">
      <c r="A8689">
        <v>8686</v>
      </c>
      <c r="F8689">
        <v>6739.7903888165856</v>
      </c>
      <c r="G8689">
        <v>0.29872754663729317</v>
      </c>
      <c r="BD8689">
        <f t="shared" si="1039"/>
        <v>638.56254997090809</v>
      </c>
      <c r="BE8689">
        <f t="shared" si="1040"/>
        <v>3853.9725721850527</v>
      </c>
      <c r="BF8689">
        <f t="shared" si="1041"/>
        <v>7069.3825943991978</v>
      </c>
      <c r="BG8689">
        <f t="shared" si="1042"/>
        <v>10284.792616613342</v>
      </c>
      <c r="BH8689">
        <f t="shared" si="1043"/>
        <v>13500.202638827486</v>
      </c>
      <c r="BI8689">
        <f t="shared" si="1044"/>
        <v>16715.612661041632</v>
      </c>
      <c r="BJ8689">
        <f t="shared" si="1045"/>
        <v>19931.022683255775</v>
      </c>
    </row>
    <row r="8690" spans="1:62">
      <c r="A8690">
        <v>8687</v>
      </c>
      <c r="F8690">
        <v>8895.4791499460953</v>
      </c>
      <c r="G8690">
        <v>0.7413841060334363</v>
      </c>
      <c r="BD8690">
        <f t="shared" si="1039"/>
        <v>-5246.1526556301196</v>
      </c>
      <c r="BE8690">
        <f t="shared" si="1040"/>
        <v>-3752.5149224436541</v>
      </c>
      <c r="BF8690">
        <f t="shared" si="1041"/>
        <v>-2258.8771892571876</v>
      </c>
      <c r="BG8690">
        <f t="shared" si="1042"/>
        <v>-765.23945607072255</v>
      </c>
      <c r="BH8690">
        <f t="shared" si="1043"/>
        <v>728.39827711574344</v>
      </c>
      <c r="BI8690">
        <f t="shared" si="1044"/>
        <v>2222.0360103022103</v>
      </c>
      <c r="BJ8690">
        <f t="shared" si="1045"/>
        <v>3715.6737434886763</v>
      </c>
    </row>
    <row r="8691" spans="1:62">
      <c r="A8691">
        <v>8688</v>
      </c>
      <c r="F8691">
        <v>16059.569012751583</v>
      </c>
      <c r="G8691">
        <v>0.27563563715578177</v>
      </c>
      <c r="BD8691">
        <f t="shared" si="1039"/>
        <v>-5188.5586197789144</v>
      </c>
      <c r="BE8691">
        <f t="shared" si="1040"/>
        <v>-1481.6380896117325</v>
      </c>
      <c r="BF8691">
        <f t="shared" si="1041"/>
        <v>2225.2824405554493</v>
      </c>
      <c r="BG8691">
        <f t="shared" si="1042"/>
        <v>5932.2029707226302</v>
      </c>
      <c r="BH8691">
        <f t="shared" si="1043"/>
        <v>9639.1235008898111</v>
      </c>
      <c r="BI8691">
        <f t="shared" si="1044"/>
        <v>13346.044031056994</v>
      </c>
      <c r="BJ8691">
        <f t="shared" si="1045"/>
        <v>17052.964561224177</v>
      </c>
    </row>
    <row r="8692" spans="1:62">
      <c r="A8692">
        <v>8689</v>
      </c>
      <c r="F8692">
        <v>15465.835386411709</v>
      </c>
      <c r="G8692">
        <v>-3.9236065980293056E-2</v>
      </c>
      <c r="BD8692">
        <f t="shared" si="1039"/>
        <v>-14681.390826972674</v>
      </c>
      <c r="BE8692">
        <f t="shared" si="1040"/>
        <v>-13303.212641193764</v>
      </c>
      <c r="BF8692">
        <f t="shared" si="1041"/>
        <v>-11925.034455414856</v>
      </c>
      <c r="BG8692">
        <f t="shared" si="1042"/>
        <v>-10546.856269635948</v>
      </c>
      <c r="BH8692">
        <f t="shared" si="1043"/>
        <v>-9168.6780838570376</v>
      </c>
      <c r="BI8692">
        <f t="shared" si="1044"/>
        <v>-7790.4998980781293</v>
      </c>
      <c r="BJ8692">
        <f t="shared" si="1045"/>
        <v>-6412.321712299221</v>
      </c>
    </row>
    <row r="8693" spans="1:62">
      <c r="A8693">
        <v>8690</v>
      </c>
      <c r="F8693">
        <v>-3661.1128166306244</v>
      </c>
      <c r="G8693">
        <v>0.51387442491455815</v>
      </c>
      <c r="BD8693">
        <f t="shared" si="1039"/>
        <v>-15662.015716313173</v>
      </c>
      <c r="BE8693">
        <f t="shared" si="1040"/>
        <v>-15858.19604621464</v>
      </c>
      <c r="BF8693">
        <f t="shared" si="1041"/>
        <v>-16054.376376116104</v>
      </c>
      <c r="BG8693">
        <f t="shared" si="1042"/>
        <v>-16250.556706017571</v>
      </c>
      <c r="BH8693">
        <f t="shared" si="1043"/>
        <v>-16446.737035919035</v>
      </c>
      <c r="BI8693">
        <f t="shared" si="1044"/>
        <v>-16642.9173658205</v>
      </c>
      <c r="BJ8693">
        <f t="shared" si="1045"/>
        <v>-16839.097695721965</v>
      </c>
    </row>
    <row r="8694" spans="1:62">
      <c r="A8694">
        <v>8691</v>
      </c>
      <c r="F8694">
        <v>13721.450312536197</v>
      </c>
      <c r="G8694">
        <v>0.3267048789730751</v>
      </c>
      <c r="BD8694">
        <f t="shared" si="1039"/>
        <v>6230.4849412034146</v>
      </c>
      <c r="BE8694">
        <f t="shared" si="1040"/>
        <v>8799.8570657762066</v>
      </c>
      <c r="BF8694">
        <f t="shared" si="1041"/>
        <v>11369.229190348997</v>
      </c>
      <c r="BG8694">
        <f t="shared" si="1042"/>
        <v>13938.601314921787</v>
      </c>
      <c r="BH8694">
        <f t="shared" si="1043"/>
        <v>16507.973439494577</v>
      </c>
      <c r="BI8694">
        <f t="shared" si="1044"/>
        <v>19077.345564067371</v>
      </c>
      <c r="BJ8694">
        <f t="shared" si="1045"/>
        <v>21646.717688640158</v>
      </c>
    </row>
    <row r="8695" spans="1:62">
      <c r="A8695">
        <v>8692</v>
      </c>
      <c r="F8695">
        <v>-8031.4913311132623</v>
      </c>
      <c r="G8695">
        <v>0.3935416337061195</v>
      </c>
      <c r="BD8695">
        <f t="shared" si="1039"/>
        <v>-12087.925917670822</v>
      </c>
      <c r="BE8695">
        <f t="shared" si="1040"/>
        <v>-10454.401522805445</v>
      </c>
      <c r="BF8695">
        <f t="shared" si="1041"/>
        <v>-8820.8771279400717</v>
      </c>
      <c r="BG8695">
        <f t="shared" si="1042"/>
        <v>-7187.3527330746947</v>
      </c>
      <c r="BH8695">
        <f t="shared" si="1043"/>
        <v>-5553.8283382093196</v>
      </c>
      <c r="BI8695">
        <f t="shared" si="1044"/>
        <v>-3920.3039433439444</v>
      </c>
      <c r="BJ8695">
        <f t="shared" si="1045"/>
        <v>-2286.7795484785693</v>
      </c>
    </row>
    <row r="8696" spans="1:62">
      <c r="A8696">
        <v>8693</v>
      </c>
      <c r="F8696">
        <v>4451.5971510652125</v>
      </c>
      <c r="G8696">
        <v>0.44052607582741476</v>
      </c>
      <c r="BD8696">
        <f t="shared" si="1039"/>
        <v>9999.1994996438589</v>
      </c>
      <c r="BE8696">
        <f t="shared" si="1040"/>
        <v>11966.907668174457</v>
      </c>
      <c r="BF8696">
        <f t="shared" si="1041"/>
        <v>13934.615836705056</v>
      </c>
      <c r="BG8696">
        <f t="shared" si="1042"/>
        <v>15902.324005235652</v>
      </c>
      <c r="BH8696">
        <f t="shared" si="1043"/>
        <v>17870.032173766249</v>
      </c>
      <c r="BI8696">
        <f t="shared" si="1044"/>
        <v>19837.740342296849</v>
      </c>
      <c r="BJ8696">
        <f t="shared" si="1045"/>
        <v>21805.448510827446</v>
      </c>
    </row>
    <row r="8697" spans="1:62">
      <c r="A8697">
        <v>8694</v>
      </c>
      <c r="F8697">
        <v>7749.7134670158794</v>
      </c>
      <c r="G8697">
        <v>0.3300579988026211</v>
      </c>
      <c r="BD8697">
        <f t="shared" si="1039"/>
        <v>-2248.9667719281388</v>
      </c>
      <c r="BE8697">
        <f t="shared" si="1040"/>
        <v>-46.336392791065009</v>
      </c>
      <c r="BF8697">
        <f t="shared" si="1041"/>
        <v>2156.2939863460088</v>
      </c>
      <c r="BG8697">
        <f t="shared" si="1042"/>
        <v>4358.9243654830825</v>
      </c>
      <c r="BH8697">
        <f t="shared" si="1043"/>
        <v>6561.5547446201563</v>
      </c>
      <c r="BI8697">
        <f t="shared" si="1044"/>
        <v>8764.18512375723</v>
      </c>
      <c r="BJ8697">
        <f t="shared" si="1045"/>
        <v>10966.815502894304</v>
      </c>
    </row>
    <row r="8698" spans="1:62">
      <c r="A8698">
        <v>8695</v>
      </c>
      <c r="F8698">
        <v>11267.194831702078</v>
      </c>
      <c r="G8698">
        <v>1.2531011150151983E-3</v>
      </c>
      <c r="BD8698">
        <f t="shared" si="1039"/>
        <v>-6099.4234730027738</v>
      </c>
      <c r="BE8698">
        <f t="shared" si="1040"/>
        <v>-4449.1334789896682</v>
      </c>
      <c r="BF8698">
        <f t="shared" si="1041"/>
        <v>-2798.8434849765626</v>
      </c>
      <c r="BG8698">
        <f t="shared" si="1042"/>
        <v>-1148.5534909634571</v>
      </c>
      <c r="BH8698">
        <f t="shared" si="1043"/>
        <v>501.73650304964758</v>
      </c>
      <c r="BI8698">
        <f t="shared" si="1044"/>
        <v>2152.0264970627541</v>
      </c>
      <c r="BJ8698">
        <f t="shared" si="1045"/>
        <v>3802.3164910758587</v>
      </c>
    </row>
    <row r="8699" spans="1:62">
      <c r="A8699">
        <v>8696</v>
      </c>
      <c r="F8699">
        <v>3615.638025400287</v>
      </c>
      <c r="G8699">
        <v>0.21325352076195614</v>
      </c>
      <c r="BD8699">
        <f t="shared" si="1039"/>
        <v>-11260.929326127001</v>
      </c>
      <c r="BE8699">
        <f t="shared" si="1040"/>
        <v>-11254.663820551927</v>
      </c>
      <c r="BF8699">
        <f t="shared" si="1041"/>
        <v>-11248.39831497685</v>
      </c>
      <c r="BG8699">
        <f t="shared" si="1042"/>
        <v>-11242.132809401774</v>
      </c>
      <c r="BH8699">
        <f t="shared" si="1043"/>
        <v>-11235.867303826697</v>
      </c>
      <c r="BI8699">
        <f t="shared" si="1044"/>
        <v>-11229.601798251622</v>
      </c>
      <c r="BJ8699">
        <f t="shared" si="1045"/>
        <v>-11223.336292676546</v>
      </c>
    </row>
    <row r="8700" spans="1:62">
      <c r="A8700">
        <v>8697</v>
      </c>
      <c r="F8700">
        <v>8371.4604091439687</v>
      </c>
      <c r="G8700">
        <v>0.37163098254776905</v>
      </c>
      <c r="BD8700">
        <f t="shared" si="1039"/>
        <v>-2549.3704215905063</v>
      </c>
      <c r="BE8700">
        <f t="shared" si="1040"/>
        <v>-1483.1028177807257</v>
      </c>
      <c r="BF8700">
        <f t="shared" si="1041"/>
        <v>-416.83521397094501</v>
      </c>
      <c r="BG8700">
        <f t="shared" si="1042"/>
        <v>649.43238983883566</v>
      </c>
      <c r="BH8700">
        <f t="shared" si="1043"/>
        <v>1715.6999936486163</v>
      </c>
      <c r="BI8700">
        <f t="shared" si="1044"/>
        <v>2781.967597458397</v>
      </c>
      <c r="BJ8700">
        <f t="shared" si="1045"/>
        <v>3848.2352012681777</v>
      </c>
    </row>
    <row r="8701" spans="1:62">
      <c r="A8701">
        <v>8698</v>
      </c>
      <c r="F8701">
        <v>9797.4037158069077</v>
      </c>
      <c r="G8701">
        <v>0.37382522291185794</v>
      </c>
      <c r="BD8701">
        <f t="shared" si="1039"/>
        <v>-6513.3054964051234</v>
      </c>
      <c r="BE8701">
        <f t="shared" si="1040"/>
        <v>-4655.1505836662782</v>
      </c>
      <c r="BF8701">
        <f t="shared" si="1041"/>
        <v>-2796.9956709274329</v>
      </c>
      <c r="BG8701">
        <f t="shared" si="1042"/>
        <v>-938.84075818858764</v>
      </c>
      <c r="BH8701">
        <f t="shared" si="1043"/>
        <v>919.31415455025672</v>
      </c>
      <c r="BI8701">
        <f t="shared" si="1044"/>
        <v>2777.4690672891029</v>
      </c>
      <c r="BJ8701">
        <f t="shared" si="1045"/>
        <v>4635.6239800279473</v>
      </c>
    </row>
    <row r="8702" spans="1:62">
      <c r="A8702">
        <v>8699</v>
      </c>
      <c r="F8702">
        <v>9043.9645686184485</v>
      </c>
      <c r="G8702">
        <v>0.25073787023929661</v>
      </c>
      <c r="BD8702">
        <f t="shared" si="1039"/>
        <v>-7928.2776012476179</v>
      </c>
      <c r="BE8702">
        <f t="shared" si="1040"/>
        <v>-6059.1514866883281</v>
      </c>
      <c r="BF8702">
        <f t="shared" si="1041"/>
        <v>-4190.0253721290383</v>
      </c>
      <c r="BG8702">
        <f t="shared" si="1042"/>
        <v>-2320.8992575697494</v>
      </c>
      <c r="BH8702">
        <f t="shared" si="1043"/>
        <v>-451.77314301045953</v>
      </c>
      <c r="BI8702">
        <f t="shared" si="1044"/>
        <v>1417.3529715488312</v>
      </c>
      <c r="BJ8702">
        <f t="shared" si="1045"/>
        <v>3286.4790861081201</v>
      </c>
    </row>
    <row r="8703" spans="1:62">
      <c r="A8703">
        <v>8700</v>
      </c>
      <c r="F8703">
        <v>-13648.522682150582</v>
      </c>
      <c r="G8703">
        <v>0.36616171555563248</v>
      </c>
      <c r="BD8703">
        <f t="shared" si="1039"/>
        <v>-7790.2752174219659</v>
      </c>
      <c r="BE8703">
        <f t="shared" si="1040"/>
        <v>-6536.5858662254823</v>
      </c>
      <c r="BF8703">
        <f t="shared" si="1041"/>
        <v>-5282.8965150289987</v>
      </c>
      <c r="BG8703">
        <f t="shared" si="1042"/>
        <v>-4029.207163832516</v>
      </c>
      <c r="BH8703">
        <f t="shared" si="1043"/>
        <v>-2775.5178126360333</v>
      </c>
      <c r="BI8703">
        <f t="shared" si="1044"/>
        <v>-1521.8284614395498</v>
      </c>
      <c r="BJ8703">
        <f t="shared" si="1045"/>
        <v>-268.13911024306799</v>
      </c>
    </row>
    <row r="8704" spans="1:62">
      <c r="A8704">
        <v>8701</v>
      </c>
      <c r="F8704">
        <v>1125.3707461302401</v>
      </c>
      <c r="G8704">
        <v>0.42154067487893965</v>
      </c>
      <c r="BD8704">
        <f t="shared" si="1039"/>
        <v>15479.331259928744</v>
      </c>
      <c r="BE8704">
        <f t="shared" si="1040"/>
        <v>17310.139837706905</v>
      </c>
      <c r="BF8704">
        <f t="shared" si="1041"/>
        <v>19140.948415485069</v>
      </c>
      <c r="BG8704">
        <f t="shared" si="1042"/>
        <v>20971.756993263232</v>
      </c>
      <c r="BH8704">
        <f t="shared" si="1043"/>
        <v>22802.565571041392</v>
      </c>
      <c r="BI8704">
        <f t="shared" si="1044"/>
        <v>24633.374148819559</v>
      </c>
      <c r="BJ8704">
        <f t="shared" si="1045"/>
        <v>26464.182726597719</v>
      </c>
    </row>
    <row r="8705" spans="1:62">
      <c r="A8705">
        <v>8702</v>
      </c>
      <c r="F8705">
        <v>8349.6062582901832</v>
      </c>
      <c r="G8705">
        <v>0.28716501367444547</v>
      </c>
      <c r="BD8705">
        <f t="shared" si="1039"/>
        <v>982.33262826445798</v>
      </c>
      <c r="BE8705">
        <f t="shared" si="1040"/>
        <v>3090.0360026591561</v>
      </c>
      <c r="BF8705">
        <f t="shared" si="1041"/>
        <v>5197.7393770538547</v>
      </c>
      <c r="BG8705">
        <f t="shared" si="1042"/>
        <v>7305.4427514485524</v>
      </c>
      <c r="BH8705">
        <f t="shared" si="1043"/>
        <v>9413.1461258432519</v>
      </c>
      <c r="BI8705">
        <f t="shared" si="1044"/>
        <v>11520.84950023795</v>
      </c>
      <c r="BJ8705">
        <f t="shared" si="1045"/>
        <v>13628.552874632647</v>
      </c>
    </row>
    <row r="8706" spans="1:62">
      <c r="A8706">
        <v>8703</v>
      </c>
      <c r="F8706">
        <v>6903.1666837618159</v>
      </c>
      <c r="G8706">
        <v>0.30964353744443418</v>
      </c>
      <c r="BD8706">
        <f t="shared" si="1039"/>
        <v>-6913.781189917956</v>
      </c>
      <c r="BE8706">
        <f t="shared" si="1040"/>
        <v>-5477.9561215457288</v>
      </c>
      <c r="BF8706">
        <f t="shared" si="1041"/>
        <v>-4042.1310531735007</v>
      </c>
      <c r="BG8706">
        <f t="shared" si="1042"/>
        <v>-2606.3059848012736</v>
      </c>
      <c r="BH8706">
        <f t="shared" si="1043"/>
        <v>-1170.4809164290464</v>
      </c>
      <c r="BI8706">
        <f t="shared" si="1044"/>
        <v>265.34415194318171</v>
      </c>
      <c r="BJ8706">
        <f t="shared" si="1045"/>
        <v>1701.1692203154089</v>
      </c>
    </row>
    <row r="8707" spans="1:62">
      <c r="A8707">
        <v>8704</v>
      </c>
      <c r="F8707">
        <v>14430.293500118831</v>
      </c>
      <c r="G8707">
        <v>7.1299397327574177E-2</v>
      </c>
      <c r="BD8707">
        <f t="shared" si="1039"/>
        <v>-5354.9489965396451</v>
      </c>
      <c r="BE8707">
        <f t="shared" si="1040"/>
        <v>-3806.7313093174739</v>
      </c>
      <c r="BF8707">
        <f t="shared" si="1041"/>
        <v>-2258.5136220953036</v>
      </c>
      <c r="BG8707">
        <f t="shared" si="1042"/>
        <v>-710.29593487313196</v>
      </c>
      <c r="BH8707">
        <f t="shared" si="1043"/>
        <v>837.9217523490388</v>
      </c>
      <c r="BI8707">
        <f t="shared" si="1044"/>
        <v>2386.1394395712086</v>
      </c>
      <c r="BJ8707">
        <f t="shared" si="1045"/>
        <v>3934.3571267933803</v>
      </c>
    </row>
    <row r="8708" spans="1:62">
      <c r="A8708">
        <v>8705</v>
      </c>
      <c r="F8708">
        <v>11259.251250946494</v>
      </c>
      <c r="G8708">
        <v>0.15145127871266961</v>
      </c>
      <c r="BD8708">
        <f t="shared" si="1039"/>
        <v>-14073.79651348096</v>
      </c>
      <c r="BE8708">
        <f t="shared" si="1040"/>
        <v>-13717.29952684309</v>
      </c>
      <c r="BF8708">
        <f t="shared" si="1041"/>
        <v>-13360.802540205219</v>
      </c>
      <c r="BG8708">
        <f t="shared" si="1042"/>
        <v>-13004.305553567347</v>
      </c>
      <c r="BH8708">
        <f t="shared" si="1043"/>
        <v>-12647.808566929476</v>
      </c>
      <c r="BI8708">
        <f t="shared" si="1044"/>
        <v>-12291.311580291605</v>
      </c>
      <c r="BJ8708">
        <f t="shared" si="1045"/>
        <v>-11934.814593653735</v>
      </c>
    </row>
    <row r="8709" spans="1:62">
      <c r="A8709">
        <v>8706</v>
      </c>
      <c r="F8709">
        <v>7135.2519219109017</v>
      </c>
      <c r="G8709">
        <v>0.44308622208979376</v>
      </c>
      <c r="BD8709">
        <f t="shared" si="1039"/>
        <v>-10501.994857383146</v>
      </c>
      <c r="BE8709">
        <f t="shared" si="1040"/>
        <v>-9744.7384638197982</v>
      </c>
      <c r="BF8709">
        <f t="shared" si="1041"/>
        <v>-8987.4820702564502</v>
      </c>
      <c r="BG8709">
        <f t="shared" si="1042"/>
        <v>-8230.2256766931023</v>
      </c>
      <c r="BH8709">
        <f t="shared" si="1043"/>
        <v>-7472.9692831297543</v>
      </c>
      <c r="BI8709">
        <f t="shared" si="1044"/>
        <v>-6715.7128895664055</v>
      </c>
      <c r="BJ8709">
        <f t="shared" si="1045"/>
        <v>-5958.4564960030575</v>
      </c>
    </row>
    <row r="8710" spans="1:62">
      <c r="A8710">
        <v>8707</v>
      </c>
      <c r="F8710">
        <v>10367.100103682998</v>
      </c>
      <c r="G8710">
        <v>0.16467326732451326</v>
      </c>
      <c r="BD8710">
        <f t="shared" si="1039"/>
        <v>-4919.8208114619329</v>
      </c>
      <c r="BE8710">
        <f t="shared" si="1040"/>
        <v>-2704.389701012964</v>
      </c>
      <c r="BF8710">
        <f t="shared" si="1041"/>
        <v>-488.95859056399513</v>
      </c>
      <c r="BG8710">
        <f t="shared" si="1042"/>
        <v>1726.4725198849737</v>
      </c>
      <c r="BH8710">
        <f t="shared" si="1043"/>
        <v>3941.9036303339417</v>
      </c>
      <c r="BI8710">
        <f t="shared" si="1044"/>
        <v>6157.3347407829115</v>
      </c>
      <c r="BJ8710">
        <f t="shared" si="1045"/>
        <v>8372.7658512318794</v>
      </c>
    </row>
    <row r="8711" spans="1:62">
      <c r="A8711">
        <v>8708</v>
      </c>
      <c r="F8711">
        <v>10582.782691852808</v>
      </c>
      <c r="G8711">
        <v>0.22334259662747691</v>
      </c>
      <c r="BD8711">
        <f t="shared" si="1039"/>
        <v>-9543.733767060432</v>
      </c>
      <c r="BE8711">
        <f t="shared" si="1040"/>
        <v>-8720.3674304378656</v>
      </c>
      <c r="BF8711">
        <f t="shared" si="1041"/>
        <v>-7897.0010938152991</v>
      </c>
      <c r="BG8711">
        <f t="shared" si="1042"/>
        <v>-7073.6347571927326</v>
      </c>
      <c r="BH8711">
        <f t="shared" si="1043"/>
        <v>-6250.2684205701671</v>
      </c>
      <c r="BI8711">
        <f t="shared" si="1044"/>
        <v>-5426.9020839476007</v>
      </c>
      <c r="BJ8711">
        <f t="shared" si="1045"/>
        <v>-4603.5357473250342</v>
      </c>
    </row>
    <row r="8712" spans="1:62">
      <c r="A8712">
        <v>8709</v>
      </c>
      <c r="F8712">
        <v>9772.105083331995</v>
      </c>
      <c r="G8712">
        <v>5.9299552830925251E-2</v>
      </c>
      <c r="BD8712">
        <f t="shared" si="1039"/>
        <v>-9466.069708715424</v>
      </c>
      <c r="BE8712">
        <f t="shared" si="1040"/>
        <v>-8349.3567255780399</v>
      </c>
      <c r="BF8712">
        <f t="shared" si="1041"/>
        <v>-7232.643742440654</v>
      </c>
      <c r="BG8712">
        <f t="shared" si="1042"/>
        <v>-6115.93075930327</v>
      </c>
      <c r="BH8712">
        <f t="shared" si="1043"/>
        <v>-4999.217776165885</v>
      </c>
      <c r="BI8712">
        <f t="shared" si="1044"/>
        <v>-3882.5047930285009</v>
      </c>
      <c r="BJ8712">
        <f t="shared" si="1045"/>
        <v>-2765.7918098911159</v>
      </c>
    </row>
    <row r="8713" spans="1:62">
      <c r="A8713">
        <v>8710</v>
      </c>
      <c r="F8713">
        <v>7810.4925802592988</v>
      </c>
      <c r="G8713">
        <v>0.15817910943093949</v>
      </c>
      <c r="BD8713">
        <f t="shared" si="1039"/>
        <v>-9475.6073191773685</v>
      </c>
      <c r="BE8713">
        <f t="shared" si="1040"/>
        <v>-9179.1095550227419</v>
      </c>
      <c r="BF8713">
        <f t="shared" si="1041"/>
        <v>-8882.6117908681153</v>
      </c>
      <c r="BG8713">
        <f t="shared" si="1042"/>
        <v>-8586.1140267134906</v>
      </c>
      <c r="BH8713">
        <f t="shared" si="1043"/>
        <v>-8289.616262558864</v>
      </c>
      <c r="BI8713">
        <f t="shared" si="1044"/>
        <v>-7993.1184984042375</v>
      </c>
      <c r="BJ8713">
        <f t="shared" si="1045"/>
        <v>-7696.6207342496109</v>
      </c>
    </row>
    <row r="8714" spans="1:62">
      <c r="A8714">
        <v>8711</v>
      </c>
      <c r="F8714">
        <v>4260.4411863664391</v>
      </c>
      <c r="G8714">
        <v>0.39965756120873941</v>
      </c>
      <c r="BD8714">
        <f t="shared" si="1039"/>
        <v>-7019.597033104601</v>
      </c>
      <c r="BE8714">
        <f t="shared" si="1040"/>
        <v>-6228.7014859499041</v>
      </c>
      <c r="BF8714">
        <f t="shared" si="1041"/>
        <v>-5437.8059387952071</v>
      </c>
      <c r="BG8714">
        <f t="shared" si="1042"/>
        <v>-4646.9103916405093</v>
      </c>
      <c r="BH8714">
        <f t="shared" si="1043"/>
        <v>-3856.0148444858114</v>
      </c>
      <c r="BI8714">
        <f t="shared" si="1044"/>
        <v>-3065.1192973311145</v>
      </c>
      <c r="BJ8714">
        <f t="shared" si="1045"/>
        <v>-2274.2237501764166</v>
      </c>
    </row>
    <row r="8715" spans="1:62">
      <c r="A8715">
        <v>8712</v>
      </c>
      <c r="F8715">
        <v>15417.10988460312</v>
      </c>
      <c r="G8715">
        <v>0.10356335306848941</v>
      </c>
      <c r="BD8715">
        <f t="shared" si="1039"/>
        <v>-2262.1533803227421</v>
      </c>
      <c r="BE8715">
        <f t="shared" si="1040"/>
        <v>-263.86557427904518</v>
      </c>
      <c r="BF8715">
        <f t="shared" si="1041"/>
        <v>1734.4222317646518</v>
      </c>
      <c r="BG8715">
        <f t="shared" si="1042"/>
        <v>3732.7100378083487</v>
      </c>
      <c r="BH8715">
        <f t="shared" si="1043"/>
        <v>5730.9978438520466</v>
      </c>
      <c r="BI8715">
        <f t="shared" si="1044"/>
        <v>7729.2856498957426</v>
      </c>
      <c r="BJ8715">
        <f t="shared" si="1045"/>
        <v>9727.5734559394405</v>
      </c>
    </row>
    <row r="8716" spans="1:62">
      <c r="A8716">
        <v>8713</v>
      </c>
      <c r="F8716">
        <v>-722.79504919304964</v>
      </c>
      <c r="G8716">
        <v>0.48810095749698945</v>
      </c>
      <c r="BD8716">
        <f t="shared" si="1039"/>
        <v>-14899.293119260674</v>
      </c>
      <c r="BE8716">
        <f t="shared" si="1040"/>
        <v>-14381.476353918226</v>
      </c>
      <c r="BF8716">
        <f t="shared" si="1041"/>
        <v>-13863.65958857578</v>
      </c>
      <c r="BG8716">
        <f t="shared" si="1042"/>
        <v>-13345.842823233332</v>
      </c>
      <c r="BH8716">
        <f t="shared" si="1043"/>
        <v>-12828.026057890886</v>
      </c>
      <c r="BI8716">
        <f t="shared" si="1044"/>
        <v>-12310.209292548438</v>
      </c>
      <c r="BJ8716">
        <f t="shared" si="1045"/>
        <v>-11792.392527205991</v>
      </c>
    </row>
    <row r="8717" spans="1:62">
      <c r="A8717">
        <v>8714</v>
      </c>
      <c r="F8717">
        <v>12574.570416171322</v>
      </c>
      <c r="G8717">
        <v>0.32074439826145351</v>
      </c>
      <c r="BD8717">
        <f t="shared" ref="BD8717:BD8780" si="1046">($BD$3*G8716)-F8716</f>
        <v>3163.2998366779971</v>
      </c>
      <c r="BE8717">
        <f t="shared" ref="BE8717:BE8780" si="1047">($BE$3*G8716)-F8716</f>
        <v>5603.8046241629445</v>
      </c>
      <c r="BF8717">
        <f t="shared" ref="BF8717:BF8780" si="1048">($BF$3*G8716)-F8716</f>
        <v>8044.3094116478915</v>
      </c>
      <c r="BG8717">
        <f t="shared" ref="BG8717:BG8780" si="1049">($BG$3*G8716)-F8716</f>
        <v>10484.814199132839</v>
      </c>
      <c r="BH8717">
        <f t="shared" ref="BH8717:BH8780" si="1050">($BH$3*G8716)-F8716</f>
        <v>12925.318986617785</v>
      </c>
      <c r="BI8717">
        <f t="shared" ref="BI8717:BI8780" si="1051">($BI$3*G8716)-F8716</f>
        <v>15365.823774102733</v>
      </c>
      <c r="BJ8717">
        <f t="shared" ref="BJ8717:BJ8780" si="1052">($BJ$3*G8716)-F8716</f>
        <v>17806.328561587681</v>
      </c>
    </row>
    <row r="8718" spans="1:62">
      <c r="A8718">
        <v>8715</v>
      </c>
      <c r="F8718">
        <v>8359.9109859201853</v>
      </c>
      <c r="G8718">
        <v>0.13475635208585501</v>
      </c>
      <c r="BD8718">
        <f t="shared" si="1046"/>
        <v>-10970.848424864054</v>
      </c>
      <c r="BE8718">
        <f t="shared" si="1047"/>
        <v>-9367.1264335567867</v>
      </c>
      <c r="BF8718">
        <f t="shared" si="1048"/>
        <v>-7763.404442249519</v>
      </c>
      <c r="BG8718">
        <f t="shared" si="1049"/>
        <v>-6159.6824509422513</v>
      </c>
      <c r="BH8718">
        <f t="shared" si="1050"/>
        <v>-4555.9604596349845</v>
      </c>
      <c r="BI8718">
        <f t="shared" si="1051"/>
        <v>-2952.238468327716</v>
      </c>
      <c r="BJ8718">
        <f t="shared" si="1052"/>
        <v>-1348.5164770204483</v>
      </c>
    </row>
    <row r="8719" spans="1:62">
      <c r="A8719">
        <v>8716</v>
      </c>
      <c r="F8719">
        <v>402.26549622508173</v>
      </c>
      <c r="G8719">
        <v>0.10567299514979034</v>
      </c>
      <c r="BD8719">
        <f t="shared" si="1046"/>
        <v>-7686.1292254909104</v>
      </c>
      <c r="BE8719">
        <f t="shared" si="1047"/>
        <v>-7012.3474650616354</v>
      </c>
      <c r="BF8719">
        <f t="shared" si="1048"/>
        <v>-6338.5657046323604</v>
      </c>
      <c r="BG8719">
        <f t="shared" si="1049"/>
        <v>-5664.7839442030854</v>
      </c>
      <c r="BH8719">
        <f t="shared" si="1050"/>
        <v>-4991.0021837738095</v>
      </c>
      <c r="BI8719">
        <f t="shared" si="1051"/>
        <v>-4317.2204233445354</v>
      </c>
      <c r="BJ8719">
        <f t="shared" si="1052"/>
        <v>-3643.4386629152596</v>
      </c>
    </row>
    <row r="8720" spans="1:62">
      <c r="A8720">
        <v>8717</v>
      </c>
      <c r="F8720">
        <v>7186.3662934579988</v>
      </c>
      <c r="G8720">
        <v>0.21022959043214495</v>
      </c>
      <c r="BD8720">
        <f t="shared" si="1046"/>
        <v>126.09947952386995</v>
      </c>
      <c r="BE8720">
        <f t="shared" si="1047"/>
        <v>654.46445527282162</v>
      </c>
      <c r="BF8720">
        <f t="shared" si="1048"/>
        <v>1182.8294310217734</v>
      </c>
      <c r="BG8720">
        <f t="shared" si="1049"/>
        <v>1711.194406770725</v>
      </c>
      <c r="BH8720">
        <f t="shared" si="1050"/>
        <v>2239.5593825196765</v>
      </c>
      <c r="BI8720">
        <f t="shared" si="1051"/>
        <v>2767.9243582686286</v>
      </c>
      <c r="BJ8720">
        <f t="shared" si="1052"/>
        <v>3296.2893340175801</v>
      </c>
    </row>
    <row r="8721" spans="1:62">
      <c r="A8721">
        <v>8718</v>
      </c>
      <c r="F8721">
        <v>9117.0987956729841</v>
      </c>
      <c r="G8721">
        <v>1.2420373290239182</v>
      </c>
      <c r="BD8721">
        <f t="shared" si="1046"/>
        <v>-6135.2183412972736</v>
      </c>
      <c r="BE8721">
        <f t="shared" si="1047"/>
        <v>-5084.0703891365492</v>
      </c>
      <c r="BF8721">
        <f t="shared" si="1048"/>
        <v>-4032.9224369758244</v>
      </c>
      <c r="BG8721">
        <f t="shared" si="1049"/>
        <v>-2981.7744848150996</v>
      </c>
      <c r="BH8721">
        <f t="shared" si="1050"/>
        <v>-1930.6265326543753</v>
      </c>
      <c r="BI8721">
        <f t="shared" si="1051"/>
        <v>-879.47858049365004</v>
      </c>
      <c r="BJ8721">
        <f t="shared" si="1052"/>
        <v>171.6693716670743</v>
      </c>
    </row>
    <row r="8722" spans="1:62">
      <c r="A8722">
        <v>8719</v>
      </c>
      <c r="F8722">
        <v>9229.2342623585464</v>
      </c>
      <c r="G8722">
        <v>0.52963080528180484</v>
      </c>
      <c r="BD8722">
        <f t="shared" si="1046"/>
        <v>-2906.9121505533931</v>
      </c>
      <c r="BE8722">
        <f t="shared" si="1047"/>
        <v>3303.274494566198</v>
      </c>
      <c r="BF8722">
        <f t="shared" si="1048"/>
        <v>9513.4611396857872</v>
      </c>
      <c r="BG8722">
        <f t="shared" si="1049"/>
        <v>15723.64778480538</v>
      </c>
      <c r="BH8722">
        <f t="shared" si="1050"/>
        <v>21933.834429924969</v>
      </c>
      <c r="BI8722">
        <f t="shared" si="1051"/>
        <v>28144.021075044559</v>
      </c>
      <c r="BJ8722">
        <f t="shared" si="1052"/>
        <v>34354.207720164151</v>
      </c>
    </row>
    <row r="8723" spans="1:62">
      <c r="A8723">
        <v>8720</v>
      </c>
      <c r="F8723">
        <v>10578.313934776103</v>
      </c>
      <c r="G8723">
        <v>0.28157899417140797</v>
      </c>
      <c r="BD8723">
        <f t="shared" si="1046"/>
        <v>-6581.0802359495228</v>
      </c>
      <c r="BE8723">
        <f t="shared" si="1047"/>
        <v>-3932.9262095404983</v>
      </c>
      <c r="BF8723">
        <f t="shared" si="1048"/>
        <v>-1284.7721831314739</v>
      </c>
      <c r="BG8723">
        <f t="shared" si="1049"/>
        <v>1363.3818432775497</v>
      </c>
      <c r="BH8723">
        <f t="shared" si="1050"/>
        <v>4011.5358696865751</v>
      </c>
      <c r="BI8723">
        <f t="shared" si="1051"/>
        <v>6659.6898960955987</v>
      </c>
      <c r="BJ8723">
        <f t="shared" si="1052"/>
        <v>9307.8439225046241</v>
      </c>
    </row>
    <row r="8724" spans="1:62">
      <c r="A8724">
        <v>8721</v>
      </c>
      <c r="F8724">
        <v>-7162.3092520084756</v>
      </c>
      <c r="G8724">
        <v>0.49791861038158736</v>
      </c>
      <c r="BD8724">
        <f t="shared" si="1046"/>
        <v>-9170.4189639190627</v>
      </c>
      <c r="BE8724">
        <f t="shared" si="1047"/>
        <v>-7762.5239930620228</v>
      </c>
      <c r="BF8724">
        <f t="shared" si="1048"/>
        <v>-6354.6290222049829</v>
      </c>
      <c r="BG8724">
        <f t="shared" si="1049"/>
        <v>-4946.734051347943</v>
      </c>
      <c r="BH8724">
        <f t="shared" si="1050"/>
        <v>-3538.8390804909031</v>
      </c>
      <c r="BI8724">
        <f t="shared" si="1051"/>
        <v>-2130.9441096338633</v>
      </c>
      <c r="BJ8724">
        <f t="shared" si="1052"/>
        <v>-723.04913877682338</v>
      </c>
    </row>
    <row r="8725" spans="1:62">
      <c r="A8725">
        <v>8722</v>
      </c>
      <c r="F8725">
        <v>-2052.7713988601463</v>
      </c>
      <c r="G8725">
        <v>0.49149309187527024</v>
      </c>
      <c r="BD8725">
        <f t="shared" si="1046"/>
        <v>9651.9023039164131</v>
      </c>
      <c r="BE8725">
        <f t="shared" si="1047"/>
        <v>12141.495355824349</v>
      </c>
      <c r="BF8725">
        <f t="shared" si="1048"/>
        <v>14631.088407732286</v>
      </c>
      <c r="BG8725">
        <f t="shared" si="1049"/>
        <v>17120.681459640222</v>
      </c>
      <c r="BH8725">
        <f t="shared" si="1050"/>
        <v>19610.274511548159</v>
      </c>
      <c r="BI8725">
        <f t="shared" si="1051"/>
        <v>22099.867563456097</v>
      </c>
      <c r="BJ8725">
        <f t="shared" si="1052"/>
        <v>24589.460615364034</v>
      </c>
    </row>
    <row r="8726" spans="1:62">
      <c r="A8726">
        <v>8723</v>
      </c>
      <c r="F8726">
        <v>5738.9003507178622</v>
      </c>
      <c r="G8726">
        <v>4.6468261570931091E-2</v>
      </c>
      <c r="BD8726">
        <f t="shared" si="1046"/>
        <v>4510.2368582364979</v>
      </c>
      <c r="BE8726">
        <f t="shared" si="1047"/>
        <v>6967.7023176128487</v>
      </c>
      <c r="BF8726">
        <f t="shared" si="1048"/>
        <v>9425.1677769891994</v>
      </c>
      <c r="BG8726">
        <f t="shared" si="1049"/>
        <v>11882.633236365551</v>
      </c>
      <c r="BH8726">
        <f t="shared" si="1050"/>
        <v>14340.098695741903</v>
      </c>
      <c r="BI8726">
        <f t="shared" si="1051"/>
        <v>16797.564155118253</v>
      </c>
      <c r="BJ8726">
        <f t="shared" si="1052"/>
        <v>19255.029614494604</v>
      </c>
    </row>
    <row r="8727" spans="1:62">
      <c r="A8727">
        <v>8724</v>
      </c>
      <c r="F8727">
        <v>11975.655259847343</v>
      </c>
      <c r="G8727">
        <v>0.59922747565577517</v>
      </c>
      <c r="BD8727">
        <f t="shared" si="1046"/>
        <v>-5506.5590428632067</v>
      </c>
      <c r="BE8727">
        <f t="shared" si="1047"/>
        <v>-5274.2177350085512</v>
      </c>
      <c r="BF8727">
        <f t="shared" si="1048"/>
        <v>-5041.8764271538957</v>
      </c>
      <c r="BG8727">
        <f t="shared" si="1049"/>
        <v>-4809.5351192992403</v>
      </c>
      <c r="BH8727">
        <f t="shared" si="1050"/>
        <v>-4577.1938114445848</v>
      </c>
      <c r="BI8727">
        <f t="shared" si="1051"/>
        <v>-4344.8525035899293</v>
      </c>
      <c r="BJ8727">
        <f t="shared" si="1052"/>
        <v>-4112.5111957352738</v>
      </c>
    </row>
    <row r="8728" spans="1:62">
      <c r="A8728">
        <v>8725</v>
      </c>
      <c r="F8728">
        <v>2069.3353994337231</v>
      </c>
      <c r="G8728">
        <v>0.61566148590833514</v>
      </c>
      <c r="BD8728">
        <f t="shared" si="1046"/>
        <v>-8979.5178815684667</v>
      </c>
      <c r="BE8728">
        <f t="shared" si="1047"/>
        <v>-5983.3805032895907</v>
      </c>
      <c r="BF8728">
        <f t="shared" si="1048"/>
        <v>-2987.2431250107147</v>
      </c>
      <c r="BG8728">
        <f t="shared" si="1049"/>
        <v>8.8942532681612647</v>
      </c>
      <c r="BH8728">
        <f t="shared" si="1050"/>
        <v>3005.0316315470373</v>
      </c>
      <c r="BI8728">
        <f t="shared" si="1051"/>
        <v>6001.1690098259132</v>
      </c>
      <c r="BJ8728">
        <f t="shared" si="1052"/>
        <v>8997.3063881047892</v>
      </c>
    </row>
    <row r="8729" spans="1:62">
      <c r="A8729">
        <v>8726</v>
      </c>
      <c r="F8729">
        <v>3937.4587115456961</v>
      </c>
      <c r="G8729">
        <v>0.46753217509979628</v>
      </c>
      <c r="BD8729">
        <f t="shared" si="1046"/>
        <v>1008.9720301079528</v>
      </c>
      <c r="BE8729">
        <f t="shared" si="1047"/>
        <v>4087.2794596496287</v>
      </c>
      <c r="BF8729">
        <f t="shared" si="1048"/>
        <v>7165.5868891913033</v>
      </c>
      <c r="BG8729">
        <f t="shared" si="1049"/>
        <v>10243.894318732981</v>
      </c>
      <c r="BH8729">
        <f t="shared" si="1050"/>
        <v>13322.201748274656</v>
      </c>
      <c r="BI8729">
        <f t="shared" si="1051"/>
        <v>16400.50917781633</v>
      </c>
      <c r="BJ8729">
        <f t="shared" si="1052"/>
        <v>19478.816607358007</v>
      </c>
    </row>
    <row r="8730" spans="1:62">
      <c r="A8730">
        <v>8727</v>
      </c>
      <c r="F8730">
        <v>-3025.6478005595345</v>
      </c>
      <c r="G8730">
        <v>1.0932526805244382</v>
      </c>
      <c r="BD8730">
        <f t="shared" si="1046"/>
        <v>-1599.7978360467146</v>
      </c>
      <c r="BE8730">
        <f t="shared" si="1047"/>
        <v>737.863039452267</v>
      </c>
      <c r="BF8730">
        <f t="shared" si="1048"/>
        <v>3075.5239149512481</v>
      </c>
      <c r="BG8730">
        <f t="shared" si="1049"/>
        <v>5413.1847904502301</v>
      </c>
      <c r="BH8730">
        <f t="shared" si="1050"/>
        <v>7750.8456659492113</v>
      </c>
      <c r="BI8730">
        <f t="shared" si="1051"/>
        <v>10088.506541448192</v>
      </c>
      <c r="BJ8730">
        <f t="shared" si="1052"/>
        <v>12426.167416947173</v>
      </c>
    </row>
    <row r="8731" spans="1:62">
      <c r="A8731">
        <v>8728</v>
      </c>
      <c r="F8731">
        <v>9934.015217292279</v>
      </c>
      <c r="G8731">
        <v>0.37328520198535386</v>
      </c>
      <c r="BD8731">
        <f t="shared" si="1046"/>
        <v>8491.9112031817258</v>
      </c>
      <c r="BE8731">
        <f t="shared" si="1047"/>
        <v>13958.174605803917</v>
      </c>
      <c r="BF8731">
        <f t="shared" si="1048"/>
        <v>19424.438008426107</v>
      </c>
      <c r="BG8731">
        <f t="shared" si="1049"/>
        <v>24890.7014110483</v>
      </c>
      <c r="BH8731">
        <f t="shared" si="1050"/>
        <v>30356.964813670489</v>
      </c>
      <c r="BI8731">
        <f t="shared" si="1051"/>
        <v>35823.228216292679</v>
      </c>
      <c r="BJ8731">
        <f t="shared" si="1052"/>
        <v>41289.491618914872</v>
      </c>
    </row>
    <row r="8732" spans="1:62">
      <c r="A8732">
        <v>8729</v>
      </c>
      <c r="F8732">
        <v>6123.8081948111285</v>
      </c>
      <c r="G8732">
        <v>0.27986966740268926</v>
      </c>
      <c r="BD8732">
        <f t="shared" si="1046"/>
        <v>-8067.5892073655095</v>
      </c>
      <c r="BE8732">
        <f t="shared" si="1047"/>
        <v>-6201.1631974387401</v>
      </c>
      <c r="BF8732">
        <f t="shared" si="1048"/>
        <v>-4334.7371875119707</v>
      </c>
      <c r="BG8732">
        <f t="shared" si="1049"/>
        <v>-2468.3111775852012</v>
      </c>
      <c r="BH8732">
        <f t="shared" si="1050"/>
        <v>-601.88516765843269</v>
      </c>
      <c r="BI8732">
        <f t="shared" si="1051"/>
        <v>1264.5408422683377</v>
      </c>
      <c r="BJ8732">
        <f t="shared" si="1052"/>
        <v>3130.9668521951062</v>
      </c>
    </row>
    <row r="8733" spans="1:62">
      <c r="A8733">
        <v>8730</v>
      </c>
      <c r="F8733">
        <v>-4997.0328907898511</v>
      </c>
      <c r="G8733">
        <v>0.47721743904799752</v>
      </c>
      <c r="BD8733">
        <f t="shared" si="1046"/>
        <v>-4724.4598577976822</v>
      </c>
      <c r="BE8733">
        <f t="shared" si="1047"/>
        <v>-3325.1115207842358</v>
      </c>
      <c r="BF8733">
        <f t="shared" si="1048"/>
        <v>-1925.7631837707895</v>
      </c>
      <c r="BG8733">
        <f t="shared" si="1049"/>
        <v>-526.41484675734318</v>
      </c>
      <c r="BH8733">
        <f t="shared" si="1050"/>
        <v>872.93349025610314</v>
      </c>
      <c r="BI8733">
        <f t="shared" si="1051"/>
        <v>2272.2818272695495</v>
      </c>
      <c r="BJ8733">
        <f t="shared" si="1052"/>
        <v>3671.6301642829949</v>
      </c>
    </row>
    <row r="8734" spans="1:62">
      <c r="A8734">
        <v>8731</v>
      </c>
      <c r="F8734">
        <v>6693.7956060116558</v>
      </c>
      <c r="G8734">
        <v>0.47081069575290346</v>
      </c>
      <c r="BD8734">
        <f t="shared" si="1046"/>
        <v>7383.1200860298386</v>
      </c>
      <c r="BE8734">
        <f t="shared" si="1047"/>
        <v>9769.2072812698261</v>
      </c>
      <c r="BF8734">
        <f t="shared" si="1048"/>
        <v>12155.294476509815</v>
      </c>
      <c r="BG8734">
        <f t="shared" si="1049"/>
        <v>14541.381671749801</v>
      </c>
      <c r="BH8734">
        <f t="shared" si="1050"/>
        <v>16927.468866989788</v>
      </c>
      <c r="BI8734">
        <f t="shared" si="1051"/>
        <v>19313.556062229778</v>
      </c>
      <c r="BJ8734">
        <f t="shared" si="1052"/>
        <v>21699.643257469765</v>
      </c>
    </row>
    <row r="8735" spans="1:62">
      <c r="A8735">
        <v>8732</v>
      </c>
      <c r="F8735">
        <v>5388.1874253832084</v>
      </c>
      <c r="G8735">
        <v>0.33067450540000287</v>
      </c>
      <c r="BD8735">
        <f t="shared" si="1046"/>
        <v>-4339.7421272471383</v>
      </c>
      <c r="BE8735">
        <f t="shared" si="1047"/>
        <v>-1985.6886484826209</v>
      </c>
      <c r="BF8735">
        <f t="shared" si="1048"/>
        <v>368.3648302818965</v>
      </c>
      <c r="BG8735">
        <f t="shared" si="1049"/>
        <v>2722.4183090464139</v>
      </c>
      <c r="BH8735">
        <f t="shared" si="1050"/>
        <v>5076.4717878109313</v>
      </c>
      <c r="BI8735">
        <f t="shared" si="1051"/>
        <v>7430.5252665754488</v>
      </c>
      <c r="BJ8735">
        <f t="shared" si="1052"/>
        <v>9784.5787453399644</v>
      </c>
    </row>
    <row r="8736" spans="1:62">
      <c r="A8736">
        <v>8733</v>
      </c>
      <c r="F8736">
        <v>8373.7158151426302</v>
      </c>
      <c r="G8736">
        <v>0.3010559489594673</v>
      </c>
      <c r="BD8736">
        <f t="shared" si="1046"/>
        <v>-3734.8148983831943</v>
      </c>
      <c r="BE8736">
        <f t="shared" si="1047"/>
        <v>-2081.4423713831798</v>
      </c>
      <c r="BF8736">
        <f t="shared" si="1048"/>
        <v>-428.06984438316522</v>
      </c>
      <c r="BG8736">
        <f t="shared" si="1049"/>
        <v>1225.3026826168489</v>
      </c>
      <c r="BH8736">
        <f t="shared" si="1050"/>
        <v>2878.6752096168639</v>
      </c>
      <c r="BI8736">
        <f t="shared" si="1051"/>
        <v>4532.047736616878</v>
      </c>
      <c r="BJ8736">
        <f t="shared" si="1052"/>
        <v>6185.420263616892</v>
      </c>
    </row>
    <row r="8737" spans="1:62">
      <c r="A8737">
        <v>8734</v>
      </c>
      <c r="F8737">
        <v>8501.6122699814259</v>
      </c>
      <c r="G8737">
        <v>0.19674951326002788</v>
      </c>
      <c r="BD8737">
        <f t="shared" si="1046"/>
        <v>-6868.436070345294</v>
      </c>
      <c r="BE8737">
        <f t="shared" si="1047"/>
        <v>-5363.1563255479577</v>
      </c>
      <c r="BF8737">
        <f t="shared" si="1048"/>
        <v>-3857.8765807506206</v>
      </c>
      <c r="BG8737">
        <f t="shared" si="1049"/>
        <v>-2352.5968359532844</v>
      </c>
      <c r="BH8737">
        <f t="shared" si="1050"/>
        <v>-847.31709115594731</v>
      </c>
      <c r="BI8737">
        <f t="shared" si="1051"/>
        <v>657.9626536413889</v>
      </c>
      <c r="BJ8737">
        <f t="shared" si="1052"/>
        <v>2163.242398438726</v>
      </c>
    </row>
    <row r="8738" spans="1:62">
      <c r="A8738">
        <v>8735</v>
      </c>
      <c r="F8738">
        <v>8455.0762331836377</v>
      </c>
      <c r="G8738">
        <v>0.40982392304748583</v>
      </c>
      <c r="BD8738">
        <f t="shared" si="1046"/>
        <v>-7517.8647036812863</v>
      </c>
      <c r="BE8738">
        <f t="shared" si="1047"/>
        <v>-6534.1171373811467</v>
      </c>
      <c r="BF8738">
        <f t="shared" si="1048"/>
        <v>-5550.369571081008</v>
      </c>
      <c r="BG8738">
        <f t="shared" si="1049"/>
        <v>-4566.6220047808683</v>
      </c>
      <c r="BH8738">
        <f t="shared" si="1050"/>
        <v>-3582.8744384807287</v>
      </c>
      <c r="BI8738">
        <f t="shared" si="1051"/>
        <v>-2599.12687218059</v>
      </c>
      <c r="BJ8738">
        <f t="shared" si="1052"/>
        <v>-1615.3793058804504</v>
      </c>
    </row>
    <row r="8739" spans="1:62">
      <c r="A8739">
        <v>8736</v>
      </c>
      <c r="F8739">
        <v>7446.8719096120149</v>
      </c>
      <c r="G8739">
        <v>0.18487188935740484</v>
      </c>
      <c r="BD8739">
        <f t="shared" si="1046"/>
        <v>-6405.956617946209</v>
      </c>
      <c r="BE8739">
        <f t="shared" si="1047"/>
        <v>-4356.8370027087794</v>
      </c>
      <c r="BF8739">
        <f t="shared" si="1048"/>
        <v>-2307.7173874713499</v>
      </c>
      <c r="BG8739">
        <f t="shared" si="1049"/>
        <v>-258.59777223392121</v>
      </c>
      <c r="BH8739">
        <f t="shared" si="1050"/>
        <v>1790.5218430035075</v>
      </c>
      <c r="BI8739">
        <f t="shared" si="1051"/>
        <v>3839.6414582409379</v>
      </c>
      <c r="BJ8739">
        <f t="shared" si="1052"/>
        <v>5888.7610734783666</v>
      </c>
    </row>
    <row r="8740" spans="1:62">
      <c r="A8740">
        <v>8737</v>
      </c>
      <c r="F8740">
        <v>1137.7198491424388</v>
      </c>
      <c r="G8740">
        <v>0.90026156381751044</v>
      </c>
      <c r="BD8740">
        <f t="shared" si="1046"/>
        <v>-6522.5124628249905</v>
      </c>
      <c r="BE8740">
        <f t="shared" si="1047"/>
        <v>-5598.1530160379662</v>
      </c>
      <c r="BF8740">
        <f t="shared" si="1048"/>
        <v>-4673.7935692509418</v>
      </c>
      <c r="BG8740">
        <f t="shared" si="1049"/>
        <v>-3749.4341224639179</v>
      </c>
      <c r="BH8740">
        <f t="shared" si="1050"/>
        <v>-2825.074675676894</v>
      </c>
      <c r="BI8740">
        <f t="shared" si="1051"/>
        <v>-1900.7152288898696</v>
      </c>
      <c r="BJ8740">
        <f t="shared" si="1052"/>
        <v>-976.3557821028453</v>
      </c>
    </row>
    <row r="8741" spans="1:62">
      <c r="A8741">
        <v>8738</v>
      </c>
      <c r="F8741">
        <v>-9698.3983770281666</v>
      </c>
      <c r="G8741">
        <v>0.71040738650314061</v>
      </c>
      <c r="BD8741">
        <f t="shared" si="1046"/>
        <v>3363.5879699451134</v>
      </c>
      <c r="BE8741">
        <f t="shared" si="1047"/>
        <v>7864.8957890326656</v>
      </c>
      <c r="BF8741">
        <f t="shared" si="1048"/>
        <v>12366.203608120219</v>
      </c>
      <c r="BG8741">
        <f t="shared" si="1049"/>
        <v>16867.51142720777</v>
      </c>
      <c r="BH8741">
        <f t="shared" si="1050"/>
        <v>21368.819246295323</v>
      </c>
      <c r="BI8741">
        <f t="shared" si="1051"/>
        <v>25870.127065382876</v>
      </c>
      <c r="BJ8741">
        <f t="shared" si="1052"/>
        <v>30371.434884470425</v>
      </c>
    </row>
    <row r="8742" spans="1:62">
      <c r="A8742">
        <v>8739</v>
      </c>
      <c r="F8742">
        <v>8647.7711794804163</v>
      </c>
      <c r="G8742">
        <v>0.29091683537167246</v>
      </c>
      <c r="BD8742">
        <f t="shared" si="1046"/>
        <v>13250.435309543869</v>
      </c>
      <c r="BE8742">
        <f t="shared" si="1047"/>
        <v>16802.472242059572</v>
      </c>
      <c r="BF8742">
        <f t="shared" si="1048"/>
        <v>20354.509174575276</v>
      </c>
      <c r="BG8742">
        <f t="shared" si="1049"/>
        <v>23906.546107090981</v>
      </c>
      <c r="BH8742">
        <f t="shared" si="1050"/>
        <v>27458.583039606681</v>
      </c>
      <c r="BI8742">
        <f t="shared" si="1051"/>
        <v>31010.619972122386</v>
      </c>
      <c r="BJ8742">
        <f t="shared" si="1052"/>
        <v>34562.65690463809</v>
      </c>
    </row>
    <row r="8743" spans="1:62">
      <c r="A8743">
        <v>8740</v>
      </c>
      <c r="F8743">
        <v>13281.050051561826</v>
      </c>
      <c r="G8743">
        <v>0.32179980711509604</v>
      </c>
      <c r="BD8743">
        <f t="shared" si="1046"/>
        <v>-7193.187002622054</v>
      </c>
      <c r="BE8743">
        <f t="shared" si="1047"/>
        <v>-5738.6028257636917</v>
      </c>
      <c r="BF8743">
        <f t="shared" si="1048"/>
        <v>-4284.0186489053294</v>
      </c>
      <c r="BG8743">
        <f t="shared" si="1049"/>
        <v>-2829.4344720469671</v>
      </c>
      <c r="BH8743">
        <f t="shared" si="1050"/>
        <v>-1374.8502951886048</v>
      </c>
      <c r="BI8743">
        <f t="shared" si="1051"/>
        <v>79.733881669757466</v>
      </c>
      <c r="BJ8743">
        <f t="shared" si="1052"/>
        <v>1534.3180585281189</v>
      </c>
    </row>
    <row r="8744" spans="1:62">
      <c r="A8744">
        <v>8741</v>
      </c>
      <c r="F8744">
        <v>5530.6041959872746</v>
      </c>
      <c r="G8744">
        <v>1.0252270105156391</v>
      </c>
      <c r="BD8744">
        <f t="shared" si="1046"/>
        <v>-11672.051015986346</v>
      </c>
      <c r="BE8744">
        <f t="shared" si="1047"/>
        <v>-10063.051980410866</v>
      </c>
      <c r="BF8744">
        <f t="shared" si="1048"/>
        <v>-8454.0529448353846</v>
      </c>
      <c r="BG8744">
        <f t="shared" si="1049"/>
        <v>-6845.0539092599056</v>
      </c>
      <c r="BH8744">
        <f t="shared" si="1050"/>
        <v>-5236.0548736844248</v>
      </c>
      <c r="BI8744">
        <f t="shared" si="1051"/>
        <v>-3627.055838108945</v>
      </c>
      <c r="BJ8744">
        <f t="shared" si="1052"/>
        <v>-2018.0568025334651</v>
      </c>
    </row>
    <row r="8745" spans="1:62">
      <c r="A8745">
        <v>8742</v>
      </c>
      <c r="F8745">
        <v>-4994.7892541270594</v>
      </c>
      <c r="G8745">
        <v>0.72571656125844797</v>
      </c>
      <c r="BD8745">
        <f t="shared" si="1046"/>
        <v>-404.46914340907915</v>
      </c>
      <c r="BE8745">
        <f t="shared" si="1047"/>
        <v>4721.6659091691163</v>
      </c>
      <c r="BF8745">
        <f t="shared" si="1048"/>
        <v>9847.8009617473126</v>
      </c>
      <c r="BG8745">
        <f t="shared" si="1049"/>
        <v>14973.936014325507</v>
      </c>
      <c r="BH8745">
        <f t="shared" si="1050"/>
        <v>20100.071066903703</v>
      </c>
      <c r="BI8745">
        <f t="shared" si="1051"/>
        <v>25226.2061194819</v>
      </c>
      <c r="BJ8745">
        <f t="shared" si="1052"/>
        <v>30352.341172060093</v>
      </c>
    </row>
    <row r="8746" spans="1:62">
      <c r="A8746">
        <v>8743</v>
      </c>
      <c r="F8746">
        <v>18730.837996101189</v>
      </c>
      <c r="G8746">
        <v>0.37521203446731999</v>
      </c>
      <c r="BD8746">
        <f t="shared" si="1046"/>
        <v>8623.3720604192986</v>
      </c>
      <c r="BE8746">
        <f t="shared" si="1047"/>
        <v>12251.954866711538</v>
      </c>
      <c r="BF8746">
        <f t="shared" si="1048"/>
        <v>15880.537673003779</v>
      </c>
      <c r="BG8746">
        <f t="shared" si="1049"/>
        <v>19509.12047929602</v>
      </c>
      <c r="BH8746">
        <f t="shared" si="1050"/>
        <v>23137.703285588257</v>
      </c>
      <c r="BI8746">
        <f t="shared" si="1051"/>
        <v>26766.286091880498</v>
      </c>
      <c r="BJ8746">
        <f t="shared" si="1052"/>
        <v>30394.868898172739</v>
      </c>
    </row>
    <row r="8747" spans="1:62">
      <c r="A8747">
        <v>8744</v>
      </c>
      <c r="F8747">
        <v>6188.3690261114807</v>
      </c>
      <c r="G8747">
        <v>0.20675893088240738</v>
      </c>
      <c r="BD8747">
        <f t="shared" si="1046"/>
        <v>-16854.777823764591</v>
      </c>
      <c r="BE8747">
        <f t="shared" si="1047"/>
        <v>-14978.717651427989</v>
      </c>
      <c r="BF8747">
        <f t="shared" si="1048"/>
        <v>-13102.657479091389</v>
      </c>
      <c r="BG8747">
        <f t="shared" si="1049"/>
        <v>-11226.597306754789</v>
      </c>
      <c r="BH8747">
        <f t="shared" si="1050"/>
        <v>-9350.5371344181895</v>
      </c>
      <c r="BI8747">
        <f t="shared" si="1051"/>
        <v>-7474.4769620815896</v>
      </c>
      <c r="BJ8747">
        <f t="shared" si="1052"/>
        <v>-5598.4167897449897</v>
      </c>
    </row>
    <row r="8748" spans="1:62">
      <c r="A8748">
        <v>8745</v>
      </c>
      <c r="F8748">
        <v>9659.1152082182234</v>
      </c>
      <c r="G8748">
        <v>0.25856814716695808</v>
      </c>
      <c r="BD8748">
        <f t="shared" si="1046"/>
        <v>-5154.5743716994439</v>
      </c>
      <c r="BE8748">
        <f t="shared" si="1047"/>
        <v>-4120.779717287407</v>
      </c>
      <c r="BF8748">
        <f t="shared" si="1048"/>
        <v>-3086.9850628753702</v>
      </c>
      <c r="BG8748">
        <f t="shared" si="1049"/>
        <v>-2053.1904084633334</v>
      </c>
      <c r="BH8748">
        <f t="shared" si="1050"/>
        <v>-1019.3957540512965</v>
      </c>
      <c r="BI8748">
        <f t="shared" si="1051"/>
        <v>14.398900360740299</v>
      </c>
      <c r="BJ8748">
        <f t="shared" si="1052"/>
        <v>1048.1935547727771</v>
      </c>
    </row>
    <row r="8749" spans="1:62">
      <c r="A8749">
        <v>8746</v>
      </c>
      <c r="F8749">
        <v>9232.3992571324834</v>
      </c>
      <c r="G8749">
        <v>0.51215645846605984</v>
      </c>
      <c r="BD8749">
        <f t="shared" si="1046"/>
        <v>-8366.274472383433</v>
      </c>
      <c r="BE8749">
        <f t="shared" si="1047"/>
        <v>-7073.4337365486426</v>
      </c>
      <c r="BF8749">
        <f t="shared" si="1048"/>
        <v>-5780.5930007138522</v>
      </c>
      <c r="BG8749">
        <f t="shared" si="1049"/>
        <v>-4487.7522648790618</v>
      </c>
      <c r="BH8749">
        <f t="shared" si="1050"/>
        <v>-3194.9115290442714</v>
      </c>
      <c r="BI8749">
        <f t="shared" si="1051"/>
        <v>-1902.0707932094811</v>
      </c>
      <c r="BJ8749">
        <f t="shared" si="1052"/>
        <v>-609.23005737469066</v>
      </c>
    </row>
    <row r="8750" spans="1:62">
      <c r="A8750">
        <v>8747</v>
      </c>
      <c r="F8750">
        <v>7604.2324618237217</v>
      </c>
      <c r="G8750">
        <v>0.43527445354528105</v>
      </c>
      <c r="BD8750">
        <f t="shared" si="1046"/>
        <v>-6671.6169648021842</v>
      </c>
      <c r="BE8750">
        <f t="shared" si="1047"/>
        <v>-4110.8346724718849</v>
      </c>
      <c r="BF8750">
        <f t="shared" si="1048"/>
        <v>-1550.0523801415857</v>
      </c>
      <c r="BG8750">
        <f t="shared" si="1049"/>
        <v>1010.7299121887136</v>
      </c>
      <c r="BH8750">
        <f t="shared" si="1050"/>
        <v>3571.5122045190128</v>
      </c>
      <c r="BI8750">
        <f t="shared" si="1051"/>
        <v>6132.2944968493121</v>
      </c>
      <c r="BJ8750">
        <f t="shared" si="1052"/>
        <v>8693.0767891796113</v>
      </c>
    </row>
    <row r="8751" spans="1:62">
      <c r="A8751">
        <v>8748</v>
      </c>
      <c r="F8751">
        <v>-5127.741719209771</v>
      </c>
      <c r="G8751">
        <v>0.40548993389513299</v>
      </c>
      <c r="BD8751">
        <f t="shared" si="1046"/>
        <v>-5427.8601940973167</v>
      </c>
      <c r="BE8751">
        <f t="shared" si="1047"/>
        <v>-3251.4879263709108</v>
      </c>
      <c r="BF8751">
        <f t="shared" si="1048"/>
        <v>-1075.1156586445059</v>
      </c>
      <c r="BG8751">
        <f t="shared" si="1049"/>
        <v>1101.2566090819</v>
      </c>
      <c r="BH8751">
        <f t="shared" si="1050"/>
        <v>3277.628876808305</v>
      </c>
      <c r="BI8751">
        <f t="shared" si="1051"/>
        <v>5454.00114453471</v>
      </c>
      <c r="BJ8751">
        <f t="shared" si="1052"/>
        <v>7630.3734122611149</v>
      </c>
    </row>
    <row r="8752" spans="1:62">
      <c r="A8752">
        <v>8749</v>
      </c>
      <c r="F8752">
        <v>5842.5954396140733</v>
      </c>
      <c r="G8752">
        <v>0.52737852897136595</v>
      </c>
      <c r="BD8752">
        <f t="shared" si="1046"/>
        <v>7155.1913886854363</v>
      </c>
      <c r="BE8752">
        <f t="shared" si="1047"/>
        <v>9182.6410581611017</v>
      </c>
      <c r="BF8752">
        <f t="shared" si="1048"/>
        <v>11210.090727636765</v>
      </c>
      <c r="BG8752">
        <f t="shared" si="1049"/>
        <v>13237.540397112431</v>
      </c>
      <c r="BH8752">
        <f t="shared" si="1050"/>
        <v>15264.990066588096</v>
      </c>
      <c r="BI8752">
        <f t="shared" si="1051"/>
        <v>17292.439736063759</v>
      </c>
      <c r="BJ8752">
        <f t="shared" si="1052"/>
        <v>19319.889405539427</v>
      </c>
    </row>
    <row r="8753" spans="1:62">
      <c r="A8753">
        <v>8750</v>
      </c>
      <c r="F8753">
        <v>14257.492733570805</v>
      </c>
      <c r="G8753">
        <v>0.6152546371008345</v>
      </c>
      <c r="BD8753">
        <f t="shared" si="1046"/>
        <v>-3205.7027947572437</v>
      </c>
      <c r="BE8753">
        <f t="shared" si="1047"/>
        <v>-568.81014990041422</v>
      </c>
      <c r="BF8753">
        <f t="shared" si="1048"/>
        <v>2068.0824949564158</v>
      </c>
      <c r="BG8753">
        <f t="shared" si="1049"/>
        <v>4704.9751398132448</v>
      </c>
      <c r="BH8753">
        <f t="shared" si="1050"/>
        <v>7341.8677846700757</v>
      </c>
      <c r="BI8753">
        <f t="shared" si="1051"/>
        <v>9978.7604295269048</v>
      </c>
      <c r="BJ8753">
        <f t="shared" si="1052"/>
        <v>12615.653074383736</v>
      </c>
    </row>
    <row r="8754" spans="1:62">
      <c r="A8754">
        <v>8751</v>
      </c>
      <c r="F8754">
        <v>12580.752081233495</v>
      </c>
      <c r="G8754">
        <v>0.33255271247257401</v>
      </c>
      <c r="BD8754">
        <f t="shared" si="1046"/>
        <v>-11181.219548066632</v>
      </c>
      <c r="BE8754">
        <f t="shared" si="1047"/>
        <v>-8104.9463625624603</v>
      </c>
      <c r="BF8754">
        <f t="shared" si="1048"/>
        <v>-5028.6731770582883</v>
      </c>
      <c r="BG8754">
        <f t="shared" si="1049"/>
        <v>-1952.3999915541153</v>
      </c>
      <c r="BH8754">
        <f t="shared" si="1050"/>
        <v>1123.8731939500576</v>
      </c>
      <c r="BI8754">
        <f t="shared" si="1051"/>
        <v>4200.1463794542287</v>
      </c>
      <c r="BJ8754">
        <f t="shared" si="1052"/>
        <v>7276.4195649584035</v>
      </c>
    </row>
    <row r="8755" spans="1:62">
      <c r="A8755">
        <v>8752</v>
      </c>
      <c r="F8755">
        <v>4606.8593605749738</v>
      </c>
      <c r="G8755">
        <v>0.14045591047181638</v>
      </c>
      <c r="BD8755">
        <f t="shared" si="1046"/>
        <v>-10917.988518870625</v>
      </c>
      <c r="BE8755">
        <f t="shared" si="1047"/>
        <v>-9255.2249565077545</v>
      </c>
      <c r="BF8755">
        <f t="shared" si="1048"/>
        <v>-7592.4613941448852</v>
      </c>
      <c r="BG8755">
        <f t="shared" si="1049"/>
        <v>-5929.6978317820149</v>
      </c>
      <c r="BH8755">
        <f t="shared" si="1050"/>
        <v>-4266.9342694191455</v>
      </c>
      <c r="BI8755">
        <f t="shared" si="1051"/>
        <v>-2604.1707070562752</v>
      </c>
      <c r="BJ8755">
        <f t="shared" si="1052"/>
        <v>-941.40714469340492</v>
      </c>
    </row>
    <row r="8756" spans="1:62">
      <c r="A8756">
        <v>8753</v>
      </c>
      <c r="F8756">
        <v>8889.9857306211579</v>
      </c>
      <c r="G8756">
        <v>0.22217732107139909</v>
      </c>
      <c r="BD8756">
        <f t="shared" si="1046"/>
        <v>-3904.5798082158917</v>
      </c>
      <c r="BE8756">
        <f t="shared" si="1047"/>
        <v>-3202.3002558568101</v>
      </c>
      <c r="BF8756">
        <f t="shared" si="1048"/>
        <v>-2500.0207034977279</v>
      </c>
      <c r="BG8756">
        <f t="shared" si="1049"/>
        <v>-1797.7411511386463</v>
      </c>
      <c r="BH8756">
        <f t="shared" si="1050"/>
        <v>-1095.4615987795642</v>
      </c>
      <c r="BI8756">
        <f t="shared" si="1051"/>
        <v>-393.18204642048204</v>
      </c>
      <c r="BJ8756">
        <f t="shared" si="1052"/>
        <v>309.09750593859917</v>
      </c>
    </row>
    <row r="8757" spans="1:62">
      <c r="A8757">
        <v>8754</v>
      </c>
      <c r="F8757">
        <v>2529.8409306910216</v>
      </c>
      <c r="G8757">
        <v>0.39515139565064317</v>
      </c>
      <c r="BD8757">
        <f t="shared" si="1046"/>
        <v>-7779.0991252641625</v>
      </c>
      <c r="BE8757">
        <f t="shared" si="1047"/>
        <v>-6668.212519907167</v>
      </c>
      <c r="BF8757">
        <f t="shared" si="1048"/>
        <v>-5557.3259145501715</v>
      </c>
      <c r="BG8757">
        <f t="shared" si="1049"/>
        <v>-4446.4393091931761</v>
      </c>
      <c r="BH8757">
        <f t="shared" si="1050"/>
        <v>-3335.5527038361806</v>
      </c>
      <c r="BI8757">
        <f t="shared" si="1051"/>
        <v>-2224.6660984791852</v>
      </c>
      <c r="BJ8757">
        <f t="shared" si="1052"/>
        <v>-1113.7794931221897</v>
      </c>
    </row>
    <row r="8758" spans="1:62">
      <c r="A8758">
        <v>8755</v>
      </c>
      <c r="F8758">
        <v>13146.394051866067</v>
      </c>
      <c r="G8758">
        <v>0.44929764174792286</v>
      </c>
      <c r="BD8758">
        <f t="shared" si="1046"/>
        <v>-554.08395243780569</v>
      </c>
      <c r="BE8758">
        <f t="shared" si="1047"/>
        <v>1421.6730258154103</v>
      </c>
      <c r="BF8758">
        <f t="shared" si="1048"/>
        <v>3397.4300040686257</v>
      </c>
      <c r="BG8758">
        <f t="shared" si="1049"/>
        <v>5373.1869823218422</v>
      </c>
      <c r="BH8758">
        <f t="shared" si="1050"/>
        <v>7348.9439605750576</v>
      </c>
      <c r="BI8758">
        <f t="shared" si="1051"/>
        <v>9324.7009388282731</v>
      </c>
      <c r="BJ8758">
        <f t="shared" si="1052"/>
        <v>11300.457917081489</v>
      </c>
    </row>
    <row r="8759" spans="1:62">
      <c r="A8759">
        <v>8756</v>
      </c>
      <c r="F8759">
        <v>6924.061848962283</v>
      </c>
      <c r="G8759">
        <v>1.1185493158117525</v>
      </c>
      <c r="BD8759">
        <f t="shared" si="1046"/>
        <v>-10899.905843126453</v>
      </c>
      <c r="BE8759">
        <f t="shared" si="1047"/>
        <v>-8653.4176343868385</v>
      </c>
      <c r="BF8759">
        <f t="shared" si="1048"/>
        <v>-6406.9294256472249</v>
      </c>
      <c r="BG8759">
        <f t="shared" si="1049"/>
        <v>-4160.4412169076095</v>
      </c>
      <c r="BH8759">
        <f t="shared" si="1050"/>
        <v>-1913.9530081679968</v>
      </c>
      <c r="BI8759">
        <f t="shared" si="1051"/>
        <v>332.53520057161768</v>
      </c>
      <c r="BJ8759">
        <f t="shared" si="1052"/>
        <v>2579.0234093112322</v>
      </c>
    </row>
    <row r="8760" spans="1:62">
      <c r="A8760">
        <v>8757</v>
      </c>
      <c r="F8760">
        <v>2393.4850313321112</v>
      </c>
      <c r="G8760">
        <v>0.71016348815531583</v>
      </c>
      <c r="BD8760">
        <f t="shared" si="1046"/>
        <v>-1331.3152699035199</v>
      </c>
      <c r="BE8760">
        <f t="shared" si="1047"/>
        <v>4261.4313091552431</v>
      </c>
      <c r="BF8760">
        <f t="shared" si="1048"/>
        <v>9854.1778882140061</v>
      </c>
      <c r="BG8760">
        <f t="shared" si="1049"/>
        <v>15446.924467272769</v>
      </c>
      <c r="BH8760">
        <f t="shared" si="1050"/>
        <v>21039.671046331532</v>
      </c>
      <c r="BI8760">
        <f t="shared" si="1051"/>
        <v>26632.417625390295</v>
      </c>
      <c r="BJ8760">
        <f t="shared" si="1052"/>
        <v>32225.164204449055</v>
      </c>
    </row>
    <row r="8761" spans="1:62">
      <c r="A8761">
        <v>8758</v>
      </c>
      <c r="F8761">
        <v>10273.602989746567</v>
      </c>
      <c r="G8761">
        <v>0.5304200447568741</v>
      </c>
      <c r="BD8761">
        <f t="shared" si="1046"/>
        <v>1157.3324094444679</v>
      </c>
      <c r="BE8761">
        <f t="shared" si="1047"/>
        <v>4708.149850221047</v>
      </c>
      <c r="BF8761">
        <f t="shared" si="1048"/>
        <v>8258.9672909976252</v>
      </c>
      <c r="BG8761">
        <f t="shared" si="1049"/>
        <v>11809.784731774205</v>
      </c>
      <c r="BH8761">
        <f t="shared" si="1050"/>
        <v>15360.602172550785</v>
      </c>
      <c r="BI8761">
        <f t="shared" si="1051"/>
        <v>18911.419613327362</v>
      </c>
      <c r="BJ8761">
        <f t="shared" si="1052"/>
        <v>22462.237054103942</v>
      </c>
    </row>
    <row r="8762" spans="1:62">
      <c r="A8762">
        <v>8759</v>
      </c>
      <c r="F8762">
        <v>2815.7610213571643</v>
      </c>
      <c r="G8762">
        <v>0.25526228126614736</v>
      </c>
      <c r="BD8762">
        <f t="shared" si="1046"/>
        <v>-7621.5027659621965</v>
      </c>
      <c r="BE8762">
        <f t="shared" si="1047"/>
        <v>-4969.402542177826</v>
      </c>
      <c r="BF8762">
        <f t="shared" si="1048"/>
        <v>-2317.3023183934556</v>
      </c>
      <c r="BG8762">
        <f t="shared" si="1049"/>
        <v>334.79790539091482</v>
      </c>
      <c r="BH8762">
        <f t="shared" si="1050"/>
        <v>2986.8981291752862</v>
      </c>
      <c r="BI8762">
        <f t="shared" si="1051"/>
        <v>5638.9983529596557</v>
      </c>
      <c r="BJ8762">
        <f t="shared" si="1052"/>
        <v>8291.0985767440252</v>
      </c>
    </row>
    <row r="8763" spans="1:62">
      <c r="A8763">
        <v>8760</v>
      </c>
      <c r="F8763">
        <v>-7556.9784791766069</v>
      </c>
      <c r="G8763">
        <v>0.7591543030323864</v>
      </c>
      <c r="BD8763">
        <f t="shared" si="1046"/>
        <v>-1539.4496150264274</v>
      </c>
      <c r="BE8763">
        <f t="shared" si="1047"/>
        <v>-263.13820869569054</v>
      </c>
      <c r="BF8763">
        <f t="shared" si="1048"/>
        <v>1013.1731976350461</v>
      </c>
      <c r="BG8763">
        <f t="shared" si="1049"/>
        <v>2289.4846039657832</v>
      </c>
      <c r="BH8763">
        <f t="shared" si="1050"/>
        <v>3565.7960102965199</v>
      </c>
      <c r="BI8763">
        <f t="shared" si="1051"/>
        <v>4842.1074166272565</v>
      </c>
      <c r="BJ8763">
        <f t="shared" si="1052"/>
        <v>6118.4188229579941</v>
      </c>
    </row>
    <row r="8764" spans="1:62">
      <c r="A8764">
        <v>8761</v>
      </c>
      <c r="F8764">
        <v>3450.9264529691209</v>
      </c>
      <c r="G8764">
        <v>0.21047468749249632</v>
      </c>
      <c r="BD8764">
        <f t="shared" si="1046"/>
        <v>11352.749994338539</v>
      </c>
      <c r="BE8764">
        <f t="shared" si="1047"/>
        <v>15148.521509500471</v>
      </c>
      <c r="BF8764">
        <f t="shared" si="1048"/>
        <v>18944.293024662402</v>
      </c>
      <c r="BG8764">
        <f t="shared" si="1049"/>
        <v>22740.064539824336</v>
      </c>
      <c r="BH8764">
        <f t="shared" si="1050"/>
        <v>26535.836054986266</v>
      </c>
      <c r="BI8764">
        <f t="shared" si="1051"/>
        <v>30331.6075701482</v>
      </c>
      <c r="BJ8764">
        <f t="shared" si="1052"/>
        <v>34127.379085310131</v>
      </c>
    </row>
    <row r="8765" spans="1:62">
      <c r="A8765">
        <v>8762</v>
      </c>
      <c r="F8765">
        <v>12751.730665408832</v>
      </c>
      <c r="G8765">
        <v>0.26354760701394309</v>
      </c>
      <c r="BD8765">
        <f t="shared" si="1046"/>
        <v>-2398.553015506639</v>
      </c>
      <c r="BE8765">
        <f t="shared" si="1047"/>
        <v>-1346.1795780441576</v>
      </c>
      <c r="BF8765">
        <f t="shared" si="1048"/>
        <v>-293.80614058167612</v>
      </c>
      <c r="BG8765">
        <f t="shared" si="1049"/>
        <v>758.56729688080577</v>
      </c>
      <c r="BH8765">
        <f t="shared" si="1050"/>
        <v>1810.9407343432867</v>
      </c>
      <c r="BI8765">
        <f t="shared" si="1051"/>
        <v>2863.3141718057686</v>
      </c>
      <c r="BJ8765">
        <f t="shared" si="1052"/>
        <v>3915.6876092682505</v>
      </c>
    </row>
    <row r="8766" spans="1:62">
      <c r="A8766">
        <v>8763</v>
      </c>
      <c r="F8766">
        <v>1493.1846131028033</v>
      </c>
      <c r="G8766">
        <v>0.2567588968354535</v>
      </c>
      <c r="BD8766">
        <f t="shared" si="1046"/>
        <v>-11433.992630339117</v>
      </c>
      <c r="BE8766">
        <f t="shared" si="1047"/>
        <v>-10116.254595269402</v>
      </c>
      <c r="BF8766">
        <f t="shared" si="1048"/>
        <v>-8798.516560199685</v>
      </c>
      <c r="BG8766">
        <f t="shared" si="1049"/>
        <v>-7480.7785251299701</v>
      </c>
      <c r="BH8766">
        <f t="shared" si="1050"/>
        <v>-6163.0404900602543</v>
      </c>
      <c r="BI8766">
        <f t="shared" si="1051"/>
        <v>-4845.3024549905385</v>
      </c>
      <c r="BJ8766">
        <f t="shared" si="1052"/>
        <v>-3527.5644199208236</v>
      </c>
    </row>
    <row r="8767" spans="1:62">
      <c r="A8767">
        <v>8764</v>
      </c>
      <c r="F8767">
        <v>7017.4818454269735</v>
      </c>
      <c r="G8767">
        <v>0.35629158220321333</v>
      </c>
      <c r="BD8767">
        <f t="shared" si="1046"/>
        <v>-209.39012892553569</v>
      </c>
      <c r="BE8767">
        <f t="shared" si="1047"/>
        <v>1074.4043552517319</v>
      </c>
      <c r="BF8767">
        <f t="shared" si="1048"/>
        <v>2358.1988394289992</v>
      </c>
      <c r="BG8767">
        <f t="shared" si="1049"/>
        <v>3641.993323606267</v>
      </c>
      <c r="BH8767">
        <f t="shared" si="1050"/>
        <v>4925.7878077835339</v>
      </c>
      <c r="BI8767">
        <f t="shared" si="1051"/>
        <v>6209.5822919608017</v>
      </c>
      <c r="BJ8767">
        <f t="shared" si="1052"/>
        <v>7493.3767761380695</v>
      </c>
    </row>
    <row r="8768" spans="1:62">
      <c r="A8768">
        <v>8765</v>
      </c>
      <c r="F8768">
        <v>6044.8766876736063</v>
      </c>
      <c r="G8768">
        <v>0.13879338408250419</v>
      </c>
      <c r="BD8768">
        <f t="shared" si="1046"/>
        <v>-5236.0239344109068</v>
      </c>
      <c r="BE8768">
        <f t="shared" si="1047"/>
        <v>-3454.5660233948402</v>
      </c>
      <c r="BF8768">
        <f t="shared" si="1048"/>
        <v>-1673.1081123787735</v>
      </c>
      <c r="BG8768">
        <f t="shared" si="1049"/>
        <v>108.34979863729313</v>
      </c>
      <c r="BH8768">
        <f t="shared" si="1050"/>
        <v>1889.8077096533598</v>
      </c>
      <c r="BI8768">
        <f t="shared" si="1051"/>
        <v>3671.2656206694264</v>
      </c>
      <c r="BJ8768">
        <f t="shared" si="1052"/>
        <v>5452.7235316854931</v>
      </c>
    </row>
    <row r="8769" spans="1:62">
      <c r="A8769">
        <v>8766</v>
      </c>
      <c r="F8769">
        <v>-2008.7273911325683</v>
      </c>
      <c r="G8769">
        <v>0.38682037354421972</v>
      </c>
      <c r="BD8769">
        <f t="shared" si="1046"/>
        <v>-5350.9097672610851</v>
      </c>
      <c r="BE8769">
        <f t="shared" si="1047"/>
        <v>-4656.9428468485639</v>
      </c>
      <c r="BF8769">
        <f t="shared" si="1048"/>
        <v>-3962.9759264360437</v>
      </c>
      <c r="BG8769">
        <f t="shared" si="1049"/>
        <v>-3269.0090060235225</v>
      </c>
      <c r="BH8769">
        <f t="shared" si="1050"/>
        <v>-2575.0420856110013</v>
      </c>
      <c r="BI8769">
        <f t="shared" si="1051"/>
        <v>-1881.075165198481</v>
      </c>
      <c r="BJ8769">
        <f t="shared" si="1052"/>
        <v>-1187.1082447859599</v>
      </c>
    </row>
    <row r="8770" spans="1:62">
      <c r="A8770">
        <v>8767</v>
      </c>
      <c r="F8770">
        <v>12282.369025772881</v>
      </c>
      <c r="G8770">
        <v>0.30508059589440162</v>
      </c>
      <c r="BD8770">
        <f t="shared" si="1046"/>
        <v>3942.8292588536669</v>
      </c>
      <c r="BE8770">
        <f t="shared" si="1047"/>
        <v>5876.9311265747656</v>
      </c>
      <c r="BF8770">
        <f t="shared" si="1048"/>
        <v>7811.0329942958642</v>
      </c>
      <c r="BG8770">
        <f t="shared" si="1049"/>
        <v>9745.1348620169629</v>
      </c>
      <c r="BH8770">
        <f t="shared" si="1050"/>
        <v>11679.236729738061</v>
      </c>
      <c r="BI8770">
        <f t="shared" si="1051"/>
        <v>13613.33859745916</v>
      </c>
      <c r="BJ8770">
        <f t="shared" si="1052"/>
        <v>15547.440465180258</v>
      </c>
    </row>
    <row r="8771" spans="1:62">
      <c r="A8771">
        <v>8768</v>
      </c>
      <c r="F8771">
        <v>7911.0594608498704</v>
      </c>
      <c r="G8771">
        <v>0.69568480942149247</v>
      </c>
      <c r="BD8771">
        <f t="shared" si="1046"/>
        <v>-10756.966046300873</v>
      </c>
      <c r="BE8771">
        <f t="shared" si="1047"/>
        <v>-9231.563066828865</v>
      </c>
      <c r="BF8771">
        <f t="shared" si="1048"/>
        <v>-7706.1600873568568</v>
      </c>
      <c r="BG8771">
        <f t="shared" si="1049"/>
        <v>-6180.7571078848487</v>
      </c>
      <c r="BH8771">
        <f t="shared" si="1050"/>
        <v>-4655.3541284128405</v>
      </c>
      <c r="BI8771">
        <f t="shared" si="1051"/>
        <v>-3129.9511489408324</v>
      </c>
      <c r="BJ8771">
        <f t="shared" si="1052"/>
        <v>-1604.5481694688242</v>
      </c>
    </row>
    <row r="8772" spans="1:62">
      <c r="A8772">
        <v>8769</v>
      </c>
      <c r="F8772">
        <v>9246.3999235218034</v>
      </c>
      <c r="G8772">
        <v>0.21932689546002937</v>
      </c>
      <c r="BD8772">
        <f t="shared" si="1046"/>
        <v>-4432.6354137424078</v>
      </c>
      <c r="BE8772">
        <f t="shared" si="1047"/>
        <v>-954.21136663494599</v>
      </c>
      <c r="BF8772">
        <f t="shared" si="1048"/>
        <v>2524.2126804725158</v>
      </c>
      <c r="BG8772">
        <f t="shared" si="1049"/>
        <v>6002.6367275799785</v>
      </c>
      <c r="BH8772">
        <f t="shared" si="1050"/>
        <v>9481.060774687443</v>
      </c>
      <c r="BI8772">
        <f t="shared" si="1051"/>
        <v>12959.484821794902</v>
      </c>
      <c r="BJ8772">
        <f t="shared" si="1052"/>
        <v>16437.908868902363</v>
      </c>
    </row>
    <row r="8773" spans="1:62">
      <c r="A8773">
        <v>8770</v>
      </c>
      <c r="F8773">
        <v>3620.2990496520906</v>
      </c>
      <c r="G8773">
        <v>0.66068378447902276</v>
      </c>
      <c r="BD8773">
        <f t="shared" si="1046"/>
        <v>-8149.765446221656</v>
      </c>
      <c r="BE8773">
        <f t="shared" si="1047"/>
        <v>-7053.1309689215095</v>
      </c>
      <c r="BF8773">
        <f t="shared" si="1048"/>
        <v>-5956.496491621363</v>
      </c>
      <c r="BG8773">
        <f t="shared" si="1049"/>
        <v>-4859.8620143212156</v>
      </c>
      <c r="BH8773">
        <f t="shared" si="1050"/>
        <v>-3763.2275370210691</v>
      </c>
      <c r="BI8773">
        <f t="shared" si="1051"/>
        <v>-2666.5930597209226</v>
      </c>
      <c r="BJ8773">
        <f t="shared" si="1052"/>
        <v>-1569.9585824207752</v>
      </c>
    </row>
    <row r="8774" spans="1:62">
      <c r="A8774">
        <v>8771</v>
      </c>
      <c r="F8774">
        <v>10814.630126634223</v>
      </c>
      <c r="G8774">
        <v>0.40014074045478853</v>
      </c>
      <c r="BD8774">
        <f t="shared" si="1046"/>
        <v>-316.88012725697672</v>
      </c>
      <c r="BE8774">
        <f t="shared" si="1047"/>
        <v>2986.5387951381372</v>
      </c>
      <c r="BF8774">
        <f t="shared" si="1048"/>
        <v>6289.9577175332506</v>
      </c>
      <c r="BG8774">
        <f t="shared" si="1049"/>
        <v>9593.376639928365</v>
      </c>
      <c r="BH8774">
        <f t="shared" si="1050"/>
        <v>12896.795562323477</v>
      </c>
      <c r="BI8774">
        <f t="shared" si="1051"/>
        <v>16200.214484718592</v>
      </c>
      <c r="BJ8774">
        <f t="shared" si="1052"/>
        <v>19503.633407113706</v>
      </c>
    </row>
    <row r="8775" spans="1:62">
      <c r="A8775">
        <v>8772</v>
      </c>
      <c r="F8775">
        <v>7574.6558246045752</v>
      </c>
      <c r="G8775">
        <v>0.15136321268829001</v>
      </c>
      <c r="BD8775">
        <f t="shared" si="1046"/>
        <v>-8813.9264243602811</v>
      </c>
      <c r="BE8775">
        <f t="shared" si="1047"/>
        <v>-6813.2227220863379</v>
      </c>
      <c r="BF8775">
        <f t="shared" si="1048"/>
        <v>-4812.5190198123955</v>
      </c>
      <c r="BG8775">
        <f t="shared" si="1049"/>
        <v>-2811.8153175384523</v>
      </c>
      <c r="BH8775">
        <f t="shared" si="1050"/>
        <v>-811.11161526450996</v>
      </c>
      <c r="BI8775">
        <f t="shared" si="1051"/>
        <v>1189.5920870094324</v>
      </c>
      <c r="BJ8775">
        <f t="shared" si="1052"/>
        <v>3190.2957892833747</v>
      </c>
    </row>
    <row r="8776" spans="1:62">
      <c r="A8776">
        <v>8773</v>
      </c>
      <c r="F8776">
        <v>4563.7241987412617</v>
      </c>
      <c r="G8776">
        <v>0.83665197823857884</v>
      </c>
      <c r="BD8776">
        <f t="shared" si="1046"/>
        <v>-6817.8397611631253</v>
      </c>
      <c r="BE8776">
        <f t="shared" si="1047"/>
        <v>-6061.0236977216755</v>
      </c>
      <c r="BF8776">
        <f t="shared" si="1048"/>
        <v>-5304.2076342802247</v>
      </c>
      <c r="BG8776">
        <f t="shared" si="1049"/>
        <v>-4547.3915708387749</v>
      </c>
      <c r="BH8776">
        <f t="shared" si="1050"/>
        <v>-3790.5755073973251</v>
      </c>
      <c r="BI8776">
        <f t="shared" si="1051"/>
        <v>-3033.7594439558752</v>
      </c>
      <c r="BJ8776">
        <f t="shared" si="1052"/>
        <v>-2276.9433805144254</v>
      </c>
    </row>
    <row r="8777" spans="1:62">
      <c r="A8777">
        <v>8774</v>
      </c>
      <c r="F8777">
        <v>13769.992758660195</v>
      </c>
      <c r="G8777">
        <v>0.2846841963575697</v>
      </c>
      <c r="BD8777">
        <f t="shared" si="1046"/>
        <v>-380.46430754836729</v>
      </c>
      <c r="BE8777">
        <f t="shared" si="1047"/>
        <v>3802.7955836445271</v>
      </c>
      <c r="BF8777">
        <f t="shared" si="1048"/>
        <v>7986.0554748374216</v>
      </c>
      <c r="BG8777">
        <f t="shared" si="1049"/>
        <v>12169.315366030316</v>
      </c>
      <c r="BH8777">
        <f t="shared" si="1050"/>
        <v>16352.57525722321</v>
      </c>
      <c r="BI8777">
        <f t="shared" si="1051"/>
        <v>20535.835148416103</v>
      </c>
      <c r="BJ8777">
        <f t="shared" si="1052"/>
        <v>24719.095039608997</v>
      </c>
    </row>
    <row r="8778" spans="1:62">
      <c r="A8778">
        <v>8775</v>
      </c>
      <c r="F8778">
        <v>-8354.0990353449197</v>
      </c>
      <c r="G8778">
        <v>0.42067503434462239</v>
      </c>
      <c r="BD8778">
        <f t="shared" si="1046"/>
        <v>-12346.571776872346</v>
      </c>
      <c r="BE8778">
        <f t="shared" si="1047"/>
        <v>-10923.150795084499</v>
      </c>
      <c r="BF8778">
        <f t="shared" si="1048"/>
        <v>-9499.7298132966498</v>
      </c>
      <c r="BG8778">
        <f t="shared" si="1049"/>
        <v>-8076.3088315088016</v>
      </c>
      <c r="BH8778">
        <f t="shared" si="1050"/>
        <v>-6652.8878497209525</v>
      </c>
      <c r="BI8778">
        <f t="shared" si="1051"/>
        <v>-5229.4668679331044</v>
      </c>
      <c r="BJ8778">
        <f t="shared" si="1052"/>
        <v>-3806.0458861452553</v>
      </c>
    </row>
    <row r="8779" spans="1:62">
      <c r="A8779">
        <v>8776</v>
      </c>
      <c r="F8779">
        <v>16111.982767969454</v>
      </c>
      <c r="G8779">
        <v>0.30375378441279821</v>
      </c>
      <c r="BD8779">
        <f t="shared" si="1046"/>
        <v>10457.474207068031</v>
      </c>
      <c r="BE8779">
        <f t="shared" si="1047"/>
        <v>12560.849378791143</v>
      </c>
      <c r="BF8779">
        <f t="shared" si="1048"/>
        <v>14664.224550514256</v>
      </c>
      <c r="BG8779">
        <f t="shared" si="1049"/>
        <v>16767.59972223737</v>
      </c>
      <c r="BH8779">
        <f t="shared" si="1050"/>
        <v>18870.97489396048</v>
      </c>
      <c r="BI8779">
        <f t="shared" si="1051"/>
        <v>20974.350065683589</v>
      </c>
      <c r="BJ8779">
        <f t="shared" si="1052"/>
        <v>23077.725237406703</v>
      </c>
    </row>
    <row r="8780" spans="1:62">
      <c r="A8780">
        <v>8777</v>
      </c>
      <c r="F8780">
        <v>1574.1884248398492</v>
      </c>
      <c r="G8780">
        <v>0.30981726081089178</v>
      </c>
      <c r="BD8780">
        <f t="shared" si="1046"/>
        <v>-14593.213845905462</v>
      </c>
      <c r="BE8780">
        <f t="shared" si="1047"/>
        <v>-13074.444923841471</v>
      </c>
      <c r="BF8780">
        <f t="shared" si="1048"/>
        <v>-11555.67600177748</v>
      </c>
      <c r="BG8780">
        <f t="shared" si="1049"/>
        <v>-10036.907079713488</v>
      </c>
      <c r="BH8780">
        <f t="shared" si="1050"/>
        <v>-8518.1381576494987</v>
      </c>
      <c r="BI8780">
        <f t="shared" si="1051"/>
        <v>-6999.3692355855073</v>
      </c>
      <c r="BJ8780">
        <f t="shared" si="1052"/>
        <v>-5480.600313521516</v>
      </c>
    </row>
    <row r="8781" spans="1:62">
      <c r="A8781">
        <v>8778</v>
      </c>
      <c r="F8781">
        <v>7642.3884334977975</v>
      </c>
      <c r="G8781">
        <v>0.4435361748039135</v>
      </c>
      <c r="BD8781">
        <f t="shared" ref="BD8781:BD8844" si="1053">($BD$3*G8780)-F8780</f>
        <v>-25.102120785390298</v>
      </c>
      <c r="BE8781">
        <f t="shared" ref="BE8781:BE8844" si="1054">($BE$3*G8780)-F8780</f>
        <v>1523.9841832690686</v>
      </c>
      <c r="BF8781">
        <f t="shared" ref="BF8781:BF8844" si="1055">($BF$3*G8780)-F8780</f>
        <v>3073.0704873235272</v>
      </c>
      <c r="BG8781">
        <f t="shared" ref="BG8781:BG8844" si="1056">($BG$3*G8780)-F8780</f>
        <v>4622.1567913779863</v>
      </c>
      <c r="BH8781">
        <f t="shared" ref="BH8781:BH8844" si="1057">($BH$3*G8780)-F8780</f>
        <v>6171.2430954324454</v>
      </c>
      <c r="BI8781">
        <f t="shared" ref="BI8781:BI8844" si="1058">($BI$3*G8780)-F8780</f>
        <v>7720.3293994869036</v>
      </c>
      <c r="BJ8781">
        <f t="shared" ref="BJ8781:BJ8844" si="1059">($BJ$3*G8780)-F8780</f>
        <v>9269.4157035413627</v>
      </c>
    </row>
    <row r="8782" spans="1:62">
      <c r="A8782">
        <v>8779</v>
      </c>
      <c r="F8782">
        <v>4170.2010327701737</v>
      </c>
      <c r="G8782">
        <v>0.551527730661447</v>
      </c>
      <c r="BD8782">
        <f t="shared" si="1053"/>
        <v>-5424.70755947823</v>
      </c>
      <c r="BE8782">
        <f t="shared" si="1054"/>
        <v>-3207.0266854586625</v>
      </c>
      <c r="BF8782">
        <f t="shared" si="1055"/>
        <v>-989.34581143909509</v>
      </c>
      <c r="BG8782">
        <f t="shared" si="1056"/>
        <v>1228.3350625804724</v>
      </c>
      <c r="BH8782">
        <f t="shared" si="1057"/>
        <v>3446.0159366000407</v>
      </c>
      <c r="BI8782">
        <f t="shared" si="1058"/>
        <v>5663.6968106196073</v>
      </c>
      <c r="BJ8782">
        <f t="shared" si="1059"/>
        <v>7881.3776846391756</v>
      </c>
    </row>
    <row r="8783" spans="1:62">
      <c r="A8783">
        <v>8780</v>
      </c>
      <c r="F8783">
        <v>12710.444284315508</v>
      </c>
      <c r="G8783">
        <v>0.49614357890148497</v>
      </c>
      <c r="BD8783">
        <f t="shared" si="1053"/>
        <v>-1412.5623794629387</v>
      </c>
      <c r="BE8783">
        <f t="shared" si="1054"/>
        <v>1345.0762738442963</v>
      </c>
      <c r="BF8783">
        <f t="shared" si="1055"/>
        <v>4102.7149271515318</v>
      </c>
      <c r="BG8783">
        <f t="shared" si="1056"/>
        <v>6860.3535804587664</v>
      </c>
      <c r="BH8783">
        <f t="shared" si="1057"/>
        <v>9617.9922337660009</v>
      </c>
      <c r="BI8783">
        <f t="shared" si="1058"/>
        <v>12375.630887073237</v>
      </c>
      <c r="BJ8783">
        <f t="shared" si="1059"/>
        <v>15133.26954038047</v>
      </c>
    </row>
    <row r="8784" spans="1:62">
      <c r="A8784">
        <v>8781</v>
      </c>
      <c r="F8784">
        <v>6883.4587411441698</v>
      </c>
      <c r="G8784">
        <v>0.55625600022454513</v>
      </c>
      <c r="BD8784">
        <f t="shared" si="1053"/>
        <v>-10229.726389808084</v>
      </c>
      <c r="BE8784">
        <f t="shared" si="1054"/>
        <v>-7749.008495300659</v>
      </c>
      <c r="BF8784">
        <f t="shared" si="1055"/>
        <v>-5268.2906007932343</v>
      </c>
      <c r="BG8784">
        <f t="shared" si="1056"/>
        <v>-2787.5727062858095</v>
      </c>
      <c r="BH8784">
        <f t="shared" si="1057"/>
        <v>-306.85481177838483</v>
      </c>
      <c r="BI8784">
        <f t="shared" si="1058"/>
        <v>2173.8630827290399</v>
      </c>
      <c r="BJ8784">
        <f t="shared" si="1059"/>
        <v>4654.5809772364664</v>
      </c>
    </row>
    <row r="8785" spans="1:62">
      <c r="A8785">
        <v>8782</v>
      </c>
      <c r="F8785">
        <v>10966.196237274045</v>
      </c>
      <c r="G8785">
        <v>0.62415743212676755</v>
      </c>
      <c r="BD8785">
        <f t="shared" si="1053"/>
        <v>-4102.1787400214444</v>
      </c>
      <c r="BE8785">
        <f t="shared" si="1054"/>
        <v>-1320.8987388987189</v>
      </c>
      <c r="BF8785">
        <f t="shared" si="1055"/>
        <v>1460.3812622240075</v>
      </c>
      <c r="BG8785">
        <f t="shared" si="1056"/>
        <v>4241.6612633467321</v>
      </c>
      <c r="BH8785">
        <f t="shared" si="1057"/>
        <v>7022.9412644694585</v>
      </c>
      <c r="BI8785">
        <f t="shared" si="1058"/>
        <v>9804.2212655921849</v>
      </c>
      <c r="BJ8785">
        <f t="shared" si="1059"/>
        <v>12585.501266714911</v>
      </c>
    </row>
    <row r="8786" spans="1:62">
      <c r="A8786">
        <v>8783</v>
      </c>
      <c r="F8786">
        <v>-1919.6907175317756</v>
      </c>
      <c r="G8786">
        <v>0.64077362826969875</v>
      </c>
      <c r="BD8786">
        <f t="shared" si="1053"/>
        <v>-7845.4090766402078</v>
      </c>
      <c r="BE8786">
        <f t="shared" si="1054"/>
        <v>-4724.6219160063702</v>
      </c>
      <c r="BF8786">
        <f t="shared" si="1055"/>
        <v>-1603.8347553725325</v>
      </c>
      <c r="BG8786">
        <f t="shared" si="1056"/>
        <v>1516.9524052613051</v>
      </c>
      <c r="BH8786">
        <f t="shared" si="1057"/>
        <v>4637.7395658951427</v>
      </c>
      <c r="BI8786">
        <f t="shared" si="1058"/>
        <v>7758.5267265289804</v>
      </c>
      <c r="BJ8786">
        <f t="shared" si="1059"/>
        <v>10879.313887162818</v>
      </c>
    </row>
    <row r="8787" spans="1:62">
      <c r="A8787">
        <v>8784</v>
      </c>
      <c r="F8787">
        <v>9002.3558502391425</v>
      </c>
      <c r="G8787">
        <v>6.6493619105488122E-2</v>
      </c>
      <c r="BD8787">
        <f t="shared" si="1053"/>
        <v>5123.5588588802693</v>
      </c>
      <c r="BE8787">
        <f t="shared" si="1054"/>
        <v>8327.4270002287631</v>
      </c>
      <c r="BF8787">
        <f t="shared" si="1055"/>
        <v>11531.295141577257</v>
      </c>
      <c r="BG8787">
        <f t="shared" si="1056"/>
        <v>14735.163282925751</v>
      </c>
      <c r="BH8787">
        <f t="shared" si="1057"/>
        <v>17939.031424274246</v>
      </c>
      <c r="BI8787">
        <f t="shared" si="1058"/>
        <v>21142.899565622738</v>
      </c>
      <c r="BJ8787">
        <f t="shared" si="1059"/>
        <v>24346.76770697123</v>
      </c>
    </row>
    <row r="8788" spans="1:62">
      <c r="A8788">
        <v>8785</v>
      </c>
      <c r="F8788">
        <v>4252.5610995956449</v>
      </c>
      <c r="G8788">
        <v>0.41742774752736178</v>
      </c>
      <c r="BD8788">
        <f t="shared" si="1053"/>
        <v>-8669.8877547117027</v>
      </c>
      <c r="BE8788">
        <f t="shared" si="1054"/>
        <v>-8337.419659184261</v>
      </c>
      <c r="BF8788">
        <f t="shared" si="1055"/>
        <v>-8004.9515636568203</v>
      </c>
      <c r="BG8788">
        <f t="shared" si="1056"/>
        <v>-7672.4834681293796</v>
      </c>
      <c r="BH8788">
        <f t="shared" si="1057"/>
        <v>-7340.0153726019398</v>
      </c>
      <c r="BI8788">
        <f t="shared" si="1058"/>
        <v>-7007.5472770744991</v>
      </c>
      <c r="BJ8788">
        <f t="shared" si="1059"/>
        <v>-6675.0791815470584</v>
      </c>
    </row>
    <row r="8789" spans="1:62">
      <c r="A8789">
        <v>8786</v>
      </c>
      <c r="F8789">
        <v>3898.0463369210993</v>
      </c>
      <c r="G8789">
        <v>0.34795316679564881</v>
      </c>
      <c r="BD8789">
        <f t="shared" si="1053"/>
        <v>-2165.4223619588361</v>
      </c>
      <c r="BE8789">
        <f t="shared" si="1054"/>
        <v>-78.283624322027208</v>
      </c>
      <c r="BF8789">
        <f t="shared" si="1055"/>
        <v>2008.8551133147821</v>
      </c>
      <c r="BG8789">
        <f t="shared" si="1056"/>
        <v>4095.9938509515905</v>
      </c>
      <c r="BH8789">
        <f t="shared" si="1057"/>
        <v>6183.1325885883998</v>
      </c>
      <c r="BI8789">
        <f t="shared" si="1058"/>
        <v>8270.2713262252091</v>
      </c>
      <c r="BJ8789">
        <f t="shared" si="1059"/>
        <v>10357.410063862017</v>
      </c>
    </row>
    <row r="8790" spans="1:62">
      <c r="A8790">
        <v>8787</v>
      </c>
      <c r="F8790">
        <v>-1293.1600128754399</v>
      </c>
      <c r="G8790">
        <v>0.47227090624260537</v>
      </c>
      <c r="BD8790">
        <f t="shared" si="1053"/>
        <v>-2158.2805029428555</v>
      </c>
      <c r="BE8790">
        <f t="shared" si="1054"/>
        <v>-418.51466896461125</v>
      </c>
      <c r="BF8790">
        <f t="shared" si="1055"/>
        <v>1321.251165013633</v>
      </c>
      <c r="BG8790">
        <f t="shared" si="1056"/>
        <v>3061.0169989918768</v>
      </c>
      <c r="BH8790">
        <f t="shared" si="1057"/>
        <v>4800.7828329701206</v>
      </c>
      <c r="BI8790">
        <f t="shared" si="1058"/>
        <v>6540.5486669483653</v>
      </c>
      <c r="BJ8790">
        <f t="shared" si="1059"/>
        <v>8280.3145009266082</v>
      </c>
    </row>
    <row r="8791" spans="1:62">
      <c r="A8791">
        <v>8788</v>
      </c>
      <c r="F8791">
        <v>12508.660754911076</v>
      </c>
      <c r="G8791">
        <v>5.4948744272532934E-2</v>
      </c>
      <c r="BD8791">
        <f t="shared" si="1053"/>
        <v>3654.5145440884667</v>
      </c>
      <c r="BE8791">
        <f t="shared" si="1054"/>
        <v>6015.8690753014935</v>
      </c>
      <c r="BF8791">
        <f t="shared" si="1055"/>
        <v>8377.2236065145207</v>
      </c>
      <c r="BG8791">
        <f t="shared" si="1056"/>
        <v>10738.578137727547</v>
      </c>
      <c r="BH8791">
        <f t="shared" si="1057"/>
        <v>13099.932668940573</v>
      </c>
      <c r="BI8791">
        <f t="shared" si="1058"/>
        <v>15461.287200153602</v>
      </c>
      <c r="BJ8791">
        <f t="shared" si="1059"/>
        <v>17822.641731366628</v>
      </c>
    </row>
    <row r="8792" spans="1:62">
      <c r="A8792">
        <v>8789</v>
      </c>
      <c r="F8792">
        <v>7942.4596578806631</v>
      </c>
      <c r="G8792">
        <v>0.71482025386039805</v>
      </c>
      <c r="BD8792">
        <f t="shared" si="1053"/>
        <v>-12233.91703354841</v>
      </c>
      <c r="BE8792">
        <f t="shared" si="1054"/>
        <v>-11959.173312185747</v>
      </c>
      <c r="BF8792">
        <f t="shared" si="1055"/>
        <v>-11684.429590823082</v>
      </c>
      <c r="BG8792">
        <f t="shared" si="1056"/>
        <v>-11409.685869460416</v>
      </c>
      <c r="BH8792">
        <f t="shared" si="1057"/>
        <v>-11134.942148097753</v>
      </c>
      <c r="BI8792">
        <f t="shared" si="1058"/>
        <v>-10860.198426735087</v>
      </c>
      <c r="BJ8792">
        <f t="shared" si="1059"/>
        <v>-10585.454705372424</v>
      </c>
    </row>
    <row r="8793" spans="1:62">
      <c r="A8793">
        <v>8790</v>
      </c>
      <c r="F8793">
        <v>4209.8511777295498</v>
      </c>
      <c r="G8793">
        <v>0.56415016745787749</v>
      </c>
      <c r="BD8793">
        <f t="shared" si="1053"/>
        <v>-4368.3583885786729</v>
      </c>
      <c r="BE8793">
        <f t="shared" si="1054"/>
        <v>-794.25711927668272</v>
      </c>
      <c r="BF8793">
        <f t="shared" si="1055"/>
        <v>2779.8441500253084</v>
      </c>
      <c r="BG8793">
        <f t="shared" si="1056"/>
        <v>6353.9454193272977</v>
      </c>
      <c r="BH8793">
        <f t="shared" si="1057"/>
        <v>9928.0466886292888</v>
      </c>
      <c r="BI8793">
        <f t="shared" si="1058"/>
        <v>13502.14795793128</v>
      </c>
      <c r="BJ8793">
        <f t="shared" si="1059"/>
        <v>17076.249227233267</v>
      </c>
    </row>
    <row r="8794" spans="1:62">
      <c r="A8794">
        <v>8791</v>
      </c>
      <c r="F8794">
        <v>14898.18850334661</v>
      </c>
      <c r="G8794">
        <v>0.15534147001955212</v>
      </c>
      <c r="BD8794">
        <f t="shared" si="1053"/>
        <v>-1389.1003404401622</v>
      </c>
      <c r="BE8794">
        <f t="shared" si="1054"/>
        <v>1431.6504968492254</v>
      </c>
      <c r="BF8794">
        <f t="shared" si="1055"/>
        <v>4252.4013341386126</v>
      </c>
      <c r="BG8794">
        <f t="shared" si="1056"/>
        <v>7073.1521714280007</v>
      </c>
      <c r="BH8794">
        <f t="shared" si="1057"/>
        <v>9893.9030087173869</v>
      </c>
      <c r="BI8794">
        <f t="shared" si="1058"/>
        <v>12714.653846006775</v>
      </c>
      <c r="BJ8794">
        <f t="shared" si="1059"/>
        <v>15535.404683296161</v>
      </c>
    </row>
    <row r="8795" spans="1:62">
      <c r="A8795">
        <v>8792</v>
      </c>
      <c r="F8795">
        <v>6410.9421383278677</v>
      </c>
      <c r="G8795">
        <v>0.41350598912917924</v>
      </c>
      <c r="BD8795">
        <f t="shared" si="1053"/>
        <v>-14121.481153248849</v>
      </c>
      <c r="BE8795">
        <f t="shared" si="1054"/>
        <v>-13344.773803151089</v>
      </c>
      <c r="BF8795">
        <f t="shared" si="1055"/>
        <v>-12568.066453053329</v>
      </c>
      <c r="BG8795">
        <f t="shared" si="1056"/>
        <v>-11791.359102955568</v>
      </c>
      <c r="BH8795">
        <f t="shared" si="1057"/>
        <v>-11014.651752857806</v>
      </c>
      <c r="BI8795">
        <f t="shared" si="1058"/>
        <v>-10237.944402760046</v>
      </c>
      <c r="BJ8795">
        <f t="shared" si="1059"/>
        <v>-9461.2370526622854</v>
      </c>
    </row>
    <row r="8796" spans="1:62">
      <c r="A8796">
        <v>8793</v>
      </c>
      <c r="F8796">
        <v>10352.291694727941</v>
      </c>
      <c r="G8796">
        <v>0.36024875134204493</v>
      </c>
      <c r="BD8796">
        <f t="shared" si="1053"/>
        <v>-4343.4121926819716</v>
      </c>
      <c r="BE8796">
        <f t="shared" si="1054"/>
        <v>-2275.8822470360756</v>
      </c>
      <c r="BF8796">
        <f t="shared" si="1055"/>
        <v>-208.35230139017949</v>
      </c>
      <c r="BG8796">
        <f t="shared" si="1056"/>
        <v>1859.1776442557166</v>
      </c>
      <c r="BH8796">
        <f t="shared" si="1057"/>
        <v>3926.7075899016127</v>
      </c>
      <c r="BI8796">
        <f t="shared" si="1058"/>
        <v>5994.2375355475087</v>
      </c>
      <c r="BJ8796">
        <f t="shared" si="1059"/>
        <v>8061.7674811934048</v>
      </c>
    </row>
    <row r="8797" spans="1:62">
      <c r="A8797">
        <v>8794</v>
      </c>
      <c r="F8797">
        <v>12856.679188478951</v>
      </c>
      <c r="G8797">
        <v>0.11949623253162756</v>
      </c>
      <c r="BD8797">
        <f t="shared" si="1053"/>
        <v>-8551.0479380177167</v>
      </c>
      <c r="BE8797">
        <f t="shared" si="1054"/>
        <v>-6749.8041813074915</v>
      </c>
      <c r="BF8797">
        <f t="shared" si="1055"/>
        <v>-4948.5604245972672</v>
      </c>
      <c r="BG8797">
        <f t="shared" si="1056"/>
        <v>-3147.3166678870421</v>
      </c>
      <c r="BH8797">
        <f t="shared" si="1057"/>
        <v>-1346.0729111768178</v>
      </c>
      <c r="BI8797">
        <f t="shared" si="1058"/>
        <v>455.17084553340646</v>
      </c>
      <c r="BJ8797">
        <f t="shared" si="1059"/>
        <v>2256.4146022436307</v>
      </c>
    </row>
    <row r="8798" spans="1:62">
      <c r="A8798">
        <v>8795</v>
      </c>
      <c r="F8798">
        <v>11349.438184918388</v>
      </c>
      <c r="G8798">
        <v>0.32518790215382065</v>
      </c>
      <c r="BD8798">
        <f t="shared" si="1053"/>
        <v>-12259.198025820813</v>
      </c>
      <c r="BE8798">
        <f t="shared" si="1054"/>
        <v>-11661.716863162676</v>
      </c>
      <c r="BF8798">
        <f t="shared" si="1055"/>
        <v>-11064.235700504538</v>
      </c>
      <c r="BG8798">
        <f t="shared" si="1056"/>
        <v>-10466.7545378464</v>
      </c>
      <c r="BH8798">
        <f t="shared" si="1057"/>
        <v>-9869.2733751882624</v>
      </c>
      <c r="BI8798">
        <f t="shared" si="1058"/>
        <v>-9271.7922125301247</v>
      </c>
      <c r="BJ8798">
        <f t="shared" si="1059"/>
        <v>-8674.3110498719871</v>
      </c>
    </row>
    <row r="8799" spans="1:62">
      <c r="A8799">
        <v>8796</v>
      </c>
      <c r="F8799">
        <v>10205.893111373913</v>
      </c>
      <c r="G8799">
        <v>0.39721742427433782</v>
      </c>
      <c r="BD8799">
        <f t="shared" si="1053"/>
        <v>-9723.4986741492849</v>
      </c>
      <c r="BE8799">
        <f t="shared" si="1054"/>
        <v>-8097.5591633801814</v>
      </c>
      <c r="BF8799">
        <f t="shared" si="1055"/>
        <v>-6471.6196526110789</v>
      </c>
      <c r="BG8799">
        <f t="shared" si="1056"/>
        <v>-4845.6801418419755</v>
      </c>
      <c r="BH8799">
        <f t="shared" si="1057"/>
        <v>-3219.740631072872</v>
      </c>
      <c r="BI8799">
        <f t="shared" si="1058"/>
        <v>-1593.8011203037695</v>
      </c>
      <c r="BJ8799">
        <f t="shared" si="1059"/>
        <v>32.138390465333941</v>
      </c>
    </row>
    <row r="8800" spans="1:62">
      <c r="A8800">
        <v>8797</v>
      </c>
      <c r="F8800">
        <v>6486.1442695998812</v>
      </c>
      <c r="G8800">
        <v>0.94505198219781228</v>
      </c>
      <c r="BD8800">
        <f t="shared" si="1053"/>
        <v>-8219.8059900022236</v>
      </c>
      <c r="BE8800">
        <f t="shared" si="1054"/>
        <v>-6233.7188686305344</v>
      </c>
      <c r="BF8800">
        <f t="shared" si="1055"/>
        <v>-4247.6317472588453</v>
      </c>
      <c r="BG8800">
        <f t="shared" si="1056"/>
        <v>-2261.5446258871561</v>
      </c>
      <c r="BH8800">
        <f t="shared" si="1057"/>
        <v>-275.45750451546701</v>
      </c>
      <c r="BI8800">
        <f t="shared" si="1058"/>
        <v>1710.6296168562221</v>
      </c>
      <c r="BJ8800">
        <f t="shared" si="1059"/>
        <v>3696.7167382279113</v>
      </c>
    </row>
    <row r="8801" spans="1:62">
      <c r="A8801">
        <v>8798</v>
      </c>
      <c r="F8801">
        <v>5096.7743603810395</v>
      </c>
      <c r="G8801">
        <v>0.74159792345373887</v>
      </c>
      <c r="BD8801">
        <f t="shared" si="1053"/>
        <v>-1760.8843586108196</v>
      </c>
      <c r="BE8801">
        <f t="shared" si="1054"/>
        <v>2964.375552378242</v>
      </c>
      <c r="BF8801">
        <f t="shared" si="1055"/>
        <v>7689.6354633673036</v>
      </c>
      <c r="BG8801">
        <f t="shared" si="1056"/>
        <v>12414.895374356365</v>
      </c>
      <c r="BH8801">
        <f t="shared" si="1057"/>
        <v>17140.155285345427</v>
      </c>
      <c r="BI8801">
        <f t="shared" si="1058"/>
        <v>21865.415196334488</v>
      </c>
      <c r="BJ8801">
        <f t="shared" si="1059"/>
        <v>26590.675107323546</v>
      </c>
    </row>
    <row r="8802" spans="1:62">
      <c r="A8802">
        <v>8799</v>
      </c>
      <c r="F8802">
        <v>4052.0367518630155</v>
      </c>
      <c r="G8802">
        <v>0.28569734264054514</v>
      </c>
      <c r="BD8802">
        <f t="shared" si="1053"/>
        <v>-1388.784743112345</v>
      </c>
      <c r="BE8802">
        <f t="shared" si="1054"/>
        <v>2319.2048741563494</v>
      </c>
      <c r="BF8802">
        <f t="shared" si="1055"/>
        <v>6027.1944914250435</v>
      </c>
      <c r="BG8802">
        <f t="shared" si="1056"/>
        <v>9735.1841086937384</v>
      </c>
      <c r="BH8802">
        <f t="shared" si="1057"/>
        <v>13443.173725962433</v>
      </c>
      <c r="BI8802">
        <f t="shared" si="1058"/>
        <v>17151.163343231128</v>
      </c>
      <c r="BJ8802">
        <f t="shared" si="1059"/>
        <v>20859.152960499821</v>
      </c>
    </row>
    <row r="8803" spans="1:62">
      <c r="A8803">
        <v>8800</v>
      </c>
      <c r="F8803">
        <v>7172.5366651034201</v>
      </c>
      <c r="G8803">
        <v>1.2963783870324566</v>
      </c>
      <c r="BD8803">
        <f t="shared" si="1053"/>
        <v>-2623.5500386602898</v>
      </c>
      <c r="BE8803">
        <f t="shared" si="1054"/>
        <v>-1195.0633254575641</v>
      </c>
      <c r="BF8803">
        <f t="shared" si="1055"/>
        <v>233.42338774516156</v>
      </c>
      <c r="BG8803">
        <f t="shared" si="1056"/>
        <v>1661.9101009478873</v>
      </c>
      <c r="BH8803">
        <f t="shared" si="1057"/>
        <v>3090.396814150613</v>
      </c>
      <c r="BI8803">
        <f t="shared" si="1058"/>
        <v>4518.8835273533386</v>
      </c>
      <c r="BJ8803">
        <f t="shared" si="1059"/>
        <v>5947.3702405560634</v>
      </c>
    </row>
    <row r="8804" spans="1:62">
      <c r="A8804">
        <v>8801</v>
      </c>
      <c r="F8804">
        <v>8209.3435698468584</v>
      </c>
      <c r="G8804">
        <v>0.17455188052634085</v>
      </c>
      <c r="BD8804">
        <f t="shared" si="1053"/>
        <v>-690.64472994113748</v>
      </c>
      <c r="BE8804">
        <f t="shared" si="1054"/>
        <v>5791.2472052211451</v>
      </c>
      <c r="BF8804">
        <f t="shared" si="1055"/>
        <v>12273.139140383428</v>
      </c>
      <c r="BG8804">
        <f t="shared" si="1056"/>
        <v>18755.03107554571</v>
      </c>
      <c r="BH8804">
        <f t="shared" si="1057"/>
        <v>25236.923010707993</v>
      </c>
      <c r="BI8804">
        <f t="shared" si="1058"/>
        <v>31718.814945870276</v>
      </c>
      <c r="BJ8804">
        <f t="shared" si="1059"/>
        <v>38200.706881032558</v>
      </c>
    </row>
    <row r="8805" spans="1:62">
      <c r="A8805">
        <v>8802</v>
      </c>
      <c r="F8805">
        <v>2266.9132887021879</v>
      </c>
      <c r="G8805">
        <v>0.65823818135269363</v>
      </c>
      <c r="BD8805">
        <f t="shared" si="1053"/>
        <v>-7336.5841672151546</v>
      </c>
      <c r="BE8805">
        <f t="shared" si="1054"/>
        <v>-6463.8247645834499</v>
      </c>
      <c r="BF8805">
        <f t="shared" si="1055"/>
        <v>-5591.0653619517452</v>
      </c>
      <c r="BG8805">
        <f t="shared" si="1056"/>
        <v>-4718.3059593200414</v>
      </c>
      <c r="BH8805">
        <f t="shared" si="1057"/>
        <v>-3845.5465566883368</v>
      </c>
      <c r="BI8805">
        <f t="shared" si="1058"/>
        <v>-2972.787154056633</v>
      </c>
      <c r="BJ8805">
        <f t="shared" si="1059"/>
        <v>-2100.0277514249283</v>
      </c>
    </row>
    <row r="8806" spans="1:62">
      <c r="A8806">
        <v>8803</v>
      </c>
      <c r="F8806">
        <v>-1651.7279796175026</v>
      </c>
      <c r="G8806">
        <v>0.88161772271178052</v>
      </c>
      <c r="BD8806">
        <f t="shared" si="1053"/>
        <v>1024.2776180612805</v>
      </c>
      <c r="BE8806">
        <f t="shared" si="1054"/>
        <v>4315.4685248247488</v>
      </c>
      <c r="BF8806">
        <f t="shared" si="1055"/>
        <v>7606.6594315882157</v>
      </c>
      <c r="BG8806">
        <f t="shared" si="1056"/>
        <v>10897.850338351685</v>
      </c>
      <c r="BH8806">
        <f t="shared" si="1057"/>
        <v>14189.041245115153</v>
      </c>
      <c r="BI8806">
        <f t="shared" si="1058"/>
        <v>17480.232151878619</v>
      </c>
      <c r="BJ8806">
        <f t="shared" si="1059"/>
        <v>20771.423058642089</v>
      </c>
    </row>
    <row r="8807" spans="1:62">
      <c r="A8807">
        <v>8804</v>
      </c>
      <c r="F8807">
        <v>8153.1614601934161</v>
      </c>
      <c r="G8807">
        <v>0.20545371185713002</v>
      </c>
      <c r="BD8807">
        <f t="shared" si="1053"/>
        <v>6059.8165931764051</v>
      </c>
      <c r="BE8807">
        <f t="shared" si="1054"/>
        <v>10467.905206735308</v>
      </c>
      <c r="BF8807">
        <f t="shared" si="1055"/>
        <v>14875.99382029421</v>
      </c>
      <c r="BG8807">
        <f t="shared" si="1056"/>
        <v>19284.082433853113</v>
      </c>
      <c r="BH8807">
        <f t="shared" si="1057"/>
        <v>23692.171047412015</v>
      </c>
      <c r="BI8807">
        <f t="shared" si="1058"/>
        <v>28100.259660970918</v>
      </c>
      <c r="BJ8807">
        <f t="shared" si="1059"/>
        <v>32508.348274529821</v>
      </c>
    </row>
    <row r="8808" spans="1:62">
      <c r="A8808">
        <v>8805</v>
      </c>
      <c r="F8808">
        <v>8404.7284602700529</v>
      </c>
      <c r="G8808">
        <v>0.55739052769161113</v>
      </c>
      <c r="BD8808">
        <f t="shared" si="1053"/>
        <v>-7125.8929009077656</v>
      </c>
      <c r="BE8808">
        <f t="shared" si="1054"/>
        <v>-6098.6243416221159</v>
      </c>
      <c r="BF8808">
        <f t="shared" si="1055"/>
        <v>-5071.3557823364663</v>
      </c>
      <c r="BG8808">
        <f t="shared" si="1056"/>
        <v>-4044.0872230508157</v>
      </c>
      <c r="BH8808">
        <f t="shared" si="1057"/>
        <v>-3016.8186637651661</v>
      </c>
      <c r="BI8808">
        <f t="shared" si="1058"/>
        <v>-1989.5501044795155</v>
      </c>
      <c r="BJ8808">
        <f t="shared" si="1059"/>
        <v>-962.2815451938659</v>
      </c>
    </row>
    <row r="8809" spans="1:62">
      <c r="A8809">
        <v>8806</v>
      </c>
      <c r="F8809">
        <v>12410.345688664198</v>
      </c>
      <c r="G8809">
        <v>0.46259804425873519</v>
      </c>
      <c r="BD8809">
        <f t="shared" si="1053"/>
        <v>-5617.775821811997</v>
      </c>
      <c r="BE8809">
        <f t="shared" si="1054"/>
        <v>-2830.8231833539412</v>
      </c>
      <c r="BF8809">
        <f t="shared" si="1055"/>
        <v>-43.870544895886269</v>
      </c>
      <c r="BG8809">
        <f t="shared" si="1056"/>
        <v>2743.0820935621705</v>
      </c>
      <c r="BH8809">
        <f t="shared" si="1057"/>
        <v>5530.0347320202254</v>
      </c>
      <c r="BI8809">
        <f t="shared" si="1058"/>
        <v>8316.9873704782804</v>
      </c>
      <c r="BJ8809">
        <f t="shared" si="1059"/>
        <v>11103.940008936337</v>
      </c>
    </row>
    <row r="8810" spans="1:62">
      <c r="A8810">
        <v>8807</v>
      </c>
      <c r="F8810">
        <v>5478.5422959456591</v>
      </c>
      <c r="G8810">
        <v>0.30447102442054863</v>
      </c>
      <c r="BD8810">
        <f t="shared" si="1053"/>
        <v>-10097.355467370522</v>
      </c>
      <c r="BE8810">
        <f t="shared" si="1054"/>
        <v>-7784.3652460768462</v>
      </c>
      <c r="BF8810">
        <f t="shared" si="1055"/>
        <v>-5471.3750247831704</v>
      </c>
      <c r="BG8810">
        <f t="shared" si="1056"/>
        <v>-3158.3848034894945</v>
      </c>
      <c r="BH8810">
        <f t="shared" si="1057"/>
        <v>-845.39458219581866</v>
      </c>
      <c r="BI8810">
        <f t="shared" si="1058"/>
        <v>1467.5956390978572</v>
      </c>
      <c r="BJ8810">
        <f t="shared" si="1059"/>
        <v>3780.5858603915331</v>
      </c>
    </row>
    <row r="8811" spans="1:62">
      <c r="A8811">
        <v>8808</v>
      </c>
      <c r="F8811">
        <v>13037.955784957234</v>
      </c>
      <c r="G8811">
        <v>0.14557814950239489</v>
      </c>
      <c r="BD8811">
        <f t="shared" si="1053"/>
        <v>-3956.1871738429163</v>
      </c>
      <c r="BE8811">
        <f t="shared" si="1054"/>
        <v>-2433.832051740173</v>
      </c>
      <c r="BF8811">
        <f t="shared" si="1055"/>
        <v>-911.47692963742975</v>
      </c>
      <c r="BG8811">
        <f t="shared" si="1056"/>
        <v>610.87819246531308</v>
      </c>
      <c r="BH8811">
        <f t="shared" si="1057"/>
        <v>2133.2333145680568</v>
      </c>
      <c r="BI8811">
        <f t="shared" si="1058"/>
        <v>3655.5884366707996</v>
      </c>
      <c r="BJ8811">
        <f t="shared" si="1059"/>
        <v>5177.9435587735425</v>
      </c>
    </row>
    <row r="8812" spans="1:62">
      <c r="A8812">
        <v>8809</v>
      </c>
      <c r="F8812">
        <v>-3815.8721334142174</v>
      </c>
      <c r="G8812">
        <v>0.60795697393816006</v>
      </c>
      <c r="BD8812">
        <f t="shared" si="1053"/>
        <v>-12310.06503744526</v>
      </c>
      <c r="BE8812">
        <f t="shared" si="1054"/>
        <v>-11582.174289933286</v>
      </c>
      <c r="BF8812">
        <f t="shared" si="1055"/>
        <v>-10854.28354242131</v>
      </c>
      <c r="BG8812">
        <f t="shared" si="1056"/>
        <v>-10126.392794909336</v>
      </c>
      <c r="BH8812">
        <f t="shared" si="1057"/>
        <v>-9398.5020473973618</v>
      </c>
      <c r="BI8812">
        <f t="shared" si="1058"/>
        <v>-8670.611299885386</v>
      </c>
      <c r="BJ8812">
        <f t="shared" si="1059"/>
        <v>-7942.7205523734128</v>
      </c>
    </row>
    <row r="8813" spans="1:62">
      <c r="A8813">
        <v>8810</v>
      </c>
      <c r="F8813">
        <v>-6015.1091521871058</v>
      </c>
      <c r="G8813">
        <v>0.68973561073018974</v>
      </c>
      <c r="BD8813">
        <f t="shared" si="1053"/>
        <v>6855.6570031050178</v>
      </c>
      <c r="BE8813">
        <f t="shared" si="1054"/>
        <v>9895.4418727958182</v>
      </c>
      <c r="BF8813">
        <f t="shared" si="1055"/>
        <v>12935.226742486619</v>
      </c>
      <c r="BG8813">
        <f t="shared" si="1056"/>
        <v>15975.011612177419</v>
      </c>
      <c r="BH8813">
        <f t="shared" si="1057"/>
        <v>19014.796481868219</v>
      </c>
      <c r="BI8813">
        <f t="shared" si="1058"/>
        <v>22054.58135155902</v>
      </c>
      <c r="BJ8813">
        <f t="shared" si="1059"/>
        <v>25094.36622124982</v>
      </c>
    </row>
    <row r="8814" spans="1:62">
      <c r="A8814">
        <v>8811</v>
      </c>
      <c r="F8814">
        <v>10141.37627048238</v>
      </c>
      <c r="G8814">
        <v>0.73889981122167914</v>
      </c>
      <c r="BD8814">
        <f t="shared" si="1053"/>
        <v>9463.7872058380544</v>
      </c>
      <c r="BE8814">
        <f t="shared" si="1054"/>
        <v>12912.465259489003</v>
      </c>
      <c r="BF8814">
        <f t="shared" si="1055"/>
        <v>16361.143313139952</v>
      </c>
      <c r="BG8814">
        <f t="shared" si="1056"/>
        <v>19809.8213667909</v>
      </c>
      <c r="BH8814">
        <f t="shared" si="1057"/>
        <v>23258.499420441851</v>
      </c>
      <c r="BI8814">
        <f t="shared" si="1058"/>
        <v>26707.177474092798</v>
      </c>
      <c r="BJ8814">
        <f t="shared" si="1059"/>
        <v>30155.855527743748</v>
      </c>
    </row>
    <row r="8815" spans="1:62">
      <c r="A8815">
        <v>8812</v>
      </c>
      <c r="F8815">
        <v>-1680.7571195509809</v>
      </c>
      <c r="G8815">
        <v>0.76636460313435073</v>
      </c>
      <c r="BD8815">
        <f t="shared" si="1053"/>
        <v>-6446.8772143739843</v>
      </c>
      <c r="BE8815">
        <f t="shared" si="1054"/>
        <v>-2752.3781582655893</v>
      </c>
      <c r="BF8815">
        <f t="shared" si="1055"/>
        <v>942.12089784280761</v>
      </c>
      <c r="BG8815">
        <f t="shared" si="1056"/>
        <v>4636.6199539512018</v>
      </c>
      <c r="BH8815">
        <f t="shared" si="1057"/>
        <v>8331.1190100595977</v>
      </c>
      <c r="BI8815">
        <f t="shared" si="1058"/>
        <v>12025.618066167995</v>
      </c>
      <c r="BJ8815">
        <f t="shared" si="1059"/>
        <v>15720.11712227639</v>
      </c>
    </row>
    <row r="8816" spans="1:62">
      <c r="A8816">
        <v>8813</v>
      </c>
      <c r="F8816">
        <v>12574.842968370069</v>
      </c>
      <c r="G8816">
        <v>0.80854399199121296</v>
      </c>
      <c r="BD8816">
        <f t="shared" si="1053"/>
        <v>5512.5801352227345</v>
      </c>
      <c r="BE8816">
        <f t="shared" si="1054"/>
        <v>9344.4031508944881</v>
      </c>
      <c r="BF8816">
        <f t="shared" si="1055"/>
        <v>13176.226166566243</v>
      </c>
      <c r="BG8816">
        <f t="shared" si="1056"/>
        <v>17008.049182237995</v>
      </c>
      <c r="BH8816">
        <f t="shared" si="1057"/>
        <v>20839.87219790975</v>
      </c>
      <c r="BI8816">
        <f t="shared" si="1058"/>
        <v>24671.695213581505</v>
      </c>
      <c r="BJ8816">
        <f t="shared" si="1059"/>
        <v>28503.518229253255</v>
      </c>
    </row>
    <row r="8817" spans="1:62">
      <c r="A8817">
        <v>8814</v>
      </c>
      <c r="F8817">
        <v>12571.619099608235</v>
      </c>
      <c r="G8817">
        <v>0.1752540549608943</v>
      </c>
      <c r="BD8817">
        <f t="shared" si="1053"/>
        <v>-8532.1230084140043</v>
      </c>
      <c r="BE8817">
        <f t="shared" si="1054"/>
        <v>-4489.4030484579389</v>
      </c>
      <c r="BF8817">
        <f t="shared" si="1055"/>
        <v>-446.6830885018735</v>
      </c>
      <c r="BG8817">
        <f t="shared" si="1056"/>
        <v>3596.036871454191</v>
      </c>
      <c r="BH8817">
        <f t="shared" si="1057"/>
        <v>7638.7568314102555</v>
      </c>
      <c r="BI8817">
        <f t="shared" si="1058"/>
        <v>11681.476791366322</v>
      </c>
      <c r="BJ8817">
        <f t="shared" si="1059"/>
        <v>15724.196751322384</v>
      </c>
    </row>
    <row r="8818" spans="1:62">
      <c r="A8818">
        <v>8815</v>
      </c>
      <c r="F8818">
        <v>7997.5262118957744</v>
      </c>
      <c r="G8818">
        <v>0.5887425340308301</v>
      </c>
      <c r="BD8818">
        <f t="shared" si="1053"/>
        <v>-11695.348824803763</v>
      </c>
      <c r="BE8818">
        <f t="shared" si="1054"/>
        <v>-10819.078549999293</v>
      </c>
      <c r="BF8818">
        <f t="shared" si="1055"/>
        <v>-9942.8082751948205</v>
      </c>
      <c r="BG8818">
        <f t="shared" si="1056"/>
        <v>-9066.5380003903483</v>
      </c>
      <c r="BH8818">
        <f t="shared" si="1057"/>
        <v>-8190.2677255858771</v>
      </c>
      <c r="BI8818">
        <f t="shared" si="1058"/>
        <v>-7313.9974507814059</v>
      </c>
      <c r="BJ8818">
        <f t="shared" si="1059"/>
        <v>-6437.7271759769346</v>
      </c>
    </row>
    <row r="8819" spans="1:62">
      <c r="A8819">
        <v>8816</v>
      </c>
      <c r="F8819">
        <v>11234.107577356808</v>
      </c>
      <c r="G8819">
        <v>0.45536595114880729</v>
      </c>
      <c r="BD8819">
        <f t="shared" si="1053"/>
        <v>-5053.8135417416233</v>
      </c>
      <c r="BE8819">
        <f t="shared" si="1054"/>
        <v>-2110.1008715874732</v>
      </c>
      <c r="BF8819">
        <f t="shared" si="1055"/>
        <v>833.61179856667695</v>
      </c>
      <c r="BG8819">
        <f t="shared" si="1056"/>
        <v>3777.324468720828</v>
      </c>
      <c r="BH8819">
        <f t="shared" si="1057"/>
        <v>6721.0371388749772</v>
      </c>
      <c r="BI8819">
        <f t="shared" si="1058"/>
        <v>9664.7498090291283</v>
      </c>
      <c r="BJ8819">
        <f t="shared" si="1059"/>
        <v>12608.462479183278</v>
      </c>
    </row>
    <row r="8820" spans="1:62">
      <c r="A8820">
        <v>8817</v>
      </c>
      <c r="F8820">
        <v>5978.9525344779613</v>
      </c>
      <c r="G8820">
        <v>0.41262176915338511</v>
      </c>
      <c r="BD8820">
        <f t="shared" si="1053"/>
        <v>-8957.2778216127717</v>
      </c>
      <c r="BE8820">
        <f t="shared" si="1054"/>
        <v>-6680.4480658687353</v>
      </c>
      <c r="BF8820">
        <f t="shared" si="1055"/>
        <v>-4403.6183101246988</v>
      </c>
      <c r="BG8820">
        <f t="shared" si="1056"/>
        <v>-2126.7885543806624</v>
      </c>
      <c r="BH8820">
        <f t="shared" si="1057"/>
        <v>150.04120136337406</v>
      </c>
      <c r="BI8820">
        <f t="shared" si="1058"/>
        <v>2426.8709571074105</v>
      </c>
      <c r="BJ8820">
        <f t="shared" si="1059"/>
        <v>4703.700712851447</v>
      </c>
    </row>
    <row r="8821" spans="1:62">
      <c r="A8821">
        <v>8818</v>
      </c>
      <c r="F8821">
        <v>7496.340881999502</v>
      </c>
      <c r="G8821">
        <v>0.44883279914799257</v>
      </c>
      <c r="BD8821">
        <f t="shared" si="1053"/>
        <v>-3915.8436887110356</v>
      </c>
      <c r="BE8821">
        <f t="shared" si="1054"/>
        <v>-1852.7348429441099</v>
      </c>
      <c r="BF8821">
        <f t="shared" si="1055"/>
        <v>210.37400282281578</v>
      </c>
      <c r="BG8821">
        <f t="shared" si="1056"/>
        <v>2273.4828485897415</v>
      </c>
      <c r="BH8821">
        <f t="shared" si="1057"/>
        <v>4336.5916943566663</v>
      </c>
      <c r="BI8821">
        <f t="shared" si="1058"/>
        <v>6399.7005401235929</v>
      </c>
      <c r="BJ8821">
        <f t="shared" si="1059"/>
        <v>8462.8093858905177</v>
      </c>
    </row>
    <row r="8822" spans="1:62">
      <c r="A8822">
        <v>8819</v>
      </c>
      <c r="F8822">
        <v>9911.9972389031536</v>
      </c>
      <c r="G8822">
        <v>0.56033832147308704</v>
      </c>
      <c r="BD8822">
        <f t="shared" si="1053"/>
        <v>-5252.1768862595391</v>
      </c>
      <c r="BE8822">
        <f t="shared" si="1054"/>
        <v>-3008.0128905195761</v>
      </c>
      <c r="BF8822">
        <f t="shared" si="1055"/>
        <v>-763.84889477961315</v>
      </c>
      <c r="BG8822">
        <f t="shared" si="1056"/>
        <v>1480.3151009603498</v>
      </c>
      <c r="BH8822">
        <f t="shared" si="1057"/>
        <v>3724.4790967003119</v>
      </c>
      <c r="BI8822">
        <f t="shared" si="1058"/>
        <v>5968.6430924402757</v>
      </c>
      <c r="BJ8822">
        <f t="shared" si="1059"/>
        <v>8212.8070881802378</v>
      </c>
    </row>
    <row r="8823" spans="1:62">
      <c r="A8823">
        <v>8820</v>
      </c>
      <c r="F8823">
        <v>5995.9495167296591</v>
      </c>
      <c r="G8823">
        <v>0.18398561101107358</v>
      </c>
      <c r="BD8823">
        <f t="shared" si="1053"/>
        <v>-7110.305631537718</v>
      </c>
      <c r="BE8823">
        <f t="shared" si="1054"/>
        <v>-4308.6140241722833</v>
      </c>
      <c r="BF8823">
        <f t="shared" si="1055"/>
        <v>-1506.9224168068486</v>
      </c>
      <c r="BG8823">
        <f t="shared" si="1056"/>
        <v>1294.7691905585871</v>
      </c>
      <c r="BH8823">
        <f t="shared" si="1057"/>
        <v>4096.4607979240227</v>
      </c>
      <c r="BI8823">
        <f t="shared" si="1058"/>
        <v>6898.1524052894565</v>
      </c>
      <c r="BJ8823">
        <f t="shared" si="1059"/>
        <v>9699.8440126548921</v>
      </c>
    </row>
    <row r="8824" spans="1:62">
      <c r="A8824">
        <v>8821</v>
      </c>
      <c r="F8824">
        <v>10362.955719808375</v>
      </c>
      <c r="G8824">
        <v>0.42800319117680186</v>
      </c>
      <c r="BD8824">
        <f t="shared" si="1053"/>
        <v>-5076.0214616742915</v>
      </c>
      <c r="BE8824">
        <f t="shared" si="1054"/>
        <v>-4156.0934066189238</v>
      </c>
      <c r="BF8824">
        <f t="shared" si="1055"/>
        <v>-3236.1653515635553</v>
      </c>
      <c r="BG8824">
        <f t="shared" si="1056"/>
        <v>-2316.2372965081877</v>
      </c>
      <c r="BH8824">
        <f t="shared" si="1057"/>
        <v>-1396.3092414528192</v>
      </c>
      <c r="BI8824">
        <f t="shared" si="1058"/>
        <v>-476.38118639745153</v>
      </c>
      <c r="BJ8824">
        <f t="shared" si="1059"/>
        <v>443.54686865791609</v>
      </c>
    </row>
    <row r="8825" spans="1:62">
      <c r="A8825">
        <v>8822</v>
      </c>
      <c r="F8825">
        <v>-890.97421323415256</v>
      </c>
      <c r="G8825">
        <v>0.39119377726688143</v>
      </c>
      <c r="BD8825">
        <f t="shared" si="1053"/>
        <v>-8222.9397639243653</v>
      </c>
      <c r="BE8825">
        <f t="shared" si="1054"/>
        <v>-6082.9238080403566</v>
      </c>
      <c r="BF8825">
        <f t="shared" si="1055"/>
        <v>-3942.907852156347</v>
      </c>
      <c r="BG8825">
        <f t="shared" si="1056"/>
        <v>-1802.8918962723383</v>
      </c>
      <c r="BH8825">
        <f t="shared" si="1057"/>
        <v>337.12405961167133</v>
      </c>
      <c r="BI8825">
        <f t="shared" si="1058"/>
        <v>2477.1400154956809</v>
      </c>
      <c r="BJ8825">
        <f t="shared" si="1059"/>
        <v>4617.1559713796905</v>
      </c>
    </row>
    <row r="8826" spans="1:62">
      <c r="A8826">
        <v>8823</v>
      </c>
      <c r="F8826">
        <v>7234.953940345662</v>
      </c>
      <c r="G8826">
        <v>0.36179278403495374</v>
      </c>
      <c r="BD8826">
        <f t="shared" si="1053"/>
        <v>2846.9430995685598</v>
      </c>
      <c r="BE8826">
        <f t="shared" si="1054"/>
        <v>4802.911985902967</v>
      </c>
      <c r="BF8826">
        <f t="shared" si="1055"/>
        <v>6758.8808722373742</v>
      </c>
      <c r="BG8826">
        <f t="shared" si="1056"/>
        <v>8714.8497585717814</v>
      </c>
      <c r="BH8826">
        <f t="shared" si="1057"/>
        <v>10670.818644906189</v>
      </c>
      <c r="BI8826">
        <f t="shared" si="1058"/>
        <v>12626.787531240596</v>
      </c>
      <c r="BJ8826">
        <f t="shared" si="1059"/>
        <v>14582.756417575003</v>
      </c>
    </row>
    <row r="8827" spans="1:62">
      <c r="A8827">
        <v>8824</v>
      </c>
      <c r="F8827">
        <v>16439.474576191653</v>
      </c>
      <c r="G8827">
        <v>0.52741448953807968</v>
      </c>
      <c r="BD8827">
        <f t="shared" si="1053"/>
        <v>-5425.9900201708933</v>
      </c>
      <c r="BE8827">
        <f t="shared" si="1054"/>
        <v>-3617.0260999961247</v>
      </c>
      <c r="BF8827">
        <f t="shared" si="1055"/>
        <v>-1808.062179821356</v>
      </c>
      <c r="BG8827">
        <f t="shared" si="1056"/>
        <v>0.90174035341260605</v>
      </c>
      <c r="BH8827">
        <f t="shared" si="1057"/>
        <v>1809.8656605281813</v>
      </c>
      <c r="BI8827">
        <f t="shared" si="1058"/>
        <v>3618.8295807029499</v>
      </c>
      <c r="BJ8827">
        <f t="shared" si="1059"/>
        <v>5427.7935008777185</v>
      </c>
    </row>
    <row r="8828" spans="1:62">
      <c r="A8828">
        <v>8825</v>
      </c>
      <c r="F8828">
        <v>-1544.0589194803542</v>
      </c>
      <c r="G8828">
        <v>0.5615629387390948</v>
      </c>
      <c r="BD8828">
        <f t="shared" si="1053"/>
        <v>-13802.402128501255</v>
      </c>
      <c r="BE8828">
        <f t="shared" si="1054"/>
        <v>-11165.329680810857</v>
      </c>
      <c r="BF8828">
        <f t="shared" si="1055"/>
        <v>-8528.2572331204574</v>
      </c>
      <c r="BG8828">
        <f t="shared" si="1056"/>
        <v>-5891.1847854300595</v>
      </c>
      <c r="BH8828">
        <f t="shared" si="1057"/>
        <v>-3254.1123377396616</v>
      </c>
      <c r="BI8828">
        <f t="shared" si="1058"/>
        <v>-617.03989004926188</v>
      </c>
      <c r="BJ8828">
        <f t="shared" si="1059"/>
        <v>2020.0325576411342</v>
      </c>
    </row>
    <row r="8829" spans="1:62">
      <c r="A8829">
        <v>8826</v>
      </c>
      <c r="F8829">
        <v>11137.580333051632</v>
      </c>
      <c r="G8829">
        <v>0.22147973232804041</v>
      </c>
      <c r="BD8829">
        <f t="shared" si="1053"/>
        <v>4351.8736131758287</v>
      </c>
      <c r="BE8829">
        <f t="shared" si="1054"/>
        <v>7159.6883068713023</v>
      </c>
      <c r="BF8829">
        <f t="shared" si="1055"/>
        <v>9967.5030005667759</v>
      </c>
      <c r="BG8829">
        <f t="shared" si="1056"/>
        <v>12775.31769426225</v>
      </c>
      <c r="BH8829">
        <f t="shared" si="1057"/>
        <v>15583.132387957725</v>
      </c>
      <c r="BI8829">
        <f t="shared" si="1058"/>
        <v>18390.947081653198</v>
      </c>
      <c r="BJ8829">
        <f t="shared" si="1059"/>
        <v>21198.761775348674</v>
      </c>
    </row>
    <row r="8830" spans="1:62">
      <c r="A8830">
        <v>8827</v>
      </c>
      <c r="F8830">
        <v>11349.745618807223</v>
      </c>
      <c r="G8830">
        <v>0.11966859491104476</v>
      </c>
      <c r="BD8830">
        <f t="shared" si="1053"/>
        <v>-10030.18167141143</v>
      </c>
      <c r="BE8830">
        <f t="shared" si="1054"/>
        <v>-8922.7830097712285</v>
      </c>
      <c r="BF8830">
        <f t="shared" si="1055"/>
        <v>-7815.384348131025</v>
      </c>
      <c r="BG8830">
        <f t="shared" si="1056"/>
        <v>-6707.9856864908234</v>
      </c>
      <c r="BH8830">
        <f t="shared" si="1057"/>
        <v>-5600.5870248506217</v>
      </c>
      <c r="BI8830">
        <f t="shared" si="1058"/>
        <v>-4493.1883632104191</v>
      </c>
      <c r="BJ8830">
        <f t="shared" si="1059"/>
        <v>-3385.7897015702174</v>
      </c>
    </row>
    <row r="8831" spans="1:62">
      <c r="A8831">
        <v>8828</v>
      </c>
      <c r="F8831">
        <v>39.050640286293856</v>
      </c>
      <c r="G8831">
        <v>0.29322598447863335</v>
      </c>
      <c r="BD8831">
        <f t="shared" si="1053"/>
        <v>-10751.402644251999</v>
      </c>
      <c r="BE8831">
        <f t="shared" si="1054"/>
        <v>-10153.059669696775</v>
      </c>
      <c r="BF8831">
        <f t="shared" si="1055"/>
        <v>-9554.7166951415511</v>
      </c>
      <c r="BG8831">
        <f t="shared" si="1056"/>
        <v>-8956.3737205863272</v>
      </c>
      <c r="BH8831">
        <f t="shared" si="1057"/>
        <v>-8358.0307460311033</v>
      </c>
      <c r="BI8831">
        <f t="shared" si="1058"/>
        <v>-7759.6877714758803</v>
      </c>
      <c r="BJ8831">
        <f t="shared" si="1059"/>
        <v>-7161.3447969206563</v>
      </c>
    </row>
    <row r="8832" spans="1:62">
      <c r="A8832">
        <v>8829</v>
      </c>
      <c r="F8832">
        <v>1907.9173536036033</v>
      </c>
      <c r="G8832">
        <v>0.99999540015553734</v>
      </c>
      <c r="BD8832">
        <f t="shared" si="1053"/>
        <v>1427.0792821068728</v>
      </c>
      <c r="BE8832">
        <f t="shared" si="1054"/>
        <v>2893.2092045000395</v>
      </c>
      <c r="BF8832">
        <f t="shared" si="1055"/>
        <v>4359.3391268932064</v>
      </c>
      <c r="BG8832">
        <f t="shared" si="1056"/>
        <v>5825.4690492863729</v>
      </c>
      <c r="BH8832">
        <f t="shared" si="1057"/>
        <v>7291.5989716795402</v>
      </c>
      <c r="BI8832">
        <f t="shared" si="1058"/>
        <v>8757.7288940727067</v>
      </c>
      <c r="BJ8832">
        <f t="shared" si="1059"/>
        <v>10223.858816465874</v>
      </c>
    </row>
    <row r="8833" spans="1:62">
      <c r="A8833">
        <v>8830</v>
      </c>
      <c r="F8833">
        <v>9648.2168556664783</v>
      </c>
      <c r="G8833">
        <v>0.27644947659901575</v>
      </c>
      <c r="BD8833">
        <f t="shared" si="1053"/>
        <v>3092.0596471740837</v>
      </c>
      <c r="BE8833">
        <f t="shared" si="1054"/>
        <v>8092.0366479517706</v>
      </c>
      <c r="BF8833">
        <f t="shared" si="1055"/>
        <v>13092.013648729457</v>
      </c>
      <c r="BG8833">
        <f t="shared" si="1056"/>
        <v>18091.990649507145</v>
      </c>
      <c r="BH8833">
        <f t="shared" si="1057"/>
        <v>23091.967650284831</v>
      </c>
      <c r="BI8833">
        <f t="shared" si="1058"/>
        <v>28091.944651062517</v>
      </c>
      <c r="BJ8833">
        <f t="shared" si="1059"/>
        <v>33091.921651840203</v>
      </c>
    </row>
    <row r="8834" spans="1:62">
      <c r="A8834">
        <v>8831</v>
      </c>
      <c r="F8834">
        <v>2899.0031853076289</v>
      </c>
      <c r="G8834">
        <v>0.17062025639111233</v>
      </c>
      <c r="BD8834">
        <f t="shared" si="1053"/>
        <v>-8265.9694726713988</v>
      </c>
      <c r="BE8834">
        <f t="shared" si="1054"/>
        <v>-6883.722089676321</v>
      </c>
      <c r="BF8834">
        <f t="shared" si="1055"/>
        <v>-5501.4747066812424</v>
      </c>
      <c r="BG8834">
        <f t="shared" si="1056"/>
        <v>-4119.2273236861629</v>
      </c>
      <c r="BH8834">
        <f t="shared" si="1057"/>
        <v>-2736.9799406910843</v>
      </c>
      <c r="BI8834">
        <f t="shared" si="1058"/>
        <v>-1354.7325576960066</v>
      </c>
      <c r="BJ8834">
        <f t="shared" si="1059"/>
        <v>27.514825299072982</v>
      </c>
    </row>
    <row r="8835" spans="1:62">
      <c r="A8835">
        <v>8832</v>
      </c>
      <c r="F8835">
        <v>7978.9540929448558</v>
      </c>
      <c r="G8835">
        <v>0.31214731400836193</v>
      </c>
      <c r="BD8835">
        <f t="shared" si="1053"/>
        <v>-2045.9019033520672</v>
      </c>
      <c r="BE8835">
        <f t="shared" si="1054"/>
        <v>-1192.8006213965054</v>
      </c>
      <c r="BF8835">
        <f t="shared" si="1055"/>
        <v>-339.69933944094373</v>
      </c>
      <c r="BG8835">
        <f t="shared" si="1056"/>
        <v>513.40194251461799</v>
      </c>
      <c r="BH8835">
        <f t="shared" si="1057"/>
        <v>1366.5032244701797</v>
      </c>
      <c r="BI8835">
        <f t="shared" si="1058"/>
        <v>2219.6045064257414</v>
      </c>
      <c r="BJ8835">
        <f t="shared" si="1059"/>
        <v>3072.7057883813031</v>
      </c>
    </row>
    <row r="8836" spans="1:62">
      <c r="A8836">
        <v>8833</v>
      </c>
      <c r="F8836">
        <v>4775.5573592731107</v>
      </c>
      <c r="G8836">
        <v>0.430870140654255</v>
      </c>
      <c r="BD8836">
        <f t="shared" si="1053"/>
        <v>-6418.2175229030463</v>
      </c>
      <c r="BE8836">
        <f t="shared" si="1054"/>
        <v>-4857.4809528612368</v>
      </c>
      <c r="BF8836">
        <f t="shared" si="1055"/>
        <v>-3296.7443828194264</v>
      </c>
      <c r="BG8836">
        <f t="shared" si="1056"/>
        <v>-1736.0078127776169</v>
      </c>
      <c r="BH8836">
        <f t="shared" si="1057"/>
        <v>-175.27124273580739</v>
      </c>
      <c r="BI8836">
        <f t="shared" si="1058"/>
        <v>1385.465327306003</v>
      </c>
      <c r="BJ8836">
        <f t="shared" si="1059"/>
        <v>2946.2018973478116</v>
      </c>
    </row>
    <row r="8837" spans="1:62">
      <c r="A8837">
        <v>8834</v>
      </c>
      <c r="F8837">
        <v>6556.5687118737624</v>
      </c>
      <c r="G8837">
        <v>0.65120018250573874</v>
      </c>
      <c r="BD8837">
        <f t="shared" si="1053"/>
        <v>-2621.2066560018357</v>
      </c>
      <c r="BE8837">
        <f t="shared" si="1054"/>
        <v>-466.8559527305606</v>
      </c>
      <c r="BF8837">
        <f t="shared" si="1055"/>
        <v>1687.4947505407144</v>
      </c>
      <c r="BG8837">
        <f t="shared" si="1056"/>
        <v>3841.8454538119895</v>
      </c>
      <c r="BH8837">
        <f t="shared" si="1057"/>
        <v>5996.1961570832646</v>
      </c>
      <c r="BI8837">
        <f t="shared" si="1058"/>
        <v>8150.5468603545396</v>
      </c>
      <c r="BJ8837">
        <f t="shared" si="1059"/>
        <v>10304.897563625815</v>
      </c>
    </row>
    <row r="8838" spans="1:62">
      <c r="A8838">
        <v>8835</v>
      </c>
      <c r="F8838">
        <v>-839.01540898466919</v>
      </c>
      <c r="G8838">
        <v>0.38946375229350938</v>
      </c>
      <c r="BD8838">
        <f t="shared" si="1053"/>
        <v>-3300.5677993450686</v>
      </c>
      <c r="BE8838">
        <f t="shared" si="1054"/>
        <v>-44.56688681637479</v>
      </c>
      <c r="BF8838">
        <f t="shared" si="1055"/>
        <v>3211.4340257123185</v>
      </c>
      <c r="BG8838">
        <f t="shared" si="1056"/>
        <v>6467.4349382410128</v>
      </c>
      <c r="BH8838">
        <f t="shared" si="1057"/>
        <v>9723.435850769707</v>
      </c>
      <c r="BI8838">
        <f t="shared" si="1058"/>
        <v>12979.436763298399</v>
      </c>
      <c r="BJ8838">
        <f t="shared" si="1059"/>
        <v>16235.437675827096</v>
      </c>
    </row>
    <row r="8839" spans="1:62">
      <c r="A8839">
        <v>8836</v>
      </c>
      <c r="F8839">
        <v>4982.406988108829</v>
      </c>
      <c r="G8839">
        <v>0.27085191868671821</v>
      </c>
      <c r="BD8839">
        <f t="shared" si="1053"/>
        <v>2786.3341704522163</v>
      </c>
      <c r="BE8839">
        <f t="shared" si="1054"/>
        <v>4733.6529319197634</v>
      </c>
      <c r="BF8839">
        <f t="shared" si="1055"/>
        <v>6680.9716933873096</v>
      </c>
      <c r="BG8839">
        <f t="shared" si="1056"/>
        <v>8628.2904548548577</v>
      </c>
      <c r="BH8839">
        <f t="shared" si="1057"/>
        <v>10575.609216322404</v>
      </c>
      <c r="BI8839">
        <f t="shared" si="1058"/>
        <v>12522.92797778995</v>
      </c>
      <c r="BJ8839">
        <f t="shared" si="1059"/>
        <v>14470.246739257498</v>
      </c>
    </row>
    <row r="8840" spans="1:62">
      <c r="A8840">
        <v>8837</v>
      </c>
      <c r="F8840">
        <v>15330.432636027852</v>
      </c>
      <c r="G8840">
        <v>0.15625975304542727</v>
      </c>
      <c r="BD8840">
        <f t="shared" si="1053"/>
        <v>-3628.1473946752376</v>
      </c>
      <c r="BE8840">
        <f t="shared" si="1054"/>
        <v>-2273.8878012416467</v>
      </c>
      <c r="BF8840">
        <f t="shared" si="1055"/>
        <v>-919.62820780805578</v>
      </c>
      <c r="BG8840">
        <f t="shared" si="1056"/>
        <v>434.63138562553559</v>
      </c>
      <c r="BH8840">
        <f t="shared" si="1057"/>
        <v>1788.890979059126</v>
      </c>
      <c r="BI8840">
        <f t="shared" si="1058"/>
        <v>3143.1505724927174</v>
      </c>
      <c r="BJ8840">
        <f t="shared" si="1059"/>
        <v>4497.4101659263088</v>
      </c>
    </row>
    <row r="8841" spans="1:62">
      <c r="A8841">
        <v>8838</v>
      </c>
      <c r="F8841">
        <v>7312.4091497242953</v>
      </c>
      <c r="G8841">
        <v>0.87362162771158314</v>
      </c>
      <c r="BD8841">
        <f t="shared" si="1053"/>
        <v>-14549.133870800715</v>
      </c>
      <c r="BE8841">
        <f t="shared" si="1054"/>
        <v>-13767.835105573578</v>
      </c>
      <c r="BF8841">
        <f t="shared" si="1055"/>
        <v>-12986.536340346443</v>
      </c>
      <c r="BG8841">
        <f t="shared" si="1056"/>
        <v>-12205.237575119307</v>
      </c>
      <c r="BH8841">
        <f t="shared" si="1057"/>
        <v>-11423.93880989217</v>
      </c>
      <c r="BI8841">
        <f t="shared" si="1058"/>
        <v>-10642.640044665033</v>
      </c>
      <c r="BJ8841">
        <f t="shared" si="1059"/>
        <v>-9861.3412794378964</v>
      </c>
    </row>
    <row r="8842" spans="1:62">
      <c r="A8842">
        <v>8839</v>
      </c>
      <c r="F8842">
        <v>9476.0100580173639</v>
      </c>
      <c r="G8842">
        <v>0.25322765075469533</v>
      </c>
      <c r="BD8842">
        <f t="shared" si="1053"/>
        <v>-2944.3010111663798</v>
      </c>
      <c r="BE8842">
        <f t="shared" si="1054"/>
        <v>1423.8071273915357</v>
      </c>
      <c r="BF8842">
        <f t="shared" si="1055"/>
        <v>5791.9152659494521</v>
      </c>
      <c r="BG8842">
        <f t="shared" si="1056"/>
        <v>10160.023404507367</v>
      </c>
      <c r="BH8842">
        <f t="shared" si="1057"/>
        <v>14528.131543065283</v>
      </c>
      <c r="BI8842">
        <f t="shared" si="1058"/>
        <v>18896.239681623199</v>
      </c>
      <c r="BJ8842">
        <f t="shared" si="1059"/>
        <v>23264.347820181116</v>
      </c>
    </row>
    <row r="8843" spans="1:62">
      <c r="A8843">
        <v>8840</v>
      </c>
      <c r="F8843">
        <v>5695.1124016281356</v>
      </c>
      <c r="G8843">
        <v>0.32645987077549332</v>
      </c>
      <c r="BD8843">
        <f t="shared" si="1053"/>
        <v>-8209.8718042438868</v>
      </c>
      <c r="BE8843">
        <f t="shared" si="1054"/>
        <v>-6943.7335504704106</v>
      </c>
      <c r="BF8843">
        <f t="shared" si="1055"/>
        <v>-5677.5952966969344</v>
      </c>
      <c r="BG8843">
        <f t="shared" si="1056"/>
        <v>-4411.4570429234573</v>
      </c>
      <c r="BH8843">
        <f t="shared" si="1057"/>
        <v>-3145.3187891499801</v>
      </c>
      <c r="BI8843">
        <f t="shared" si="1058"/>
        <v>-1879.1805353765039</v>
      </c>
      <c r="BJ8843">
        <f t="shared" si="1059"/>
        <v>-613.04228160302773</v>
      </c>
    </row>
    <row r="8844" spans="1:62">
      <c r="A8844">
        <v>8841</v>
      </c>
      <c r="F8844">
        <v>8340.918370493855</v>
      </c>
      <c r="G8844">
        <v>0.12300804102383012</v>
      </c>
      <c r="BD8844">
        <f t="shared" si="1053"/>
        <v>-4062.8130477506693</v>
      </c>
      <c r="BE8844">
        <f t="shared" si="1054"/>
        <v>-2430.5136938732026</v>
      </c>
      <c r="BF8844">
        <f t="shared" si="1055"/>
        <v>-798.21433999573583</v>
      </c>
      <c r="BG8844">
        <f t="shared" si="1056"/>
        <v>834.08501388173045</v>
      </c>
      <c r="BH8844">
        <f t="shared" si="1057"/>
        <v>2466.3843677591976</v>
      </c>
      <c r="BI8844">
        <f t="shared" si="1058"/>
        <v>4098.6837216366639</v>
      </c>
      <c r="BJ8844">
        <f t="shared" si="1059"/>
        <v>5730.9830755141302</v>
      </c>
    </row>
    <row r="8845" spans="1:62">
      <c r="A8845">
        <v>8842</v>
      </c>
      <c r="F8845">
        <v>51.745509939424664</v>
      </c>
      <c r="G8845">
        <v>0.1270167501632109</v>
      </c>
      <c r="BD8845">
        <f t="shared" ref="BD8845:BD8908" si="1060">($BD$3*G8844)-F8844</f>
        <v>-7725.8781653747046</v>
      </c>
      <c r="BE8845">
        <f t="shared" ref="BE8845:BE8908" si="1061">($BE$3*G8844)-F8844</f>
        <v>-7110.8379602555542</v>
      </c>
      <c r="BF8845">
        <f t="shared" ref="BF8845:BF8908" si="1062">($BF$3*G8844)-F8844</f>
        <v>-6495.7977551364038</v>
      </c>
      <c r="BG8845">
        <f t="shared" ref="BG8845:BG8908" si="1063">($BG$3*G8844)-F8844</f>
        <v>-5880.7575500172525</v>
      </c>
      <c r="BH8845">
        <f t="shared" ref="BH8845:BH8908" si="1064">($BH$3*G8844)-F8844</f>
        <v>-5265.7173448981021</v>
      </c>
      <c r="BI8845">
        <f t="shared" ref="BI8845:BI8908" si="1065">($BI$3*G8844)-F8844</f>
        <v>-4650.6771397789516</v>
      </c>
      <c r="BJ8845">
        <f t="shared" ref="BJ8845:BJ8908" si="1066">($BJ$3*G8844)-F8844</f>
        <v>-4035.6369346598012</v>
      </c>
    </row>
    <row r="8846" spans="1:62">
      <c r="A8846">
        <v>8843</v>
      </c>
      <c r="F8846">
        <v>4453.7796859174032</v>
      </c>
      <c r="G8846">
        <v>0.21642222502519814</v>
      </c>
      <c r="BD8846">
        <f t="shared" si="1060"/>
        <v>583.33824087662981</v>
      </c>
      <c r="BE8846">
        <f t="shared" si="1061"/>
        <v>1218.4219916926843</v>
      </c>
      <c r="BF8846">
        <f t="shared" si="1062"/>
        <v>1853.5057425087389</v>
      </c>
      <c r="BG8846">
        <f t="shared" si="1063"/>
        <v>2488.5894933247932</v>
      </c>
      <c r="BH8846">
        <f t="shared" si="1064"/>
        <v>3123.6732441408481</v>
      </c>
      <c r="BI8846">
        <f t="shared" si="1065"/>
        <v>3758.7569949569024</v>
      </c>
      <c r="BJ8846">
        <f t="shared" si="1066"/>
        <v>4393.8407457729572</v>
      </c>
    </row>
    <row r="8847" spans="1:62">
      <c r="A8847">
        <v>8844</v>
      </c>
      <c r="F8847">
        <v>2174.3782856936414</v>
      </c>
      <c r="G8847">
        <v>0.71191290419124975</v>
      </c>
      <c r="BD8847">
        <f t="shared" si="1060"/>
        <v>-3371.6685607914123</v>
      </c>
      <c r="BE8847">
        <f t="shared" si="1061"/>
        <v>-2289.5574356654215</v>
      </c>
      <c r="BF8847">
        <f t="shared" si="1062"/>
        <v>-1207.4463105394311</v>
      </c>
      <c r="BG8847">
        <f t="shared" si="1063"/>
        <v>-125.33518541343983</v>
      </c>
      <c r="BH8847">
        <f t="shared" si="1064"/>
        <v>956.7759397125501</v>
      </c>
      <c r="BI8847">
        <f t="shared" si="1065"/>
        <v>2038.8870648385409</v>
      </c>
      <c r="BJ8847">
        <f t="shared" si="1066"/>
        <v>3120.9981899645318</v>
      </c>
    </row>
    <row r="8848" spans="1:62">
      <c r="A8848">
        <v>8845</v>
      </c>
      <c r="F8848">
        <v>4270.3049489989862</v>
      </c>
      <c r="G8848">
        <v>0.66158822647079241</v>
      </c>
      <c r="BD8848">
        <f t="shared" si="1060"/>
        <v>1385.1862352626072</v>
      </c>
      <c r="BE8848">
        <f t="shared" si="1061"/>
        <v>4944.7507562188557</v>
      </c>
      <c r="BF8848">
        <f t="shared" si="1062"/>
        <v>8504.3152771751047</v>
      </c>
      <c r="BG8848">
        <f t="shared" si="1063"/>
        <v>12063.879798131353</v>
      </c>
      <c r="BH8848">
        <f t="shared" si="1064"/>
        <v>15623.444319087601</v>
      </c>
      <c r="BI8848">
        <f t="shared" si="1065"/>
        <v>19183.008840043851</v>
      </c>
      <c r="BJ8848">
        <f t="shared" si="1066"/>
        <v>22742.573361000101</v>
      </c>
    </row>
    <row r="8849" spans="1:62">
      <c r="A8849">
        <v>8846</v>
      </c>
      <c r="F8849">
        <v>11363.695932097942</v>
      </c>
      <c r="G8849">
        <v>0.25081003206790697</v>
      </c>
      <c r="BD8849">
        <f t="shared" si="1060"/>
        <v>-962.36381664502414</v>
      </c>
      <c r="BE8849">
        <f t="shared" si="1061"/>
        <v>2345.5773157089379</v>
      </c>
      <c r="BF8849">
        <f t="shared" si="1062"/>
        <v>5653.5184480628996</v>
      </c>
      <c r="BG8849">
        <f t="shared" si="1063"/>
        <v>8961.4595804168621</v>
      </c>
      <c r="BH8849">
        <f t="shared" si="1064"/>
        <v>12269.400712770825</v>
      </c>
      <c r="BI8849">
        <f t="shared" si="1065"/>
        <v>15577.341845124785</v>
      </c>
      <c r="BJ8849">
        <f t="shared" si="1066"/>
        <v>18885.28297747875</v>
      </c>
    </row>
    <row r="8850" spans="1:62">
      <c r="A8850">
        <v>8847</v>
      </c>
      <c r="F8850">
        <v>1423.7229192319264</v>
      </c>
      <c r="G8850">
        <v>0.45793013558575346</v>
      </c>
      <c r="BD8850">
        <f t="shared" si="1060"/>
        <v>-10109.645771758407</v>
      </c>
      <c r="BE8850">
        <f t="shared" si="1061"/>
        <v>-8855.5956114188721</v>
      </c>
      <c r="BF8850">
        <f t="shared" si="1062"/>
        <v>-7601.545451079337</v>
      </c>
      <c r="BG8850">
        <f t="shared" si="1063"/>
        <v>-6347.4952907398028</v>
      </c>
      <c r="BH8850">
        <f t="shared" si="1064"/>
        <v>-5093.4451304002678</v>
      </c>
      <c r="BI8850">
        <f t="shared" si="1065"/>
        <v>-3839.3949700607327</v>
      </c>
      <c r="BJ8850">
        <f t="shared" si="1066"/>
        <v>-2585.3448097211985</v>
      </c>
    </row>
    <row r="8851" spans="1:62">
      <c r="A8851">
        <v>8848</v>
      </c>
      <c r="F8851">
        <v>9685.5387920533467</v>
      </c>
      <c r="G8851">
        <v>4.470563865744559E-2</v>
      </c>
      <c r="BD8851">
        <f t="shared" si="1060"/>
        <v>865.92775869684101</v>
      </c>
      <c r="BE8851">
        <f t="shared" si="1061"/>
        <v>3155.5784366256084</v>
      </c>
      <c r="BF8851">
        <f t="shared" si="1062"/>
        <v>5445.2291145543759</v>
      </c>
      <c r="BG8851">
        <f t="shared" si="1063"/>
        <v>7734.8797924831433</v>
      </c>
      <c r="BH8851">
        <f t="shared" si="1064"/>
        <v>10024.53047041191</v>
      </c>
      <c r="BI8851">
        <f t="shared" si="1065"/>
        <v>12314.181148340678</v>
      </c>
      <c r="BJ8851">
        <f t="shared" si="1066"/>
        <v>14603.831826269445</v>
      </c>
    </row>
    <row r="8852" spans="1:62">
      <c r="A8852">
        <v>8849</v>
      </c>
      <c r="F8852">
        <v>8746.927093735143</v>
      </c>
      <c r="G8852">
        <v>0.50073158772848991</v>
      </c>
      <c r="BD8852">
        <f t="shared" si="1060"/>
        <v>-9462.0105987661191</v>
      </c>
      <c r="BE8852">
        <f t="shared" si="1061"/>
        <v>-9238.4824054788915</v>
      </c>
      <c r="BF8852">
        <f t="shared" si="1062"/>
        <v>-9014.954212191662</v>
      </c>
      <c r="BG8852">
        <f t="shared" si="1063"/>
        <v>-8791.4260189044344</v>
      </c>
      <c r="BH8852">
        <f t="shared" si="1064"/>
        <v>-8567.8978256172068</v>
      </c>
      <c r="BI8852">
        <f t="shared" si="1065"/>
        <v>-8344.3696323299791</v>
      </c>
      <c r="BJ8852">
        <f t="shared" si="1066"/>
        <v>-8120.8414390427515</v>
      </c>
    </row>
    <row r="8853" spans="1:62">
      <c r="A8853">
        <v>8850</v>
      </c>
      <c r="F8853">
        <v>-3491.1221856504199</v>
      </c>
      <c r="G8853">
        <v>0.61617762619324878</v>
      </c>
      <c r="BD8853">
        <f t="shared" si="1060"/>
        <v>-6243.2691550926938</v>
      </c>
      <c r="BE8853">
        <f t="shared" si="1061"/>
        <v>-3739.6112164502438</v>
      </c>
      <c r="BF8853">
        <f t="shared" si="1062"/>
        <v>-1235.9532778077946</v>
      </c>
      <c r="BG8853">
        <f t="shared" si="1063"/>
        <v>1267.7046608346554</v>
      </c>
      <c r="BH8853">
        <f t="shared" si="1064"/>
        <v>3771.3625994771046</v>
      </c>
      <c r="BI8853">
        <f t="shared" si="1065"/>
        <v>6275.0205381195537</v>
      </c>
      <c r="BJ8853">
        <f t="shared" si="1066"/>
        <v>8778.6784767620047</v>
      </c>
    </row>
    <row r="8854" spans="1:62">
      <c r="A8854">
        <v>8851</v>
      </c>
      <c r="F8854">
        <v>15380.053970183502</v>
      </c>
      <c r="G8854">
        <v>0.36171865835168315</v>
      </c>
      <c r="BD8854">
        <f t="shared" si="1060"/>
        <v>6572.0103166166637</v>
      </c>
      <c r="BE8854">
        <f t="shared" si="1061"/>
        <v>9652.8984475829075</v>
      </c>
      <c r="BF8854">
        <f t="shared" si="1062"/>
        <v>12733.786578549152</v>
      </c>
      <c r="BG8854">
        <f t="shared" si="1063"/>
        <v>15814.674709515395</v>
      </c>
      <c r="BH8854">
        <f t="shared" si="1064"/>
        <v>18895.562840481638</v>
      </c>
      <c r="BI8854">
        <f t="shared" si="1065"/>
        <v>21976.450971447885</v>
      </c>
      <c r="BJ8854">
        <f t="shared" si="1066"/>
        <v>25057.339102414127</v>
      </c>
    </row>
    <row r="8855" spans="1:62">
      <c r="A8855">
        <v>8852</v>
      </c>
      <c r="F8855">
        <v>5428.0629736921164</v>
      </c>
      <c r="G8855">
        <v>0.13158116789332208</v>
      </c>
      <c r="BD8855">
        <f t="shared" si="1060"/>
        <v>-13571.460678425086</v>
      </c>
      <c r="BE8855">
        <f t="shared" si="1061"/>
        <v>-11762.86738666667</v>
      </c>
      <c r="BF8855">
        <f t="shared" si="1062"/>
        <v>-9954.2740949082545</v>
      </c>
      <c r="BG8855">
        <f t="shared" si="1063"/>
        <v>-8145.6808031498394</v>
      </c>
      <c r="BH8855">
        <f t="shared" si="1064"/>
        <v>-6337.0875113914226</v>
      </c>
      <c r="BI8855">
        <f t="shared" si="1065"/>
        <v>-4528.4942196330085</v>
      </c>
      <c r="BJ8855">
        <f t="shared" si="1066"/>
        <v>-2719.9009278745925</v>
      </c>
    </row>
    <row r="8856" spans="1:62">
      <c r="A8856">
        <v>8853</v>
      </c>
      <c r="F8856">
        <v>5853.4490468563163</v>
      </c>
      <c r="G8856">
        <v>0.27288320541803568</v>
      </c>
      <c r="BD8856">
        <f t="shared" si="1060"/>
        <v>-4770.1571342255065</v>
      </c>
      <c r="BE8856">
        <f t="shared" si="1061"/>
        <v>-4112.2512947588957</v>
      </c>
      <c r="BF8856">
        <f t="shared" si="1062"/>
        <v>-3454.3454552922849</v>
      </c>
      <c r="BG8856">
        <f t="shared" si="1063"/>
        <v>-2796.439615825675</v>
      </c>
      <c r="BH8856">
        <f t="shared" si="1064"/>
        <v>-2138.5337763590642</v>
      </c>
      <c r="BI8856">
        <f t="shared" si="1065"/>
        <v>-1480.6279368924538</v>
      </c>
      <c r="BJ8856">
        <f t="shared" si="1066"/>
        <v>-822.72209742584346</v>
      </c>
    </row>
    <row r="8857" spans="1:62">
      <c r="A8857">
        <v>8854</v>
      </c>
      <c r="F8857">
        <v>10729.970839684511</v>
      </c>
      <c r="G8857">
        <v>0.12955007829100751</v>
      </c>
      <c r="BD8857">
        <f t="shared" si="1060"/>
        <v>-4489.0330197661378</v>
      </c>
      <c r="BE8857">
        <f t="shared" si="1061"/>
        <v>-3124.6169926759594</v>
      </c>
      <c r="BF8857">
        <f t="shared" si="1062"/>
        <v>-1760.200965585781</v>
      </c>
      <c r="BG8857">
        <f t="shared" si="1063"/>
        <v>-395.78493849560255</v>
      </c>
      <c r="BH8857">
        <f t="shared" si="1064"/>
        <v>968.63108859457589</v>
      </c>
      <c r="BI8857">
        <f t="shared" si="1065"/>
        <v>2333.0471156847543</v>
      </c>
      <c r="BJ8857">
        <f t="shared" si="1066"/>
        <v>3697.4631427749318</v>
      </c>
    </row>
    <row r="8858" spans="1:62">
      <c r="A8858">
        <v>8855</v>
      </c>
      <c r="F8858">
        <v>2131.4910862694342</v>
      </c>
      <c r="G8858">
        <v>0.3847599069995109</v>
      </c>
      <c r="BD8858">
        <f t="shared" si="1060"/>
        <v>-10082.220448229473</v>
      </c>
      <c r="BE8858">
        <f t="shared" si="1061"/>
        <v>-9434.4700567744367</v>
      </c>
      <c r="BF8858">
        <f t="shared" si="1062"/>
        <v>-8786.7196653193987</v>
      </c>
      <c r="BG8858">
        <f t="shared" si="1063"/>
        <v>-8138.9692738643607</v>
      </c>
      <c r="BH8858">
        <f t="shared" si="1064"/>
        <v>-7491.2188824093228</v>
      </c>
      <c r="BI8858">
        <f t="shared" si="1065"/>
        <v>-6843.4684909542857</v>
      </c>
      <c r="BJ8858">
        <f t="shared" si="1066"/>
        <v>-6195.7180994992477</v>
      </c>
    </row>
    <row r="8859" spans="1:62">
      <c r="A8859">
        <v>8856</v>
      </c>
      <c r="F8859">
        <v>8139.897128750481</v>
      </c>
      <c r="G8859">
        <v>0.50400201096714881</v>
      </c>
      <c r="BD8859">
        <f t="shared" si="1060"/>
        <v>-207.69155127187969</v>
      </c>
      <c r="BE8859">
        <f t="shared" si="1061"/>
        <v>1716.1079837256748</v>
      </c>
      <c r="BF8859">
        <f t="shared" si="1062"/>
        <v>3639.9075187232293</v>
      </c>
      <c r="BG8859">
        <f t="shared" si="1063"/>
        <v>5563.7070537207837</v>
      </c>
      <c r="BH8859">
        <f t="shared" si="1064"/>
        <v>7487.5065887183391</v>
      </c>
      <c r="BI8859">
        <f t="shared" si="1065"/>
        <v>9411.3061237158927</v>
      </c>
      <c r="BJ8859">
        <f t="shared" si="1066"/>
        <v>11335.105658713448</v>
      </c>
    </row>
    <row r="8860" spans="1:62">
      <c r="A8860">
        <v>8857</v>
      </c>
      <c r="F8860">
        <v>4330.3738080222338</v>
      </c>
      <c r="G8860">
        <v>0.15282068848771502</v>
      </c>
      <c r="BD8860">
        <f t="shared" si="1060"/>
        <v>-5619.8870739147369</v>
      </c>
      <c r="BE8860">
        <f t="shared" si="1061"/>
        <v>-3099.8770190789928</v>
      </c>
      <c r="BF8860">
        <f t="shared" si="1062"/>
        <v>-579.86696424324873</v>
      </c>
      <c r="BG8860">
        <f t="shared" si="1063"/>
        <v>1940.1430905924954</v>
      </c>
      <c r="BH8860">
        <f t="shared" si="1064"/>
        <v>4460.1531454282394</v>
      </c>
      <c r="BI8860">
        <f t="shared" si="1065"/>
        <v>6980.1632002639835</v>
      </c>
      <c r="BJ8860">
        <f t="shared" si="1066"/>
        <v>9500.1732550997276</v>
      </c>
    </row>
    <row r="8861" spans="1:62">
      <c r="A8861">
        <v>8858</v>
      </c>
      <c r="F8861">
        <v>15342.682773578737</v>
      </c>
      <c r="G8861">
        <v>4.5593037669807046E-2</v>
      </c>
      <c r="BD8861">
        <f t="shared" si="1060"/>
        <v>-3566.2703655836585</v>
      </c>
      <c r="BE8861">
        <f t="shared" si="1061"/>
        <v>-2802.1669231450837</v>
      </c>
      <c r="BF8861">
        <f t="shared" si="1062"/>
        <v>-2038.0634807065085</v>
      </c>
      <c r="BG8861">
        <f t="shared" si="1063"/>
        <v>-1273.9600382679337</v>
      </c>
      <c r="BH8861">
        <f t="shared" si="1064"/>
        <v>-509.85659582935841</v>
      </c>
      <c r="BI8861">
        <f t="shared" si="1065"/>
        <v>254.24684660921685</v>
      </c>
      <c r="BJ8861">
        <f t="shared" si="1066"/>
        <v>1018.3502890477921</v>
      </c>
    </row>
    <row r="8862" spans="1:62">
      <c r="A8862">
        <v>8859</v>
      </c>
      <c r="F8862">
        <v>12047.78064833851</v>
      </c>
      <c r="G8862">
        <v>0.30130112693261601</v>
      </c>
      <c r="BD8862">
        <f t="shared" si="1060"/>
        <v>-15114.717585229702</v>
      </c>
      <c r="BE8862">
        <f t="shared" si="1061"/>
        <v>-14886.752396880667</v>
      </c>
      <c r="BF8862">
        <f t="shared" si="1062"/>
        <v>-14658.787208531632</v>
      </c>
      <c r="BG8862">
        <f t="shared" si="1063"/>
        <v>-14430.822020182597</v>
      </c>
      <c r="BH8862">
        <f t="shared" si="1064"/>
        <v>-14202.856831833562</v>
      </c>
      <c r="BI8862">
        <f t="shared" si="1065"/>
        <v>-13974.891643484527</v>
      </c>
      <c r="BJ8862">
        <f t="shared" si="1066"/>
        <v>-13746.92645513549</v>
      </c>
    </row>
    <row r="8863" spans="1:62">
      <c r="A8863">
        <v>8860</v>
      </c>
      <c r="F8863">
        <v>6336.9606743998811</v>
      </c>
      <c r="G8863">
        <v>0.25898387630134145</v>
      </c>
      <c r="BD8863">
        <f t="shared" si="1060"/>
        <v>-10541.275013675429</v>
      </c>
      <c r="BE8863">
        <f t="shared" si="1061"/>
        <v>-9034.7693790123503</v>
      </c>
      <c r="BF8863">
        <f t="shared" si="1062"/>
        <v>-7528.2637443492704</v>
      </c>
      <c r="BG8863">
        <f t="shared" si="1063"/>
        <v>-6021.7581096861895</v>
      </c>
      <c r="BH8863">
        <f t="shared" si="1064"/>
        <v>-4515.2524750231096</v>
      </c>
      <c r="BI8863">
        <f t="shared" si="1065"/>
        <v>-3008.7468403600305</v>
      </c>
      <c r="BJ8863">
        <f t="shared" si="1066"/>
        <v>-1502.2412056969497</v>
      </c>
    </row>
    <row r="8864" spans="1:62">
      <c r="A8864">
        <v>8861</v>
      </c>
      <c r="F8864">
        <v>13657.119562943941</v>
      </c>
      <c r="G8864">
        <v>0.34701242782478303</v>
      </c>
      <c r="BD8864">
        <f t="shared" si="1060"/>
        <v>-5042.0412928931737</v>
      </c>
      <c r="BE8864">
        <f t="shared" si="1061"/>
        <v>-3747.1219113864668</v>
      </c>
      <c r="BF8864">
        <f t="shared" si="1062"/>
        <v>-2452.2025298797594</v>
      </c>
      <c r="BG8864">
        <f t="shared" si="1063"/>
        <v>-1157.2831483730524</v>
      </c>
      <c r="BH8864">
        <f t="shared" si="1064"/>
        <v>137.63623313365497</v>
      </c>
      <c r="BI8864">
        <f t="shared" si="1065"/>
        <v>1432.5556146403624</v>
      </c>
      <c r="BJ8864">
        <f t="shared" si="1066"/>
        <v>2727.4749961470698</v>
      </c>
    </row>
    <row r="8865" spans="1:62">
      <c r="A8865">
        <v>8862</v>
      </c>
      <c r="F8865">
        <v>3334.1229961971148</v>
      </c>
      <c r="G8865">
        <v>0.5158999344878028</v>
      </c>
      <c r="BD8865">
        <f t="shared" si="1060"/>
        <v>-11922.057423820026</v>
      </c>
      <c r="BE8865">
        <f t="shared" si="1061"/>
        <v>-10186.99528469611</v>
      </c>
      <c r="BF8865">
        <f t="shared" si="1062"/>
        <v>-8451.9331455721949</v>
      </c>
      <c r="BG8865">
        <f t="shared" si="1063"/>
        <v>-6716.8710064482802</v>
      </c>
      <c r="BH8865">
        <f t="shared" si="1064"/>
        <v>-4981.8088673243656</v>
      </c>
      <c r="BI8865">
        <f t="shared" si="1065"/>
        <v>-3246.7467282004491</v>
      </c>
      <c r="BJ8865">
        <f t="shared" si="1066"/>
        <v>-1511.6845890765344</v>
      </c>
    </row>
    <row r="8866" spans="1:62">
      <c r="A8866">
        <v>8863</v>
      </c>
      <c r="F8866">
        <v>10681.958748694853</v>
      </c>
      <c r="G8866">
        <v>0.24068450696194077</v>
      </c>
      <c r="BD8866">
        <f t="shared" si="1060"/>
        <v>-754.62332375810092</v>
      </c>
      <c r="BE8866">
        <f t="shared" si="1061"/>
        <v>1824.876348680913</v>
      </c>
      <c r="BF8866">
        <f t="shared" si="1062"/>
        <v>4404.3760211199269</v>
      </c>
      <c r="BG8866">
        <f t="shared" si="1063"/>
        <v>6983.8756935589408</v>
      </c>
      <c r="BH8866">
        <f t="shared" si="1064"/>
        <v>9563.3753659979557</v>
      </c>
      <c r="BI8866">
        <f t="shared" si="1065"/>
        <v>12142.875038436969</v>
      </c>
      <c r="BJ8866">
        <f t="shared" si="1066"/>
        <v>14722.374710875982</v>
      </c>
    </row>
    <row r="8867" spans="1:62">
      <c r="A8867">
        <v>8864</v>
      </c>
      <c r="F8867">
        <v>10902.601285719222</v>
      </c>
      <c r="G8867">
        <v>0.47917039107345261</v>
      </c>
      <c r="BD8867">
        <f t="shared" si="1060"/>
        <v>-9478.5362138851488</v>
      </c>
      <c r="BE8867">
        <f t="shared" si="1061"/>
        <v>-8275.1136790754463</v>
      </c>
      <c r="BF8867">
        <f t="shared" si="1062"/>
        <v>-7071.691144265742</v>
      </c>
      <c r="BG8867">
        <f t="shared" si="1063"/>
        <v>-5868.2686094560377</v>
      </c>
      <c r="BH8867">
        <f t="shared" si="1064"/>
        <v>-4664.8460746463334</v>
      </c>
      <c r="BI8867">
        <f t="shared" si="1065"/>
        <v>-3461.42353983663</v>
      </c>
      <c r="BJ8867">
        <f t="shared" si="1066"/>
        <v>-2258.0010050269266</v>
      </c>
    </row>
    <row r="8868" spans="1:62">
      <c r="A8868">
        <v>8865</v>
      </c>
      <c r="F8868">
        <v>7264.4001012304088</v>
      </c>
      <c r="G8868">
        <v>0.44136503800062599</v>
      </c>
      <c r="BD8868">
        <f t="shared" si="1060"/>
        <v>-8506.7493303519586</v>
      </c>
      <c r="BE8868">
        <f t="shared" si="1061"/>
        <v>-6110.8973749846955</v>
      </c>
      <c r="BF8868">
        <f t="shared" si="1062"/>
        <v>-3715.0454196174323</v>
      </c>
      <c r="BG8868">
        <f t="shared" si="1063"/>
        <v>-1319.1934642501692</v>
      </c>
      <c r="BH8868">
        <f t="shared" si="1064"/>
        <v>1076.6584911170939</v>
      </c>
      <c r="BI8868">
        <f t="shared" si="1065"/>
        <v>3472.5104464843571</v>
      </c>
      <c r="BJ8868">
        <f t="shared" si="1066"/>
        <v>5868.3624018516202</v>
      </c>
    </row>
    <row r="8869" spans="1:62">
      <c r="A8869">
        <v>8866</v>
      </c>
      <c r="F8869">
        <v>11937.121679027892</v>
      </c>
      <c r="G8869">
        <v>0.11390594686180133</v>
      </c>
      <c r="BD8869">
        <f t="shared" si="1060"/>
        <v>-5057.5749112272788</v>
      </c>
      <c r="BE8869">
        <f t="shared" si="1061"/>
        <v>-2850.7497212241487</v>
      </c>
      <c r="BF8869">
        <f t="shared" si="1062"/>
        <v>-643.9245312210187</v>
      </c>
      <c r="BG8869">
        <f t="shared" si="1063"/>
        <v>1562.9006587821113</v>
      </c>
      <c r="BH8869">
        <f t="shared" si="1064"/>
        <v>3769.7258487852414</v>
      </c>
      <c r="BI8869">
        <f t="shared" si="1065"/>
        <v>5976.5510387883714</v>
      </c>
      <c r="BJ8869">
        <f t="shared" si="1066"/>
        <v>8183.3762287915015</v>
      </c>
    </row>
    <row r="8870" spans="1:62">
      <c r="A8870">
        <v>8867</v>
      </c>
      <c r="F8870">
        <v>7964.7369381058597</v>
      </c>
      <c r="G8870">
        <v>0.14756215876295631</v>
      </c>
      <c r="BD8870">
        <f t="shared" si="1060"/>
        <v>-11367.591944718886</v>
      </c>
      <c r="BE8870">
        <f t="shared" si="1061"/>
        <v>-10798.062210409878</v>
      </c>
      <c r="BF8870">
        <f t="shared" si="1062"/>
        <v>-10228.532476100872</v>
      </c>
      <c r="BG8870">
        <f t="shared" si="1063"/>
        <v>-9659.0027417918645</v>
      </c>
      <c r="BH8870">
        <f t="shared" si="1064"/>
        <v>-9089.4730074828585</v>
      </c>
      <c r="BI8870">
        <f t="shared" si="1065"/>
        <v>-8519.9432731738525</v>
      </c>
      <c r="BJ8870">
        <f t="shared" si="1066"/>
        <v>-7950.4135388648456</v>
      </c>
    </row>
    <row r="8871" spans="1:62">
      <c r="A8871">
        <v>8868</v>
      </c>
      <c r="F8871">
        <v>5994.516049159105</v>
      </c>
      <c r="G8871">
        <v>0.32903184480966807</v>
      </c>
      <c r="BD8871">
        <f t="shared" si="1060"/>
        <v>-7226.9261442910783</v>
      </c>
      <c r="BE8871">
        <f t="shared" si="1061"/>
        <v>-6489.115350476297</v>
      </c>
      <c r="BF8871">
        <f t="shared" si="1062"/>
        <v>-5751.3045566615147</v>
      </c>
      <c r="BG8871">
        <f t="shared" si="1063"/>
        <v>-5013.4937628467342</v>
      </c>
      <c r="BH8871">
        <f t="shared" si="1064"/>
        <v>-4275.6829690319519</v>
      </c>
      <c r="BI8871">
        <f t="shared" si="1065"/>
        <v>-3537.8721752171705</v>
      </c>
      <c r="BJ8871">
        <f t="shared" si="1066"/>
        <v>-2800.0613814023891</v>
      </c>
    </row>
    <row r="8872" spans="1:62">
      <c r="A8872">
        <v>8869</v>
      </c>
      <c r="F8872">
        <v>12047.954174684572</v>
      </c>
      <c r="G8872">
        <v>0.62257145183091378</v>
      </c>
      <c r="BD8872">
        <f t="shared" si="1060"/>
        <v>-4349.3568251107645</v>
      </c>
      <c r="BE8872">
        <f t="shared" si="1061"/>
        <v>-2704.1976010624244</v>
      </c>
      <c r="BF8872">
        <f t="shared" si="1062"/>
        <v>-1059.0383770140843</v>
      </c>
      <c r="BG8872">
        <f t="shared" si="1063"/>
        <v>586.12084703425626</v>
      </c>
      <c r="BH8872">
        <f t="shared" si="1064"/>
        <v>2231.2800710825959</v>
      </c>
      <c r="BI8872">
        <f t="shared" si="1065"/>
        <v>3876.4392951309364</v>
      </c>
      <c r="BJ8872">
        <f t="shared" si="1066"/>
        <v>5521.598519179277</v>
      </c>
    </row>
    <row r="8873" spans="1:62">
      <c r="A8873">
        <v>8870</v>
      </c>
      <c r="F8873">
        <v>11281.15285452151</v>
      </c>
      <c r="G8873">
        <v>0.13138709240021473</v>
      </c>
      <c r="BD8873">
        <f t="shared" si="1060"/>
        <v>-8935.0969155300027</v>
      </c>
      <c r="BE8873">
        <f t="shared" si="1061"/>
        <v>-5822.2396563754337</v>
      </c>
      <c r="BF8873">
        <f t="shared" si="1062"/>
        <v>-2709.3823972208647</v>
      </c>
      <c r="BG8873">
        <f t="shared" si="1063"/>
        <v>403.47486193370423</v>
      </c>
      <c r="BH8873">
        <f t="shared" si="1064"/>
        <v>3516.3321210882732</v>
      </c>
      <c r="BI8873">
        <f t="shared" si="1065"/>
        <v>6629.1893802428422</v>
      </c>
      <c r="BJ8873">
        <f t="shared" si="1066"/>
        <v>9742.0466393974093</v>
      </c>
    </row>
    <row r="8874" spans="1:62">
      <c r="A8874">
        <v>8871</v>
      </c>
      <c r="F8874">
        <v>6581.8147985223113</v>
      </c>
      <c r="G8874">
        <v>0.41416514429776718</v>
      </c>
      <c r="BD8874">
        <f t="shared" si="1060"/>
        <v>-10624.217392520435</v>
      </c>
      <c r="BE8874">
        <f t="shared" si="1061"/>
        <v>-9967.2819305193625</v>
      </c>
      <c r="BF8874">
        <f t="shared" si="1062"/>
        <v>-9310.346468518288</v>
      </c>
      <c r="BG8874">
        <f t="shared" si="1063"/>
        <v>-8653.4110065172154</v>
      </c>
      <c r="BH8874">
        <f t="shared" si="1064"/>
        <v>-7996.4755445161409</v>
      </c>
      <c r="BI8874">
        <f t="shared" si="1065"/>
        <v>-7339.5400825150682</v>
      </c>
      <c r="BJ8874">
        <f t="shared" si="1066"/>
        <v>-6682.6046205139937</v>
      </c>
    </row>
    <row r="8875" spans="1:62">
      <c r="A8875">
        <v>8872</v>
      </c>
      <c r="F8875">
        <v>2911.0342490262883</v>
      </c>
      <c r="G8875">
        <v>0.13116828769087441</v>
      </c>
      <c r="BD8875">
        <f t="shared" si="1060"/>
        <v>-4510.989077033475</v>
      </c>
      <c r="BE8875">
        <f t="shared" si="1061"/>
        <v>-2440.1633555446397</v>
      </c>
      <c r="BF8875">
        <f t="shared" si="1062"/>
        <v>-369.33763405580339</v>
      </c>
      <c r="BG8875">
        <f t="shared" si="1063"/>
        <v>1701.488087433032</v>
      </c>
      <c r="BH8875">
        <f t="shared" si="1064"/>
        <v>3772.3138089218683</v>
      </c>
      <c r="BI8875">
        <f t="shared" si="1065"/>
        <v>5843.1395304107045</v>
      </c>
      <c r="BJ8875">
        <f t="shared" si="1066"/>
        <v>7913.9652518995408</v>
      </c>
    </row>
    <row r="8876" spans="1:62">
      <c r="A8876">
        <v>8873</v>
      </c>
      <c r="F8876">
        <v>16150.001070573166</v>
      </c>
      <c r="G8876">
        <v>6.8420931937545504E-2</v>
      </c>
      <c r="BD8876">
        <f t="shared" si="1060"/>
        <v>-2255.1928105719162</v>
      </c>
      <c r="BE8876">
        <f t="shared" si="1061"/>
        <v>-1599.3513721175443</v>
      </c>
      <c r="BF8876">
        <f t="shared" si="1062"/>
        <v>-943.50993366317221</v>
      </c>
      <c r="BG8876">
        <f t="shared" si="1063"/>
        <v>-287.66849520880032</v>
      </c>
      <c r="BH8876">
        <f t="shared" si="1064"/>
        <v>368.17294324557179</v>
      </c>
      <c r="BI8876">
        <f t="shared" si="1065"/>
        <v>1024.0143816999439</v>
      </c>
      <c r="BJ8876">
        <f t="shared" si="1066"/>
        <v>1679.8558201543156</v>
      </c>
    </row>
    <row r="8877" spans="1:62">
      <c r="A8877">
        <v>8874</v>
      </c>
      <c r="F8877">
        <v>12077.79883709177</v>
      </c>
      <c r="G8877">
        <v>0.21262094283875399</v>
      </c>
      <c r="BD8877">
        <f t="shared" si="1060"/>
        <v>-15807.896410885438</v>
      </c>
      <c r="BE8877">
        <f t="shared" si="1061"/>
        <v>-15465.79175119771</v>
      </c>
      <c r="BF8877">
        <f t="shared" si="1062"/>
        <v>-15123.687091509983</v>
      </c>
      <c r="BG8877">
        <f t="shared" si="1063"/>
        <v>-14781.582431822255</v>
      </c>
      <c r="BH8877">
        <f t="shared" si="1064"/>
        <v>-14439.477772134527</v>
      </c>
      <c r="BI8877">
        <f t="shared" si="1065"/>
        <v>-14097.373112446799</v>
      </c>
      <c r="BJ8877">
        <f t="shared" si="1066"/>
        <v>-13755.268452759074</v>
      </c>
    </row>
    <row r="8878" spans="1:62">
      <c r="A8878">
        <v>8875</v>
      </c>
      <c r="F8878">
        <v>2027.995416165737</v>
      </c>
      <c r="G8878">
        <v>0.36481323304234881</v>
      </c>
      <c r="BD8878">
        <f t="shared" si="1060"/>
        <v>-11014.694122897999</v>
      </c>
      <c r="BE8878">
        <f t="shared" si="1061"/>
        <v>-9951.5894087042307</v>
      </c>
      <c r="BF8878">
        <f t="shared" si="1062"/>
        <v>-8888.48469451046</v>
      </c>
      <c r="BG8878">
        <f t="shared" si="1063"/>
        <v>-7825.3799803166903</v>
      </c>
      <c r="BH8878">
        <f t="shared" si="1064"/>
        <v>-6762.2752661229206</v>
      </c>
      <c r="BI8878">
        <f t="shared" si="1065"/>
        <v>-5699.17055192915</v>
      </c>
      <c r="BJ8878">
        <f t="shared" si="1066"/>
        <v>-4636.0658377353802</v>
      </c>
    </row>
    <row r="8879" spans="1:62">
      <c r="A8879">
        <v>8876</v>
      </c>
      <c r="F8879">
        <v>1145.3009745372474</v>
      </c>
      <c r="G8879">
        <v>0.532866668004365</v>
      </c>
      <c r="BD8879">
        <f t="shared" si="1060"/>
        <v>-203.92925095399301</v>
      </c>
      <c r="BE8879">
        <f t="shared" si="1061"/>
        <v>1620.136914257751</v>
      </c>
      <c r="BF8879">
        <f t="shared" si="1062"/>
        <v>3444.2030794694947</v>
      </c>
      <c r="BG8879">
        <f t="shared" si="1063"/>
        <v>5268.2692446812389</v>
      </c>
      <c r="BH8879">
        <f t="shared" si="1064"/>
        <v>7092.3354098929831</v>
      </c>
      <c r="BI8879">
        <f t="shared" si="1065"/>
        <v>8916.4015751047264</v>
      </c>
      <c r="BJ8879">
        <f t="shared" si="1066"/>
        <v>10740.467740316471</v>
      </c>
    </row>
    <row r="8880" spans="1:62">
      <c r="A8880">
        <v>8877</v>
      </c>
      <c r="F8880">
        <v>10069.442749274924</v>
      </c>
      <c r="G8880">
        <v>5.3443438206679517E-2</v>
      </c>
      <c r="BD8880">
        <f t="shared" si="1060"/>
        <v>1519.0323654845774</v>
      </c>
      <c r="BE8880">
        <f t="shared" si="1061"/>
        <v>4183.3657055064023</v>
      </c>
      <c r="BF8880">
        <f t="shared" si="1062"/>
        <v>6847.6990455282275</v>
      </c>
      <c r="BG8880">
        <f t="shared" si="1063"/>
        <v>9512.0323855500519</v>
      </c>
      <c r="BH8880">
        <f t="shared" si="1064"/>
        <v>12176.365725571877</v>
      </c>
      <c r="BI8880">
        <f t="shared" si="1065"/>
        <v>14840.699065593702</v>
      </c>
      <c r="BJ8880">
        <f t="shared" si="1066"/>
        <v>17505.032405615526</v>
      </c>
    </row>
    <row r="8881" spans="1:62">
      <c r="A8881">
        <v>8878</v>
      </c>
      <c r="F8881">
        <v>11037.601945018341</v>
      </c>
      <c r="G8881">
        <v>0.10965499908213516</v>
      </c>
      <c r="BD8881">
        <f t="shared" si="1060"/>
        <v>-9802.2255582415255</v>
      </c>
      <c r="BE8881">
        <f t="shared" si="1061"/>
        <v>-9535.0083672081291</v>
      </c>
      <c r="BF8881">
        <f t="shared" si="1062"/>
        <v>-9267.7911761747309</v>
      </c>
      <c r="BG8881">
        <f t="shared" si="1063"/>
        <v>-9000.5739851413327</v>
      </c>
      <c r="BH8881">
        <f t="shared" si="1064"/>
        <v>-8733.3567941079364</v>
      </c>
      <c r="BI8881">
        <f t="shared" si="1065"/>
        <v>-8466.1396030745382</v>
      </c>
      <c r="BJ8881">
        <f t="shared" si="1066"/>
        <v>-8198.92241204114</v>
      </c>
    </row>
    <row r="8882" spans="1:62">
      <c r="A8882">
        <v>8879</v>
      </c>
      <c r="F8882">
        <v>10554.344468689038</v>
      </c>
      <c r="G8882">
        <v>0.65467934589372145</v>
      </c>
      <c r="BD8882">
        <f t="shared" si="1060"/>
        <v>-10489.326949607665</v>
      </c>
      <c r="BE8882">
        <f t="shared" si="1061"/>
        <v>-9941.0519541969898</v>
      </c>
      <c r="BF8882">
        <f t="shared" si="1062"/>
        <v>-9392.7769587863131</v>
      </c>
      <c r="BG8882">
        <f t="shared" si="1063"/>
        <v>-8844.5019633756383</v>
      </c>
      <c r="BH8882">
        <f t="shared" si="1064"/>
        <v>-8296.2269679649617</v>
      </c>
      <c r="BI8882">
        <f t="shared" si="1065"/>
        <v>-7747.9519725542868</v>
      </c>
      <c r="BJ8882">
        <f t="shared" si="1066"/>
        <v>-7199.6769771436102</v>
      </c>
    </row>
    <row r="8883" spans="1:62">
      <c r="A8883">
        <v>8880</v>
      </c>
      <c r="F8883">
        <v>21.410925015865359</v>
      </c>
      <c r="G8883">
        <v>0.56412940440977444</v>
      </c>
      <c r="BD8883">
        <f t="shared" si="1060"/>
        <v>-7280.9477392204308</v>
      </c>
      <c r="BE8883">
        <f t="shared" si="1061"/>
        <v>-4007.5510097518236</v>
      </c>
      <c r="BF8883">
        <f t="shared" si="1062"/>
        <v>-734.15428028321548</v>
      </c>
      <c r="BG8883">
        <f t="shared" si="1063"/>
        <v>2539.2424491853908</v>
      </c>
      <c r="BH8883">
        <f t="shared" si="1064"/>
        <v>5812.6391786539989</v>
      </c>
      <c r="BI8883">
        <f t="shared" si="1065"/>
        <v>9086.035908122607</v>
      </c>
      <c r="BJ8883">
        <f t="shared" si="1066"/>
        <v>12359.432637591211</v>
      </c>
    </row>
    <row r="8884" spans="1:62">
      <c r="A8884">
        <v>8881</v>
      </c>
      <c r="F8884">
        <v>7401.2534025374334</v>
      </c>
      <c r="G8884">
        <v>0.34459769267717988</v>
      </c>
      <c r="BD8884">
        <f t="shared" si="1060"/>
        <v>2799.2360970330069</v>
      </c>
      <c r="BE8884">
        <f t="shared" si="1061"/>
        <v>5619.8831190818792</v>
      </c>
      <c r="BF8884">
        <f t="shared" si="1062"/>
        <v>8440.5301411307519</v>
      </c>
      <c r="BG8884">
        <f t="shared" si="1063"/>
        <v>11261.177163179624</v>
      </c>
      <c r="BH8884">
        <f t="shared" si="1064"/>
        <v>14081.824185228495</v>
      </c>
      <c r="BI8884">
        <f t="shared" si="1065"/>
        <v>16902.471207277369</v>
      </c>
      <c r="BJ8884">
        <f t="shared" si="1066"/>
        <v>19723.118229326239</v>
      </c>
    </row>
    <row r="8885" spans="1:62">
      <c r="A8885">
        <v>8882</v>
      </c>
      <c r="F8885">
        <v>12175.098799215124</v>
      </c>
      <c r="G8885">
        <v>0.46269304317116955</v>
      </c>
      <c r="BD8885">
        <f t="shared" si="1060"/>
        <v>-5678.2649391515342</v>
      </c>
      <c r="BE8885">
        <f t="shared" si="1061"/>
        <v>-3955.2764757656346</v>
      </c>
      <c r="BF8885">
        <f t="shared" si="1062"/>
        <v>-2232.2880123797349</v>
      </c>
      <c r="BG8885">
        <f t="shared" si="1063"/>
        <v>-509.29954899383574</v>
      </c>
      <c r="BH8885">
        <f t="shared" si="1064"/>
        <v>1213.6889143920635</v>
      </c>
      <c r="BI8885">
        <f t="shared" si="1065"/>
        <v>2936.6773777779636</v>
      </c>
      <c r="BJ8885">
        <f t="shared" si="1066"/>
        <v>4659.6658411638618</v>
      </c>
    </row>
    <row r="8886" spans="1:62">
      <c r="A8886">
        <v>8883</v>
      </c>
      <c r="F8886">
        <v>-3551.3421542319593</v>
      </c>
      <c r="G8886">
        <v>0.3816147772206584</v>
      </c>
      <c r="BD8886">
        <f t="shared" si="1060"/>
        <v>-9861.6335833592766</v>
      </c>
      <c r="BE8886">
        <f t="shared" si="1061"/>
        <v>-7548.1683675034283</v>
      </c>
      <c r="BF8886">
        <f t="shared" si="1062"/>
        <v>-5234.7031516475809</v>
      </c>
      <c r="BG8886">
        <f t="shared" si="1063"/>
        <v>-2921.2379357917325</v>
      </c>
      <c r="BH8886">
        <f t="shared" si="1064"/>
        <v>-607.77271993588511</v>
      </c>
      <c r="BI8886">
        <f t="shared" si="1065"/>
        <v>1705.6924959199623</v>
      </c>
      <c r="BJ8886">
        <f t="shared" si="1066"/>
        <v>4019.1577117758097</v>
      </c>
    </row>
    <row r="8887" spans="1:62">
      <c r="A8887">
        <v>8884</v>
      </c>
      <c r="F8887">
        <v>11655.908968814447</v>
      </c>
      <c r="G8887">
        <v>0.73028954460228412</v>
      </c>
      <c r="BD8887">
        <f t="shared" si="1060"/>
        <v>5459.4160403352507</v>
      </c>
      <c r="BE8887">
        <f t="shared" si="1061"/>
        <v>7367.4899264385431</v>
      </c>
      <c r="BF8887">
        <f t="shared" si="1062"/>
        <v>9275.5638125418354</v>
      </c>
      <c r="BG8887">
        <f t="shared" si="1063"/>
        <v>11183.637698645127</v>
      </c>
      <c r="BH8887">
        <f t="shared" si="1064"/>
        <v>13091.711584748418</v>
      </c>
      <c r="BI8887">
        <f t="shared" si="1065"/>
        <v>14999.785470851712</v>
      </c>
      <c r="BJ8887">
        <f t="shared" si="1066"/>
        <v>16907.859356955003</v>
      </c>
    </row>
    <row r="8888" spans="1:62">
      <c r="A8888">
        <v>8885</v>
      </c>
      <c r="F8888">
        <v>7261.5432174619309</v>
      </c>
      <c r="G8888">
        <v>0.55210432339430504</v>
      </c>
      <c r="BD8888">
        <f t="shared" si="1060"/>
        <v>-8004.461245803026</v>
      </c>
      <c r="BE8888">
        <f t="shared" si="1061"/>
        <v>-4353.0135227916053</v>
      </c>
      <c r="BF8888">
        <f t="shared" si="1062"/>
        <v>-701.56579978018453</v>
      </c>
      <c r="BG8888">
        <f t="shared" si="1063"/>
        <v>2949.8819232312362</v>
      </c>
      <c r="BH8888">
        <f t="shared" si="1064"/>
        <v>6601.329646242657</v>
      </c>
      <c r="BI8888">
        <f t="shared" si="1065"/>
        <v>10252.777369254078</v>
      </c>
      <c r="BJ8888">
        <f t="shared" si="1066"/>
        <v>13904.225092265498</v>
      </c>
    </row>
    <row r="8889" spans="1:62">
      <c r="A8889">
        <v>8886</v>
      </c>
      <c r="F8889">
        <v>10607.345774613364</v>
      </c>
      <c r="G8889">
        <v>0.43770307036836087</v>
      </c>
      <c r="BD8889">
        <f t="shared" si="1060"/>
        <v>-4501.021600490405</v>
      </c>
      <c r="BE8889">
        <f t="shared" si="1061"/>
        <v>-1740.4999835188801</v>
      </c>
      <c r="BF8889">
        <f t="shared" si="1062"/>
        <v>1020.0216334526449</v>
      </c>
      <c r="BG8889">
        <f t="shared" si="1063"/>
        <v>3780.5432504241708</v>
      </c>
      <c r="BH8889">
        <f t="shared" si="1064"/>
        <v>6541.0648673956948</v>
      </c>
      <c r="BI8889">
        <f t="shared" si="1065"/>
        <v>9301.5864843672207</v>
      </c>
      <c r="BJ8889">
        <f t="shared" si="1066"/>
        <v>12062.108101338745</v>
      </c>
    </row>
    <row r="8890" spans="1:62">
      <c r="A8890">
        <v>8887</v>
      </c>
      <c r="F8890">
        <v>2832.5177976321065</v>
      </c>
      <c r="G8890">
        <v>0.46528659942370165</v>
      </c>
      <c r="BD8890">
        <f t="shared" si="1060"/>
        <v>-8418.8304227715598</v>
      </c>
      <c r="BE8890">
        <f t="shared" si="1061"/>
        <v>-6230.3150709297561</v>
      </c>
      <c r="BF8890">
        <f t="shared" si="1062"/>
        <v>-4041.7997190879514</v>
      </c>
      <c r="BG8890">
        <f t="shared" si="1063"/>
        <v>-1853.2843672461477</v>
      </c>
      <c r="BH8890">
        <f t="shared" si="1064"/>
        <v>335.23098459565699</v>
      </c>
      <c r="BI8890">
        <f t="shared" si="1065"/>
        <v>2523.7463364374617</v>
      </c>
      <c r="BJ8890">
        <f t="shared" si="1066"/>
        <v>4712.2616882792663</v>
      </c>
    </row>
    <row r="8891" spans="1:62">
      <c r="A8891">
        <v>8888</v>
      </c>
      <c r="F8891">
        <v>2209.9611301976674</v>
      </c>
      <c r="G8891">
        <v>0.51164138848269225</v>
      </c>
      <c r="BD8891">
        <f t="shared" si="1060"/>
        <v>-506.08480051359811</v>
      </c>
      <c r="BE8891">
        <f t="shared" si="1061"/>
        <v>1820.3481966049103</v>
      </c>
      <c r="BF8891">
        <f t="shared" si="1062"/>
        <v>4146.7811937234183</v>
      </c>
      <c r="BG8891">
        <f t="shared" si="1063"/>
        <v>6473.2141908419271</v>
      </c>
      <c r="BH8891">
        <f t="shared" si="1064"/>
        <v>8799.6471879604342</v>
      </c>
      <c r="BI8891">
        <f t="shared" si="1065"/>
        <v>11126.080185078943</v>
      </c>
      <c r="BJ8891">
        <f t="shared" si="1066"/>
        <v>13452.513182197452</v>
      </c>
    </row>
    <row r="8892" spans="1:62">
      <c r="A8892">
        <v>8889</v>
      </c>
      <c r="F8892">
        <v>8964.3416249935071</v>
      </c>
      <c r="G8892">
        <v>0.20528730844874588</v>
      </c>
      <c r="BD8892">
        <f t="shared" si="1060"/>
        <v>348.24581221579365</v>
      </c>
      <c r="BE8892">
        <f t="shared" si="1061"/>
        <v>2906.4527546292547</v>
      </c>
      <c r="BF8892">
        <f t="shared" si="1062"/>
        <v>5464.6596970427163</v>
      </c>
      <c r="BG8892">
        <f t="shared" si="1063"/>
        <v>8022.8666394561769</v>
      </c>
      <c r="BH8892">
        <f t="shared" si="1064"/>
        <v>10581.073581869639</v>
      </c>
      <c r="BI8892">
        <f t="shared" si="1065"/>
        <v>13139.2805242831</v>
      </c>
      <c r="BJ8892">
        <f t="shared" si="1066"/>
        <v>15697.487466696561</v>
      </c>
    </row>
    <row r="8893" spans="1:62">
      <c r="A8893">
        <v>8890</v>
      </c>
      <c r="F8893">
        <v>7646.6508454187388</v>
      </c>
      <c r="G8893">
        <v>0.49286152754321577</v>
      </c>
      <c r="BD8893">
        <f t="shared" si="1060"/>
        <v>-7937.9050827497776</v>
      </c>
      <c r="BE8893">
        <f t="shared" si="1061"/>
        <v>-6911.4685405060482</v>
      </c>
      <c r="BF8893">
        <f t="shared" si="1062"/>
        <v>-5885.0319982623187</v>
      </c>
      <c r="BG8893">
        <f t="shared" si="1063"/>
        <v>-4858.5954560185892</v>
      </c>
      <c r="BH8893">
        <f t="shared" si="1064"/>
        <v>-3832.1589137748606</v>
      </c>
      <c r="BI8893">
        <f t="shared" si="1065"/>
        <v>-2805.7223715311311</v>
      </c>
      <c r="BJ8893">
        <f t="shared" si="1066"/>
        <v>-1779.2858292874016</v>
      </c>
    </row>
    <row r="8894" spans="1:62">
      <c r="A8894">
        <v>8891</v>
      </c>
      <c r="F8894">
        <v>4546.5574686409091</v>
      </c>
      <c r="G8894">
        <v>0.28864549424505448</v>
      </c>
      <c r="BD8894">
        <f t="shared" si="1060"/>
        <v>-5182.34320770266</v>
      </c>
      <c r="BE8894">
        <f t="shared" si="1061"/>
        <v>-2718.0355699865813</v>
      </c>
      <c r="BF8894">
        <f t="shared" si="1062"/>
        <v>-253.72793227050261</v>
      </c>
      <c r="BG8894">
        <f t="shared" si="1063"/>
        <v>2210.5797054455761</v>
      </c>
      <c r="BH8894">
        <f t="shared" si="1064"/>
        <v>4674.8873431616557</v>
      </c>
      <c r="BI8894">
        <f t="shared" si="1065"/>
        <v>7139.1949808777335</v>
      </c>
      <c r="BJ8894">
        <f t="shared" si="1066"/>
        <v>9603.502618593815</v>
      </c>
    </row>
    <row r="8895" spans="1:62">
      <c r="A8895">
        <v>8892</v>
      </c>
      <c r="F8895">
        <v>3356.6984912439802</v>
      </c>
      <c r="G8895">
        <v>0.31658282342513111</v>
      </c>
      <c r="BD8895">
        <f t="shared" si="1060"/>
        <v>-3103.3299974156366</v>
      </c>
      <c r="BE8895">
        <f t="shared" si="1061"/>
        <v>-1660.1025261903642</v>
      </c>
      <c r="BF8895">
        <f t="shared" si="1062"/>
        <v>-216.8750549650922</v>
      </c>
      <c r="BG8895">
        <f t="shared" si="1063"/>
        <v>1226.3524162601807</v>
      </c>
      <c r="BH8895">
        <f t="shared" si="1064"/>
        <v>2669.5798874854527</v>
      </c>
      <c r="BI8895">
        <f t="shared" si="1065"/>
        <v>4112.8073587107247</v>
      </c>
      <c r="BJ8895">
        <f t="shared" si="1066"/>
        <v>5556.0348299359975</v>
      </c>
    </row>
    <row r="8896" spans="1:62">
      <c r="A8896">
        <v>8893</v>
      </c>
      <c r="F8896">
        <v>5893.242580952241</v>
      </c>
      <c r="G8896">
        <v>0.24821165658394051</v>
      </c>
      <c r="BD8896">
        <f t="shared" si="1060"/>
        <v>-1773.7843741183246</v>
      </c>
      <c r="BE8896">
        <f t="shared" si="1061"/>
        <v>-190.87025699266906</v>
      </c>
      <c r="BF8896">
        <f t="shared" si="1062"/>
        <v>1392.0438601329861</v>
      </c>
      <c r="BG8896">
        <f t="shared" si="1063"/>
        <v>2974.9579772586421</v>
      </c>
      <c r="BH8896">
        <f t="shared" si="1064"/>
        <v>4557.8720943842973</v>
      </c>
      <c r="BI8896">
        <f t="shared" si="1065"/>
        <v>6140.7862115099524</v>
      </c>
      <c r="BJ8896">
        <f t="shared" si="1066"/>
        <v>7723.7003286356085</v>
      </c>
    </row>
    <row r="8897" spans="1:62">
      <c r="A8897">
        <v>8894</v>
      </c>
      <c r="F8897">
        <v>9771.7929247112097</v>
      </c>
      <c r="G8897">
        <v>0.28422707977380401</v>
      </c>
      <c r="BD8897">
        <f t="shared" si="1060"/>
        <v>-4652.1842980325382</v>
      </c>
      <c r="BE8897">
        <f t="shared" si="1061"/>
        <v>-3411.1260151128358</v>
      </c>
      <c r="BF8897">
        <f t="shared" si="1062"/>
        <v>-2170.0677321931335</v>
      </c>
      <c r="BG8897">
        <f t="shared" si="1063"/>
        <v>-929.00944927343062</v>
      </c>
      <c r="BH8897">
        <f t="shared" si="1064"/>
        <v>312.04883364627131</v>
      </c>
      <c r="BI8897">
        <f t="shared" si="1065"/>
        <v>1553.1071165659741</v>
      </c>
      <c r="BJ8897">
        <f t="shared" si="1066"/>
        <v>2794.165399485677</v>
      </c>
    </row>
    <row r="8898" spans="1:62">
      <c r="A8898">
        <v>8895</v>
      </c>
      <c r="F8898">
        <v>776.38764171506409</v>
      </c>
      <c r="G8898">
        <v>0.479123223079581</v>
      </c>
      <c r="BD8898">
        <f t="shared" si="1060"/>
        <v>-8350.657525842189</v>
      </c>
      <c r="BE8898">
        <f t="shared" si="1061"/>
        <v>-6929.5221269731701</v>
      </c>
      <c r="BF8898">
        <f t="shared" si="1062"/>
        <v>-5508.3867281041494</v>
      </c>
      <c r="BG8898">
        <f t="shared" si="1063"/>
        <v>-4087.2513292351296</v>
      </c>
      <c r="BH8898">
        <f t="shared" si="1064"/>
        <v>-2666.1159303661098</v>
      </c>
      <c r="BI8898">
        <f t="shared" si="1065"/>
        <v>-1244.980531497089</v>
      </c>
      <c r="BJ8898">
        <f t="shared" si="1066"/>
        <v>176.15486737193169</v>
      </c>
    </row>
    <row r="8899" spans="1:62">
      <c r="A8899">
        <v>8896</v>
      </c>
      <c r="F8899">
        <v>-1077.6379001663154</v>
      </c>
      <c r="G8899">
        <v>0.43157065815573237</v>
      </c>
      <c r="BD8899">
        <f t="shared" si="1060"/>
        <v>1619.228473682841</v>
      </c>
      <c r="BE8899">
        <f t="shared" si="1061"/>
        <v>4014.8445890807461</v>
      </c>
      <c r="BF8899">
        <f t="shared" si="1062"/>
        <v>6410.4607044786508</v>
      </c>
      <c r="BG8899">
        <f t="shared" si="1063"/>
        <v>8806.0768198765563</v>
      </c>
      <c r="BH8899">
        <f t="shared" si="1064"/>
        <v>11201.692935274461</v>
      </c>
      <c r="BI8899">
        <f t="shared" si="1065"/>
        <v>13597.309050672366</v>
      </c>
      <c r="BJ8899">
        <f t="shared" si="1066"/>
        <v>15992.925166070272</v>
      </c>
    </row>
    <row r="8900" spans="1:62">
      <c r="A8900">
        <v>8897</v>
      </c>
      <c r="F8900">
        <v>12886.870159765138</v>
      </c>
      <c r="G8900">
        <v>0.23036103839045197</v>
      </c>
      <c r="BD8900">
        <f t="shared" si="1060"/>
        <v>3235.491190944977</v>
      </c>
      <c r="BE8900">
        <f t="shared" si="1061"/>
        <v>5393.3444817236386</v>
      </c>
      <c r="BF8900">
        <f t="shared" si="1062"/>
        <v>7551.1977725023007</v>
      </c>
      <c r="BG8900">
        <f t="shared" si="1063"/>
        <v>9709.0510632809619</v>
      </c>
      <c r="BH8900">
        <f t="shared" si="1064"/>
        <v>11866.904354059625</v>
      </c>
      <c r="BI8900">
        <f t="shared" si="1065"/>
        <v>14024.757644838286</v>
      </c>
      <c r="BJ8900">
        <f t="shared" si="1066"/>
        <v>16182.610935616949</v>
      </c>
    </row>
    <row r="8901" spans="1:62">
      <c r="A8901">
        <v>8898</v>
      </c>
      <c r="F8901">
        <v>9942.3074999591809</v>
      </c>
      <c r="G8901">
        <v>5.9661446806234864E-2</v>
      </c>
      <c r="BD8901">
        <f t="shared" si="1060"/>
        <v>-11735.064967812878</v>
      </c>
      <c r="BE8901">
        <f t="shared" si="1061"/>
        <v>-10583.259775860619</v>
      </c>
      <c r="BF8901">
        <f t="shared" si="1062"/>
        <v>-9431.4545839083585</v>
      </c>
      <c r="BG8901">
        <f t="shared" si="1063"/>
        <v>-8279.6493919560999</v>
      </c>
      <c r="BH8901">
        <f t="shared" si="1064"/>
        <v>-7127.8442000038385</v>
      </c>
      <c r="BI8901">
        <f t="shared" si="1065"/>
        <v>-5976.039008051579</v>
      </c>
      <c r="BJ8901">
        <f t="shared" si="1066"/>
        <v>-4824.2338160993195</v>
      </c>
    </row>
    <row r="8902" spans="1:62">
      <c r="A8902">
        <v>8899</v>
      </c>
      <c r="F8902">
        <v>4739.19276782409</v>
      </c>
      <c r="G8902">
        <v>0.11592054797278273</v>
      </c>
      <c r="BD8902">
        <f t="shared" si="1060"/>
        <v>-9644.0002659280071</v>
      </c>
      <c r="BE8902">
        <f t="shared" si="1061"/>
        <v>-9345.6930318968316</v>
      </c>
      <c r="BF8902">
        <f t="shared" si="1062"/>
        <v>-9047.3857978656579</v>
      </c>
      <c r="BG8902">
        <f t="shared" si="1063"/>
        <v>-8749.0785638344842</v>
      </c>
      <c r="BH8902">
        <f t="shared" si="1064"/>
        <v>-8450.7713298033086</v>
      </c>
      <c r="BI8902">
        <f t="shared" si="1065"/>
        <v>-8152.4640957721349</v>
      </c>
      <c r="BJ8902">
        <f t="shared" si="1066"/>
        <v>-7854.1568617409612</v>
      </c>
    </row>
    <row r="8903" spans="1:62">
      <c r="A8903">
        <v>8900</v>
      </c>
      <c r="F8903">
        <v>12188.336868056147</v>
      </c>
      <c r="G8903">
        <v>-8.1416994140095511E-3</v>
      </c>
      <c r="BD8903">
        <f t="shared" si="1060"/>
        <v>-4159.5900279601765</v>
      </c>
      <c r="BE8903">
        <f t="shared" si="1061"/>
        <v>-3579.987288096263</v>
      </c>
      <c r="BF8903">
        <f t="shared" si="1062"/>
        <v>-3000.3845482323491</v>
      </c>
      <c r="BG8903">
        <f t="shared" si="1063"/>
        <v>-2420.7818083684356</v>
      </c>
      <c r="BH8903">
        <f t="shared" si="1064"/>
        <v>-1841.1790685045216</v>
      </c>
      <c r="BI8903">
        <f t="shared" si="1065"/>
        <v>-1261.5763286406082</v>
      </c>
      <c r="BJ8903">
        <f t="shared" si="1066"/>
        <v>-681.97358877669467</v>
      </c>
    </row>
    <row r="8904" spans="1:62">
      <c r="A8904">
        <v>8901</v>
      </c>
      <c r="F8904">
        <v>7154.5500978540404</v>
      </c>
      <c r="G8904">
        <v>0.12842132224423164</v>
      </c>
      <c r="BD8904">
        <f t="shared" si="1060"/>
        <v>-12229.045365126194</v>
      </c>
      <c r="BE8904">
        <f t="shared" si="1061"/>
        <v>-12269.753862196243</v>
      </c>
      <c r="BF8904">
        <f t="shared" si="1062"/>
        <v>-12310.46235926629</v>
      </c>
      <c r="BG8904">
        <f t="shared" si="1063"/>
        <v>-12351.170856336337</v>
      </c>
      <c r="BH8904">
        <f t="shared" si="1064"/>
        <v>-12391.879353406386</v>
      </c>
      <c r="BI8904">
        <f t="shared" si="1065"/>
        <v>-12432.587850476433</v>
      </c>
      <c r="BJ8904">
        <f t="shared" si="1066"/>
        <v>-12473.296347546482</v>
      </c>
    </row>
    <row r="8905" spans="1:62">
      <c r="A8905">
        <v>8902</v>
      </c>
      <c r="F8905">
        <v>8359.1743089746069</v>
      </c>
      <c r="G8905">
        <v>0.33284210915668133</v>
      </c>
      <c r="BD8905">
        <f t="shared" si="1060"/>
        <v>-6512.443486632882</v>
      </c>
      <c r="BE8905">
        <f t="shared" si="1061"/>
        <v>-5870.3368754117237</v>
      </c>
      <c r="BF8905">
        <f t="shared" si="1062"/>
        <v>-5228.2302641905662</v>
      </c>
      <c r="BG8905">
        <f t="shared" si="1063"/>
        <v>-4586.123652969407</v>
      </c>
      <c r="BH8905">
        <f t="shared" si="1064"/>
        <v>-3944.0170417482495</v>
      </c>
      <c r="BI8905">
        <f t="shared" si="1065"/>
        <v>-3301.9104305270912</v>
      </c>
      <c r="BJ8905">
        <f t="shared" si="1066"/>
        <v>-2659.8038193059328</v>
      </c>
    </row>
    <row r="8906" spans="1:62">
      <c r="A8906">
        <v>8903</v>
      </c>
      <c r="F8906">
        <v>10334.099636434232</v>
      </c>
      <c r="G8906">
        <v>0.18209921434127274</v>
      </c>
      <c r="BD8906">
        <f t="shared" si="1060"/>
        <v>-6694.9637631912001</v>
      </c>
      <c r="BE8906">
        <f t="shared" si="1061"/>
        <v>-5030.7532174077933</v>
      </c>
      <c r="BF8906">
        <f t="shared" si="1062"/>
        <v>-3366.5426716243874</v>
      </c>
      <c r="BG8906">
        <f t="shared" si="1063"/>
        <v>-1702.3321258409806</v>
      </c>
      <c r="BH8906">
        <f t="shared" si="1064"/>
        <v>-38.121580057573738</v>
      </c>
      <c r="BI8906">
        <f t="shared" si="1065"/>
        <v>1626.0889657258322</v>
      </c>
      <c r="BJ8906">
        <f t="shared" si="1066"/>
        <v>3290.2995115092399</v>
      </c>
    </row>
    <row r="8907" spans="1:62">
      <c r="A8907">
        <v>8904</v>
      </c>
      <c r="F8907">
        <v>12963.362229544122</v>
      </c>
      <c r="G8907">
        <v>0.18576464394754044</v>
      </c>
      <c r="BD8907">
        <f t="shared" si="1060"/>
        <v>-9423.6035647278677</v>
      </c>
      <c r="BE8907">
        <f t="shared" si="1061"/>
        <v>-8513.1074930215036</v>
      </c>
      <c r="BF8907">
        <f t="shared" si="1062"/>
        <v>-7602.6114213151413</v>
      </c>
      <c r="BG8907">
        <f t="shared" si="1063"/>
        <v>-6692.1153496087773</v>
      </c>
      <c r="BH8907">
        <f t="shared" si="1064"/>
        <v>-5781.6192779024132</v>
      </c>
      <c r="BI8907">
        <f t="shared" si="1065"/>
        <v>-4871.12320619605</v>
      </c>
      <c r="BJ8907">
        <f t="shared" si="1066"/>
        <v>-3960.6271344896859</v>
      </c>
    </row>
    <row r="8908" spans="1:62">
      <c r="A8908">
        <v>8905</v>
      </c>
      <c r="F8908">
        <v>-3564.0941520134584</v>
      </c>
      <c r="G8908">
        <v>0.36846955882132626</v>
      </c>
      <c r="BD8908">
        <f t="shared" si="1060"/>
        <v>-12034.53900980642</v>
      </c>
      <c r="BE8908">
        <f t="shared" si="1061"/>
        <v>-11105.715790068718</v>
      </c>
      <c r="BF8908">
        <f t="shared" si="1062"/>
        <v>-10176.892570331016</v>
      </c>
      <c r="BG8908">
        <f t="shared" si="1063"/>
        <v>-9248.0693505933123</v>
      </c>
      <c r="BH8908">
        <f t="shared" si="1064"/>
        <v>-8319.2461308556121</v>
      </c>
      <c r="BI8908">
        <f t="shared" si="1065"/>
        <v>-7390.4229111179084</v>
      </c>
      <c r="BJ8908">
        <f t="shared" si="1066"/>
        <v>-6461.5996913802064</v>
      </c>
    </row>
    <row r="8909" spans="1:62">
      <c r="A8909">
        <v>8906</v>
      </c>
      <c r="F8909">
        <v>13964.937186505558</v>
      </c>
      <c r="G8909">
        <v>0.63492114828720236</v>
      </c>
      <c r="BD8909">
        <f t="shared" ref="BD8909:BD8972" si="1067">($BD$3*G8908)-F8908</f>
        <v>5406.4419461200896</v>
      </c>
      <c r="BE8909">
        <f t="shared" ref="BE8909:BE8972" si="1068">($BE$3*G8908)-F8908</f>
        <v>7248.7897402267208</v>
      </c>
      <c r="BF8909">
        <f t="shared" ref="BF8909:BF8972" si="1069">($BF$3*G8908)-F8908</f>
        <v>9091.137534333353</v>
      </c>
      <c r="BG8909">
        <f t="shared" ref="BG8909:BG8972" si="1070">($BG$3*G8908)-F8908</f>
        <v>10933.485328439983</v>
      </c>
      <c r="BH8909">
        <f t="shared" ref="BH8909:BH8972" si="1071">($BH$3*G8908)-F8908</f>
        <v>12775.833122546615</v>
      </c>
      <c r="BI8909">
        <f t="shared" ref="BI8909:BI8972" si="1072">($BI$3*G8908)-F8908</f>
        <v>14618.180916653246</v>
      </c>
      <c r="BJ8909">
        <f t="shared" ref="BJ8909:BJ8972" si="1073">($BJ$3*G8908)-F8908</f>
        <v>16460.528710759878</v>
      </c>
    </row>
    <row r="8910" spans="1:62">
      <c r="A8910">
        <v>8907</v>
      </c>
      <c r="F8910">
        <v>1914.2085112414061</v>
      </c>
      <c r="G8910">
        <v>0.15697100849059087</v>
      </c>
      <c r="BD8910">
        <f t="shared" si="1067"/>
        <v>-10790.331445069547</v>
      </c>
      <c r="BE8910">
        <f t="shared" si="1068"/>
        <v>-7615.725703633535</v>
      </c>
      <c r="BF8910">
        <f t="shared" si="1069"/>
        <v>-4441.1199621975229</v>
      </c>
      <c r="BG8910">
        <f t="shared" si="1070"/>
        <v>-1266.5142207615118</v>
      </c>
      <c r="BH8910">
        <f t="shared" si="1071"/>
        <v>1908.0915206745012</v>
      </c>
      <c r="BI8910">
        <f t="shared" si="1072"/>
        <v>5082.6972621105124</v>
      </c>
      <c r="BJ8910">
        <f t="shared" si="1073"/>
        <v>8257.3030035465235</v>
      </c>
    </row>
    <row r="8911" spans="1:62">
      <c r="A8911">
        <v>8908</v>
      </c>
      <c r="F8911">
        <v>5321.2719048006838</v>
      </c>
      <c r="G8911">
        <v>0.70668606675871359</v>
      </c>
      <c r="BD8911">
        <f t="shared" si="1067"/>
        <v>-1129.3534687884517</v>
      </c>
      <c r="BE8911">
        <f t="shared" si="1068"/>
        <v>-344.49842633549747</v>
      </c>
      <c r="BF8911">
        <f t="shared" si="1069"/>
        <v>440.35661611745672</v>
      </c>
      <c r="BG8911">
        <f t="shared" si="1070"/>
        <v>1225.2116585704111</v>
      </c>
      <c r="BH8911">
        <f t="shared" si="1071"/>
        <v>2010.0667010233656</v>
      </c>
      <c r="BI8911">
        <f t="shared" si="1072"/>
        <v>2794.9217434763195</v>
      </c>
      <c r="BJ8911">
        <f t="shared" si="1073"/>
        <v>3579.7767859292744</v>
      </c>
    </row>
    <row r="8912" spans="1:62">
      <c r="A8912">
        <v>8909</v>
      </c>
      <c r="F8912">
        <v>15522.769690304001</v>
      </c>
      <c r="G8912">
        <v>0.15080020555115681</v>
      </c>
      <c r="BD8912">
        <f t="shared" si="1067"/>
        <v>-1787.8415710071158</v>
      </c>
      <c r="BE8912">
        <f t="shared" si="1068"/>
        <v>1745.5887627864522</v>
      </c>
      <c r="BF8912">
        <f t="shared" si="1069"/>
        <v>5279.0190965800193</v>
      </c>
      <c r="BG8912">
        <f t="shared" si="1070"/>
        <v>8812.4494303735883</v>
      </c>
      <c r="BH8912">
        <f t="shared" si="1071"/>
        <v>12345.879764167155</v>
      </c>
      <c r="BI8912">
        <f t="shared" si="1072"/>
        <v>15879.310097960722</v>
      </c>
      <c r="BJ8912">
        <f t="shared" si="1073"/>
        <v>19412.740431754293</v>
      </c>
    </row>
    <row r="8913" spans="1:62">
      <c r="A8913">
        <v>8910</v>
      </c>
      <c r="F8913">
        <v>8851.8253038145267</v>
      </c>
      <c r="G8913">
        <v>0.31230079670795341</v>
      </c>
      <c r="BD8913">
        <f t="shared" si="1067"/>
        <v>-14768.768662548217</v>
      </c>
      <c r="BE8913">
        <f t="shared" si="1068"/>
        <v>-14014.767634792433</v>
      </c>
      <c r="BF8913">
        <f t="shared" si="1069"/>
        <v>-13260.76660703665</v>
      </c>
      <c r="BG8913">
        <f t="shared" si="1070"/>
        <v>-12506.765579280865</v>
      </c>
      <c r="BH8913">
        <f t="shared" si="1071"/>
        <v>-11752.764551525081</v>
      </c>
      <c r="BI8913">
        <f t="shared" si="1072"/>
        <v>-10998.763523769298</v>
      </c>
      <c r="BJ8913">
        <f t="shared" si="1073"/>
        <v>-10244.762496013514</v>
      </c>
    </row>
    <row r="8914" spans="1:62">
      <c r="A8914">
        <v>8911</v>
      </c>
      <c r="F8914">
        <v>-68.357537364201562</v>
      </c>
      <c r="G8914">
        <v>0.80715118518239315</v>
      </c>
      <c r="BD8914">
        <f t="shared" si="1067"/>
        <v>-7290.3213202747593</v>
      </c>
      <c r="BE8914">
        <f t="shared" si="1068"/>
        <v>-5728.8173367349928</v>
      </c>
      <c r="BF8914">
        <f t="shared" si="1069"/>
        <v>-4167.3133531952253</v>
      </c>
      <c r="BG8914">
        <f t="shared" si="1070"/>
        <v>-2605.8093696554588</v>
      </c>
      <c r="BH8914">
        <f t="shared" si="1071"/>
        <v>-1044.3053861156914</v>
      </c>
      <c r="BI8914">
        <f t="shared" si="1072"/>
        <v>517.19859742407607</v>
      </c>
      <c r="BJ8914">
        <f t="shared" si="1073"/>
        <v>2078.7025809638435</v>
      </c>
    </row>
    <row r="8915" spans="1:62">
      <c r="A8915">
        <v>8912</v>
      </c>
      <c r="F8915">
        <v>6476.1513675545939</v>
      </c>
      <c r="G8915">
        <v>0.22161589955103356</v>
      </c>
      <c r="BD8915">
        <f t="shared" si="1067"/>
        <v>4104.1134632761677</v>
      </c>
      <c r="BE8915">
        <f t="shared" si="1068"/>
        <v>8139.869389188133</v>
      </c>
      <c r="BF8915">
        <f t="shared" si="1069"/>
        <v>12175.625315100098</v>
      </c>
      <c r="BG8915">
        <f t="shared" si="1070"/>
        <v>16211.381241012064</v>
      </c>
      <c r="BH8915">
        <f t="shared" si="1071"/>
        <v>20247.137166924029</v>
      </c>
      <c r="BI8915">
        <f t="shared" si="1072"/>
        <v>24282.893092835995</v>
      </c>
      <c r="BJ8915">
        <f t="shared" si="1073"/>
        <v>28318.649018747961</v>
      </c>
    </row>
    <row r="8916" spans="1:62">
      <c r="A8916">
        <v>8913</v>
      </c>
      <c r="F8916">
        <v>1371.7131136668031</v>
      </c>
      <c r="G8916">
        <v>0.27203854517035708</v>
      </c>
      <c r="BD8916">
        <f t="shared" si="1067"/>
        <v>-5368.0718697994262</v>
      </c>
      <c r="BE8916">
        <f t="shared" si="1068"/>
        <v>-4259.9923720442584</v>
      </c>
      <c r="BF8916">
        <f t="shared" si="1069"/>
        <v>-3151.9128742890907</v>
      </c>
      <c r="BG8916">
        <f t="shared" si="1070"/>
        <v>-2043.833376533923</v>
      </c>
      <c r="BH8916">
        <f t="shared" si="1071"/>
        <v>-935.75387877875528</v>
      </c>
      <c r="BI8916">
        <f t="shared" si="1072"/>
        <v>172.32561897641244</v>
      </c>
      <c r="BJ8916">
        <f t="shared" si="1073"/>
        <v>1280.4051167315802</v>
      </c>
    </row>
    <row r="8917" spans="1:62">
      <c r="A8917">
        <v>8914</v>
      </c>
      <c r="F8917">
        <v>13911.45414563152</v>
      </c>
      <c r="G8917">
        <v>7.4322928855230508E-2</v>
      </c>
      <c r="BD8917">
        <f t="shared" si="1067"/>
        <v>-11.520387815017784</v>
      </c>
      <c r="BE8917">
        <f t="shared" si="1068"/>
        <v>1348.6723380367675</v>
      </c>
      <c r="BF8917">
        <f t="shared" si="1069"/>
        <v>2708.8650638885533</v>
      </c>
      <c r="BG8917">
        <f t="shared" si="1070"/>
        <v>4069.0577897403382</v>
      </c>
      <c r="BH8917">
        <f t="shared" si="1071"/>
        <v>5429.2505155921235</v>
      </c>
      <c r="BI8917">
        <f t="shared" si="1072"/>
        <v>6789.4432414439098</v>
      </c>
      <c r="BJ8917">
        <f t="shared" si="1073"/>
        <v>8149.6359672956951</v>
      </c>
    </row>
    <row r="8918" spans="1:62">
      <c r="A8918">
        <v>8915</v>
      </c>
      <c r="F8918">
        <v>6326.2920240855892</v>
      </c>
      <c r="G8918">
        <v>0.75179442329208701</v>
      </c>
      <c r="BD8918">
        <f t="shared" si="1067"/>
        <v>-13539.839501355367</v>
      </c>
      <c r="BE8918">
        <f t="shared" si="1068"/>
        <v>-13168.224857079214</v>
      </c>
      <c r="BF8918">
        <f t="shared" si="1069"/>
        <v>-12796.610212803062</v>
      </c>
      <c r="BG8918">
        <f t="shared" si="1070"/>
        <v>-12424.995568526911</v>
      </c>
      <c r="BH8918">
        <f t="shared" si="1071"/>
        <v>-12053.380924250758</v>
      </c>
      <c r="BI8918">
        <f t="shared" si="1072"/>
        <v>-11681.766279974605</v>
      </c>
      <c r="BJ8918">
        <f t="shared" si="1073"/>
        <v>-11310.151635698452</v>
      </c>
    </row>
    <row r="8919" spans="1:62">
      <c r="A8919">
        <v>8916</v>
      </c>
      <c r="F8919">
        <v>6946.6976963798006</v>
      </c>
      <c r="G8919">
        <v>0.31241088481635249</v>
      </c>
      <c r="BD8919">
        <f t="shared" si="1067"/>
        <v>-2567.319907625154</v>
      </c>
      <c r="BE8919">
        <f t="shared" si="1068"/>
        <v>1191.6522088352813</v>
      </c>
      <c r="BF8919">
        <f t="shared" si="1069"/>
        <v>4950.6243252957156</v>
      </c>
      <c r="BG8919">
        <f t="shared" si="1070"/>
        <v>8709.5964417561518</v>
      </c>
      <c r="BH8919">
        <f t="shared" si="1071"/>
        <v>12468.568558216586</v>
      </c>
      <c r="BI8919">
        <f t="shared" si="1072"/>
        <v>16227.54067467702</v>
      </c>
      <c r="BJ8919">
        <f t="shared" si="1073"/>
        <v>19986.512791137455</v>
      </c>
    </row>
    <row r="8920" spans="1:62">
      <c r="A8920">
        <v>8917</v>
      </c>
      <c r="F8920">
        <v>11208.733887431457</v>
      </c>
      <c r="G8920">
        <v>0.25015302561110175</v>
      </c>
      <c r="BD8920">
        <f t="shared" si="1067"/>
        <v>-5384.643272298038</v>
      </c>
      <c r="BE8920">
        <f t="shared" si="1068"/>
        <v>-3822.5888482162759</v>
      </c>
      <c r="BF8920">
        <f t="shared" si="1069"/>
        <v>-2260.5344241345138</v>
      </c>
      <c r="BG8920">
        <f t="shared" si="1070"/>
        <v>-698.48000005275117</v>
      </c>
      <c r="BH8920">
        <f t="shared" si="1071"/>
        <v>863.57442402901142</v>
      </c>
      <c r="BI8920">
        <f t="shared" si="1072"/>
        <v>2425.6288481107731</v>
      </c>
      <c r="BJ8920">
        <f t="shared" si="1073"/>
        <v>3987.6832721925366</v>
      </c>
    </row>
    <row r="8921" spans="1:62">
      <c r="A8921">
        <v>8918</v>
      </c>
      <c r="F8921">
        <v>9522.4016119298321</v>
      </c>
      <c r="G8921">
        <v>0.26641394081441483</v>
      </c>
      <c r="BD8921">
        <f t="shared" si="1067"/>
        <v>-9957.9687593759481</v>
      </c>
      <c r="BE8921">
        <f t="shared" si="1068"/>
        <v>-8707.2036313204408</v>
      </c>
      <c r="BF8921">
        <f t="shared" si="1069"/>
        <v>-7456.4385032649316</v>
      </c>
      <c r="BG8921">
        <f t="shared" si="1070"/>
        <v>-6205.6733752094224</v>
      </c>
      <c r="BH8921">
        <f t="shared" si="1071"/>
        <v>-4954.9082471539132</v>
      </c>
      <c r="BI8921">
        <f t="shared" si="1072"/>
        <v>-3704.1431190984049</v>
      </c>
      <c r="BJ8921">
        <f t="shared" si="1073"/>
        <v>-2453.3779910428966</v>
      </c>
    </row>
    <row r="8922" spans="1:62">
      <c r="A8922">
        <v>8919</v>
      </c>
      <c r="F8922">
        <v>6859.7764496603741</v>
      </c>
      <c r="G8922">
        <v>0.61646989588646761</v>
      </c>
      <c r="BD8922">
        <f t="shared" si="1067"/>
        <v>-8190.3319078577579</v>
      </c>
      <c r="BE8922">
        <f t="shared" si="1068"/>
        <v>-6858.2622037856836</v>
      </c>
      <c r="BF8922">
        <f t="shared" si="1069"/>
        <v>-5526.1924997136102</v>
      </c>
      <c r="BG8922">
        <f t="shared" si="1070"/>
        <v>-4194.122795641536</v>
      </c>
      <c r="BH8922">
        <f t="shared" si="1071"/>
        <v>-2862.0530915694617</v>
      </c>
      <c r="BI8922">
        <f t="shared" si="1072"/>
        <v>-1529.9833874973874</v>
      </c>
      <c r="BJ8922">
        <f t="shared" si="1073"/>
        <v>-197.91368342531314</v>
      </c>
    </row>
    <row r="8923" spans="1:62">
      <c r="A8923">
        <v>8920</v>
      </c>
      <c r="F8923">
        <v>10377.83643064611</v>
      </c>
      <c r="G8923">
        <v>0.38349936609776147</v>
      </c>
      <c r="BD8923">
        <f t="shared" si="1067"/>
        <v>-3777.4269702280362</v>
      </c>
      <c r="BE8923">
        <f t="shared" si="1068"/>
        <v>-695.0774907956984</v>
      </c>
      <c r="BF8923">
        <f t="shared" si="1069"/>
        <v>2387.2719886366394</v>
      </c>
      <c r="BG8923">
        <f t="shared" si="1070"/>
        <v>5469.6214680689773</v>
      </c>
      <c r="BH8923">
        <f t="shared" si="1071"/>
        <v>8551.9709475013169</v>
      </c>
      <c r="BI8923">
        <f t="shared" si="1072"/>
        <v>11634.320426933653</v>
      </c>
      <c r="BJ8923">
        <f t="shared" si="1073"/>
        <v>14716.669906365991</v>
      </c>
    </row>
    <row r="8924" spans="1:62">
      <c r="A8924">
        <v>8921</v>
      </c>
      <c r="F8924">
        <v>10955.559371420502</v>
      </c>
      <c r="G8924">
        <v>0.35862552585241847</v>
      </c>
      <c r="BD8924">
        <f t="shared" si="1067"/>
        <v>-8460.3396001573019</v>
      </c>
      <c r="BE8924">
        <f t="shared" si="1068"/>
        <v>-6542.8427696684957</v>
      </c>
      <c r="BF8924">
        <f t="shared" si="1069"/>
        <v>-4625.3459391796878</v>
      </c>
      <c r="BG8924">
        <f t="shared" si="1070"/>
        <v>-2707.8491086908807</v>
      </c>
      <c r="BH8924">
        <f t="shared" si="1071"/>
        <v>-790.35227820207365</v>
      </c>
      <c r="BI8924">
        <f t="shared" si="1072"/>
        <v>1127.1445522867343</v>
      </c>
      <c r="BJ8924">
        <f t="shared" si="1073"/>
        <v>3044.6413827755423</v>
      </c>
    </row>
    <row r="8925" spans="1:62">
      <c r="A8925">
        <v>8922</v>
      </c>
      <c r="F8925">
        <v>5548.3298492045615</v>
      </c>
      <c r="G8925">
        <v>0.25966501256153762</v>
      </c>
      <c r="BD8925">
        <f t="shared" si="1067"/>
        <v>-9162.4317421584092</v>
      </c>
      <c r="BE8925">
        <f t="shared" si="1068"/>
        <v>-7369.3041128963177</v>
      </c>
      <c r="BF8925">
        <f t="shared" si="1069"/>
        <v>-5576.1764836342254</v>
      </c>
      <c r="BG8925">
        <f t="shared" si="1070"/>
        <v>-3783.0488543721331</v>
      </c>
      <c r="BH8925">
        <f t="shared" si="1071"/>
        <v>-1989.9212251100398</v>
      </c>
      <c r="BI8925">
        <f t="shared" si="1072"/>
        <v>-196.79359584794838</v>
      </c>
      <c r="BJ8925">
        <f t="shared" si="1073"/>
        <v>1596.3340334141449</v>
      </c>
    </row>
    <row r="8926" spans="1:62">
      <c r="A8926">
        <v>8923</v>
      </c>
      <c r="F8926">
        <v>5282.7941898323661</v>
      </c>
      <c r="G8926">
        <v>0.19220928469883347</v>
      </c>
      <c r="BD8926">
        <f t="shared" si="1067"/>
        <v>-4250.0047863968739</v>
      </c>
      <c r="BE8926">
        <f t="shared" si="1068"/>
        <v>-2951.6797235891854</v>
      </c>
      <c r="BF8926">
        <f t="shared" si="1069"/>
        <v>-1653.3546607814969</v>
      </c>
      <c r="BG8926">
        <f t="shared" si="1070"/>
        <v>-355.02959797380936</v>
      </c>
      <c r="BH8926">
        <f t="shared" si="1071"/>
        <v>943.29546483387912</v>
      </c>
      <c r="BI8926">
        <f t="shared" si="1072"/>
        <v>2241.6205276415676</v>
      </c>
      <c r="BJ8926">
        <f t="shared" si="1073"/>
        <v>3539.9455904492552</v>
      </c>
    </row>
    <row r="8927" spans="1:62">
      <c r="A8927">
        <v>8924</v>
      </c>
      <c r="F8927">
        <v>9787.2663250518708</v>
      </c>
      <c r="G8927">
        <v>0.19614108687981169</v>
      </c>
      <c r="BD8927">
        <f t="shared" si="1067"/>
        <v>-4321.7477663381987</v>
      </c>
      <c r="BE8927">
        <f t="shared" si="1068"/>
        <v>-3360.7013428440314</v>
      </c>
      <c r="BF8927">
        <f t="shared" si="1069"/>
        <v>-2399.654919349864</v>
      </c>
      <c r="BG8927">
        <f t="shared" si="1070"/>
        <v>-1438.6084958556967</v>
      </c>
      <c r="BH8927">
        <f t="shared" si="1071"/>
        <v>-477.56207236152932</v>
      </c>
      <c r="BI8927">
        <f t="shared" si="1072"/>
        <v>483.48435113263804</v>
      </c>
      <c r="BJ8927">
        <f t="shared" si="1073"/>
        <v>1444.5307746268054</v>
      </c>
    </row>
    <row r="8928" spans="1:62">
      <c r="A8928">
        <v>8925</v>
      </c>
      <c r="F8928">
        <v>16503.923132985943</v>
      </c>
      <c r="G8928">
        <v>2.6367855825384368E-2</v>
      </c>
      <c r="BD8928">
        <f t="shared" si="1067"/>
        <v>-8806.5608906528123</v>
      </c>
      <c r="BE8928">
        <f t="shared" si="1068"/>
        <v>-7825.8554562537538</v>
      </c>
      <c r="BF8928">
        <f t="shared" si="1069"/>
        <v>-6845.1500218546953</v>
      </c>
      <c r="BG8928">
        <f t="shared" si="1070"/>
        <v>-5864.4445874556368</v>
      </c>
      <c r="BH8928">
        <f t="shared" si="1071"/>
        <v>-4883.7391530565783</v>
      </c>
      <c r="BI8928">
        <f t="shared" si="1072"/>
        <v>-3903.0337186575198</v>
      </c>
      <c r="BJ8928">
        <f t="shared" si="1073"/>
        <v>-2922.3282842584613</v>
      </c>
    </row>
    <row r="8929" spans="1:62">
      <c r="A8929">
        <v>8926</v>
      </c>
      <c r="F8929">
        <v>2877.3725083008503</v>
      </c>
      <c r="G8929">
        <v>0.26067907288561099</v>
      </c>
      <c r="BD8929">
        <f t="shared" si="1067"/>
        <v>-16372.083853859021</v>
      </c>
      <c r="BE8929">
        <f t="shared" si="1068"/>
        <v>-16240.2445747321</v>
      </c>
      <c r="BF8929">
        <f t="shared" si="1069"/>
        <v>-16108.405295605178</v>
      </c>
      <c r="BG8929">
        <f t="shared" si="1070"/>
        <v>-15976.566016478257</v>
      </c>
      <c r="BH8929">
        <f t="shared" si="1071"/>
        <v>-15844.726737351333</v>
      </c>
      <c r="BI8929">
        <f t="shared" si="1072"/>
        <v>-15712.887458224412</v>
      </c>
      <c r="BJ8929">
        <f t="shared" si="1073"/>
        <v>-15581.04817909749</v>
      </c>
    </row>
    <row r="8930" spans="1:62">
      <c r="A8930">
        <v>8927</v>
      </c>
      <c r="F8930">
        <v>-179.54999724202207</v>
      </c>
      <c r="G8930">
        <v>0.53968273940500122</v>
      </c>
      <c r="BD8930">
        <f t="shared" si="1067"/>
        <v>-1573.9771438727953</v>
      </c>
      <c r="BE8930">
        <f t="shared" si="1068"/>
        <v>-270.58177944474028</v>
      </c>
      <c r="BF8930">
        <f t="shared" si="1069"/>
        <v>1032.8135849833143</v>
      </c>
      <c r="BG8930">
        <f t="shared" si="1070"/>
        <v>2336.2089494113698</v>
      </c>
      <c r="BH8930">
        <f t="shared" si="1071"/>
        <v>3639.6043138394243</v>
      </c>
      <c r="BI8930">
        <f t="shared" si="1072"/>
        <v>4942.9996782674789</v>
      </c>
      <c r="BJ8930">
        <f t="shared" si="1073"/>
        <v>6246.3950426955344</v>
      </c>
    </row>
    <row r="8931" spans="1:62">
      <c r="A8931">
        <v>8928</v>
      </c>
      <c r="F8931">
        <v>1124.9289059415714</v>
      </c>
      <c r="G8931">
        <v>1.1785869627892609</v>
      </c>
      <c r="BD8931">
        <f t="shared" si="1067"/>
        <v>2877.9636942670281</v>
      </c>
      <c r="BE8931">
        <f t="shared" si="1068"/>
        <v>5576.3773912920342</v>
      </c>
      <c r="BF8931">
        <f t="shared" si="1069"/>
        <v>8274.7910883170407</v>
      </c>
      <c r="BG8931">
        <f t="shared" si="1070"/>
        <v>10973.204785342046</v>
      </c>
      <c r="BH8931">
        <f t="shared" si="1071"/>
        <v>13671.618482367052</v>
      </c>
      <c r="BI8931">
        <f t="shared" si="1072"/>
        <v>16370.032179392059</v>
      </c>
      <c r="BJ8931">
        <f t="shared" si="1073"/>
        <v>19068.445876417063</v>
      </c>
    </row>
    <row r="8932" spans="1:62">
      <c r="A8932">
        <v>8929</v>
      </c>
      <c r="F8932">
        <v>6164.3710416076647</v>
      </c>
      <c r="G8932">
        <v>0.30958115107536788</v>
      </c>
      <c r="BD8932">
        <f t="shared" si="1067"/>
        <v>4768.0059080047331</v>
      </c>
      <c r="BE8932">
        <f t="shared" si="1068"/>
        <v>10660.940721951038</v>
      </c>
      <c r="BF8932">
        <f t="shared" si="1069"/>
        <v>16553.875535897343</v>
      </c>
      <c r="BG8932">
        <f t="shared" si="1070"/>
        <v>22446.810349843647</v>
      </c>
      <c r="BH8932">
        <f t="shared" si="1071"/>
        <v>28339.74516378995</v>
      </c>
      <c r="BI8932">
        <f t="shared" si="1072"/>
        <v>34232.679977736261</v>
      </c>
      <c r="BJ8932">
        <f t="shared" si="1073"/>
        <v>40125.614791682558</v>
      </c>
    </row>
    <row r="8933" spans="1:62">
      <c r="A8933">
        <v>8930</v>
      </c>
      <c r="F8933">
        <v>12166.626373605253</v>
      </c>
      <c r="G8933">
        <v>0.21764561603749666</v>
      </c>
      <c r="BD8933">
        <f t="shared" si="1067"/>
        <v>-4616.4652862308249</v>
      </c>
      <c r="BE8933">
        <f t="shared" si="1068"/>
        <v>-3068.559530853986</v>
      </c>
      <c r="BF8933">
        <f t="shared" si="1069"/>
        <v>-1520.6537754771462</v>
      </c>
      <c r="BG8933">
        <f t="shared" si="1070"/>
        <v>27.251979899692742</v>
      </c>
      <c r="BH8933">
        <f t="shared" si="1071"/>
        <v>1575.1577352765325</v>
      </c>
      <c r="BI8933">
        <f t="shared" si="1072"/>
        <v>3123.0634906533724</v>
      </c>
      <c r="BJ8933">
        <f t="shared" si="1073"/>
        <v>4670.9692460302103</v>
      </c>
    </row>
    <row r="8934" spans="1:62">
      <c r="A8934">
        <v>8931</v>
      </c>
      <c r="F8934">
        <v>11531.150643913576</v>
      </c>
      <c r="G8934">
        <v>0.19851500406920941</v>
      </c>
      <c r="BD8934">
        <f t="shared" si="1067"/>
        <v>-11078.398293417769</v>
      </c>
      <c r="BE8934">
        <f t="shared" si="1068"/>
        <v>-9990.1702132302871</v>
      </c>
      <c r="BF8934">
        <f t="shared" si="1069"/>
        <v>-8901.9421330428031</v>
      </c>
      <c r="BG8934">
        <f t="shared" si="1070"/>
        <v>-7813.71405285532</v>
      </c>
      <c r="BH8934">
        <f t="shared" si="1071"/>
        <v>-6725.4859726678369</v>
      </c>
      <c r="BI8934">
        <f t="shared" si="1072"/>
        <v>-5637.2578924803538</v>
      </c>
      <c r="BJ8934">
        <f t="shared" si="1073"/>
        <v>-4549.0298122928707</v>
      </c>
    </row>
    <row r="8935" spans="1:62">
      <c r="A8935">
        <v>8932</v>
      </c>
      <c r="F8935">
        <v>6739.9018836878167</v>
      </c>
      <c r="G8935">
        <v>0.77534338037477291</v>
      </c>
      <c r="BD8935">
        <f t="shared" si="1067"/>
        <v>-10538.575623567529</v>
      </c>
      <c r="BE8935">
        <f t="shared" si="1068"/>
        <v>-9546.0006032214806</v>
      </c>
      <c r="BF8935">
        <f t="shared" si="1069"/>
        <v>-8553.425582875434</v>
      </c>
      <c r="BG8935">
        <f t="shared" si="1070"/>
        <v>-7560.8505625293874</v>
      </c>
      <c r="BH8935">
        <f t="shared" si="1071"/>
        <v>-6568.2755421833399</v>
      </c>
      <c r="BI8935">
        <f t="shared" si="1072"/>
        <v>-5575.7005218372933</v>
      </c>
      <c r="BJ8935">
        <f t="shared" si="1073"/>
        <v>-4583.1255014912458</v>
      </c>
    </row>
    <row r="8936" spans="1:62">
      <c r="A8936">
        <v>8933</v>
      </c>
      <c r="F8936">
        <v>10392.969211251382</v>
      </c>
      <c r="G8936">
        <v>0.62703811913121044</v>
      </c>
      <c r="BD8936">
        <f t="shared" si="1067"/>
        <v>-2863.1849818139522</v>
      </c>
      <c r="BE8936">
        <f t="shared" si="1068"/>
        <v>1013.5319200599124</v>
      </c>
      <c r="BF8936">
        <f t="shared" si="1069"/>
        <v>4890.2488219337774</v>
      </c>
      <c r="BG8936">
        <f t="shared" si="1070"/>
        <v>8766.9657238076416</v>
      </c>
      <c r="BH8936">
        <f t="shared" si="1071"/>
        <v>12643.682625681507</v>
      </c>
      <c r="BI8936">
        <f t="shared" si="1072"/>
        <v>16520.399527555372</v>
      </c>
      <c r="BJ8936">
        <f t="shared" si="1073"/>
        <v>20397.116429429236</v>
      </c>
    </row>
    <row r="8937" spans="1:62">
      <c r="A8937">
        <v>8934</v>
      </c>
      <c r="F8937">
        <v>8885.5440169382236</v>
      </c>
      <c r="G8937">
        <v>0.57962759768699268</v>
      </c>
      <c r="BD8937">
        <f t="shared" si="1067"/>
        <v>-7257.7786155953299</v>
      </c>
      <c r="BE8937">
        <f t="shared" si="1068"/>
        <v>-4122.5880199392777</v>
      </c>
      <c r="BF8937">
        <f t="shared" si="1069"/>
        <v>-987.39742428322643</v>
      </c>
      <c r="BG8937">
        <f t="shared" si="1070"/>
        <v>2147.7931713728267</v>
      </c>
      <c r="BH8937">
        <f t="shared" si="1071"/>
        <v>5282.983767028878</v>
      </c>
      <c r="BI8937">
        <f t="shared" si="1072"/>
        <v>8418.1743626849293</v>
      </c>
      <c r="BJ8937">
        <f t="shared" si="1073"/>
        <v>11553.364958340984</v>
      </c>
    </row>
    <row r="8938" spans="1:62">
      <c r="A8938">
        <v>8935</v>
      </c>
      <c r="F8938">
        <v>6901.1544607117248</v>
      </c>
      <c r="G8938">
        <v>0.15785087980936829</v>
      </c>
      <c r="BD8938">
        <f t="shared" si="1067"/>
        <v>-5987.4060285032601</v>
      </c>
      <c r="BE8938">
        <f t="shared" si="1068"/>
        <v>-3089.2680400682966</v>
      </c>
      <c r="BF8938">
        <f t="shared" si="1069"/>
        <v>-191.13005163333401</v>
      </c>
      <c r="BG8938">
        <f t="shared" si="1070"/>
        <v>2707.0079368016304</v>
      </c>
      <c r="BH8938">
        <f t="shared" si="1071"/>
        <v>5605.145925236593</v>
      </c>
      <c r="BI8938">
        <f t="shared" si="1072"/>
        <v>8503.2839136715556</v>
      </c>
      <c r="BJ8938">
        <f t="shared" si="1073"/>
        <v>11401.421902106522</v>
      </c>
    </row>
    <row r="8939" spans="1:62">
      <c r="A8939">
        <v>8936</v>
      </c>
      <c r="F8939">
        <v>11686.853897372388</v>
      </c>
      <c r="G8939">
        <v>0.42858280979788077</v>
      </c>
      <c r="BD8939">
        <f t="shared" si="1067"/>
        <v>-6111.9000616648837</v>
      </c>
      <c r="BE8939">
        <f t="shared" si="1068"/>
        <v>-5322.6456626180416</v>
      </c>
      <c r="BF8939">
        <f t="shared" si="1069"/>
        <v>-4533.3912635712004</v>
      </c>
      <c r="BG8939">
        <f t="shared" si="1070"/>
        <v>-3744.1368645243588</v>
      </c>
      <c r="BH8939">
        <f t="shared" si="1071"/>
        <v>-2954.8824654775176</v>
      </c>
      <c r="BI8939">
        <f t="shared" si="1072"/>
        <v>-2165.628066430676</v>
      </c>
      <c r="BJ8939">
        <f t="shared" si="1073"/>
        <v>-1376.3736673838348</v>
      </c>
    </row>
    <row r="8940" spans="1:62">
      <c r="A8940">
        <v>8937</v>
      </c>
      <c r="F8940">
        <v>-4229.056106106178</v>
      </c>
      <c r="G8940">
        <v>0.46608364675705261</v>
      </c>
      <c r="BD8940">
        <f t="shared" si="1067"/>
        <v>-9543.9398483829846</v>
      </c>
      <c r="BE8940">
        <f t="shared" si="1068"/>
        <v>-7401.0257993935802</v>
      </c>
      <c r="BF8940">
        <f t="shared" si="1069"/>
        <v>-5258.1117504041767</v>
      </c>
      <c r="BG8940">
        <f t="shared" si="1070"/>
        <v>-3115.1977014147724</v>
      </c>
      <c r="BH8940">
        <f t="shared" si="1071"/>
        <v>-972.28365242536893</v>
      </c>
      <c r="BI8940">
        <f t="shared" si="1072"/>
        <v>1170.6303965640345</v>
      </c>
      <c r="BJ8940">
        <f t="shared" si="1073"/>
        <v>3313.5444455534398</v>
      </c>
    </row>
    <row r="8941" spans="1:62">
      <c r="A8941">
        <v>8938</v>
      </c>
      <c r="F8941">
        <v>17908.621691851913</v>
      </c>
      <c r="G8941">
        <v>0.18724894603552311</v>
      </c>
      <c r="BD8941">
        <f t="shared" si="1067"/>
        <v>6559.4743398914416</v>
      </c>
      <c r="BE8941">
        <f t="shared" si="1068"/>
        <v>8889.8925736767051</v>
      </c>
      <c r="BF8941">
        <f t="shared" si="1069"/>
        <v>11220.310807461967</v>
      </c>
      <c r="BG8941">
        <f t="shared" si="1070"/>
        <v>13550.72904124723</v>
      </c>
      <c r="BH8941">
        <f t="shared" si="1071"/>
        <v>15881.147275032494</v>
      </c>
      <c r="BI8941">
        <f t="shared" si="1072"/>
        <v>18211.565508817755</v>
      </c>
      <c r="BJ8941">
        <f t="shared" si="1073"/>
        <v>20541.983742603021</v>
      </c>
    </row>
    <row r="8942" spans="1:62">
      <c r="A8942">
        <v>8939</v>
      </c>
      <c r="F8942">
        <v>2742.0236783088003</v>
      </c>
      <c r="G8942">
        <v>0.46402850543561058</v>
      </c>
      <c r="BD8942">
        <f t="shared" si="1067"/>
        <v>-16972.376961674297</v>
      </c>
      <c r="BE8942">
        <f t="shared" si="1068"/>
        <v>-16036.132231496682</v>
      </c>
      <c r="BF8942">
        <f t="shared" si="1069"/>
        <v>-15099.887501319066</v>
      </c>
      <c r="BG8942">
        <f t="shared" si="1070"/>
        <v>-14163.642771141451</v>
      </c>
      <c r="BH8942">
        <f t="shared" si="1071"/>
        <v>-13227.398040963835</v>
      </c>
      <c r="BI8942">
        <f t="shared" si="1072"/>
        <v>-12291.15331078622</v>
      </c>
      <c r="BJ8942">
        <f t="shared" si="1073"/>
        <v>-11354.908580608604</v>
      </c>
    </row>
    <row r="8943" spans="1:62">
      <c r="A8943">
        <v>8940</v>
      </c>
      <c r="F8943">
        <v>4914.0865597471638</v>
      </c>
      <c r="G8943">
        <v>0.73936068810282052</v>
      </c>
      <c r="BD8943">
        <f t="shared" si="1067"/>
        <v>-421.88115113074718</v>
      </c>
      <c r="BE8943">
        <f t="shared" si="1068"/>
        <v>1898.2613760473059</v>
      </c>
      <c r="BF8943">
        <f t="shared" si="1069"/>
        <v>4218.4039032253586</v>
      </c>
      <c r="BG8943">
        <f t="shared" si="1070"/>
        <v>6538.5464304034122</v>
      </c>
      <c r="BH8943">
        <f t="shared" si="1071"/>
        <v>8858.6889575814639</v>
      </c>
      <c r="BI8943">
        <f t="shared" si="1072"/>
        <v>11178.831484759517</v>
      </c>
      <c r="BJ8943">
        <f t="shared" si="1073"/>
        <v>13498.974011937569</v>
      </c>
    </row>
    <row r="8944" spans="1:62">
      <c r="A8944">
        <v>8941</v>
      </c>
      <c r="F8944">
        <v>7679.3203627906878</v>
      </c>
      <c r="G8944">
        <v>3.4943698449501071E-2</v>
      </c>
      <c r="BD8944">
        <f t="shared" si="1067"/>
        <v>-1217.2831192330614</v>
      </c>
      <c r="BE8944">
        <f t="shared" si="1068"/>
        <v>2479.5203212810411</v>
      </c>
      <c r="BF8944">
        <f t="shared" si="1069"/>
        <v>6176.3237617951436</v>
      </c>
      <c r="BG8944">
        <f t="shared" si="1070"/>
        <v>9873.1272023092461</v>
      </c>
      <c r="BH8944">
        <f t="shared" si="1071"/>
        <v>13569.93064282335</v>
      </c>
      <c r="BI8944">
        <f t="shared" si="1072"/>
        <v>17266.734083337451</v>
      </c>
      <c r="BJ8944">
        <f t="shared" si="1073"/>
        <v>20963.537523851555</v>
      </c>
    </row>
    <row r="8945" spans="1:62">
      <c r="A8945">
        <v>8942</v>
      </c>
      <c r="F8945">
        <v>14918.1305999616</v>
      </c>
      <c r="G8945">
        <v>0.11677215615169878</v>
      </c>
      <c r="BD8945">
        <f t="shared" si="1067"/>
        <v>-7504.6018705431825</v>
      </c>
      <c r="BE8945">
        <f t="shared" si="1068"/>
        <v>-7329.8833782956772</v>
      </c>
      <c r="BF8945">
        <f t="shared" si="1069"/>
        <v>-7155.1648860481719</v>
      </c>
      <c r="BG8945">
        <f t="shared" si="1070"/>
        <v>-6980.4463938006666</v>
      </c>
      <c r="BH8945">
        <f t="shared" si="1071"/>
        <v>-6805.7279015531612</v>
      </c>
      <c r="BI8945">
        <f t="shared" si="1072"/>
        <v>-6631.0094093056559</v>
      </c>
      <c r="BJ8945">
        <f t="shared" si="1073"/>
        <v>-6456.2909170581506</v>
      </c>
    </row>
    <row r="8946" spans="1:62">
      <c r="A8946">
        <v>8943</v>
      </c>
      <c r="F8946">
        <v>12086.855259249145</v>
      </c>
      <c r="G8946">
        <v>0.31280289207291556</v>
      </c>
      <c r="BD8946">
        <f t="shared" si="1067"/>
        <v>-14334.269819203106</v>
      </c>
      <c r="BE8946">
        <f t="shared" si="1068"/>
        <v>-13750.409038444612</v>
      </c>
      <c r="BF8946">
        <f t="shared" si="1069"/>
        <v>-13166.548257686118</v>
      </c>
      <c r="BG8946">
        <f t="shared" si="1070"/>
        <v>-12582.687476927624</v>
      </c>
      <c r="BH8946">
        <f t="shared" si="1071"/>
        <v>-11998.82669616913</v>
      </c>
      <c r="BI8946">
        <f t="shared" si="1072"/>
        <v>-11414.965915410636</v>
      </c>
      <c r="BJ8946">
        <f t="shared" si="1073"/>
        <v>-10831.105134652142</v>
      </c>
    </row>
    <row r="8947" spans="1:62">
      <c r="A8947">
        <v>8944</v>
      </c>
      <c r="F8947">
        <v>12759.668135284233</v>
      </c>
      <c r="G8947">
        <v>0.10710566837138735</v>
      </c>
      <c r="BD8947">
        <f t="shared" si="1067"/>
        <v>-10522.840798884567</v>
      </c>
      <c r="BE8947">
        <f t="shared" si="1068"/>
        <v>-8958.8263385199898</v>
      </c>
      <c r="BF8947">
        <f t="shared" si="1069"/>
        <v>-7394.8118781554113</v>
      </c>
      <c r="BG8947">
        <f t="shared" si="1070"/>
        <v>-5830.7974177908336</v>
      </c>
      <c r="BH8947">
        <f t="shared" si="1071"/>
        <v>-4266.782957426256</v>
      </c>
      <c r="BI8947">
        <f t="shared" si="1072"/>
        <v>-2702.7684970616774</v>
      </c>
      <c r="BJ8947">
        <f t="shared" si="1073"/>
        <v>-1138.7540366971007</v>
      </c>
    </row>
    <row r="8948" spans="1:62">
      <c r="A8948">
        <v>8945</v>
      </c>
      <c r="F8948">
        <v>10423.84190136486</v>
      </c>
      <c r="G8948">
        <v>0.1654365812253431</v>
      </c>
      <c r="BD8948">
        <f t="shared" si="1067"/>
        <v>-12224.139793427297</v>
      </c>
      <c r="BE8948">
        <f t="shared" si="1068"/>
        <v>-11688.611451570359</v>
      </c>
      <c r="BF8948">
        <f t="shared" si="1069"/>
        <v>-11153.083109713423</v>
      </c>
      <c r="BG8948">
        <f t="shared" si="1070"/>
        <v>-10617.554767856487</v>
      </c>
      <c r="BH8948">
        <f t="shared" si="1071"/>
        <v>-10082.026425999549</v>
      </c>
      <c r="BI8948">
        <f t="shared" si="1072"/>
        <v>-9546.4980841426132</v>
      </c>
      <c r="BJ8948">
        <f t="shared" si="1073"/>
        <v>-9010.9697422856771</v>
      </c>
    </row>
    <row r="8949" spans="1:62">
      <c r="A8949">
        <v>8946</v>
      </c>
      <c r="F8949">
        <v>1348.1915431878806</v>
      </c>
      <c r="G8949">
        <v>0.19459452651139841</v>
      </c>
      <c r="BD8949">
        <f t="shared" si="1067"/>
        <v>-9596.6589952381437</v>
      </c>
      <c r="BE8949">
        <f t="shared" si="1068"/>
        <v>-8769.4760891114292</v>
      </c>
      <c r="BF8949">
        <f t="shared" si="1069"/>
        <v>-7942.293182984713</v>
      </c>
      <c r="BG8949">
        <f t="shared" si="1070"/>
        <v>-7115.1102768579976</v>
      </c>
      <c r="BH8949">
        <f t="shared" si="1071"/>
        <v>-6287.9273707312823</v>
      </c>
      <c r="BI8949">
        <f t="shared" si="1072"/>
        <v>-5460.7444646045669</v>
      </c>
      <c r="BJ8949">
        <f t="shared" si="1073"/>
        <v>-4633.5615584778516</v>
      </c>
    </row>
    <row r="8950" spans="1:62">
      <c r="A8950">
        <v>8947</v>
      </c>
      <c r="F8950">
        <v>11951.252563738926</v>
      </c>
      <c r="G8950">
        <v>0.3773519541875654</v>
      </c>
      <c r="BD8950">
        <f t="shared" si="1067"/>
        <v>-375.21891063088856</v>
      </c>
      <c r="BE8950">
        <f t="shared" si="1068"/>
        <v>597.75372192610348</v>
      </c>
      <c r="BF8950">
        <f t="shared" si="1069"/>
        <v>1570.7263544830957</v>
      </c>
      <c r="BG8950">
        <f t="shared" si="1070"/>
        <v>2543.6989870400876</v>
      </c>
      <c r="BH8950">
        <f t="shared" si="1071"/>
        <v>3516.6716195970794</v>
      </c>
      <c r="BI8950">
        <f t="shared" si="1072"/>
        <v>4489.6442521540721</v>
      </c>
      <c r="BJ8950">
        <f t="shared" si="1073"/>
        <v>5462.6168847110639</v>
      </c>
    </row>
    <row r="8951" spans="1:62">
      <c r="A8951">
        <v>8948</v>
      </c>
      <c r="F8951">
        <v>14031.900557642437</v>
      </c>
      <c r="G8951">
        <v>0.27555651520944302</v>
      </c>
      <c r="BD8951">
        <f t="shared" si="1067"/>
        <v>-10064.492792801098</v>
      </c>
      <c r="BE8951">
        <f t="shared" si="1068"/>
        <v>-8177.7330218632724</v>
      </c>
      <c r="BF8951">
        <f t="shared" si="1069"/>
        <v>-6290.9732509254454</v>
      </c>
      <c r="BG8951">
        <f t="shared" si="1070"/>
        <v>-4404.2134799876185</v>
      </c>
      <c r="BH8951">
        <f t="shared" si="1071"/>
        <v>-2517.4537090497906</v>
      </c>
      <c r="BI8951">
        <f t="shared" si="1072"/>
        <v>-630.6939381119646</v>
      </c>
      <c r="BJ8951">
        <f t="shared" si="1073"/>
        <v>1256.0658328258633</v>
      </c>
    </row>
    <row r="8952" spans="1:62">
      <c r="A8952">
        <v>8949</v>
      </c>
      <c r="F8952">
        <v>6921.8107503669326</v>
      </c>
      <c r="G8952">
        <v>0.26486780393259757</v>
      </c>
      <c r="BD8952">
        <f t="shared" si="1067"/>
        <v>-12654.117981595222</v>
      </c>
      <c r="BE8952">
        <f t="shared" si="1068"/>
        <v>-11276.335405548007</v>
      </c>
      <c r="BF8952">
        <f t="shared" si="1069"/>
        <v>-9898.5528295007916</v>
      </c>
      <c r="BG8952">
        <f t="shared" si="1070"/>
        <v>-8520.7702534535765</v>
      </c>
      <c r="BH8952">
        <f t="shared" si="1071"/>
        <v>-7142.9876774063614</v>
      </c>
      <c r="BI8952">
        <f t="shared" si="1072"/>
        <v>-5765.2051013591463</v>
      </c>
      <c r="BJ8952">
        <f t="shared" si="1073"/>
        <v>-4387.4225253119312</v>
      </c>
    </row>
    <row r="8953" spans="1:62">
      <c r="A8953">
        <v>8950</v>
      </c>
      <c r="F8953">
        <v>10513.172591725195</v>
      </c>
      <c r="G8953">
        <v>1.5753244315145132E-2</v>
      </c>
      <c r="BD8953">
        <f t="shared" si="1067"/>
        <v>-5597.4717307039446</v>
      </c>
      <c r="BE8953">
        <f t="shared" si="1068"/>
        <v>-4273.1327110409566</v>
      </c>
      <c r="BF8953">
        <f t="shared" si="1069"/>
        <v>-2948.793691377969</v>
      </c>
      <c r="BG8953">
        <f t="shared" si="1070"/>
        <v>-1624.4546717149815</v>
      </c>
      <c r="BH8953">
        <f t="shared" si="1071"/>
        <v>-300.11565205199349</v>
      </c>
      <c r="BI8953">
        <f t="shared" si="1072"/>
        <v>1024.2233676109945</v>
      </c>
      <c r="BJ8953">
        <f t="shared" si="1073"/>
        <v>2348.5623872739816</v>
      </c>
    </row>
    <row r="8954" spans="1:62">
      <c r="A8954">
        <v>8951</v>
      </c>
      <c r="F8954">
        <v>15319.925479824302</v>
      </c>
      <c r="G8954">
        <v>3.697680510181911E-2</v>
      </c>
      <c r="BD8954">
        <f t="shared" si="1067"/>
        <v>-10434.406370149469</v>
      </c>
      <c r="BE8954">
        <f t="shared" si="1068"/>
        <v>-10355.640148573744</v>
      </c>
      <c r="BF8954">
        <f t="shared" si="1069"/>
        <v>-10276.873926998018</v>
      </c>
      <c r="BG8954">
        <f t="shared" si="1070"/>
        <v>-10198.107705422293</v>
      </c>
      <c r="BH8954">
        <f t="shared" si="1071"/>
        <v>-10119.341483846567</v>
      </c>
      <c r="BI8954">
        <f t="shared" si="1072"/>
        <v>-10040.575262270841</v>
      </c>
      <c r="BJ8954">
        <f t="shared" si="1073"/>
        <v>-9961.809040695116</v>
      </c>
    </row>
    <row r="8955" spans="1:62">
      <c r="A8955">
        <v>8952</v>
      </c>
      <c r="F8955">
        <v>5253.8515449392089</v>
      </c>
      <c r="G8955">
        <v>0.16148991391305234</v>
      </c>
      <c r="BD8955">
        <f t="shared" si="1067"/>
        <v>-15135.041454315206</v>
      </c>
      <c r="BE8955">
        <f t="shared" si="1068"/>
        <v>-14950.157428806111</v>
      </c>
      <c r="BF8955">
        <f t="shared" si="1069"/>
        <v>-14765.273403297015</v>
      </c>
      <c r="BG8955">
        <f t="shared" si="1070"/>
        <v>-14580.38937778792</v>
      </c>
      <c r="BH8955">
        <f t="shared" si="1071"/>
        <v>-14395.505352278824</v>
      </c>
      <c r="BI8955">
        <f t="shared" si="1072"/>
        <v>-14210.621326769728</v>
      </c>
      <c r="BJ8955">
        <f t="shared" si="1073"/>
        <v>-14025.737301260633</v>
      </c>
    </row>
    <row r="8956" spans="1:62">
      <c r="A8956">
        <v>8953</v>
      </c>
      <c r="F8956">
        <v>7229.3416494273133</v>
      </c>
      <c r="G8956">
        <v>0.84692431528597822</v>
      </c>
      <c r="BD8956">
        <f t="shared" si="1067"/>
        <v>-4446.4019753739467</v>
      </c>
      <c r="BE8956">
        <f t="shared" si="1068"/>
        <v>-3638.9524058086854</v>
      </c>
      <c r="BF8956">
        <f t="shared" si="1069"/>
        <v>-2831.5028362434236</v>
      </c>
      <c r="BG8956">
        <f t="shared" si="1070"/>
        <v>-2024.0532666781619</v>
      </c>
      <c r="BH8956">
        <f t="shared" si="1071"/>
        <v>-1216.6036971129006</v>
      </c>
      <c r="BI8956">
        <f t="shared" si="1072"/>
        <v>-409.15412754763838</v>
      </c>
      <c r="BJ8956">
        <f t="shared" si="1073"/>
        <v>398.29544201762292</v>
      </c>
    </row>
    <row r="8957" spans="1:62">
      <c r="A8957">
        <v>8954</v>
      </c>
      <c r="F8957">
        <v>12326.042219534826</v>
      </c>
      <c r="G8957">
        <v>6.9592510750078773E-2</v>
      </c>
      <c r="BD8957">
        <f t="shared" si="1067"/>
        <v>-2994.720072997422</v>
      </c>
      <c r="BE8957">
        <f t="shared" si="1068"/>
        <v>1239.9015034324693</v>
      </c>
      <c r="BF8957">
        <f t="shared" si="1069"/>
        <v>5474.5230798623597</v>
      </c>
      <c r="BG8957">
        <f t="shared" si="1070"/>
        <v>9709.144656292252</v>
      </c>
      <c r="BH8957">
        <f t="shared" si="1071"/>
        <v>13943.766232722142</v>
      </c>
      <c r="BI8957">
        <f t="shared" si="1072"/>
        <v>18178.387809152031</v>
      </c>
      <c r="BJ8957">
        <f t="shared" si="1073"/>
        <v>22413.009385581921</v>
      </c>
    </row>
    <row r="8958" spans="1:62">
      <c r="A8958">
        <v>8955</v>
      </c>
      <c r="F8958">
        <v>2324.3874865384678</v>
      </c>
      <c r="G8958">
        <v>0.32406736276835346</v>
      </c>
      <c r="BD8958">
        <f t="shared" si="1067"/>
        <v>-11978.079665784431</v>
      </c>
      <c r="BE8958">
        <f t="shared" si="1068"/>
        <v>-11630.117112034039</v>
      </c>
      <c r="BF8958">
        <f t="shared" si="1069"/>
        <v>-11282.154558283644</v>
      </c>
      <c r="BG8958">
        <f t="shared" si="1070"/>
        <v>-10934.19200453325</v>
      </c>
      <c r="BH8958">
        <f t="shared" si="1071"/>
        <v>-10586.229450782856</v>
      </c>
      <c r="BI8958">
        <f t="shared" si="1072"/>
        <v>-10238.266897032463</v>
      </c>
      <c r="BJ8958">
        <f t="shared" si="1073"/>
        <v>-9890.3043432820687</v>
      </c>
    </row>
    <row r="8959" spans="1:62">
      <c r="A8959">
        <v>8956</v>
      </c>
      <c r="F8959">
        <v>4788.1010608377455</v>
      </c>
      <c r="G8959">
        <v>1.0189723069959458</v>
      </c>
      <c r="BD8959">
        <f t="shared" si="1067"/>
        <v>-704.05067269670053</v>
      </c>
      <c r="BE8959">
        <f t="shared" si="1068"/>
        <v>916.28614114506672</v>
      </c>
      <c r="BF8959">
        <f t="shared" si="1069"/>
        <v>2536.622954986834</v>
      </c>
      <c r="BG8959">
        <f t="shared" si="1070"/>
        <v>4156.9597688286012</v>
      </c>
      <c r="BH8959">
        <f t="shared" si="1071"/>
        <v>5777.2965826703685</v>
      </c>
      <c r="BI8959">
        <f t="shared" si="1072"/>
        <v>7397.6333965121357</v>
      </c>
      <c r="BJ8959">
        <f t="shared" si="1073"/>
        <v>9017.9702103539039</v>
      </c>
    </row>
    <row r="8960" spans="1:62">
      <c r="A8960">
        <v>8957</v>
      </c>
      <c r="F8960">
        <v>11429.082421390311</v>
      </c>
      <c r="G8960">
        <v>0.32355375172067724</v>
      </c>
      <c r="BD8960">
        <f t="shared" si="1067"/>
        <v>306.76047414198365</v>
      </c>
      <c r="BE8960">
        <f t="shared" si="1068"/>
        <v>5401.6220091217128</v>
      </c>
      <c r="BF8960">
        <f t="shared" si="1069"/>
        <v>10496.48354410144</v>
      </c>
      <c r="BG8960">
        <f t="shared" si="1070"/>
        <v>15591.345079081171</v>
      </c>
      <c r="BH8960">
        <f t="shared" si="1071"/>
        <v>20686.206614060902</v>
      </c>
      <c r="BI8960">
        <f t="shared" si="1072"/>
        <v>25781.068149040628</v>
      </c>
      <c r="BJ8960">
        <f t="shared" si="1073"/>
        <v>30875.929684020353</v>
      </c>
    </row>
    <row r="8961" spans="1:62">
      <c r="A8961">
        <v>8958</v>
      </c>
      <c r="F8961">
        <v>7690.8693410693049</v>
      </c>
      <c r="G8961">
        <v>0.2644216833902977</v>
      </c>
      <c r="BD8961">
        <f t="shared" si="1067"/>
        <v>-9811.3136627869244</v>
      </c>
      <c r="BE8961">
        <f t="shared" si="1068"/>
        <v>-8193.5449041835382</v>
      </c>
      <c r="BF8961">
        <f t="shared" si="1069"/>
        <v>-6575.7761455801519</v>
      </c>
      <c r="BG8961">
        <f t="shared" si="1070"/>
        <v>-4958.0073869767657</v>
      </c>
      <c r="BH8961">
        <f t="shared" si="1071"/>
        <v>-3340.2386283733795</v>
      </c>
      <c r="BI8961">
        <f t="shared" si="1072"/>
        <v>-1722.4698697699932</v>
      </c>
      <c r="BJ8961">
        <f t="shared" si="1073"/>
        <v>-104.70111116660701</v>
      </c>
    </row>
    <row r="8962" spans="1:62">
      <c r="A8962">
        <v>8959</v>
      </c>
      <c r="F8962">
        <v>8175.2881753527618</v>
      </c>
      <c r="G8962">
        <v>0.41682661400876597</v>
      </c>
      <c r="BD8962">
        <f t="shared" si="1067"/>
        <v>-6368.7609241178161</v>
      </c>
      <c r="BE8962">
        <f t="shared" si="1068"/>
        <v>-5046.6525071663273</v>
      </c>
      <c r="BF8962">
        <f t="shared" si="1069"/>
        <v>-3724.5440902148393</v>
      </c>
      <c r="BG8962">
        <f t="shared" si="1070"/>
        <v>-2402.4356732633505</v>
      </c>
      <c r="BH8962">
        <f t="shared" si="1071"/>
        <v>-1080.3272563118626</v>
      </c>
      <c r="BI8962">
        <f t="shared" si="1072"/>
        <v>241.78116063962625</v>
      </c>
      <c r="BJ8962">
        <f t="shared" si="1073"/>
        <v>1563.8895775911151</v>
      </c>
    </row>
    <row r="8963" spans="1:62">
      <c r="A8963">
        <v>8960</v>
      </c>
      <c r="F8963">
        <v>10890.531483857463</v>
      </c>
      <c r="G8963">
        <v>0.29817019793710386</v>
      </c>
      <c r="BD8963">
        <f t="shared" si="1067"/>
        <v>-6091.1551053089315</v>
      </c>
      <c r="BE8963">
        <f t="shared" si="1068"/>
        <v>-4007.0220352651022</v>
      </c>
      <c r="BF8963">
        <f t="shared" si="1069"/>
        <v>-1922.888965221272</v>
      </c>
      <c r="BG8963">
        <f t="shared" si="1070"/>
        <v>161.24410482255735</v>
      </c>
      <c r="BH8963">
        <f t="shared" si="1071"/>
        <v>2245.3771748663876</v>
      </c>
      <c r="BI8963">
        <f t="shared" si="1072"/>
        <v>4329.5102449102178</v>
      </c>
      <c r="BJ8963">
        <f t="shared" si="1073"/>
        <v>6413.643314954048</v>
      </c>
    </row>
    <row r="8964" spans="1:62">
      <c r="A8964">
        <v>8961</v>
      </c>
      <c r="F8964">
        <v>2705.8008673589575</v>
      </c>
      <c r="G8964">
        <v>0.23428007110368121</v>
      </c>
      <c r="BD8964">
        <f t="shared" si="1067"/>
        <v>-9399.6804941719438</v>
      </c>
      <c r="BE8964">
        <f t="shared" si="1068"/>
        <v>-7908.8295044864244</v>
      </c>
      <c r="BF8964">
        <f t="shared" si="1069"/>
        <v>-6417.978514800905</v>
      </c>
      <c r="BG8964">
        <f t="shared" si="1070"/>
        <v>-4927.1275251153857</v>
      </c>
      <c r="BH8964">
        <f t="shared" si="1071"/>
        <v>-3436.2765354298663</v>
      </c>
      <c r="BI8964">
        <f t="shared" si="1072"/>
        <v>-1945.4255457443469</v>
      </c>
      <c r="BJ8964">
        <f t="shared" si="1073"/>
        <v>-454.57455605882751</v>
      </c>
    </row>
    <row r="8965" spans="1:62">
      <c r="A8965">
        <v>8962</v>
      </c>
      <c r="F8965">
        <v>5379.3309337550527</v>
      </c>
      <c r="G8965">
        <v>3.8113831570791845E-2</v>
      </c>
      <c r="BD8965">
        <f t="shared" si="1067"/>
        <v>-1534.4005118405514</v>
      </c>
      <c r="BE8965">
        <f t="shared" si="1068"/>
        <v>-363.00015632214536</v>
      </c>
      <c r="BF8965">
        <f t="shared" si="1069"/>
        <v>808.40019919626047</v>
      </c>
      <c r="BG8965">
        <f t="shared" si="1070"/>
        <v>1979.8005547146668</v>
      </c>
      <c r="BH8965">
        <f t="shared" si="1071"/>
        <v>3151.200910233073</v>
      </c>
      <c r="BI8965">
        <f t="shared" si="1072"/>
        <v>4322.6012657514784</v>
      </c>
      <c r="BJ8965">
        <f t="shared" si="1073"/>
        <v>5494.0016212698847</v>
      </c>
    </row>
    <row r="8966" spans="1:62">
      <c r="A8966">
        <v>8963</v>
      </c>
      <c r="F8966">
        <v>11505.119825821756</v>
      </c>
      <c r="G8966">
        <v>0.30186941761575969</v>
      </c>
      <c r="BD8966">
        <f t="shared" si="1067"/>
        <v>-5188.7617759010936</v>
      </c>
      <c r="BE8966">
        <f t="shared" si="1068"/>
        <v>-4998.1926180471346</v>
      </c>
      <c r="BF8966">
        <f t="shared" si="1069"/>
        <v>-4807.6234601931747</v>
      </c>
      <c r="BG8966">
        <f t="shared" si="1070"/>
        <v>-4617.0543023392156</v>
      </c>
      <c r="BH8966">
        <f t="shared" si="1071"/>
        <v>-4426.4851444852566</v>
      </c>
      <c r="BI8966">
        <f t="shared" si="1072"/>
        <v>-4235.9159866312975</v>
      </c>
      <c r="BJ8966">
        <f t="shared" si="1073"/>
        <v>-4045.346828777338</v>
      </c>
    </row>
    <row r="8967" spans="1:62">
      <c r="A8967">
        <v>8964</v>
      </c>
      <c r="F8967">
        <v>8114.9572746469821</v>
      </c>
      <c r="G8967">
        <v>0.14703371366626428</v>
      </c>
      <c r="BD8967">
        <f t="shared" si="1067"/>
        <v>-9995.7727377429565</v>
      </c>
      <c r="BE8967">
        <f t="shared" si="1068"/>
        <v>-8486.4256496641592</v>
      </c>
      <c r="BF8967">
        <f t="shared" si="1069"/>
        <v>-6977.0785615853601</v>
      </c>
      <c r="BG8967">
        <f t="shared" si="1070"/>
        <v>-5467.731473506562</v>
      </c>
      <c r="BH8967">
        <f t="shared" si="1071"/>
        <v>-3958.3843854277629</v>
      </c>
      <c r="BI8967">
        <f t="shared" si="1072"/>
        <v>-2449.0372973489648</v>
      </c>
      <c r="BJ8967">
        <f t="shared" si="1073"/>
        <v>-939.69020927016572</v>
      </c>
    </row>
    <row r="8968" spans="1:62">
      <c r="A8968">
        <v>8965</v>
      </c>
      <c r="F8968">
        <v>8613.0975120330222</v>
      </c>
      <c r="G8968">
        <v>0.38042358730340009</v>
      </c>
      <c r="BD8968">
        <f t="shared" si="1067"/>
        <v>-7379.7887063156604</v>
      </c>
      <c r="BE8968">
        <f t="shared" si="1068"/>
        <v>-6644.6201379843396</v>
      </c>
      <c r="BF8968">
        <f t="shared" si="1069"/>
        <v>-5909.4515696530179</v>
      </c>
      <c r="BG8968">
        <f t="shared" si="1070"/>
        <v>-5174.2830013216972</v>
      </c>
      <c r="BH8968">
        <f t="shared" si="1071"/>
        <v>-4439.1144329903746</v>
      </c>
      <c r="BI8968">
        <f t="shared" si="1072"/>
        <v>-3703.9458646590538</v>
      </c>
      <c r="BJ8968">
        <f t="shared" si="1073"/>
        <v>-2968.7772963277321</v>
      </c>
    </row>
    <row r="8969" spans="1:62">
      <c r="A8969">
        <v>8966</v>
      </c>
      <c r="F8969">
        <v>-937.02338858433359</v>
      </c>
      <c r="G8969">
        <v>6.5136476949779087E-2</v>
      </c>
      <c r="BD8969">
        <f t="shared" si="1067"/>
        <v>-6710.9795755160212</v>
      </c>
      <c r="BE8969">
        <f t="shared" si="1068"/>
        <v>-4808.8616389990211</v>
      </c>
      <c r="BF8969">
        <f t="shared" si="1069"/>
        <v>-2906.743702482021</v>
      </c>
      <c r="BG8969">
        <f t="shared" si="1070"/>
        <v>-1004.62576596502</v>
      </c>
      <c r="BH8969">
        <f t="shared" si="1071"/>
        <v>897.49217055197914</v>
      </c>
      <c r="BI8969">
        <f t="shared" si="1072"/>
        <v>2799.6101070689801</v>
      </c>
      <c r="BJ8969">
        <f t="shared" si="1073"/>
        <v>4701.7280435859811</v>
      </c>
    </row>
    <row r="8970" spans="1:62">
      <c r="A8970">
        <v>8967</v>
      </c>
      <c r="F8970">
        <v>5214.6934907410287</v>
      </c>
      <c r="G8970">
        <v>0.75393610480868034</v>
      </c>
      <c r="BD8970">
        <f t="shared" si="1067"/>
        <v>1262.705773333229</v>
      </c>
      <c r="BE8970">
        <f t="shared" si="1068"/>
        <v>1588.3881580821244</v>
      </c>
      <c r="BF8970">
        <f t="shared" si="1069"/>
        <v>1914.0705428310198</v>
      </c>
      <c r="BG8970">
        <f t="shared" si="1070"/>
        <v>2239.7529275799152</v>
      </c>
      <c r="BH8970">
        <f t="shared" si="1071"/>
        <v>2565.4353123288111</v>
      </c>
      <c r="BI8970">
        <f t="shared" si="1072"/>
        <v>2891.117697077706</v>
      </c>
      <c r="BJ8970">
        <f t="shared" si="1073"/>
        <v>3216.8000818266019</v>
      </c>
    </row>
    <row r="8971" spans="1:62">
      <c r="A8971">
        <v>8968</v>
      </c>
      <c r="F8971">
        <v>5078.405334520623</v>
      </c>
      <c r="G8971">
        <v>0.49256423848434494</v>
      </c>
      <c r="BD8971">
        <f t="shared" si="1067"/>
        <v>-1445.0129666976268</v>
      </c>
      <c r="BE8971">
        <f t="shared" si="1068"/>
        <v>2324.6675573457751</v>
      </c>
      <c r="BF8971">
        <f t="shared" si="1069"/>
        <v>6094.3480813891765</v>
      </c>
      <c r="BG8971">
        <f t="shared" si="1070"/>
        <v>9864.0286054325788</v>
      </c>
      <c r="BH8971">
        <f t="shared" si="1071"/>
        <v>13633.709129475981</v>
      </c>
      <c r="BI8971">
        <f t="shared" si="1072"/>
        <v>17403.389653519382</v>
      </c>
      <c r="BJ8971">
        <f t="shared" si="1073"/>
        <v>21173.070177562782</v>
      </c>
    </row>
    <row r="8972" spans="1:62">
      <c r="A8972">
        <v>8969</v>
      </c>
      <c r="F8972">
        <v>10475.570620083965</v>
      </c>
      <c r="G8972">
        <v>0.42545095682063128</v>
      </c>
      <c r="BD8972">
        <f t="shared" si="1067"/>
        <v>-2615.5841420988982</v>
      </c>
      <c r="BE8972">
        <f t="shared" si="1068"/>
        <v>-152.76294967717331</v>
      </c>
      <c r="BF8972">
        <f t="shared" si="1069"/>
        <v>2310.0582427445515</v>
      </c>
      <c r="BG8972">
        <f t="shared" si="1070"/>
        <v>4772.8794351662764</v>
      </c>
      <c r="BH8972">
        <f t="shared" si="1071"/>
        <v>7235.7006275880012</v>
      </c>
      <c r="BI8972">
        <f t="shared" si="1072"/>
        <v>9698.5218200097261</v>
      </c>
      <c r="BJ8972">
        <f t="shared" si="1073"/>
        <v>12161.343012431451</v>
      </c>
    </row>
    <row r="8973" spans="1:62">
      <c r="A8973">
        <v>8970</v>
      </c>
      <c r="F8973">
        <v>11104.770050057959</v>
      </c>
      <c r="G8973">
        <v>0.40332704861713076</v>
      </c>
      <c r="BD8973">
        <f t="shared" ref="BD8973:BD9036" si="1074">($BD$3*G8972)-F8972</f>
        <v>-8348.3158359808076</v>
      </c>
      <c r="BE8973">
        <f t="shared" ref="BE8973:BE9036" si="1075">($BE$3*G8972)-F8972</f>
        <v>-6221.0610518776521</v>
      </c>
      <c r="BF8973">
        <f t="shared" ref="BF8973:BF9036" si="1076">($BF$3*G8972)-F8972</f>
        <v>-4093.8062677744956</v>
      </c>
      <c r="BG8973">
        <f t="shared" ref="BG8973:BG9036" si="1077">($BG$3*G8972)-F8972</f>
        <v>-1966.5514836713392</v>
      </c>
      <c r="BH8973">
        <f t="shared" ref="BH8973:BH9036" si="1078">($BH$3*G8972)-F8972</f>
        <v>160.70330043181639</v>
      </c>
      <c r="BI8973">
        <f t="shared" ref="BI8973:BI9036" si="1079">($BI$3*G8972)-F8972</f>
        <v>2287.9580845349738</v>
      </c>
      <c r="BJ8973">
        <f t="shared" ref="BJ8973:BJ9036" si="1080">($BJ$3*G8972)-F8972</f>
        <v>4415.2128686381293</v>
      </c>
    </row>
    <row r="8974" spans="1:62">
      <c r="A8974">
        <v>8971</v>
      </c>
      <c r="F8974">
        <v>-6963.7492924989656</v>
      </c>
      <c r="G8974">
        <v>0.72951786602783208</v>
      </c>
      <c r="BD8974">
        <f t="shared" si="1074"/>
        <v>-9088.1348069723063</v>
      </c>
      <c r="BE8974">
        <f t="shared" si="1075"/>
        <v>-7071.4995638866512</v>
      </c>
      <c r="BF8974">
        <f t="shared" si="1076"/>
        <v>-5054.864320800998</v>
      </c>
      <c r="BG8974">
        <f t="shared" si="1077"/>
        <v>-3038.2290777153439</v>
      </c>
      <c r="BH8974">
        <f t="shared" si="1078"/>
        <v>-1021.5938346296898</v>
      </c>
      <c r="BI8974">
        <f t="shared" si="1079"/>
        <v>995.04140845596339</v>
      </c>
      <c r="BJ8974">
        <f t="shared" si="1080"/>
        <v>3011.6766515416166</v>
      </c>
    </row>
    <row r="8975" spans="1:62">
      <c r="A8975">
        <v>8972</v>
      </c>
      <c r="F8975">
        <v>7135.996482042905</v>
      </c>
      <c r="G8975">
        <v>0.12738294760800439</v>
      </c>
      <c r="BD8975">
        <f t="shared" si="1074"/>
        <v>10611.338622638126</v>
      </c>
      <c r="BE8975">
        <f t="shared" si="1075"/>
        <v>14258.927952777285</v>
      </c>
      <c r="BF8975">
        <f t="shared" si="1076"/>
        <v>17906.517282916448</v>
      </c>
      <c r="BG8975">
        <f t="shared" si="1077"/>
        <v>21554.106613055606</v>
      </c>
      <c r="BH8975">
        <f t="shared" si="1078"/>
        <v>25201.695943194769</v>
      </c>
      <c r="BI8975">
        <f t="shared" si="1079"/>
        <v>28849.285273333931</v>
      </c>
      <c r="BJ8975">
        <f t="shared" si="1080"/>
        <v>32496.874603473087</v>
      </c>
    </row>
    <row r="8976" spans="1:62">
      <c r="A8976">
        <v>8973</v>
      </c>
      <c r="F8976">
        <v>7758.407432593558</v>
      </c>
      <c r="G8976">
        <v>0.31137521044609162</v>
      </c>
      <c r="BD8976">
        <f t="shared" si="1074"/>
        <v>-6499.0817440028832</v>
      </c>
      <c r="BE8976">
        <f t="shared" si="1075"/>
        <v>-5862.1670059628614</v>
      </c>
      <c r="BF8976">
        <f t="shared" si="1076"/>
        <v>-5225.2522679228387</v>
      </c>
      <c r="BG8976">
        <f t="shared" si="1077"/>
        <v>-4588.3375298828178</v>
      </c>
      <c r="BH8976">
        <f t="shared" si="1078"/>
        <v>-3951.422791842795</v>
      </c>
      <c r="BI8976">
        <f t="shared" si="1079"/>
        <v>-3314.5080538027732</v>
      </c>
      <c r="BJ8976">
        <f t="shared" si="1080"/>
        <v>-2677.5933157627514</v>
      </c>
    </row>
    <row r="8977" spans="1:62">
      <c r="A8977">
        <v>8974</v>
      </c>
      <c r="F8977">
        <v>9031.1313918725318</v>
      </c>
      <c r="G8977">
        <v>0.74982430135451938</v>
      </c>
      <c r="BD8977">
        <f t="shared" si="1074"/>
        <v>-6201.5313803630997</v>
      </c>
      <c r="BE8977">
        <f t="shared" si="1075"/>
        <v>-4644.6553281326414</v>
      </c>
      <c r="BF8977">
        <f t="shared" si="1076"/>
        <v>-3087.7792759021841</v>
      </c>
      <c r="BG8977">
        <f t="shared" si="1077"/>
        <v>-1530.9032236717258</v>
      </c>
      <c r="BH8977">
        <f t="shared" si="1078"/>
        <v>25.972828558732544</v>
      </c>
      <c r="BI8977">
        <f t="shared" si="1079"/>
        <v>1582.8488807891899</v>
      </c>
      <c r="BJ8977">
        <f t="shared" si="1080"/>
        <v>3139.7249330196482</v>
      </c>
    </row>
    <row r="8978" spans="1:62">
      <c r="A8978">
        <v>8975</v>
      </c>
      <c r="F8978">
        <v>10608.197278539023</v>
      </c>
      <c r="G8978">
        <v>0.49176249196921695</v>
      </c>
      <c r="BD8978">
        <f t="shared" si="1074"/>
        <v>-5282.0098850999348</v>
      </c>
      <c r="BE8978">
        <f t="shared" si="1075"/>
        <v>-1532.8883783273377</v>
      </c>
      <c r="BF8978">
        <f t="shared" si="1076"/>
        <v>2216.2331284452594</v>
      </c>
      <c r="BG8978">
        <f t="shared" si="1077"/>
        <v>5965.3546352178564</v>
      </c>
      <c r="BH8978">
        <f t="shared" si="1078"/>
        <v>9714.4761419904535</v>
      </c>
      <c r="BI8978">
        <f t="shared" si="1079"/>
        <v>13463.597648763051</v>
      </c>
      <c r="BJ8978">
        <f t="shared" si="1080"/>
        <v>17212.719155535648</v>
      </c>
    </row>
    <row r="8979" spans="1:62">
      <c r="A8979">
        <v>8976</v>
      </c>
      <c r="F8979">
        <v>7243.6665646250713</v>
      </c>
      <c r="G8979">
        <v>0.53322562182234012</v>
      </c>
      <c r="BD8979">
        <f t="shared" si="1074"/>
        <v>-8149.3848186929372</v>
      </c>
      <c r="BE8979">
        <f t="shared" si="1075"/>
        <v>-5690.5723588468527</v>
      </c>
      <c r="BF8979">
        <f t="shared" si="1076"/>
        <v>-3231.7598990007682</v>
      </c>
      <c r="BG8979">
        <f t="shared" si="1077"/>
        <v>-772.9474391546828</v>
      </c>
      <c r="BH8979">
        <f t="shared" si="1078"/>
        <v>1685.8650206914008</v>
      </c>
      <c r="BI8979">
        <f t="shared" si="1079"/>
        <v>4144.6774805374862</v>
      </c>
      <c r="BJ8979">
        <f t="shared" si="1080"/>
        <v>6603.4899403835716</v>
      </c>
    </row>
    <row r="8980" spans="1:62">
      <c r="A8980">
        <v>8977</v>
      </c>
      <c r="F8980">
        <v>14231.945177169484</v>
      </c>
      <c r="G8980">
        <v>0.35833530816470116</v>
      </c>
      <c r="BD8980">
        <f t="shared" si="1074"/>
        <v>-4577.5384555133705</v>
      </c>
      <c r="BE8980">
        <f t="shared" si="1075"/>
        <v>-1911.4103464016698</v>
      </c>
      <c r="BF8980">
        <f t="shared" si="1076"/>
        <v>754.71776271003091</v>
      </c>
      <c r="BG8980">
        <f t="shared" si="1077"/>
        <v>3420.8458718217316</v>
      </c>
      <c r="BH8980">
        <f t="shared" si="1078"/>
        <v>6086.9739809334314</v>
      </c>
      <c r="BI8980">
        <f t="shared" si="1079"/>
        <v>8753.1020900451331</v>
      </c>
      <c r="BJ8980">
        <f t="shared" si="1080"/>
        <v>11419.230199156833</v>
      </c>
    </row>
    <row r="8981" spans="1:62">
      <c r="A8981">
        <v>8978</v>
      </c>
      <c r="F8981">
        <v>9189.697426667597</v>
      </c>
      <c r="G8981">
        <v>0.43081677993231171</v>
      </c>
      <c r="BD8981">
        <f t="shared" si="1074"/>
        <v>-12440.268636345978</v>
      </c>
      <c r="BE8981">
        <f t="shared" si="1075"/>
        <v>-10648.592095522472</v>
      </c>
      <c r="BF8981">
        <f t="shared" si="1076"/>
        <v>-8856.9155546989678</v>
      </c>
      <c r="BG8981">
        <f t="shared" si="1077"/>
        <v>-7065.2390138754608</v>
      </c>
      <c r="BH8981">
        <f t="shared" si="1078"/>
        <v>-5273.5624730519557</v>
      </c>
      <c r="BI8981">
        <f t="shared" si="1079"/>
        <v>-3481.8859322284497</v>
      </c>
      <c r="BJ8981">
        <f t="shared" si="1080"/>
        <v>-1690.2093914049437</v>
      </c>
    </row>
    <row r="8982" spans="1:62">
      <c r="A8982">
        <v>8979</v>
      </c>
      <c r="F8982">
        <v>-1191.829335635317</v>
      </c>
      <c r="G8982">
        <v>0.83759036728857339</v>
      </c>
      <c r="BD8982">
        <f t="shared" si="1074"/>
        <v>-7035.6135270060386</v>
      </c>
      <c r="BE8982">
        <f t="shared" si="1075"/>
        <v>-4881.5296273444801</v>
      </c>
      <c r="BF8982">
        <f t="shared" si="1076"/>
        <v>-2727.4457276829216</v>
      </c>
      <c r="BG8982">
        <f t="shared" si="1077"/>
        <v>-573.36182802136318</v>
      </c>
      <c r="BH8982">
        <f t="shared" si="1078"/>
        <v>1580.7220716401953</v>
      </c>
      <c r="BI8982">
        <f t="shared" si="1079"/>
        <v>3734.8059713017537</v>
      </c>
      <c r="BJ8982">
        <f t="shared" si="1080"/>
        <v>5888.8898709633122</v>
      </c>
    </row>
    <row r="8983" spans="1:62">
      <c r="A8983">
        <v>8980</v>
      </c>
      <c r="F8983">
        <v>5120.5213362077538</v>
      </c>
      <c r="G8983">
        <v>0.14979999958340606</v>
      </c>
      <c r="BD8983">
        <f t="shared" si="1074"/>
        <v>5379.7811720781838</v>
      </c>
      <c r="BE8983">
        <f t="shared" si="1075"/>
        <v>9567.7330085210506</v>
      </c>
      <c r="BF8983">
        <f t="shared" si="1076"/>
        <v>13755.684844963918</v>
      </c>
      <c r="BG8983">
        <f t="shared" si="1077"/>
        <v>17943.636681406784</v>
      </c>
      <c r="BH8983">
        <f t="shared" si="1078"/>
        <v>22131.58851784965</v>
      </c>
      <c r="BI8983">
        <f t="shared" si="1079"/>
        <v>26319.54035429252</v>
      </c>
      <c r="BJ8983">
        <f t="shared" si="1080"/>
        <v>30507.492190735386</v>
      </c>
    </row>
    <row r="8984" spans="1:62">
      <c r="A8984">
        <v>8981</v>
      </c>
      <c r="F8984">
        <v>4911.9509821412539</v>
      </c>
      <c r="G8984">
        <v>0.17185856893888118</v>
      </c>
      <c r="BD8984">
        <f t="shared" si="1074"/>
        <v>-4371.5213382907232</v>
      </c>
      <c r="BE8984">
        <f t="shared" si="1075"/>
        <v>-3622.5213403736934</v>
      </c>
      <c r="BF8984">
        <f t="shared" si="1076"/>
        <v>-2873.5213424566628</v>
      </c>
      <c r="BG8984">
        <f t="shared" si="1077"/>
        <v>-2124.5213445396325</v>
      </c>
      <c r="BH8984">
        <f t="shared" si="1078"/>
        <v>-1375.5213466226023</v>
      </c>
      <c r="BI8984">
        <f t="shared" si="1079"/>
        <v>-626.52134870557165</v>
      </c>
      <c r="BJ8984">
        <f t="shared" si="1080"/>
        <v>122.47864921145811</v>
      </c>
    </row>
    <row r="8985" spans="1:62">
      <c r="A8985">
        <v>8982</v>
      </c>
      <c r="F8985">
        <v>6269.588798193683</v>
      </c>
      <c r="G8985">
        <v>1.4247712220510991</v>
      </c>
      <c r="BD8985">
        <f t="shared" si="1074"/>
        <v>-4052.6581374468478</v>
      </c>
      <c r="BE8985">
        <f t="shared" si="1075"/>
        <v>-3193.3652927524417</v>
      </c>
      <c r="BF8985">
        <f t="shared" si="1076"/>
        <v>-2334.0724480580361</v>
      </c>
      <c r="BG8985">
        <f t="shared" si="1077"/>
        <v>-1474.77960336363</v>
      </c>
      <c r="BH8985">
        <f t="shared" si="1078"/>
        <v>-615.4867586692244</v>
      </c>
      <c r="BI8985">
        <f t="shared" si="1079"/>
        <v>243.80608602518168</v>
      </c>
      <c r="BJ8985">
        <f t="shared" si="1080"/>
        <v>1103.0989307195878</v>
      </c>
    </row>
    <row r="8986" spans="1:62">
      <c r="A8986">
        <v>8983</v>
      </c>
      <c r="F8986">
        <v>5119.9142288855801</v>
      </c>
      <c r="G8986">
        <v>0.16326514575533935</v>
      </c>
      <c r="BD8986">
        <f t="shared" si="1074"/>
        <v>854.26731206181194</v>
      </c>
      <c r="BE8986">
        <f t="shared" si="1075"/>
        <v>7978.1234223173069</v>
      </c>
      <c r="BF8986">
        <f t="shared" si="1076"/>
        <v>15101.979532572805</v>
      </c>
      <c r="BG8986">
        <f t="shared" si="1077"/>
        <v>22225.835642828297</v>
      </c>
      <c r="BH8986">
        <f t="shared" si="1078"/>
        <v>29349.691753083796</v>
      </c>
      <c r="BI8986">
        <f t="shared" si="1079"/>
        <v>36473.547863339292</v>
      </c>
      <c r="BJ8986">
        <f t="shared" si="1080"/>
        <v>43597.403973594788</v>
      </c>
    </row>
    <row r="8987" spans="1:62">
      <c r="A8987">
        <v>8984</v>
      </c>
      <c r="F8987">
        <v>3545.0185139709793</v>
      </c>
      <c r="G8987">
        <v>0.22116658715583704</v>
      </c>
      <c r="BD8987">
        <f t="shared" si="1074"/>
        <v>-4303.5885001088836</v>
      </c>
      <c r="BE8987">
        <f t="shared" si="1075"/>
        <v>-3487.2627713321867</v>
      </c>
      <c r="BF8987">
        <f t="shared" si="1076"/>
        <v>-2670.9370425554898</v>
      </c>
      <c r="BG8987">
        <f t="shared" si="1077"/>
        <v>-1854.6113137787934</v>
      </c>
      <c r="BH8987">
        <f t="shared" si="1078"/>
        <v>-1038.2855850020965</v>
      </c>
      <c r="BI8987">
        <f t="shared" si="1079"/>
        <v>-221.95985622539956</v>
      </c>
      <c r="BJ8987">
        <f t="shared" si="1080"/>
        <v>594.36587255129689</v>
      </c>
    </row>
    <row r="8988" spans="1:62">
      <c r="A8988">
        <v>8985</v>
      </c>
      <c r="F8988">
        <v>11809.946059127615</v>
      </c>
      <c r="G8988">
        <v>0.33373438838633263</v>
      </c>
      <c r="BD8988">
        <f t="shared" si="1074"/>
        <v>-2439.1855781917939</v>
      </c>
      <c r="BE8988">
        <f t="shared" si="1075"/>
        <v>-1333.3526424126089</v>
      </c>
      <c r="BF8988">
        <f t="shared" si="1076"/>
        <v>-227.51970663342354</v>
      </c>
      <c r="BG8988">
        <f t="shared" si="1077"/>
        <v>878.3132291457614</v>
      </c>
      <c r="BH8988">
        <f t="shared" si="1078"/>
        <v>1984.1461649249468</v>
      </c>
      <c r="BI8988">
        <f t="shared" si="1079"/>
        <v>3089.9791007041322</v>
      </c>
      <c r="BJ8988">
        <f t="shared" si="1080"/>
        <v>4195.8120364833167</v>
      </c>
    </row>
    <row r="8989" spans="1:62">
      <c r="A8989">
        <v>8986</v>
      </c>
      <c r="F8989">
        <v>3101.0401386653648</v>
      </c>
      <c r="G8989">
        <v>0.14402840363318337</v>
      </c>
      <c r="BD8989">
        <f t="shared" si="1074"/>
        <v>-10141.274117195951</v>
      </c>
      <c r="BE8989">
        <f t="shared" si="1075"/>
        <v>-8472.6021752642882</v>
      </c>
      <c r="BF8989">
        <f t="shared" si="1076"/>
        <v>-6803.930233332625</v>
      </c>
      <c r="BG8989">
        <f t="shared" si="1077"/>
        <v>-5135.2582914009618</v>
      </c>
      <c r="BH8989">
        <f t="shared" si="1078"/>
        <v>-3466.5863494692985</v>
      </c>
      <c r="BI8989">
        <f t="shared" si="1079"/>
        <v>-1797.9144075376353</v>
      </c>
      <c r="BJ8989">
        <f t="shared" si="1080"/>
        <v>-129.24246560597203</v>
      </c>
    </row>
    <row r="8990" spans="1:62">
      <c r="A8990">
        <v>8987</v>
      </c>
      <c r="F8990">
        <v>3817.3559431037156</v>
      </c>
      <c r="G8990">
        <v>0.43748812375016666</v>
      </c>
      <c r="BD8990">
        <f t="shared" si="1074"/>
        <v>-2380.8981204994479</v>
      </c>
      <c r="BE8990">
        <f t="shared" si="1075"/>
        <v>-1660.7561023335311</v>
      </c>
      <c r="BF8990">
        <f t="shared" si="1076"/>
        <v>-940.61408416761424</v>
      </c>
      <c r="BG8990">
        <f t="shared" si="1077"/>
        <v>-220.47206600169739</v>
      </c>
      <c r="BH8990">
        <f t="shared" si="1078"/>
        <v>499.66995216421947</v>
      </c>
      <c r="BI8990">
        <f t="shared" si="1079"/>
        <v>1219.8119703301363</v>
      </c>
      <c r="BJ8990">
        <f t="shared" si="1080"/>
        <v>1939.9539884960532</v>
      </c>
    </row>
    <row r="8991" spans="1:62">
      <c r="A8991">
        <v>8988</v>
      </c>
      <c r="F8991">
        <v>10505.925996595484</v>
      </c>
      <c r="G8991">
        <v>0.21705593880121565</v>
      </c>
      <c r="BD8991">
        <f t="shared" si="1074"/>
        <v>-1629.9153243528822</v>
      </c>
      <c r="BE8991">
        <f t="shared" si="1075"/>
        <v>557.52529439795126</v>
      </c>
      <c r="BF8991">
        <f t="shared" si="1076"/>
        <v>2744.9659131487842</v>
      </c>
      <c r="BG8991">
        <f t="shared" si="1077"/>
        <v>4932.4065318996181</v>
      </c>
      <c r="BH8991">
        <f t="shared" si="1078"/>
        <v>7119.8471506504502</v>
      </c>
      <c r="BI8991">
        <f t="shared" si="1079"/>
        <v>9307.2877694012841</v>
      </c>
      <c r="BJ8991">
        <f t="shared" si="1080"/>
        <v>11494.728388152118</v>
      </c>
    </row>
    <row r="8992" spans="1:62">
      <c r="A8992">
        <v>8989</v>
      </c>
      <c r="F8992">
        <v>3683.6145612142609</v>
      </c>
      <c r="G8992">
        <v>0.29764506962928294</v>
      </c>
      <c r="BD8992">
        <f t="shared" si="1074"/>
        <v>-9420.6463025894063</v>
      </c>
      <c r="BE8992">
        <f t="shared" si="1075"/>
        <v>-8335.3666085833283</v>
      </c>
      <c r="BF8992">
        <f t="shared" si="1076"/>
        <v>-7250.0869145772494</v>
      </c>
      <c r="BG8992">
        <f t="shared" si="1077"/>
        <v>-6164.8072205711715</v>
      </c>
      <c r="BH8992">
        <f t="shared" si="1078"/>
        <v>-5079.5275265650926</v>
      </c>
      <c r="BI8992">
        <f t="shared" si="1079"/>
        <v>-3994.2478325590146</v>
      </c>
      <c r="BJ8992">
        <f t="shared" si="1080"/>
        <v>-2908.9681385529366</v>
      </c>
    </row>
    <row r="8993" spans="1:62">
      <c r="A8993">
        <v>8990</v>
      </c>
      <c r="F8993">
        <v>10559.975942657991</v>
      </c>
      <c r="G8993">
        <v>2.2004212989855887E-2</v>
      </c>
      <c r="BD8993">
        <f t="shared" si="1074"/>
        <v>-2195.389213067846</v>
      </c>
      <c r="BE8993">
        <f t="shared" si="1075"/>
        <v>-707.16386492143147</v>
      </c>
      <c r="BF8993">
        <f t="shared" si="1076"/>
        <v>781.06148322498302</v>
      </c>
      <c r="BG8993">
        <f t="shared" si="1077"/>
        <v>2269.286831371398</v>
      </c>
      <c r="BH8993">
        <f t="shared" si="1078"/>
        <v>3757.5121795178129</v>
      </c>
      <c r="BI8993">
        <f t="shared" si="1079"/>
        <v>5245.7375276642269</v>
      </c>
      <c r="BJ8993">
        <f t="shared" si="1080"/>
        <v>6733.9628758106428</v>
      </c>
    </row>
    <row r="8994" spans="1:62">
      <c r="A8994">
        <v>8991</v>
      </c>
      <c r="F8994">
        <v>13433.225188744385</v>
      </c>
      <c r="G8994">
        <v>0.23672146631125024</v>
      </c>
      <c r="BD8994">
        <f t="shared" si="1074"/>
        <v>-10449.954877708711</v>
      </c>
      <c r="BE8994">
        <f t="shared" si="1075"/>
        <v>-10339.933812759433</v>
      </c>
      <c r="BF8994">
        <f t="shared" si="1076"/>
        <v>-10229.912747810153</v>
      </c>
      <c r="BG8994">
        <f t="shared" si="1077"/>
        <v>-10119.891682860874</v>
      </c>
      <c r="BH8994">
        <f t="shared" si="1078"/>
        <v>-10009.870617911594</v>
      </c>
      <c r="BI8994">
        <f t="shared" si="1079"/>
        <v>-9899.8495529623142</v>
      </c>
      <c r="BJ8994">
        <f t="shared" si="1080"/>
        <v>-9789.8284880130359</v>
      </c>
    </row>
    <row r="8995" spans="1:62">
      <c r="A8995">
        <v>8992</v>
      </c>
      <c r="F8995">
        <v>8981.3782123786605</v>
      </c>
      <c r="G8995">
        <v>0.19194649079057502</v>
      </c>
      <c r="BD8995">
        <f t="shared" si="1074"/>
        <v>-12249.617857188134</v>
      </c>
      <c r="BE8995">
        <f t="shared" si="1075"/>
        <v>-11066.010525631882</v>
      </c>
      <c r="BF8995">
        <f t="shared" si="1076"/>
        <v>-9882.4031940756322</v>
      </c>
      <c r="BG8995">
        <f t="shared" si="1077"/>
        <v>-8698.7958625193805</v>
      </c>
      <c r="BH8995">
        <f t="shared" si="1078"/>
        <v>-7515.1885309631298</v>
      </c>
      <c r="BI8995">
        <f t="shared" si="1079"/>
        <v>-6331.5811994068781</v>
      </c>
      <c r="BJ8995">
        <f t="shared" si="1080"/>
        <v>-5147.9738678506274</v>
      </c>
    </row>
    <row r="8996" spans="1:62">
      <c r="A8996">
        <v>8993</v>
      </c>
      <c r="F8996">
        <v>10246.44038854252</v>
      </c>
      <c r="G8996">
        <v>0.45244119293612162</v>
      </c>
      <c r="BD8996">
        <f t="shared" si="1074"/>
        <v>-8021.6457584257851</v>
      </c>
      <c r="BE8996">
        <f t="shared" si="1075"/>
        <v>-7061.9133044729106</v>
      </c>
      <c r="BF8996">
        <f t="shared" si="1076"/>
        <v>-6102.1808505200352</v>
      </c>
      <c r="BG8996">
        <f t="shared" si="1077"/>
        <v>-5142.4483965671607</v>
      </c>
      <c r="BH8996">
        <f t="shared" si="1078"/>
        <v>-4182.7159426142853</v>
      </c>
      <c r="BI8996">
        <f t="shared" si="1079"/>
        <v>-3222.9834886614099</v>
      </c>
      <c r="BJ8996">
        <f t="shared" si="1080"/>
        <v>-2263.2510347085345</v>
      </c>
    </row>
    <row r="8997" spans="1:62">
      <c r="A8997">
        <v>8994</v>
      </c>
      <c r="F8997">
        <v>11671.138719403538</v>
      </c>
      <c r="G8997">
        <v>0.15368707371110979</v>
      </c>
      <c r="BD8997">
        <f t="shared" si="1074"/>
        <v>-7984.2344238619116</v>
      </c>
      <c r="BE8997">
        <f t="shared" si="1075"/>
        <v>-5722.0284591813033</v>
      </c>
      <c r="BF8997">
        <f t="shared" si="1076"/>
        <v>-3459.8224945006959</v>
      </c>
      <c r="BG8997">
        <f t="shared" si="1077"/>
        <v>-1197.6165298200867</v>
      </c>
      <c r="BH8997">
        <f t="shared" si="1078"/>
        <v>1064.5894348605198</v>
      </c>
      <c r="BI8997">
        <f t="shared" si="1079"/>
        <v>3326.7953995411281</v>
      </c>
      <c r="BJ8997">
        <f t="shared" si="1080"/>
        <v>5589.0013642217364</v>
      </c>
    </row>
    <row r="8998" spans="1:62">
      <c r="A8998">
        <v>8995</v>
      </c>
      <c r="F8998">
        <v>10006.377073759613</v>
      </c>
      <c r="G8998">
        <v>0.11679000900467251</v>
      </c>
      <c r="BD8998">
        <f t="shared" si="1074"/>
        <v>-10902.703350847989</v>
      </c>
      <c r="BE8998">
        <f t="shared" si="1075"/>
        <v>-10134.26798229244</v>
      </c>
      <c r="BF8998">
        <f t="shared" si="1076"/>
        <v>-9365.8326137368913</v>
      </c>
      <c r="BG8998">
        <f t="shared" si="1077"/>
        <v>-8597.3972451813424</v>
      </c>
      <c r="BH8998">
        <f t="shared" si="1078"/>
        <v>-7828.9618766257936</v>
      </c>
      <c r="BI8998">
        <f t="shared" si="1079"/>
        <v>-7060.5265080702438</v>
      </c>
      <c r="BJ8998">
        <f t="shared" si="1080"/>
        <v>-6292.091139514695</v>
      </c>
    </row>
    <row r="8999" spans="1:62">
      <c r="A8999">
        <v>8996</v>
      </c>
      <c r="F8999">
        <v>4388.6617460826164</v>
      </c>
      <c r="G8999">
        <v>0.49192564241388403</v>
      </c>
      <c r="BD8999">
        <f t="shared" si="1074"/>
        <v>-9422.4270287362506</v>
      </c>
      <c r="BE8999">
        <f t="shared" si="1075"/>
        <v>-8838.4769837128879</v>
      </c>
      <c r="BF8999">
        <f t="shared" si="1076"/>
        <v>-8254.5269386895252</v>
      </c>
      <c r="BG8999">
        <f t="shared" si="1077"/>
        <v>-7670.5768936661625</v>
      </c>
      <c r="BH8999">
        <f t="shared" si="1078"/>
        <v>-7086.6268486427998</v>
      </c>
      <c r="BI8999">
        <f t="shared" si="1079"/>
        <v>-6502.676803619438</v>
      </c>
      <c r="BJ8999">
        <f t="shared" si="1080"/>
        <v>-5918.7267585960753</v>
      </c>
    </row>
    <row r="9000" spans="1:62">
      <c r="A9000">
        <v>8997</v>
      </c>
      <c r="F9000">
        <v>13064.505962057297</v>
      </c>
      <c r="G9000">
        <v>7.7954620613800429E-3</v>
      </c>
      <c r="BD9000">
        <f t="shared" si="1074"/>
        <v>-1929.0335340131965</v>
      </c>
      <c r="BE9000">
        <f t="shared" si="1075"/>
        <v>530.59467805622353</v>
      </c>
      <c r="BF9000">
        <f t="shared" si="1076"/>
        <v>2990.222890125644</v>
      </c>
      <c r="BG9000">
        <f t="shared" si="1077"/>
        <v>5449.8511021950635</v>
      </c>
      <c r="BH9000">
        <f t="shared" si="1078"/>
        <v>7909.4793142644849</v>
      </c>
      <c r="BI9000">
        <f t="shared" si="1079"/>
        <v>10369.107526333904</v>
      </c>
      <c r="BJ9000">
        <f t="shared" si="1080"/>
        <v>12828.735738403324</v>
      </c>
    </row>
    <row r="9001" spans="1:62">
      <c r="A9001">
        <v>8998</v>
      </c>
      <c r="F9001">
        <v>2051.0828625521499</v>
      </c>
      <c r="G9001">
        <v>1.2328801286058173</v>
      </c>
      <c r="BD9001">
        <f t="shared" si="1074"/>
        <v>-13025.528651750397</v>
      </c>
      <c r="BE9001">
        <f t="shared" si="1075"/>
        <v>-12986.551341443497</v>
      </c>
      <c r="BF9001">
        <f t="shared" si="1076"/>
        <v>-12947.574031136597</v>
      </c>
      <c r="BG9001">
        <f t="shared" si="1077"/>
        <v>-12908.596720829697</v>
      </c>
      <c r="BH9001">
        <f t="shared" si="1078"/>
        <v>-12869.619410522797</v>
      </c>
      <c r="BI9001">
        <f t="shared" si="1079"/>
        <v>-12830.642100215897</v>
      </c>
      <c r="BJ9001">
        <f t="shared" si="1080"/>
        <v>-12791.664789908997</v>
      </c>
    </row>
    <row r="9002" spans="1:62">
      <c r="A9002">
        <v>8999</v>
      </c>
      <c r="F9002">
        <v>1464.1824714257491</v>
      </c>
      <c r="G9002">
        <v>0.48840988744432234</v>
      </c>
      <c r="BD9002">
        <f t="shared" si="1074"/>
        <v>4113.3177804769366</v>
      </c>
      <c r="BE9002">
        <f t="shared" si="1075"/>
        <v>10277.718423506023</v>
      </c>
      <c r="BF9002">
        <f t="shared" si="1076"/>
        <v>16442.11906653511</v>
      </c>
      <c r="BG9002">
        <f t="shared" si="1077"/>
        <v>22606.519709564196</v>
      </c>
      <c r="BH9002">
        <f t="shared" si="1078"/>
        <v>28770.920352593283</v>
      </c>
      <c r="BI9002">
        <f t="shared" si="1079"/>
        <v>34935.320995622373</v>
      </c>
      <c r="BJ9002">
        <f t="shared" si="1080"/>
        <v>41099.721638651463</v>
      </c>
    </row>
    <row r="9003" spans="1:62">
      <c r="A9003">
        <v>9000</v>
      </c>
      <c r="F9003">
        <v>6512.1059830591494</v>
      </c>
      <c r="G9003">
        <v>0.26641225237867694</v>
      </c>
      <c r="BD9003">
        <f t="shared" si="1074"/>
        <v>977.8669657958626</v>
      </c>
      <c r="BE9003">
        <f t="shared" si="1075"/>
        <v>3419.9164030174743</v>
      </c>
      <c r="BF9003">
        <f t="shared" si="1076"/>
        <v>5861.965840239086</v>
      </c>
      <c r="BG9003">
        <f t="shared" si="1077"/>
        <v>8304.0152774606977</v>
      </c>
      <c r="BH9003">
        <f t="shared" si="1078"/>
        <v>10746.06471468231</v>
      </c>
      <c r="BI9003">
        <f t="shared" si="1079"/>
        <v>13188.114151903921</v>
      </c>
      <c r="BJ9003">
        <f t="shared" si="1080"/>
        <v>15630.163589125532</v>
      </c>
    </row>
    <row r="9004" spans="1:62">
      <c r="A9004">
        <v>9001</v>
      </c>
      <c r="F9004">
        <v>13469.207017022942</v>
      </c>
      <c r="G9004">
        <v>0.24078871896657184</v>
      </c>
      <c r="BD9004">
        <f t="shared" si="1074"/>
        <v>-5180.0447211657647</v>
      </c>
      <c r="BE9004">
        <f t="shared" si="1075"/>
        <v>-3847.9834592723801</v>
      </c>
      <c r="BF9004">
        <f t="shared" si="1076"/>
        <v>-2515.9221973789954</v>
      </c>
      <c r="BG9004">
        <f t="shared" si="1077"/>
        <v>-1183.8609354856108</v>
      </c>
      <c r="BH9004">
        <f t="shared" si="1078"/>
        <v>148.2003264077739</v>
      </c>
      <c r="BI9004">
        <f t="shared" si="1079"/>
        <v>1480.2615883011586</v>
      </c>
      <c r="BJ9004">
        <f t="shared" si="1080"/>
        <v>2812.3228501945432</v>
      </c>
    </row>
    <row r="9005" spans="1:62">
      <c r="A9005">
        <v>9002</v>
      </c>
      <c r="F9005">
        <v>9601.920368503339</v>
      </c>
      <c r="G9005">
        <v>0.18859982811623333</v>
      </c>
      <c r="BD9005">
        <f t="shared" si="1074"/>
        <v>-12265.263422190083</v>
      </c>
      <c r="BE9005">
        <f t="shared" si="1075"/>
        <v>-11061.319827357223</v>
      </c>
      <c r="BF9005">
        <f t="shared" si="1076"/>
        <v>-9857.3762325243642</v>
      </c>
      <c r="BG9005">
        <f t="shared" si="1077"/>
        <v>-8653.4326376915051</v>
      </c>
      <c r="BH9005">
        <f t="shared" si="1078"/>
        <v>-7449.4890428586459</v>
      </c>
      <c r="BI9005">
        <f t="shared" si="1079"/>
        <v>-6245.5454480257868</v>
      </c>
      <c r="BJ9005">
        <f t="shared" si="1080"/>
        <v>-5041.6018531929276</v>
      </c>
    </row>
    <row r="9006" spans="1:62">
      <c r="A9006">
        <v>9003</v>
      </c>
      <c r="F9006">
        <v>8457.1947802933319</v>
      </c>
      <c r="G9006">
        <v>0.32987099945073517</v>
      </c>
      <c r="BD9006">
        <f t="shared" si="1074"/>
        <v>-8658.921227922172</v>
      </c>
      <c r="BE9006">
        <f t="shared" si="1075"/>
        <v>-7715.9220873410059</v>
      </c>
      <c r="BF9006">
        <f t="shared" si="1076"/>
        <v>-6772.9229467598398</v>
      </c>
      <c r="BG9006">
        <f t="shared" si="1077"/>
        <v>-5829.9238061786727</v>
      </c>
      <c r="BH9006">
        <f t="shared" si="1078"/>
        <v>-4886.9246655975057</v>
      </c>
      <c r="BI9006">
        <f t="shared" si="1079"/>
        <v>-3943.9255250163396</v>
      </c>
      <c r="BJ9006">
        <f t="shared" si="1080"/>
        <v>-3000.9263844351726</v>
      </c>
    </row>
    <row r="9007" spans="1:62">
      <c r="A9007">
        <v>9004</v>
      </c>
      <c r="F9007">
        <v>6320.9618777750402</v>
      </c>
      <c r="G9007">
        <v>0.53784754316778915</v>
      </c>
      <c r="BD9007">
        <f t="shared" si="1074"/>
        <v>-6807.8397830396561</v>
      </c>
      <c r="BE9007">
        <f t="shared" si="1075"/>
        <v>-5158.4847857859804</v>
      </c>
      <c r="BF9007">
        <f t="shared" si="1076"/>
        <v>-3509.1297885323047</v>
      </c>
      <c r="BG9007">
        <f t="shared" si="1077"/>
        <v>-1859.7747912786281</v>
      </c>
      <c r="BH9007">
        <f t="shared" si="1078"/>
        <v>-210.41979402495235</v>
      </c>
      <c r="BI9007">
        <f t="shared" si="1079"/>
        <v>1438.9352032287225</v>
      </c>
      <c r="BJ9007">
        <f t="shared" si="1080"/>
        <v>3088.2902004823991</v>
      </c>
    </row>
    <row r="9008" spans="1:62">
      <c r="A9008">
        <v>9005</v>
      </c>
      <c r="F9008">
        <v>5755.4039876520928</v>
      </c>
      <c r="G9008">
        <v>0.5097050658855089</v>
      </c>
      <c r="BD9008">
        <f t="shared" si="1074"/>
        <v>-3631.7241619360943</v>
      </c>
      <c r="BE9008">
        <f t="shared" si="1075"/>
        <v>-942.48644609714847</v>
      </c>
      <c r="BF9008">
        <f t="shared" si="1076"/>
        <v>1746.7512697417969</v>
      </c>
      <c r="BG9008">
        <f t="shared" si="1077"/>
        <v>4435.9889855807432</v>
      </c>
      <c r="BH9008">
        <f t="shared" si="1078"/>
        <v>7125.2267014196896</v>
      </c>
      <c r="BI9008">
        <f t="shared" si="1079"/>
        <v>9814.4644172586341</v>
      </c>
      <c r="BJ9008">
        <f t="shared" si="1080"/>
        <v>12503.70213309758</v>
      </c>
    </row>
    <row r="9009" spans="1:62">
      <c r="A9009">
        <v>9006</v>
      </c>
      <c r="F9009">
        <v>5262.5050351040563</v>
      </c>
      <c r="G9009">
        <v>0.50595356920044487</v>
      </c>
      <c r="BD9009">
        <f t="shared" si="1074"/>
        <v>-3206.8786582245484</v>
      </c>
      <c r="BE9009">
        <f t="shared" si="1075"/>
        <v>-658.353328797004</v>
      </c>
      <c r="BF9009">
        <f t="shared" si="1076"/>
        <v>1890.1720006305404</v>
      </c>
      <c r="BG9009">
        <f t="shared" si="1077"/>
        <v>4438.6973300580848</v>
      </c>
      <c r="BH9009">
        <f t="shared" si="1078"/>
        <v>6987.2226594856293</v>
      </c>
      <c r="BI9009">
        <f t="shared" si="1079"/>
        <v>9535.7479889131737</v>
      </c>
      <c r="BJ9009">
        <f t="shared" si="1080"/>
        <v>12084.27331834072</v>
      </c>
    </row>
    <row r="9010" spans="1:62">
      <c r="A9010">
        <v>9007</v>
      </c>
      <c r="F9010">
        <v>10948.940163144633</v>
      </c>
      <c r="G9010">
        <v>0.24228664479304296</v>
      </c>
      <c r="BD9010">
        <f t="shared" si="1074"/>
        <v>-2732.737189101832</v>
      </c>
      <c r="BE9010">
        <f t="shared" si="1075"/>
        <v>-202.96934309960761</v>
      </c>
      <c r="BF9010">
        <f t="shared" si="1076"/>
        <v>2326.7985029026167</v>
      </c>
      <c r="BG9010">
        <f t="shared" si="1077"/>
        <v>4856.5663489048411</v>
      </c>
      <c r="BH9010">
        <f t="shared" si="1078"/>
        <v>7386.3341949070664</v>
      </c>
      <c r="BI9010">
        <f t="shared" si="1079"/>
        <v>9916.1020409092889</v>
      </c>
      <c r="BJ9010">
        <f t="shared" si="1080"/>
        <v>12445.869886911514</v>
      </c>
    </row>
    <row r="9011" spans="1:62">
      <c r="A9011">
        <v>9008</v>
      </c>
      <c r="F9011">
        <v>2128.3080945169386</v>
      </c>
      <c r="G9011">
        <v>0.69850047440800989</v>
      </c>
      <c r="BD9011">
        <f t="shared" si="1074"/>
        <v>-9737.5069391794168</v>
      </c>
      <c r="BE9011">
        <f t="shared" si="1075"/>
        <v>-8526.0737152142028</v>
      </c>
      <c r="BF9011">
        <f t="shared" si="1076"/>
        <v>-7314.6404912489888</v>
      </c>
      <c r="BG9011">
        <f t="shared" si="1077"/>
        <v>-6103.207267283773</v>
      </c>
      <c r="BH9011">
        <f t="shared" si="1078"/>
        <v>-4891.7740433185591</v>
      </c>
      <c r="BI9011">
        <f t="shared" si="1079"/>
        <v>-3680.3408193533442</v>
      </c>
      <c r="BJ9011">
        <f t="shared" si="1080"/>
        <v>-2468.9075953881293</v>
      </c>
    </row>
    <row r="9012" spans="1:62">
      <c r="A9012">
        <v>9009</v>
      </c>
      <c r="F9012">
        <v>2433.4917154984687</v>
      </c>
      <c r="G9012">
        <v>0.54392777106916057</v>
      </c>
      <c r="BD9012">
        <f t="shared" si="1074"/>
        <v>1364.1942775231109</v>
      </c>
      <c r="BE9012">
        <f t="shared" si="1075"/>
        <v>4856.6966495631605</v>
      </c>
      <c r="BF9012">
        <f t="shared" si="1076"/>
        <v>8349.19902160321</v>
      </c>
      <c r="BG9012">
        <f t="shared" si="1077"/>
        <v>11841.70139364326</v>
      </c>
      <c r="BH9012">
        <f t="shared" si="1078"/>
        <v>15334.203765683309</v>
      </c>
      <c r="BI9012">
        <f t="shared" si="1079"/>
        <v>18826.706137723359</v>
      </c>
      <c r="BJ9012">
        <f t="shared" si="1080"/>
        <v>22319.208509763408</v>
      </c>
    </row>
    <row r="9013" spans="1:62">
      <c r="A9013">
        <v>9010</v>
      </c>
      <c r="F9013">
        <v>7208.5751203750151</v>
      </c>
      <c r="G9013">
        <v>0.34861544157225133</v>
      </c>
      <c r="BD9013">
        <f t="shared" si="1074"/>
        <v>286.14713984733407</v>
      </c>
      <c r="BE9013">
        <f t="shared" si="1075"/>
        <v>3005.7859951931368</v>
      </c>
      <c r="BF9013">
        <f t="shared" si="1076"/>
        <v>5725.4248505389396</v>
      </c>
      <c r="BG9013">
        <f t="shared" si="1077"/>
        <v>8445.0637058847424</v>
      </c>
      <c r="BH9013">
        <f t="shared" si="1078"/>
        <v>11164.702561230546</v>
      </c>
      <c r="BI9013">
        <f t="shared" si="1079"/>
        <v>13884.341416576348</v>
      </c>
      <c r="BJ9013">
        <f t="shared" si="1080"/>
        <v>16603.980271922152</v>
      </c>
    </row>
    <row r="9014" spans="1:62">
      <c r="A9014">
        <v>9011</v>
      </c>
      <c r="F9014">
        <v>20291.813180634515</v>
      </c>
      <c r="G9014">
        <v>0.19006147181272937</v>
      </c>
      <c r="BD9014">
        <f t="shared" si="1074"/>
        <v>-5465.4979125137579</v>
      </c>
      <c r="BE9014">
        <f t="shared" si="1075"/>
        <v>-3722.4207046525016</v>
      </c>
      <c r="BF9014">
        <f t="shared" si="1076"/>
        <v>-1979.3434967912453</v>
      </c>
      <c r="BG9014">
        <f t="shared" si="1077"/>
        <v>-236.26628892998815</v>
      </c>
      <c r="BH9014">
        <f t="shared" si="1078"/>
        <v>1506.8109189312672</v>
      </c>
      <c r="BI9014">
        <f t="shared" si="1079"/>
        <v>3249.8881267925244</v>
      </c>
      <c r="BJ9014">
        <f t="shared" si="1080"/>
        <v>4992.9653346537816</v>
      </c>
    </row>
    <row r="9015" spans="1:62">
      <c r="A9015">
        <v>9012</v>
      </c>
      <c r="F9015">
        <v>10835.940000354007</v>
      </c>
      <c r="G9015">
        <v>0.60109605788586862</v>
      </c>
      <c r="BD9015">
        <f t="shared" si="1074"/>
        <v>-19341.50582157087</v>
      </c>
      <c r="BE9015">
        <f t="shared" si="1075"/>
        <v>-18391.198462507222</v>
      </c>
      <c r="BF9015">
        <f t="shared" si="1076"/>
        <v>-17440.891103443573</v>
      </c>
      <c r="BG9015">
        <f t="shared" si="1077"/>
        <v>-16490.583744379928</v>
      </c>
      <c r="BH9015">
        <f t="shared" si="1078"/>
        <v>-15540.276385316281</v>
      </c>
      <c r="BI9015">
        <f t="shared" si="1079"/>
        <v>-14589.969026252635</v>
      </c>
      <c r="BJ9015">
        <f t="shared" si="1080"/>
        <v>-13639.661667188988</v>
      </c>
    </row>
    <row r="9016" spans="1:62">
      <c r="A9016">
        <v>9013</v>
      </c>
      <c r="F9016">
        <v>12328.076793940925</v>
      </c>
      <c r="G9016">
        <v>0.45994044116094912</v>
      </c>
      <c r="BD9016">
        <f t="shared" si="1074"/>
        <v>-7830.4597109246643</v>
      </c>
      <c r="BE9016">
        <f t="shared" si="1075"/>
        <v>-4824.9794214953208</v>
      </c>
      <c r="BF9016">
        <f t="shared" si="1076"/>
        <v>-1819.4991320659774</v>
      </c>
      <c r="BG9016">
        <f t="shared" si="1077"/>
        <v>1185.9811573633651</v>
      </c>
      <c r="BH9016">
        <f t="shared" si="1078"/>
        <v>4191.4614467927095</v>
      </c>
      <c r="BI9016">
        <f t="shared" si="1079"/>
        <v>7196.941736222052</v>
      </c>
      <c r="BJ9016">
        <f t="shared" si="1080"/>
        <v>10202.422025651395</v>
      </c>
    </row>
    <row r="9017" spans="1:62">
      <c r="A9017">
        <v>9014</v>
      </c>
      <c r="F9017">
        <v>5369.8178043808257</v>
      </c>
      <c r="G9017">
        <v>0.66242357441545163</v>
      </c>
      <c r="BD9017">
        <f t="shared" si="1074"/>
        <v>-10028.374588136179</v>
      </c>
      <c r="BE9017">
        <f t="shared" si="1075"/>
        <v>-7728.6723823314342</v>
      </c>
      <c r="BF9017">
        <f t="shared" si="1076"/>
        <v>-5428.9701765266882</v>
      </c>
      <c r="BG9017">
        <f t="shared" si="1077"/>
        <v>-3129.2679707219431</v>
      </c>
      <c r="BH9017">
        <f t="shared" si="1078"/>
        <v>-829.56576491719716</v>
      </c>
      <c r="BI9017">
        <f t="shared" si="1079"/>
        <v>1470.1364408875488</v>
      </c>
      <c r="BJ9017">
        <f t="shared" si="1080"/>
        <v>3769.8386466922948</v>
      </c>
    </row>
    <row r="9018" spans="1:62">
      <c r="A9018">
        <v>9015</v>
      </c>
      <c r="F9018">
        <v>15002.996078626402</v>
      </c>
      <c r="G9018">
        <v>0.30732310136648699</v>
      </c>
      <c r="BD9018">
        <f t="shared" si="1074"/>
        <v>-2057.6999323035675</v>
      </c>
      <c r="BE9018">
        <f t="shared" si="1075"/>
        <v>1254.4179397736907</v>
      </c>
      <c r="BF9018">
        <f t="shared" si="1076"/>
        <v>4566.5358118509484</v>
      </c>
      <c r="BG9018">
        <f t="shared" si="1077"/>
        <v>7878.6536839282071</v>
      </c>
      <c r="BH9018">
        <f t="shared" si="1078"/>
        <v>11190.771556005464</v>
      </c>
      <c r="BI9018">
        <f t="shared" si="1079"/>
        <v>14502.889428082723</v>
      </c>
      <c r="BJ9018">
        <f t="shared" si="1080"/>
        <v>17815.007300159981</v>
      </c>
    </row>
    <row r="9019" spans="1:62">
      <c r="A9019">
        <v>9016</v>
      </c>
      <c r="F9019">
        <v>9686.0886690324151</v>
      </c>
      <c r="G9019">
        <v>0.68173588348141667</v>
      </c>
      <c r="BD9019">
        <f t="shared" si="1074"/>
        <v>-13466.380571793967</v>
      </c>
      <c r="BE9019">
        <f t="shared" si="1075"/>
        <v>-11929.765064961532</v>
      </c>
      <c r="BF9019">
        <f t="shared" si="1076"/>
        <v>-10393.149558129098</v>
      </c>
      <c r="BG9019">
        <f t="shared" si="1077"/>
        <v>-8856.5340512966613</v>
      </c>
      <c r="BH9019">
        <f t="shared" si="1078"/>
        <v>-7319.9185444642271</v>
      </c>
      <c r="BI9019">
        <f t="shared" si="1079"/>
        <v>-5783.3030376317929</v>
      </c>
      <c r="BJ9019">
        <f t="shared" si="1080"/>
        <v>-4246.6875307993578</v>
      </c>
    </row>
    <row r="9020" spans="1:62">
      <c r="A9020">
        <v>9017</v>
      </c>
      <c r="F9020">
        <v>-5459.9405837640188</v>
      </c>
      <c r="G9020">
        <v>0.20238629930054497</v>
      </c>
      <c r="BD9020">
        <f t="shared" si="1074"/>
        <v>-6277.4092516253313</v>
      </c>
      <c r="BE9020">
        <f t="shared" si="1075"/>
        <v>-2868.7298342182485</v>
      </c>
      <c r="BF9020">
        <f t="shared" si="1076"/>
        <v>539.94958318883437</v>
      </c>
      <c r="BG9020">
        <f t="shared" si="1077"/>
        <v>3948.6290005959181</v>
      </c>
      <c r="BH9020">
        <f t="shared" si="1078"/>
        <v>7357.3084180030019</v>
      </c>
      <c r="BI9020">
        <f t="shared" si="1079"/>
        <v>10765.987835410084</v>
      </c>
      <c r="BJ9020">
        <f t="shared" si="1080"/>
        <v>14174.667252817169</v>
      </c>
    </row>
    <row r="9021" spans="1:62">
      <c r="A9021">
        <v>9018</v>
      </c>
      <c r="F9021">
        <v>10658.132968728132</v>
      </c>
      <c r="G9021">
        <v>0.20832930807859373</v>
      </c>
      <c r="BD9021">
        <f t="shared" si="1074"/>
        <v>6471.872080266744</v>
      </c>
      <c r="BE9021">
        <f t="shared" si="1075"/>
        <v>7483.8035767694682</v>
      </c>
      <c r="BF9021">
        <f t="shared" si="1076"/>
        <v>8495.7350732721934</v>
      </c>
      <c r="BG9021">
        <f t="shared" si="1077"/>
        <v>9507.6665697749177</v>
      </c>
      <c r="BH9021">
        <f t="shared" si="1078"/>
        <v>10519.598066277642</v>
      </c>
      <c r="BI9021">
        <f t="shared" si="1079"/>
        <v>11531.529562780368</v>
      </c>
      <c r="BJ9021">
        <f t="shared" si="1080"/>
        <v>12543.461059283094</v>
      </c>
    </row>
    <row r="9022" spans="1:62">
      <c r="A9022">
        <v>9019</v>
      </c>
      <c r="F9022">
        <v>10296.665555150477</v>
      </c>
      <c r="G9022">
        <v>0.30632351582949546</v>
      </c>
      <c r="BD9022">
        <f t="shared" si="1074"/>
        <v>-9616.4864283351635</v>
      </c>
      <c r="BE9022">
        <f t="shared" si="1075"/>
        <v>-8574.8398879421948</v>
      </c>
      <c r="BF9022">
        <f t="shared" si="1076"/>
        <v>-7533.193347549226</v>
      </c>
      <c r="BG9022">
        <f t="shared" si="1077"/>
        <v>-6491.5468071562573</v>
      </c>
      <c r="BH9022">
        <f t="shared" si="1078"/>
        <v>-5449.9002667632885</v>
      </c>
      <c r="BI9022">
        <f t="shared" si="1079"/>
        <v>-4408.2537263703207</v>
      </c>
      <c r="BJ9022">
        <f t="shared" si="1080"/>
        <v>-3366.6071859773519</v>
      </c>
    </row>
    <row r="9023" spans="1:62">
      <c r="A9023">
        <v>9020</v>
      </c>
      <c r="F9023">
        <v>-1009.8204295921751</v>
      </c>
      <c r="G9023">
        <v>9.5564999828487096E-2</v>
      </c>
      <c r="BD9023">
        <f t="shared" si="1074"/>
        <v>-8765.0479760029993</v>
      </c>
      <c r="BE9023">
        <f t="shared" si="1075"/>
        <v>-7233.4303968555232</v>
      </c>
      <c r="BF9023">
        <f t="shared" si="1076"/>
        <v>-5701.8128177080453</v>
      </c>
      <c r="BG9023">
        <f t="shared" si="1077"/>
        <v>-4170.1952385605682</v>
      </c>
      <c r="BH9023">
        <f t="shared" si="1078"/>
        <v>-2638.5776594130912</v>
      </c>
      <c r="BI9023">
        <f t="shared" si="1079"/>
        <v>-1106.9600802656132</v>
      </c>
      <c r="BJ9023">
        <f t="shared" si="1080"/>
        <v>424.65749888186474</v>
      </c>
    </row>
    <row r="9024" spans="1:62">
      <c r="A9024">
        <v>9021</v>
      </c>
      <c r="F9024">
        <v>-345.73834735807395</v>
      </c>
      <c r="G9024">
        <v>0.33408694791047022</v>
      </c>
      <c r="BD9024">
        <f t="shared" si="1074"/>
        <v>1487.6454287346105</v>
      </c>
      <c r="BE9024">
        <f t="shared" si="1075"/>
        <v>1965.4704278770459</v>
      </c>
      <c r="BF9024">
        <f t="shared" si="1076"/>
        <v>2443.2954270194814</v>
      </c>
      <c r="BG9024">
        <f t="shared" si="1077"/>
        <v>2921.1204261619168</v>
      </c>
      <c r="BH9024">
        <f t="shared" si="1078"/>
        <v>3398.9454253043523</v>
      </c>
      <c r="BI9024">
        <f t="shared" si="1079"/>
        <v>3876.7704244467877</v>
      </c>
      <c r="BJ9024">
        <f t="shared" si="1080"/>
        <v>4354.5954235892241</v>
      </c>
    </row>
    <row r="9025" spans="1:62">
      <c r="A9025">
        <v>9022</v>
      </c>
      <c r="F9025">
        <v>6263.6765554750855</v>
      </c>
      <c r="G9025">
        <v>0.33798338673711559</v>
      </c>
      <c r="BD9025">
        <f t="shared" si="1074"/>
        <v>2016.1730869104251</v>
      </c>
      <c r="BE9025">
        <f t="shared" si="1075"/>
        <v>3686.6078264627763</v>
      </c>
      <c r="BF9025">
        <f t="shared" si="1076"/>
        <v>5357.0425660151277</v>
      </c>
      <c r="BG9025">
        <f t="shared" si="1077"/>
        <v>7027.4773055674787</v>
      </c>
      <c r="BH9025">
        <f t="shared" si="1078"/>
        <v>8697.9120451198287</v>
      </c>
      <c r="BI9025">
        <f t="shared" si="1079"/>
        <v>10368.346784672181</v>
      </c>
      <c r="BJ9025">
        <f t="shared" si="1080"/>
        <v>12038.781524224532</v>
      </c>
    </row>
    <row r="9026" spans="1:62">
      <c r="A9026">
        <v>9023</v>
      </c>
      <c r="F9026">
        <v>3537.1688058809323</v>
      </c>
      <c r="G9026">
        <v>0.66500446086546372</v>
      </c>
      <c r="BD9026">
        <f t="shared" si="1074"/>
        <v>-4573.7596217895079</v>
      </c>
      <c r="BE9026">
        <f t="shared" si="1075"/>
        <v>-2883.8426881039295</v>
      </c>
      <c r="BF9026">
        <f t="shared" si="1076"/>
        <v>-1193.925754418352</v>
      </c>
      <c r="BG9026">
        <f t="shared" si="1077"/>
        <v>495.99117926722647</v>
      </c>
      <c r="BH9026">
        <f t="shared" si="1078"/>
        <v>2185.908112952804</v>
      </c>
      <c r="BI9026">
        <f t="shared" si="1079"/>
        <v>3875.8250466383815</v>
      </c>
      <c r="BJ9026">
        <f t="shared" si="1080"/>
        <v>5565.7419803239609</v>
      </c>
    </row>
    <row r="9027" spans="1:62">
      <c r="A9027">
        <v>9024</v>
      </c>
      <c r="F9027">
        <v>-271.60540540953662</v>
      </c>
      <c r="G9027">
        <v>0.3159518128522576</v>
      </c>
      <c r="BD9027">
        <f t="shared" si="1074"/>
        <v>-212.14650155361369</v>
      </c>
      <c r="BE9027">
        <f t="shared" si="1075"/>
        <v>3112.8758027737049</v>
      </c>
      <c r="BF9027">
        <f t="shared" si="1076"/>
        <v>6437.8981071010239</v>
      </c>
      <c r="BG9027">
        <f t="shared" si="1077"/>
        <v>9762.920411428342</v>
      </c>
      <c r="BH9027">
        <f t="shared" si="1078"/>
        <v>13087.942715755662</v>
      </c>
      <c r="BI9027">
        <f t="shared" si="1079"/>
        <v>16412.965020082978</v>
      </c>
      <c r="BJ9027">
        <f t="shared" si="1080"/>
        <v>19737.9873244103</v>
      </c>
    </row>
    <row r="9028" spans="1:62">
      <c r="A9028">
        <v>9025</v>
      </c>
      <c r="F9028">
        <v>5703.0446031631927</v>
      </c>
      <c r="G9028">
        <v>0.57143782083233141</v>
      </c>
      <c r="BD9028">
        <f t="shared" si="1074"/>
        <v>1851.3644696708245</v>
      </c>
      <c r="BE9028">
        <f t="shared" si="1075"/>
        <v>3431.1235339321124</v>
      </c>
      <c r="BF9028">
        <f t="shared" si="1076"/>
        <v>5010.8825981934006</v>
      </c>
      <c r="BG9028">
        <f t="shared" si="1077"/>
        <v>6590.6416624546882</v>
      </c>
      <c r="BH9028">
        <f t="shared" si="1078"/>
        <v>8170.4007267159768</v>
      </c>
      <c r="BI9028">
        <f t="shared" si="1079"/>
        <v>9750.1597909772645</v>
      </c>
      <c r="BJ9028">
        <f t="shared" si="1080"/>
        <v>11329.918855238553</v>
      </c>
    </row>
    <row r="9029" spans="1:62">
      <c r="A9029">
        <v>9026</v>
      </c>
      <c r="F9029">
        <v>12849.388207664615</v>
      </c>
      <c r="G9029">
        <v>0.50223216074301025</v>
      </c>
      <c r="BD9029">
        <f t="shared" si="1074"/>
        <v>-2845.8554990015355</v>
      </c>
      <c r="BE9029">
        <f t="shared" si="1075"/>
        <v>11.333605160121806</v>
      </c>
      <c r="BF9029">
        <f t="shared" si="1076"/>
        <v>2868.5227093217782</v>
      </c>
      <c r="BG9029">
        <f t="shared" si="1077"/>
        <v>5725.7118134834363</v>
      </c>
      <c r="BH9029">
        <f t="shared" si="1078"/>
        <v>8582.9009176450927</v>
      </c>
      <c r="BI9029">
        <f t="shared" si="1079"/>
        <v>11440.090021806749</v>
      </c>
      <c r="BJ9029">
        <f t="shared" si="1080"/>
        <v>14297.279125968407</v>
      </c>
    </row>
    <row r="9030" spans="1:62">
      <c r="A9030">
        <v>9027</v>
      </c>
      <c r="F9030">
        <v>1141.7359240458354</v>
      </c>
      <c r="G9030">
        <v>0.49195763268574666</v>
      </c>
      <c r="BD9030">
        <f t="shared" si="1074"/>
        <v>-10338.227403949564</v>
      </c>
      <c r="BE9030">
        <f t="shared" si="1075"/>
        <v>-7827.0666002345124</v>
      </c>
      <c r="BF9030">
        <f t="shared" si="1076"/>
        <v>-5315.9057965194615</v>
      </c>
      <c r="BG9030">
        <f t="shared" si="1077"/>
        <v>-2804.7449928044098</v>
      </c>
      <c r="BH9030">
        <f t="shared" si="1078"/>
        <v>-293.58418908935892</v>
      </c>
      <c r="BI9030">
        <f t="shared" si="1079"/>
        <v>2217.5766146256919</v>
      </c>
      <c r="BJ9030">
        <f t="shared" si="1080"/>
        <v>4728.7374183407446</v>
      </c>
    </row>
    <row r="9031" spans="1:62">
      <c r="A9031">
        <v>9028</v>
      </c>
      <c r="F9031">
        <v>16455.951758063413</v>
      </c>
      <c r="G9031">
        <v>0.22323525158090973</v>
      </c>
      <c r="BD9031">
        <f t="shared" si="1074"/>
        <v>1318.0522393828978</v>
      </c>
      <c r="BE9031">
        <f t="shared" si="1075"/>
        <v>3777.8404028116311</v>
      </c>
      <c r="BF9031">
        <f t="shared" si="1076"/>
        <v>6237.6285662403643</v>
      </c>
      <c r="BG9031">
        <f t="shared" si="1077"/>
        <v>8697.4167296690975</v>
      </c>
      <c r="BH9031">
        <f t="shared" si="1078"/>
        <v>11157.204893097831</v>
      </c>
      <c r="BI9031">
        <f t="shared" si="1079"/>
        <v>13616.993056526564</v>
      </c>
      <c r="BJ9031">
        <f t="shared" si="1080"/>
        <v>16076.781219955297</v>
      </c>
    </row>
    <row r="9032" spans="1:62">
      <c r="A9032">
        <v>9029</v>
      </c>
      <c r="F9032">
        <v>7857.5812181205492</v>
      </c>
      <c r="G9032">
        <v>0.2420673937325164</v>
      </c>
      <c r="BD9032">
        <f t="shared" si="1074"/>
        <v>-15339.775500158865</v>
      </c>
      <c r="BE9032">
        <f t="shared" si="1075"/>
        <v>-14223.599242254315</v>
      </c>
      <c r="BF9032">
        <f t="shared" si="1076"/>
        <v>-13107.422984349767</v>
      </c>
      <c r="BG9032">
        <f t="shared" si="1077"/>
        <v>-11991.246726445217</v>
      </c>
      <c r="BH9032">
        <f t="shared" si="1078"/>
        <v>-10875.070468540671</v>
      </c>
      <c r="BI9032">
        <f t="shared" si="1079"/>
        <v>-9758.894210636121</v>
      </c>
      <c r="BJ9032">
        <f t="shared" si="1080"/>
        <v>-8642.7179527315711</v>
      </c>
    </row>
    <row r="9033" spans="1:62">
      <c r="A9033">
        <v>9030</v>
      </c>
      <c r="F9033">
        <v>7146.2859072993379</v>
      </c>
      <c r="G9033">
        <v>0.34773030358273438</v>
      </c>
      <c r="BD9033">
        <f t="shared" si="1074"/>
        <v>-6647.2442494579673</v>
      </c>
      <c r="BE9033">
        <f t="shared" si="1075"/>
        <v>-5436.9072807953853</v>
      </c>
      <c r="BF9033">
        <f t="shared" si="1076"/>
        <v>-4226.5703121328033</v>
      </c>
      <c r="BG9033">
        <f t="shared" si="1077"/>
        <v>-3016.2333434702214</v>
      </c>
      <c r="BH9033">
        <f t="shared" si="1078"/>
        <v>-1805.8963748076394</v>
      </c>
      <c r="BI9033">
        <f t="shared" si="1079"/>
        <v>-595.55940614505744</v>
      </c>
      <c r="BJ9033">
        <f t="shared" si="1080"/>
        <v>614.77756251752544</v>
      </c>
    </row>
    <row r="9034" spans="1:62">
      <c r="A9034">
        <v>9031</v>
      </c>
      <c r="F9034">
        <v>12358.483682101822</v>
      </c>
      <c r="G9034">
        <v>0.72327440509917018</v>
      </c>
      <c r="BD9034">
        <f t="shared" si="1074"/>
        <v>-5407.6343893856665</v>
      </c>
      <c r="BE9034">
        <f t="shared" si="1075"/>
        <v>-3668.9828714719943</v>
      </c>
      <c r="BF9034">
        <f t="shared" si="1076"/>
        <v>-1930.331353558322</v>
      </c>
      <c r="BG9034">
        <f t="shared" si="1077"/>
        <v>-191.67983564465067</v>
      </c>
      <c r="BH9034">
        <f t="shared" si="1078"/>
        <v>1546.9716822690225</v>
      </c>
      <c r="BI9034">
        <f t="shared" si="1079"/>
        <v>3285.6232001826938</v>
      </c>
      <c r="BJ9034">
        <f t="shared" si="1080"/>
        <v>5024.2747180963652</v>
      </c>
    </row>
    <row r="9035" spans="1:62">
      <c r="A9035">
        <v>9032</v>
      </c>
      <c r="F9035">
        <v>5193.7647706640764</v>
      </c>
      <c r="G9035">
        <v>0.92725759439934308</v>
      </c>
      <c r="BD9035">
        <f t="shared" si="1074"/>
        <v>-8742.1116566059718</v>
      </c>
      <c r="BE9035">
        <f t="shared" si="1075"/>
        <v>-5125.7396311101202</v>
      </c>
      <c r="BF9035">
        <f t="shared" si="1076"/>
        <v>-1509.3676056142685</v>
      </c>
      <c r="BG9035">
        <f t="shared" si="1077"/>
        <v>2107.0044198815813</v>
      </c>
      <c r="BH9035">
        <f t="shared" si="1078"/>
        <v>5723.3764453774347</v>
      </c>
      <c r="BI9035">
        <f t="shared" si="1079"/>
        <v>9339.7484708732845</v>
      </c>
      <c r="BJ9035">
        <f t="shared" si="1080"/>
        <v>12956.120496369134</v>
      </c>
    </row>
    <row r="9036" spans="1:62">
      <c r="A9036">
        <v>9033</v>
      </c>
      <c r="F9036">
        <v>4458.8261966698938</v>
      </c>
      <c r="G9036">
        <v>0.45208108493541932</v>
      </c>
      <c r="BD9036">
        <f t="shared" si="1074"/>
        <v>-557.47679866736144</v>
      </c>
      <c r="BE9036">
        <f t="shared" si="1075"/>
        <v>4078.8111733293536</v>
      </c>
      <c r="BF9036">
        <f t="shared" si="1076"/>
        <v>8715.0991453260704</v>
      </c>
      <c r="BG9036">
        <f t="shared" si="1077"/>
        <v>13351.387117322784</v>
      </c>
      <c r="BH9036">
        <f t="shared" si="1078"/>
        <v>17987.675089319499</v>
      </c>
      <c r="BI9036">
        <f t="shared" si="1079"/>
        <v>22623.963061316215</v>
      </c>
      <c r="BJ9036">
        <f t="shared" si="1080"/>
        <v>27260.251033312932</v>
      </c>
    </row>
    <row r="9037" spans="1:62">
      <c r="A9037">
        <v>9034</v>
      </c>
      <c r="F9037">
        <v>8743.2705948848597</v>
      </c>
      <c r="G9037">
        <v>0.35287431792052004</v>
      </c>
      <c r="BD9037">
        <f t="shared" ref="BD9037:BD9100" si="1081">($BD$3*G9036)-F9036</f>
        <v>-2198.4207719927972</v>
      </c>
      <c r="BE9037">
        <f t="shared" ref="BE9037:BE9100" si="1082">($BE$3*G9036)-F9036</f>
        <v>61.984652684299363</v>
      </c>
      <c r="BF9037">
        <f t="shared" ref="BF9037:BF9100" si="1083">($BF$3*G9036)-F9036</f>
        <v>2322.3900773613959</v>
      </c>
      <c r="BG9037">
        <f t="shared" ref="BG9037:BG9100" si="1084">($BG$3*G9036)-F9036</f>
        <v>4582.7955020384925</v>
      </c>
      <c r="BH9037">
        <f t="shared" ref="BH9037:BH9100" si="1085">($BH$3*G9036)-F9036</f>
        <v>6843.20092671559</v>
      </c>
      <c r="BI9037">
        <f t="shared" ref="BI9037:BI9100" si="1086">($BI$3*G9036)-F9036</f>
        <v>9103.6063513926856</v>
      </c>
      <c r="BJ9037">
        <f t="shared" ref="BJ9037:BJ9100" si="1087">($BJ$3*G9036)-F9036</f>
        <v>11364.011776069783</v>
      </c>
    </row>
    <row r="9038" spans="1:62">
      <c r="A9038">
        <v>9035</v>
      </c>
      <c r="F9038">
        <v>8495.4792742603258</v>
      </c>
      <c r="G9038">
        <v>0.3376142543691687</v>
      </c>
      <c r="BD9038">
        <f t="shared" si="1081"/>
        <v>-6978.8990052822592</v>
      </c>
      <c r="BE9038">
        <f t="shared" si="1082"/>
        <v>-5214.5274156796595</v>
      </c>
      <c r="BF9038">
        <f t="shared" si="1083"/>
        <v>-3450.1558260770589</v>
      </c>
      <c r="BG9038">
        <f t="shared" si="1084"/>
        <v>-1685.7842364744592</v>
      </c>
      <c r="BH9038">
        <f t="shared" si="1085"/>
        <v>78.587353128141331</v>
      </c>
      <c r="BI9038">
        <f t="shared" si="1086"/>
        <v>1842.9589427307419</v>
      </c>
      <c r="BJ9038">
        <f t="shared" si="1087"/>
        <v>3607.3305323333425</v>
      </c>
    </row>
    <row r="9039" spans="1:62">
      <c r="A9039">
        <v>9036</v>
      </c>
      <c r="F9039">
        <v>11741.42239561872</v>
      </c>
      <c r="G9039">
        <v>0.26624242280438004</v>
      </c>
      <c r="BD9039">
        <f t="shared" si="1081"/>
        <v>-6807.4080024144823</v>
      </c>
      <c r="BE9039">
        <f t="shared" si="1082"/>
        <v>-5119.3367305686388</v>
      </c>
      <c r="BF9039">
        <f t="shared" si="1083"/>
        <v>-3431.2654587227953</v>
      </c>
      <c r="BG9039">
        <f t="shared" si="1084"/>
        <v>-1743.1941868769518</v>
      </c>
      <c r="BH9039">
        <f t="shared" si="1085"/>
        <v>-55.122915031108278</v>
      </c>
      <c r="BI9039">
        <f t="shared" si="1086"/>
        <v>1632.9483568147352</v>
      </c>
      <c r="BJ9039">
        <f t="shared" si="1087"/>
        <v>3321.0196286605787</v>
      </c>
    </row>
    <row r="9040" spans="1:62">
      <c r="A9040">
        <v>9037</v>
      </c>
      <c r="F9040">
        <v>6045.3227057113108</v>
      </c>
      <c r="G9040">
        <v>0.55096029742509778</v>
      </c>
      <c r="BD9040">
        <f t="shared" si="1081"/>
        <v>-10410.210281596819</v>
      </c>
      <c r="BE9040">
        <f t="shared" si="1082"/>
        <v>-9078.9981675749186</v>
      </c>
      <c r="BF9040">
        <f t="shared" si="1083"/>
        <v>-7747.786053553019</v>
      </c>
      <c r="BG9040">
        <f t="shared" si="1084"/>
        <v>-6416.5739395311193</v>
      </c>
      <c r="BH9040">
        <f t="shared" si="1085"/>
        <v>-5085.3618255092188</v>
      </c>
      <c r="BI9040">
        <f t="shared" si="1086"/>
        <v>-3754.1497114873182</v>
      </c>
      <c r="BJ9040">
        <f t="shared" si="1087"/>
        <v>-2422.9375974654176</v>
      </c>
    </row>
    <row r="9041" spans="1:62">
      <c r="A9041">
        <v>9038</v>
      </c>
      <c r="F9041">
        <v>10309.651034521539</v>
      </c>
      <c r="G9041">
        <v>0.40363223437710172</v>
      </c>
      <c r="BD9041">
        <f t="shared" si="1081"/>
        <v>-3290.5212185858218</v>
      </c>
      <c r="BE9041">
        <f t="shared" si="1082"/>
        <v>-535.7197314603327</v>
      </c>
      <c r="BF9041">
        <f t="shared" si="1083"/>
        <v>2219.0817556651564</v>
      </c>
      <c r="BG9041">
        <f t="shared" si="1084"/>
        <v>4973.8832427906455</v>
      </c>
      <c r="BH9041">
        <f t="shared" si="1085"/>
        <v>7728.6847299161327</v>
      </c>
      <c r="BI9041">
        <f t="shared" si="1086"/>
        <v>10483.486217041624</v>
      </c>
      <c r="BJ9041">
        <f t="shared" si="1087"/>
        <v>13238.287704167113</v>
      </c>
    </row>
    <row r="9042" spans="1:62">
      <c r="A9042">
        <v>9039</v>
      </c>
      <c r="F9042">
        <v>7072.3103867293157</v>
      </c>
      <c r="G9042">
        <v>0.38314456935184094</v>
      </c>
      <c r="BD9042">
        <f t="shared" si="1081"/>
        <v>-8291.48986263603</v>
      </c>
      <c r="BE9042">
        <f t="shared" si="1082"/>
        <v>-6273.3286907505226</v>
      </c>
      <c r="BF9042">
        <f t="shared" si="1083"/>
        <v>-4255.1675188650133</v>
      </c>
      <c r="BG9042">
        <f t="shared" si="1084"/>
        <v>-2237.006346979505</v>
      </c>
      <c r="BH9042">
        <f t="shared" si="1085"/>
        <v>-218.84517509399666</v>
      </c>
      <c r="BI9042">
        <f t="shared" si="1086"/>
        <v>1799.3159967915126</v>
      </c>
      <c r="BJ9042">
        <f t="shared" si="1087"/>
        <v>3817.47716867702</v>
      </c>
    </row>
    <row r="9043" spans="1:62">
      <c r="A9043">
        <v>9040</v>
      </c>
      <c r="F9043">
        <v>7547.2178504019321</v>
      </c>
      <c r="G9043">
        <v>0.21755363877042466</v>
      </c>
      <c r="BD9043">
        <f t="shared" si="1081"/>
        <v>-5156.5875399701108</v>
      </c>
      <c r="BE9043">
        <f t="shared" si="1082"/>
        <v>-3240.8646932109064</v>
      </c>
      <c r="BF9043">
        <f t="shared" si="1083"/>
        <v>-1325.1418464517019</v>
      </c>
      <c r="BG9043">
        <f t="shared" si="1084"/>
        <v>590.58100030750302</v>
      </c>
      <c r="BH9043">
        <f t="shared" si="1085"/>
        <v>2506.303847066707</v>
      </c>
      <c r="BI9043">
        <f t="shared" si="1086"/>
        <v>4422.0266938259119</v>
      </c>
      <c r="BJ9043">
        <f t="shared" si="1087"/>
        <v>6337.7495405851168</v>
      </c>
    </row>
    <row r="9044" spans="1:62">
      <c r="A9044">
        <v>9041</v>
      </c>
      <c r="F9044">
        <v>10027.977015637873</v>
      </c>
      <c r="G9044">
        <v>0.54759989086630689</v>
      </c>
      <c r="BD9044">
        <f t="shared" si="1081"/>
        <v>-6459.4496565498084</v>
      </c>
      <c r="BE9044">
        <f t="shared" si="1082"/>
        <v>-5371.6814626976857</v>
      </c>
      <c r="BF9044">
        <f t="shared" si="1083"/>
        <v>-4283.913268845562</v>
      </c>
      <c r="BG9044">
        <f t="shared" si="1084"/>
        <v>-3196.1450749934393</v>
      </c>
      <c r="BH9044">
        <f t="shared" si="1085"/>
        <v>-2108.3768811413156</v>
      </c>
      <c r="BI9044">
        <f t="shared" si="1086"/>
        <v>-1020.6086872891919</v>
      </c>
      <c r="BJ9044">
        <f t="shared" si="1087"/>
        <v>67.159506562930801</v>
      </c>
    </row>
    <row r="9045" spans="1:62">
      <c r="A9045">
        <v>9042</v>
      </c>
      <c r="F9045">
        <v>7339.3065704247674</v>
      </c>
      <c r="G9045">
        <v>0.16961292229680236</v>
      </c>
      <c r="BD9045">
        <f t="shared" si="1081"/>
        <v>-7289.9775613063384</v>
      </c>
      <c r="BE9045">
        <f t="shared" si="1082"/>
        <v>-4551.9781069748042</v>
      </c>
      <c r="BF9045">
        <f t="shared" si="1083"/>
        <v>-1813.978652643269</v>
      </c>
      <c r="BG9045">
        <f t="shared" si="1084"/>
        <v>924.02080168826433</v>
      </c>
      <c r="BH9045">
        <f t="shared" si="1085"/>
        <v>3662.0202560197995</v>
      </c>
      <c r="BI9045">
        <f t="shared" si="1086"/>
        <v>6400.0197103513347</v>
      </c>
      <c r="BJ9045">
        <f t="shared" si="1087"/>
        <v>9138.019164682868</v>
      </c>
    </row>
    <row r="9046" spans="1:62">
      <c r="A9046">
        <v>9043</v>
      </c>
      <c r="F9046">
        <v>2413.6444246852698</v>
      </c>
      <c r="G9046">
        <v>0.41195753957436398</v>
      </c>
      <c r="BD9046">
        <f t="shared" si="1081"/>
        <v>-6491.2419589407555</v>
      </c>
      <c r="BE9046">
        <f t="shared" si="1082"/>
        <v>-5643.1773474567435</v>
      </c>
      <c r="BF9046">
        <f t="shared" si="1083"/>
        <v>-4795.1127359727325</v>
      </c>
      <c r="BG9046">
        <f t="shared" si="1084"/>
        <v>-3947.0481244887201</v>
      </c>
      <c r="BH9046">
        <f t="shared" si="1085"/>
        <v>-3098.9835130047086</v>
      </c>
      <c r="BI9046">
        <f t="shared" si="1086"/>
        <v>-2250.9189015206966</v>
      </c>
      <c r="BJ9046">
        <f t="shared" si="1087"/>
        <v>-1402.8542900366847</v>
      </c>
    </row>
    <row r="9047" spans="1:62">
      <c r="A9047">
        <v>9044</v>
      </c>
      <c r="F9047">
        <v>14102.732899274342</v>
      </c>
      <c r="G9047">
        <v>0.64435694323967763</v>
      </c>
      <c r="BD9047">
        <f t="shared" si="1081"/>
        <v>-353.85672681344977</v>
      </c>
      <c r="BE9047">
        <f t="shared" si="1082"/>
        <v>1705.9309710583702</v>
      </c>
      <c r="BF9047">
        <f t="shared" si="1083"/>
        <v>3765.7186689301898</v>
      </c>
      <c r="BG9047">
        <f t="shared" si="1084"/>
        <v>5825.5063668020102</v>
      </c>
      <c r="BH9047">
        <f t="shared" si="1085"/>
        <v>7885.2940646738298</v>
      </c>
      <c r="BI9047">
        <f t="shared" si="1086"/>
        <v>9945.0817625456493</v>
      </c>
      <c r="BJ9047">
        <f t="shared" si="1087"/>
        <v>12004.869460417469</v>
      </c>
    </row>
    <row r="9048" spans="1:62">
      <c r="A9048">
        <v>9045</v>
      </c>
      <c r="F9048">
        <v>15454.888956172999</v>
      </c>
      <c r="G9048">
        <v>0.43666112203841756</v>
      </c>
      <c r="BD9048">
        <f t="shared" si="1081"/>
        <v>-10880.948183075954</v>
      </c>
      <c r="BE9048">
        <f t="shared" si="1082"/>
        <v>-7659.163466877566</v>
      </c>
      <c r="BF9048">
        <f t="shared" si="1083"/>
        <v>-4437.3787506791778</v>
      </c>
      <c r="BG9048">
        <f t="shared" si="1084"/>
        <v>-1215.5940344807896</v>
      </c>
      <c r="BH9048">
        <f t="shared" si="1085"/>
        <v>2006.1906817175986</v>
      </c>
      <c r="BI9048">
        <f t="shared" si="1086"/>
        <v>5227.9753979159868</v>
      </c>
      <c r="BJ9048">
        <f t="shared" si="1087"/>
        <v>8449.760114114375</v>
      </c>
    </row>
    <row r="9049" spans="1:62">
      <c r="A9049">
        <v>9046</v>
      </c>
      <c r="F9049">
        <v>-2908.6222821585943</v>
      </c>
      <c r="G9049">
        <v>8.3839163091798952E-2</v>
      </c>
      <c r="BD9049">
        <f t="shared" si="1081"/>
        <v>-13271.583345980911</v>
      </c>
      <c r="BE9049">
        <f t="shared" si="1082"/>
        <v>-11088.277735788823</v>
      </c>
      <c r="BF9049">
        <f t="shared" si="1083"/>
        <v>-8904.9721255967361</v>
      </c>
      <c r="BG9049">
        <f t="shared" si="1084"/>
        <v>-6721.6665154046477</v>
      </c>
      <c r="BH9049">
        <f t="shared" si="1085"/>
        <v>-4538.3609052125612</v>
      </c>
      <c r="BI9049">
        <f t="shared" si="1086"/>
        <v>-2355.0552950204728</v>
      </c>
      <c r="BJ9049">
        <f t="shared" si="1087"/>
        <v>-171.74968482838449</v>
      </c>
    </row>
    <row r="9050" spans="1:62">
      <c r="A9050">
        <v>9047</v>
      </c>
      <c r="F9050">
        <v>-14868.510254561588</v>
      </c>
      <c r="G9050">
        <v>0.41462934708104537</v>
      </c>
      <c r="BD9050">
        <f t="shared" si="1081"/>
        <v>3327.818097617589</v>
      </c>
      <c r="BE9050">
        <f t="shared" si="1082"/>
        <v>3747.0139130765838</v>
      </c>
      <c r="BF9050">
        <f t="shared" si="1083"/>
        <v>4166.2097285355785</v>
      </c>
      <c r="BG9050">
        <f t="shared" si="1084"/>
        <v>4585.4055439945732</v>
      </c>
      <c r="BH9050">
        <f t="shared" si="1085"/>
        <v>5004.601359453568</v>
      </c>
      <c r="BI9050">
        <f t="shared" si="1086"/>
        <v>5423.7971749125627</v>
      </c>
      <c r="BJ9050">
        <f t="shared" si="1087"/>
        <v>5842.9929903715574</v>
      </c>
    </row>
    <row r="9051" spans="1:62">
      <c r="A9051">
        <v>9048</v>
      </c>
      <c r="F9051">
        <v>12730.810972773994</v>
      </c>
      <c r="G9051">
        <v>0.12312730780050885</v>
      </c>
      <c r="BD9051">
        <f t="shared" si="1081"/>
        <v>16941.656989966814</v>
      </c>
      <c r="BE9051">
        <f t="shared" si="1082"/>
        <v>19014.803725372043</v>
      </c>
      <c r="BF9051">
        <f t="shared" si="1083"/>
        <v>21087.950460777269</v>
      </c>
      <c r="BG9051">
        <f t="shared" si="1084"/>
        <v>23161.097196182498</v>
      </c>
      <c r="BH9051">
        <f t="shared" si="1085"/>
        <v>25234.24393158772</v>
      </c>
      <c r="BI9051">
        <f t="shared" si="1086"/>
        <v>27307.390666992949</v>
      </c>
      <c r="BJ9051">
        <f t="shared" si="1087"/>
        <v>29380.537402398179</v>
      </c>
    </row>
    <row r="9052" spans="1:62">
      <c r="A9052">
        <v>9049</v>
      </c>
      <c r="F9052">
        <v>-3109.0334542738638</v>
      </c>
      <c r="G9052">
        <v>0.38124270020143936</v>
      </c>
      <c r="BD9052">
        <f t="shared" si="1081"/>
        <v>-12115.17443377145</v>
      </c>
      <c r="BE9052">
        <f t="shared" si="1082"/>
        <v>-11499.537894768906</v>
      </c>
      <c r="BF9052">
        <f t="shared" si="1083"/>
        <v>-10883.90135576636</v>
      </c>
      <c r="BG9052">
        <f t="shared" si="1084"/>
        <v>-10268.264816763818</v>
      </c>
      <c r="BH9052">
        <f t="shared" si="1085"/>
        <v>-9652.6282777612723</v>
      </c>
      <c r="BI9052">
        <f t="shared" si="1086"/>
        <v>-9036.9917387587284</v>
      </c>
      <c r="BJ9052">
        <f t="shared" si="1087"/>
        <v>-8421.3551997561844</v>
      </c>
    </row>
    <row r="9053" spans="1:62">
      <c r="A9053">
        <v>9050</v>
      </c>
      <c r="F9053">
        <v>3474.8234753939032</v>
      </c>
      <c r="G9053">
        <v>0.23575061747332615</v>
      </c>
      <c r="BD9053">
        <f t="shared" si="1081"/>
        <v>5015.2469552810608</v>
      </c>
      <c r="BE9053">
        <f t="shared" si="1082"/>
        <v>6921.4604562882578</v>
      </c>
      <c r="BF9053">
        <f t="shared" si="1083"/>
        <v>8827.6739572954539</v>
      </c>
      <c r="BG9053">
        <f t="shared" si="1084"/>
        <v>10733.887458302652</v>
      </c>
      <c r="BH9053">
        <f t="shared" si="1085"/>
        <v>12640.100959309848</v>
      </c>
      <c r="BI9053">
        <f t="shared" si="1086"/>
        <v>14546.314460317044</v>
      </c>
      <c r="BJ9053">
        <f t="shared" si="1087"/>
        <v>16452.527961324242</v>
      </c>
    </row>
    <row r="9054" spans="1:62">
      <c r="A9054">
        <v>9051</v>
      </c>
      <c r="F9054">
        <v>4954.8915618515384</v>
      </c>
      <c r="G9054">
        <v>0.35382892212155159</v>
      </c>
      <c r="BD9054">
        <f t="shared" si="1081"/>
        <v>-2296.0703880272722</v>
      </c>
      <c r="BE9054">
        <f t="shared" si="1082"/>
        <v>-1117.3173006606416</v>
      </c>
      <c r="BF9054">
        <f t="shared" si="1083"/>
        <v>61.435786705988903</v>
      </c>
      <c r="BG9054">
        <f t="shared" si="1084"/>
        <v>1240.1888740726199</v>
      </c>
      <c r="BH9054">
        <f t="shared" si="1085"/>
        <v>2418.9419614392509</v>
      </c>
      <c r="BI9054">
        <f t="shared" si="1086"/>
        <v>3597.695048805881</v>
      </c>
      <c r="BJ9054">
        <f t="shared" si="1087"/>
        <v>4776.448136172512</v>
      </c>
    </row>
    <row r="9055" spans="1:62">
      <c r="A9055">
        <v>9052</v>
      </c>
      <c r="F9055">
        <v>8075.1852901961684</v>
      </c>
      <c r="G9055">
        <v>0.65949444475628471</v>
      </c>
      <c r="BD9055">
        <f t="shared" si="1081"/>
        <v>-3185.7469512437801</v>
      </c>
      <c r="BE9055">
        <f t="shared" si="1082"/>
        <v>-1416.6023406360223</v>
      </c>
      <c r="BF9055">
        <f t="shared" si="1083"/>
        <v>352.54226997173555</v>
      </c>
      <c r="BG9055">
        <f t="shared" si="1084"/>
        <v>2121.6868805794938</v>
      </c>
      <c r="BH9055">
        <f t="shared" si="1085"/>
        <v>3890.8314911872512</v>
      </c>
      <c r="BI9055">
        <f t="shared" si="1086"/>
        <v>5659.9761017950095</v>
      </c>
      <c r="BJ9055">
        <f t="shared" si="1087"/>
        <v>7429.1207124027678</v>
      </c>
    </row>
    <row r="9056" spans="1:62">
      <c r="A9056">
        <v>9053</v>
      </c>
      <c r="F9056">
        <v>8269.5607444704947</v>
      </c>
      <c r="G9056">
        <v>0.39716533582386848</v>
      </c>
      <c r="BD9056">
        <f t="shared" si="1081"/>
        <v>-4777.7130664147444</v>
      </c>
      <c r="BE9056">
        <f t="shared" si="1082"/>
        <v>-1480.2408426333213</v>
      </c>
      <c r="BF9056">
        <f t="shared" si="1083"/>
        <v>1817.2313811481017</v>
      </c>
      <c r="BG9056">
        <f t="shared" si="1084"/>
        <v>5114.7036049295257</v>
      </c>
      <c r="BH9056">
        <f t="shared" si="1085"/>
        <v>8412.1758287109478</v>
      </c>
      <c r="BI9056">
        <f t="shared" si="1086"/>
        <v>11709.648052492372</v>
      </c>
      <c r="BJ9056">
        <f t="shared" si="1087"/>
        <v>15007.120276273796</v>
      </c>
    </row>
    <row r="9057" spans="1:62">
      <c r="A9057">
        <v>9054</v>
      </c>
      <c r="F9057">
        <v>3332.1175202298218</v>
      </c>
      <c r="G9057">
        <v>0.1371262424789057</v>
      </c>
      <c r="BD9057">
        <f t="shared" si="1081"/>
        <v>-6283.7340653511528</v>
      </c>
      <c r="BE9057">
        <f t="shared" si="1082"/>
        <v>-4297.9073862318101</v>
      </c>
      <c r="BF9057">
        <f t="shared" si="1083"/>
        <v>-2312.0807071124673</v>
      </c>
      <c r="BG9057">
        <f t="shared" si="1084"/>
        <v>-326.25402799312542</v>
      </c>
      <c r="BH9057">
        <f t="shared" si="1085"/>
        <v>1659.5726511262183</v>
      </c>
      <c r="BI9057">
        <f t="shared" si="1086"/>
        <v>3645.3993302455601</v>
      </c>
      <c r="BJ9057">
        <f t="shared" si="1087"/>
        <v>5631.226009364902</v>
      </c>
    </row>
    <row r="9058" spans="1:62">
      <c r="A9058">
        <v>9055</v>
      </c>
      <c r="F9058">
        <v>10933.547408915081</v>
      </c>
      <c r="G9058">
        <v>0.2219952562770322</v>
      </c>
      <c r="BD9058">
        <f t="shared" si="1081"/>
        <v>-2646.4863078352932</v>
      </c>
      <c r="BE9058">
        <f t="shared" si="1082"/>
        <v>-1960.8550954407649</v>
      </c>
      <c r="BF9058">
        <f t="shared" si="1083"/>
        <v>-1275.2238830462361</v>
      </c>
      <c r="BG9058">
        <f t="shared" si="1084"/>
        <v>-589.59267065170798</v>
      </c>
      <c r="BH9058">
        <f t="shared" si="1085"/>
        <v>96.038541742820598</v>
      </c>
      <c r="BI9058">
        <f t="shared" si="1086"/>
        <v>781.66975413734963</v>
      </c>
      <c r="BJ9058">
        <f t="shared" si="1087"/>
        <v>1467.3009665318777</v>
      </c>
    </row>
    <row r="9059" spans="1:62">
      <c r="A9059">
        <v>9056</v>
      </c>
      <c r="F9059">
        <v>12154.007784929425</v>
      </c>
      <c r="G9059">
        <v>0.1010112738524338</v>
      </c>
      <c r="BD9059">
        <f t="shared" si="1081"/>
        <v>-9823.57112752992</v>
      </c>
      <c r="BE9059">
        <f t="shared" si="1082"/>
        <v>-8713.5948461447588</v>
      </c>
      <c r="BF9059">
        <f t="shared" si="1083"/>
        <v>-7603.6185647595976</v>
      </c>
      <c r="BG9059">
        <f t="shared" si="1084"/>
        <v>-6493.6422833744373</v>
      </c>
      <c r="BH9059">
        <f t="shared" si="1085"/>
        <v>-5383.6660019892761</v>
      </c>
      <c r="BI9059">
        <f t="shared" si="1086"/>
        <v>-4273.6897206041149</v>
      </c>
      <c r="BJ9059">
        <f t="shared" si="1087"/>
        <v>-3163.7134392189537</v>
      </c>
    </row>
    <row r="9060" spans="1:62">
      <c r="A9060">
        <v>9057</v>
      </c>
      <c r="F9060">
        <v>9034.3172500458459</v>
      </c>
      <c r="G9060">
        <v>7.9696443123124183E-2</v>
      </c>
      <c r="BD9060">
        <f t="shared" si="1081"/>
        <v>-11648.951415667256</v>
      </c>
      <c r="BE9060">
        <f t="shared" si="1082"/>
        <v>-11143.895046405087</v>
      </c>
      <c r="BF9060">
        <f t="shared" si="1083"/>
        <v>-10638.838677142918</v>
      </c>
      <c r="BG9060">
        <f t="shared" si="1084"/>
        <v>-10133.782307880749</v>
      </c>
      <c r="BH9060">
        <f t="shared" si="1085"/>
        <v>-9628.7259386185797</v>
      </c>
      <c r="BI9060">
        <f t="shared" si="1086"/>
        <v>-9123.6695693564106</v>
      </c>
      <c r="BJ9060">
        <f t="shared" si="1087"/>
        <v>-8618.6132000942416</v>
      </c>
    </row>
    <row r="9061" spans="1:62">
      <c r="A9061">
        <v>9058</v>
      </c>
      <c r="F9061">
        <v>9542.7849580191778</v>
      </c>
      <c r="G9061">
        <v>9.2097837234637936E-2</v>
      </c>
      <c r="BD9061">
        <f t="shared" si="1081"/>
        <v>-8635.8350344302253</v>
      </c>
      <c r="BE9061">
        <f t="shared" si="1082"/>
        <v>-8237.3528188146047</v>
      </c>
      <c r="BF9061">
        <f t="shared" si="1083"/>
        <v>-7838.8706031989832</v>
      </c>
      <c r="BG9061">
        <f t="shared" si="1084"/>
        <v>-7440.3883875833617</v>
      </c>
      <c r="BH9061">
        <f t="shared" si="1085"/>
        <v>-7041.9061719677411</v>
      </c>
      <c r="BI9061">
        <f t="shared" si="1086"/>
        <v>-6643.4239563521205</v>
      </c>
      <c r="BJ9061">
        <f t="shared" si="1087"/>
        <v>-6244.9417407364999</v>
      </c>
    </row>
    <row r="9062" spans="1:62">
      <c r="A9062">
        <v>9059</v>
      </c>
      <c r="F9062">
        <v>10456.347814205541</v>
      </c>
      <c r="G9062">
        <v>8.9688133591590891E-2</v>
      </c>
      <c r="BD9062">
        <f t="shared" si="1081"/>
        <v>-9082.2957718459875</v>
      </c>
      <c r="BE9062">
        <f t="shared" si="1082"/>
        <v>-8621.806585672799</v>
      </c>
      <c r="BF9062">
        <f t="shared" si="1083"/>
        <v>-8161.3173994996087</v>
      </c>
      <c r="BG9062">
        <f t="shared" si="1084"/>
        <v>-7700.8282133264192</v>
      </c>
      <c r="BH9062">
        <f t="shared" si="1085"/>
        <v>-7240.3390271532298</v>
      </c>
      <c r="BI9062">
        <f t="shared" si="1086"/>
        <v>-6779.8498409800395</v>
      </c>
      <c r="BJ9062">
        <f t="shared" si="1087"/>
        <v>-6319.3606548068501</v>
      </c>
    </row>
    <row r="9063" spans="1:62">
      <c r="A9063">
        <v>9060</v>
      </c>
      <c r="F9063">
        <v>8506.1364317837979</v>
      </c>
      <c r="G9063">
        <v>0.50192016178740317</v>
      </c>
      <c r="BD9063">
        <f t="shared" si="1081"/>
        <v>-10007.907146247586</v>
      </c>
      <c r="BE9063">
        <f t="shared" si="1082"/>
        <v>-9559.4664782896325</v>
      </c>
      <c r="BF9063">
        <f t="shared" si="1083"/>
        <v>-9111.0258103316773</v>
      </c>
      <c r="BG9063">
        <f t="shared" si="1084"/>
        <v>-8662.5851423737222</v>
      </c>
      <c r="BH9063">
        <f t="shared" si="1085"/>
        <v>-8214.1444744157689</v>
      </c>
      <c r="BI9063">
        <f t="shared" si="1086"/>
        <v>-7765.7038064578137</v>
      </c>
      <c r="BJ9063">
        <f t="shared" si="1087"/>
        <v>-7317.2631384998604</v>
      </c>
    </row>
    <row r="9064" spans="1:62">
      <c r="A9064">
        <v>9061</v>
      </c>
      <c r="F9064">
        <v>-272.07990009216883</v>
      </c>
      <c r="G9064">
        <v>0.29891536990728529</v>
      </c>
      <c r="BD9064">
        <f t="shared" si="1081"/>
        <v>-5996.5356228467826</v>
      </c>
      <c r="BE9064">
        <f t="shared" si="1082"/>
        <v>-3486.9348139097665</v>
      </c>
      <c r="BF9064">
        <f t="shared" si="1083"/>
        <v>-977.33400497275034</v>
      </c>
      <c r="BG9064">
        <f t="shared" si="1084"/>
        <v>1532.2668039642649</v>
      </c>
      <c r="BH9064">
        <f t="shared" si="1085"/>
        <v>4041.867612901282</v>
      </c>
      <c r="BI9064">
        <f t="shared" si="1086"/>
        <v>6551.4684218382972</v>
      </c>
      <c r="BJ9064">
        <f t="shared" si="1087"/>
        <v>9061.0692307753125</v>
      </c>
    </row>
    <row r="9065" spans="1:62">
      <c r="A9065">
        <v>9062</v>
      </c>
      <c r="F9065">
        <v>1688.9717676474938</v>
      </c>
      <c r="G9065">
        <v>0.94137526512264724</v>
      </c>
      <c r="BD9065">
        <f t="shared" si="1081"/>
        <v>1766.6567496285952</v>
      </c>
      <c r="BE9065">
        <f t="shared" si="1082"/>
        <v>3261.2335991650216</v>
      </c>
      <c r="BF9065">
        <f t="shared" si="1083"/>
        <v>4755.810448701448</v>
      </c>
      <c r="BG9065">
        <f t="shared" si="1084"/>
        <v>6250.3872982378743</v>
      </c>
      <c r="BH9065">
        <f t="shared" si="1085"/>
        <v>7744.9641477743007</v>
      </c>
      <c r="BI9065">
        <f t="shared" si="1086"/>
        <v>9239.5409973107271</v>
      </c>
      <c r="BJ9065">
        <f t="shared" si="1087"/>
        <v>10734.117846847153</v>
      </c>
    </row>
    <row r="9066" spans="1:62">
      <c r="A9066">
        <v>9063</v>
      </c>
      <c r="F9066">
        <v>6374.1693598175607</v>
      </c>
      <c r="G9066">
        <v>0.3894980900060796</v>
      </c>
      <c r="BD9066">
        <f t="shared" si="1081"/>
        <v>3017.9045579657422</v>
      </c>
      <c r="BE9066">
        <f t="shared" si="1082"/>
        <v>7724.7808835789783</v>
      </c>
      <c r="BF9066">
        <f t="shared" si="1083"/>
        <v>12431.657209192215</v>
      </c>
      <c r="BG9066">
        <f t="shared" si="1084"/>
        <v>17138.53353480545</v>
      </c>
      <c r="BH9066">
        <f t="shared" si="1085"/>
        <v>21845.409860418687</v>
      </c>
      <c r="BI9066">
        <f t="shared" si="1086"/>
        <v>26552.286186031924</v>
      </c>
      <c r="BJ9066">
        <f t="shared" si="1087"/>
        <v>31259.162511645158</v>
      </c>
    </row>
    <row r="9067" spans="1:62">
      <c r="A9067">
        <v>9064</v>
      </c>
      <c r="F9067">
        <v>16511.81243843447</v>
      </c>
      <c r="G9067">
        <v>0.64092011143118377</v>
      </c>
      <c r="BD9067">
        <f t="shared" si="1081"/>
        <v>-4426.6789097871624</v>
      </c>
      <c r="BE9067">
        <f t="shared" si="1082"/>
        <v>-2479.1884597567646</v>
      </c>
      <c r="BF9067">
        <f t="shared" si="1083"/>
        <v>-531.69800972636676</v>
      </c>
      <c r="BG9067">
        <f t="shared" si="1084"/>
        <v>1415.7924403040315</v>
      </c>
      <c r="BH9067">
        <f t="shared" si="1085"/>
        <v>3363.2828903344289</v>
      </c>
      <c r="BI9067">
        <f t="shared" si="1086"/>
        <v>5310.7733403648272</v>
      </c>
      <c r="BJ9067">
        <f t="shared" si="1087"/>
        <v>7258.2637903952254</v>
      </c>
    </row>
    <row r="9068" spans="1:62">
      <c r="A9068">
        <v>9065</v>
      </c>
      <c r="F9068">
        <v>7385.3830081297456</v>
      </c>
      <c r="G9068">
        <v>0.60255855918656565</v>
      </c>
      <c r="BD9068">
        <f t="shared" si="1081"/>
        <v>-13307.211881278552</v>
      </c>
      <c r="BE9068">
        <f t="shared" si="1082"/>
        <v>-10102.611324122632</v>
      </c>
      <c r="BF9068">
        <f t="shared" si="1083"/>
        <v>-6898.0107669667141</v>
      </c>
      <c r="BG9068">
        <f t="shared" si="1084"/>
        <v>-3693.4102098107942</v>
      </c>
      <c r="BH9068">
        <f t="shared" si="1085"/>
        <v>-488.80965265487612</v>
      </c>
      <c r="BI9068">
        <f t="shared" si="1086"/>
        <v>2715.790904501042</v>
      </c>
      <c r="BJ9068">
        <f t="shared" si="1087"/>
        <v>5920.3914616569637</v>
      </c>
    </row>
    <row r="9069" spans="1:62">
      <c r="A9069">
        <v>9066</v>
      </c>
      <c r="F9069">
        <v>7728.398135237665</v>
      </c>
      <c r="G9069">
        <v>6.6522456897471827E-2</v>
      </c>
      <c r="BD9069">
        <f t="shared" si="1081"/>
        <v>-4372.5902121969175</v>
      </c>
      <c r="BE9069">
        <f t="shared" si="1082"/>
        <v>-1359.7974162640894</v>
      </c>
      <c r="BF9069">
        <f t="shared" si="1083"/>
        <v>1652.9953796687387</v>
      </c>
      <c r="BG9069">
        <f t="shared" si="1084"/>
        <v>4665.7881756015668</v>
      </c>
      <c r="BH9069">
        <f t="shared" si="1085"/>
        <v>7678.5809715343948</v>
      </c>
      <c r="BI9069">
        <f t="shared" si="1086"/>
        <v>10691.373767467223</v>
      </c>
      <c r="BJ9069">
        <f t="shared" si="1087"/>
        <v>13704.166563400053</v>
      </c>
    </row>
    <row r="9070" spans="1:62">
      <c r="A9070">
        <v>9067</v>
      </c>
      <c r="F9070">
        <v>8579.2443569198804</v>
      </c>
      <c r="G9070">
        <v>1.5167764990503541</v>
      </c>
      <c r="BD9070">
        <f t="shared" si="1081"/>
        <v>-7395.7858507503061</v>
      </c>
      <c r="BE9070">
        <f t="shared" si="1082"/>
        <v>-7063.1735662629471</v>
      </c>
      <c r="BF9070">
        <f t="shared" si="1083"/>
        <v>-6730.5612817755873</v>
      </c>
      <c r="BG9070">
        <f t="shared" si="1084"/>
        <v>-6397.9489972882284</v>
      </c>
      <c r="BH9070">
        <f t="shared" si="1085"/>
        <v>-6065.3367128008695</v>
      </c>
      <c r="BI9070">
        <f t="shared" si="1086"/>
        <v>-5732.7244283135096</v>
      </c>
      <c r="BJ9070">
        <f t="shared" si="1087"/>
        <v>-5400.1121438261507</v>
      </c>
    </row>
    <row r="9071" spans="1:62">
      <c r="A9071">
        <v>9068</v>
      </c>
      <c r="F9071">
        <v>3917.9446239465633</v>
      </c>
      <c r="G9071">
        <v>0.82988632182852662</v>
      </c>
      <c r="BD9071">
        <f t="shared" si="1081"/>
        <v>-995.36186166810967</v>
      </c>
      <c r="BE9071">
        <f t="shared" si="1082"/>
        <v>6588.520633583661</v>
      </c>
      <c r="BF9071">
        <f t="shared" si="1083"/>
        <v>14172.403128835431</v>
      </c>
      <c r="BG9071">
        <f t="shared" si="1084"/>
        <v>21756.285624087202</v>
      </c>
      <c r="BH9071">
        <f t="shared" si="1085"/>
        <v>29340.168119338974</v>
      </c>
      <c r="BI9071">
        <f t="shared" si="1086"/>
        <v>36924.050614590742</v>
      </c>
      <c r="BJ9071">
        <f t="shared" si="1087"/>
        <v>44507.93310984251</v>
      </c>
    </row>
    <row r="9072" spans="1:62">
      <c r="A9072">
        <v>9069</v>
      </c>
      <c r="F9072">
        <v>3959.6135406679059</v>
      </c>
      <c r="G9072">
        <v>0.19586515062757481</v>
      </c>
      <c r="BD9072">
        <f t="shared" si="1081"/>
        <v>231.48698519607024</v>
      </c>
      <c r="BE9072">
        <f t="shared" si="1082"/>
        <v>4380.9185943387038</v>
      </c>
      <c r="BF9072">
        <f t="shared" si="1083"/>
        <v>8530.3502034813355</v>
      </c>
      <c r="BG9072">
        <f t="shared" si="1084"/>
        <v>12679.781812623971</v>
      </c>
      <c r="BH9072">
        <f t="shared" si="1085"/>
        <v>16829.213421766603</v>
      </c>
      <c r="BI9072">
        <f t="shared" si="1086"/>
        <v>20978.645030909232</v>
      </c>
      <c r="BJ9072">
        <f t="shared" si="1087"/>
        <v>25128.07664005187</v>
      </c>
    </row>
    <row r="9073" spans="1:62">
      <c r="A9073">
        <v>9070</v>
      </c>
      <c r="F9073">
        <v>7965.3953081914597</v>
      </c>
      <c r="G9073">
        <v>0.73948041126668862</v>
      </c>
      <c r="BD9073">
        <f t="shared" si="1081"/>
        <v>-2980.2877875300319</v>
      </c>
      <c r="BE9073">
        <f t="shared" si="1082"/>
        <v>-2000.9620343921579</v>
      </c>
      <c r="BF9073">
        <f t="shared" si="1083"/>
        <v>-1021.6362812542839</v>
      </c>
      <c r="BG9073">
        <f t="shared" si="1084"/>
        <v>-42.310528116409841</v>
      </c>
      <c r="BH9073">
        <f t="shared" si="1085"/>
        <v>937.01522502146418</v>
      </c>
      <c r="BI9073">
        <f t="shared" si="1086"/>
        <v>1916.3409781593382</v>
      </c>
      <c r="BJ9073">
        <f t="shared" si="1087"/>
        <v>2895.6667312972122</v>
      </c>
    </row>
    <row r="9074" spans="1:62">
      <c r="A9074">
        <v>9071</v>
      </c>
      <c r="F9074">
        <v>1064.5488628806579</v>
      </c>
      <c r="G9074">
        <v>0.42875915231946315</v>
      </c>
      <c r="BD9074">
        <f t="shared" si="1081"/>
        <v>-4267.9932518580172</v>
      </c>
      <c r="BE9074">
        <f t="shared" si="1082"/>
        <v>-570.59119552457378</v>
      </c>
      <c r="BF9074">
        <f t="shared" si="1083"/>
        <v>3126.8108608088705</v>
      </c>
      <c r="BG9074">
        <f t="shared" si="1084"/>
        <v>6824.2129171423121</v>
      </c>
      <c r="BH9074">
        <f t="shared" si="1085"/>
        <v>10521.614973475756</v>
      </c>
      <c r="BI9074">
        <f t="shared" si="1086"/>
        <v>14219.017029809202</v>
      </c>
      <c r="BJ9074">
        <f t="shared" si="1087"/>
        <v>17916.419086142643</v>
      </c>
    </row>
    <row r="9075" spans="1:62">
      <c r="A9075">
        <v>9072</v>
      </c>
      <c r="F9075">
        <v>14752.154048158867</v>
      </c>
      <c r="G9075">
        <v>0.94123845958858166</v>
      </c>
      <c r="BD9075">
        <f t="shared" si="1081"/>
        <v>1079.2468987166581</v>
      </c>
      <c r="BE9075">
        <f t="shared" si="1082"/>
        <v>3223.042660313974</v>
      </c>
      <c r="BF9075">
        <f t="shared" si="1083"/>
        <v>5366.8384219112895</v>
      </c>
      <c r="BG9075">
        <f t="shared" si="1084"/>
        <v>7510.6341835086059</v>
      </c>
      <c r="BH9075">
        <f t="shared" si="1085"/>
        <v>9654.4299451059214</v>
      </c>
      <c r="BI9075">
        <f t="shared" si="1086"/>
        <v>11798.225706703237</v>
      </c>
      <c r="BJ9075">
        <f t="shared" si="1087"/>
        <v>13942.021468300552</v>
      </c>
    </row>
    <row r="9076" spans="1:62">
      <c r="A9076">
        <v>9073</v>
      </c>
      <c r="F9076">
        <v>16984.16685278251</v>
      </c>
      <c r="G9076">
        <v>0.12039022291420132</v>
      </c>
      <c r="BD9076">
        <f t="shared" si="1081"/>
        <v>-10045.96175021596</v>
      </c>
      <c r="BE9076">
        <f t="shared" si="1082"/>
        <v>-5339.7694522730508</v>
      </c>
      <c r="BF9076">
        <f t="shared" si="1083"/>
        <v>-633.57715433014164</v>
      </c>
      <c r="BG9076">
        <f t="shared" si="1084"/>
        <v>4072.6151436127657</v>
      </c>
      <c r="BH9076">
        <f t="shared" si="1085"/>
        <v>8778.807441555673</v>
      </c>
      <c r="BI9076">
        <f t="shared" si="1086"/>
        <v>13484.999739498584</v>
      </c>
      <c r="BJ9076">
        <f t="shared" si="1087"/>
        <v>18191.192037441491</v>
      </c>
    </row>
    <row r="9077" spans="1:62">
      <c r="A9077">
        <v>9074</v>
      </c>
      <c r="F9077">
        <v>9354.3217905298297</v>
      </c>
      <c r="G9077">
        <v>0.2177392620585481</v>
      </c>
      <c r="BD9077">
        <f t="shared" si="1081"/>
        <v>-16382.215738211504</v>
      </c>
      <c r="BE9077">
        <f t="shared" si="1082"/>
        <v>-15780.264623640496</v>
      </c>
      <c r="BF9077">
        <f t="shared" si="1083"/>
        <v>-15178.31350906949</v>
      </c>
      <c r="BG9077">
        <f t="shared" si="1084"/>
        <v>-14576.362394498483</v>
      </c>
      <c r="BH9077">
        <f t="shared" si="1085"/>
        <v>-13974.411279927477</v>
      </c>
      <c r="BI9077">
        <f t="shared" si="1086"/>
        <v>-13372.46016535647</v>
      </c>
      <c r="BJ9077">
        <f t="shared" si="1087"/>
        <v>-12770.509050785464</v>
      </c>
    </row>
    <row r="9078" spans="1:62">
      <c r="A9078">
        <v>9075</v>
      </c>
      <c r="F9078">
        <v>10580.70282352124</v>
      </c>
      <c r="G9078">
        <v>0.22239025562154957</v>
      </c>
      <c r="BD9078">
        <f t="shared" si="1081"/>
        <v>-8265.6254802370895</v>
      </c>
      <c r="BE9078">
        <f t="shared" si="1082"/>
        <v>-7176.9291699443493</v>
      </c>
      <c r="BF9078">
        <f t="shared" si="1083"/>
        <v>-6088.2328596516081</v>
      </c>
      <c r="BG9078">
        <f t="shared" si="1084"/>
        <v>-4999.5365493588679</v>
      </c>
      <c r="BH9078">
        <f t="shared" si="1085"/>
        <v>-3910.8402390661277</v>
      </c>
      <c r="BI9078">
        <f t="shared" si="1086"/>
        <v>-2822.1439287733865</v>
      </c>
      <c r="BJ9078">
        <f t="shared" si="1087"/>
        <v>-1733.4476184806463</v>
      </c>
    </row>
    <row r="9079" spans="1:62">
      <c r="A9079">
        <v>9076</v>
      </c>
      <c r="F9079">
        <v>12909.29743327944</v>
      </c>
      <c r="G9079">
        <v>0.27572193388483512</v>
      </c>
      <c r="BD9079">
        <f t="shared" si="1081"/>
        <v>-9468.7515454134918</v>
      </c>
      <c r="BE9079">
        <f t="shared" si="1082"/>
        <v>-8356.8002673057454</v>
      </c>
      <c r="BF9079">
        <f t="shared" si="1083"/>
        <v>-7244.8489891979971</v>
      </c>
      <c r="BG9079">
        <f t="shared" si="1084"/>
        <v>-6132.8977110902488</v>
      </c>
      <c r="BH9079">
        <f t="shared" si="1085"/>
        <v>-5020.9464329825005</v>
      </c>
      <c r="BI9079">
        <f t="shared" si="1086"/>
        <v>-3908.9951548747531</v>
      </c>
      <c r="BJ9079">
        <f t="shared" si="1087"/>
        <v>-2797.0438767670048</v>
      </c>
    </row>
    <row r="9080" spans="1:62">
      <c r="A9080">
        <v>9077</v>
      </c>
      <c r="F9080">
        <v>2827.6164695067346</v>
      </c>
      <c r="G9080">
        <v>0.43859875590591368</v>
      </c>
      <c r="BD9080">
        <f t="shared" si="1081"/>
        <v>-11530.687763855265</v>
      </c>
      <c r="BE9080">
        <f t="shared" si="1082"/>
        <v>-10152.07809443109</v>
      </c>
      <c r="BF9080">
        <f t="shared" si="1083"/>
        <v>-8773.4684250069131</v>
      </c>
      <c r="BG9080">
        <f t="shared" si="1084"/>
        <v>-7394.858755582738</v>
      </c>
      <c r="BH9080">
        <f t="shared" si="1085"/>
        <v>-6016.249086158562</v>
      </c>
      <c r="BI9080">
        <f t="shared" si="1086"/>
        <v>-4637.639416734386</v>
      </c>
      <c r="BJ9080">
        <f t="shared" si="1087"/>
        <v>-3259.029747310211</v>
      </c>
    </row>
    <row r="9081" spans="1:62">
      <c r="A9081">
        <v>9078</v>
      </c>
      <c r="F9081">
        <v>3056.1303380642275</v>
      </c>
      <c r="G9081">
        <v>0.29449437375263887</v>
      </c>
      <c r="BD9081">
        <f t="shared" si="1081"/>
        <v>-634.62268997716637</v>
      </c>
      <c r="BE9081">
        <f t="shared" si="1082"/>
        <v>1558.3710895524018</v>
      </c>
      <c r="BF9081">
        <f t="shared" si="1083"/>
        <v>3751.3648690819709</v>
      </c>
      <c r="BG9081">
        <f t="shared" si="1084"/>
        <v>5944.3586486115382</v>
      </c>
      <c r="BH9081">
        <f t="shared" si="1085"/>
        <v>8137.3524281411082</v>
      </c>
      <c r="BI9081">
        <f t="shared" si="1086"/>
        <v>10330.346207670676</v>
      </c>
      <c r="BJ9081">
        <f t="shared" si="1087"/>
        <v>12523.339987200245</v>
      </c>
    </row>
    <row r="9082" spans="1:62">
      <c r="A9082">
        <v>9079</v>
      </c>
      <c r="F9082">
        <v>11755.179791785049</v>
      </c>
      <c r="G9082">
        <v>0.13021975842664002</v>
      </c>
      <c r="BD9082">
        <f t="shared" si="1081"/>
        <v>-1583.6584693010332</v>
      </c>
      <c r="BE9082">
        <f t="shared" si="1082"/>
        <v>-111.18660053783879</v>
      </c>
      <c r="BF9082">
        <f t="shared" si="1083"/>
        <v>1361.2852682253551</v>
      </c>
      <c r="BG9082">
        <f t="shared" si="1084"/>
        <v>2833.75713698855</v>
      </c>
      <c r="BH9082">
        <f t="shared" si="1085"/>
        <v>4306.2290057517439</v>
      </c>
      <c r="BI9082">
        <f t="shared" si="1086"/>
        <v>5778.7008745149378</v>
      </c>
      <c r="BJ9082">
        <f t="shared" si="1087"/>
        <v>7251.1727432781336</v>
      </c>
    </row>
    <row r="9083" spans="1:62">
      <c r="A9083">
        <v>9080</v>
      </c>
      <c r="F9083">
        <v>12704.178835777877</v>
      </c>
      <c r="G9083">
        <v>0.17289533338520169</v>
      </c>
      <c r="BD9083">
        <f t="shared" si="1081"/>
        <v>-11104.080999651849</v>
      </c>
      <c r="BE9083">
        <f t="shared" si="1082"/>
        <v>-10452.982207518649</v>
      </c>
      <c r="BF9083">
        <f t="shared" si="1083"/>
        <v>-9801.8834153854477</v>
      </c>
      <c r="BG9083">
        <f t="shared" si="1084"/>
        <v>-9150.7846232522497</v>
      </c>
      <c r="BH9083">
        <f t="shared" si="1085"/>
        <v>-8499.6858311190481</v>
      </c>
      <c r="BI9083">
        <f t="shared" si="1086"/>
        <v>-7848.5870389858483</v>
      </c>
      <c r="BJ9083">
        <f t="shared" si="1087"/>
        <v>-7197.4882468526484</v>
      </c>
    </row>
    <row r="9084" spans="1:62">
      <c r="A9084">
        <v>9081</v>
      </c>
      <c r="F9084">
        <v>9155.4476589725527</v>
      </c>
      <c r="G9084">
        <v>0.15404827064188265</v>
      </c>
      <c r="BD9084">
        <f t="shared" si="1081"/>
        <v>-11839.702168851869</v>
      </c>
      <c r="BE9084">
        <f t="shared" si="1082"/>
        <v>-10975.225501925859</v>
      </c>
      <c r="BF9084">
        <f t="shared" si="1083"/>
        <v>-10110.748834999851</v>
      </c>
      <c r="BG9084">
        <f t="shared" si="1084"/>
        <v>-9246.2721680738432</v>
      </c>
      <c r="BH9084">
        <f t="shared" si="1085"/>
        <v>-8381.7955011478334</v>
      </c>
      <c r="BI9084">
        <f t="shared" si="1086"/>
        <v>-7517.3188342218264</v>
      </c>
      <c r="BJ9084">
        <f t="shared" si="1087"/>
        <v>-6652.8421672958175</v>
      </c>
    </row>
    <row r="9085" spans="1:62">
      <c r="A9085">
        <v>9082</v>
      </c>
      <c r="F9085">
        <v>171.86545649642358</v>
      </c>
      <c r="G9085">
        <v>1.0600142635871093</v>
      </c>
      <c r="BD9085">
        <f t="shared" si="1081"/>
        <v>-8385.2063057631403</v>
      </c>
      <c r="BE9085">
        <f t="shared" si="1082"/>
        <v>-7614.9649525537261</v>
      </c>
      <c r="BF9085">
        <f t="shared" si="1083"/>
        <v>-6844.7235993443137</v>
      </c>
      <c r="BG9085">
        <f t="shared" si="1084"/>
        <v>-6074.4822461348995</v>
      </c>
      <c r="BH9085">
        <f t="shared" si="1085"/>
        <v>-5304.2408929254871</v>
      </c>
      <c r="BI9085">
        <f t="shared" si="1086"/>
        <v>-4533.9995397160737</v>
      </c>
      <c r="BJ9085">
        <f t="shared" si="1087"/>
        <v>-3763.7581865066604</v>
      </c>
    </row>
    <row r="9086" spans="1:62">
      <c r="A9086">
        <v>9083</v>
      </c>
      <c r="F9086">
        <v>5364.2161653173898</v>
      </c>
      <c r="G9086">
        <v>0.16945750999117237</v>
      </c>
      <c r="BD9086">
        <f t="shared" si="1081"/>
        <v>5128.2058614391226</v>
      </c>
      <c r="BE9086">
        <f t="shared" si="1082"/>
        <v>10428.277179374669</v>
      </c>
      <c r="BF9086">
        <f t="shared" si="1083"/>
        <v>15728.348497310215</v>
      </c>
      <c r="BG9086">
        <f t="shared" si="1084"/>
        <v>21028.419815245761</v>
      </c>
      <c r="BH9086">
        <f t="shared" si="1085"/>
        <v>26328.491133181309</v>
      </c>
      <c r="BI9086">
        <f t="shared" si="1086"/>
        <v>31628.562451116853</v>
      </c>
      <c r="BJ9086">
        <f t="shared" si="1087"/>
        <v>36928.633769052401</v>
      </c>
    </row>
    <row r="9087" spans="1:62">
      <c r="A9087">
        <v>9084</v>
      </c>
      <c r="F9087">
        <v>10325.14175860423</v>
      </c>
      <c r="G9087">
        <v>0.21810168820243625</v>
      </c>
      <c r="BD9087">
        <f t="shared" si="1081"/>
        <v>-4516.9286153615276</v>
      </c>
      <c r="BE9087">
        <f t="shared" si="1082"/>
        <v>-3669.6410654056663</v>
      </c>
      <c r="BF9087">
        <f t="shared" si="1083"/>
        <v>-2822.353515449804</v>
      </c>
      <c r="BG9087">
        <f t="shared" si="1084"/>
        <v>-1975.0659654939423</v>
      </c>
      <c r="BH9087">
        <f t="shared" si="1085"/>
        <v>-1127.7784155380805</v>
      </c>
      <c r="BI9087">
        <f t="shared" si="1086"/>
        <v>-280.49086558221825</v>
      </c>
      <c r="BJ9087">
        <f t="shared" si="1087"/>
        <v>566.79668437364307</v>
      </c>
    </row>
    <row r="9088" spans="1:62">
      <c r="A9088">
        <v>9085</v>
      </c>
      <c r="F9088">
        <v>3693.2655808596064</v>
      </c>
      <c r="G9088">
        <v>0.77422288724233823</v>
      </c>
      <c r="BD9088">
        <f t="shared" si="1081"/>
        <v>-9234.6333175920481</v>
      </c>
      <c r="BE9088">
        <f t="shared" si="1082"/>
        <v>-8144.1248765798673</v>
      </c>
      <c r="BF9088">
        <f t="shared" si="1083"/>
        <v>-7053.6164355676865</v>
      </c>
      <c r="BG9088">
        <f t="shared" si="1084"/>
        <v>-5963.1079945555048</v>
      </c>
      <c r="BH9088">
        <f t="shared" si="1085"/>
        <v>-4872.599553543324</v>
      </c>
      <c r="BI9088">
        <f t="shared" si="1086"/>
        <v>-3782.0911125311422</v>
      </c>
      <c r="BJ9088">
        <f t="shared" si="1087"/>
        <v>-2691.5826715189614</v>
      </c>
    </row>
    <row r="9089" spans="1:62">
      <c r="A9089">
        <v>9086</v>
      </c>
      <c r="F9089">
        <v>6327.0405546791953</v>
      </c>
      <c r="G9089">
        <v>0.25682264233648411</v>
      </c>
      <c r="BD9089">
        <f t="shared" si="1081"/>
        <v>177.84885535208468</v>
      </c>
      <c r="BE9089">
        <f t="shared" si="1082"/>
        <v>4048.9632915637758</v>
      </c>
      <c r="BF9089">
        <f t="shared" si="1083"/>
        <v>7920.0777277754678</v>
      </c>
      <c r="BG9089">
        <f t="shared" si="1084"/>
        <v>11791.192163987158</v>
      </c>
      <c r="BH9089">
        <f t="shared" si="1085"/>
        <v>15662.306600198848</v>
      </c>
      <c r="BI9089">
        <f t="shared" si="1086"/>
        <v>19533.421036410542</v>
      </c>
      <c r="BJ9089">
        <f t="shared" si="1087"/>
        <v>23404.535472622232</v>
      </c>
    </row>
    <row r="9090" spans="1:62">
      <c r="A9090">
        <v>9087</v>
      </c>
      <c r="F9090">
        <v>11623.690096666669</v>
      </c>
      <c r="G9090">
        <v>0.20433090758342232</v>
      </c>
      <c r="BD9090">
        <f t="shared" si="1081"/>
        <v>-5042.9273429967743</v>
      </c>
      <c r="BE9090">
        <f t="shared" si="1082"/>
        <v>-3758.8141313143542</v>
      </c>
      <c r="BF9090">
        <f t="shared" si="1083"/>
        <v>-2474.7009196319336</v>
      </c>
      <c r="BG9090">
        <f t="shared" si="1084"/>
        <v>-1190.5877079495131</v>
      </c>
      <c r="BH9090">
        <f t="shared" si="1085"/>
        <v>93.525503732907055</v>
      </c>
      <c r="BI9090">
        <f t="shared" si="1086"/>
        <v>1377.6387154153281</v>
      </c>
      <c r="BJ9090">
        <f t="shared" si="1087"/>
        <v>2661.7519270977482</v>
      </c>
    </row>
    <row r="9091" spans="1:62">
      <c r="A9091">
        <v>9088</v>
      </c>
      <c r="F9091">
        <v>7845.9537806559365</v>
      </c>
      <c r="G9091">
        <v>0.40371080075357124</v>
      </c>
      <c r="BD9091">
        <f t="shared" si="1081"/>
        <v>-10602.035558749558</v>
      </c>
      <c r="BE9091">
        <f t="shared" si="1082"/>
        <v>-9580.3810208324467</v>
      </c>
      <c r="BF9091">
        <f t="shared" si="1083"/>
        <v>-8558.7264829153337</v>
      </c>
      <c r="BG9091">
        <f t="shared" si="1084"/>
        <v>-7537.0719449982225</v>
      </c>
      <c r="BH9091">
        <f t="shared" si="1085"/>
        <v>-6515.4174070811114</v>
      </c>
      <c r="BI9091">
        <f t="shared" si="1086"/>
        <v>-5493.7628691639993</v>
      </c>
      <c r="BJ9091">
        <f t="shared" si="1087"/>
        <v>-4472.1083312468882</v>
      </c>
    </row>
    <row r="9092" spans="1:62">
      <c r="A9092">
        <v>9089</v>
      </c>
      <c r="F9092">
        <v>3590.2710143738368</v>
      </c>
      <c r="G9092">
        <v>0.21587932788865327</v>
      </c>
      <c r="BD9092">
        <f t="shared" si="1081"/>
        <v>-5827.3997768880799</v>
      </c>
      <c r="BE9092">
        <f t="shared" si="1082"/>
        <v>-3808.8457731202243</v>
      </c>
      <c r="BF9092">
        <f t="shared" si="1083"/>
        <v>-1790.2917693523677</v>
      </c>
      <c r="BG9092">
        <f t="shared" si="1084"/>
        <v>228.26223441548791</v>
      </c>
      <c r="BH9092">
        <f t="shared" si="1085"/>
        <v>2246.8162381833445</v>
      </c>
      <c r="BI9092">
        <f t="shared" si="1086"/>
        <v>4265.370241951201</v>
      </c>
      <c r="BJ9092">
        <f t="shared" si="1087"/>
        <v>6283.9242457190576</v>
      </c>
    </row>
    <row r="9093" spans="1:62">
      <c r="A9093">
        <v>9090</v>
      </c>
      <c r="F9093">
        <v>8696.8722143419309</v>
      </c>
      <c r="G9093">
        <v>0.38988872916694106</v>
      </c>
      <c r="BD9093">
        <f t="shared" si="1081"/>
        <v>-2510.8743749305704</v>
      </c>
      <c r="BE9093">
        <f t="shared" si="1082"/>
        <v>-1431.477735487304</v>
      </c>
      <c r="BF9093">
        <f t="shared" si="1083"/>
        <v>-352.08109604403762</v>
      </c>
      <c r="BG9093">
        <f t="shared" si="1084"/>
        <v>727.31554339922877</v>
      </c>
      <c r="BH9093">
        <f t="shared" si="1085"/>
        <v>1806.7121828424952</v>
      </c>
      <c r="BI9093">
        <f t="shared" si="1086"/>
        <v>2886.1088222857616</v>
      </c>
      <c r="BJ9093">
        <f t="shared" si="1087"/>
        <v>3965.505461729028</v>
      </c>
    </row>
    <row r="9094" spans="1:62">
      <c r="A9094">
        <v>9091</v>
      </c>
      <c r="F9094">
        <v>9173.1468592201745</v>
      </c>
      <c r="G9094">
        <v>0.38644843157490794</v>
      </c>
      <c r="BD9094">
        <f t="shared" si="1081"/>
        <v>-6747.4285685072255</v>
      </c>
      <c r="BE9094">
        <f t="shared" si="1082"/>
        <v>-4797.98492267252</v>
      </c>
      <c r="BF9094">
        <f t="shared" si="1083"/>
        <v>-2848.5412768378146</v>
      </c>
      <c r="BG9094">
        <f t="shared" si="1084"/>
        <v>-899.0976310031092</v>
      </c>
      <c r="BH9094">
        <f t="shared" si="1085"/>
        <v>1050.3460148315953</v>
      </c>
      <c r="BI9094">
        <f t="shared" si="1086"/>
        <v>2999.7896606663016</v>
      </c>
      <c r="BJ9094">
        <f t="shared" si="1087"/>
        <v>4949.2333065010062</v>
      </c>
    </row>
    <row r="9095" spans="1:62">
      <c r="A9095">
        <v>9092</v>
      </c>
      <c r="F9095">
        <v>8214.0166940946547</v>
      </c>
      <c r="G9095">
        <v>7.4406737090461306E-2</v>
      </c>
      <c r="BD9095">
        <f t="shared" si="1081"/>
        <v>-7240.9047013456347</v>
      </c>
      <c r="BE9095">
        <f t="shared" si="1082"/>
        <v>-5308.662543471095</v>
      </c>
      <c r="BF9095">
        <f t="shared" si="1083"/>
        <v>-3376.4203855965552</v>
      </c>
      <c r="BG9095">
        <f t="shared" si="1084"/>
        <v>-1444.1782277220154</v>
      </c>
      <c r="BH9095">
        <f t="shared" si="1085"/>
        <v>488.06393015252434</v>
      </c>
      <c r="BI9095">
        <f t="shared" si="1086"/>
        <v>2420.3060880270641</v>
      </c>
      <c r="BJ9095">
        <f t="shared" si="1087"/>
        <v>4352.5482459016039</v>
      </c>
    </row>
    <row r="9096" spans="1:62">
      <c r="A9096">
        <v>9093</v>
      </c>
      <c r="F9096">
        <v>8967.1666658401409</v>
      </c>
      <c r="G9096">
        <v>0.17037319692889064</v>
      </c>
      <c r="BD9096">
        <f t="shared" si="1081"/>
        <v>-7841.9830086423481</v>
      </c>
      <c r="BE9096">
        <f t="shared" si="1082"/>
        <v>-7469.9493231900415</v>
      </c>
      <c r="BF9096">
        <f t="shared" si="1083"/>
        <v>-7097.9156377377349</v>
      </c>
      <c r="BG9096">
        <f t="shared" si="1084"/>
        <v>-6725.8819522854283</v>
      </c>
      <c r="BH9096">
        <f t="shared" si="1085"/>
        <v>-6353.8482668331217</v>
      </c>
      <c r="BI9096">
        <f t="shared" si="1086"/>
        <v>-5981.8145813808151</v>
      </c>
      <c r="BJ9096">
        <f t="shared" si="1087"/>
        <v>-5609.7808959285085</v>
      </c>
    </row>
    <row r="9097" spans="1:62">
      <c r="A9097">
        <v>9094</v>
      </c>
      <c r="F9097">
        <v>-8520.3894395038369</v>
      </c>
      <c r="G9097">
        <v>0.19600357643241662</v>
      </c>
      <c r="BD9097">
        <f t="shared" si="1081"/>
        <v>-8115.3006811956875</v>
      </c>
      <c r="BE9097">
        <f t="shared" si="1082"/>
        <v>-7263.4346965512341</v>
      </c>
      <c r="BF9097">
        <f t="shared" si="1083"/>
        <v>-6411.5687119067816</v>
      </c>
      <c r="BG9097">
        <f t="shared" si="1084"/>
        <v>-5559.7027272623282</v>
      </c>
      <c r="BH9097">
        <f t="shared" si="1085"/>
        <v>-4707.8367426178747</v>
      </c>
      <c r="BI9097">
        <f t="shared" si="1086"/>
        <v>-3855.9707579734222</v>
      </c>
      <c r="BJ9097">
        <f t="shared" si="1087"/>
        <v>-3004.1047733289688</v>
      </c>
    </row>
    <row r="9098" spans="1:62">
      <c r="A9098">
        <v>9095</v>
      </c>
      <c r="F9098">
        <v>9149.057622800985</v>
      </c>
      <c r="G9098">
        <v>0.35730141874595045</v>
      </c>
      <c r="BD9098">
        <f t="shared" si="1081"/>
        <v>9500.4073216659199</v>
      </c>
      <c r="BE9098">
        <f t="shared" si="1082"/>
        <v>10480.425203828003</v>
      </c>
      <c r="BF9098">
        <f t="shared" si="1083"/>
        <v>11460.443085990086</v>
      </c>
      <c r="BG9098">
        <f t="shared" si="1084"/>
        <v>12440.460968152169</v>
      </c>
      <c r="BH9098">
        <f t="shared" si="1085"/>
        <v>13420.478850314252</v>
      </c>
      <c r="BI9098">
        <f t="shared" si="1086"/>
        <v>14400.496732476335</v>
      </c>
      <c r="BJ9098">
        <f t="shared" si="1087"/>
        <v>15380.514614638418</v>
      </c>
    </row>
    <row r="9099" spans="1:62">
      <c r="A9099">
        <v>9096</v>
      </c>
      <c r="F9099">
        <v>10717.456411820331</v>
      </c>
      <c r="G9099">
        <v>0.15508988382010624</v>
      </c>
      <c r="BD9099">
        <f t="shared" si="1081"/>
        <v>-7362.5505290712326</v>
      </c>
      <c r="BE9099">
        <f t="shared" si="1082"/>
        <v>-5576.0434353414803</v>
      </c>
      <c r="BF9099">
        <f t="shared" si="1083"/>
        <v>-3789.5363416117279</v>
      </c>
      <c r="BG9099">
        <f t="shared" si="1084"/>
        <v>-2003.0292478819756</v>
      </c>
      <c r="BH9099">
        <f t="shared" si="1085"/>
        <v>-216.52215415222418</v>
      </c>
      <c r="BI9099">
        <f t="shared" si="1086"/>
        <v>1569.9849395775291</v>
      </c>
      <c r="BJ9099">
        <f t="shared" si="1087"/>
        <v>3356.4920333072805</v>
      </c>
    </row>
    <row r="9100" spans="1:62">
      <c r="A9100">
        <v>9097</v>
      </c>
      <c r="F9100">
        <v>2895.1123348495712</v>
      </c>
      <c r="G9100">
        <v>0.20084071543832671</v>
      </c>
      <c r="BD9100">
        <f t="shared" si="1081"/>
        <v>-9942.0069927198001</v>
      </c>
      <c r="BE9100">
        <f t="shared" si="1082"/>
        <v>-9166.5575736192677</v>
      </c>
      <c r="BF9100">
        <f t="shared" si="1083"/>
        <v>-8391.1081545187371</v>
      </c>
      <c r="BG9100">
        <f t="shared" si="1084"/>
        <v>-7615.6587354182057</v>
      </c>
      <c r="BH9100">
        <f t="shared" si="1085"/>
        <v>-6840.2093163176742</v>
      </c>
      <c r="BI9100">
        <f t="shared" si="1086"/>
        <v>-6064.7598972171436</v>
      </c>
      <c r="BJ9100">
        <f t="shared" si="1087"/>
        <v>-5289.3104781166121</v>
      </c>
    </row>
    <row r="9101" spans="1:62">
      <c r="A9101">
        <v>9098</v>
      </c>
      <c r="F9101">
        <v>7917.8942090530036</v>
      </c>
      <c r="G9101">
        <v>0.35355276359595678</v>
      </c>
      <c r="BD9101">
        <f t="shared" ref="BD9101:BD9164" si="1088">($BD$3*G9100)-F9100</f>
        <v>-1890.9087576579377</v>
      </c>
      <c r="BE9101">
        <f t="shared" ref="BE9101:BE9164" si="1089">($BE$3*G9100)-F9100</f>
        <v>-886.705180466304</v>
      </c>
      <c r="BF9101">
        <f t="shared" ref="BF9101:BF9164" si="1090">($BF$3*G9100)-F9100</f>
        <v>117.49839672532926</v>
      </c>
      <c r="BG9101">
        <f t="shared" ref="BG9101:BG9164" si="1091">($BG$3*G9100)-F9100</f>
        <v>1121.7019739169632</v>
      </c>
      <c r="BH9101">
        <f t="shared" ref="BH9101:BH9164" si="1092">($BH$3*G9100)-F9100</f>
        <v>2125.9055511085962</v>
      </c>
      <c r="BI9101">
        <f t="shared" ref="BI9101:BI9164" si="1093">($BI$3*G9100)-F9100</f>
        <v>3130.1091283002297</v>
      </c>
      <c r="BJ9101">
        <f t="shared" ref="BJ9101:BJ9164" si="1094">($BJ$3*G9100)-F9100</f>
        <v>4134.3127054918641</v>
      </c>
    </row>
    <row r="9102" spans="1:62">
      <c r="A9102">
        <v>9099</v>
      </c>
      <c r="F9102">
        <v>3766.386633719776</v>
      </c>
      <c r="G9102">
        <v>0.36979222519573263</v>
      </c>
      <c r="BD9102">
        <f t="shared" si="1088"/>
        <v>-6150.1303910732195</v>
      </c>
      <c r="BE9102">
        <f t="shared" si="1089"/>
        <v>-4382.3665730934354</v>
      </c>
      <c r="BF9102">
        <f t="shared" si="1090"/>
        <v>-2614.6027551136522</v>
      </c>
      <c r="BG9102">
        <f t="shared" si="1091"/>
        <v>-846.83893713386806</v>
      </c>
      <c r="BH9102">
        <f t="shared" si="1092"/>
        <v>920.92488084591605</v>
      </c>
      <c r="BI9102">
        <f t="shared" si="1093"/>
        <v>2688.6886988256992</v>
      </c>
      <c r="BJ9102">
        <f t="shared" si="1094"/>
        <v>4456.4525168054843</v>
      </c>
    </row>
    <row r="9103" spans="1:62">
      <c r="A9103">
        <v>9100</v>
      </c>
      <c r="F9103">
        <v>8534.0103235034076</v>
      </c>
      <c r="G9103">
        <v>0.26453539105910906</v>
      </c>
      <c r="BD9103">
        <f t="shared" si="1088"/>
        <v>-1917.4255077411128</v>
      </c>
      <c r="BE9103">
        <f t="shared" si="1089"/>
        <v>-68.464381762449648</v>
      </c>
      <c r="BF9103">
        <f t="shared" si="1090"/>
        <v>1780.4967442162133</v>
      </c>
      <c r="BG9103">
        <f t="shared" si="1091"/>
        <v>3629.4578701948767</v>
      </c>
      <c r="BH9103">
        <f t="shared" si="1092"/>
        <v>5478.4189961735392</v>
      </c>
      <c r="BI9103">
        <f t="shared" si="1093"/>
        <v>7327.3801221522026</v>
      </c>
      <c r="BJ9103">
        <f t="shared" si="1094"/>
        <v>9176.341248130866</v>
      </c>
    </row>
    <row r="9104" spans="1:62">
      <c r="A9104">
        <v>9101</v>
      </c>
      <c r="F9104">
        <v>10911.594052680215</v>
      </c>
      <c r="G9104">
        <v>0.30850934147913911</v>
      </c>
      <c r="BD9104">
        <f t="shared" si="1088"/>
        <v>-7211.3333682078628</v>
      </c>
      <c r="BE9104">
        <f t="shared" si="1089"/>
        <v>-5888.6564129123171</v>
      </c>
      <c r="BF9104">
        <f t="shared" si="1090"/>
        <v>-4565.9794576167715</v>
      </c>
      <c r="BG9104">
        <f t="shared" si="1091"/>
        <v>-3243.3025023212267</v>
      </c>
      <c r="BH9104">
        <f t="shared" si="1092"/>
        <v>-1920.625547025681</v>
      </c>
      <c r="BI9104">
        <f t="shared" si="1093"/>
        <v>-597.94859173013538</v>
      </c>
      <c r="BJ9104">
        <f t="shared" si="1094"/>
        <v>724.72836356540938</v>
      </c>
    </row>
    <row r="9105" spans="1:62">
      <c r="A9105">
        <v>9102</v>
      </c>
      <c r="F9105">
        <v>7248.6708849130555</v>
      </c>
      <c r="G9105">
        <v>0.75306528041693888</v>
      </c>
      <c r="BD9105">
        <f t="shared" si="1088"/>
        <v>-9369.0473452845199</v>
      </c>
      <c r="BE9105">
        <f t="shared" si="1089"/>
        <v>-7826.5006378888238</v>
      </c>
      <c r="BF9105">
        <f t="shared" si="1090"/>
        <v>-6283.9539304931286</v>
      </c>
      <c r="BG9105">
        <f t="shared" si="1091"/>
        <v>-4741.4072230974325</v>
      </c>
      <c r="BH9105">
        <f t="shared" si="1092"/>
        <v>-3198.8605157017373</v>
      </c>
      <c r="BI9105">
        <f t="shared" si="1093"/>
        <v>-1656.3138083060421</v>
      </c>
      <c r="BJ9105">
        <f t="shared" si="1094"/>
        <v>-113.76710091034693</v>
      </c>
    </row>
    <row r="9106" spans="1:62">
      <c r="A9106">
        <v>9103</v>
      </c>
      <c r="F9106">
        <v>15006.675964629303</v>
      </c>
      <c r="G9106">
        <v>0.18150480239694566</v>
      </c>
      <c r="BD9106">
        <f t="shared" si="1088"/>
        <v>-3483.3444828283609</v>
      </c>
      <c r="BE9106">
        <f t="shared" si="1089"/>
        <v>281.98191925633364</v>
      </c>
      <c r="BF9106">
        <f t="shared" si="1090"/>
        <v>4047.3083213410282</v>
      </c>
      <c r="BG9106">
        <f t="shared" si="1091"/>
        <v>7812.6347234257228</v>
      </c>
      <c r="BH9106">
        <f t="shared" si="1092"/>
        <v>11577.961125510417</v>
      </c>
      <c r="BI9106">
        <f t="shared" si="1093"/>
        <v>15343.287527595112</v>
      </c>
      <c r="BJ9106">
        <f t="shared" si="1094"/>
        <v>19108.613929679806</v>
      </c>
    </row>
    <row r="9107" spans="1:62">
      <c r="A9107">
        <v>9104</v>
      </c>
      <c r="F9107">
        <v>-507.87590701525187</v>
      </c>
      <c r="G9107">
        <v>0.75121361902262862</v>
      </c>
      <c r="BD9107">
        <f t="shared" si="1088"/>
        <v>-14099.151952644575</v>
      </c>
      <c r="BE9107">
        <f t="shared" si="1089"/>
        <v>-13191.627940659846</v>
      </c>
      <c r="BF9107">
        <f t="shared" si="1090"/>
        <v>-12284.103928675118</v>
      </c>
      <c r="BG9107">
        <f t="shared" si="1091"/>
        <v>-11376.579916690389</v>
      </c>
      <c r="BH9107">
        <f t="shared" si="1092"/>
        <v>-10469.055904705661</v>
      </c>
      <c r="BI9107">
        <f t="shared" si="1093"/>
        <v>-9561.5318927209337</v>
      </c>
      <c r="BJ9107">
        <f t="shared" si="1094"/>
        <v>-8654.0078807362042</v>
      </c>
    </row>
    <row r="9108" spans="1:62">
      <c r="A9108">
        <v>9105</v>
      </c>
      <c r="F9108">
        <v>11898.27261250433</v>
      </c>
      <c r="G9108">
        <v>0.10600594917210149</v>
      </c>
      <c r="BD9108">
        <f t="shared" si="1088"/>
        <v>4263.9440021283954</v>
      </c>
      <c r="BE9108">
        <f t="shared" si="1089"/>
        <v>8020.012097241538</v>
      </c>
      <c r="BF9108">
        <f t="shared" si="1090"/>
        <v>11776.080192354681</v>
      </c>
      <c r="BG9108">
        <f t="shared" si="1091"/>
        <v>15532.148287467824</v>
      </c>
      <c r="BH9108">
        <f t="shared" si="1092"/>
        <v>19288.216382580966</v>
      </c>
      <c r="BI9108">
        <f t="shared" si="1093"/>
        <v>23044.284477694109</v>
      </c>
      <c r="BJ9108">
        <f t="shared" si="1094"/>
        <v>26800.352572807253</v>
      </c>
    </row>
    <row r="9109" spans="1:62">
      <c r="A9109">
        <v>9106</v>
      </c>
      <c r="F9109">
        <v>-8099.2684207438106</v>
      </c>
      <c r="G9109">
        <v>0.80052477162471547</v>
      </c>
      <c r="BD9109">
        <f t="shared" si="1088"/>
        <v>-11368.242866643823</v>
      </c>
      <c r="BE9109">
        <f t="shared" si="1089"/>
        <v>-10838.213120783315</v>
      </c>
      <c r="BF9109">
        <f t="shared" si="1090"/>
        <v>-10308.183374922808</v>
      </c>
      <c r="BG9109">
        <f t="shared" si="1091"/>
        <v>-9778.1536290623008</v>
      </c>
      <c r="BH9109">
        <f t="shared" si="1092"/>
        <v>-9248.1238832017934</v>
      </c>
      <c r="BI9109">
        <f t="shared" si="1093"/>
        <v>-8718.0941373412861</v>
      </c>
      <c r="BJ9109">
        <f t="shared" si="1094"/>
        <v>-8188.0643914807779</v>
      </c>
    </row>
    <row r="9110" spans="1:62">
      <c r="A9110">
        <v>9107</v>
      </c>
      <c r="F9110">
        <v>5486.3892618525242</v>
      </c>
      <c r="G9110">
        <v>0.19724626233370302</v>
      </c>
      <c r="BD9110">
        <f t="shared" si="1088"/>
        <v>12101.892278867388</v>
      </c>
      <c r="BE9110">
        <f t="shared" si="1089"/>
        <v>16104.516136990966</v>
      </c>
      <c r="BF9110">
        <f t="shared" si="1090"/>
        <v>20107.139995114543</v>
      </c>
      <c r="BG9110">
        <f t="shared" si="1091"/>
        <v>24109.763853238121</v>
      </c>
      <c r="BH9110">
        <f t="shared" si="1092"/>
        <v>28112.387711361698</v>
      </c>
      <c r="BI9110">
        <f t="shared" si="1093"/>
        <v>32115.011569485276</v>
      </c>
      <c r="BJ9110">
        <f t="shared" si="1094"/>
        <v>36117.635427608853</v>
      </c>
    </row>
    <row r="9111" spans="1:62">
      <c r="A9111">
        <v>9108</v>
      </c>
      <c r="F9111">
        <v>10354.288121264784</v>
      </c>
      <c r="G9111">
        <v>0.2207543828051417</v>
      </c>
      <c r="BD9111">
        <f t="shared" si="1088"/>
        <v>-4500.1579501840088</v>
      </c>
      <c r="BE9111">
        <f t="shared" si="1089"/>
        <v>-3513.9266385154942</v>
      </c>
      <c r="BF9111">
        <f t="shared" si="1090"/>
        <v>-2527.6953268469788</v>
      </c>
      <c r="BG9111">
        <f t="shared" si="1091"/>
        <v>-1541.4640151784638</v>
      </c>
      <c r="BH9111">
        <f t="shared" si="1092"/>
        <v>-555.23270350994881</v>
      </c>
      <c r="BI9111">
        <f t="shared" si="1093"/>
        <v>430.99860815856664</v>
      </c>
      <c r="BJ9111">
        <f t="shared" si="1094"/>
        <v>1417.2299198270812</v>
      </c>
    </row>
    <row r="9112" spans="1:62">
      <c r="A9112">
        <v>9109</v>
      </c>
      <c r="F9112">
        <v>9348.9620387662872</v>
      </c>
      <c r="G9112">
        <v>0.49586551680972679</v>
      </c>
      <c r="BD9112">
        <f t="shared" si="1088"/>
        <v>-9250.5162072390758</v>
      </c>
      <c r="BE9112">
        <f t="shared" si="1089"/>
        <v>-8146.7442932133672</v>
      </c>
      <c r="BF9112">
        <f t="shared" si="1090"/>
        <v>-7042.9723791876586</v>
      </c>
      <c r="BG9112">
        <f t="shared" si="1091"/>
        <v>-5939.20046516195</v>
      </c>
      <c r="BH9112">
        <f t="shared" si="1092"/>
        <v>-4835.4285511362423</v>
      </c>
      <c r="BI9112">
        <f t="shared" si="1093"/>
        <v>-3731.6566371105337</v>
      </c>
      <c r="BJ9112">
        <f t="shared" si="1094"/>
        <v>-2627.8847230848251</v>
      </c>
    </row>
    <row r="9113" spans="1:62">
      <c r="A9113">
        <v>9110</v>
      </c>
      <c r="F9113">
        <v>10487.934874015298</v>
      </c>
      <c r="G9113">
        <v>0.36821494737272786</v>
      </c>
      <c r="BD9113">
        <f t="shared" si="1088"/>
        <v>-6869.6344547176532</v>
      </c>
      <c r="BE9113">
        <f t="shared" si="1089"/>
        <v>-4390.3068706690192</v>
      </c>
      <c r="BF9113">
        <f t="shared" si="1090"/>
        <v>-1910.9792866203852</v>
      </c>
      <c r="BG9113">
        <f t="shared" si="1091"/>
        <v>568.34829742824877</v>
      </c>
      <c r="BH9113">
        <f t="shared" si="1092"/>
        <v>3047.6758814768818</v>
      </c>
      <c r="BI9113">
        <f t="shared" si="1093"/>
        <v>5527.0034655255167</v>
      </c>
      <c r="BJ9113">
        <f t="shared" si="1094"/>
        <v>8006.3310495741498</v>
      </c>
    </row>
    <row r="9114" spans="1:62">
      <c r="A9114">
        <v>9111</v>
      </c>
      <c r="F9114">
        <v>12453.656820061788</v>
      </c>
      <c r="G9114">
        <v>0.34498863889633302</v>
      </c>
      <c r="BD9114">
        <f t="shared" si="1088"/>
        <v>-8646.8601371516597</v>
      </c>
      <c r="BE9114">
        <f t="shared" si="1089"/>
        <v>-6805.7854002880194</v>
      </c>
      <c r="BF9114">
        <f t="shared" si="1090"/>
        <v>-4964.7106634243801</v>
      </c>
      <c r="BG9114">
        <f t="shared" si="1091"/>
        <v>-3123.6359265607407</v>
      </c>
      <c r="BH9114">
        <f t="shared" si="1092"/>
        <v>-1282.5611896971022</v>
      </c>
      <c r="BI9114">
        <f t="shared" si="1093"/>
        <v>558.51354716653805</v>
      </c>
      <c r="BJ9114">
        <f t="shared" si="1094"/>
        <v>2399.5882840301765</v>
      </c>
    </row>
    <row r="9115" spans="1:62">
      <c r="A9115">
        <v>9112</v>
      </c>
      <c r="F9115">
        <v>8271.6890853792356</v>
      </c>
      <c r="G9115">
        <v>-9.290836179566675E-2</v>
      </c>
      <c r="BD9115">
        <f t="shared" si="1088"/>
        <v>-10728.713625580123</v>
      </c>
      <c r="BE9115">
        <f t="shared" si="1089"/>
        <v>-9003.7704310984573</v>
      </c>
      <c r="BF9115">
        <f t="shared" si="1090"/>
        <v>-7278.8272366167921</v>
      </c>
      <c r="BG9115">
        <f t="shared" si="1091"/>
        <v>-5553.8840421351269</v>
      </c>
      <c r="BH9115">
        <f t="shared" si="1092"/>
        <v>-3828.9408476534627</v>
      </c>
      <c r="BI9115">
        <f t="shared" si="1093"/>
        <v>-2103.9976531717966</v>
      </c>
      <c r="BJ9115">
        <f t="shared" si="1094"/>
        <v>-379.05445869013238</v>
      </c>
    </row>
    <row r="9116" spans="1:62">
      <c r="A9116">
        <v>9113</v>
      </c>
      <c r="F9116">
        <v>7714.5338355648964</v>
      </c>
      <c r="G9116">
        <v>0.29645876611395749</v>
      </c>
      <c r="BD9116">
        <f t="shared" si="1088"/>
        <v>-8736.2308943575699</v>
      </c>
      <c r="BE9116">
        <f t="shared" si="1089"/>
        <v>-9200.7727033359024</v>
      </c>
      <c r="BF9116">
        <f t="shared" si="1090"/>
        <v>-9665.3145123142367</v>
      </c>
      <c r="BG9116">
        <f t="shared" si="1091"/>
        <v>-10129.856321292571</v>
      </c>
      <c r="BH9116">
        <f t="shared" si="1092"/>
        <v>-10594.398130270903</v>
      </c>
      <c r="BI9116">
        <f t="shared" si="1093"/>
        <v>-11058.939939249238</v>
      </c>
      <c r="BJ9116">
        <f t="shared" si="1094"/>
        <v>-11523.481748227572</v>
      </c>
    </row>
    <row r="9117" spans="1:62">
      <c r="A9117">
        <v>9114</v>
      </c>
      <c r="F9117">
        <v>6853.7147136121675</v>
      </c>
      <c r="G9117">
        <v>0.26409516502921804</v>
      </c>
      <c r="BD9117">
        <f t="shared" si="1088"/>
        <v>-6232.2400049951084</v>
      </c>
      <c r="BE9117">
        <f t="shared" si="1089"/>
        <v>-4749.9461744253213</v>
      </c>
      <c r="BF9117">
        <f t="shared" si="1090"/>
        <v>-3267.6523438555341</v>
      </c>
      <c r="BG9117">
        <f t="shared" si="1091"/>
        <v>-1785.3585132857461</v>
      </c>
      <c r="BH9117">
        <f t="shared" si="1092"/>
        <v>-303.06468271595895</v>
      </c>
      <c r="BI9117">
        <f t="shared" si="1093"/>
        <v>1179.2291478538282</v>
      </c>
      <c r="BJ9117">
        <f t="shared" si="1094"/>
        <v>2661.5229784236162</v>
      </c>
    </row>
    <row r="9118" spans="1:62">
      <c r="A9118">
        <v>9115</v>
      </c>
      <c r="F9118">
        <v>9949.2973189322838</v>
      </c>
      <c r="G9118">
        <v>0.12580701191818733</v>
      </c>
      <c r="BD9118">
        <f t="shared" si="1088"/>
        <v>-5533.2388884660777</v>
      </c>
      <c r="BE9118">
        <f t="shared" si="1089"/>
        <v>-4212.7630633199869</v>
      </c>
      <c r="BF9118">
        <f t="shared" si="1090"/>
        <v>-2892.2872381738971</v>
      </c>
      <c r="BG9118">
        <f t="shared" si="1091"/>
        <v>-1571.8114130278063</v>
      </c>
      <c r="BH9118">
        <f t="shared" si="1092"/>
        <v>-251.33558788171649</v>
      </c>
      <c r="BI9118">
        <f t="shared" si="1093"/>
        <v>1069.1402372643734</v>
      </c>
      <c r="BJ9118">
        <f t="shared" si="1094"/>
        <v>2389.6160624104632</v>
      </c>
    </row>
    <row r="9119" spans="1:62">
      <c r="A9119">
        <v>9116</v>
      </c>
      <c r="F9119">
        <v>-17147.54235862397</v>
      </c>
      <c r="G9119">
        <v>0.94632954406235292</v>
      </c>
      <c r="BD9119">
        <f t="shared" si="1088"/>
        <v>-9320.2622593413471</v>
      </c>
      <c r="BE9119">
        <f t="shared" si="1089"/>
        <v>-8691.2271997504104</v>
      </c>
      <c r="BF9119">
        <f t="shared" si="1090"/>
        <v>-8062.1921401594736</v>
      </c>
      <c r="BG9119">
        <f t="shared" si="1091"/>
        <v>-7433.1570805685369</v>
      </c>
      <c r="BH9119">
        <f t="shared" si="1092"/>
        <v>-6804.1220209776002</v>
      </c>
      <c r="BI9119">
        <f t="shared" si="1093"/>
        <v>-6175.0869613866635</v>
      </c>
      <c r="BJ9119">
        <f t="shared" si="1094"/>
        <v>-5546.0519017957276</v>
      </c>
    </row>
    <row r="9120" spans="1:62">
      <c r="A9120">
        <v>9117</v>
      </c>
      <c r="F9120">
        <v>4407.6839937736804</v>
      </c>
      <c r="G9120">
        <v>0.45233187174874878</v>
      </c>
      <c r="BD9120">
        <f t="shared" si="1088"/>
        <v>21879.190078935735</v>
      </c>
      <c r="BE9120">
        <f t="shared" si="1089"/>
        <v>26610.8377992475</v>
      </c>
      <c r="BF9120">
        <f t="shared" si="1090"/>
        <v>31342.485519559265</v>
      </c>
      <c r="BG9120">
        <f t="shared" si="1091"/>
        <v>36074.133239871029</v>
      </c>
      <c r="BH9120">
        <f t="shared" si="1092"/>
        <v>40805.78096018279</v>
      </c>
      <c r="BI9120">
        <f t="shared" si="1093"/>
        <v>45537.428680494559</v>
      </c>
      <c r="BJ9120">
        <f t="shared" si="1094"/>
        <v>50269.07640080632</v>
      </c>
    </row>
    <row r="9121" spans="1:62">
      <c r="A9121">
        <v>9118</v>
      </c>
      <c r="F9121">
        <v>12394.162856240702</v>
      </c>
      <c r="G9121">
        <v>0.35162355624322572</v>
      </c>
      <c r="BD9121">
        <f t="shared" si="1088"/>
        <v>-2146.0246350299367</v>
      </c>
      <c r="BE9121">
        <f t="shared" si="1089"/>
        <v>115.63472371380703</v>
      </c>
      <c r="BF9121">
        <f t="shared" si="1090"/>
        <v>2377.2940824575517</v>
      </c>
      <c r="BG9121">
        <f t="shared" si="1091"/>
        <v>4638.9534412012945</v>
      </c>
      <c r="BH9121">
        <f t="shared" si="1092"/>
        <v>6900.61279994504</v>
      </c>
      <c r="BI9121">
        <f t="shared" si="1093"/>
        <v>9162.2721586887837</v>
      </c>
      <c r="BJ9121">
        <f t="shared" si="1094"/>
        <v>11423.931517432527</v>
      </c>
    </row>
    <row r="9122" spans="1:62">
      <c r="A9122">
        <v>9119</v>
      </c>
      <c r="F9122">
        <v>10768.328808920105</v>
      </c>
      <c r="G9122">
        <v>9.6438471600195363E-2</v>
      </c>
      <c r="BD9122">
        <f t="shared" si="1088"/>
        <v>-10636.045075024573</v>
      </c>
      <c r="BE9122">
        <f t="shared" si="1089"/>
        <v>-8877.927293808445</v>
      </c>
      <c r="BF9122">
        <f t="shared" si="1090"/>
        <v>-7119.8095125923164</v>
      </c>
      <c r="BG9122">
        <f t="shared" si="1091"/>
        <v>-5361.6917313761878</v>
      </c>
      <c r="BH9122">
        <f t="shared" si="1092"/>
        <v>-3603.5739501600583</v>
      </c>
      <c r="BI9122">
        <f t="shared" si="1093"/>
        <v>-1845.4561689439306</v>
      </c>
      <c r="BJ9122">
        <f t="shared" si="1094"/>
        <v>-87.33838772780291</v>
      </c>
    </row>
    <row r="9123" spans="1:62">
      <c r="A9123">
        <v>9120</v>
      </c>
      <c r="F9123">
        <v>15570.372492805489</v>
      </c>
      <c r="G9123">
        <v>0.21196333036177162</v>
      </c>
      <c r="BD9123">
        <f t="shared" si="1088"/>
        <v>-10286.136450919128</v>
      </c>
      <c r="BE9123">
        <f t="shared" si="1089"/>
        <v>-9803.944092918151</v>
      </c>
      <c r="BF9123">
        <f t="shared" si="1090"/>
        <v>-9321.751734917174</v>
      </c>
      <c r="BG9123">
        <f t="shared" si="1091"/>
        <v>-8839.5593769161969</v>
      </c>
      <c r="BH9123">
        <f t="shared" si="1092"/>
        <v>-8357.3670189152217</v>
      </c>
      <c r="BI9123">
        <f t="shared" si="1093"/>
        <v>-7875.1746609142447</v>
      </c>
      <c r="BJ9123">
        <f t="shared" si="1094"/>
        <v>-7392.9823029132676</v>
      </c>
    </row>
    <row r="9124" spans="1:62">
      <c r="A9124">
        <v>9121</v>
      </c>
      <c r="F9124">
        <v>3521.6176219299632</v>
      </c>
      <c r="G9124">
        <v>0.27664183990709557</v>
      </c>
      <c r="BD9124">
        <f t="shared" si="1088"/>
        <v>-14510.555840996631</v>
      </c>
      <c r="BE9124">
        <f t="shared" si="1089"/>
        <v>-13450.739189187772</v>
      </c>
      <c r="BF9124">
        <f t="shared" si="1090"/>
        <v>-12390.922537378914</v>
      </c>
      <c r="BG9124">
        <f t="shared" si="1091"/>
        <v>-11331.105885570058</v>
      </c>
      <c r="BH9124">
        <f t="shared" si="1092"/>
        <v>-10271.289233761199</v>
      </c>
      <c r="BI9124">
        <f t="shared" si="1093"/>
        <v>-9211.472581952341</v>
      </c>
      <c r="BJ9124">
        <f t="shared" si="1094"/>
        <v>-8151.6559301434827</v>
      </c>
    </row>
    <row r="9125" spans="1:62">
      <c r="A9125">
        <v>9122</v>
      </c>
      <c r="F9125">
        <v>9401.2451900744309</v>
      </c>
      <c r="G9125">
        <v>0.33072759629539394</v>
      </c>
      <c r="BD9125">
        <f t="shared" si="1088"/>
        <v>-2138.4084223944856</v>
      </c>
      <c r="BE9125">
        <f t="shared" si="1089"/>
        <v>-755.19922285900748</v>
      </c>
      <c r="BF9125">
        <f t="shared" si="1090"/>
        <v>628.00997667647061</v>
      </c>
      <c r="BG9125">
        <f t="shared" si="1091"/>
        <v>2011.2191762119483</v>
      </c>
      <c r="BH9125">
        <f t="shared" si="1092"/>
        <v>3394.4283757474259</v>
      </c>
      <c r="BI9125">
        <f t="shared" si="1093"/>
        <v>4777.6375752829044</v>
      </c>
      <c r="BJ9125">
        <f t="shared" si="1094"/>
        <v>6160.8467748183812</v>
      </c>
    </row>
    <row r="9126" spans="1:62">
      <c r="A9126">
        <v>9123</v>
      </c>
      <c r="F9126">
        <v>11537.382955199202</v>
      </c>
      <c r="G9126">
        <v>0.20700471425138822</v>
      </c>
      <c r="BD9126">
        <f t="shared" si="1088"/>
        <v>-7747.6072085974611</v>
      </c>
      <c r="BE9126">
        <f t="shared" si="1089"/>
        <v>-6093.9692271204913</v>
      </c>
      <c r="BF9126">
        <f t="shared" si="1090"/>
        <v>-4440.3312456435215</v>
      </c>
      <c r="BG9126">
        <f t="shared" si="1091"/>
        <v>-2786.6932641665517</v>
      </c>
      <c r="BH9126">
        <f t="shared" si="1092"/>
        <v>-1133.0552826895819</v>
      </c>
      <c r="BI9126">
        <f t="shared" si="1093"/>
        <v>520.58269878738793</v>
      </c>
      <c r="BJ9126">
        <f t="shared" si="1094"/>
        <v>2174.2206802643577</v>
      </c>
    </row>
    <row r="9127" spans="1:62">
      <c r="A9127">
        <v>9124</v>
      </c>
      <c r="F9127">
        <v>-1325.7160342463285</v>
      </c>
      <c r="G9127">
        <v>0.95840176726322124</v>
      </c>
      <c r="BD9127">
        <f t="shared" si="1088"/>
        <v>-10502.359383942261</v>
      </c>
      <c r="BE9127">
        <f t="shared" si="1089"/>
        <v>-9467.33581268532</v>
      </c>
      <c r="BF9127">
        <f t="shared" si="1090"/>
        <v>-8432.3122414283789</v>
      </c>
      <c r="BG9127">
        <f t="shared" si="1091"/>
        <v>-7397.2886701714378</v>
      </c>
      <c r="BH9127">
        <f t="shared" si="1092"/>
        <v>-6362.2650989144968</v>
      </c>
      <c r="BI9127">
        <f t="shared" si="1093"/>
        <v>-5327.2415276575557</v>
      </c>
      <c r="BJ9127">
        <f t="shared" si="1094"/>
        <v>-4292.2179564006146</v>
      </c>
    </row>
    <row r="9128" spans="1:62">
      <c r="A9128">
        <v>9125</v>
      </c>
      <c r="F9128">
        <v>-3866.6361364560689</v>
      </c>
      <c r="G9128">
        <v>0.72038762180430194</v>
      </c>
      <c r="BD9128">
        <f t="shared" si="1088"/>
        <v>6117.7248705624343</v>
      </c>
      <c r="BE9128">
        <f t="shared" si="1089"/>
        <v>10909.73370687854</v>
      </c>
      <c r="BF9128">
        <f t="shared" si="1090"/>
        <v>15701.742543194647</v>
      </c>
      <c r="BG9128">
        <f t="shared" si="1091"/>
        <v>20493.751379510752</v>
      </c>
      <c r="BH9128">
        <f t="shared" si="1092"/>
        <v>25285.76021582686</v>
      </c>
      <c r="BI9128">
        <f t="shared" si="1093"/>
        <v>30077.769052142965</v>
      </c>
      <c r="BJ9128">
        <f t="shared" si="1094"/>
        <v>34869.777888459066</v>
      </c>
    </row>
    <row r="9129" spans="1:62">
      <c r="A9129">
        <v>9126</v>
      </c>
      <c r="F9129">
        <v>10724.052647919778</v>
      </c>
      <c r="G9129">
        <v>0.35830939236668602</v>
      </c>
      <c r="BD9129">
        <f t="shared" si="1088"/>
        <v>7468.5742454775791</v>
      </c>
      <c r="BE9129">
        <f t="shared" si="1089"/>
        <v>11070.512354499089</v>
      </c>
      <c r="BF9129">
        <f t="shared" si="1090"/>
        <v>14672.450463520598</v>
      </c>
      <c r="BG9129">
        <f t="shared" si="1091"/>
        <v>18274.388572542106</v>
      </c>
      <c r="BH9129">
        <f t="shared" si="1092"/>
        <v>21876.326681563616</v>
      </c>
      <c r="BI9129">
        <f t="shared" si="1093"/>
        <v>25478.264790585126</v>
      </c>
      <c r="BJ9129">
        <f t="shared" si="1094"/>
        <v>29080.202899606636</v>
      </c>
    </row>
    <row r="9130" spans="1:62">
      <c r="A9130">
        <v>9127</v>
      </c>
      <c r="F9130">
        <v>14655.879584143406</v>
      </c>
      <c r="G9130">
        <v>0.24622211753341361</v>
      </c>
      <c r="BD9130">
        <f t="shared" si="1088"/>
        <v>-8932.5056860863479</v>
      </c>
      <c r="BE9130">
        <f t="shared" si="1089"/>
        <v>-7140.9587242529178</v>
      </c>
      <c r="BF9130">
        <f t="shared" si="1090"/>
        <v>-5349.4117624194878</v>
      </c>
      <c r="BG9130">
        <f t="shared" si="1091"/>
        <v>-3557.8648005860578</v>
      </c>
      <c r="BH9130">
        <f t="shared" si="1092"/>
        <v>-1766.3178387526277</v>
      </c>
      <c r="BI9130">
        <f t="shared" si="1093"/>
        <v>25.22912308080231</v>
      </c>
      <c r="BJ9130">
        <f t="shared" si="1094"/>
        <v>1816.7760849142323</v>
      </c>
    </row>
    <row r="9131" spans="1:62">
      <c r="A9131">
        <v>9128</v>
      </c>
      <c r="F9131">
        <v>8056.4763402863973</v>
      </c>
      <c r="G9131">
        <v>0.24937489970762883</v>
      </c>
      <c r="BD9131">
        <f t="shared" si="1088"/>
        <v>-13424.768996476338</v>
      </c>
      <c r="BE9131">
        <f t="shared" si="1089"/>
        <v>-12193.65840880927</v>
      </c>
      <c r="BF9131">
        <f t="shared" si="1090"/>
        <v>-10962.547821142201</v>
      </c>
      <c r="BG9131">
        <f t="shared" si="1091"/>
        <v>-9731.4372334751333</v>
      </c>
      <c r="BH9131">
        <f t="shared" si="1092"/>
        <v>-8500.3266458080652</v>
      </c>
      <c r="BI9131">
        <f t="shared" si="1093"/>
        <v>-7269.2160581409971</v>
      </c>
      <c r="BJ9131">
        <f t="shared" si="1094"/>
        <v>-6038.105470473929</v>
      </c>
    </row>
    <row r="9132" spans="1:62">
      <c r="A9132">
        <v>9129</v>
      </c>
      <c r="F9132">
        <v>6878.3005200304833</v>
      </c>
      <c r="G9132">
        <v>0.42791157589904305</v>
      </c>
      <c r="BD9132">
        <f t="shared" si="1088"/>
        <v>-6809.6018417482537</v>
      </c>
      <c r="BE9132">
        <f t="shared" si="1089"/>
        <v>-5562.7273432101092</v>
      </c>
      <c r="BF9132">
        <f t="shared" si="1090"/>
        <v>-4315.8528446719647</v>
      </c>
      <c r="BG9132">
        <f t="shared" si="1091"/>
        <v>-3068.9783461338211</v>
      </c>
      <c r="BH9132">
        <f t="shared" si="1092"/>
        <v>-1822.1038475956766</v>
      </c>
      <c r="BI9132">
        <f t="shared" si="1093"/>
        <v>-575.22934905753209</v>
      </c>
      <c r="BJ9132">
        <f t="shared" si="1094"/>
        <v>671.64514948061151</v>
      </c>
    </row>
    <row r="9133" spans="1:62">
      <c r="A9133">
        <v>9130</v>
      </c>
      <c r="F9133">
        <v>10095.510729262252</v>
      </c>
      <c r="G9133">
        <v>0.24788802695968037</v>
      </c>
      <c r="BD9133">
        <f t="shared" si="1088"/>
        <v>-4738.742640535268</v>
      </c>
      <c r="BE9133">
        <f t="shared" si="1089"/>
        <v>-2599.1847610400528</v>
      </c>
      <c r="BF9133">
        <f t="shared" si="1090"/>
        <v>-459.62688154483749</v>
      </c>
      <c r="BG9133">
        <f t="shared" si="1091"/>
        <v>1679.9309979503778</v>
      </c>
      <c r="BH9133">
        <f t="shared" si="1092"/>
        <v>3819.4888774455922</v>
      </c>
      <c r="BI9133">
        <f t="shared" si="1093"/>
        <v>5959.0467569408083</v>
      </c>
      <c r="BJ9133">
        <f t="shared" si="1094"/>
        <v>8098.6046364360227</v>
      </c>
    </row>
    <row r="9134" spans="1:62">
      <c r="A9134">
        <v>9131</v>
      </c>
      <c r="F9134">
        <v>8688.0630938511258</v>
      </c>
      <c r="G9134">
        <v>0.52227990313489503</v>
      </c>
      <c r="BD9134">
        <f t="shared" si="1088"/>
        <v>-8856.0705944638503</v>
      </c>
      <c r="BE9134">
        <f t="shared" si="1089"/>
        <v>-7616.6304596654481</v>
      </c>
      <c r="BF9134">
        <f t="shared" si="1090"/>
        <v>-6377.1903248670469</v>
      </c>
      <c r="BG9134">
        <f t="shared" si="1091"/>
        <v>-5137.7501900686448</v>
      </c>
      <c r="BH9134">
        <f t="shared" si="1092"/>
        <v>-3898.3100552702426</v>
      </c>
      <c r="BI9134">
        <f t="shared" si="1093"/>
        <v>-2658.8699204718414</v>
      </c>
      <c r="BJ9134">
        <f t="shared" si="1094"/>
        <v>-1419.4297856734393</v>
      </c>
    </row>
    <row r="9135" spans="1:62">
      <c r="A9135">
        <v>9132</v>
      </c>
      <c r="F9135">
        <v>6538.9598136786299</v>
      </c>
      <c r="G9135">
        <v>0.31833923454829627</v>
      </c>
      <c r="BD9135">
        <f t="shared" si="1088"/>
        <v>-6076.6635781766508</v>
      </c>
      <c r="BE9135">
        <f t="shared" si="1089"/>
        <v>-3465.2640625021759</v>
      </c>
      <c r="BF9135">
        <f t="shared" si="1090"/>
        <v>-853.8645468277</v>
      </c>
      <c r="BG9135">
        <f t="shared" si="1091"/>
        <v>1757.5349688467741</v>
      </c>
      <c r="BH9135">
        <f t="shared" si="1092"/>
        <v>4368.934484521249</v>
      </c>
      <c r="BI9135">
        <f t="shared" si="1093"/>
        <v>6980.3340001957258</v>
      </c>
      <c r="BJ9135">
        <f t="shared" si="1094"/>
        <v>9591.733515870199</v>
      </c>
    </row>
    <row r="9136" spans="1:62">
      <c r="A9136">
        <v>9133</v>
      </c>
      <c r="F9136">
        <v>9472.100813397401</v>
      </c>
      <c r="G9136">
        <v>0.35284498721108282</v>
      </c>
      <c r="BD9136">
        <f t="shared" si="1088"/>
        <v>-4947.263640937148</v>
      </c>
      <c r="BE9136">
        <f t="shared" si="1089"/>
        <v>-3355.5674681956671</v>
      </c>
      <c r="BF9136">
        <f t="shared" si="1090"/>
        <v>-1763.8712954541861</v>
      </c>
      <c r="BG9136">
        <f t="shared" si="1091"/>
        <v>-172.17512271270425</v>
      </c>
      <c r="BH9136">
        <f t="shared" si="1092"/>
        <v>1419.5210500287767</v>
      </c>
      <c r="BI9136">
        <f t="shared" si="1093"/>
        <v>3011.2172227702576</v>
      </c>
      <c r="BJ9136">
        <f t="shared" si="1094"/>
        <v>4602.9133955117395</v>
      </c>
    </row>
    <row r="9137" spans="1:62">
      <c r="A9137">
        <v>9134</v>
      </c>
      <c r="F9137">
        <v>12343.341417146821</v>
      </c>
      <c r="G9137">
        <v>0.23918275826143187</v>
      </c>
      <c r="BD9137">
        <f t="shared" si="1088"/>
        <v>-7707.8758773419868</v>
      </c>
      <c r="BE9137">
        <f t="shared" si="1089"/>
        <v>-5943.6509412865726</v>
      </c>
      <c r="BF9137">
        <f t="shared" si="1090"/>
        <v>-4179.4260052311583</v>
      </c>
      <c r="BG9137">
        <f t="shared" si="1091"/>
        <v>-2415.201069175745</v>
      </c>
      <c r="BH9137">
        <f t="shared" si="1092"/>
        <v>-650.97613312032991</v>
      </c>
      <c r="BI9137">
        <f t="shared" si="1093"/>
        <v>1113.2488029350843</v>
      </c>
      <c r="BJ9137">
        <f t="shared" si="1094"/>
        <v>2877.4737389904967</v>
      </c>
    </row>
    <row r="9138" spans="1:62">
      <c r="A9138">
        <v>9135</v>
      </c>
      <c r="F9138">
        <v>10911.658726397334</v>
      </c>
      <c r="G9138">
        <v>0.12690181091297159</v>
      </c>
      <c r="BD9138">
        <f t="shared" si="1088"/>
        <v>-11147.427625839662</v>
      </c>
      <c r="BE9138">
        <f t="shared" si="1089"/>
        <v>-9951.5138345325031</v>
      </c>
      <c r="BF9138">
        <f t="shared" si="1090"/>
        <v>-8755.6000432253422</v>
      </c>
      <c r="BG9138">
        <f t="shared" si="1091"/>
        <v>-7559.6862519181841</v>
      </c>
      <c r="BH9138">
        <f t="shared" si="1092"/>
        <v>-6363.7724606110241</v>
      </c>
      <c r="BI9138">
        <f t="shared" si="1093"/>
        <v>-5167.8586693038651</v>
      </c>
      <c r="BJ9138">
        <f t="shared" si="1094"/>
        <v>-3971.9448779967061</v>
      </c>
    </row>
    <row r="9139" spans="1:62">
      <c r="A9139">
        <v>9136</v>
      </c>
      <c r="F9139">
        <v>-2063.693658196702</v>
      </c>
      <c r="G9139">
        <v>0.75401763351349693</v>
      </c>
      <c r="BD9139">
        <f t="shared" si="1088"/>
        <v>-10277.149671832476</v>
      </c>
      <c r="BE9139">
        <f t="shared" si="1089"/>
        <v>-9642.6406172676179</v>
      </c>
      <c r="BF9139">
        <f t="shared" si="1090"/>
        <v>-9008.1315627027598</v>
      </c>
      <c r="BG9139">
        <f t="shared" si="1091"/>
        <v>-8373.6225081379016</v>
      </c>
      <c r="BH9139">
        <f t="shared" si="1092"/>
        <v>-7739.1134535730444</v>
      </c>
      <c r="BI9139">
        <f t="shared" si="1093"/>
        <v>-7104.6043990081871</v>
      </c>
      <c r="BJ9139">
        <f t="shared" si="1094"/>
        <v>-6470.0953444433289</v>
      </c>
    </row>
    <row r="9140" spans="1:62">
      <c r="A9140">
        <v>9137</v>
      </c>
      <c r="F9140">
        <v>11934.959590208284</v>
      </c>
      <c r="G9140">
        <v>0.47264327581158128</v>
      </c>
      <c r="BD9140">
        <f t="shared" si="1088"/>
        <v>5833.7818257641866</v>
      </c>
      <c r="BE9140">
        <f t="shared" si="1089"/>
        <v>9603.8699933316711</v>
      </c>
      <c r="BF9140">
        <f t="shared" si="1090"/>
        <v>13373.958160899156</v>
      </c>
      <c r="BG9140">
        <f t="shared" si="1091"/>
        <v>17144.04632846664</v>
      </c>
      <c r="BH9140">
        <f t="shared" si="1092"/>
        <v>20914.134496034127</v>
      </c>
      <c r="BI9140">
        <f t="shared" si="1093"/>
        <v>24684.222663601609</v>
      </c>
      <c r="BJ9140">
        <f t="shared" si="1094"/>
        <v>28454.310831169096</v>
      </c>
    </row>
    <row r="9141" spans="1:62">
      <c r="A9141">
        <v>9138</v>
      </c>
      <c r="F9141">
        <v>10126.408864617548</v>
      </c>
      <c r="G9141">
        <v>0.56174117227014531</v>
      </c>
      <c r="BD9141">
        <f t="shared" si="1088"/>
        <v>-9571.7432111503767</v>
      </c>
      <c r="BE9141">
        <f t="shared" si="1089"/>
        <v>-7208.5268320924706</v>
      </c>
      <c r="BF9141">
        <f t="shared" si="1090"/>
        <v>-4845.3104530345645</v>
      </c>
      <c r="BG9141">
        <f t="shared" si="1091"/>
        <v>-2482.0940739766575</v>
      </c>
      <c r="BH9141">
        <f t="shared" si="1092"/>
        <v>-118.87769491875224</v>
      </c>
      <c r="BI9141">
        <f t="shared" si="1093"/>
        <v>2244.3386841391548</v>
      </c>
      <c r="BJ9141">
        <f t="shared" si="1094"/>
        <v>4607.5550631970618</v>
      </c>
    </row>
    <row r="9142" spans="1:62">
      <c r="A9142">
        <v>9139</v>
      </c>
      <c r="F9142">
        <v>11547.423912057291</v>
      </c>
      <c r="G9142">
        <v>0.34817694705331093</v>
      </c>
      <c r="BD9142">
        <f t="shared" si="1088"/>
        <v>-7317.7030032668208</v>
      </c>
      <c r="BE9142">
        <f t="shared" si="1089"/>
        <v>-4508.9971419160947</v>
      </c>
      <c r="BF9142">
        <f t="shared" si="1090"/>
        <v>-1700.2912805653687</v>
      </c>
      <c r="BG9142">
        <f t="shared" si="1091"/>
        <v>1108.4145807853583</v>
      </c>
      <c r="BH9142">
        <f t="shared" si="1092"/>
        <v>3917.1204421360853</v>
      </c>
      <c r="BI9142">
        <f t="shared" si="1093"/>
        <v>6725.8263034868105</v>
      </c>
      <c r="BJ9142">
        <f t="shared" si="1094"/>
        <v>9534.5321648375393</v>
      </c>
    </row>
    <row r="9143" spans="1:62">
      <c r="A9143">
        <v>9140</v>
      </c>
      <c r="F9143">
        <v>4890.0693466854882</v>
      </c>
      <c r="G9143">
        <v>0.59082799296081756</v>
      </c>
      <c r="BD9143">
        <f t="shared" si="1088"/>
        <v>-9806.5391767907367</v>
      </c>
      <c r="BE9143">
        <f t="shared" si="1089"/>
        <v>-8065.6544415241824</v>
      </c>
      <c r="BF9143">
        <f t="shared" si="1090"/>
        <v>-6324.7697062576271</v>
      </c>
      <c r="BG9143">
        <f t="shared" si="1091"/>
        <v>-4583.8849709910728</v>
      </c>
      <c r="BH9143">
        <f t="shared" si="1092"/>
        <v>-2843.0002357245176</v>
      </c>
      <c r="BI9143">
        <f t="shared" si="1093"/>
        <v>-1102.1155004579632</v>
      </c>
      <c r="BJ9143">
        <f t="shared" si="1094"/>
        <v>638.76923480859114</v>
      </c>
    </row>
    <row r="9144" spans="1:62">
      <c r="A9144">
        <v>9141</v>
      </c>
      <c r="F9144">
        <v>12826.667581605512</v>
      </c>
      <c r="G9144">
        <v>1.639665137401547E-2</v>
      </c>
      <c r="BD9144">
        <f t="shared" si="1088"/>
        <v>-1935.9293818814003</v>
      </c>
      <c r="BE9144">
        <f t="shared" si="1089"/>
        <v>1018.2105829226875</v>
      </c>
      <c r="BF9144">
        <f t="shared" si="1090"/>
        <v>3972.3505477267754</v>
      </c>
      <c r="BG9144">
        <f t="shared" si="1091"/>
        <v>6926.4905125308633</v>
      </c>
      <c r="BH9144">
        <f t="shared" si="1092"/>
        <v>9880.6304773349511</v>
      </c>
      <c r="BI9144">
        <f t="shared" si="1093"/>
        <v>12834.770442139039</v>
      </c>
      <c r="BJ9144">
        <f t="shared" si="1094"/>
        <v>15788.910406943125</v>
      </c>
    </row>
    <row r="9145" spans="1:62">
      <c r="A9145">
        <v>9142</v>
      </c>
      <c r="F9145">
        <v>9937.9911712265457</v>
      </c>
      <c r="G9145">
        <v>0.37219462728570463</v>
      </c>
      <c r="BD9145">
        <f t="shared" si="1088"/>
        <v>-12744.684324735435</v>
      </c>
      <c r="BE9145">
        <f t="shared" si="1089"/>
        <v>-12662.701067865357</v>
      </c>
      <c r="BF9145">
        <f t="shared" si="1090"/>
        <v>-12580.71781099528</v>
      </c>
      <c r="BG9145">
        <f t="shared" si="1091"/>
        <v>-12498.734554125203</v>
      </c>
      <c r="BH9145">
        <f t="shared" si="1092"/>
        <v>-12416.751297255125</v>
      </c>
      <c r="BI9145">
        <f t="shared" si="1093"/>
        <v>-12334.768040385048</v>
      </c>
      <c r="BJ9145">
        <f t="shared" si="1094"/>
        <v>-12252.784783514971</v>
      </c>
    </row>
    <row r="9146" spans="1:62">
      <c r="A9146">
        <v>9143</v>
      </c>
      <c r="F9146">
        <v>7166.6345666277321</v>
      </c>
      <c r="G9146">
        <v>0.23075782292377767</v>
      </c>
      <c r="BD9146">
        <f t="shared" si="1088"/>
        <v>-8077.0180347980222</v>
      </c>
      <c r="BE9146">
        <f t="shared" si="1089"/>
        <v>-6216.0448983694996</v>
      </c>
      <c r="BF9146">
        <f t="shared" si="1090"/>
        <v>-4355.0717619409761</v>
      </c>
      <c r="BG9146">
        <f t="shared" si="1091"/>
        <v>-2494.0986255124535</v>
      </c>
      <c r="BH9146">
        <f t="shared" si="1092"/>
        <v>-633.12548908393001</v>
      </c>
      <c r="BI9146">
        <f t="shared" si="1093"/>
        <v>1227.8476473445935</v>
      </c>
      <c r="BJ9146">
        <f t="shared" si="1094"/>
        <v>3088.820783773117</v>
      </c>
    </row>
    <row r="9147" spans="1:62">
      <c r="A9147">
        <v>9144</v>
      </c>
      <c r="F9147">
        <v>7285.0805378360274</v>
      </c>
      <c r="G9147">
        <v>0.31411895835868719</v>
      </c>
      <c r="BD9147">
        <f t="shared" si="1088"/>
        <v>-6012.8454520088435</v>
      </c>
      <c r="BE9147">
        <f t="shared" si="1089"/>
        <v>-4859.0563373899549</v>
      </c>
      <c r="BF9147">
        <f t="shared" si="1090"/>
        <v>-3705.2672227710673</v>
      </c>
      <c r="BG9147">
        <f t="shared" si="1091"/>
        <v>-2551.4781081521787</v>
      </c>
      <c r="BH9147">
        <f t="shared" si="1092"/>
        <v>-1397.6889935332902</v>
      </c>
      <c r="BI9147">
        <f t="shared" si="1093"/>
        <v>-243.89987891440251</v>
      </c>
      <c r="BJ9147">
        <f t="shared" si="1094"/>
        <v>909.88923570448605</v>
      </c>
    </row>
    <row r="9148" spans="1:62">
      <c r="A9148">
        <v>9145</v>
      </c>
      <c r="F9148">
        <v>5318.7294375497931</v>
      </c>
      <c r="G9148">
        <v>0.71442026484002952</v>
      </c>
      <c r="BD9148">
        <f t="shared" si="1088"/>
        <v>-5714.4857460425919</v>
      </c>
      <c r="BE9148">
        <f t="shared" si="1089"/>
        <v>-4143.8909542491556</v>
      </c>
      <c r="BF9148">
        <f t="shared" si="1090"/>
        <v>-2573.2961624557192</v>
      </c>
      <c r="BG9148">
        <f t="shared" si="1091"/>
        <v>-1002.7013706622838</v>
      </c>
      <c r="BH9148">
        <f t="shared" si="1092"/>
        <v>567.89342113115254</v>
      </c>
      <c r="BI9148">
        <f t="shared" si="1093"/>
        <v>2138.4882129245889</v>
      </c>
      <c r="BJ9148">
        <f t="shared" si="1094"/>
        <v>3709.0830047180243</v>
      </c>
    </row>
    <row r="9149" spans="1:62">
      <c r="A9149">
        <v>9146</v>
      </c>
      <c r="F9149">
        <v>-1988.5731456450339</v>
      </c>
      <c r="G9149">
        <v>0.1308437980434185</v>
      </c>
      <c r="BD9149">
        <f t="shared" si="1088"/>
        <v>-1746.6281133496454</v>
      </c>
      <c r="BE9149">
        <f t="shared" si="1089"/>
        <v>1825.4732108505023</v>
      </c>
      <c r="BF9149">
        <f t="shared" si="1090"/>
        <v>5397.5745350506495</v>
      </c>
      <c r="BG9149">
        <f t="shared" si="1091"/>
        <v>8969.6758592507977</v>
      </c>
      <c r="BH9149">
        <f t="shared" si="1092"/>
        <v>12541.777183450946</v>
      </c>
      <c r="BI9149">
        <f t="shared" si="1093"/>
        <v>16113.878507651092</v>
      </c>
      <c r="BJ9149">
        <f t="shared" si="1094"/>
        <v>19685.97983185124</v>
      </c>
    </row>
    <row r="9150" spans="1:62">
      <c r="A9150">
        <v>9147</v>
      </c>
      <c r="F9150">
        <v>-3107.6795597565724</v>
      </c>
      <c r="G9150">
        <v>0.42517865834901958</v>
      </c>
      <c r="BD9150">
        <f t="shared" si="1088"/>
        <v>2642.7921358621265</v>
      </c>
      <c r="BE9150">
        <f t="shared" si="1089"/>
        <v>3297.0111260792191</v>
      </c>
      <c r="BF9150">
        <f t="shared" si="1090"/>
        <v>3951.2301162963113</v>
      </c>
      <c r="BG9150">
        <f t="shared" si="1091"/>
        <v>4605.4491065134043</v>
      </c>
      <c r="BH9150">
        <f t="shared" si="1092"/>
        <v>5259.6680967304965</v>
      </c>
      <c r="BI9150">
        <f t="shared" si="1093"/>
        <v>5913.8870869475886</v>
      </c>
      <c r="BJ9150">
        <f t="shared" si="1094"/>
        <v>6568.1060771646817</v>
      </c>
    </row>
    <row r="9151" spans="1:62">
      <c r="A9151">
        <v>9148</v>
      </c>
      <c r="F9151">
        <v>9465.7885997281901</v>
      </c>
      <c r="G9151">
        <v>0.65191578735963329</v>
      </c>
      <c r="BD9151">
        <f t="shared" si="1088"/>
        <v>5233.5728515016708</v>
      </c>
      <c r="BE9151">
        <f t="shared" si="1089"/>
        <v>7359.4661432467683</v>
      </c>
      <c r="BF9151">
        <f t="shared" si="1090"/>
        <v>9485.3594349918658</v>
      </c>
      <c r="BG9151">
        <f t="shared" si="1091"/>
        <v>11611.252726736964</v>
      </c>
      <c r="BH9151">
        <f t="shared" si="1092"/>
        <v>13737.146018482063</v>
      </c>
      <c r="BI9151">
        <f t="shared" si="1093"/>
        <v>15863.039310227159</v>
      </c>
      <c r="BJ9151">
        <f t="shared" si="1094"/>
        <v>17988.932601972258</v>
      </c>
    </row>
    <row r="9152" spans="1:62">
      <c r="A9152">
        <v>9149</v>
      </c>
      <c r="F9152">
        <v>1897.3425735669698</v>
      </c>
      <c r="G9152">
        <v>0.83809922659949798</v>
      </c>
      <c r="BD9152">
        <f t="shared" si="1088"/>
        <v>-6206.2096629300231</v>
      </c>
      <c r="BE9152">
        <f t="shared" si="1089"/>
        <v>-2946.630726131857</v>
      </c>
      <c r="BF9152">
        <f t="shared" si="1090"/>
        <v>312.94821066630902</v>
      </c>
      <c r="BG9152">
        <f t="shared" si="1091"/>
        <v>3572.527147464476</v>
      </c>
      <c r="BH9152">
        <f t="shared" si="1092"/>
        <v>6832.106084262643</v>
      </c>
      <c r="BI9152">
        <f t="shared" si="1093"/>
        <v>10091.685021060808</v>
      </c>
      <c r="BJ9152">
        <f t="shared" si="1094"/>
        <v>13351.263957858975</v>
      </c>
    </row>
    <row r="9153" spans="1:62">
      <c r="A9153">
        <v>9150</v>
      </c>
      <c r="F9153">
        <v>12775.766857963559</v>
      </c>
      <c r="G9153">
        <v>0.22181075926537197</v>
      </c>
      <c r="BD9153">
        <f t="shared" si="1088"/>
        <v>2293.1535594305205</v>
      </c>
      <c r="BE9153">
        <f t="shared" si="1089"/>
        <v>6483.6496924280109</v>
      </c>
      <c r="BF9153">
        <f t="shared" si="1090"/>
        <v>10674.145825425499</v>
      </c>
      <c r="BG9153">
        <f t="shared" si="1091"/>
        <v>14864.641958422992</v>
      </c>
      <c r="BH9153">
        <f t="shared" si="1092"/>
        <v>19055.138091420478</v>
      </c>
      <c r="BI9153">
        <f t="shared" si="1093"/>
        <v>23245.634224417969</v>
      </c>
      <c r="BJ9153">
        <f t="shared" si="1094"/>
        <v>27436.130357415459</v>
      </c>
    </row>
    <row r="9154" spans="1:62">
      <c r="A9154">
        <v>9151</v>
      </c>
      <c r="F9154">
        <v>-14145.42383025054</v>
      </c>
      <c r="G9154">
        <v>0.56336133128052523</v>
      </c>
      <c r="BD9154">
        <f t="shared" si="1088"/>
        <v>-11666.713061636699</v>
      </c>
      <c r="BE9154">
        <f t="shared" si="1089"/>
        <v>-10557.65926530984</v>
      </c>
      <c r="BF9154">
        <f t="shared" si="1090"/>
        <v>-9448.6054689829798</v>
      </c>
      <c r="BG9154">
        <f t="shared" si="1091"/>
        <v>-8339.55167265612</v>
      </c>
      <c r="BH9154">
        <f t="shared" si="1092"/>
        <v>-7230.4978763292602</v>
      </c>
      <c r="BI9154">
        <f t="shared" si="1093"/>
        <v>-6121.4440800024004</v>
      </c>
      <c r="BJ9154">
        <f t="shared" si="1094"/>
        <v>-5012.3902836755406</v>
      </c>
    </row>
    <row r="9155" spans="1:62">
      <c r="A9155">
        <v>9152</v>
      </c>
      <c r="F9155">
        <v>12769.904521281445</v>
      </c>
      <c r="G9155">
        <v>0.1497820782913557</v>
      </c>
      <c r="BD9155">
        <f t="shared" si="1088"/>
        <v>16962.230486653167</v>
      </c>
      <c r="BE9155">
        <f t="shared" si="1089"/>
        <v>19779.037143055793</v>
      </c>
      <c r="BF9155">
        <f t="shared" si="1090"/>
        <v>22595.843799458416</v>
      </c>
      <c r="BG9155">
        <f t="shared" si="1091"/>
        <v>25412.650455861047</v>
      </c>
      <c r="BH9155">
        <f t="shared" si="1092"/>
        <v>28229.45711226367</v>
      </c>
      <c r="BI9155">
        <f t="shared" si="1093"/>
        <v>31046.263768666297</v>
      </c>
      <c r="BJ9155">
        <f t="shared" si="1094"/>
        <v>33863.070425068923</v>
      </c>
    </row>
    <row r="9156" spans="1:62">
      <c r="A9156">
        <v>9153</v>
      </c>
      <c r="F9156">
        <v>8423.9744428118829</v>
      </c>
      <c r="G9156">
        <v>0.41208941449300962</v>
      </c>
      <c r="BD9156">
        <f t="shared" si="1088"/>
        <v>-12020.994129824667</v>
      </c>
      <c r="BE9156">
        <f t="shared" si="1089"/>
        <v>-11272.083738367888</v>
      </c>
      <c r="BF9156">
        <f t="shared" si="1090"/>
        <v>-10523.17334691111</v>
      </c>
      <c r="BG9156">
        <f t="shared" si="1091"/>
        <v>-9774.2629554543309</v>
      </c>
      <c r="BH9156">
        <f t="shared" si="1092"/>
        <v>-9025.3525639975524</v>
      </c>
      <c r="BI9156">
        <f t="shared" si="1093"/>
        <v>-8276.4421725407738</v>
      </c>
      <c r="BJ9156">
        <f t="shared" si="1094"/>
        <v>-7527.5317810839961</v>
      </c>
    </row>
    <row r="9157" spans="1:62">
      <c r="A9157">
        <v>9154</v>
      </c>
      <c r="F9157">
        <v>6515.4864201362507</v>
      </c>
      <c r="G9157">
        <v>0.40440654578901913</v>
      </c>
      <c r="BD9157">
        <f t="shared" si="1088"/>
        <v>-6363.5273703468347</v>
      </c>
      <c r="BE9157">
        <f t="shared" si="1089"/>
        <v>-4303.0802978817865</v>
      </c>
      <c r="BF9157">
        <f t="shared" si="1090"/>
        <v>-2242.6332254167382</v>
      </c>
      <c r="BG9157">
        <f t="shared" si="1091"/>
        <v>-182.18615295169002</v>
      </c>
      <c r="BH9157">
        <f t="shared" si="1092"/>
        <v>1878.2609195133573</v>
      </c>
      <c r="BI9157">
        <f t="shared" si="1093"/>
        <v>3938.7079919784064</v>
      </c>
      <c r="BJ9157">
        <f t="shared" si="1094"/>
        <v>5999.1550644434537</v>
      </c>
    </row>
    <row r="9158" spans="1:62">
      <c r="A9158">
        <v>9155</v>
      </c>
      <c r="F9158">
        <v>8962.8432604484005</v>
      </c>
      <c r="G9158">
        <v>0.37999273920720444</v>
      </c>
      <c r="BD9158">
        <f t="shared" si="1088"/>
        <v>-4493.4536911911546</v>
      </c>
      <c r="BE9158">
        <f t="shared" si="1089"/>
        <v>-2471.4209622460594</v>
      </c>
      <c r="BF9158">
        <f t="shared" si="1090"/>
        <v>-449.38823330096329</v>
      </c>
      <c r="BG9158">
        <f t="shared" si="1091"/>
        <v>1572.6444956441319</v>
      </c>
      <c r="BH9158">
        <f t="shared" si="1092"/>
        <v>3594.677224589228</v>
      </c>
      <c r="BI9158">
        <f t="shared" si="1093"/>
        <v>5616.7099535343241</v>
      </c>
      <c r="BJ9158">
        <f t="shared" si="1094"/>
        <v>7638.7426824794184</v>
      </c>
    </row>
    <row r="9159" spans="1:62">
      <c r="A9159">
        <v>9156</v>
      </c>
      <c r="F9159">
        <v>13402.94896554773</v>
      </c>
      <c r="G9159">
        <v>0.30294386261388162</v>
      </c>
      <c r="BD9159">
        <f t="shared" si="1088"/>
        <v>-7062.8795644123784</v>
      </c>
      <c r="BE9159">
        <f t="shared" si="1089"/>
        <v>-5162.9158683763562</v>
      </c>
      <c r="BF9159">
        <f t="shared" si="1090"/>
        <v>-3262.9521723403341</v>
      </c>
      <c r="BG9159">
        <f t="shared" si="1091"/>
        <v>-1362.9884763043119</v>
      </c>
      <c r="BH9159">
        <f t="shared" si="1092"/>
        <v>536.97521973171024</v>
      </c>
      <c r="BI9159">
        <f t="shared" si="1093"/>
        <v>2436.9389157677324</v>
      </c>
      <c r="BJ9159">
        <f t="shared" si="1094"/>
        <v>4336.9026118037546</v>
      </c>
    </row>
    <row r="9160" spans="1:62">
      <c r="A9160">
        <v>9157</v>
      </c>
      <c r="F9160">
        <v>7802.1902042104539</v>
      </c>
      <c r="G9160">
        <v>0.42672869839107275</v>
      </c>
      <c r="BD9160">
        <f t="shared" si="1088"/>
        <v>-11888.229652478321</v>
      </c>
      <c r="BE9160">
        <f t="shared" si="1089"/>
        <v>-10373.510339408913</v>
      </c>
      <c r="BF9160">
        <f t="shared" si="1090"/>
        <v>-8858.7910263395061</v>
      </c>
      <c r="BG9160">
        <f t="shared" si="1091"/>
        <v>-7344.0717132700975</v>
      </c>
      <c r="BH9160">
        <f t="shared" si="1092"/>
        <v>-5829.3524002006898</v>
      </c>
      <c r="BI9160">
        <f t="shared" si="1093"/>
        <v>-4314.6330871312821</v>
      </c>
      <c r="BJ9160">
        <f t="shared" si="1094"/>
        <v>-2799.9137740618735</v>
      </c>
    </row>
    <row r="9161" spans="1:62">
      <c r="A9161">
        <v>9158</v>
      </c>
      <c r="F9161">
        <v>-6781.9150458924669</v>
      </c>
      <c r="G9161">
        <v>0.29542761313898946</v>
      </c>
      <c r="BD9161">
        <f t="shared" si="1088"/>
        <v>-5668.5467122550908</v>
      </c>
      <c r="BE9161">
        <f t="shared" si="1089"/>
        <v>-3534.9032202997269</v>
      </c>
      <c r="BF9161">
        <f t="shared" si="1090"/>
        <v>-1401.2597283443629</v>
      </c>
      <c r="BG9161">
        <f t="shared" si="1091"/>
        <v>732.38376361100018</v>
      </c>
      <c r="BH9161">
        <f t="shared" si="1092"/>
        <v>2866.0272555663651</v>
      </c>
      <c r="BI9161">
        <f t="shared" si="1093"/>
        <v>4999.6707475217281</v>
      </c>
      <c r="BJ9161">
        <f t="shared" si="1094"/>
        <v>7133.314239477093</v>
      </c>
    </row>
    <row r="9162" spans="1:62">
      <c r="A9162">
        <v>9159</v>
      </c>
      <c r="F9162">
        <v>-1333.5676177986934</v>
      </c>
      <c r="G9162">
        <v>0.72276879179570397</v>
      </c>
      <c r="BD9162">
        <f t="shared" si="1088"/>
        <v>8259.0531115874146</v>
      </c>
      <c r="BE9162">
        <f t="shared" si="1089"/>
        <v>9736.1911772823623</v>
      </c>
      <c r="BF9162">
        <f t="shared" si="1090"/>
        <v>11213.32924297731</v>
      </c>
      <c r="BG9162">
        <f t="shared" si="1091"/>
        <v>12690.467308672256</v>
      </c>
      <c r="BH9162">
        <f t="shared" si="1092"/>
        <v>14167.605374367204</v>
      </c>
      <c r="BI9162">
        <f t="shared" si="1093"/>
        <v>15644.743440062151</v>
      </c>
      <c r="BJ9162">
        <f t="shared" si="1094"/>
        <v>17121.881505757097</v>
      </c>
    </row>
    <row r="9163" spans="1:62">
      <c r="A9163">
        <v>9160</v>
      </c>
      <c r="F9163">
        <v>-8029.6006811843581</v>
      </c>
      <c r="G9163">
        <v>3.3499769219280218E-2</v>
      </c>
      <c r="BD9163">
        <f t="shared" si="1088"/>
        <v>4947.4115767772128</v>
      </c>
      <c r="BE9163">
        <f t="shared" si="1089"/>
        <v>8561.2555357557321</v>
      </c>
      <c r="BF9163">
        <f t="shared" si="1090"/>
        <v>12175.099494734253</v>
      </c>
      <c r="BG9163">
        <f t="shared" si="1091"/>
        <v>15788.943453712773</v>
      </c>
      <c r="BH9163">
        <f t="shared" si="1092"/>
        <v>19402.787412691294</v>
      </c>
      <c r="BI9163">
        <f t="shared" si="1093"/>
        <v>23016.631371669813</v>
      </c>
      <c r="BJ9163">
        <f t="shared" si="1094"/>
        <v>26630.475330648333</v>
      </c>
    </row>
    <row r="9164" spans="1:62">
      <c r="A9164">
        <v>9161</v>
      </c>
      <c r="F9164">
        <v>8317.9013848364302</v>
      </c>
      <c r="G9164">
        <v>0.89785670568976439</v>
      </c>
      <c r="BD9164">
        <f t="shared" si="1088"/>
        <v>8197.0995272807595</v>
      </c>
      <c r="BE9164">
        <f t="shared" si="1089"/>
        <v>8364.5983733771609</v>
      </c>
      <c r="BF9164">
        <f t="shared" si="1090"/>
        <v>8532.0972194735623</v>
      </c>
      <c r="BG9164">
        <f t="shared" si="1091"/>
        <v>8699.5960655699619</v>
      </c>
      <c r="BH9164">
        <f t="shared" si="1092"/>
        <v>8867.0949116663633</v>
      </c>
      <c r="BI9164">
        <f t="shared" si="1093"/>
        <v>9034.5937577627647</v>
      </c>
      <c r="BJ9164">
        <f t="shared" si="1094"/>
        <v>9202.092603859166</v>
      </c>
    </row>
    <row r="9165" spans="1:62">
      <c r="A9165">
        <v>9162</v>
      </c>
      <c r="F9165">
        <v>7011.250697956566</v>
      </c>
      <c r="G9165">
        <v>0.46351720113107397</v>
      </c>
      <c r="BD9165">
        <f t="shared" ref="BD9165:BD9228" si="1095">($BD$3*G9164)-F9164</f>
        <v>-3828.6178563876083</v>
      </c>
      <c r="BE9165">
        <f t="shared" ref="BE9165:BE9228" si="1096">($BE$3*G9164)-F9164</f>
        <v>660.66567206121363</v>
      </c>
      <c r="BF9165">
        <f t="shared" ref="BF9165:BF9228" si="1097">($BF$3*G9164)-F9164</f>
        <v>5149.9492005100365</v>
      </c>
      <c r="BG9165">
        <f t="shared" ref="BG9165:BG9228" si="1098">($BG$3*G9164)-F9164</f>
        <v>9639.2327289588575</v>
      </c>
      <c r="BH9165">
        <f t="shared" ref="BH9165:BH9228" si="1099">($BH$3*G9164)-F9164</f>
        <v>14128.516257407678</v>
      </c>
      <c r="BI9165">
        <f t="shared" ref="BI9165:BI9228" si="1100">($BI$3*G9164)-F9164</f>
        <v>18617.799785856503</v>
      </c>
      <c r="BJ9165">
        <f t="shared" ref="BJ9165:BJ9228" si="1101">($BJ$3*G9164)-F9164</f>
        <v>23107.083314305324</v>
      </c>
    </row>
    <row r="9166" spans="1:62">
      <c r="A9166">
        <v>9163</v>
      </c>
      <c r="F9166">
        <v>15107.270546120119</v>
      </c>
      <c r="G9166">
        <v>9.964968308990052E-2</v>
      </c>
      <c r="BD9166">
        <f t="shared" si="1095"/>
        <v>-4693.6646923011958</v>
      </c>
      <c r="BE9166">
        <f t="shared" si="1096"/>
        <v>-2376.0786866458266</v>
      </c>
      <c r="BF9166">
        <f t="shared" si="1097"/>
        <v>-58.492680990456392</v>
      </c>
      <c r="BG9166">
        <f t="shared" si="1098"/>
        <v>2259.0933246649129</v>
      </c>
      <c r="BH9166">
        <f t="shared" si="1099"/>
        <v>4576.679330320283</v>
      </c>
      <c r="BI9166">
        <f t="shared" si="1100"/>
        <v>6894.2653359756532</v>
      </c>
      <c r="BJ9166">
        <f t="shared" si="1101"/>
        <v>9211.8513416310234</v>
      </c>
    </row>
    <row r="9167" spans="1:62">
      <c r="A9167">
        <v>9164</v>
      </c>
      <c r="F9167">
        <v>8807.9298318259098</v>
      </c>
      <c r="G9167">
        <v>0.35927413429205046</v>
      </c>
      <c r="BD9167">
        <f t="shared" si="1095"/>
        <v>-14609.022130670615</v>
      </c>
      <c r="BE9167">
        <f t="shared" si="1096"/>
        <v>-14110.773715221114</v>
      </c>
      <c r="BF9167">
        <f t="shared" si="1097"/>
        <v>-13612.525299771611</v>
      </c>
      <c r="BG9167">
        <f t="shared" si="1098"/>
        <v>-13114.276884322107</v>
      </c>
      <c r="BH9167">
        <f t="shared" si="1099"/>
        <v>-12616.028468872606</v>
      </c>
      <c r="BI9167">
        <f t="shared" si="1100"/>
        <v>-12117.780053423103</v>
      </c>
      <c r="BJ9167">
        <f t="shared" si="1101"/>
        <v>-11619.5316379736</v>
      </c>
    </row>
    <row r="9168" spans="1:62">
      <c r="A9168">
        <v>9165</v>
      </c>
      <c r="F9168">
        <v>151.95608434170936</v>
      </c>
      <c r="G9168">
        <v>0.61789881148057546</v>
      </c>
      <c r="BD9168">
        <f t="shared" si="1095"/>
        <v>-7011.5591603656576</v>
      </c>
      <c r="BE9168">
        <f t="shared" si="1096"/>
        <v>-5215.1884889054054</v>
      </c>
      <c r="BF9168">
        <f t="shared" si="1097"/>
        <v>-3418.8178174451532</v>
      </c>
      <c r="BG9168">
        <f t="shared" si="1098"/>
        <v>-1622.447145984901</v>
      </c>
      <c r="BH9168">
        <f t="shared" si="1099"/>
        <v>173.9235254753512</v>
      </c>
      <c r="BI9168">
        <f t="shared" si="1100"/>
        <v>1970.2941969356034</v>
      </c>
      <c r="BJ9168">
        <f t="shared" si="1101"/>
        <v>3766.6648683958556</v>
      </c>
    </row>
    <row r="9169" spans="1:62">
      <c r="A9169">
        <v>9166</v>
      </c>
      <c r="F9169">
        <v>8426.5189547134323</v>
      </c>
      <c r="G9169">
        <v>0.17673195307684875</v>
      </c>
      <c r="BD9169">
        <f t="shared" si="1095"/>
        <v>2937.537973061168</v>
      </c>
      <c r="BE9169">
        <f t="shared" si="1096"/>
        <v>6027.0320304640454</v>
      </c>
      <c r="BF9169">
        <f t="shared" si="1097"/>
        <v>9116.5260878669233</v>
      </c>
      <c r="BG9169">
        <f t="shared" si="1098"/>
        <v>12206.0201452698</v>
      </c>
      <c r="BH9169">
        <f t="shared" si="1099"/>
        <v>15295.514202672677</v>
      </c>
      <c r="BI9169">
        <f t="shared" si="1100"/>
        <v>18385.008260075556</v>
      </c>
      <c r="BJ9169">
        <f t="shared" si="1101"/>
        <v>21474.502317478433</v>
      </c>
    </row>
    <row r="9170" spans="1:62">
      <c r="A9170">
        <v>9167</v>
      </c>
      <c r="F9170">
        <v>13950.431697950637</v>
      </c>
      <c r="G9170">
        <v>0.27813125678535222</v>
      </c>
      <c r="BD9170">
        <f t="shared" si="1095"/>
        <v>-7542.8591893291887</v>
      </c>
      <c r="BE9170">
        <f t="shared" si="1096"/>
        <v>-6659.199423944945</v>
      </c>
      <c r="BF9170">
        <f t="shared" si="1097"/>
        <v>-5775.5396585607014</v>
      </c>
      <c r="BG9170">
        <f t="shared" si="1098"/>
        <v>-4891.8798931764577</v>
      </c>
      <c r="BH9170">
        <f t="shared" si="1099"/>
        <v>-4008.220127792214</v>
      </c>
      <c r="BI9170">
        <f t="shared" si="1100"/>
        <v>-3124.5603624079695</v>
      </c>
      <c r="BJ9170">
        <f t="shared" si="1101"/>
        <v>-2240.9005970237258</v>
      </c>
    </row>
    <row r="9171" spans="1:62">
      <c r="A9171">
        <v>9168</v>
      </c>
      <c r="F9171">
        <v>11784.412914203684</v>
      </c>
      <c r="G9171">
        <v>0.29641343900638439</v>
      </c>
      <c r="BD9171">
        <f t="shared" si="1095"/>
        <v>-12559.775414023876</v>
      </c>
      <c r="BE9171">
        <f t="shared" si="1096"/>
        <v>-11169.119130097115</v>
      </c>
      <c r="BF9171">
        <f t="shared" si="1097"/>
        <v>-9778.4628461703542</v>
      </c>
      <c r="BG9171">
        <f t="shared" si="1098"/>
        <v>-8387.8065622435934</v>
      </c>
      <c r="BH9171">
        <f t="shared" si="1099"/>
        <v>-6997.1502783168307</v>
      </c>
      <c r="BI9171">
        <f t="shared" si="1100"/>
        <v>-5606.4939943900699</v>
      </c>
      <c r="BJ9171">
        <f t="shared" si="1101"/>
        <v>-4215.8377104633091</v>
      </c>
    </row>
    <row r="9172" spans="1:62">
      <c r="A9172">
        <v>9169</v>
      </c>
      <c r="F9172">
        <v>8965.8630495045163</v>
      </c>
      <c r="G9172">
        <v>0.13460691966692551</v>
      </c>
      <c r="BD9172">
        <f t="shared" si="1095"/>
        <v>-10302.345719171761</v>
      </c>
      <c r="BE9172">
        <f t="shared" si="1096"/>
        <v>-8820.2785241398396</v>
      </c>
      <c r="BF9172">
        <f t="shared" si="1097"/>
        <v>-7338.2113291079177</v>
      </c>
      <c r="BG9172">
        <f t="shared" si="1098"/>
        <v>-5856.1441340759957</v>
      </c>
      <c r="BH9172">
        <f t="shared" si="1099"/>
        <v>-4374.0769390440737</v>
      </c>
      <c r="BI9172">
        <f t="shared" si="1100"/>
        <v>-2892.0097440121517</v>
      </c>
      <c r="BJ9172">
        <f t="shared" si="1101"/>
        <v>-1409.9425489802306</v>
      </c>
    </row>
    <row r="9173" spans="1:62">
      <c r="A9173">
        <v>9170</v>
      </c>
      <c r="F9173">
        <v>10564.446932480849</v>
      </c>
      <c r="G9173">
        <v>0.15311668580200166</v>
      </c>
      <c r="BD9173">
        <f t="shared" si="1095"/>
        <v>-8292.8284511698894</v>
      </c>
      <c r="BE9173">
        <f t="shared" si="1096"/>
        <v>-7619.7938528352615</v>
      </c>
      <c r="BF9173">
        <f t="shared" si="1097"/>
        <v>-6946.7592545006337</v>
      </c>
      <c r="BG9173">
        <f t="shared" si="1098"/>
        <v>-6273.7246561660068</v>
      </c>
      <c r="BH9173">
        <f t="shared" si="1099"/>
        <v>-5600.690057831378</v>
      </c>
      <c r="BI9173">
        <f t="shared" si="1100"/>
        <v>-4927.6554594967511</v>
      </c>
      <c r="BJ9173">
        <f t="shared" si="1101"/>
        <v>-4254.6208611621232</v>
      </c>
    </row>
    <row r="9174" spans="1:62">
      <c r="A9174">
        <v>9171</v>
      </c>
      <c r="F9174">
        <v>9098.9503222184649</v>
      </c>
      <c r="G9174">
        <v>0.32652189423833988</v>
      </c>
      <c r="BD9174">
        <f t="shared" si="1095"/>
        <v>-9798.8635034708404</v>
      </c>
      <c r="BE9174">
        <f t="shared" si="1096"/>
        <v>-9033.2800744608321</v>
      </c>
      <c r="BF9174">
        <f t="shared" si="1097"/>
        <v>-8267.6966454508238</v>
      </c>
      <c r="BG9174">
        <f t="shared" si="1098"/>
        <v>-7502.1132164408154</v>
      </c>
      <c r="BH9174">
        <f t="shared" si="1099"/>
        <v>-6736.5297874308071</v>
      </c>
      <c r="BI9174">
        <f t="shared" si="1100"/>
        <v>-5970.9463584207988</v>
      </c>
      <c r="BJ9174">
        <f t="shared" si="1101"/>
        <v>-5205.3629294107905</v>
      </c>
    </row>
    <row r="9175" spans="1:62">
      <c r="A9175">
        <v>9172</v>
      </c>
      <c r="F9175">
        <v>5717.7947640538659</v>
      </c>
      <c r="G9175">
        <v>0.34782229581000657</v>
      </c>
      <c r="BD9175">
        <f t="shared" si="1095"/>
        <v>-7466.3408510267654</v>
      </c>
      <c r="BE9175">
        <f t="shared" si="1096"/>
        <v>-5833.731379835066</v>
      </c>
      <c r="BF9175">
        <f t="shared" si="1097"/>
        <v>-4201.1219086433666</v>
      </c>
      <c r="BG9175">
        <f t="shared" si="1098"/>
        <v>-2568.5124374516672</v>
      </c>
      <c r="BH9175">
        <f t="shared" si="1099"/>
        <v>-935.9029662599678</v>
      </c>
      <c r="BI9175">
        <f t="shared" si="1100"/>
        <v>696.70650493173162</v>
      </c>
      <c r="BJ9175">
        <f t="shared" si="1101"/>
        <v>2329.315976123431</v>
      </c>
    </row>
    <row r="9176" spans="1:62">
      <c r="A9176">
        <v>9173</v>
      </c>
      <c r="F9176">
        <v>11955.281418576844</v>
      </c>
      <c r="G9176">
        <v>0.57183636082246458</v>
      </c>
      <c r="BD9176">
        <f t="shared" si="1095"/>
        <v>-3978.6832850038331</v>
      </c>
      <c r="BE9176">
        <f t="shared" si="1096"/>
        <v>-2239.5718059538003</v>
      </c>
      <c r="BF9176">
        <f t="shared" si="1097"/>
        <v>-500.46032690376705</v>
      </c>
      <c r="BG9176">
        <f t="shared" si="1098"/>
        <v>1238.6511521462653</v>
      </c>
      <c r="BH9176">
        <f t="shared" si="1099"/>
        <v>2977.7626311962977</v>
      </c>
      <c r="BI9176">
        <f t="shared" si="1100"/>
        <v>4716.8741102463318</v>
      </c>
      <c r="BJ9176">
        <f t="shared" si="1101"/>
        <v>6455.9855892963642</v>
      </c>
    </row>
    <row r="9177" spans="1:62">
      <c r="A9177">
        <v>9174</v>
      </c>
      <c r="F9177">
        <v>5852.3429354833279</v>
      </c>
      <c r="G9177">
        <v>0.46519128129309717</v>
      </c>
      <c r="BD9177">
        <f t="shared" si="1095"/>
        <v>-9096.0996144645214</v>
      </c>
      <c r="BE9177">
        <f t="shared" si="1096"/>
        <v>-6236.9178103521981</v>
      </c>
      <c r="BF9177">
        <f t="shared" si="1097"/>
        <v>-3377.7360062398748</v>
      </c>
      <c r="BG9177">
        <f t="shared" si="1098"/>
        <v>-518.55420212755234</v>
      </c>
      <c r="BH9177">
        <f t="shared" si="1099"/>
        <v>2340.6276019847701</v>
      </c>
      <c r="BI9177">
        <f t="shared" si="1100"/>
        <v>5199.8094060970943</v>
      </c>
      <c r="BJ9177">
        <f t="shared" si="1101"/>
        <v>8058.9912102094167</v>
      </c>
    </row>
    <row r="9178" spans="1:62">
      <c r="A9178">
        <v>9175</v>
      </c>
      <c r="F9178">
        <v>3626.4028107404883</v>
      </c>
      <c r="G9178">
        <v>0.97967836270900488</v>
      </c>
      <c r="BD9178">
        <f t="shared" si="1095"/>
        <v>-3526.3865290178419</v>
      </c>
      <c r="BE9178">
        <f t="shared" si="1096"/>
        <v>-1200.4301225523559</v>
      </c>
      <c r="BF9178">
        <f t="shared" si="1097"/>
        <v>1125.5262839131301</v>
      </c>
      <c r="BG9178">
        <f t="shared" si="1098"/>
        <v>3451.4826903786161</v>
      </c>
      <c r="BH9178">
        <f t="shared" si="1099"/>
        <v>5777.4390968441021</v>
      </c>
      <c r="BI9178">
        <f t="shared" si="1100"/>
        <v>8103.3955033095881</v>
      </c>
      <c r="BJ9178">
        <f t="shared" si="1101"/>
        <v>10429.351909775072</v>
      </c>
    </row>
    <row r="9179" spans="1:62">
      <c r="A9179">
        <v>9176</v>
      </c>
      <c r="F9179">
        <v>5519.8927894064836</v>
      </c>
      <c r="G9179">
        <v>0.30351775386851454</v>
      </c>
      <c r="BD9179">
        <f t="shared" si="1095"/>
        <v>1271.9890028045356</v>
      </c>
      <c r="BE9179">
        <f t="shared" si="1096"/>
        <v>6170.3808163495596</v>
      </c>
      <c r="BF9179">
        <f t="shared" si="1097"/>
        <v>11068.772629894585</v>
      </c>
      <c r="BG9179">
        <f t="shared" si="1098"/>
        <v>15967.164443439608</v>
      </c>
      <c r="BH9179">
        <f t="shared" si="1099"/>
        <v>20865.556256984633</v>
      </c>
      <c r="BI9179">
        <f t="shared" si="1100"/>
        <v>25763.948070529659</v>
      </c>
      <c r="BJ9179">
        <f t="shared" si="1101"/>
        <v>30662.339884074681</v>
      </c>
    </row>
    <row r="9180" spans="1:62">
      <c r="A9180">
        <v>9177</v>
      </c>
      <c r="F9180">
        <v>586.30927572640576</v>
      </c>
      <c r="G9180">
        <v>0.35280077545983612</v>
      </c>
      <c r="BD9180">
        <f t="shared" si="1095"/>
        <v>-4002.3040200639107</v>
      </c>
      <c r="BE9180">
        <f t="shared" si="1096"/>
        <v>-2484.7152507213382</v>
      </c>
      <c r="BF9180">
        <f t="shared" si="1097"/>
        <v>-967.12648137876567</v>
      </c>
      <c r="BG9180">
        <f t="shared" si="1098"/>
        <v>550.46228796380728</v>
      </c>
      <c r="BH9180">
        <f t="shared" si="1099"/>
        <v>2068.0510573063802</v>
      </c>
      <c r="BI9180">
        <f t="shared" si="1100"/>
        <v>3585.6398266489523</v>
      </c>
      <c r="BJ9180">
        <f t="shared" si="1101"/>
        <v>5103.2285959915243</v>
      </c>
    </row>
    <row r="9181" spans="1:62">
      <c r="A9181">
        <v>9178</v>
      </c>
      <c r="F9181">
        <v>10643.88087823294</v>
      </c>
      <c r="G9181">
        <v>0.20580866923563335</v>
      </c>
      <c r="BD9181">
        <f t="shared" si="1095"/>
        <v>1177.6946015727749</v>
      </c>
      <c r="BE9181">
        <f t="shared" si="1096"/>
        <v>2941.6984788719556</v>
      </c>
      <c r="BF9181">
        <f t="shared" si="1097"/>
        <v>4705.7023561711358</v>
      </c>
      <c r="BG9181">
        <f t="shared" si="1098"/>
        <v>6469.7062334703169</v>
      </c>
      <c r="BH9181">
        <f t="shared" si="1099"/>
        <v>8233.710110769498</v>
      </c>
      <c r="BI9181">
        <f t="shared" si="1100"/>
        <v>9997.7139880686773</v>
      </c>
      <c r="BJ9181">
        <f t="shared" si="1101"/>
        <v>11761.717865367858</v>
      </c>
    </row>
    <row r="9182" spans="1:62">
      <c r="A9182">
        <v>9179</v>
      </c>
      <c r="F9182">
        <v>12693.499660841673</v>
      </c>
      <c r="G9182">
        <v>8.6044761674236803E-2</v>
      </c>
      <c r="BD9182">
        <f t="shared" si="1095"/>
        <v>-9614.837532054773</v>
      </c>
      <c r="BE9182">
        <f t="shared" si="1096"/>
        <v>-8585.7941858766062</v>
      </c>
      <c r="BF9182">
        <f t="shared" si="1097"/>
        <v>-7556.7508396984394</v>
      </c>
      <c r="BG9182">
        <f t="shared" si="1098"/>
        <v>-6527.7074935202727</v>
      </c>
      <c r="BH9182">
        <f t="shared" si="1099"/>
        <v>-5498.6641473421059</v>
      </c>
      <c r="BI9182">
        <f t="shared" si="1100"/>
        <v>-4469.6208011639392</v>
      </c>
      <c r="BJ9182">
        <f t="shared" si="1101"/>
        <v>-3440.5774549857724</v>
      </c>
    </row>
    <row r="9183" spans="1:62">
      <c r="A9183">
        <v>9180</v>
      </c>
      <c r="F9183">
        <v>12458.638237178237</v>
      </c>
      <c r="G9183">
        <v>0.39521396949971521</v>
      </c>
      <c r="BD9183">
        <f t="shared" si="1095"/>
        <v>-12263.27585247049</v>
      </c>
      <c r="BE9183">
        <f t="shared" si="1096"/>
        <v>-11833.052044099306</v>
      </c>
      <c r="BF9183">
        <f t="shared" si="1097"/>
        <v>-11402.82823572812</v>
      </c>
      <c r="BG9183">
        <f t="shared" si="1098"/>
        <v>-10972.604427356937</v>
      </c>
      <c r="BH9183">
        <f t="shared" si="1099"/>
        <v>-10542.380618985753</v>
      </c>
      <c r="BI9183">
        <f t="shared" si="1100"/>
        <v>-10112.15681061457</v>
      </c>
      <c r="BJ9183">
        <f t="shared" si="1101"/>
        <v>-9681.933002243386</v>
      </c>
    </row>
    <row r="9184" spans="1:62">
      <c r="A9184">
        <v>9181</v>
      </c>
      <c r="F9184">
        <v>1897.0795343358823</v>
      </c>
      <c r="G9184">
        <v>0.79804274552223209</v>
      </c>
      <c r="BD9184">
        <f t="shared" si="1095"/>
        <v>-10482.56838967966</v>
      </c>
      <c r="BE9184">
        <f t="shared" si="1096"/>
        <v>-8506.4985421810852</v>
      </c>
      <c r="BF9184">
        <f t="shared" si="1097"/>
        <v>-6530.4286946825086</v>
      </c>
      <c r="BG9184">
        <f t="shared" si="1098"/>
        <v>-4554.3588471839321</v>
      </c>
      <c r="BH9184">
        <f t="shared" si="1099"/>
        <v>-2578.2889996853555</v>
      </c>
      <c r="BI9184">
        <f t="shared" si="1100"/>
        <v>-602.21915218678078</v>
      </c>
      <c r="BJ9184">
        <f t="shared" si="1101"/>
        <v>1373.8506953117958</v>
      </c>
    </row>
    <row r="9185" spans="1:62">
      <c r="A9185">
        <v>9182</v>
      </c>
      <c r="F9185">
        <v>8490.5158686987343</v>
      </c>
      <c r="G9185">
        <v>0.26623586724704751</v>
      </c>
      <c r="BD9185">
        <f t="shared" si="1095"/>
        <v>2093.134193275278</v>
      </c>
      <c r="BE9185">
        <f t="shared" si="1096"/>
        <v>6083.3479208864383</v>
      </c>
      <c r="BF9185">
        <f t="shared" si="1097"/>
        <v>10073.5616484976</v>
      </c>
      <c r="BG9185">
        <f t="shared" si="1098"/>
        <v>14063.775376108759</v>
      </c>
      <c r="BH9185">
        <f t="shared" si="1099"/>
        <v>18053.98910371992</v>
      </c>
      <c r="BI9185">
        <f t="shared" si="1100"/>
        <v>22044.20283133108</v>
      </c>
      <c r="BJ9185">
        <f t="shared" si="1101"/>
        <v>26034.416558942241</v>
      </c>
    </row>
    <row r="9186" spans="1:62">
      <c r="A9186">
        <v>9183</v>
      </c>
      <c r="F9186">
        <v>9694.306606015638</v>
      </c>
      <c r="G9186">
        <v>0.17182023424307147</v>
      </c>
      <c r="BD9186">
        <f t="shared" si="1095"/>
        <v>-7159.336532463497</v>
      </c>
      <c r="BE9186">
        <f t="shared" si="1096"/>
        <v>-5828.1571962282596</v>
      </c>
      <c r="BF9186">
        <f t="shared" si="1097"/>
        <v>-4496.9778599930214</v>
      </c>
      <c r="BG9186">
        <f t="shared" si="1098"/>
        <v>-3165.7985237577841</v>
      </c>
      <c r="BH9186">
        <f t="shared" si="1099"/>
        <v>-1834.6191875225468</v>
      </c>
      <c r="BI9186">
        <f t="shared" si="1100"/>
        <v>-503.43985128730856</v>
      </c>
      <c r="BJ9186">
        <f t="shared" si="1101"/>
        <v>827.73948494792785</v>
      </c>
    </row>
    <row r="9187" spans="1:62">
      <c r="A9187">
        <v>9184</v>
      </c>
      <c r="F9187">
        <v>5236.2714206612873</v>
      </c>
      <c r="G9187">
        <v>0.19074243376880151</v>
      </c>
      <c r="BD9187">
        <f t="shared" si="1095"/>
        <v>-8835.2054348002803</v>
      </c>
      <c r="BE9187">
        <f t="shared" si="1096"/>
        <v>-7976.1042635849235</v>
      </c>
      <c r="BF9187">
        <f t="shared" si="1097"/>
        <v>-7117.0030923695658</v>
      </c>
      <c r="BG9187">
        <f t="shared" si="1098"/>
        <v>-6257.901921154209</v>
      </c>
      <c r="BH9187">
        <f t="shared" si="1099"/>
        <v>-5398.8007499388514</v>
      </c>
      <c r="BI9187">
        <f t="shared" si="1100"/>
        <v>-4539.6995787234937</v>
      </c>
      <c r="BJ9187">
        <f t="shared" si="1101"/>
        <v>-3680.5984075081369</v>
      </c>
    </row>
    <row r="9188" spans="1:62">
      <c r="A9188">
        <v>9185</v>
      </c>
      <c r="F9188">
        <v>10310.557670733102</v>
      </c>
      <c r="G9188">
        <v>0.37353307419575899</v>
      </c>
      <c r="BD9188">
        <f t="shared" si="1095"/>
        <v>-4282.5592518172798</v>
      </c>
      <c r="BE9188">
        <f t="shared" si="1096"/>
        <v>-3328.8470829732723</v>
      </c>
      <c r="BF9188">
        <f t="shared" si="1097"/>
        <v>-2375.1349141292644</v>
      </c>
      <c r="BG9188">
        <f t="shared" si="1098"/>
        <v>-1421.422745285257</v>
      </c>
      <c r="BH9188">
        <f t="shared" si="1099"/>
        <v>-467.71057644124903</v>
      </c>
      <c r="BI9188">
        <f t="shared" si="1100"/>
        <v>486.00159240275843</v>
      </c>
      <c r="BJ9188">
        <f t="shared" si="1101"/>
        <v>1439.7137612467659</v>
      </c>
    </row>
    <row r="9189" spans="1:62">
      <c r="A9189">
        <v>9186</v>
      </c>
      <c r="F9189">
        <v>5917.6560092846084</v>
      </c>
      <c r="G9189">
        <v>0.32187063040901709</v>
      </c>
      <c r="BD9189">
        <f t="shared" si="1095"/>
        <v>-8442.8922997543068</v>
      </c>
      <c r="BE9189">
        <f t="shared" si="1096"/>
        <v>-6575.2269287755116</v>
      </c>
      <c r="BF9189">
        <f t="shared" si="1097"/>
        <v>-4707.5615577967174</v>
      </c>
      <c r="BG9189">
        <f t="shared" si="1098"/>
        <v>-2839.8961868179222</v>
      </c>
      <c r="BH9189">
        <f t="shared" si="1099"/>
        <v>-972.2308158391279</v>
      </c>
      <c r="BI9189">
        <f t="shared" si="1100"/>
        <v>895.43455513966728</v>
      </c>
      <c r="BJ9189">
        <f t="shared" si="1101"/>
        <v>2763.0999261184625</v>
      </c>
    </row>
    <row r="9190" spans="1:62">
      <c r="A9190">
        <v>9187</v>
      </c>
      <c r="F9190">
        <v>8110.6824678999437</v>
      </c>
      <c r="G9190">
        <v>0.2145541140377496</v>
      </c>
      <c r="BD9190">
        <f t="shared" si="1095"/>
        <v>-4308.3028572395233</v>
      </c>
      <c r="BE9190">
        <f t="shared" si="1096"/>
        <v>-2698.9497051944377</v>
      </c>
      <c r="BF9190">
        <f t="shared" si="1097"/>
        <v>-1089.5965531493521</v>
      </c>
      <c r="BG9190">
        <f t="shared" si="1098"/>
        <v>519.75659889573308</v>
      </c>
      <c r="BH9190">
        <f t="shared" si="1099"/>
        <v>2129.1097509408191</v>
      </c>
      <c r="BI9190">
        <f t="shared" si="1100"/>
        <v>3738.4629029859043</v>
      </c>
      <c r="BJ9190">
        <f t="shared" si="1101"/>
        <v>5347.8160550309894</v>
      </c>
    </row>
    <row r="9191" spans="1:62">
      <c r="A9191">
        <v>9188</v>
      </c>
      <c r="F9191">
        <v>183.97098775310587</v>
      </c>
      <c r="G9191">
        <v>0.82572961392606459</v>
      </c>
      <c r="BD9191">
        <f t="shared" si="1095"/>
        <v>-7037.9118977111957</v>
      </c>
      <c r="BE9191">
        <f t="shared" si="1096"/>
        <v>-5965.1413275224477</v>
      </c>
      <c r="BF9191">
        <f t="shared" si="1097"/>
        <v>-4892.3707573336997</v>
      </c>
      <c r="BG9191">
        <f t="shared" si="1098"/>
        <v>-3819.6001871449516</v>
      </c>
      <c r="BH9191">
        <f t="shared" si="1099"/>
        <v>-2746.8296169562036</v>
      </c>
      <c r="BI9191">
        <f t="shared" si="1100"/>
        <v>-1674.0590467674556</v>
      </c>
      <c r="BJ9191">
        <f t="shared" si="1101"/>
        <v>-601.28847657870756</v>
      </c>
    </row>
    <row r="9192" spans="1:62">
      <c r="A9192">
        <v>9189</v>
      </c>
      <c r="F9192">
        <v>2871.5448367859844</v>
      </c>
      <c r="G9192">
        <v>0.54231293931154667</v>
      </c>
      <c r="BD9192">
        <f t="shared" si="1095"/>
        <v>3944.6770818772175</v>
      </c>
      <c r="BE9192">
        <f t="shared" si="1096"/>
        <v>8073.3251515075408</v>
      </c>
      <c r="BF9192">
        <f t="shared" si="1097"/>
        <v>12201.973221137863</v>
      </c>
      <c r="BG9192">
        <f t="shared" si="1098"/>
        <v>16330.621290768187</v>
      </c>
      <c r="BH9192">
        <f t="shared" si="1099"/>
        <v>20459.26936039851</v>
      </c>
      <c r="BI9192">
        <f t="shared" si="1100"/>
        <v>24587.917430028832</v>
      </c>
      <c r="BJ9192">
        <f t="shared" si="1101"/>
        <v>28716.565499659155</v>
      </c>
    </row>
    <row r="9193" spans="1:62">
      <c r="A9193">
        <v>9190</v>
      </c>
      <c r="F9193">
        <v>2731.5290854342529</v>
      </c>
      <c r="G9193">
        <v>0.38251924640718293</v>
      </c>
      <c r="BD9193">
        <f t="shared" si="1095"/>
        <v>-159.980140228251</v>
      </c>
      <c r="BE9193">
        <f t="shared" si="1096"/>
        <v>2551.5845563294824</v>
      </c>
      <c r="BF9193">
        <f t="shared" si="1097"/>
        <v>5263.1492528872159</v>
      </c>
      <c r="BG9193">
        <f t="shared" si="1098"/>
        <v>7974.7139494449493</v>
      </c>
      <c r="BH9193">
        <f t="shared" si="1099"/>
        <v>10686.278646002682</v>
      </c>
      <c r="BI9193">
        <f t="shared" si="1100"/>
        <v>13397.843342560416</v>
      </c>
      <c r="BJ9193">
        <f t="shared" si="1101"/>
        <v>16109.408039118151</v>
      </c>
    </row>
    <row r="9194" spans="1:62">
      <c r="A9194">
        <v>9191</v>
      </c>
      <c r="F9194">
        <v>13547.497051468396</v>
      </c>
      <c r="G9194">
        <v>0.20305431682712616</v>
      </c>
      <c r="BD9194">
        <f t="shared" si="1095"/>
        <v>-818.93285339833824</v>
      </c>
      <c r="BE9194">
        <f t="shared" si="1096"/>
        <v>1093.6633786375764</v>
      </c>
      <c r="BF9194">
        <f t="shared" si="1097"/>
        <v>3006.2596106734909</v>
      </c>
      <c r="BG9194">
        <f t="shared" si="1098"/>
        <v>4918.8558427094058</v>
      </c>
      <c r="BH9194">
        <f t="shared" si="1099"/>
        <v>6831.4520747453207</v>
      </c>
      <c r="BI9194">
        <f t="shared" si="1100"/>
        <v>8744.0483067812347</v>
      </c>
      <c r="BJ9194">
        <f t="shared" si="1101"/>
        <v>10656.644538817151</v>
      </c>
    </row>
    <row r="9195" spans="1:62">
      <c r="A9195">
        <v>9192</v>
      </c>
      <c r="F9195">
        <v>7819.8405676269795</v>
      </c>
      <c r="G9195">
        <v>0.50495800803496227</v>
      </c>
      <c r="BD9195">
        <f t="shared" si="1095"/>
        <v>-12532.225467332764</v>
      </c>
      <c r="BE9195">
        <f t="shared" si="1096"/>
        <v>-11516.953883197133</v>
      </c>
      <c r="BF9195">
        <f t="shared" si="1097"/>
        <v>-10501.682299061504</v>
      </c>
      <c r="BG9195">
        <f t="shared" si="1098"/>
        <v>-9486.4107149258725</v>
      </c>
      <c r="BH9195">
        <f t="shared" si="1099"/>
        <v>-8471.1391307902413</v>
      </c>
      <c r="BI9195">
        <f t="shared" si="1100"/>
        <v>-7455.867546654611</v>
      </c>
      <c r="BJ9195">
        <f t="shared" si="1101"/>
        <v>-6440.5959625189798</v>
      </c>
    </row>
    <row r="9196" spans="1:62">
      <c r="A9196">
        <v>9193</v>
      </c>
      <c r="F9196">
        <v>11106.479231598043</v>
      </c>
      <c r="G9196">
        <v>0.38798815296455924</v>
      </c>
      <c r="BD9196">
        <f t="shared" si="1095"/>
        <v>-5295.0505274521674</v>
      </c>
      <c r="BE9196">
        <f t="shared" si="1096"/>
        <v>-2770.2604872773563</v>
      </c>
      <c r="BF9196">
        <f t="shared" si="1097"/>
        <v>-245.47044710254522</v>
      </c>
      <c r="BG9196">
        <f t="shared" si="1098"/>
        <v>2279.3195930722668</v>
      </c>
      <c r="BH9196">
        <f t="shared" si="1099"/>
        <v>4804.109633247077</v>
      </c>
      <c r="BI9196">
        <f t="shared" si="1100"/>
        <v>7328.899673421889</v>
      </c>
      <c r="BJ9196">
        <f t="shared" si="1101"/>
        <v>9853.689713596701</v>
      </c>
    </row>
    <row r="9197" spans="1:62">
      <c r="A9197">
        <v>9194</v>
      </c>
      <c r="F9197">
        <v>7168.8205382064461</v>
      </c>
      <c r="G9197">
        <v>0.23520671492977741</v>
      </c>
      <c r="BD9197">
        <f t="shared" si="1095"/>
        <v>-9166.5384667752478</v>
      </c>
      <c r="BE9197">
        <f t="shared" si="1096"/>
        <v>-7226.5977019524507</v>
      </c>
      <c r="BF9197">
        <f t="shared" si="1097"/>
        <v>-5286.6569371296546</v>
      </c>
      <c r="BG9197">
        <f t="shared" si="1098"/>
        <v>-3346.7161723068584</v>
      </c>
      <c r="BH9197">
        <f t="shared" si="1099"/>
        <v>-1406.7754074840614</v>
      </c>
      <c r="BI9197">
        <f t="shared" si="1100"/>
        <v>533.16535733873388</v>
      </c>
      <c r="BJ9197">
        <f t="shared" si="1101"/>
        <v>2473.1061221615309</v>
      </c>
    </row>
    <row r="9198" spans="1:62">
      <c r="A9198">
        <v>9195</v>
      </c>
      <c r="F9198">
        <v>11472.170629549408</v>
      </c>
      <c r="G9198">
        <v>9.2426852130751413E-3</v>
      </c>
      <c r="BD9198">
        <f t="shared" si="1095"/>
        <v>-5992.7869635575589</v>
      </c>
      <c r="BE9198">
        <f t="shared" si="1096"/>
        <v>-4816.7533889086717</v>
      </c>
      <c r="BF9198">
        <f t="shared" si="1097"/>
        <v>-3640.7198142597849</v>
      </c>
      <c r="BG9198">
        <f t="shared" si="1098"/>
        <v>-2464.6862396108982</v>
      </c>
      <c r="BH9198">
        <f t="shared" si="1099"/>
        <v>-1288.6526649620109</v>
      </c>
      <c r="BI9198">
        <f t="shared" si="1100"/>
        <v>-112.61909031312371</v>
      </c>
      <c r="BJ9198">
        <f t="shared" si="1101"/>
        <v>1063.4144843357626</v>
      </c>
    </row>
    <row r="9199" spans="1:62">
      <c r="A9199">
        <v>9196</v>
      </c>
      <c r="F9199">
        <v>15424.60066628707</v>
      </c>
      <c r="G9199">
        <v>0.64285167077831407</v>
      </c>
      <c r="BD9199">
        <f t="shared" si="1095"/>
        <v>-11425.957203484031</v>
      </c>
      <c r="BE9199">
        <f t="shared" si="1096"/>
        <v>-11379.743777418656</v>
      </c>
      <c r="BF9199">
        <f t="shared" si="1097"/>
        <v>-11333.53035135328</v>
      </c>
      <c r="BG9199">
        <f t="shared" si="1098"/>
        <v>-11287.316925287905</v>
      </c>
      <c r="BH9199">
        <f t="shared" si="1099"/>
        <v>-11241.103499222529</v>
      </c>
      <c r="BI9199">
        <f t="shared" si="1100"/>
        <v>-11194.890073157154</v>
      </c>
      <c r="BJ9199">
        <f t="shared" si="1101"/>
        <v>-11148.676647091777</v>
      </c>
    </row>
    <row r="9200" spans="1:62">
      <c r="A9200">
        <v>9197</v>
      </c>
      <c r="F9200">
        <v>-8824.0701210701554</v>
      </c>
      <c r="G9200">
        <v>1.1363513284533617</v>
      </c>
      <c r="BD9200">
        <f t="shared" si="1095"/>
        <v>-12210.3423123955</v>
      </c>
      <c r="BE9200">
        <f t="shared" si="1096"/>
        <v>-8996.0839585039284</v>
      </c>
      <c r="BF9200">
        <f t="shared" si="1097"/>
        <v>-5781.8256046123588</v>
      </c>
      <c r="BG9200">
        <f t="shared" si="1098"/>
        <v>-2567.5672507207873</v>
      </c>
      <c r="BH9200">
        <f t="shared" si="1099"/>
        <v>646.6911031707823</v>
      </c>
      <c r="BI9200">
        <f t="shared" si="1100"/>
        <v>3860.9494570623519</v>
      </c>
      <c r="BJ9200">
        <f t="shared" si="1101"/>
        <v>7075.2078109539234</v>
      </c>
    </row>
    <row r="9201" spans="1:62">
      <c r="A9201">
        <v>9198</v>
      </c>
      <c r="F9201">
        <v>5445.3169067144663</v>
      </c>
      <c r="G9201">
        <v>0.50664911464324458</v>
      </c>
      <c r="BD9201">
        <f t="shared" si="1095"/>
        <v>14505.826763336965</v>
      </c>
      <c r="BE9201">
        <f t="shared" si="1096"/>
        <v>20187.583405603771</v>
      </c>
      <c r="BF9201">
        <f t="shared" si="1097"/>
        <v>25869.340047870581</v>
      </c>
      <c r="BG9201">
        <f t="shared" si="1098"/>
        <v>31551.09669013739</v>
      </c>
      <c r="BH9201">
        <f t="shared" si="1099"/>
        <v>37232.8533324042</v>
      </c>
      <c r="BI9201">
        <f t="shared" si="1100"/>
        <v>42914.60997467101</v>
      </c>
      <c r="BJ9201">
        <f t="shared" si="1101"/>
        <v>48596.366616937812</v>
      </c>
    </row>
    <row r="9202" spans="1:62">
      <c r="A9202">
        <v>9199</v>
      </c>
      <c r="F9202">
        <v>15847.262377856623</v>
      </c>
      <c r="G9202">
        <v>0.42988285352968791</v>
      </c>
      <c r="BD9202">
        <f t="shared" si="1095"/>
        <v>-2912.0713334982433</v>
      </c>
      <c r="BE9202">
        <f t="shared" si="1096"/>
        <v>-378.82576028202038</v>
      </c>
      <c r="BF9202">
        <f t="shared" si="1097"/>
        <v>2154.4198129342021</v>
      </c>
      <c r="BG9202">
        <f t="shared" si="1098"/>
        <v>4687.6653861504255</v>
      </c>
      <c r="BH9202">
        <f t="shared" si="1099"/>
        <v>7220.910959366649</v>
      </c>
      <c r="BI9202">
        <f t="shared" si="1100"/>
        <v>9754.1565325828706</v>
      </c>
      <c r="BJ9202">
        <f t="shared" si="1101"/>
        <v>12287.402105799094</v>
      </c>
    </row>
    <row r="9203" spans="1:62">
      <c r="A9203">
        <v>9200</v>
      </c>
      <c r="F9203">
        <v>9049.953000517191</v>
      </c>
      <c r="G9203">
        <v>0.26174920360389375</v>
      </c>
      <c r="BD9203">
        <f t="shared" si="1095"/>
        <v>-13697.848110208184</v>
      </c>
      <c r="BE9203">
        <f t="shared" si="1096"/>
        <v>-11548.433842559745</v>
      </c>
      <c r="BF9203">
        <f t="shared" si="1097"/>
        <v>-9399.0195749113045</v>
      </c>
      <c r="BG9203">
        <f t="shared" si="1098"/>
        <v>-7249.6053072628656</v>
      </c>
      <c r="BH9203">
        <f t="shared" si="1099"/>
        <v>-5100.1910396144249</v>
      </c>
      <c r="BI9203">
        <f t="shared" si="1100"/>
        <v>-2950.776771965986</v>
      </c>
      <c r="BJ9203">
        <f t="shared" si="1101"/>
        <v>-801.36250431754524</v>
      </c>
    </row>
    <row r="9204" spans="1:62">
      <c r="A9204">
        <v>9201</v>
      </c>
      <c r="F9204">
        <v>13628.875140050435</v>
      </c>
      <c r="G9204">
        <v>0.55128704501452308</v>
      </c>
      <c r="BD9204">
        <f t="shared" si="1095"/>
        <v>-7741.2069824977225</v>
      </c>
      <c r="BE9204">
        <f t="shared" si="1096"/>
        <v>-6432.460964478254</v>
      </c>
      <c r="BF9204">
        <f t="shared" si="1097"/>
        <v>-5123.7149464587847</v>
      </c>
      <c r="BG9204">
        <f t="shared" si="1098"/>
        <v>-3814.9689284393162</v>
      </c>
      <c r="BH9204">
        <f t="shared" si="1099"/>
        <v>-2506.2229104198468</v>
      </c>
      <c r="BI9204">
        <f t="shared" si="1100"/>
        <v>-1197.4768924003783</v>
      </c>
      <c r="BJ9204">
        <f t="shared" si="1101"/>
        <v>111.26912561909012</v>
      </c>
    </row>
    <row r="9205" spans="1:62">
      <c r="A9205">
        <v>9202</v>
      </c>
      <c r="F9205">
        <v>4925.1414528192836</v>
      </c>
      <c r="G9205">
        <v>0.6053535682932436</v>
      </c>
      <c r="BD9205">
        <f t="shared" si="1095"/>
        <v>-10872.43991497782</v>
      </c>
      <c r="BE9205">
        <f t="shared" si="1096"/>
        <v>-8116.004689905204</v>
      </c>
      <c r="BF9205">
        <f t="shared" si="1097"/>
        <v>-5359.5694648325898</v>
      </c>
      <c r="BG9205">
        <f t="shared" si="1098"/>
        <v>-2603.1342397599728</v>
      </c>
      <c r="BH9205">
        <f t="shared" si="1099"/>
        <v>153.3009853126423</v>
      </c>
      <c r="BI9205">
        <f t="shared" si="1100"/>
        <v>2909.7362103852556</v>
      </c>
      <c r="BJ9205">
        <f t="shared" si="1101"/>
        <v>5666.1714354578744</v>
      </c>
    </row>
    <row r="9206" spans="1:62">
      <c r="A9206">
        <v>9203</v>
      </c>
      <c r="F9206">
        <v>8585.86201210125</v>
      </c>
      <c r="G9206">
        <v>0.2150187611598211</v>
      </c>
      <c r="BD9206">
        <f t="shared" si="1095"/>
        <v>-1898.3736113530654</v>
      </c>
      <c r="BE9206">
        <f t="shared" si="1096"/>
        <v>1128.3942301131528</v>
      </c>
      <c r="BF9206">
        <f t="shared" si="1097"/>
        <v>4155.1620715793706</v>
      </c>
      <c r="BG9206">
        <f t="shared" si="1098"/>
        <v>7181.9299130455893</v>
      </c>
      <c r="BH9206">
        <f t="shared" si="1099"/>
        <v>10208.697754511806</v>
      </c>
      <c r="BI9206">
        <f t="shared" si="1100"/>
        <v>13235.465595978025</v>
      </c>
      <c r="BJ9206">
        <f t="shared" si="1101"/>
        <v>16262.233437444243</v>
      </c>
    </row>
    <row r="9207" spans="1:62">
      <c r="A9207">
        <v>9204</v>
      </c>
      <c r="F9207">
        <v>4270.6056980392677</v>
      </c>
      <c r="G9207">
        <v>0.43619869180872328</v>
      </c>
      <c r="BD9207">
        <f t="shared" si="1095"/>
        <v>-7510.7682063021448</v>
      </c>
      <c r="BE9207">
        <f t="shared" si="1096"/>
        <v>-6435.6744005030396</v>
      </c>
      <c r="BF9207">
        <f t="shared" si="1097"/>
        <v>-5360.5805947039335</v>
      </c>
      <c r="BG9207">
        <f t="shared" si="1098"/>
        <v>-4285.4867889048282</v>
      </c>
      <c r="BH9207">
        <f t="shared" si="1099"/>
        <v>-3210.3929831057221</v>
      </c>
      <c r="BI9207">
        <f t="shared" si="1100"/>
        <v>-2135.2991773066169</v>
      </c>
      <c r="BJ9207">
        <f t="shared" si="1101"/>
        <v>-1060.2053715075117</v>
      </c>
    </row>
    <row r="9208" spans="1:62">
      <c r="A9208">
        <v>9205</v>
      </c>
      <c r="F9208">
        <v>-346.7125597910599</v>
      </c>
      <c r="G9208">
        <v>0.11729425943564031</v>
      </c>
      <c r="BD9208">
        <f t="shared" si="1095"/>
        <v>-2089.6122389956513</v>
      </c>
      <c r="BE9208">
        <f t="shared" si="1096"/>
        <v>91.381220047965144</v>
      </c>
      <c r="BF9208">
        <f t="shared" si="1097"/>
        <v>2272.3746790915811</v>
      </c>
      <c r="BG9208">
        <f t="shared" si="1098"/>
        <v>4453.368138135198</v>
      </c>
      <c r="BH9208">
        <f t="shared" si="1099"/>
        <v>6634.3615971788149</v>
      </c>
      <c r="BI9208">
        <f t="shared" si="1100"/>
        <v>8815.35505622243</v>
      </c>
      <c r="BJ9208">
        <f t="shared" si="1101"/>
        <v>10996.348515266047</v>
      </c>
    </row>
    <row r="9209" spans="1:62">
      <c r="A9209">
        <v>9206</v>
      </c>
      <c r="F9209">
        <v>8386.6482495755117</v>
      </c>
      <c r="G9209">
        <v>0.13533265269880168</v>
      </c>
      <c r="BD9209">
        <f t="shared" si="1095"/>
        <v>933.18385696926146</v>
      </c>
      <c r="BE9209">
        <f t="shared" si="1096"/>
        <v>1519.655154147463</v>
      </c>
      <c r="BF9209">
        <f t="shared" si="1097"/>
        <v>2106.1264513256647</v>
      </c>
      <c r="BG9209">
        <f t="shared" si="1098"/>
        <v>2692.5977485038661</v>
      </c>
      <c r="BH9209">
        <f t="shared" si="1099"/>
        <v>3279.0690456820676</v>
      </c>
      <c r="BI9209">
        <f t="shared" si="1100"/>
        <v>3865.5403428602694</v>
      </c>
      <c r="BJ9209">
        <f t="shared" si="1101"/>
        <v>4452.0116400384704</v>
      </c>
    </row>
    <row r="9210" spans="1:62">
      <c r="A9210">
        <v>9207</v>
      </c>
      <c r="F9210">
        <v>7855.6438365867471</v>
      </c>
      <c r="G9210">
        <v>0.62024111376211977</v>
      </c>
      <c r="BD9210">
        <f t="shared" si="1095"/>
        <v>-7709.9849860815029</v>
      </c>
      <c r="BE9210">
        <f t="shared" si="1096"/>
        <v>-7033.3217225874951</v>
      </c>
      <c r="BF9210">
        <f t="shared" si="1097"/>
        <v>-6356.6584590934863</v>
      </c>
      <c r="BG9210">
        <f t="shared" si="1098"/>
        <v>-5679.9951955994784</v>
      </c>
      <c r="BH9210">
        <f t="shared" si="1099"/>
        <v>-5003.3319321054696</v>
      </c>
      <c r="BI9210">
        <f t="shared" si="1100"/>
        <v>-4326.6686686114608</v>
      </c>
      <c r="BJ9210">
        <f t="shared" si="1101"/>
        <v>-3650.0054051174529</v>
      </c>
    </row>
    <row r="9211" spans="1:62">
      <c r="A9211">
        <v>9208</v>
      </c>
      <c r="F9211">
        <v>9505.4944792543283</v>
      </c>
      <c r="G9211">
        <v>0.142902016787124</v>
      </c>
      <c r="BD9211">
        <f t="shared" si="1095"/>
        <v>-4754.4382677761478</v>
      </c>
      <c r="BE9211">
        <f t="shared" si="1096"/>
        <v>-1653.2326989655494</v>
      </c>
      <c r="BF9211">
        <f t="shared" si="1097"/>
        <v>1447.972869845049</v>
      </c>
      <c r="BG9211">
        <f t="shared" si="1098"/>
        <v>4549.1784386556483</v>
      </c>
      <c r="BH9211">
        <f t="shared" si="1099"/>
        <v>7650.3840074662476</v>
      </c>
      <c r="BI9211">
        <f t="shared" si="1100"/>
        <v>10751.589576276845</v>
      </c>
      <c r="BJ9211">
        <f t="shared" si="1101"/>
        <v>13852.795145087446</v>
      </c>
    </row>
    <row r="9212" spans="1:62">
      <c r="A9212">
        <v>9209</v>
      </c>
      <c r="F9212">
        <v>14390.805342075244</v>
      </c>
      <c r="G9212">
        <v>0.34988259414686418</v>
      </c>
      <c r="BD9212">
        <f t="shared" si="1095"/>
        <v>-8790.9843953187083</v>
      </c>
      <c r="BE9212">
        <f t="shared" si="1096"/>
        <v>-8076.4743113830882</v>
      </c>
      <c r="BF9212">
        <f t="shared" si="1097"/>
        <v>-7361.9642274474681</v>
      </c>
      <c r="BG9212">
        <f t="shared" si="1098"/>
        <v>-6647.4541435118481</v>
      </c>
      <c r="BH9212">
        <f t="shared" si="1099"/>
        <v>-5932.944059576228</v>
      </c>
      <c r="BI9212">
        <f t="shared" si="1100"/>
        <v>-5218.433975640608</v>
      </c>
      <c r="BJ9212">
        <f t="shared" si="1101"/>
        <v>-4503.9238917049888</v>
      </c>
    </row>
    <row r="9213" spans="1:62">
      <c r="A9213">
        <v>9210</v>
      </c>
      <c r="F9213">
        <v>-10422.531457338562</v>
      </c>
      <c r="G9213">
        <v>0.41671567861555836</v>
      </c>
      <c r="BD9213">
        <f t="shared" si="1095"/>
        <v>-12641.392371340924</v>
      </c>
      <c r="BE9213">
        <f t="shared" si="1096"/>
        <v>-10891.979400606602</v>
      </c>
      <c r="BF9213">
        <f t="shared" si="1097"/>
        <v>-9142.5664298722804</v>
      </c>
      <c r="BG9213">
        <f t="shared" si="1098"/>
        <v>-7393.1534591379605</v>
      </c>
      <c r="BH9213">
        <f t="shared" si="1099"/>
        <v>-5643.7404884036387</v>
      </c>
      <c r="BI9213">
        <f t="shared" si="1100"/>
        <v>-3894.3275176693187</v>
      </c>
      <c r="BJ9213">
        <f t="shared" si="1101"/>
        <v>-2144.9145469349969</v>
      </c>
    </row>
    <row r="9214" spans="1:62">
      <c r="A9214">
        <v>9211</v>
      </c>
      <c r="F9214">
        <v>1535.6414954611209</v>
      </c>
      <c r="G9214">
        <v>0.99607640456776458</v>
      </c>
      <c r="BD9214">
        <f t="shared" si="1095"/>
        <v>12506.109850416353</v>
      </c>
      <c r="BE9214">
        <f t="shared" si="1096"/>
        <v>14589.688243494145</v>
      </c>
      <c r="BF9214">
        <f t="shared" si="1097"/>
        <v>16673.266636571938</v>
      </c>
      <c r="BG9214">
        <f t="shared" si="1098"/>
        <v>18756.845029649729</v>
      </c>
      <c r="BH9214">
        <f t="shared" si="1099"/>
        <v>20840.423422727523</v>
      </c>
      <c r="BI9214">
        <f t="shared" si="1100"/>
        <v>22924.001815805314</v>
      </c>
      <c r="BJ9214">
        <f t="shared" si="1101"/>
        <v>25007.580208883104</v>
      </c>
    </row>
    <row r="9215" spans="1:62">
      <c r="A9215">
        <v>9212</v>
      </c>
      <c r="F9215">
        <v>14904.576660464856</v>
      </c>
      <c r="G9215">
        <v>0.11480260986948032</v>
      </c>
      <c r="BD9215">
        <f t="shared" si="1095"/>
        <v>3444.7405273777022</v>
      </c>
      <c r="BE9215">
        <f t="shared" si="1096"/>
        <v>8425.1225502165253</v>
      </c>
      <c r="BF9215">
        <f t="shared" si="1097"/>
        <v>13405.504573055348</v>
      </c>
      <c r="BG9215">
        <f t="shared" si="1098"/>
        <v>18385.886595894171</v>
      </c>
      <c r="BH9215">
        <f t="shared" si="1099"/>
        <v>23366.268618732993</v>
      </c>
      <c r="BI9215">
        <f t="shared" si="1100"/>
        <v>28346.650641571818</v>
      </c>
      <c r="BJ9215">
        <f t="shared" si="1101"/>
        <v>33327.032664410639</v>
      </c>
    </row>
    <row r="9216" spans="1:62">
      <c r="A9216">
        <v>9213</v>
      </c>
      <c r="F9216">
        <v>5217.2718651417435</v>
      </c>
      <c r="G9216">
        <v>0.34760753043340564</v>
      </c>
      <c r="BD9216">
        <f t="shared" si="1095"/>
        <v>-14330.563611117454</v>
      </c>
      <c r="BE9216">
        <f t="shared" si="1096"/>
        <v>-13756.550561770053</v>
      </c>
      <c r="BF9216">
        <f t="shared" si="1097"/>
        <v>-13182.537512422652</v>
      </c>
      <c r="BG9216">
        <f t="shared" si="1098"/>
        <v>-12608.52446307525</v>
      </c>
      <c r="BH9216">
        <f t="shared" si="1099"/>
        <v>-12034.511413727847</v>
      </c>
      <c r="BI9216">
        <f t="shared" si="1100"/>
        <v>-11460.498364380446</v>
      </c>
      <c r="BJ9216">
        <f t="shared" si="1101"/>
        <v>-10886.485315033045</v>
      </c>
    </row>
    <row r="9217" spans="1:62">
      <c r="A9217">
        <v>9214</v>
      </c>
      <c r="F9217">
        <v>3471.6975458375673</v>
      </c>
      <c r="G9217">
        <v>0.2901238669205739</v>
      </c>
      <c r="BD9217">
        <f t="shared" si="1095"/>
        <v>-3479.2342129747153</v>
      </c>
      <c r="BE9217">
        <f t="shared" si="1096"/>
        <v>-1741.1965608076871</v>
      </c>
      <c r="BF9217">
        <f t="shared" si="1097"/>
        <v>-3.1589086406593196</v>
      </c>
      <c r="BG9217">
        <f t="shared" si="1098"/>
        <v>1734.8787435263694</v>
      </c>
      <c r="BH9217">
        <f t="shared" si="1099"/>
        <v>3472.9163956933971</v>
      </c>
      <c r="BI9217">
        <f t="shared" si="1100"/>
        <v>5210.9540478604249</v>
      </c>
      <c r="BJ9217">
        <f t="shared" si="1101"/>
        <v>6948.9917000274545</v>
      </c>
    </row>
    <row r="9218" spans="1:62">
      <c r="A9218">
        <v>9215</v>
      </c>
      <c r="F9218">
        <v>6808.7649255941096</v>
      </c>
      <c r="G9218">
        <v>0.2231235373691014</v>
      </c>
      <c r="BD9218">
        <f t="shared" si="1095"/>
        <v>-2021.0782112346978</v>
      </c>
      <c r="BE9218">
        <f t="shared" si="1096"/>
        <v>-570.45887663182839</v>
      </c>
      <c r="BF9218">
        <f t="shared" si="1097"/>
        <v>880.16045797104107</v>
      </c>
      <c r="BG9218">
        <f t="shared" si="1098"/>
        <v>2330.7797925739105</v>
      </c>
      <c r="BH9218">
        <f t="shared" si="1099"/>
        <v>3781.39912717678</v>
      </c>
      <c r="BI9218">
        <f t="shared" si="1100"/>
        <v>5232.0184617796494</v>
      </c>
      <c r="BJ9218">
        <f t="shared" si="1101"/>
        <v>6682.6377963825198</v>
      </c>
    </row>
    <row r="9219" spans="1:62">
      <c r="A9219">
        <v>9216</v>
      </c>
      <c r="F9219">
        <v>8616.6567656065054</v>
      </c>
      <c r="G9219">
        <v>9.2318967227427606E-2</v>
      </c>
      <c r="BD9219">
        <f t="shared" si="1095"/>
        <v>-5693.1472387486028</v>
      </c>
      <c r="BE9219">
        <f t="shared" si="1096"/>
        <v>-4577.5295519030951</v>
      </c>
      <c r="BF9219">
        <f t="shared" si="1097"/>
        <v>-3461.9118650575888</v>
      </c>
      <c r="BG9219">
        <f t="shared" si="1098"/>
        <v>-2346.2941782120815</v>
      </c>
      <c r="BH9219">
        <f t="shared" si="1099"/>
        <v>-1230.6764913665747</v>
      </c>
      <c r="BI9219">
        <f t="shared" si="1100"/>
        <v>-115.05880452106794</v>
      </c>
      <c r="BJ9219">
        <f t="shared" si="1101"/>
        <v>1000.5588823244398</v>
      </c>
    </row>
    <row r="9220" spans="1:62">
      <c r="A9220">
        <v>9217</v>
      </c>
      <c r="F9220">
        <v>14705.006393275869</v>
      </c>
      <c r="G9220">
        <v>0.14030383736659857</v>
      </c>
      <c r="BD9220">
        <f t="shared" si="1095"/>
        <v>-8155.061929469367</v>
      </c>
      <c r="BE9220">
        <f t="shared" si="1096"/>
        <v>-7693.4670933322295</v>
      </c>
      <c r="BF9220">
        <f t="shared" si="1097"/>
        <v>-7231.8722571950912</v>
      </c>
      <c r="BG9220">
        <f t="shared" si="1098"/>
        <v>-6770.2774210579537</v>
      </c>
      <c r="BH9220">
        <f t="shared" si="1099"/>
        <v>-6308.6825849208153</v>
      </c>
      <c r="BI9220">
        <f t="shared" si="1100"/>
        <v>-5847.0877487836769</v>
      </c>
      <c r="BJ9220">
        <f t="shared" si="1101"/>
        <v>-5385.4929126465395</v>
      </c>
    </row>
    <row r="9221" spans="1:62">
      <c r="A9221">
        <v>9218</v>
      </c>
      <c r="F9221">
        <v>-2024.7707369301024</v>
      </c>
      <c r="G9221">
        <v>0.46267411961143967</v>
      </c>
      <c r="BD9221">
        <f t="shared" si="1095"/>
        <v>-14003.487206442876</v>
      </c>
      <c r="BE9221">
        <f t="shared" si="1096"/>
        <v>-13301.968019609883</v>
      </c>
      <c r="BF9221">
        <f t="shared" si="1097"/>
        <v>-12600.44883277689</v>
      </c>
      <c r="BG9221">
        <f t="shared" si="1098"/>
        <v>-11898.929645943897</v>
      </c>
      <c r="BH9221">
        <f t="shared" si="1099"/>
        <v>-11197.410459110906</v>
      </c>
      <c r="BI9221">
        <f t="shared" si="1100"/>
        <v>-10495.891272277913</v>
      </c>
      <c r="BJ9221">
        <f t="shared" si="1101"/>
        <v>-9794.3720854449202</v>
      </c>
    </row>
    <row r="9222" spans="1:62">
      <c r="A9222">
        <v>9219</v>
      </c>
      <c r="F9222">
        <v>1388.6925456441386</v>
      </c>
      <c r="G9222">
        <v>0.26452132612871981</v>
      </c>
      <c r="BD9222">
        <f t="shared" si="1095"/>
        <v>4338.141334987301</v>
      </c>
      <c r="BE9222">
        <f t="shared" si="1096"/>
        <v>6651.5119330444995</v>
      </c>
      <c r="BF9222">
        <f t="shared" si="1097"/>
        <v>8964.8825311016972</v>
      </c>
      <c r="BG9222">
        <f t="shared" si="1098"/>
        <v>11278.253129158897</v>
      </c>
      <c r="BH9222">
        <f t="shared" si="1099"/>
        <v>13591.623727216094</v>
      </c>
      <c r="BI9222">
        <f t="shared" si="1100"/>
        <v>15904.994325273292</v>
      </c>
      <c r="BJ9222">
        <f t="shared" si="1101"/>
        <v>18218.36492333049</v>
      </c>
    </row>
    <row r="9223" spans="1:62">
      <c r="A9223">
        <v>9220</v>
      </c>
      <c r="F9223">
        <v>10699.934930747218</v>
      </c>
      <c r="G9223">
        <v>0.40977714141553534</v>
      </c>
      <c r="BD9223">
        <f t="shared" si="1095"/>
        <v>-66.085915000539444</v>
      </c>
      <c r="BE9223">
        <f t="shared" si="1096"/>
        <v>1256.5207156430597</v>
      </c>
      <c r="BF9223">
        <f t="shared" si="1097"/>
        <v>2579.1273462866584</v>
      </c>
      <c r="BG9223">
        <f t="shared" si="1098"/>
        <v>3901.733976930258</v>
      </c>
      <c r="BH9223">
        <f t="shared" si="1099"/>
        <v>5224.3406075738567</v>
      </c>
      <c r="BI9223">
        <f t="shared" si="1100"/>
        <v>6546.9472382174554</v>
      </c>
      <c r="BJ9223">
        <f t="shared" si="1101"/>
        <v>7869.5538688610541</v>
      </c>
    </row>
    <row r="9224" spans="1:62">
      <c r="A9224">
        <v>9221</v>
      </c>
      <c r="F9224">
        <v>13891.499916012304</v>
      </c>
      <c r="G9224">
        <v>0.42676361776149818</v>
      </c>
      <c r="BD9224">
        <f t="shared" si="1095"/>
        <v>-8651.0492236695427</v>
      </c>
      <c r="BE9224">
        <f t="shared" si="1096"/>
        <v>-6602.1635165918651</v>
      </c>
      <c r="BF9224">
        <f t="shared" si="1097"/>
        <v>-4553.2778095141884</v>
      </c>
      <c r="BG9224">
        <f t="shared" si="1098"/>
        <v>-2504.3921024365118</v>
      </c>
      <c r="BH9224">
        <f t="shared" si="1099"/>
        <v>-455.5063953588342</v>
      </c>
      <c r="BI9224">
        <f t="shared" si="1100"/>
        <v>1593.3793117188416</v>
      </c>
      <c r="BJ9224">
        <f t="shared" si="1101"/>
        <v>3642.2650187965191</v>
      </c>
    </row>
    <row r="9225" spans="1:62">
      <c r="A9225">
        <v>9222</v>
      </c>
      <c r="F9225">
        <v>4046.4946152794892</v>
      </c>
      <c r="G9225">
        <v>0.43359312055531518</v>
      </c>
      <c r="BD9225">
        <f t="shared" si="1095"/>
        <v>-11757.681827204813</v>
      </c>
      <c r="BE9225">
        <f t="shared" si="1096"/>
        <v>-9623.8637383973219</v>
      </c>
      <c r="BF9225">
        <f t="shared" si="1097"/>
        <v>-7490.0456495898316</v>
      </c>
      <c r="BG9225">
        <f t="shared" si="1098"/>
        <v>-5356.2275607823412</v>
      </c>
      <c r="BH9225">
        <f t="shared" si="1099"/>
        <v>-3222.40947197485</v>
      </c>
      <c r="BI9225">
        <f t="shared" si="1100"/>
        <v>-1088.5913831673588</v>
      </c>
      <c r="BJ9225">
        <f t="shared" si="1101"/>
        <v>1045.2267056401324</v>
      </c>
    </row>
    <row r="9226" spans="1:62">
      <c r="A9226">
        <v>9223</v>
      </c>
      <c r="F9226">
        <v>13381.286892627189</v>
      </c>
      <c r="G9226">
        <v>0.5677310926639354</v>
      </c>
      <c r="BD9226">
        <f t="shared" si="1095"/>
        <v>-1878.5290125029132</v>
      </c>
      <c r="BE9226">
        <f t="shared" si="1096"/>
        <v>289.43659027366266</v>
      </c>
      <c r="BF9226">
        <f t="shared" si="1097"/>
        <v>2457.4021930502386</v>
      </c>
      <c r="BG9226">
        <f t="shared" si="1098"/>
        <v>4625.3677958268145</v>
      </c>
      <c r="BH9226">
        <f t="shared" si="1099"/>
        <v>6793.3333986033904</v>
      </c>
      <c r="BI9226">
        <f t="shared" si="1100"/>
        <v>8961.2990013799663</v>
      </c>
      <c r="BJ9226">
        <f t="shared" si="1101"/>
        <v>11129.264604156542</v>
      </c>
    </row>
    <row r="9227" spans="1:62">
      <c r="A9227">
        <v>9224</v>
      </c>
      <c r="F9227">
        <v>11838.546050370956</v>
      </c>
      <c r="G9227">
        <v>0.237383817582967</v>
      </c>
      <c r="BD9227">
        <f t="shared" si="1095"/>
        <v>-10542.631429307512</v>
      </c>
      <c r="BE9227">
        <f t="shared" si="1096"/>
        <v>-7703.9759659878355</v>
      </c>
      <c r="BF9227">
        <f t="shared" si="1097"/>
        <v>-4865.320502668159</v>
      </c>
      <c r="BG9227">
        <f t="shared" si="1098"/>
        <v>-2026.6650393484815</v>
      </c>
      <c r="BH9227">
        <f t="shared" si="1099"/>
        <v>811.99042397119592</v>
      </c>
      <c r="BI9227">
        <f t="shared" si="1100"/>
        <v>3650.6458872908715</v>
      </c>
      <c r="BJ9227">
        <f t="shared" si="1101"/>
        <v>6489.3013506105508</v>
      </c>
    </row>
    <row r="9228" spans="1:62">
      <c r="A9228">
        <v>9225</v>
      </c>
      <c r="F9228">
        <v>11060.003991361687</v>
      </c>
      <c r="G9228">
        <v>0.4822607004915902</v>
      </c>
      <c r="BD9228">
        <f t="shared" si="1095"/>
        <v>-10651.626962456121</v>
      </c>
      <c r="BE9228">
        <f t="shared" si="1096"/>
        <v>-9464.7078745412873</v>
      </c>
      <c r="BF9228">
        <f t="shared" si="1097"/>
        <v>-8277.7887866264518</v>
      </c>
      <c r="BG9228">
        <f t="shared" si="1098"/>
        <v>-7090.8696987116164</v>
      </c>
      <c r="BH9228">
        <f t="shared" si="1099"/>
        <v>-5903.9506107967809</v>
      </c>
      <c r="BI9228">
        <f t="shared" si="1100"/>
        <v>-4717.0315228819463</v>
      </c>
      <c r="BJ9228">
        <f t="shared" si="1101"/>
        <v>-3530.1124349671118</v>
      </c>
    </row>
    <row r="9229" spans="1:62">
      <c r="A9229">
        <v>9226</v>
      </c>
      <c r="F9229">
        <v>-9130.8641799471079</v>
      </c>
      <c r="G9229">
        <v>0.46375572009865795</v>
      </c>
      <c r="BD9229">
        <f t="shared" ref="BD9229:BD9292" si="1102">($BD$3*G9228)-F9228</f>
        <v>-8648.7004889037362</v>
      </c>
      <c r="BE9229">
        <f t="shared" ref="BE9229:BE9292" si="1103">($BE$3*G9228)-F9228</f>
        <v>-6237.3969864457858</v>
      </c>
      <c r="BF9229">
        <f t="shared" ref="BF9229:BF9292" si="1104">($BF$3*G9228)-F9228</f>
        <v>-3826.0934839878346</v>
      </c>
      <c r="BG9229">
        <f t="shared" ref="BG9229:BG9292" si="1105">($BG$3*G9228)-F9228</f>
        <v>-1414.7899815298842</v>
      </c>
      <c r="BH9229">
        <f t="shared" ref="BH9229:BH9292" si="1106">($BH$3*G9228)-F9228</f>
        <v>996.51352092806701</v>
      </c>
      <c r="BI9229">
        <f t="shared" ref="BI9229:BI9292" si="1107">($BI$3*G9228)-F9228</f>
        <v>3407.8170233860183</v>
      </c>
      <c r="BJ9229">
        <f t="shared" ref="BJ9229:BJ9292" si="1108">($BJ$3*G9228)-F9228</f>
        <v>5819.1205258439713</v>
      </c>
    </row>
    <row r="9230" spans="1:62">
      <c r="A9230">
        <v>9227</v>
      </c>
      <c r="F9230">
        <v>5137.4485665141492</v>
      </c>
      <c r="G9230">
        <v>0.43607512948123794</v>
      </c>
      <c r="BD9230">
        <f t="shared" si="1102"/>
        <v>11449.642780440397</v>
      </c>
      <c r="BE9230">
        <f t="shared" si="1103"/>
        <v>13768.421380933687</v>
      </c>
      <c r="BF9230">
        <f t="shared" si="1104"/>
        <v>16087.199981426977</v>
      </c>
      <c r="BG9230">
        <f t="shared" si="1105"/>
        <v>18405.978581920266</v>
      </c>
      <c r="BH9230">
        <f t="shared" si="1106"/>
        <v>20724.757182413559</v>
      </c>
      <c r="BI9230">
        <f t="shared" si="1107"/>
        <v>23043.535782906845</v>
      </c>
      <c r="BJ9230">
        <f t="shared" si="1108"/>
        <v>25362.314383400138</v>
      </c>
    </row>
    <row r="9231" spans="1:62">
      <c r="A9231">
        <v>9228</v>
      </c>
      <c r="F9231">
        <v>8114.6309475547223</v>
      </c>
      <c r="G9231">
        <v>0.14767579824488131</v>
      </c>
      <c r="BD9231">
        <f t="shared" si="1102"/>
        <v>-2957.0729191079595</v>
      </c>
      <c r="BE9231">
        <f t="shared" si="1103"/>
        <v>-776.69727170176975</v>
      </c>
      <c r="BF9231">
        <f t="shared" si="1104"/>
        <v>1403.6783757044195</v>
      </c>
      <c r="BG9231">
        <f t="shared" si="1105"/>
        <v>3584.0540231106097</v>
      </c>
      <c r="BH9231">
        <f t="shared" si="1106"/>
        <v>5764.4296705167999</v>
      </c>
      <c r="BI9231">
        <f t="shared" si="1107"/>
        <v>7944.8053179229883</v>
      </c>
      <c r="BJ9231">
        <f t="shared" si="1108"/>
        <v>10125.180965329178</v>
      </c>
    </row>
    <row r="9232" spans="1:62">
      <c r="A9232">
        <v>9229</v>
      </c>
      <c r="F9232">
        <v>11306.234914442583</v>
      </c>
      <c r="G9232">
        <v>8.9886860825041381E-2</v>
      </c>
      <c r="BD9232">
        <f t="shared" si="1102"/>
        <v>-7376.2519563303158</v>
      </c>
      <c r="BE9232">
        <f t="shared" si="1103"/>
        <v>-6637.8729651059093</v>
      </c>
      <c r="BF9232">
        <f t="shared" si="1104"/>
        <v>-5899.4939738815028</v>
      </c>
      <c r="BG9232">
        <f t="shared" si="1105"/>
        <v>-5161.1149826570963</v>
      </c>
      <c r="BH9232">
        <f t="shared" si="1106"/>
        <v>-4422.7359914326898</v>
      </c>
      <c r="BI9232">
        <f t="shared" si="1107"/>
        <v>-3684.3570002082834</v>
      </c>
      <c r="BJ9232">
        <f t="shared" si="1108"/>
        <v>-2945.9780089838769</v>
      </c>
    </row>
    <row r="9233" spans="1:62">
      <c r="A9233">
        <v>9230</v>
      </c>
      <c r="F9233">
        <v>7704.444857212211</v>
      </c>
      <c r="G9233">
        <v>0.29928196631399828</v>
      </c>
      <c r="BD9233">
        <f t="shared" si="1102"/>
        <v>-10856.800610317376</v>
      </c>
      <c r="BE9233">
        <f t="shared" si="1103"/>
        <v>-10407.366306192169</v>
      </c>
      <c r="BF9233">
        <f t="shared" si="1104"/>
        <v>-9957.932002066962</v>
      </c>
      <c r="BG9233">
        <f t="shared" si="1105"/>
        <v>-9508.4976979417552</v>
      </c>
      <c r="BH9233">
        <f t="shared" si="1106"/>
        <v>-9059.0633938165483</v>
      </c>
      <c r="BI9233">
        <f t="shared" si="1107"/>
        <v>-8609.6290896913415</v>
      </c>
      <c r="BJ9233">
        <f t="shared" si="1108"/>
        <v>-8160.1947855661347</v>
      </c>
    </row>
    <row r="9234" spans="1:62">
      <c r="A9234">
        <v>9231</v>
      </c>
      <c r="F9234">
        <v>3232.153923394897</v>
      </c>
      <c r="G9234">
        <v>0.89262096095474952</v>
      </c>
      <c r="BD9234">
        <f t="shared" si="1102"/>
        <v>-6208.0350256422198</v>
      </c>
      <c r="BE9234">
        <f t="shared" si="1103"/>
        <v>-4711.6251940722286</v>
      </c>
      <c r="BF9234">
        <f t="shared" si="1104"/>
        <v>-3215.2153625022365</v>
      </c>
      <c r="BG9234">
        <f t="shared" si="1105"/>
        <v>-1718.8055309322453</v>
      </c>
      <c r="BH9234">
        <f t="shared" si="1106"/>
        <v>-222.39569936225416</v>
      </c>
      <c r="BI9234">
        <f t="shared" si="1107"/>
        <v>1274.0141322077379</v>
      </c>
      <c r="BJ9234">
        <f t="shared" si="1108"/>
        <v>2770.4239637777282</v>
      </c>
    </row>
    <row r="9235" spans="1:62">
      <c r="A9235">
        <v>9232</v>
      </c>
      <c r="F9235">
        <v>2826.1957300652757</v>
      </c>
      <c r="G9235">
        <v>0.45660632996325923</v>
      </c>
      <c r="BD9235">
        <f t="shared" si="1102"/>
        <v>1230.9508813788507</v>
      </c>
      <c r="BE9235">
        <f t="shared" si="1103"/>
        <v>5694.0556861525984</v>
      </c>
      <c r="BF9235">
        <f t="shared" si="1104"/>
        <v>10157.160490926346</v>
      </c>
      <c r="BG9235">
        <f t="shared" si="1105"/>
        <v>14620.265295700094</v>
      </c>
      <c r="BH9235">
        <f t="shared" si="1106"/>
        <v>19083.37010047384</v>
      </c>
      <c r="BI9235">
        <f t="shared" si="1107"/>
        <v>23546.474905247589</v>
      </c>
      <c r="BJ9235">
        <f t="shared" si="1108"/>
        <v>28009.579710021335</v>
      </c>
    </row>
    <row r="9236" spans="1:62">
      <c r="A9236">
        <v>9233</v>
      </c>
      <c r="F9236">
        <v>9703.3399631904394</v>
      </c>
      <c r="G9236">
        <v>-3.2455045328880772E-3</v>
      </c>
      <c r="BD9236">
        <f t="shared" si="1102"/>
        <v>-543.16408024897964</v>
      </c>
      <c r="BE9236">
        <f t="shared" si="1103"/>
        <v>1739.8675695673164</v>
      </c>
      <c r="BF9236">
        <f t="shared" si="1104"/>
        <v>4022.8992193836129</v>
      </c>
      <c r="BG9236">
        <f t="shared" si="1105"/>
        <v>6305.9308691999086</v>
      </c>
      <c r="BH9236">
        <f t="shared" si="1106"/>
        <v>8588.9625190162042</v>
      </c>
      <c r="BI9236">
        <f t="shared" si="1107"/>
        <v>10871.994168832502</v>
      </c>
      <c r="BJ9236">
        <f t="shared" si="1108"/>
        <v>13155.025818648797</v>
      </c>
    </row>
    <row r="9237" spans="1:62">
      <c r="A9237">
        <v>9234</v>
      </c>
      <c r="F9237">
        <v>8831.9597145876651</v>
      </c>
      <c r="G9237">
        <v>0.2947049863575355</v>
      </c>
      <c r="BD9237">
        <f t="shared" si="1102"/>
        <v>-9719.5674858548791</v>
      </c>
      <c r="BE9237">
        <f t="shared" si="1103"/>
        <v>-9735.7950085193206</v>
      </c>
      <c r="BF9237">
        <f t="shared" si="1104"/>
        <v>-9752.0225311837603</v>
      </c>
      <c r="BG9237">
        <f t="shared" si="1105"/>
        <v>-9768.2500538482018</v>
      </c>
      <c r="BH9237">
        <f t="shared" si="1106"/>
        <v>-9784.4775765126415</v>
      </c>
      <c r="BI9237">
        <f t="shared" si="1107"/>
        <v>-9800.7050991770811</v>
      </c>
      <c r="BJ9237">
        <f t="shared" si="1108"/>
        <v>-9816.9326218415226</v>
      </c>
    </row>
    <row r="9238" spans="1:62">
      <c r="A9238">
        <v>9235</v>
      </c>
      <c r="F9238">
        <v>10177.023552428433</v>
      </c>
      <c r="G9238">
        <v>0.12698680858863653</v>
      </c>
      <c r="BD9238">
        <f t="shared" si="1102"/>
        <v>-7358.4347827999873</v>
      </c>
      <c r="BE9238">
        <f t="shared" si="1103"/>
        <v>-5884.9098510123094</v>
      </c>
      <c r="BF9238">
        <f t="shared" si="1104"/>
        <v>-4411.3849192246325</v>
      </c>
      <c r="BG9238">
        <f t="shared" si="1105"/>
        <v>-2937.8599874369547</v>
      </c>
      <c r="BH9238">
        <f t="shared" si="1106"/>
        <v>-1464.3350556492778</v>
      </c>
      <c r="BI9238">
        <f t="shared" si="1107"/>
        <v>9.1898761383999954</v>
      </c>
      <c r="BJ9238">
        <f t="shared" si="1108"/>
        <v>1482.7148079260769</v>
      </c>
    </row>
    <row r="9239" spans="1:62">
      <c r="A9239">
        <v>9236</v>
      </c>
      <c r="F9239">
        <v>13932.37157584659</v>
      </c>
      <c r="G9239">
        <v>0.5679894479942913</v>
      </c>
      <c r="BD9239">
        <f t="shared" si="1102"/>
        <v>-9542.0895094852494</v>
      </c>
      <c r="BE9239">
        <f t="shared" si="1103"/>
        <v>-8907.1554665420663</v>
      </c>
      <c r="BF9239">
        <f t="shared" si="1104"/>
        <v>-8272.2214235988849</v>
      </c>
      <c r="BG9239">
        <f t="shared" si="1105"/>
        <v>-7637.2873806557018</v>
      </c>
      <c r="BH9239">
        <f t="shared" si="1106"/>
        <v>-7002.3533377125186</v>
      </c>
      <c r="BI9239">
        <f t="shared" si="1107"/>
        <v>-6367.4192947693364</v>
      </c>
      <c r="BJ9239">
        <f t="shared" si="1108"/>
        <v>-5732.4852518261541</v>
      </c>
    </row>
    <row r="9240" spans="1:62">
      <c r="A9240">
        <v>9237</v>
      </c>
      <c r="F9240">
        <v>8382.3026787466079</v>
      </c>
      <c r="G9240">
        <v>0.46063970293729728</v>
      </c>
      <c r="BD9240">
        <f t="shared" si="1102"/>
        <v>-11092.424335875134</v>
      </c>
      <c r="BE9240">
        <f t="shared" si="1103"/>
        <v>-8252.4770959036759</v>
      </c>
      <c r="BF9240">
        <f t="shared" si="1104"/>
        <v>-5412.52985593222</v>
      </c>
      <c r="BG9240">
        <f t="shared" si="1105"/>
        <v>-2572.5826159607641</v>
      </c>
      <c r="BH9240">
        <f t="shared" si="1106"/>
        <v>267.36462401069366</v>
      </c>
      <c r="BI9240">
        <f t="shared" si="1107"/>
        <v>3107.3118639821496</v>
      </c>
      <c r="BJ9240">
        <f t="shared" si="1108"/>
        <v>5947.2591039536073</v>
      </c>
    </row>
    <row r="9241" spans="1:62">
      <c r="A9241">
        <v>9238</v>
      </c>
      <c r="F9241">
        <v>596.26556036923648</v>
      </c>
      <c r="G9241">
        <v>0.49160935180258036</v>
      </c>
      <c r="BD9241">
        <f t="shared" si="1102"/>
        <v>-6079.1041640601215</v>
      </c>
      <c r="BE9241">
        <f t="shared" si="1103"/>
        <v>-3775.9056493736352</v>
      </c>
      <c r="BF9241">
        <f t="shared" si="1104"/>
        <v>-1472.7071346871489</v>
      </c>
      <c r="BG9241">
        <f t="shared" si="1105"/>
        <v>830.49137999933737</v>
      </c>
      <c r="BH9241">
        <f t="shared" si="1106"/>
        <v>3133.6898946858237</v>
      </c>
      <c r="BI9241">
        <f t="shared" si="1107"/>
        <v>5436.88840937231</v>
      </c>
      <c r="BJ9241">
        <f t="shared" si="1108"/>
        <v>7740.0869240587963</v>
      </c>
    </row>
    <row r="9242" spans="1:62">
      <c r="A9242">
        <v>9239</v>
      </c>
      <c r="F9242">
        <v>5252.300794964387</v>
      </c>
      <c r="G9242">
        <v>0.39541941081449572</v>
      </c>
      <c r="BD9242">
        <f t="shared" si="1102"/>
        <v>1861.7811986436654</v>
      </c>
      <c r="BE9242">
        <f t="shared" si="1103"/>
        <v>4319.8279576565674</v>
      </c>
      <c r="BF9242">
        <f t="shared" si="1104"/>
        <v>6777.8747166694693</v>
      </c>
      <c r="BG9242">
        <f t="shared" si="1105"/>
        <v>9235.9214756823712</v>
      </c>
      <c r="BH9242">
        <f t="shared" si="1106"/>
        <v>11693.968234695272</v>
      </c>
      <c r="BI9242">
        <f t="shared" si="1107"/>
        <v>14152.014993708175</v>
      </c>
      <c r="BJ9242">
        <f t="shared" si="1108"/>
        <v>16610.061752721078</v>
      </c>
    </row>
    <row r="9243" spans="1:62">
      <c r="A9243">
        <v>9240</v>
      </c>
      <c r="F9243">
        <v>3652.3646789739141</v>
      </c>
      <c r="G9243">
        <v>0.33094667302515113</v>
      </c>
      <c r="BD9243">
        <f t="shared" si="1102"/>
        <v>-3275.2037408919086</v>
      </c>
      <c r="BE9243">
        <f t="shared" si="1103"/>
        <v>-1298.1066868194298</v>
      </c>
      <c r="BF9243">
        <f t="shared" si="1104"/>
        <v>678.99036725304904</v>
      </c>
      <c r="BG9243">
        <f t="shared" si="1105"/>
        <v>2656.0874213255274</v>
      </c>
      <c r="BH9243">
        <f t="shared" si="1106"/>
        <v>4633.1844753980058</v>
      </c>
      <c r="BI9243">
        <f t="shared" si="1107"/>
        <v>6610.2815294704851</v>
      </c>
      <c r="BJ9243">
        <f t="shared" si="1108"/>
        <v>8587.3785835429626</v>
      </c>
    </row>
    <row r="9244" spans="1:62">
      <c r="A9244">
        <v>9241</v>
      </c>
      <c r="F9244">
        <v>7735.1551986934755</v>
      </c>
      <c r="G9244">
        <v>0.50223786222428224</v>
      </c>
      <c r="BD9244">
        <f t="shared" si="1102"/>
        <v>-1997.6313138481585</v>
      </c>
      <c r="BE9244">
        <f t="shared" si="1103"/>
        <v>-342.89794872240282</v>
      </c>
      <c r="BF9244">
        <f t="shared" si="1104"/>
        <v>1311.8354164033526</v>
      </c>
      <c r="BG9244">
        <f t="shared" si="1105"/>
        <v>2966.5687815291085</v>
      </c>
      <c r="BH9244">
        <f t="shared" si="1106"/>
        <v>4621.3021466548635</v>
      </c>
      <c r="BI9244">
        <f t="shared" si="1107"/>
        <v>6276.0355117806193</v>
      </c>
      <c r="BJ9244">
        <f t="shared" si="1108"/>
        <v>7930.7688769063752</v>
      </c>
    </row>
    <row r="9245" spans="1:62">
      <c r="A9245">
        <v>9242</v>
      </c>
      <c r="F9245">
        <v>14356.319981798777</v>
      </c>
      <c r="G9245">
        <v>0.20937237783275631</v>
      </c>
      <c r="BD9245">
        <f t="shared" si="1102"/>
        <v>-5223.9658875720643</v>
      </c>
      <c r="BE9245">
        <f t="shared" si="1103"/>
        <v>-2712.776576450653</v>
      </c>
      <c r="BF9245">
        <f t="shared" si="1104"/>
        <v>-201.58726532924175</v>
      </c>
      <c r="BG9245">
        <f t="shared" si="1105"/>
        <v>2309.6020457921695</v>
      </c>
      <c r="BH9245">
        <f t="shared" si="1106"/>
        <v>4820.7913569135799</v>
      </c>
      <c r="BI9245">
        <f t="shared" si="1107"/>
        <v>7331.980668034992</v>
      </c>
      <c r="BJ9245">
        <f t="shared" si="1108"/>
        <v>9843.1699791564024</v>
      </c>
    </row>
    <row r="9246" spans="1:62">
      <c r="A9246">
        <v>9243</v>
      </c>
      <c r="F9246">
        <v>9722.6399870291389</v>
      </c>
      <c r="G9246">
        <v>0.30527598530297606</v>
      </c>
      <c r="BD9246">
        <f t="shared" si="1102"/>
        <v>-13309.458092634995</v>
      </c>
      <c r="BE9246">
        <f t="shared" si="1103"/>
        <v>-12262.596203471214</v>
      </c>
      <c r="BF9246">
        <f t="shared" si="1104"/>
        <v>-11215.734314307432</v>
      </c>
      <c r="BG9246">
        <f t="shared" si="1105"/>
        <v>-10168.872425143651</v>
      </c>
      <c r="BH9246">
        <f t="shared" si="1106"/>
        <v>-9122.010535979869</v>
      </c>
      <c r="BI9246">
        <f t="shared" si="1107"/>
        <v>-8075.1486468160874</v>
      </c>
      <c r="BJ9246">
        <f t="shared" si="1108"/>
        <v>-7028.2867576523058</v>
      </c>
    </row>
    <row r="9247" spans="1:62">
      <c r="A9247">
        <v>9244</v>
      </c>
      <c r="F9247">
        <v>5080.4568412486042</v>
      </c>
      <c r="G9247">
        <v>0.10929353430317068</v>
      </c>
      <c r="BD9247">
        <f t="shared" si="1102"/>
        <v>-8196.2600605142579</v>
      </c>
      <c r="BE9247">
        <f t="shared" si="1103"/>
        <v>-6669.8801339993788</v>
      </c>
      <c r="BF9247">
        <f t="shared" si="1104"/>
        <v>-5143.5002074844979</v>
      </c>
      <c r="BG9247">
        <f t="shared" si="1105"/>
        <v>-3617.1202809696179</v>
      </c>
      <c r="BH9247">
        <f t="shared" si="1106"/>
        <v>-2090.7403544547369</v>
      </c>
      <c r="BI9247">
        <f t="shared" si="1107"/>
        <v>-564.36042793985689</v>
      </c>
      <c r="BJ9247">
        <f t="shared" si="1108"/>
        <v>962.01949857502404</v>
      </c>
    </row>
    <row r="9248" spans="1:62">
      <c r="A9248">
        <v>9245</v>
      </c>
      <c r="F9248">
        <v>6573.8021667238827</v>
      </c>
      <c r="G9248">
        <v>8.6275039852711011E-2</v>
      </c>
      <c r="BD9248">
        <f t="shared" si="1102"/>
        <v>-4533.9891697327512</v>
      </c>
      <c r="BE9248">
        <f t="shared" si="1103"/>
        <v>-3987.5214982168973</v>
      </c>
      <c r="BF9248">
        <f t="shared" si="1104"/>
        <v>-3441.0538267010443</v>
      </c>
      <c r="BG9248">
        <f t="shared" si="1105"/>
        <v>-2894.5861551851904</v>
      </c>
      <c r="BH9248">
        <f t="shared" si="1106"/>
        <v>-2348.1184836693374</v>
      </c>
      <c r="BI9248">
        <f t="shared" si="1107"/>
        <v>-1801.6508121534839</v>
      </c>
      <c r="BJ9248">
        <f t="shared" si="1108"/>
        <v>-1255.1831406376305</v>
      </c>
    </row>
    <row r="9249" spans="1:62">
      <c r="A9249">
        <v>9246</v>
      </c>
      <c r="F9249">
        <v>10236.033119674976</v>
      </c>
      <c r="G9249">
        <v>0.21605345736873538</v>
      </c>
      <c r="BD9249">
        <f t="shared" si="1102"/>
        <v>-6142.4269674603274</v>
      </c>
      <c r="BE9249">
        <f t="shared" si="1103"/>
        <v>-5711.0517681967722</v>
      </c>
      <c r="BF9249">
        <f t="shared" si="1104"/>
        <v>-5279.6765689332178</v>
      </c>
      <c r="BG9249">
        <f t="shared" si="1105"/>
        <v>-4848.3013696696626</v>
      </c>
      <c r="BH9249">
        <f t="shared" si="1106"/>
        <v>-4416.9261704061073</v>
      </c>
      <c r="BI9249">
        <f t="shared" si="1107"/>
        <v>-3985.5509711425525</v>
      </c>
      <c r="BJ9249">
        <f t="shared" si="1108"/>
        <v>-3554.1757718789972</v>
      </c>
    </row>
    <row r="9250" spans="1:62">
      <c r="A9250">
        <v>9247</v>
      </c>
      <c r="F9250">
        <v>-5783.6920359205069</v>
      </c>
      <c r="G9250">
        <v>1.0411752661138856</v>
      </c>
      <c r="BD9250">
        <f t="shared" si="1102"/>
        <v>-9155.7658328312991</v>
      </c>
      <c r="BE9250">
        <f t="shared" si="1103"/>
        <v>-8075.4985459876225</v>
      </c>
      <c r="BF9250">
        <f t="shared" si="1104"/>
        <v>-6995.231259143945</v>
      </c>
      <c r="BG9250">
        <f t="shared" si="1105"/>
        <v>-5914.9639723002683</v>
      </c>
      <c r="BH9250">
        <f t="shared" si="1106"/>
        <v>-4834.6966854565917</v>
      </c>
      <c r="BI9250">
        <f t="shared" si="1107"/>
        <v>-3754.4293986129142</v>
      </c>
      <c r="BJ9250">
        <f t="shared" si="1108"/>
        <v>-2674.1621117692375</v>
      </c>
    </row>
    <row r="9251" spans="1:62">
      <c r="A9251">
        <v>9248</v>
      </c>
      <c r="F9251">
        <v>14483.696430737689</v>
      </c>
      <c r="G9251">
        <v>0.12264738103110062</v>
      </c>
      <c r="BD9251">
        <f t="shared" si="1102"/>
        <v>10989.568366489933</v>
      </c>
      <c r="BE9251">
        <f t="shared" si="1103"/>
        <v>16195.444697059362</v>
      </c>
      <c r="BF9251">
        <f t="shared" si="1104"/>
        <v>21401.32102762879</v>
      </c>
      <c r="BG9251">
        <f t="shared" si="1105"/>
        <v>26607.197358198217</v>
      </c>
      <c r="BH9251">
        <f t="shared" si="1106"/>
        <v>31813.073688767647</v>
      </c>
      <c r="BI9251">
        <f t="shared" si="1107"/>
        <v>37018.950019337077</v>
      </c>
      <c r="BJ9251">
        <f t="shared" si="1108"/>
        <v>42224.826349906507</v>
      </c>
    </row>
    <row r="9252" spans="1:62">
      <c r="A9252">
        <v>9249</v>
      </c>
      <c r="F9252">
        <v>-3533.9553533933977</v>
      </c>
      <c r="G9252">
        <v>0.46454785825762279</v>
      </c>
      <c r="BD9252">
        <f t="shared" si="1102"/>
        <v>-13870.459525582186</v>
      </c>
      <c r="BE9252">
        <f t="shared" si="1103"/>
        <v>-13257.222620426683</v>
      </c>
      <c r="BF9252">
        <f t="shared" si="1104"/>
        <v>-12643.985715271179</v>
      </c>
      <c r="BG9252">
        <f t="shared" si="1105"/>
        <v>-12030.748810115678</v>
      </c>
      <c r="BH9252">
        <f t="shared" si="1106"/>
        <v>-11417.511904960174</v>
      </c>
      <c r="BI9252">
        <f t="shared" si="1107"/>
        <v>-10804.274999804671</v>
      </c>
      <c r="BJ9252">
        <f t="shared" si="1108"/>
        <v>-10191.038094649168</v>
      </c>
    </row>
    <row r="9253" spans="1:62">
      <c r="A9253">
        <v>9250</v>
      </c>
      <c r="F9253">
        <v>10645.66563668148</v>
      </c>
      <c r="G9253">
        <v>0.52853545898012477</v>
      </c>
      <c r="BD9253">
        <f t="shared" si="1102"/>
        <v>5856.6946446815118</v>
      </c>
      <c r="BE9253">
        <f t="shared" si="1103"/>
        <v>8179.433935969626</v>
      </c>
      <c r="BF9253">
        <f t="shared" si="1104"/>
        <v>10502.173227257739</v>
      </c>
      <c r="BG9253">
        <f t="shared" si="1105"/>
        <v>12824.912518545854</v>
      </c>
      <c r="BH9253">
        <f t="shared" si="1106"/>
        <v>15147.651809833967</v>
      </c>
      <c r="BI9253">
        <f t="shared" si="1107"/>
        <v>17470.391101122081</v>
      </c>
      <c r="BJ9253">
        <f t="shared" si="1108"/>
        <v>19793.130392410196</v>
      </c>
    </row>
    <row r="9254" spans="1:62">
      <c r="A9254">
        <v>9251</v>
      </c>
      <c r="F9254">
        <v>9839.5987874879502</v>
      </c>
      <c r="G9254">
        <v>0.34004074094404491</v>
      </c>
      <c r="BD9254">
        <f t="shared" si="1102"/>
        <v>-8002.988341780856</v>
      </c>
      <c r="BE9254">
        <f t="shared" si="1103"/>
        <v>-5360.3110468802324</v>
      </c>
      <c r="BF9254">
        <f t="shared" si="1104"/>
        <v>-2717.6337519796089</v>
      </c>
      <c r="BG9254">
        <f t="shared" si="1105"/>
        <v>-74.956457078984386</v>
      </c>
      <c r="BH9254">
        <f t="shared" si="1106"/>
        <v>2567.7208378216383</v>
      </c>
      <c r="BI9254">
        <f t="shared" si="1107"/>
        <v>5210.3981327222627</v>
      </c>
      <c r="BJ9254">
        <f t="shared" si="1108"/>
        <v>7853.0754276228854</v>
      </c>
    </row>
    <row r="9255" spans="1:62">
      <c r="A9255">
        <v>9252</v>
      </c>
      <c r="F9255">
        <v>-1566.2876962162591</v>
      </c>
      <c r="G9255">
        <v>0.33395041587429386</v>
      </c>
      <c r="BD9255">
        <f t="shared" si="1102"/>
        <v>-8139.3950827677254</v>
      </c>
      <c r="BE9255">
        <f t="shared" si="1103"/>
        <v>-6439.1913780475006</v>
      </c>
      <c r="BF9255">
        <f t="shared" si="1104"/>
        <v>-4738.9876733272768</v>
      </c>
      <c r="BG9255">
        <f t="shared" si="1105"/>
        <v>-3038.783968607052</v>
      </c>
      <c r="BH9255">
        <f t="shared" si="1106"/>
        <v>-1338.5802638868281</v>
      </c>
      <c r="BI9255">
        <f t="shared" si="1107"/>
        <v>361.62344083339667</v>
      </c>
      <c r="BJ9255">
        <f t="shared" si="1108"/>
        <v>2061.8271455536214</v>
      </c>
    </row>
    <row r="9256" spans="1:62">
      <c r="A9256">
        <v>9253</v>
      </c>
      <c r="F9256">
        <v>1641.0048456867735</v>
      </c>
      <c r="G9256">
        <v>0.43392100477461248</v>
      </c>
      <c r="BD9256">
        <f t="shared" si="1102"/>
        <v>3236.0397755877284</v>
      </c>
      <c r="BE9256">
        <f t="shared" si="1103"/>
        <v>4905.7918549591977</v>
      </c>
      <c r="BF9256">
        <f t="shared" si="1104"/>
        <v>6575.5439343306671</v>
      </c>
      <c r="BG9256">
        <f t="shared" si="1105"/>
        <v>8245.2960137021364</v>
      </c>
      <c r="BH9256">
        <f t="shared" si="1106"/>
        <v>9915.0480930736048</v>
      </c>
      <c r="BI9256">
        <f t="shared" si="1107"/>
        <v>11584.800172445075</v>
      </c>
      <c r="BJ9256">
        <f t="shared" si="1108"/>
        <v>13254.552251816544</v>
      </c>
    </row>
    <row r="9257" spans="1:62">
      <c r="A9257">
        <v>9254</v>
      </c>
      <c r="F9257">
        <v>-4904.0375131301407</v>
      </c>
      <c r="G9257">
        <v>1.0003920665986739</v>
      </c>
      <c r="BD9257">
        <f t="shared" si="1102"/>
        <v>528.60017818628876</v>
      </c>
      <c r="BE9257">
        <f t="shared" si="1103"/>
        <v>2698.205202059351</v>
      </c>
      <c r="BF9257">
        <f t="shared" si="1104"/>
        <v>4867.8102259324141</v>
      </c>
      <c r="BG9257">
        <f t="shared" si="1105"/>
        <v>7037.4152498054755</v>
      </c>
      <c r="BH9257">
        <f t="shared" si="1106"/>
        <v>9207.0202736785395</v>
      </c>
      <c r="BI9257">
        <f t="shared" si="1107"/>
        <v>11376.625297551602</v>
      </c>
      <c r="BJ9257">
        <f t="shared" si="1108"/>
        <v>13546.230321424664</v>
      </c>
    </row>
    <row r="9258" spans="1:62">
      <c r="A9258">
        <v>9255</v>
      </c>
      <c r="F9258">
        <v>11574.895535330434</v>
      </c>
      <c r="G9258">
        <v>0.43748511230248077</v>
      </c>
      <c r="BD9258">
        <f t="shared" si="1102"/>
        <v>9905.9978461235096</v>
      </c>
      <c r="BE9258">
        <f t="shared" si="1103"/>
        <v>14907.958179116878</v>
      </c>
      <c r="BF9258">
        <f t="shared" si="1104"/>
        <v>19909.918512110249</v>
      </c>
      <c r="BG9258">
        <f t="shared" si="1105"/>
        <v>24911.878845103616</v>
      </c>
      <c r="BH9258">
        <f t="shared" si="1106"/>
        <v>29913.839178096987</v>
      </c>
      <c r="BI9258">
        <f t="shared" si="1107"/>
        <v>34915.799511090358</v>
      </c>
      <c r="BJ9258">
        <f t="shared" si="1108"/>
        <v>39917.759844083725</v>
      </c>
    </row>
    <row r="9259" spans="1:62">
      <c r="A9259">
        <v>9256</v>
      </c>
      <c r="F9259">
        <v>7268.8148051251483</v>
      </c>
      <c r="G9259">
        <v>0.36631501183725579</v>
      </c>
      <c r="BD9259">
        <f t="shared" si="1102"/>
        <v>-9387.4699738180298</v>
      </c>
      <c r="BE9259">
        <f t="shared" si="1103"/>
        <v>-7200.0444123056259</v>
      </c>
      <c r="BF9259">
        <f t="shared" si="1104"/>
        <v>-5012.618850793222</v>
      </c>
      <c r="BG9259">
        <f t="shared" si="1105"/>
        <v>-2825.1932892808181</v>
      </c>
      <c r="BH9259">
        <f t="shared" si="1106"/>
        <v>-637.76772776841426</v>
      </c>
      <c r="BI9259">
        <f t="shared" si="1107"/>
        <v>1549.6578337439896</v>
      </c>
      <c r="BJ9259">
        <f t="shared" si="1108"/>
        <v>3737.0833952563935</v>
      </c>
    </row>
    <row r="9260" spans="1:62">
      <c r="A9260">
        <v>9257</v>
      </c>
      <c r="F9260">
        <v>5608.9206691474556</v>
      </c>
      <c r="G9260">
        <v>0.16670251252945256</v>
      </c>
      <c r="BD9260">
        <f t="shared" si="1102"/>
        <v>-5437.2397459388694</v>
      </c>
      <c r="BE9260">
        <f t="shared" si="1103"/>
        <v>-3605.6646867525906</v>
      </c>
      <c r="BF9260">
        <f t="shared" si="1104"/>
        <v>-1774.0896275663117</v>
      </c>
      <c r="BG9260">
        <f t="shared" si="1105"/>
        <v>57.48543161996713</v>
      </c>
      <c r="BH9260">
        <f t="shared" si="1106"/>
        <v>1889.0604908062469</v>
      </c>
      <c r="BI9260">
        <f t="shared" si="1107"/>
        <v>3720.6355499925248</v>
      </c>
      <c r="BJ9260">
        <f t="shared" si="1108"/>
        <v>5552.2106091788046</v>
      </c>
    </row>
    <row r="9261" spans="1:62">
      <c r="A9261">
        <v>9258</v>
      </c>
      <c r="F9261">
        <v>-2668.086417177572</v>
      </c>
      <c r="G9261">
        <v>0.47827710379613642</v>
      </c>
      <c r="BD9261">
        <f t="shared" si="1102"/>
        <v>-4775.4081065001928</v>
      </c>
      <c r="BE9261">
        <f t="shared" si="1103"/>
        <v>-3941.8955438529301</v>
      </c>
      <c r="BF9261">
        <f t="shared" si="1104"/>
        <v>-3108.382981205667</v>
      </c>
      <c r="BG9261">
        <f t="shared" si="1105"/>
        <v>-2274.8704185584043</v>
      </c>
      <c r="BH9261">
        <f t="shared" si="1106"/>
        <v>-1441.3578559111411</v>
      </c>
      <c r="BI9261">
        <f t="shared" si="1107"/>
        <v>-607.84529326387838</v>
      </c>
      <c r="BJ9261">
        <f t="shared" si="1108"/>
        <v>225.66726938338434</v>
      </c>
    </row>
    <row r="9262" spans="1:62">
      <c r="A9262">
        <v>9259</v>
      </c>
      <c r="F9262">
        <v>4325.8911562641115</v>
      </c>
      <c r="G9262">
        <v>0.44610193347708549</v>
      </c>
      <c r="BD9262">
        <f t="shared" si="1102"/>
        <v>5059.4719361582538</v>
      </c>
      <c r="BE9262">
        <f t="shared" si="1103"/>
        <v>7450.8574551389365</v>
      </c>
      <c r="BF9262">
        <f t="shared" si="1104"/>
        <v>9842.2429741196174</v>
      </c>
      <c r="BG9262">
        <f t="shared" si="1105"/>
        <v>12233.628493100301</v>
      </c>
      <c r="BH9262">
        <f t="shared" si="1106"/>
        <v>14625.014012080983</v>
      </c>
      <c r="BI9262">
        <f t="shared" si="1107"/>
        <v>17016.399531061666</v>
      </c>
      <c r="BJ9262">
        <f t="shared" si="1108"/>
        <v>19407.785050042348</v>
      </c>
    </row>
    <row r="9263" spans="1:62">
      <c r="A9263">
        <v>9260</v>
      </c>
      <c r="F9263">
        <v>14344.203766380138</v>
      </c>
      <c r="G9263">
        <v>0.35143212546266778</v>
      </c>
      <c r="BD9263">
        <f t="shared" si="1102"/>
        <v>-2095.3814888786842</v>
      </c>
      <c r="BE9263">
        <f t="shared" si="1103"/>
        <v>135.1281785067431</v>
      </c>
      <c r="BF9263">
        <f t="shared" si="1104"/>
        <v>2365.6378458921708</v>
      </c>
      <c r="BG9263">
        <f t="shared" si="1105"/>
        <v>4596.1475132775977</v>
      </c>
      <c r="BH9263">
        <f t="shared" si="1106"/>
        <v>6826.6571806630254</v>
      </c>
      <c r="BI9263">
        <f t="shared" si="1107"/>
        <v>9057.1668480484532</v>
      </c>
      <c r="BJ9263">
        <f t="shared" si="1108"/>
        <v>11287.676515433881</v>
      </c>
    </row>
    <row r="9264" spans="1:62">
      <c r="A9264">
        <v>9261</v>
      </c>
      <c r="F9264">
        <v>116.41080973890712</v>
      </c>
      <c r="G9264">
        <v>0.54593313264004006</v>
      </c>
      <c r="BD9264">
        <f t="shared" si="1102"/>
        <v>-12587.0431390668</v>
      </c>
      <c r="BE9264">
        <f t="shared" si="1103"/>
        <v>-10829.882511753462</v>
      </c>
      <c r="BF9264">
        <f t="shared" si="1104"/>
        <v>-9072.7218844401214</v>
      </c>
      <c r="BG9264">
        <f t="shared" si="1105"/>
        <v>-7315.5612571267829</v>
      </c>
      <c r="BH9264">
        <f t="shared" si="1106"/>
        <v>-5558.4006298134445</v>
      </c>
      <c r="BI9264">
        <f t="shared" si="1107"/>
        <v>-3801.2400025001043</v>
      </c>
      <c r="BJ9264">
        <f t="shared" si="1108"/>
        <v>-2044.0793751867659</v>
      </c>
    </row>
    <row r="9265" spans="1:62">
      <c r="A9265">
        <v>9262</v>
      </c>
      <c r="F9265">
        <v>13235.61833145444</v>
      </c>
      <c r="G9265">
        <v>0.39127484528145029</v>
      </c>
      <c r="BD9265">
        <f t="shared" si="1102"/>
        <v>2613.2548534612934</v>
      </c>
      <c r="BE9265">
        <f t="shared" si="1103"/>
        <v>5342.9205166614938</v>
      </c>
      <c r="BF9265">
        <f t="shared" si="1104"/>
        <v>8072.5861798616943</v>
      </c>
      <c r="BG9265">
        <f t="shared" si="1105"/>
        <v>10802.251843061895</v>
      </c>
      <c r="BH9265">
        <f t="shared" si="1106"/>
        <v>13531.917506262094</v>
      </c>
      <c r="BI9265">
        <f t="shared" si="1107"/>
        <v>16261.583169462296</v>
      </c>
      <c r="BJ9265">
        <f t="shared" si="1108"/>
        <v>18991.248832662495</v>
      </c>
    </row>
    <row r="9266" spans="1:62">
      <c r="A9266">
        <v>9263</v>
      </c>
      <c r="F9266">
        <v>3502.8634700364819</v>
      </c>
      <c r="G9266">
        <v>0.35765953024268882</v>
      </c>
      <c r="BD9266">
        <f t="shared" si="1102"/>
        <v>-11279.244105047188</v>
      </c>
      <c r="BE9266">
        <f t="shared" si="1103"/>
        <v>-9322.8698786399364</v>
      </c>
      <c r="BF9266">
        <f t="shared" si="1104"/>
        <v>-7366.4956522326856</v>
      </c>
      <c r="BG9266">
        <f t="shared" si="1105"/>
        <v>-5410.121425825434</v>
      </c>
      <c r="BH9266">
        <f t="shared" si="1106"/>
        <v>-3453.7471994181815</v>
      </c>
      <c r="BI9266">
        <f t="shared" si="1107"/>
        <v>-1497.3729730109317</v>
      </c>
      <c r="BJ9266">
        <f t="shared" si="1108"/>
        <v>459.00125339631995</v>
      </c>
    </row>
    <row r="9267" spans="1:62">
      <c r="A9267">
        <v>9264</v>
      </c>
      <c r="F9267">
        <v>10460.608355223532</v>
      </c>
      <c r="G9267">
        <v>0.59719700684067067</v>
      </c>
      <c r="BD9267">
        <f t="shared" si="1102"/>
        <v>-1714.5658188230377</v>
      </c>
      <c r="BE9267">
        <f t="shared" si="1103"/>
        <v>73.731832390406453</v>
      </c>
      <c r="BF9267">
        <f t="shared" si="1104"/>
        <v>1862.0294836038502</v>
      </c>
      <c r="BG9267">
        <f t="shared" si="1105"/>
        <v>3650.3271348172948</v>
      </c>
      <c r="BH9267">
        <f t="shared" si="1106"/>
        <v>5438.6247860307394</v>
      </c>
      <c r="BI9267">
        <f t="shared" si="1107"/>
        <v>7226.9224372441822</v>
      </c>
      <c r="BJ9267">
        <f t="shared" si="1108"/>
        <v>9015.2200884576268</v>
      </c>
    </row>
    <row r="9268" spans="1:62">
      <c r="A9268">
        <v>9265</v>
      </c>
      <c r="F9268">
        <v>2977.7559836909804</v>
      </c>
      <c r="G9268">
        <v>1.0154437594307755</v>
      </c>
      <c r="BD9268">
        <f t="shared" si="1102"/>
        <v>-7474.623321020179</v>
      </c>
      <c r="BE9268">
        <f t="shared" si="1103"/>
        <v>-4488.6382868168257</v>
      </c>
      <c r="BF9268">
        <f t="shared" si="1104"/>
        <v>-1502.6532526134724</v>
      </c>
      <c r="BG9268">
        <f t="shared" si="1105"/>
        <v>1483.3317815898808</v>
      </c>
      <c r="BH9268">
        <f t="shared" si="1106"/>
        <v>4469.3168157932341</v>
      </c>
      <c r="BI9268">
        <f t="shared" si="1107"/>
        <v>7455.3018499965874</v>
      </c>
      <c r="BJ9268">
        <f t="shared" si="1108"/>
        <v>10441.286884199941</v>
      </c>
    </row>
    <row r="9269" spans="1:62">
      <c r="A9269">
        <v>9266</v>
      </c>
      <c r="F9269">
        <v>10138.799262016661</v>
      </c>
      <c r="G9269">
        <v>0.1868114732856867</v>
      </c>
      <c r="BD9269">
        <f t="shared" si="1102"/>
        <v>2099.4628134628965</v>
      </c>
      <c r="BE9269">
        <f t="shared" si="1103"/>
        <v>7176.6816106167735</v>
      </c>
      <c r="BF9269">
        <f t="shared" si="1104"/>
        <v>12253.900407770652</v>
      </c>
      <c r="BG9269">
        <f t="shared" si="1105"/>
        <v>17331.119204924529</v>
      </c>
      <c r="BH9269">
        <f t="shared" si="1106"/>
        <v>22408.33800207841</v>
      </c>
      <c r="BI9269">
        <f t="shared" si="1107"/>
        <v>27485.556799232283</v>
      </c>
      <c r="BJ9269">
        <f t="shared" si="1108"/>
        <v>32562.775596386164</v>
      </c>
    </row>
    <row r="9270" spans="1:62">
      <c r="A9270">
        <v>9267</v>
      </c>
      <c r="F9270">
        <v>6791.7052911261035</v>
      </c>
      <c r="G9270">
        <v>0.29726315075111831</v>
      </c>
      <c r="BD9270">
        <f t="shared" si="1102"/>
        <v>-9204.7418955882276</v>
      </c>
      <c r="BE9270">
        <f t="shared" si="1103"/>
        <v>-8270.6845291597929</v>
      </c>
      <c r="BF9270">
        <f t="shared" si="1104"/>
        <v>-7336.6271627313599</v>
      </c>
      <c r="BG9270">
        <f t="shared" si="1105"/>
        <v>-6402.569796302927</v>
      </c>
      <c r="BH9270">
        <f t="shared" si="1106"/>
        <v>-5468.5124298744931</v>
      </c>
      <c r="BI9270">
        <f t="shared" si="1107"/>
        <v>-4534.4550634460593</v>
      </c>
      <c r="BJ9270">
        <f t="shared" si="1108"/>
        <v>-3600.3976970176263</v>
      </c>
    </row>
    <row r="9271" spans="1:62">
      <c r="A9271">
        <v>9268</v>
      </c>
      <c r="F9271">
        <v>9863.3985539266359</v>
      </c>
      <c r="G9271">
        <v>0.21270289018186794</v>
      </c>
      <c r="BD9271">
        <f t="shared" si="1102"/>
        <v>-5305.3895373705118</v>
      </c>
      <c r="BE9271">
        <f t="shared" si="1103"/>
        <v>-3819.0737836149206</v>
      </c>
      <c r="BF9271">
        <f t="shared" si="1104"/>
        <v>-2332.7580298593284</v>
      </c>
      <c r="BG9271">
        <f t="shared" si="1105"/>
        <v>-846.44227610373764</v>
      </c>
      <c r="BH9271">
        <f t="shared" si="1106"/>
        <v>639.87347765185405</v>
      </c>
      <c r="BI9271">
        <f t="shared" si="1107"/>
        <v>2126.1892314074466</v>
      </c>
      <c r="BJ9271">
        <f t="shared" si="1108"/>
        <v>3612.5049851630374</v>
      </c>
    </row>
    <row r="9272" spans="1:62">
      <c r="A9272">
        <v>9269</v>
      </c>
      <c r="F9272">
        <v>5598.2495731258005</v>
      </c>
      <c r="G9272">
        <v>0.65475611552694968</v>
      </c>
      <c r="BD9272">
        <f t="shared" si="1102"/>
        <v>-8799.8841030172953</v>
      </c>
      <c r="BE9272">
        <f t="shared" si="1103"/>
        <v>-7736.3696521079564</v>
      </c>
      <c r="BF9272">
        <f t="shared" si="1104"/>
        <v>-6672.8552011986167</v>
      </c>
      <c r="BG9272">
        <f t="shared" si="1105"/>
        <v>-5609.3407502892769</v>
      </c>
      <c r="BH9272">
        <f t="shared" si="1106"/>
        <v>-4545.8262993799372</v>
      </c>
      <c r="BI9272">
        <f t="shared" si="1107"/>
        <v>-3482.3118484705974</v>
      </c>
      <c r="BJ9272">
        <f t="shared" si="1108"/>
        <v>-2418.7973975612576</v>
      </c>
    </row>
    <row r="9273" spans="1:62">
      <c r="A9273">
        <v>9270</v>
      </c>
      <c r="F9273">
        <v>13096.711336912678</v>
      </c>
      <c r="G9273">
        <v>0.11138903369526343</v>
      </c>
      <c r="BD9273">
        <f t="shared" si="1102"/>
        <v>-2324.4689954910523</v>
      </c>
      <c r="BE9273">
        <f t="shared" si="1103"/>
        <v>949.31158214369589</v>
      </c>
      <c r="BF9273">
        <f t="shared" si="1104"/>
        <v>4223.0921597784454</v>
      </c>
      <c r="BG9273">
        <f t="shared" si="1105"/>
        <v>7496.8727374131922</v>
      </c>
      <c r="BH9273">
        <f t="shared" si="1106"/>
        <v>10770.653315047941</v>
      </c>
      <c r="BI9273">
        <f t="shared" si="1107"/>
        <v>14044.433892682691</v>
      </c>
      <c r="BJ9273">
        <f t="shared" si="1108"/>
        <v>17318.214470317442</v>
      </c>
    </row>
    <row r="9274" spans="1:62">
      <c r="A9274">
        <v>9271</v>
      </c>
      <c r="F9274">
        <v>7966.1310394050615</v>
      </c>
      <c r="G9274">
        <v>0.30926272731536208</v>
      </c>
      <c r="BD9274">
        <f t="shared" si="1102"/>
        <v>-12539.766168436361</v>
      </c>
      <c r="BE9274">
        <f t="shared" si="1103"/>
        <v>-11982.820999960044</v>
      </c>
      <c r="BF9274">
        <f t="shared" si="1104"/>
        <v>-11425.875831483727</v>
      </c>
      <c r="BG9274">
        <f t="shared" si="1105"/>
        <v>-10868.93066300741</v>
      </c>
      <c r="BH9274">
        <f t="shared" si="1106"/>
        <v>-10311.985494531093</v>
      </c>
      <c r="BI9274">
        <f t="shared" si="1107"/>
        <v>-9755.0403260547755</v>
      </c>
      <c r="BJ9274">
        <f t="shared" si="1108"/>
        <v>-9198.0951575784584</v>
      </c>
    </row>
    <row r="9275" spans="1:62">
      <c r="A9275">
        <v>9272</v>
      </c>
      <c r="F9275">
        <v>-1533.3097451213598</v>
      </c>
      <c r="G9275">
        <v>0.42913660319251168</v>
      </c>
      <c r="BD9275">
        <f t="shared" si="1102"/>
        <v>-6419.817402828251</v>
      </c>
      <c r="BE9275">
        <f t="shared" si="1103"/>
        <v>-4873.5037662514405</v>
      </c>
      <c r="BF9275">
        <f t="shared" si="1104"/>
        <v>-3327.19012967463</v>
      </c>
      <c r="BG9275">
        <f t="shared" si="1105"/>
        <v>-1780.8764930978195</v>
      </c>
      <c r="BH9275">
        <f t="shared" si="1106"/>
        <v>-234.56285652100905</v>
      </c>
      <c r="BI9275">
        <f t="shared" si="1107"/>
        <v>1311.7507800558014</v>
      </c>
      <c r="BJ9275">
        <f t="shared" si="1108"/>
        <v>2858.064416632611</v>
      </c>
    </row>
    <row r="9276" spans="1:62">
      <c r="A9276">
        <v>9273</v>
      </c>
      <c r="F9276">
        <v>10207.417593314927</v>
      </c>
      <c r="G9276">
        <v>0.33998969861621653</v>
      </c>
      <c r="BD9276">
        <f t="shared" si="1102"/>
        <v>3678.9927610839181</v>
      </c>
      <c r="BE9276">
        <f t="shared" si="1103"/>
        <v>5824.6757770464765</v>
      </c>
      <c r="BF9276">
        <f t="shared" si="1104"/>
        <v>7970.3587930090353</v>
      </c>
      <c r="BG9276">
        <f t="shared" si="1105"/>
        <v>10116.041808971593</v>
      </c>
      <c r="BH9276">
        <f t="shared" si="1106"/>
        <v>12261.724824934152</v>
      </c>
      <c r="BI9276">
        <f t="shared" si="1107"/>
        <v>14407.407840896711</v>
      </c>
      <c r="BJ9276">
        <f t="shared" si="1108"/>
        <v>16553.090856859268</v>
      </c>
    </row>
    <row r="9277" spans="1:62">
      <c r="A9277">
        <v>9274</v>
      </c>
      <c r="F9277">
        <v>8464.2838622050367</v>
      </c>
      <c r="G9277">
        <v>0.27354368707648025</v>
      </c>
      <c r="BD9277">
        <f t="shared" si="1102"/>
        <v>-8507.4691002338441</v>
      </c>
      <c r="BE9277">
        <f t="shared" si="1103"/>
        <v>-6807.5206071527618</v>
      </c>
      <c r="BF9277">
        <f t="shared" si="1104"/>
        <v>-5107.5721140716796</v>
      </c>
      <c r="BG9277">
        <f t="shared" si="1105"/>
        <v>-3407.6236209905965</v>
      </c>
      <c r="BH9277">
        <f t="shared" si="1106"/>
        <v>-1707.6751279095133</v>
      </c>
      <c r="BI9277">
        <f t="shared" si="1107"/>
        <v>-7.7266348284319974</v>
      </c>
      <c r="BJ9277">
        <f t="shared" si="1108"/>
        <v>1692.2218582526511</v>
      </c>
    </row>
    <row r="9278" spans="1:62">
      <c r="A9278">
        <v>9275</v>
      </c>
      <c r="F9278">
        <v>3993.979103191914</v>
      </c>
      <c r="G9278">
        <v>0.12699167643905707</v>
      </c>
      <c r="BD9278">
        <f t="shared" si="1102"/>
        <v>-7096.5654268226353</v>
      </c>
      <c r="BE9278">
        <f t="shared" si="1103"/>
        <v>-5728.846991440234</v>
      </c>
      <c r="BF9278">
        <f t="shared" si="1104"/>
        <v>-4361.1285560578326</v>
      </c>
      <c r="BG9278">
        <f t="shared" si="1105"/>
        <v>-2993.4101206754322</v>
      </c>
      <c r="BH9278">
        <f t="shared" si="1106"/>
        <v>-1625.6916852930308</v>
      </c>
      <c r="BI9278">
        <f t="shared" si="1107"/>
        <v>-257.97324991062851</v>
      </c>
      <c r="BJ9278">
        <f t="shared" si="1108"/>
        <v>1109.745185471771</v>
      </c>
    </row>
    <row r="9279" spans="1:62">
      <c r="A9279">
        <v>9276</v>
      </c>
      <c r="F9279">
        <v>4308.2894704147911</v>
      </c>
      <c r="G9279">
        <v>0.33501028600639238</v>
      </c>
      <c r="BD9279">
        <f t="shared" si="1102"/>
        <v>-3359.0207209966284</v>
      </c>
      <c r="BE9279">
        <f t="shared" si="1103"/>
        <v>-2724.0623388013432</v>
      </c>
      <c r="BF9279">
        <f t="shared" si="1104"/>
        <v>-2089.1039566060581</v>
      </c>
      <c r="BG9279">
        <f t="shared" si="1105"/>
        <v>-1454.1455744107725</v>
      </c>
      <c r="BH9279">
        <f t="shared" si="1106"/>
        <v>-819.18719221548736</v>
      </c>
      <c r="BI9279">
        <f t="shared" si="1107"/>
        <v>-184.22881002020176</v>
      </c>
      <c r="BJ9279">
        <f t="shared" si="1108"/>
        <v>450.72957217508338</v>
      </c>
    </row>
    <row r="9280" spans="1:62">
      <c r="A9280">
        <v>9277</v>
      </c>
      <c r="F9280">
        <v>6802.6803201037237</v>
      </c>
      <c r="G9280">
        <v>0.70041034873224017</v>
      </c>
      <c r="BD9280">
        <f t="shared" si="1102"/>
        <v>-2633.2380403828292</v>
      </c>
      <c r="BE9280">
        <f t="shared" si="1103"/>
        <v>-958.18661035086734</v>
      </c>
      <c r="BF9280">
        <f t="shared" si="1104"/>
        <v>716.86481968109456</v>
      </c>
      <c r="BG9280">
        <f t="shared" si="1105"/>
        <v>2391.9162497130565</v>
      </c>
      <c r="BH9280">
        <f t="shared" si="1106"/>
        <v>4066.9676797450174</v>
      </c>
      <c r="BI9280">
        <f t="shared" si="1107"/>
        <v>5742.0191097769803</v>
      </c>
      <c r="BJ9280">
        <f t="shared" si="1108"/>
        <v>7417.0705398089412</v>
      </c>
    </row>
    <row r="9281" spans="1:62">
      <c r="A9281">
        <v>9278</v>
      </c>
      <c r="F9281">
        <v>12461.14449951411</v>
      </c>
      <c r="G9281">
        <v>0.48119777385001505</v>
      </c>
      <c r="BD9281">
        <f t="shared" si="1102"/>
        <v>-3300.6285764425229</v>
      </c>
      <c r="BE9281">
        <f t="shared" si="1103"/>
        <v>201.42316721867792</v>
      </c>
      <c r="BF9281">
        <f t="shared" si="1104"/>
        <v>3703.4749108798787</v>
      </c>
      <c r="BG9281">
        <f t="shared" si="1105"/>
        <v>7205.5266545410796</v>
      </c>
      <c r="BH9281">
        <f t="shared" si="1106"/>
        <v>10707.578398202282</v>
      </c>
      <c r="BI9281">
        <f t="shared" si="1107"/>
        <v>14209.630141863481</v>
      </c>
      <c r="BJ9281">
        <f t="shared" si="1108"/>
        <v>17711.681885524682</v>
      </c>
    </row>
    <row r="9282" spans="1:62">
      <c r="A9282">
        <v>9279</v>
      </c>
      <c r="F9282">
        <v>5016.352980580341</v>
      </c>
      <c r="G9282">
        <v>0.18543512160807918</v>
      </c>
      <c r="BD9282">
        <f t="shared" si="1102"/>
        <v>-10055.155630264035</v>
      </c>
      <c r="BE9282">
        <f t="shared" si="1103"/>
        <v>-7649.1667610139593</v>
      </c>
      <c r="BF9282">
        <f t="shared" si="1104"/>
        <v>-5243.177891763884</v>
      </c>
      <c r="BG9282">
        <f t="shared" si="1105"/>
        <v>-2837.1890225138086</v>
      </c>
      <c r="BH9282">
        <f t="shared" si="1106"/>
        <v>-431.20015326373323</v>
      </c>
      <c r="BI9282">
        <f t="shared" si="1107"/>
        <v>1974.7887159863421</v>
      </c>
      <c r="BJ9282">
        <f t="shared" si="1108"/>
        <v>4380.7775852364175</v>
      </c>
    </row>
    <row r="9283" spans="1:62">
      <c r="A9283">
        <v>9280</v>
      </c>
      <c r="F9283">
        <v>3616.7705498420546</v>
      </c>
      <c r="G9283">
        <v>0.27792038164120747</v>
      </c>
      <c r="BD9283">
        <f t="shared" si="1102"/>
        <v>-4089.1773725399453</v>
      </c>
      <c r="BE9283">
        <f t="shared" si="1103"/>
        <v>-3162.0017644995492</v>
      </c>
      <c r="BF9283">
        <f t="shared" si="1104"/>
        <v>-2234.8261564591535</v>
      </c>
      <c r="BG9283">
        <f t="shared" si="1105"/>
        <v>-1307.6505484187574</v>
      </c>
      <c r="BH9283">
        <f t="shared" si="1106"/>
        <v>-380.47494037836168</v>
      </c>
      <c r="BI9283">
        <f t="shared" si="1107"/>
        <v>546.70066766203399</v>
      </c>
      <c r="BJ9283">
        <f t="shared" si="1108"/>
        <v>1473.8762757024306</v>
      </c>
    </row>
    <row r="9284" spans="1:62">
      <c r="A9284">
        <v>9281</v>
      </c>
      <c r="F9284">
        <v>6449.8282130527041</v>
      </c>
      <c r="G9284">
        <v>0.3779213691871135</v>
      </c>
      <c r="BD9284">
        <f t="shared" si="1102"/>
        <v>-2227.1686416360171</v>
      </c>
      <c r="BE9284">
        <f t="shared" si="1103"/>
        <v>-837.5667334299801</v>
      </c>
      <c r="BF9284">
        <f t="shared" si="1104"/>
        <v>552.03517477605783</v>
      </c>
      <c r="BG9284">
        <f t="shared" si="1105"/>
        <v>1941.6370829820944</v>
      </c>
      <c r="BH9284">
        <f t="shared" si="1106"/>
        <v>3331.2389911881319</v>
      </c>
      <c r="BI9284">
        <f t="shared" si="1107"/>
        <v>4720.8408993941703</v>
      </c>
      <c r="BJ9284">
        <f t="shared" si="1108"/>
        <v>6110.4428076002077</v>
      </c>
    </row>
    <row r="9285" spans="1:62">
      <c r="A9285">
        <v>9282</v>
      </c>
      <c r="F9285">
        <v>2275.9163530626174</v>
      </c>
      <c r="G9285">
        <v>0.12149799642295012</v>
      </c>
      <c r="BD9285">
        <f t="shared" si="1102"/>
        <v>-4560.2213671171367</v>
      </c>
      <c r="BE9285">
        <f t="shared" si="1103"/>
        <v>-2670.6145211815692</v>
      </c>
      <c r="BF9285">
        <f t="shared" si="1104"/>
        <v>-781.00767524600178</v>
      </c>
      <c r="BG9285">
        <f t="shared" si="1105"/>
        <v>1108.5991706895657</v>
      </c>
      <c r="BH9285">
        <f t="shared" si="1106"/>
        <v>2998.206016625134</v>
      </c>
      <c r="BI9285">
        <f t="shared" si="1107"/>
        <v>4887.8128625607005</v>
      </c>
      <c r="BJ9285">
        <f t="shared" si="1108"/>
        <v>6777.4197084962689</v>
      </c>
    </row>
    <row r="9286" spans="1:62">
      <c r="A9286">
        <v>9283</v>
      </c>
      <c r="F9286">
        <v>12818.040763302581</v>
      </c>
      <c r="G9286">
        <v>0.31550675827970309</v>
      </c>
      <c r="BD9286">
        <f t="shared" si="1102"/>
        <v>-1668.4263709478669</v>
      </c>
      <c r="BE9286">
        <f t="shared" si="1103"/>
        <v>-1060.9363888331163</v>
      </c>
      <c r="BF9286">
        <f t="shared" si="1104"/>
        <v>-453.44640671836578</v>
      </c>
      <c r="BG9286">
        <f t="shared" si="1105"/>
        <v>154.04357539638477</v>
      </c>
      <c r="BH9286">
        <f t="shared" si="1106"/>
        <v>761.53355751113531</v>
      </c>
      <c r="BI9286">
        <f t="shared" si="1107"/>
        <v>1369.0235396258859</v>
      </c>
      <c r="BJ9286">
        <f t="shared" si="1108"/>
        <v>1976.5135217406369</v>
      </c>
    </row>
    <row r="9287" spans="1:62">
      <c r="A9287">
        <v>9284</v>
      </c>
      <c r="F9287">
        <v>3313.7108176438087</v>
      </c>
      <c r="G9287">
        <v>0.62855036627444072</v>
      </c>
      <c r="BD9287">
        <f t="shared" si="1102"/>
        <v>-11240.506971904066</v>
      </c>
      <c r="BE9287">
        <f t="shared" si="1103"/>
        <v>-9662.973180505549</v>
      </c>
      <c r="BF9287">
        <f t="shared" si="1104"/>
        <v>-8085.439389107034</v>
      </c>
      <c r="BG9287">
        <f t="shared" si="1105"/>
        <v>-6507.9055977085191</v>
      </c>
      <c r="BH9287">
        <f t="shared" si="1106"/>
        <v>-4930.3718063100032</v>
      </c>
      <c r="BI9287">
        <f t="shared" si="1107"/>
        <v>-3352.8380149114873</v>
      </c>
      <c r="BJ9287">
        <f t="shared" si="1108"/>
        <v>-1775.3042235129724</v>
      </c>
    </row>
    <row r="9288" spans="1:62">
      <c r="A9288">
        <v>9285</v>
      </c>
      <c r="F9288">
        <v>11353.245117706098</v>
      </c>
      <c r="G9288">
        <v>0.14655619718474799</v>
      </c>
      <c r="BD9288">
        <f t="shared" si="1102"/>
        <v>-170.95898627160523</v>
      </c>
      <c r="BE9288">
        <f t="shared" si="1103"/>
        <v>2971.7928451005982</v>
      </c>
      <c r="BF9288">
        <f t="shared" si="1104"/>
        <v>6114.5446764728022</v>
      </c>
      <c r="BG9288">
        <f t="shared" si="1105"/>
        <v>9257.2965078450052</v>
      </c>
      <c r="BH9288">
        <f t="shared" si="1106"/>
        <v>12400.04833921721</v>
      </c>
      <c r="BI9288">
        <f t="shared" si="1107"/>
        <v>15542.800170589413</v>
      </c>
      <c r="BJ9288">
        <f t="shared" si="1108"/>
        <v>18685.552001961616</v>
      </c>
    </row>
    <row r="9289" spans="1:62">
      <c r="A9289">
        <v>9286</v>
      </c>
      <c r="F9289">
        <v>11731.534270841952</v>
      </c>
      <c r="G9289">
        <v>0.35886938083078679</v>
      </c>
      <c r="BD9289">
        <f t="shared" si="1102"/>
        <v>-10620.464131782357</v>
      </c>
      <c r="BE9289">
        <f t="shared" si="1103"/>
        <v>-9887.6831458586166</v>
      </c>
      <c r="BF9289">
        <f t="shared" si="1104"/>
        <v>-9154.902159934878</v>
      </c>
      <c r="BG9289">
        <f t="shared" si="1105"/>
        <v>-8422.1211740111376</v>
      </c>
      <c r="BH9289">
        <f t="shared" si="1106"/>
        <v>-7689.3401880873971</v>
      </c>
      <c r="BI9289">
        <f t="shared" si="1107"/>
        <v>-6956.5592021636576</v>
      </c>
      <c r="BJ9289">
        <f t="shared" si="1108"/>
        <v>-6223.778216239918</v>
      </c>
    </row>
    <row r="9290" spans="1:62">
      <c r="A9290">
        <v>9287</v>
      </c>
      <c r="F9290">
        <v>6072.0110932938187</v>
      </c>
      <c r="G9290">
        <v>0.47834248724107553</v>
      </c>
      <c r="BD9290">
        <f t="shared" si="1102"/>
        <v>-9937.1873666880183</v>
      </c>
      <c r="BE9290">
        <f t="shared" si="1103"/>
        <v>-8142.8404625340845</v>
      </c>
      <c r="BF9290">
        <f t="shared" si="1104"/>
        <v>-6348.4935583801507</v>
      </c>
      <c r="BG9290">
        <f t="shared" si="1105"/>
        <v>-4554.146654226216</v>
      </c>
      <c r="BH9290">
        <f t="shared" si="1106"/>
        <v>-2759.7997500722831</v>
      </c>
      <c r="BI9290">
        <f t="shared" si="1107"/>
        <v>-965.45284591834934</v>
      </c>
      <c r="BJ9290">
        <f t="shared" si="1108"/>
        <v>828.89405823558627</v>
      </c>
    </row>
    <row r="9291" spans="1:62">
      <c r="A9291">
        <v>9288</v>
      </c>
      <c r="F9291">
        <v>13918.034275940263</v>
      </c>
      <c r="G9291">
        <v>0.25552660280543993</v>
      </c>
      <c r="BD9291">
        <f t="shared" si="1102"/>
        <v>-3680.2986570884409</v>
      </c>
      <c r="BE9291">
        <f t="shared" si="1103"/>
        <v>-1288.5862208830631</v>
      </c>
      <c r="BF9291">
        <f t="shared" si="1104"/>
        <v>1103.1262153223142</v>
      </c>
      <c r="BG9291">
        <f t="shared" si="1105"/>
        <v>3494.8386515276925</v>
      </c>
      <c r="BH9291">
        <f t="shared" si="1106"/>
        <v>5886.5510877330689</v>
      </c>
      <c r="BI9291">
        <f t="shared" si="1107"/>
        <v>8278.2635239384472</v>
      </c>
      <c r="BJ9291">
        <f t="shared" si="1108"/>
        <v>10669.975960143824</v>
      </c>
    </row>
    <row r="9292" spans="1:62">
      <c r="A9292">
        <v>9289</v>
      </c>
      <c r="F9292">
        <v>14558.744106489681</v>
      </c>
      <c r="G9292">
        <v>0.14181826284826116</v>
      </c>
      <c r="BD9292">
        <f t="shared" si="1102"/>
        <v>-12640.401261913063</v>
      </c>
      <c r="BE9292">
        <f t="shared" si="1103"/>
        <v>-11362.768247885864</v>
      </c>
      <c r="BF9292">
        <f t="shared" si="1104"/>
        <v>-10085.135233858664</v>
      </c>
      <c r="BG9292">
        <f t="shared" si="1105"/>
        <v>-8807.5022198314655</v>
      </c>
      <c r="BH9292">
        <f t="shared" si="1106"/>
        <v>-7529.8692058042643</v>
      </c>
      <c r="BI9292">
        <f t="shared" si="1107"/>
        <v>-6252.236191777065</v>
      </c>
      <c r="BJ9292">
        <f t="shared" si="1108"/>
        <v>-4974.6031777498647</v>
      </c>
    </row>
    <row r="9293" spans="1:62">
      <c r="A9293">
        <v>9290</v>
      </c>
      <c r="F9293">
        <v>4756.0887412275788</v>
      </c>
      <c r="G9293">
        <v>0.49435156807280656</v>
      </c>
      <c r="BD9293">
        <f t="shared" ref="BD9293:BD9356" si="1109">($BD$3*G9292)-F9292</f>
        <v>-13849.652792248375</v>
      </c>
      <c r="BE9293">
        <f t="shared" ref="BE9293:BE9356" si="1110">($BE$3*G9292)-F9292</f>
        <v>-13140.56147800707</v>
      </c>
      <c r="BF9293">
        <f t="shared" ref="BF9293:BF9356" si="1111">($BF$3*G9292)-F9292</f>
        <v>-12431.470163765764</v>
      </c>
      <c r="BG9293">
        <f t="shared" ref="BG9293:BG9356" si="1112">($BG$3*G9292)-F9292</f>
        <v>-11722.378849524459</v>
      </c>
      <c r="BH9293">
        <f t="shared" ref="BH9293:BH9356" si="1113">($BH$3*G9292)-F9292</f>
        <v>-11013.287535283152</v>
      </c>
      <c r="BI9293">
        <f t="shared" ref="BI9293:BI9356" si="1114">($BI$3*G9292)-F9292</f>
        <v>-10304.196221041846</v>
      </c>
      <c r="BJ9293">
        <f t="shared" ref="BJ9293:BJ9356" si="1115">($BJ$3*G9292)-F9292</f>
        <v>-9595.1049068005414</v>
      </c>
    </row>
    <row r="9294" spans="1:62">
      <c r="A9294">
        <v>9291</v>
      </c>
      <c r="F9294">
        <v>8513.2409588480423</v>
      </c>
      <c r="G9294">
        <v>5.7270733527314377E-2</v>
      </c>
      <c r="BD9294">
        <f t="shared" si="1109"/>
        <v>-2284.330900863546</v>
      </c>
      <c r="BE9294">
        <f t="shared" si="1110"/>
        <v>187.4269395004867</v>
      </c>
      <c r="BF9294">
        <f t="shared" si="1111"/>
        <v>2659.1847798645194</v>
      </c>
      <c r="BG9294">
        <f t="shared" si="1112"/>
        <v>5130.9426202285522</v>
      </c>
      <c r="BH9294">
        <f t="shared" si="1113"/>
        <v>7602.7004605925849</v>
      </c>
      <c r="BI9294">
        <f t="shared" si="1114"/>
        <v>10074.458300956618</v>
      </c>
      <c r="BJ9294">
        <f t="shared" si="1115"/>
        <v>12546.21614132065</v>
      </c>
    </row>
    <row r="9295" spans="1:62">
      <c r="A9295">
        <v>9292</v>
      </c>
      <c r="F9295">
        <v>12659.197060052871</v>
      </c>
      <c r="G9295">
        <v>1.7069140255036253E-2</v>
      </c>
      <c r="BD9295">
        <f t="shared" si="1109"/>
        <v>-8226.8872912114712</v>
      </c>
      <c r="BE9295">
        <f t="shared" si="1110"/>
        <v>-7940.5336235748982</v>
      </c>
      <c r="BF9295">
        <f t="shared" si="1111"/>
        <v>-7654.1799559383271</v>
      </c>
      <c r="BG9295">
        <f t="shared" si="1112"/>
        <v>-7367.8262883017542</v>
      </c>
      <c r="BH9295">
        <f t="shared" si="1113"/>
        <v>-7081.4726206651831</v>
      </c>
      <c r="BI9295">
        <f t="shared" si="1114"/>
        <v>-6795.118953028611</v>
      </c>
      <c r="BJ9295">
        <f t="shared" si="1115"/>
        <v>-6508.765285392039</v>
      </c>
    </row>
    <row r="9296" spans="1:62">
      <c r="A9296">
        <v>9293</v>
      </c>
      <c r="F9296">
        <v>-1681.7259401660667</v>
      </c>
      <c r="G9296">
        <v>0.37726009257261772</v>
      </c>
      <c r="BD9296">
        <f t="shared" si="1109"/>
        <v>-12573.851358777691</v>
      </c>
      <c r="BE9296">
        <f t="shared" si="1110"/>
        <v>-12488.505657502508</v>
      </c>
      <c r="BF9296">
        <f t="shared" si="1111"/>
        <v>-12403.159956227328</v>
      </c>
      <c r="BG9296">
        <f t="shared" si="1112"/>
        <v>-12317.814254952145</v>
      </c>
      <c r="BH9296">
        <f t="shared" si="1113"/>
        <v>-12232.468553676965</v>
      </c>
      <c r="BI9296">
        <f t="shared" si="1114"/>
        <v>-12147.122852401784</v>
      </c>
      <c r="BJ9296">
        <f t="shared" si="1115"/>
        <v>-12061.777151126602</v>
      </c>
    </row>
    <row r="9297" spans="1:62">
      <c r="A9297">
        <v>9294</v>
      </c>
      <c r="F9297">
        <v>11220.681679841302</v>
      </c>
      <c r="G9297">
        <v>0.25644839904536809</v>
      </c>
      <c r="BD9297">
        <f t="shared" si="1109"/>
        <v>3568.0264030291555</v>
      </c>
      <c r="BE9297">
        <f t="shared" si="1110"/>
        <v>5454.3268658922443</v>
      </c>
      <c r="BF9297">
        <f t="shared" si="1111"/>
        <v>7340.6273287553322</v>
      </c>
      <c r="BG9297">
        <f t="shared" si="1112"/>
        <v>9226.9277916184219</v>
      </c>
      <c r="BH9297">
        <f t="shared" si="1113"/>
        <v>11113.22825448151</v>
      </c>
      <c r="BI9297">
        <f t="shared" si="1114"/>
        <v>12999.528717344598</v>
      </c>
      <c r="BJ9297">
        <f t="shared" si="1115"/>
        <v>14885.829180207687</v>
      </c>
    </row>
    <row r="9298" spans="1:62">
      <c r="A9298">
        <v>9295</v>
      </c>
      <c r="F9298">
        <v>13869.971666973295</v>
      </c>
      <c r="G9298">
        <v>0.24279155330846347</v>
      </c>
      <c r="BD9298">
        <f t="shared" si="1109"/>
        <v>-9938.4396846144609</v>
      </c>
      <c r="BE9298">
        <f t="shared" si="1110"/>
        <v>-8656.1976893876199</v>
      </c>
      <c r="BF9298">
        <f t="shared" si="1111"/>
        <v>-7373.9556941607807</v>
      </c>
      <c r="BG9298">
        <f t="shared" si="1112"/>
        <v>-6091.7136989339397</v>
      </c>
      <c r="BH9298">
        <f t="shared" si="1113"/>
        <v>-4809.4717037070996</v>
      </c>
      <c r="BI9298">
        <f t="shared" si="1114"/>
        <v>-3527.2297084802594</v>
      </c>
      <c r="BJ9298">
        <f t="shared" si="1115"/>
        <v>-2244.9877132534184</v>
      </c>
    </row>
    <row r="9299" spans="1:62">
      <c r="A9299">
        <v>9296</v>
      </c>
      <c r="F9299">
        <v>6496.8292022548812</v>
      </c>
      <c r="G9299">
        <v>1.2615059293131061</v>
      </c>
      <c r="BD9299">
        <f t="shared" si="1109"/>
        <v>-12656.013900430979</v>
      </c>
      <c r="BE9299">
        <f t="shared" si="1110"/>
        <v>-11442.05613388866</v>
      </c>
      <c r="BF9299">
        <f t="shared" si="1111"/>
        <v>-10228.098367346343</v>
      </c>
      <c r="BG9299">
        <f t="shared" si="1112"/>
        <v>-9014.1406008040249</v>
      </c>
      <c r="BH9299">
        <f t="shared" si="1113"/>
        <v>-7800.1828342617082</v>
      </c>
      <c r="BI9299">
        <f t="shared" si="1114"/>
        <v>-6586.2250677193915</v>
      </c>
      <c r="BJ9299">
        <f t="shared" si="1115"/>
        <v>-5372.267301177073</v>
      </c>
    </row>
    <row r="9300" spans="1:62">
      <c r="A9300">
        <v>9297</v>
      </c>
      <c r="F9300">
        <v>16465.526962373773</v>
      </c>
      <c r="G9300">
        <v>0.75021031626074741</v>
      </c>
      <c r="BD9300">
        <f t="shared" si="1109"/>
        <v>-189.2995556893502</v>
      </c>
      <c r="BE9300">
        <f t="shared" si="1110"/>
        <v>6118.2300908761808</v>
      </c>
      <c r="BF9300">
        <f t="shared" si="1111"/>
        <v>12425.759737441709</v>
      </c>
      <c r="BG9300">
        <f t="shared" si="1112"/>
        <v>18733.289384007243</v>
      </c>
      <c r="BH9300">
        <f t="shared" si="1113"/>
        <v>25040.819030572773</v>
      </c>
      <c r="BI9300">
        <f t="shared" si="1114"/>
        <v>31348.3486771383</v>
      </c>
      <c r="BJ9300">
        <f t="shared" si="1115"/>
        <v>37655.87832370383</v>
      </c>
    </row>
    <row r="9301" spans="1:62">
      <c r="A9301">
        <v>9298</v>
      </c>
      <c r="F9301">
        <v>2304.3979582317097</v>
      </c>
      <c r="G9301">
        <v>0.57991527104877072</v>
      </c>
      <c r="BD9301">
        <f t="shared" si="1109"/>
        <v>-12714.475381070037</v>
      </c>
      <c r="BE9301">
        <f t="shared" si="1110"/>
        <v>-8963.4237997663004</v>
      </c>
      <c r="BF9301">
        <f t="shared" si="1111"/>
        <v>-5212.3722184625622</v>
      </c>
      <c r="BG9301">
        <f t="shared" si="1112"/>
        <v>-1461.3206371588258</v>
      </c>
      <c r="BH9301">
        <f t="shared" si="1113"/>
        <v>2289.7309441449106</v>
      </c>
      <c r="BI9301">
        <f t="shared" si="1114"/>
        <v>6040.7825254486488</v>
      </c>
      <c r="BJ9301">
        <f t="shared" si="1115"/>
        <v>9791.834106752387</v>
      </c>
    </row>
    <row r="9302" spans="1:62">
      <c r="A9302">
        <v>9299</v>
      </c>
      <c r="F9302">
        <v>10578.980782794046</v>
      </c>
      <c r="G9302">
        <v>0.20761597138980914</v>
      </c>
      <c r="BD9302">
        <f t="shared" si="1109"/>
        <v>595.17839701214371</v>
      </c>
      <c r="BE9302">
        <f t="shared" si="1110"/>
        <v>3494.7547522559971</v>
      </c>
      <c r="BF9302">
        <f t="shared" si="1111"/>
        <v>6394.331107499851</v>
      </c>
      <c r="BG9302">
        <f t="shared" si="1112"/>
        <v>9293.9074627437039</v>
      </c>
      <c r="BH9302">
        <f t="shared" si="1113"/>
        <v>12193.483817987559</v>
      </c>
      <c r="BI9302">
        <f t="shared" si="1114"/>
        <v>15093.060173231412</v>
      </c>
      <c r="BJ9302">
        <f t="shared" si="1115"/>
        <v>17992.636528475268</v>
      </c>
    </row>
    <row r="9303" spans="1:62">
      <c r="A9303">
        <v>9300</v>
      </c>
      <c r="F9303">
        <v>11145.210487867378</v>
      </c>
      <c r="G9303">
        <v>0.15215698337584094</v>
      </c>
      <c r="BD9303">
        <f t="shared" si="1109"/>
        <v>-9540.9009258450005</v>
      </c>
      <c r="BE9303">
        <f t="shared" si="1110"/>
        <v>-8502.8210688959552</v>
      </c>
      <c r="BF9303">
        <f t="shared" si="1111"/>
        <v>-7464.7412119469082</v>
      </c>
      <c r="BG9303">
        <f t="shared" si="1112"/>
        <v>-6426.6613549978629</v>
      </c>
      <c r="BH9303">
        <f t="shared" si="1113"/>
        <v>-5388.5814980488176</v>
      </c>
      <c r="BI9303">
        <f t="shared" si="1114"/>
        <v>-4350.5016410997714</v>
      </c>
      <c r="BJ9303">
        <f t="shared" si="1115"/>
        <v>-3312.4217841507261</v>
      </c>
    </row>
    <row r="9304" spans="1:62">
      <c r="A9304">
        <v>9301</v>
      </c>
      <c r="F9304">
        <v>5475.5443088329484</v>
      </c>
      <c r="G9304">
        <v>0.27548027448179635</v>
      </c>
      <c r="BD9304">
        <f t="shared" si="1109"/>
        <v>-10384.425570988173</v>
      </c>
      <c r="BE9304">
        <f t="shared" si="1110"/>
        <v>-9623.6406541089691</v>
      </c>
      <c r="BF9304">
        <f t="shared" si="1111"/>
        <v>-8862.8557372297637</v>
      </c>
      <c r="BG9304">
        <f t="shared" si="1112"/>
        <v>-8102.0708203505592</v>
      </c>
      <c r="BH9304">
        <f t="shared" si="1113"/>
        <v>-7341.2859034713547</v>
      </c>
      <c r="BI9304">
        <f t="shared" si="1114"/>
        <v>-6580.5009865921502</v>
      </c>
      <c r="BJ9304">
        <f t="shared" si="1115"/>
        <v>-5819.7160697129457</v>
      </c>
    </row>
    <row r="9305" spans="1:62">
      <c r="A9305">
        <v>9302</v>
      </c>
      <c r="F9305">
        <v>-1638.2391854266898</v>
      </c>
      <c r="G9305">
        <v>0.63903706223906642</v>
      </c>
      <c r="BD9305">
        <f t="shared" si="1109"/>
        <v>-4098.1429364239666</v>
      </c>
      <c r="BE9305">
        <f t="shared" si="1110"/>
        <v>-2720.7415640149848</v>
      </c>
      <c r="BF9305">
        <f t="shared" si="1111"/>
        <v>-1343.3401916060029</v>
      </c>
      <c r="BG9305">
        <f t="shared" si="1112"/>
        <v>34.061180802978924</v>
      </c>
      <c r="BH9305">
        <f t="shared" si="1113"/>
        <v>1411.4625532119599</v>
      </c>
      <c r="BI9305">
        <f t="shared" si="1114"/>
        <v>2788.8639256209426</v>
      </c>
      <c r="BJ9305">
        <f t="shared" si="1115"/>
        <v>4166.2652980299245</v>
      </c>
    </row>
    <row r="9306" spans="1:62">
      <c r="A9306">
        <v>9303</v>
      </c>
      <c r="F9306">
        <v>-3051.4614259077716</v>
      </c>
      <c r="G9306">
        <v>0.46266590708902289</v>
      </c>
      <c r="BD9306">
        <f t="shared" si="1109"/>
        <v>4833.4244966220213</v>
      </c>
      <c r="BE9306">
        <f t="shared" si="1110"/>
        <v>8028.6098078173536</v>
      </c>
      <c r="BF9306">
        <f t="shared" si="1111"/>
        <v>11223.795119012686</v>
      </c>
      <c r="BG9306">
        <f t="shared" si="1112"/>
        <v>14418.980430208017</v>
      </c>
      <c r="BH9306">
        <f t="shared" si="1113"/>
        <v>17614.165741403351</v>
      </c>
      <c r="BI9306">
        <f t="shared" si="1114"/>
        <v>20809.351052598682</v>
      </c>
      <c r="BJ9306">
        <f t="shared" si="1115"/>
        <v>24004.536363794014</v>
      </c>
    </row>
    <row r="9307" spans="1:62">
      <c r="A9307">
        <v>9304</v>
      </c>
      <c r="F9307">
        <v>8242.7438935917744</v>
      </c>
      <c r="G9307">
        <v>0.59921432531220553</v>
      </c>
      <c r="BD9307">
        <f t="shared" si="1109"/>
        <v>5364.7909613528864</v>
      </c>
      <c r="BE9307">
        <f t="shared" si="1110"/>
        <v>7678.1204967980002</v>
      </c>
      <c r="BF9307">
        <f t="shared" si="1111"/>
        <v>9991.4500322431159</v>
      </c>
      <c r="BG9307">
        <f t="shared" si="1112"/>
        <v>12304.779567688229</v>
      </c>
      <c r="BH9307">
        <f t="shared" si="1113"/>
        <v>14618.109103133344</v>
      </c>
      <c r="BI9307">
        <f t="shared" si="1114"/>
        <v>16931.43863857846</v>
      </c>
      <c r="BJ9307">
        <f t="shared" si="1115"/>
        <v>19244.768174023571</v>
      </c>
    </row>
    <row r="9308" spans="1:62">
      <c r="A9308">
        <v>9305</v>
      </c>
      <c r="F9308">
        <v>554.96126723827911</v>
      </c>
      <c r="G9308">
        <v>0.33468794525836376</v>
      </c>
      <c r="BD9308">
        <f t="shared" si="1109"/>
        <v>-5246.6722670307463</v>
      </c>
      <c r="BE9308">
        <f t="shared" si="1110"/>
        <v>-2250.6006404697191</v>
      </c>
      <c r="BF9308">
        <f t="shared" si="1111"/>
        <v>745.47098609130808</v>
      </c>
      <c r="BG9308">
        <f t="shared" si="1112"/>
        <v>3741.5426126523362</v>
      </c>
      <c r="BH9308">
        <f t="shared" si="1113"/>
        <v>6737.6142392133643</v>
      </c>
      <c r="BI9308">
        <f t="shared" si="1114"/>
        <v>9733.6858657743905</v>
      </c>
      <c r="BJ9308">
        <f t="shared" si="1115"/>
        <v>12729.757492335419</v>
      </c>
    </row>
    <row r="9309" spans="1:62">
      <c r="A9309">
        <v>9306</v>
      </c>
      <c r="F9309">
        <v>8046.039598765783</v>
      </c>
      <c r="G9309">
        <v>0.49565689435683336</v>
      </c>
      <c r="BD9309">
        <f t="shared" si="1109"/>
        <v>1118.4784590535396</v>
      </c>
      <c r="BE9309">
        <f t="shared" si="1110"/>
        <v>2791.9181853453583</v>
      </c>
      <c r="BF9309">
        <f t="shared" si="1111"/>
        <v>4465.3579116371775</v>
      </c>
      <c r="BG9309">
        <f t="shared" si="1112"/>
        <v>6138.7976379289958</v>
      </c>
      <c r="BH9309">
        <f t="shared" si="1113"/>
        <v>7812.2373642208149</v>
      </c>
      <c r="BI9309">
        <f t="shared" si="1114"/>
        <v>9485.6770905126341</v>
      </c>
      <c r="BJ9309">
        <f t="shared" si="1115"/>
        <v>11159.116816804453</v>
      </c>
    </row>
    <row r="9310" spans="1:62">
      <c r="A9310">
        <v>9307</v>
      </c>
      <c r="F9310">
        <v>6149.5537395637057</v>
      </c>
      <c r="G9310">
        <v>0.97409455861194427</v>
      </c>
      <c r="BD9310">
        <f t="shared" si="1109"/>
        <v>-5567.7551269816158</v>
      </c>
      <c r="BE9310">
        <f t="shared" si="1110"/>
        <v>-3089.4706551974496</v>
      </c>
      <c r="BF9310">
        <f t="shared" si="1111"/>
        <v>-611.18618341328238</v>
      </c>
      <c r="BG9310">
        <f t="shared" si="1112"/>
        <v>1867.0982883708839</v>
      </c>
      <c r="BH9310">
        <f t="shared" si="1113"/>
        <v>4345.3827601550511</v>
      </c>
      <c r="BI9310">
        <f t="shared" si="1114"/>
        <v>6823.6672319392183</v>
      </c>
      <c r="BJ9310">
        <f t="shared" si="1115"/>
        <v>9301.9517037233854</v>
      </c>
    </row>
    <row r="9311" spans="1:62">
      <c r="A9311">
        <v>9308</v>
      </c>
      <c r="F9311">
        <v>1887.4096945767633</v>
      </c>
      <c r="G9311">
        <v>0.44141683090350359</v>
      </c>
      <c r="BD9311">
        <f t="shared" si="1109"/>
        <v>-1279.0809465039847</v>
      </c>
      <c r="BE9311">
        <f t="shared" si="1110"/>
        <v>3591.3918465557363</v>
      </c>
      <c r="BF9311">
        <f t="shared" si="1111"/>
        <v>8461.8646396154581</v>
      </c>
      <c r="BG9311">
        <f t="shared" si="1112"/>
        <v>13332.337432675178</v>
      </c>
      <c r="BH9311">
        <f t="shared" si="1113"/>
        <v>18202.810225734902</v>
      </c>
      <c r="BI9311">
        <f t="shared" si="1114"/>
        <v>23073.283018794624</v>
      </c>
      <c r="BJ9311">
        <f t="shared" si="1115"/>
        <v>27943.755811854346</v>
      </c>
    </row>
    <row r="9312" spans="1:62">
      <c r="A9312">
        <v>9309</v>
      </c>
      <c r="F9312">
        <v>7924.7779652064746</v>
      </c>
      <c r="G9312">
        <v>0.36666598931669192</v>
      </c>
      <c r="BD9312">
        <f t="shared" si="1109"/>
        <v>319.67445994075479</v>
      </c>
      <c r="BE9312">
        <f t="shared" si="1110"/>
        <v>2526.7586144582729</v>
      </c>
      <c r="BF9312">
        <f t="shared" si="1111"/>
        <v>4733.8427689757909</v>
      </c>
      <c r="BG9312">
        <f t="shared" si="1112"/>
        <v>6940.926923493309</v>
      </c>
      <c r="BH9312">
        <f t="shared" si="1113"/>
        <v>9148.0110780108262</v>
      </c>
      <c r="BI9312">
        <f t="shared" si="1114"/>
        <v>11355.095232528345</v>
      </c>
      <c r="BJ9312">
        <f t="shared" si="1115"/>
        <v>13562.179387045862</v>
      </c>
    </row>
    <row r="9313" spans="1:62">
      <c r="A9313">
        <v>9310</v>
      </c>
      <c r="F9313">
        <v>8596.3828350627446</v>
      </c>
      <c r="G9313">
        <v>0.2438286166503838</v>
      </c>
      <c r="BD9313">
        <f t="shared" si="1109"/>
        <v>-6091.4480186230148</v>
      </c>
      <c r="BE9313">
        <f t="shared" si="1110"/>
        <v>-4258.118072039555</v>
      </c>
      <c r="BF9313">
        <f t="shared" si="1111"/>
        <v>-2424.7881254560962</v>
      </c>
      <c r="BG9313">
        <f t="shared" si="1112"/>
        <v>-591.45817887263638</v>
      </c>
      <c r="BH9313">
        <f t="shared" si="1113"/>
        <v>1241.8717677108234</v>
      </c>
      <c r="BI9313">
        <f t="shared" si="1114"/>
        <v>3075.2017142942823</v>
      </c>
      <c r="BJ9313">
        <f t="shared" si="1115"/>
        <v>4908.531660877743</v>
      </c>
    </row>
    <row r="9314" spans="1:62">
      <c r="A9314">
        <v>9311</v>
      </c>
      <c r="F9314">
        <v>-11239.975982837826</v>
      </c>
      <c r="G9314">
        <v>0.5495320164915416</v>
      </c>
      <c r="BD9314">
        <f t="shared" si="1109"/>
        <v>-7377.2397518108255</v>
      </c>
      <c r="BE9314">
        <f t="shared" si="1110"/>
        <v>-6158.0966685589065</v>
      </c>
      <c r="BF9314">
        <f t="shared" si="1111"/>
        <v>-4938.9535853069874</v>
      </c>
      <c r="BG9314">
        <f t="shared" si="1112"/>
        <v>-3719.8105020550684</v>
      </c>
      <c r="BH9314">
        <f t="shared" si="1113"/>
        <v>-2500.6674188031493</v>
      </c>
      <c r="BI9314">
        <f t="shared" si="1114"/>
        <v>-1281.5243355512303</v>
      </c>
      <c r="BJ9314">
        <f t="shared" si="1115"/>
        <v>-62.381252299312109</v>
      </c>
    </row>
    <row r="9315" spans="1:62">
      <c r="A9315">
        <v>9312</v>
      </c>
      <c r="F9315">
        <v>844.72633421971841</v>
      </c>
      <c r="G9315">
        <v>0.29937573901387715</v>
      </c>
      <c r="BD9315">
        <f t="shared" si="1109"/>
        <v>13987.636065295534</v>
      </c>
      <c r="BE9315">
        <f t="shared" si="1110"/>
        <v>16735.296147753244</v>
      </c>
      <c r="BF9315">
        <f t="shared" si="1111"/>
        <v>19482.956230210948</v>
      </c>
      <c r="BG9315">
        <f t="shared" si="1112"/>
        <v>22230.616312668659</v>
      </c>
      <c r="BH9315">
        <f t="shared" si="1113"/>
        <v>24978.276395126366</v>
      </c>
      <c r="BI9315">
        <f t="shared" si="1114"/>
        <v>27725.936477584073</v>
      </c>
      <c r="BJ9315">
        <f t="shared" si="1115"/>
        <v>30473.596560041784</v>
      </c>
    </row>
    <row r="9316" spans="1:62">
      <c r="A9316">
        <v>9313</v>
      </c>
      <c r="F9316">
        <v>10217.654138366914</v>
      </c>
      <c r="G9316">
        <v>0.26413682895449853</v>
      </c>
      <c r="BD9316">
        <f t="shared" si="1109"/>
        <v>652.15236084966728</v>
      </c>
      <c r="BE9316">
        <f t="shared" si="1110"/>
        <v>2149.031055919053</v>
      </c>
      <c r="BF9316">
        <f t="shared" si="1111"/>
        <v>3645.9097509884386</v>
      </c>
      <c r="BG9316">
        <f t="shared" si="1112"/>
        <v>5142.7884460578243</v>
      </c>
      <c r="BH9316">
        <f t="shared" si="1113"/>
        <v>6639.66714112721</v>
      </c>
      <c r="BI9316">
        <f t="shared" si="1114"/>
        <v>8136.5458361965957</v>
      </c>
      <c r="BJ9316">
        <f t="shared" si="1115"/>
        <v>9633.4245312659823</v>
      </c>
    </row>
    <row r="9317" spans="1:62">
      <c r="A9317">
        <v>9314</v>
      </c>
      <c r="F9317">
        <v>2100.1321209444886</v>
      </c>
      <c r="G9317">
        <v>5.3867461679888429E-2</v>
      </c>
      <c r="BD9317">
        <f t="shared" si="1109"/>
        <v>-8896.9699935944209</v>
      </c>
      <c r="BE9317">
        <f t="shared" si="1110"/>
        <v>-7576.2858488219281</v>
      </c>
      <c r="BF9317">
        <f t="shared" si="1111"/>
        <v>-6255.6017040494353</v>
      </c>
      <c r="BG9317">
        <f t="shared" si="1112"/>
        <v>-4934.9175592769434</v>
      </c>
      <c r="BH9317">
        <f t="shared" si="1113"/>
        <v>-3614.2334145044506</v>
      </c>
      <c r="BI9317">
        <f t="shared" si="1114"/>
        <v>-2293.5492697319578</v>
      </c>
      <c r="BJ9317">
        <f t="shared" si="1115"/>
        <v>-972.8651249594659</v>
      </c>
    </row>
    <row r="9318" spans="1:62">
      <c r="A9318">
        <v>9315</v>
      </c>
      <c r="F9318">
        <v>11584.311096420171</v>
      </c>
      <c r="G9318">
        <v>0.36298915710454871</v>
      </c>
      <c r="BD9318">
        <f t="shared" si="1109"/>
        <v>-1830.7948125450466</v>
      </c>
      <c r="BE9318">
        <f t="shared" si="1110"/>
        <v>-1561.4575041456044</v>
      </c>
      <c r="BF9318">
        <f t="shared" si="1111"/>
        <v>-1292.1201957461622</v>
      </c>
      <c r="BG9318">
        <f t="shared" si="1112"/>
        <v>-1022.7828873467201</v>
      </c>
      <c r="BH9318">
        <f t="shared" si="1113"/>
        <v>-753.44557894727791</v>
      </c>
      <c r="BI9318">
        <f t="shared" si="1114"/>
        <v>-484.10827054783567</v>
      </c>
      <c r="BJ9318">
        <f t="shared" si="1115"/>
        <v>-214.77096214839366</v>
      </c>
    </row>
    <row r="9319" spans="1:62">
      <c r="A9319">
        <v>9316</v>
      </c>
      <c r="F9319">
        <v>7316.6123389375116</v>
      </c>
      <c r="G9319">
        <v>0.19221949898787294</v>
      </c>
      <c r="BD9319">
        <f t="shared" si="1109"/>
        <v>-9769.3653108974286</v>
      </c>
      <c r="BE9319">
        <f t="shared" si="1110"/>
        <v>-7954.4195253746839</v>
      </c>
      <c r="BF9319">
        <f t="shared" si="1111"/>
        <v>-6139.473739851941</v>
      </c>
      <c r="BG9319">
        <f t="shared" si="1112"/>
        <v>-4324.5279543291972</v>
      </c>
      <c r="BH9319">
        <f t="shared" si="1113"/>
        <v>-2509.5821688064534</v>
      </c>
      <c r="BI9319">
        <f t="shared" si="1114"/>
        <v>-694.63638328371053</v>
      </c>
      <c r="BJ9319">
        <f t="shared" si="1115"/>
        <v>1120.3094022390342</v>
      </c>
    </row>
    <row r="9320" spans="1:62">
      <c r="A9320">
        <v>9317</v>
      </c>
      <c r="F9320">
        <v>8658.2288316625072</v>
      </c>
      <c r="G9320">
        <v>0.43996301655732939</v>
      </c>
      <c r="BD9320">
        <f t="shared" si="1109"/>
        <v>-6355.5148439981467</v>
      </c>
      <c r="BE9320">
        <f t="shared" si="1110"/>
        <v>-5394.4173490587818</v>
      </c>
      <c r="BF9320">
        <f t="shared" si="1111"/>
        <v>-4433.3198541194179</v>
      </c>
      <c r="BG9320">
        <f t="shared" si="1112"/>
        <v>-3472.222359180053</v>
      </c>
      <c r="BH9320">
        <f t="shared" si="1113"/>
        <v>-2511.1248642406881</v>
      </c>
      <c r="BI9320">
        <f t="shared" si="1114"/>
        <v>-1550.0273693013232</v>
      </c>
      <c r="BJ9320">
        <f t="shared" si="1115"/>
        <v>-588.92987436195835</v>
      </c>
    </row>
    <row r="9321" spans="1:62">
      <c r="A9321">
        <v>9318</v>
      </c>
      <c r="F9321">
        <v>6137.9876279106975</v>
      </c>
      <c r="G9321">
        <v>0.11973515928259015</v>
      </c>
      <c r="BD9321">
        <f t="shared" si="1109"/>
        <v>-6458.4137488758606</v>
      </c>
      <c r="BE9321">
        <f t="shared" si="1110"/>
        <v>-4258.5986660892131</v>
      </c>
      <c r="BF9321">
        <f t="shared" si="1111"/>
        <v>-2058.7835833025665</v>
      </c>
      <c r="BG9321">
        <f t="shared" si="1112"/>
        <v>141.031499484081</v>
      </c>
      <c r="BH9321">
        <f t="shared" si="1113"/>
        <v>2340.8465822707276</v>
      </c>
      <c r="BI9321">
        <f t="shared" si="1114"/>
        <v>4540.6616650573742</v>
      </c>
      <c r="BJ9321">
        <f t="shared" si="1115"/>
        <v>6740.4767478440208</v>
      </c>
    </row>
    <row r="9322" spans="1:62">
      <c r="A9322">
        <v>9319</v>
      </c>
      <c r="F9322">
        <v>-1441.8584212648639</v>
      </c>
      <c r="G9322">
        <v>1.2196279565006876</v>
      </c>
      <c r="BD9322">
        <f t="shared" si="1109"/>
        <v>-5539.3118314977464</v>
      </c>
      <c r="BE9322">
        <f t="shared" si="1110"/>
        <v>-4940.6360350847963</v>
      </c>
      <c r="BF9322">
        <f t="shared" si="1111"/>
        <v>-4341.9602386718452</v>
      </c>
      <c r="BG9322">
        <f t="shared" si="1112"/>
        <v>-3743.2844422588946</v>
      </c>
      <c r="BH9322">
        <f t="shared" si="1113"/>
        <v>-3144.6086458459436</v>
      </c>
      <c r="BI9322">
        <f t="shared" si="1114"/>
        <v>-2545.932849432993</v>
      </c>
      <c r="BJ9322">
        <f t="shared" si="1115"/>
        <v>-1947.2570530200419</v>
      </c>
    </row>
    <row r="9323" spans="1:62">
      <c r="A9323">
        <v>9320</v>
      </c>
      <c r="F9323">
        <v>7483.2489833649161</v>
      </c>
      <c r="G9323">
        <v>0.51993040214997599</v>
      </c>
      <c r="BD9323">
        <f t="shared" si="1109"/>
        <v>7539.9982037683021</v>
      </c>
      <c r="BE9323">
        <f t="shared" si="1110"/>
        <v>13638.13798627174</v>
      </c>
      <c r="BF9323">
        <f t="shared" si="1111"/>
        <v>19736.277768775177</v>
      </c>
      <c r="BG9323">
        <f t="shared" si="1112"/>
        <v>25834.417551278617</v>
      </c>
      <c r="BH9323">
        <f t="shared" si="1113"/>
        <v>31932.557333782053</v>
      </c>
      <c r="BI9323">
        <f t="shared" si="1114"/>
        <v>38030.69711628549</v>
      </c>
      <c r="BJ9323">
        <f t="shared" si="1115"/>
        <v>44128.836898788926</v>
      </c>
    </row>
    <row r="9324" spans="1:62">
      <c r="A9324">
        <v>9321</v>
      </c>
      <c r="F9324">
        <v>9990.138371253026</v>
      </c>
      <c r="G9324">
        <v>0.17183974193957852</v>
      </c>
      <c r="BD9324">
        <f t="shared" si="1109"/>
        <v>-4883.5969726150361</v>
      </c>
      <c r="BE9324">
        <f t="shared" si="1110"/>
        <v>-2283.9449618651561</v>
      </c>
      <c r="BF9324">
        <f t="shared" si="1111"/>
        <v>315.70704888472392</v>
      </c>
      <c r="BG9324">
        <f t="shared" si="1112"/>
        <v>2915.3590596346039</v>
      </c>
      <c r="BH9324">
        <f t="shared" si="1113"/>
        <v>5515.0110703844839</v>
      </c>
      <c r="BI9324">
        <f t="shared" si="1114"/>
        <v>8114.6630811343639</v>
      </c>
      <c r="BJ9324">
        <f t="shared" si="1115"/>
        <v>10714.315091884244</v>
      </c>
    </row>
    <row r="9325" spans="1:62">
      <c r="A9325">
        <v>9322</v>
      </c>
      <c r="F9325">
        <v>16344.521660192335</v>
      </c>
      <c r="G9325">
        <v>0.11064300398899363</v>
      </c>
      <c r="BD9325">
        <f t="shared" si="1109"/>
        <v>-9130.9396615551341</v>
      </c>
      <c r="BE9325">
        <f t="shared" si="1110"/>
        <v>-8271.7409518572404</v>
      </c>
      <c r="BF9325">
        <f t="shared" si="1111"/>
        <v>-7412.5422421593485</v>
      </c>
      <c r="BG9325">
        <f t="shared" si="1112"/>
        <v>-6553.3435324614557</v>
      </c>
      <c r="BH9325">
        <f t="shared" si="1113"/>
        <v>-5694.1448227635628</v>
      </c>
      <c r="BI9325">
        <f t="shared" si="1114"/>
        <v>-4834.9461130656709</v>
      </c>
      <c r="BJ9325">
        <f t="shared" si="1115"/>
        <v>-3975.7474033677781</v>
      </c>
    </row>
    <row r="9326" spans="1:62">
      <c r="A9326">
        <v>9323</v>
      </c>
      <c r="F9326">
        <v>12050.475334610299</v>
      </c>
      <c r="G9326">
        <v>0.2188890945176265</v>
      </c>
      <c r="BD9326">
        <f t="shared" si="1109"/>
        <v>-15791.306640247367</v>
      </c>
      <c r="BE9326">
        <f t="shared" si="1110"/>
        <v>-15238.091620302399</v>
      </c>
      <c r="BF9326">
        <f t="shared" si="1111"/>
        <v>-14684.876600357431</v>
      </c>
      <c r="BG9326">
        <f t="shared" si="1112"/>
        <v>-14131.661580412463</v>
      </c>
      <c r="BH9326">
        <f t="shared" si="1113"/>
        <v>-13578.446560467495</v>
      </c>
      <c r="BI9326">
        <f t="shared" si="1114"/>
        <v>-13025.231540522525</v>
      </c>
      <c r="BJ9326">
        <f t="shared" si="1115"/>
        <v>-12472.016520577557</v>
      </c>
    </row>
    <row r="9327" spans="1:62">
      <c r="A9327">
        <v>9324</v>
      </c>
      <c r="F9327">
        <v>9208.2475875194359</v>
      </c>
      <c r="G9327">
        <v>0.26248508836297813</v>
      </c>
      <c r="BD9327">
        <f t="shared" si="1109"/>
        <v>-10956.029862022166</v>
      </c>
      <c r="BE9327">
        <f t="shared" si="1110"/>
        <v>-9861.5843894340342</v>
      </c>
      <c r="BF9327">
        <f t="shared" si="1111"/>
        <v>-8767.1389168459009</v>
      </c>
      <c r="BG9327">
        <f t="shared" si="1112"/>
        <v>-7672.6934442577685</v>
      </c>
      <c r="BH9327">
        <f t="shared" si="1113"/>
        <v>-6578.2479716696362</v>
      </c>
      <c r="BI9327">
        <f t="shared" si="1114"/>
        <v>-5483.8024990815038</v>
      </c>
      <c r="BJ9327">
        <f t="shared" si="1115"/>
        <v>-4389.3570264933714</v>
      </c>
    </row>
    <row r="9328" spans="1:62">
      <c r="A9328">
        <v>9325</v>
      </c>
      <c r="F9328">
        <v>-2271.7897518141363</v>
      </c>
      <c r="G9328">
        <v>0.69937863390635879</v>
      </c>
      <c r="BD9328">
        <f t="shared" si="1109"/>
        <v>-7895.8221457045456</v>
      </c>
      <c r="BE9328">
        <f t="shared" si="1110"/>
        <v>-6583.3967038896553</v>
      </c>
      <c r="BF9328">
        <f t="shared" si="1111"/>
        <v>-5270.9712620747641</v>
      </c>
      <c r="BG9328">
        <f t="shared" si="1112"/>
        <v>-3958.5458202598738</v>
      </c>
      <c r="BH9328">
        <f t="shared" si="1113"/>
        <v>-2646.1203784449826</v>
      </c>
      <c r="BI9328">
        <f t="shared" si="1114"/>
        <v>-1333.6949366300923</v>
      </c>
      <c r="BJ9328">
        <f t="shared" si="1115"/>
        <v>-21.269494815202052</v>
      </c>
    </row>
    <row r="9329" spans="1:62">
      <c r="A9329">
        <v>9326</v>
      </c>
      <c r="F9329">
        <v>9033.9472080594678</v>
      </c>
      <c r="G9329">
        <v>0.36054943521904104</v>
      </c>
      <c r="BD9329">
        <f t="shared" si="1109"/>
        <v>5768.6829213459296</v>
      </c>
      <c r="BE9329">
        <f t="shared" si="1110"/>
        <v>9265.5760908777229</v>
      </c>
      <c r="BF9329">
        <f t="shared" si="1111"/>
        <v>12762.469260409518</v>
      </c>
      <c r="BG9329">
        <f t="shared" si="1112"/>
        <v>16259.362429941311</v>
      </c>
      <c r="BH9329">
        <f t="shared" si="1113"/>
        <v>19756.255599473105</v>
      </c>
      <c r="BI9329">
        <f t="shared" si="1114"/>
        <v>23253.1487690049</v>
      </c>
      <c r="BJ9329">
        <f t="shared" si="1115"/>
        <v>26750.041938536695</v>
      </c>
    </row>
    <row r="9330" spans="1:62">
      <c r="A9330">
        <v>9327</v>
      </c>
      <c r="F9330">
        <v>5302.9349923260124</v>
      </c>
      <c r="G9330">
        <v>0.21368719333331487</v>
      </c>
      <c r="BD9330">
        <f t="shared" si="1109"/>
        <v>-7231.200031964263</v>
      </c>
      <c r="BE9330">
        <f t="shared" si="1110"/>
        <v>-5428.4528558690581</v>
      </c>
      <c r="BF9330">
        <f t="shared" si="1111"/>
        <v>-3625.7056797738524</v>
      </c>
      <c r="BG9330">
        <f t="shared" si="1112"/>
        <v>-1822.9585036786475</v>
      </c>
      <c r="BH9330">
        <f t="shared" si="1113"/>
        <v>-20.211327583441744</v>
      </c>
      <c r="BI9330">
        <f t="shared" si="1114"/>
        <v>1782.5358485117631</v>
      </c>
      <c r="BJ9330">
        <f t="shared" si="1115"/>
        <v>3585.283024606968</v>
      </c>
    </row>
    <row r="9331" spans="1:62">
      <c r="A9331">
        <v>9328</v>
      </c>
      <c r="F9331">
        <v>10691.999613553737</v>
      </c>
      <c r="G9331">
        <v>0.11777906057475462</v>
      </c>
      <c r="BD9331">
        <f t="shared" si="1109"/>
        <v>-4234.4990256594383</v>
      </c>
      <c r="BE9331">
        <f t="shared" si="1110"/>
        <v>-3166.0630589928637</v>
      </c>
      <c r="BF9331">
        <f t="shared" si="1111"/>
        <v>-2097.6270923262891</v>
      </c>
      <c r="BG9331">
        <f t="shared" si="1112"/>
        <v>-1029.191125659715</v>
      </c>
      <c r="BH9331">
        <f t="shared" si="1113"/>
        <v>39.244841006859133</v>
      </c>
      <c r="BI9331">
        <f t="shared" si="1114"/>
        <v>1107.6808076734342</v>
      </c>
      <c r="BJ9331">
        <f t="shared" si="1115"/>
        <v>2176.1167743400083</v>
      </c>
    </row>
    <row r="9332" spans="1:62">
      <c r="A9332">
        <v>9329</v>
      </c>
      <c r="F9332">
        <v>9241.2864107493933</v>
      </c>
      <c r="G9332">
        <v>0.36075035973407665</v>
      </c>
      <c r="BD9332">
        <f t="shared" si="1109"/>
        <v>-10103.104310679964</v>
      </c>
      <c r="BE9332">
        <f t="shared" si="1110"/>
        <v>-9514.2090078061901</v>
      </c>
      <c r="BF9332">
        <f t="shared" si="1111"/>
        <v>-8925.3137049324177</v>
      </c>
      <c r="BG9332">
        <f t="shared" si="1112"/>
        <v>-8336.4184020586436</v>
      </c>
      <c r="BH9332">
        <f t="shared" si="1113"/>
        <v>-7747.5230991848712</v>
      </c>
      <c r="BI9332">
        <f t="shared" si="1114"/>
        <v>-7158.6277963110979</v>
      </c>
      <c r="BJ9332">
        <f t="shared" si="1115"/>
        <v>-6569.7324934373246</v>
      </c>
    </row>
    <row r="9333" spans="1:62">
      <c r="A9333">
        <v>9330</v>
      </c>
      <c r="F9333">
        <v>11897.596295220617</v>
      </c>
      <c r="G9333">
        <v>0.33859167399637613</v>
      </c>
      <c r="BD9333">
        <f t="shared" si="1109"/>
        <v>-7437.53461207901</v>
      </c>
      <c r="BE9333">
        <f t="shared" si="1110"/>
        <v>-5633.7828134086267</v>
      </c>
      <c r="BF9333">
        <f t="shared" si="1111"/>
        <v>-3830.0310147382434</v>
      </c>
      <c r="BG9333">
        <f t="shared" si="1112"/>
        <v>-2026.27921606786</v>
      </c>
      <c r="BH9333">
        <f t="shared" si="1113"/>
        <v>-222.52741739747762</v>
      </c>
      <c r="BI9333">
        <f t="shared" si="1114"/>
        <v>1581.2243812729066</v>
      </c>
      <c r="BJ9333">
        <f t="shared" si="1115"/>
        <v>3384.976179943289</v>
      </c>
    </row>
    <row r="9334" spans="1:62">
      <c r="A9334">
        <v>9331</v>
      </c>
      <c r="F9334">
        <v>9032.6003438126354</v>
      </c>
      <c r="G9334">
        <v>0.48724593613232159</v>
      </c>
      <c r="BD9334">
        <f t="shared" si="1109"/>
        <v>-10204.637925238736</v>
      </c>
      <c r="BE9334">
        <f t="shared" si="1110"/>
        <v>-8511.6795552568565</v>
      </c>
      <c r="BF9334">
        <f t="shared" si="1111"/>
        <v>-6818.7211852749751</v>
      </c>
      <c r="BG9334">
        <f t="shared" si="1112"/>
        <v>-5125.7628152930947</v>
      </c>
      <c r="BH9334">
        <f t="shared" si="1113"/>
        <v>-3432.8044453112143</v>
      </c>
      <c r="BI9334">
        <f t="shared" si="1114"/>
        <v>-1739.846075329333</v>
      </c>
      <c r="BJ9334">
        <f t="shared" si="1115"/>
        <v>-46.887705347453448</v>
      </c>
    </row>
    <row r="9335" spans="1:62">
      <c r="A9335">
        <v>9332</v>
      </c>
      <c r="F9335">
        <v>-1001.768038512444</v>
      </c>
      <c r="G9335">
        <v>0.81377185943340358</v>
      </c>
      <c r="BD9335">
        <f t="shared" si="1109"/>
        <v>-6596.3706631510277</v>
      </c>
      <c r="BE9335">
        <f t="shared" si="1110"/>
        <v>-4160.1409824894199</v>
      </c>
      <c r="BF9335">
        <f t="shared" si="1111"/>
        <v>-1723.9113018278113</v>
      </c>
      <c r="BG9335">
        <f t="shared" si="1112"/>
        <v>712.31837883379558</v>
      </c>
      <c r="BH9335">
        <f t="shared" si="1113"/>
        <v>3148.5480594954042</v>
      </c>
      <c r="BI9335">
        <f t="shared" si="1114"/>
        <v>5584.7777401570129</v>
      </c>
      <c r="BJ9335">
        <f t="shared" si="1115"/>
        <v>8021.0074208186197</v>
      </c>
    </row>
    <row r="9336" spans="1:62">
      <c r="A9336">
        <v>9333</v>
      </c>
      <c r="F9336">
        <v>10297.392629241456</v>
      </c>
      <c r="G9336">
        <v>0.21114547125907368</v>
      </c>
      <c r="BD9336">
        <f t="shared" si="1109"/>
        <v>5070.6273356794618</v>
      </c>
      <c r="BE9336">
        <f t="shared" si="1110"/>
        <v>9139.4866328464796</v>
      </c>
      <c r="BF9336">
        <f t="shared" si="1111"/>
        <v>13208.345930013498</v>
      </c>
      <c r="BG9336">
        <f t="shared" si="1112"/>
        <v>17277.205227180515</v>
      </c>
      <c r="BH9336">
        <f t="shared" si="1113"/>
        <v>21346.064524347534</v>
      </c>
      <c r="BI9336">
        <f t="shared" si="1114"/>
        <v>25414.923821514552</v>
      </c>
      <c r="BJ9336">
        <f t="shared" si="1115"/>
        <v>29483.783118681567</v>
      </c>
    </row>
    <row r="9337" spans="1:62">
      <c r="A9337">
        <v>9334</v>
      </c>
      <c r="F9337">
        <v>10782.557886849067</v>
      </c>
      <c r="G9337">
        <v>0.40378225502090714</v>
      </c>
      <c r="BD9337">
        <f t="shared" si="1109"/>
        <v>-9241.6652729460875</v>
      </c>
      <c r="BE9337">
        <f t="shared" si="1110"/>
        <v>-8185.9379166507188</v>
      </c>
      <c r="BF9337">
        <f t="shared" si="1111"/>
        <v>-7130.2105603553509</v>
      </c>
      <c r="BG9337">
        <f t="shared" si="1112"/>
        <v>-6074.4832040599822</v>
      </c>
      <c r="BH9337">
        <f t="shared" si="1113"/>
        <v>-5018.7558477646144</v>
      </c>
      <c r="BI9337">
        <f t="shared" si="1114"/>
        <v>-3963.0284914692456</v>
      </c>
      <c r="BJ9337">
        <f t="shared" si="1115"/>
        <v>-2907.3011351738778</v>
      </c>
    </row>
    <row r="9338" spans="1:62">
      <c r="A9338">
        <v>9335</v>
      </c>
      <c r="F9338">
        <v>11051.552549946286</v>
      </c>
      <c r="G9338">
        <v>0.32565435455953828</v>
      </c>
      <c r="BD9338">
        <f t="shared" si="1109"/>
        <v>-8763.6466117445307</v>
      </c>
      <c r="BE9338">
        <f t="shared" si="1110"/>
        <v>-6744.7353366399948</v>
      </c>
      <c r="BF9338">
        <f t="shared" si="1111"/>
        <v>-4725.8240615354598</v>
      </c>
      <c r="BG9338">
        <f t="shared" si="1112"/>
        <v>-2706.9127864309239</v>
      </c>
      <c r="BH9338">
        <f t="shared" si="1113"/>
        <v>-688.00151132638712</v>
      </c>
      <c r="BI9338">
        <f t="shared" si="1114"/>
        <v>1330.909763778147</v>
      </c>
      <c r="BJ9338">
        <f t="shared" si="1115"/>
        <v>3349.8210388826828</v>
      </c>
    </row>
    <row r="9339" spans="1:62">
      <c r="A9339">
        <v>9336</v>
      </c>
      <c r="F9339">
        <v>6178.8006426024222</v>
      </c>
      <c r="G9339">
        <v>0.17690400520579708</v>
      </c>
      <c r="BD9339">
        <f t="shared" si="1109"/>
        <v>-9423.2807771485932</v>
      </c>
      <c r="BE9339">
        <f t="shared" si="1110"/>
        <v>-7795.0090043509026</v>
      </c>
      <c r="BF9339">
        <f t="shared" si="1111"/>
        <v>-6166.7372315532111</v>
      </c>
      <c r="BG9339">
        <f t="shared" si="1112"/>
        <v>-4538.4654587555196</v>
      </c>
      <c r="BH9339">
        <f t="shared" si="1113"/>
        <v>-2910.1936859578282</v>
      </c>
      <c r="BI9339">
        <f t="shared" si="1114"/>
        <v>-1281.9219131601367</v>
      </c>
      <c r="BJ9339">
        <f t="shared" si="1115"/>
        <v>346.34985963755389</v>
      </c>
    </row>
    <row r="9340" spans="1:62">
      <c r="A9340">
        <v>9337</v>
      </c>
      <c r="F9340">
        <v>16535.43573277392</v>
      </c>
      <c r="G9340">
        <v>0.15758183396241954</v>
      </c>
      <c r="BD9340">
        <f t="shared" si="1109"/>
        <v>-5294.2806165734364</v>
      </c>
      <c r="BE9340">
        <f t="shared" si="1110"/>
        <v>-4409.7605905444516</v>
      </c>
      <c r="BF9340">
        <f t="shared" si="1111"/>
        <v>-3525.2405645154658</v>
      </c>
      <c r="BG9340">
        <f t="shared" si="1112"/>
        <v>-2640.7205384864806</v>
      </c>
      <c r="BH9340">
        <f t="shared" si="1113"/>
        <v>-1756.2005124574953</v>
      </c>
      <c r="BI9340">
        <f t="shared" si="1114"/>
        <v>-871.68048642850954</v>
      </c>
      <c r="BJ9340">
        <f t="shared" si="1115"/>
        <v>12.839539600475291</v>
      </c>
    </row>
    <row r="9341" spans="1:62">
      <c r="A9341">
        <v>9338</v>
      </c>
      <c r="F9341">
        <v>2766.490578887202</v>
      </c>
      <c r="G9341">
        <v>0.59208823136003996</v>
      </c>
      <c r="BD9341">
        <f t="shared" si="1109"/>
        <v>-15747.526562961822</v>
      </c>
      <c r="BE9341">
        <f t="shared" si="1110"/>
        <v>-14959.617393149725</v>
      </c>
      <c r="BF9341">
        <f t="shared" si="1111"/>
        <v>-14171.708223337628</v>
      </c>
      <c r="BG9341">
        <f t="shared" si="1112"/>
        <v>-13383.799053525529</v>
      </c>
      <c r="BH9341">
        <f t="shared" si="1113"/>
        <v>-12595.889883713431</v>
      </c>
      <c r="BI9341">
        <f t="shared" si="1114"/>
        <v>-11807.980713901334</v>
      </c>
      <c r="BJ9341">
        <f t="shared" si="1115"/>
        <v>-11020.071544089236</v>
      </c>
    </row>
    <row r="9342" spans="1:62">
      <c r="A9342">
        <v>9339</v>
      </c>
      <c r="F9342">
        <v>12205.408945322015</v>
      </c>
      <c r="G9342">
        <v>0.10400013709332967</v>
      </c>
      <c r="BD9342">
        <f t="shared" si="1109"/>
        <v>193.95057791299769</v>
      </c>
      <c r="BE9342">
        <f t="shared" si="1110"/>
        <v>3154.3917347131974</v>
      </c>
      <c r="BF9342">
        <f t="shared" si="1111"/>
        <v>6114.832891513397</v>
      </c>
      <c r="BG9342">
        <f t="shared" si="1112"/>
        <v>9075.2740483135967</v>
      </c>
      <c r="BH9342">
        <f t="shared" si="1113"/>
        <v>12035.715205113796</v>
      </c>
      <c r="BI9342">
        <f t="shared" si="1114"/>
        <v>14996.156361913996</v>
      </c>
      <c r="BJ9342">
        <f t="shared" si="1115"/>
        <v>17956.597518714196</v>
      </c>
    </row>
    <row r="9343" spans="1:62">
      <c r="A9343">
        <v>9340</v>
      </c>
      <c r="F9343">
        <v>9152.0301217980195</v>
      </c>
      <c r="G9343">
        <v>0.27882039774279832</v>
      </c>
      <c r="BD9343">
        <f t="shared" si="1109"/>
        <v>-11685.408259855367</v>
      </c>
      <c r="BE9343">
        <f t="shared" si="1110"/>
        <v>-11165.407574388719</v>
      </c>
      <c r="BF9343">
        <f t="shared" si="1111"/>
        <v>-10645.406888922069</v>
      </c>
      <c r="BG9343">
        <f t="shared" si="1112"/>
        <v>-10125.406203455423</v>
      </c>
      <c r="BH9343">
        <f t="shared" si="1113"/>
        <v>-9605.4055179887728</v>
      </c>
      <c r="BI9343">
        <f t="shared" si="1114"/>
        <v>-9085.4048325221247</v>
      </c>
      <c r="BJ9343">
        <f t="shared" si="1115"/>
        <v>-8565.4041470554766</v>
      </c>
    </row>
    <row r="9344" spans="1:62">
      <c r="A9344">
        <v>9341</v>
      </c>
      <c r="F9344">
        <v>9090.2659125582395</v>
      </c>
      <c r="G9344">
        <v>0.43168283972247767</v>
      </c>
      <c r="BD9344">
        <f t="shared" si="1109"/>
        <v>-7757.9281330840276</v>
      </c>
      <c r="BE9344">
        <f t="shared" si="1110"/>
        <v>-6363.8261443700358</v>
      </c>
      <c r="BF9344">
        <f t="shared" si="1111"/>
        <v>-4969.7241556560448</v>
      </c>
      <c r="BG9344">
        <f t="shared" si="1112"/>
        <v>-3575.6221669420529</v>
      </c>
      <c r="BH9344">
        <f t="shared" si="1113"/>
        <v>-2181.5201782280619</v>
      </c>
      <c r="BI9344">
        <f t="shared" si="1114"/>
        <v>-787.41818951407004</v>
      </c>
      <c r="BJ9344">
        <f t="shared" si="1115"/>
        <v>606.68379919992185</v>
      </c>
    </row>
    <row r="9345" spans="1:62">
      <c r="A9345">
        <v>9342</v>
      </c>
      <c r="F9345">
        <v>14681.254896715509</v>
      </c>
      <c r="G9345">
        <v>0.16666476734739444</v>
      </c>
      <c r="BD9345">
        <f t="shared" si="1109"/>
        <v>-6931.8517139458509</v>
      </c>
      <c r="BE9345">
        <f t="shared" si="1110"/>
        <v>-4773.4375153334631</v>
      </c>
      <c r="BF9345">
        <f t="shared" si="1111"/>
        <v>-2615.0233167210745</v>
      </c>
      <c r="BG9345">
        <f t="shared" si="1112"/>
        <v>-456.60911810868674</v>
      </c>
      <c r="BH9345">
        <f t="shared" si="1113"/>
        <v>1701.8050805037019</v>
      </c>
      <c r="BI9345">
        <f t="shared" si="1114"/>
        <v>3860.2192791160905</v>
      </c>
      <c r="BJ9345">
        <f t="shared" si="1115"/>
        <v>6018.6334777284792</v>
      </c>
    </row>
    <row r="9346" spans="1:62">
      <c r="A9346">
        <v>9343</v>
      </c>
      <c r="F9346">
        <v>4756.7511252120839</v>
      </c>
      <c r="G9346">
        <v>0.7975864806176709</v>
      </c>
      <c r="BD9346">
        <f t="shared" si="1109"/>
        <v>-13847.931059978537</v>
      </c>
      <c r="BE9346">
        <f t="shared" si="1110"/>
        <v>-13014.607223241564</v>
      </c>
      <c r="BF9346">
        <f t="shared" si="1111"/>
        <v>-12181.283386504592</v>
      </c>
      <c r="BG9346">
        <f t="shared" si="1112"/>
        <v>-11347.95954976762</v>
      </c>
      <c r="BH9346">
        <f t="shared" si="1113"/>
        <v>-10514.635713030648</v>
      </c>
      <c r="BI9346">
        <f t="shared" si="1114"/>
        <v>-9681.3118762936756</v>
      </c>
      <c r="BJ9346">
        <f t="shared" si="1115"/>
        <v>-8847.9880395567034</v>
      </c>
    </row>
    <row r="9347" spans="1:62">
      <c r="A9347">
        <v>9344</v>
      </c>
      <c r="F9347">
        <v>11739.572324296703</v>
      </c>
      <c r="G9347">
        <v>0.17328143494580139</v>
      </c>
      <c r="BD9347">
        <f t="shared" si="1109"/>
        <v>-768.81872212372946</v>
      </c>
      <c r="BE9347">
        <f t="shared" si="1110"/>
        <v>3219.113680964625</v>
      </c>
      <c r="BF9347">
        <f t="shared" si="1111"/>
        <v>7207.0460840529795</v>
      </c>
      <c r="BG9347">
        <f t="shared" si="1112"/>
        <v>11194.978487141334</v>
      </c>
      <c r="BH9347">
        <f t="shared" si="1113"/>
        <v>15182.910890229688</v>
      </c>
      <c r="BI9347">
        <f t="shared" si="1114"/>
        <v>19170.843293318045</v>
      </c>
      <c r="BJ9347">
        <f t="shared" si="1115"/>
        <v>23158.775696406396</v>
      </c>
    </row>
    <row r="9348" spans="1:62">
      <c r="A9348">
        <v>9345</v>
      </c>
      <c r="F9348">
        <v>7935.041423964034</v>
      </c>
      <c r="G9348">
        <v>0.49740964817020838</v>
      </c>
      <c r="BD9348">
        <f t="shared" si="1109"/>
        <v>-10873.165149567696</v>
      </c>
      <c r="BE9348">
        <f t="shared" si="1110"/>
        <v>-10006.757974838689</v>
      </c>
      <c r="BF9348">
        <f t="shared" si="1111"/>
        <v>-9140.3508001096816</v>
      </c>
      <c r="BG9348">
        <f t="shared" si="1112"/>
        <v>-8273.9436253806743</v>
      </c>
      <c r="BH9348">
        <f t="shared" si="1113"/>
        <v>-7407.536450651668</v>
      </c>
      <c r="BI9348">
        <f t="shared" si="1114"/>
        <v>-6541.1292759226617</v>
      </c>
      <c r="BJ9348">
        <f t="shared" si="1115"/>
        <v>-5674.7221011936545</v>
      </c>
    </row>
    <row r="9349" spans="1:62">
      <c r="A9349">
        <v>9346</v>
      </c>
      <c r="F9349">
        <v>6212.9335222582777</v>
      </c>
      <c r="G9349">
        <v>0.745613295054393</v>
      </c>
      <c r="BD9349">
        <f t="shared" si="1109"/>
        <v>-5447.9931831129925</v>
      </c>
      <c r="BE9349">
        <f t="shared" si="1110"/>
        <v>-2960.94494226195</v>
      </c>
      <c r="BF9349">
        <f t="shared" si="1111"/>
        <v>-473.89670141090846</v>
      </c>
      <c r="BG9349">
        <f t="shared" si="1112"/>
        <v>2013.151539440134</v>
      </c>
      <c r="BH9349">
        <f t="shared" si="1113"/>
        <v>4500.1997802911756</v>
      </c>
      <c r="BI9349">
        <f t="shared" si="1114"/>
        <v>6987.2480211422171</v>
      </c>
      <c r="BJ9349">
        <f t="shared" si="1115"/>
        <v>9474.2962619932587</v>
      </c>
    </row>
    <row r="9350" spans="1:62">
      <c r="A9350">
        <v>9347</v>
      </c>
      <c r="F9350">
        <v>10596.423989516636</v>
      </c>
      <c r="G9350">
        <v>0.25915131152632398</v>
      </c>
      <c r="BD9350">
        <f t="shared" si="1109"/>
        <v>-2484.8670469863127</v>
      </c>
      <c r="BE9350">
        <f t="shared" si="1110"/>
        <v>1243.1994282856522</v>
      </c>
      <c r="BF9350">
        <f t="shared" si="1111"/>
        <v>4971.265903557618</v>
      </c>
      <c r="BG9350">
        <f t="shared" si="1112"/>
        <v>8699.332378829582</v>
      </c>
      <c r="BH9350">
        <f t="shared" si="1113"/>
        <v>12427.398854101546</v>
      </c>
      <c r="BI9350">
        <f t="shared" si="1114"/>
        <v>16155.465329373514</v>
      </c>
      <c r="BJ9350">
        <f t="shared" si="1115"/>
        <v>19883.531804645478</v>
      </c>
    </row>
    <row r="9351" spans="1:62">
      <c r="A9351">
        <v>9348</v>
      </c>
      <c r="F9351">
        <v>-4602.378307475934</v>
      </c>
      <c r="G9351">
        <v>0.33677909350055213</v>
      </c>
      <c r="BD9351">
        <f t="shared" si="1109"/>
        <v>-9300.6674318850164</v>
      </c>
      <c r="BE9351">
        <f t="shared" si="1110"/>
        <v>-8004.9108742533954</v>
      </c>
      <c r="BF9351">
        <f t="shared" si="1111"/>
        <v>-6709.1543166217762</v>
      </c>
      <c r="BG9351">
        <f t="shared" si="1112"/>
        <v>-5413.397758990156</v>
      </c>
      <c r="BH9351">
        <f t="shared" si="1113"/>
        <v>-4117.6412013585359</v>
      </c>
      <c r="BI9351">
        <f t="shared" si="1114"/>
        <v>-2821.8846437269167</v>
      </c>
      <c r="BJ9351">
        <f t="shared" si="1115"/>
        <v>-1526.1280860952957</v>
      </c>
    </row>
    <row r="9352" spans="1:62">
      <c r="A9352">
        <v>9349</v>
      </c>
      <c r="F9352">
        <v>11550.285190640769</v>
      </c>
      <c r="G9352">
        <v>0.36433997223496828</v>
      </c>
      <c r="BD9352">
        <f t="shared" si="1109"/>
        <v>6286.2737749786947</v>
      </c>
      <c r="BE9352">
        <f t="shared" si="1110"/>
        <v>7970.1692424814555</v>
      </c>
      <c r="BF9352">
        <f t="shared" si="1111"/>
        <v>9654.0647099842172</v>
      </c>
      <c r="BG9352">
        <f t="shared" si="1112"/>
        <v>11337.960177486977</v>
      </c>
      <c r="BH9352">
        <f t="shared" si="1113"/>
        <v>13021.855644989737</v>
      </c>
      <c r="BI9352">
        <f t="shared" si="1114"/>
        <v>14705.751112492499</v>
      </c>
      <c r="BJ9352">
        <f t="shared" si="1115"/>
        <v>16389.646579995257</v>
      </c>
    </row>
    <row r="9353" spans="1:62">
      <c r="A9353">
        <v>9350</v>
      </c>
      <c r="F9353">
        <v>5071.0919382115571</v>
      </c>
      <c r="G9353">
        <v>0.49339818376749101</v>
      </c>
      <c r="BD9353">
        <f t="shared" si="1109"/>
        <v>-9728.5853294659282</v>
      </c>
      <c r="BE9353">
        <f t="shared" si="1110"/>
        <v>-7906.885468291086</v>
      </c>
      <c r="BF9353">
        <f t="shared" si="1111"/>
        <v>-6085.1856071162447</v>
      </c>
      <c r="BG9353">
        <f t="shared" si="1112"/>
        <v>-4263.4857459414034</v>
      </c>
      <c r="BH9353">
        <f t="shared" si="1113"/>
        <v>-2441.7858847665611</v>
      </c>
      <c r="BI9353">
        <f t="shared" si="1114"/>
        <v>-620.08602359172073</v>
      </c>
      <c r="BJ9353">
        <f t="shared" si="1115"/>
        <v>1201.6138375831215</v>
      </c>
    </row>
    <row r="9354" spans="1:62">
      <c r="A9354">
        <v>9351</v>
      </c>
      <c r="F9354">
        <v>2483.8487034566042</v>
      </c>
      <c r="G9354">
        <v>0.48247535120178409</v>
      </c>
      <c r="BD9354">
        <f t="shared" si="1109"/>
        <v>-2604.1010193741022</v>
      </c>
      <c r="BE9354">
        <f t="shared" si="1110"/>
        <v>-137.11010053664722</v>
      </c>
      <c r="BF9354">
        <f t="shared" si="1111"/>
        <v>2329.8808183008077</v>
      </c>
      <c r="BG9354">
        <f t="shared" si="1112"/>
        <v>4796.8717371382627</v>
      </c>
      <c r="BH9354">
        <f t="shared" si="1113"/>
        <v>7263.8626559757176</v>
      </c>
      <c r="BI9354">
        <f t="shared" si="1114"/>
        <v>9730.8535748131726</v>
      </c>
      <c r="BJ9354">
        <f t="shared" si="1115"/>
        <v>12197.844493650628</v>
      </c>
    </row>
    <row r="9355" spans="1:62">
      <c r="A9355">
        <v>9352</v>
      </c>
      <c r="F9355">
        <v>3905.7506986446497</v>
      </c>
      <c r="G9355">
        <v>0.71553276064035831</v>
      </c>
      <c r="BD9355">
        <f t="shared" si="1109"/>
        <v>-71.47194744768376</v>
      </c>
      <c r="BE9355">
        <f t="shared" si="1110"/>
        <v>2340.9048085612367</v>
      </c>
      <c r="BF9355">
        <f t="shared" si="1111"/>
        <v>4753.2815645701567</v>
      </c>
      <c r="BG9355">
        <f t="shared" si="1112"/>
        <v>7165.6583205790776</v>
      </c>
      <c r="BH9355">
        <f t="shared" si="1113"/>
        <v>9578.0350765879975</v>
      </c>
      <c r="BI9355">
        <f t="shared" si="1114"/>
        <v>11990.411832596918</v>
      </c>
      <c r="BJ9355">
        <f t="shared" si="1115"/>
        <v>14402.788588605838</v>
      </c>
    </row>
    <row r="9356" spans="1:62">
      <c r="A9356">
        <v>9353</v>
      </c>
      <c r="F9356">
        <v>7611.7068627027293</v>
      </c>
      <c r="G9356">
        <v>1.1322001735790845</v>
      </c>
      <c r="BD9356">
        <f t="shared" si="1109"/>
        <v>-328.08689544285789</v>
      </c>
      <c r="BE9356">
        <f t="shared" si="1110"/>
        <v>3249.5769077589339</v>
      </c>
      <c r="BF9356">
        <f t="shared" si="1111"/>
        <v>6827.2407109607248</v>
      </c>
      <c r="BG9356">
        <f t="shared" si="1112"/>
        <v>10404.904514162517</v>
      </c>
      <c r="BH9356">
        <f t="shared" si="1113"/>
        <v>13982.568317364308</v>
      </c>
      <c r="BI9356">
        <f t="shared" si="1114"/>
        <v>17560.232120566099</v>
      </c>
      <c r="BJ9356">
        <f t="shared" si="1115"/>
        <v>21137.89592376789</v>
      </c>
    </row>
    <row r="9357" spans="1:62">
      <c r="A9357">
        <v>9354</v>
      </c>
      <c r="F9357">
        <v>15996.979295804482</v>
      </c>
      <c r="G9357">
        <v>8.1928094082437397E-2</v>
      </c>
      <c r="BD9357">
        <f t="shared" ref="BD9357:BD9420" si="1116">($BD$3*G9356)-F9356</f>
        <v>-1950.7059948073065</v>
      </c>
      <c r="BE9357">
        <f t="shared" ref="BE9357:BE9420" si="1117">($BE$3*G9356)-F9356</f>
        <v>3710.2948730881162</v>
      </c>
      <c r="BF9357">
        <f t="shared" ref="BF9357:BF9420" si="1118">($BF$3*G9356)-F9356</f>
        <v>9371.2957409835399</v>
      </c>
      <c r="BG9357">
        <f t="shared" ref="BG9357:BG9420" si="1119">($BG$3*G9356)-F9356</f>
        <v>15032.296608878962</v>
      </c>
      <c r="BH9357">
        <f t="shared" ref="BH9357:BH9420" si="1120">($BH$3*G9356)-F9356</f>
        <v>20693.297476774384</v>
      </c>
      <c r="BI9357">
        <f t="shared" ref="BI9357:BI9420" si="1121">($BI$3*G9356)-F9356</f>
        <v>26354.298344669809</v>
      </c>
      <c r="BJ9357">
        <f t="shared" ref="BJ9357:BJ9420" si="1122">($BJ$3*G9356)-F9356</f>
        <v>32015.299212565227</v>
      </c>
    </row>
    <row r="9358" spans="1:62">
      <c r="A9358">
        <v>9355</v>
      </c>
      <c r="F9358">
        <v>14409.984580882796</v>
      </c>
      <c r="G9358">
        <v>0.81474057086202389</v>
      </c>
      <c r="BD9358">
        <f t="shared" si="1116"/>
        <v>-15587.338825392295</v>
      </c>
      <c r="BE9358">
        <f t="shared" si="1117"/>
        <v>-15177.698354980108</v>
      </c>
      <c r="BF9358">
        <f t="shared" si="1118"/>
        <v>-14768.057884567921</v>
      </c>
      <c r="BG9358">
        <f t="shared" si="1119"/>
        <v>-14358.417414155734</v>
      </c>
      <c r="BH9358">
        <f t="shared" si="1120"/>
        <v>-13948.776943743547</v>
      </c>
      <c r="BI9358">
        <f t="shared" si="1121"/>
        <v>-13539.13647333136</v>
      </c>
      <c r="BJ9358">
        <f t="shared" si="1122"/>
        <v>-13129.496002919173</v>
      </c>
    </row>
    <row r="9359" spans="1:62">
      <c r="A9359">
        <v>9356</v>
      </c>
      <c r="F9359">
        <v>7755.3565187399818</v>
      </c>
      <c r="G9359">
        <v>0.28037987086659388</v>
      </c>
      <c r="BD9359">
        <f t="shared" si="1116"/>
        <v>-10336.281726572677</v>
      </c>
      <c r="BE9359">
        <f t="shared" si="1117"/>
        <v>-6262.5788722625566</v>
      </c>
      <c r="BF9359">
        <f t="shared" si="1118"/>
        <v>-2188.8760179524379</v>
      </c>
      <c r="BG9359">
        <f t="shared" si="1119"/>
        <v>1884.8268363576826</v>
      </c>
      <c r="BH9359">
        <f t="shared" si="1120"/>
        <v>5958.5296906678013</v>
      </c>
      <c r="BI9359">
        <f t="shared" si="1121"/>
        <v>10032.23254497792</v>
      </c>
      <c r="BJ9359">
        <f t="shared" si="1122"/>
        <v>14105.935399288039</v>
      </c>
    </row>
    <row r="9360" spans="1:62">
      <c r="A9360">
        <v>9357</v>
      </c>
      <c r="F9360">
        <v>6521.5388167344681</v>
      </c>
      <c r="G9360">
        <v>0.65524960635996798</v>
      </c>
      <c r="BD9360">
        <f t="shared" si="1116"/>
        <v>-6353.4571644070129</v>
      </c>
      <c r="BE9360">
        <f t="shared" si="1117"/>
        <v>-4951.5578100740431</v>
      </c>
      <c r="BF9360">
        <f t="shared" si="1118"/>
        <v>-3549.6584557410733</v>
      </c>
      <c r="BG9360">
        <f t="shared" si="1119"/>
        <v>-2147.7591014081045</v>
      </c>
      <c r="BH9360">
        <f t="shared" si="1120"/>
        <v>-745.85974707513469</v>
      </c>
      <c r="BI9360">
        <f t="shared" si="1121"/>
        <v>656.03960725783509</v>
      </c>
      <c r="BJ9360">
        <f t="shared" si="1122"/>
        <v>2057.938961590804</v>
      </c>
    </row>
    <row r="9361" spans="1:62">
      <c r="A9361">
        <v>9358</v>
      </c>
      <c r="F9361">
        <v>11892.239278823206</v>
      </c>
      <c r="G9361">
        <v>0.49010389073324845</v>
      </c>
      <c r="BD9361">
        <f t="shared" si="1116"/>
        <v>-3245.2907849346284</v>
      </c>
      <c r="BE9361">
        <f t="shared" si="1117"/>
        <v>30.957246865211346</v>
      </c>
      <c r="BF9361">
        <f t="shared" si="1118"/>
        <v>3307.2052786650511</v>
      </c>
      <c r="BG9361">
        <f t="shared" si="1119"/>
        <v>6583.4533104648908</v>
      </c>
      <c r="BH9361">
        <f t="shared" si="1120"/>
        <v>9859.7013422647324</v>
      </c>
      <c r="BI9361">
        <f t="shared" si="1121"/>
        <v>13135.94937406457</v>
      </c>
      <c r="BJ9361">
        <f t="shared" si="1122"/>
        <v>16412.197405864412</v>
      </c>
    </row>
    <row r="9362" spans="1:62">
      <c r="A9362">
        <v>9359</v>
      </c>
      <c r="F9362">
        <v>8005.2340046998725</v>
      </c>
      <c r="G9362">
        <v>0.6280446208482644</v>
      </c>
      <c r="BD9362">
        <f t="shared" si="1116"/>
        <v>-9441.7198251569644</v>
      </c>
      <c r="BE9362">
        <f t="shared" si="1117"/>
        <v>-6991.2003714907223</v>
      </c>
      <c r="BF9362">
        <f t="shared" si="1118"/>
        <v>-4540.6809178244794</v>
      </c>
      <c r="BG9362">
        <f t="shared" si="1119"/>
        <v>-2090.1614641582382</v>
      </c>
      <c r="BH9362">
        <f t="shared" si="1120"/>
        <v>360.35798950800563</v>
      </c>
      <c r="BI9362">
        <f t="shared" si="1121"/>
        <v>2810.8774431742477</v>
      </c>
      <c r="BJ9362">
        <f t="shared" si="1122"/>
        <v>5261.3968968404879</v>
      </c>
    </row>
    <row r="9363" spans="1:62">
      <c r="A9363">
        <v>9360</v>
      </c>
      <c r="F9363">
        <v>10570.775217761799</v>
      </c>
      <c r="G9363">
        <v>0.56922401913337506</v>
      </c>
      <c r="BD9363">
        <f t="shared" si="1116"/>
        <v>-4865.0109004585502</v>
      </c>
      <c r="BE9363">
        <f t="shared" si="1117"/>
        <v>-1724.7877962172288</v>
      </c>
      <c r="BF9363">
        <f t="shared" si="1118"/>
        <v>1415.4353080240944</v>
      </c>
      <c r="BG9363">
        <f t="shared" si="1119"/>
        <v>4555.6584122654149</v>
      </c>
      <c r="BH9363">
        <f t="shared" si="1120"/>
        <v>7695.8815165067372</v>
      </c>
      <c r="BI9363">
        <f t="shared" si="1121"/>
        <v>10836.104620748061</v>
      </c>
      <c r="BJ9363">
        <f t="shared" si="1122"/>
        <v>13976.32772498938</v>
      </c>
    </row>
    <row r="9364" spans="1:62">
      <c r="A9364">
        <v>9361</v>
      </c>
      <c r="F9364">
        <v>9998.12574215313</v>
      </c>
      <c r="G9364">
        <v>0.47334786926198547</v>
      </c>
      <c r="BD9364">
        <f t="shared" si="1116"/>
        <v>-7724.6551220949232</v>
      </c>
      <c r="BE9364">
        <f t="shared" si="1117"/>
        <v>-4878.5350264280478</v>
      </c>
      <c r="BF9364">
        <f t="shared" si="1118"/>
        <v>-2032.4149307611733</v>
      </c>
      <c r="BG9364">
        <f t="shared" si="1119"/>
        <v>813.70516490570299</v>
      </c>
      <c r="BH9364">
        <f t="shared" si="1120"/>
        <v>3659.8252605725775</v>
      </c>
      <c r="BI9364">
        <f t="shared" si="1121"/>
        <v>6505.9453562394519</v>
      </c>
      <c r="BJ9364">
        <f t="shared" si="1122"/>
        <v>9352.0654519063282</v>
      </c>
    </row>
    <row r="9365" spans="1:62">
      <c r="A9365">
        <v>9362</v>
      </c>
      <c r="F9365">
        <v>1271.2650229407445</v>
      </c>
      <c r="G9365">
        <v>0.18056403280532507</v>
      </c>
      <c r="BD9365">
        <f t="shared" si="1116"/>
        <v>-7631.386395843203</v>
      </c>
      <c r="BE9365">
        <f t="shared" si="1117"/>
        <v>-5264.6470495332751</v>
      </c>
      <c r="BF9365">
        <f t="shared" si="1118"/>
        <v>-2897.9077032233481</v>
      </c>
      <c r="BG9365">
        <f t="shared" si="1119"/>
        <v>-531.16835691342021</v>
      </c>
      <c r="BH9365">
        <f t="shared" si="1120"/>
        <v>1835.5709893965068</v>
      </c>
      <c r="BI9365">
        <f t="shared" si="1121"/>
        <v>4202.3103357064338</v>
      </c>
      <c r="BJ9365">
        <f t="shared" si="1122"/>
        <v>6569.0496820163607</v>
      </c>
    </row>
    <row r="9366" spans="1:62">
      <c r="A9366">
        <v>9363</v>
      </c>
      <c r="F9366">
        <v>10326.252205075874</v>
      </c>
      <c r="G9366">
        <v>0.68542664397337738</v>
      </c>
      <c r="BD9366">
        <f t="shared" si="1116"/>
        <v>-368.44485891411921</v>
      </c>
      <c r="BE9366">
        <f t="shared" si="1117"/>
        <v>534.37530511250611</v>
      </c>
      <c r="BF9366">
        <f t="shared" si="1118"/>
        <v>1437.1954691391315</v>
      </c>
      <c r="BG9366">
        <f t="shared" si="1119"/>
        <v>2340.0156331657568</v>
      </c>
      <c r="BH9366">
        <f t="shared" si="1120"/>
        <v>3242.8357971923824</v>
      </c>
      <c r="BI9366">
        <f t="shared" si="1121"/>
        <v>4145.6559612190076</v>
      </c>
      <c r="BJ9366">
        <f t="shared" si="1122"/>
        <v>5048.4761252456328</v>
      </c>
    </row>
    <row r="9367" spans="1:62">
      <c r="A9367">
        <v>9364</v>
      </c>
      <c r="F9367">
        <v>2591.4564420519528</v>
      </c>
      <c r="G9367">
        <v>1.1361740038390913</v>
      </c>
      <c r="BD9367">
        <f t="shared" si="1116"/>
        <v>-6899.1189852089874</v>
      </c>
      <c r="BE9367">
        <f t="shared" si="1117"/>
        <v>-3471.9857653421004</v>
      </c>
      <c r="BF9367">
        <f t="shared" si="1118"/>
        <v>-44.852545475214356</v>
      </c>
      <c r="BG9367">
        <f t="shared" si="1119"/>
        <v>3382.2806743916735</v>
      </c>
      <c r="BH9367">
        <f t="shared" si="1120"/>
        <v>6809.4138942585596</v>
      </c>
      <c r="BI9367">
        <f t="shared" si="1121"/>
        <v>10236.547114125446</v>
      </c>
      <c r="BJ9367">
        <f t="shared" si="1122"/>
        <v>13663.680333992335</v>
      </c>
    </row>
    <row r="9368" spans="1:62">
      <c r="A9368">
        <v>9365</v>
      </c>
      <c r="F9368">
        <v>9423.1093349547918</v>
      </c>
      <c r="G9368">
        <v>0.9104409326483589</v>
      </c>
      <c r="BD9368">
        <f t="shared" si="1116"/>
        <v>3089.413577143504</v>
      </c>
      <c r="BE9368">
        <f t="shared" si="1117"/>
        <v>8770.2835963389607</v>
      </c>
      <c r="BF9368">
        <f t="shared" si="1118"/>
        <v>14451.153615534415</v>
      </c>
      <c r="BG9368">
        <f t="shared" si="1119"/>
        <v>20132.023634729874</v>
      </c>
      <c r="BH9368">
        <f t="shared" si="1120"/>
        <v>25812.89365392533</v>
      </c>
      <c r="BI9368">
        <f t="shared" si="1121"/>
        <v>31493.763673120782</v>
      </c>
      <c r="BJ9368">
        <f t="shared" si="1122"/>
        <v>37174.633692316245</v>
      </c>
    </row>
    <row r="9369" spans="1:62">
      <c r="A9369">
        <v>9366</v>
      </c>
      <c r="F9369">
        <v>6602.9682754908354</v>
      </c>
      <c r="G9369">
        <v>0.32725965786505906</v>
      </c>
      <c r="BD9369">
        <f t="shared" si="1116"/>
        <v>-4870.9046717129977</v>
      </c>
      <c r="BE9369">
        <f t="shared" si="1117"/>
        <v>-318.70000847120355</v>
      </c>
      <c r="BF9369">
        <f t="shared" si="1118"/>
        <v>4233.5046547705915</v>
      </c>
      <c r="BG9369">
        <f t="shared" si="1119"/>
        <v>8785.7093180123848</v>
      </c>
      <c r="BH9369">
        <f t="shared" si="1120"/>
        <v>13337.91398125418</v>
      </c>
      <c r="BI9369">
        <f t="shared" si="1121"/>
        <v>17890.118644495975</v>
      </c>
      <c r="BJ9369">
        <f t="shared" si="1122"/>
        <v>22442.32330773777</v>
      </c>
    </row>
    <row r="9370" spans="1:62">
      <c r="A9370">
        <v>9367</v>
      </c>
      <c r="F9370">
        <v>15522.813420362907</v>
      </c>
      <c r="G9370">
        <v>0.11055863158411405</v>
      </c>
      <c r="BD9370">
        <f t="shared" si="1116"/>
        <v>-4966.6699861655397</v>
      </c>
      <c r="BE9370">
        <f t="shared" si="1117"/>
        <v>-3330.3716968402446</v>
      </c>
      <c r="BF9370">
        <f t="shared" si="1118"/>
        <v>-1694.0734075149494</v>
      </c>
      <c r="BG9370">
        <f t="shared" si="1119"/>
        <v>-57.775118189653767</v>
      </c>
      <c r="BH9370">
        <f t="shared" si="1120"/>
        <v>1578.523171135641</v>
      </c>
      <c r="BI9370">
        <f t="shared" si="1121"/>
        <v>3214.8214604609366</v>
      </c>
      <c r="BJ9370">
        <f t="shared" si="1122"/>
        <v>4851.1197497862322</v>
      </c>
    </row>
    <row r="9371" spans="1:62">
      <c r="A9371">
        <v>9368</v>
      </c>
      <c r="F9371">
        <v>11092.59170834301</v>
      </c>
      <c r="G9371">
        <v>0.21787486425122182</v>
      </c>
      <c r="BD9371">
        <f t="shared" si="1116"/>
        <v>-14970.020262442336</v>
      </c>
      <c r="BE9371">
        <f t="shared" si="1117"/>
        <v>-14417.227104521766</v>
      </c>
      <c r="BF9371">
        <f t="shared" si="1118"/>
        <v>-13864.433946601195</v>
      </c>
      <c r="BG9371">
        <f t="shared" si="1119"/>
        <v>-13311.640788680626</v>
      </c>
      <c r="BH9371">
        <f t="shared" si="1120"/>
        <v>-12758.847630760056</v>
      </c>
      <c r="BI9371">
        <f t="shared" si="1121"/>
        <v>-12206.054472839485</v>
      </c>
      <c r="BJ9371">
        <f t="shared" si="1122"/>
        <v>-11653.261314918915</v>
      </c>
    </row>
    <row r="9372" spans="1:62">
      <c r="A9372">
        <v>9369</v>
      </c>
      <c r="F9372">
        <v>10524.529850907984</v>
      </c>
      <c r="G9372">
        <v>-1.3512620735419922E-2</v>
      </c>
      <c r="BD9372">
        <f t="shared" si="1116"/>
        <v>-10003.217387086901</v>
      </c>
      <c r="BE9372">
        <f t="shared" si="1117"/>
        <v>-8913.8430658307916</v>
      </c>
      <c r="BF9372">
        <f t="shared" si="1118"/>
        <v>-7824.4687445746831</v>
      </c>
      <c r="BG9372">
        <f t="shared" si="1119"/>
        <v>-6735.0944233185737</v>
      </c>
      <c r="BH9372">
        <f t="shared" si="1120"/>
        <v>-5645.7201020624652</v>
      </c>
      <c r="BI9372">
        <f t="shared" si="1121"/>
        <v>-4556.3457808063558</v>
      </c>
      <c r="BJ9372">
        <f t="shared" si="1122"/>
        <v>-3466.9714595502464</v>
      </c>
    </row>
    <row r="9373" spans="1:62">
      <c r="A9373">
        <v>9370</v>
      </c>
      <c r="F9373">
        <v>14222.627615221081</v>
      </c>
      <c r="G9373">
        <v>0.17491379779267113</v>
      </c>
      <c r="BD9373">
        <f t="shared" si="1116"/>
        <v>-10592.092954585083</v>
      </c>
      <c r="BE9373">
        <f t="shared" si="1117"/>
        <v>-10659.656058262182</v>
      </c>
      <c r="BF9373">
        <f t="shared" si="1118"/>
        <v>-10727.219161939283</v>
      </c>
      <c r="BG9373">
        <f t="shared" si="1119"/>
        <v>-10794.782265616383</v>
      </c>
      <c r="BH9373">
        <f t="shared" si="1120"/>
        <v>-10862.345369293482</v>
      </c>
      <c r="BI9373">
        <f t="shared" si="1121"/>
        <v>-10929.908472970581</v>
      </c>
      <c r="BJ9373">
        <f t="shared" si="1122"/>
        <v>-10997.471576647682</v>
      </c>
    </row>
    <row r="9374" spans="1:62">
      <c r="A9374">
        <v>9371</v>
      </c>
      <c r="F9374">
        <v>10643.001171270294</v>
      </c>
      <c r="G9374">
        <v>0.28232304352285098</v>
      </c>
      <c r="BD9374">
        <f t="shared" si="1116"/>
        <v>-13348.058626257725</v>
      </c>
      <c r="BE9374">
        <f t="shared" si="1117"/>
        <v>-12473.489637294369</v>
      </c>
      <c r="BF9374">
        <f t="shared" si="1118"/>
        <v>-11598.920648331014</v>
      </c>
      <c r="BG9374">
        <f t="shared" si="1119"/>
        <v>-10724.351659367658</v>
      </c>
      <c r="BH9374">
        <f t="shared" si="1120"/>
        <v>-9849.7826704043036</v>
      </c>
      <c r="BI9374">
        <f t="shared" si="1121"/>
        <v>-8975.2136814409459</v>
      </c>
      <c r="BJ9374">
        <f t="shared" si="1122"/>
        <v>-8100.6446924775919</v>
      </c>
    </row>
    <row r="9375" spans="1:62">
      <c r="A9375">
        <v>9372</v>
      </c>
      <c r="F9375">
        <v>6320.1907296104273</v>
      </c>
      <c r="G9375">
        <v>0.29635975386730262</v>
      </c>
      <c r="BD9375">
        <f t="shared" si="1116"/>
        <v>-9231.3859536560394</v>
      </c>
      <c r="BE9375">
        <f t="shared" si="1117"/>
        <v>-7819.7707360417844</v>
      </c>
      <c r="BF9375">
        <f t="shared" si="1118"/>
        <v>-6408.1555184275294</v>
      </c>
      <c r="BG9375">
        <f t="shared" si="1119"/>
        <v>-4996.5403008132744</v>
      </c>
      <c r="BH9375">
        <f t="shared" si="1120"/>
        <v>-3584.9250831990203</v>
      </c>
      <c r="BI9375">
        <f t="shared" si="1121"/>
        <v>-2173.3098655847643</v>
      </c>
      <c r="BJ9375">
        <f t="shared" si="1122"/>
        <v>-761.69464797050932</v>
      </c>
    </row>
    <row r="9376" spans="1:62">
      <c r="A9376">
        <v>9373</v>
      </c>
      <c r="F9376">
        <v>7975.0184983819017</v>
      </c>
      <c r="G9376">
        <v>0.5069709493169885</v>
      </c>
      <c r="BD9376">
        <f t="shared" si="1116"/>
        <v>-4838.3919602739143</v>
      </c>
      <c r="BE9376">
        <f t="shared" si="1117"/>
        <v>-3356.5931909374012</v>
      </c>
      <c r="BF9376">
        <f t="shared" si="1118"/>
        <v>-1874.7944216008882</v>
      </c>
      <c r="BG9376">
        <f t="shared" si="1119"/>
        <v>-392.99565226437517</v>
      </c>
      <c r="BH9376">
        <f t="shared" si="1120"/>
        <v>1088.8031170721379</v>
      </c>
      <c r="BI9376">
        <f t="shared" si="1121"/>
        <v>2570.6018864086509</v>
      </c>
      <c r="BJ9376">
        <f t="shared" si="1122"/>
        <v>4052.4006557451648</v>
      </c>
    </row>
    <row r="9377" spans="1:62">
      <c r="A9377">
        <v>9374</v>
      </c>
      <c r="F9377">
        <v>7165.412198550177</v>
      </c>
      <c r="G9377">
        <v>0.53498521432153989</v>
      </c>
      <c r="BD9377">
        <f t="shared" si="1116"/>
        <v>-5440.1637517969593</v>
      </c>
      <c r="BE9377">
        <f t="shared" si="1117"/>
        <v>-2905.3090052120169</v>
      </c>
      <c r="BF9377">
        <f t="shared" si="1118"/>
        <v>-370.45425862707452</v>
      </c>
      <c r="BG9377">
        <f t="shared" si="1119"/>
        <v>2164.4004879578679</v>
      </c>
      <c r="BH9377">
        <f t="shared" si="1120"/>
        <v>4699.2552345428103</v>
      </c>
      <c r="BI9377">
        <f t="shared" si="1121"/>
        <v>7234.1099811277527</v>
      </c>
      <c r="BJ9377">
        <f t="shared" si="1122"/>
        <v>9768.9647277126969</v>
      </c>
    </row>
    <row r="9378" spans="1:62">
      <c r="A9378">
        <v>9375</v>
      </c>
      <c r="F9378">
        <v>3918.6317568479935</v>
      </c>
      <c r="G9378">
        <v>0.29226356283860611</v>
      </c>
      <c r="BD9378">
        <f t="shared" si="1116"/>
        <v>-4490.4861269424773</v>
      </c>
      <c r="BE9378">
        <f t="shared" si="1117"/>
        <v>-1815.5600553347776</v>
      </c>
      <c r="BF9378">
        <f t="shared" si="1118"/>
        <v>859.36601627292112</v>
      </c>
      <c r="BG9378">
        <f t="shared" si="1119"/>
        <v>3534.2920878806217</v>
      </c>
      <c r="BH9378">
        <f t="shared" si="1120"/>
        <v>6209.2181594883205</v>
      </c>
      <c r="BI9378">
        <f t="shared" si="1121"/>
        <v>8884.1442310960192</v>
      </c>
      <c r="BJ9378">
        <f t="shared" si="1122"/>
        <v>11559.07030270372</v>
      </c>
    </row>
    <row r="9379" spans="1:62">
      <c r="A9379">
        <v>9376</v>
      </c>
      <c r="F9379">
        <v>2958.615109367136</v>
      </c>
      <c r="G9379">
        <v>0.22115991813891522</v>
      </c>
      <c r="BD9379">
        <f t="shared" si="1116"/>
        <v>-2457.3139426549633</v>
      </c>
      <c r="BE9379">
        <f t="shared" si="1117"/>
        <v>-995.99612846193259</v>
      </c>
      <c r="BF9379">
        <f t="shared" si="1118"/>
        <v>465.32168573109811</v>
      </c>
      <c r="BG9379">
        <f t="shared" si="1119"/>
        <v>1926.6394999241284</v>
      </c>
      <c r="BH9379">
        <f t="shared" si="1120"/>
        <v>3387.9573141171595</v>
      </c>
      <c r="BI9379">
        <f t="shared" si="1121"/>
        <v>4849.2751283101898</v>
      </c>
      <c r="BJ9379">
        <f t="shared" si="1122"/>
        <v>6310.5929425032209</v>
      </c>
    </row>
    <row r="9380" spans="1:62">
      <c r="A9380">
        <v>9377</v>
      </c>
      <c r="F9380">
        <v>10109.220480516342</v>
      </c>
      <c r="G9380">
        <v>0.17296077857536396</v>
      </c>
      <c r="BD9380">
        <f t="shared" si="1116"/>
        <v>-1852.8155186725598</v>
      </c>
      <c r="BE9380">
        <f t="shared" si="1117"/>
        <v>-747.01592797798367</v>
      </c>
      <c r="BF9380">
        <f t="shared" si="1118"/>
        <v>358.78366271659252</v>
      </c>
      <c r="BG9380">
        <f t="shared" si="1119"/>
        <v>1464.5832534111687</v>
      </c>
      <c r="BH9380">
        <f t="shared" si="1120"/>
        <v>2570.3828441057449</v>
      </c>
      <c r="BI9380">
        <f t="shared" si="1121"/>
        <v>3676.1824348003211</v>
      </c>
      <c r="BJ9380">
        <f t="shared" si="1122"/>
        <v>4781.9820254948972</v>
      </c>
    </row>
    <row r="9381" spans="1:62">
      <c r="A9381">
        <v>9378</v>
      </c>
      <c r="F9381">
        <v>6693.0494431285515</v>
      </c>
      <c r="G9381">
        <v>0.39228790021394921</v>
      </c>
      <c r="BD9381">
        <f t="shared" si="1116"/>
        <v>-9244.4165876395218</v>
      </c>
      <c r="BE9381">
        <f t="shared" si="1117"/>
        <v>-8379.6126947627017</v>
      </c>
      <c r="BF9381">
        <f t="shared" si="1118"/>
        <v>-7514.8088018858825</v>
      </c>
      <c r="BG9381">
        <f t="shared" si="1119"/>
        <v>-6650.0049090090633</v>
      </c>
      <c r="BH9381">
        <f t="shared" si="1120"/>
        <v>-5785.2010161322432</v>
      </c>
      <c r="BI9381">
        <f t="shared" si="1121"/>
        <v>-4920.3971232554231</v>
      </c>
      <c r="BJ9381">
        <f t="shared" si="1122"/>
        <v>-4055.593230378603</v>
      </c>
    </row>
    <row r="9382" spans="1:62">
      <c r="A9382">
        <v>9379</v>
      </c>
      <c r="F9382">
        <v>5300.0615755384824</v>
      </c>
      <c r="G9382">
        <v>0.47536504947292357</v>
      </c>
      <c r="BD9382">
        <f t="shared" si="1116"/>
        <v>-4731.6099420588052</v>
      </c>
      <c r="BE9382">
        <f t="shared" si="1117"/>
        <v>-2770.1704409890594</v>
      </c>
      <c r="BF9382">
        <f t="shared" si="1118"/>
        <v>-808.73093991931364</v>
      </c>
      <c r="BG9382">
        <f t="shared" si="1119"/>
        <v>1152.7085611504326</v>
      </c>
      <c r="BH9382">
        <f t="shared" si="1120"/>
        <v>3114.148062220178</v>
      </c>
      <c r="BI9382">
        <f t="shared" si="1121"/>
        <v>5075.5875632899242</v>
      </c>
      <c r="BJ9382">
        <f t="shared" si="1122"/>
        <v>7037.0270643596705</v>
      </c>
    </row>
    <row r="9383" spans="1:62">
      <c r="A9383">
        <v>9380</v>
      </c>
      <c r="F9383">
        <v>15443.786684573657</v>
      </c>
      <c r="G9383">
        <v>0.39536767019502506</v>
      </c>
      <c r="BD9383">
        <f t="shared" si="1116"/>
        <v>-2923.2363281738644</v>
      </c>
      <c r="BE9383">
        <f t="shared" si="1117"/>
        <v>-546.41108080924641</v>
      </c>
      <c r="BF9383">
        <f t="shared" si="1118"/>
        <v>1830.4141665553716</v>
      </c>
      <c r="BG9383">
        <f t="shared" si="1119"/>
        <v>4207.2394139199896</v>
      </c>
      <c r="BH9383">
        <f t="shared" si="1120"/>
        <v>6584.0646612846067</v>
      </c>
      <c r="BI9383">
        <f t="shared" si="1121"/>
        <v>8960.8899086492256</v>
      </c>
      <c r="BJ9383">
        <f t="shared" si="1122"/>
        <v>11337.715156013841</v>
      </c>
    </row>
    <row r="9384" spans="1:62">
      <c r="A9384">
        <v>9381</v>
      </c>
      <c r="F9384">
        <v>11480.628551996917</v>
      </c>
      <c r="G9384">
        <v>0.23152880295641243</v>
      </c>
      <c r="BD9384">
        <f t="shared" si="1116"/>
        <v>-13466.948333598531</v>
      </c>
      <c r="BE9384">
        <f t="shared" si="1117"/>
        <v>-11490.109982623406</v>
      </c>
      <c r="BF9384">
        <f t="shared" si="1118"/>
        <v>-9513.2716316482802</v>
      </c>
      <c r="BG9384">
        <f t="shared" si="1119"/>
        <v>-7536.4332806731563</v>
      </c>
      <c r="BH9384">
        <f t="shared" si="1120"/>
        <v>-5559.5949296980307</v>
      </c>
      <c r="BI9384">
        <f t="shared" si="1121"/>
        <v>-3582.756578722905</v>
      </c>
      <c r="BJ9384">
        <f t="shared" si="1122"/>
        <v>-1605.9182277477794</v>
      </c>
    </row>
    <row r="9385" spans="1:62">
      <c r="A9385">
        <v>9382</v>
      </c>
      <c r="F9385">
        <v>4775.1214831815832</v>
      </c>
      <c r="G9385">
        <v>0.67889020144031242</v>
      </c>
      <c r="BD9385">
        <f t="shared" si="1116"/>
        <v>-10322.984537214856</v>
      </c>
      <c r="BE9385">
        <f t="shared" si="1117"/>
        <v>-9165.3405224327926</v>
      </c>
      <c r="BF9385">
        <f t="shared" si="1118"/>
        <v>-8007.6965076507304</v>
      </c>
      <c r="BG9385">
        <f t="shared" si="1119"/>
        <v>-6850.0524928686682</v>
      </c>
      <c r="BH9385">
        <f t="shared" si="1120"/>
        <v>-5692.408478086606</v>
      </c>
      <c r="BI9385">
        <f t="shared" si="1121"/>
        <v>-4534.7644633045438</v>
      </c>
      <c r="BJ9385">
        <f t="shared" si="1122"/>
        <v>-3377.1204485224816</v>
      </c>
    </row>
    <row r="9386" spans="1:62">
      <c r="A9386">
        <v>9383</v>
      </c>
      <c r="F9386">
        <v>14227.59153515473</v>
      </c>
      <c r="G9386">
        <v>0.28304723042257152</v>
      </c>
      <c r="BD9386">
        <f t="shared" si="1116"/>
        <v>-1380.6704759800209</v>
      </c>
      <c r="BE9386">
        <f t="shared" si="1117"/>
        <v>2013.7805312215414</v>
      </c>
      <c r="BF9386">
        <f t="shared" si="1118"/>
        <v>5408.2315384231024</v>
      </c>
      <c r="BG9386">
        <f t="shared" si="1119"/>
        <v>8802.6825456246661</v>
      </c>
      <c r="BH9386">
        <f t="shared" si="1120"/>
        <v>12197.133552826226</v>
      </c>
      <c r="BI9386">
        <f t="shared" si="1121"/>
        <v>15591.584560027788</v>
      </c>
      <c r="BJ9386">
        <f t="shared" si="1122"/>
        <v>18986.035567229352</v>
      </c>
    </row>
    <row r="9387" spans="1:62">
      <c r="A9387">
        <v>9384</v>
      </c>
      <c r="F9387">
        <v>5525.3307360371582</v>
      </c>
      <c r="G9387">
        <v>0.45125141390960799</v>
      </c>
      <c r="BD9387">
        <f t="shared" si="1116"/>
        <v>-12812.355383041873</v>
      </c>
      <c r="BE9387">
        <f t="shared" si="1117"/>
        <v>-11397.119230929015</v>
      </c>
      <c r="BF9387">
        <f t="shared" si="1118"/>
        <v>-9981.8830788161576</v>
      </c>
      <c r="BG9387">
        <f t="shared" si="1119"/>
        <v>-8566.646926703299</v>
      </c>
      <c r="BH9387">
        <f t="shared" si="1120"/>
        <v>-7151.4107745904421</v>
      </c>
      <c r="BI9387">
        <f t="shared" si="1121"/>
        <v>-5736.1746224775852</v>
      </c>
      <c r="BJ9387">
        <f t="shared" si="1122"/>
        <v>-4320.9384703647265</v>
      </c>
    </row>
    <row r="9388" spans="1:62">
      <c r="A9388">
        <v>9385</v>
      </c>
      <c r="F9388">
        <v>4484.1090981489142</v>
      </c>
      <c r="G9388">
        <v>0.3458746186380619</v>
      </c>
      <c r="BD9388">
        <f t="shared" si="1116"/>
        <v>-3269.0736664891183</v>
      </c>
      <c r="BE9388">
        <f t="shared" si="1117"/>
        <v>-1012.8165969410784</v>
      </c>
      <c r="BF9388">
        <f t="shared" si="1118"/>
        <v>1243.4404726069615</v>
      </c>
      <c r="BG9388">
        <f t="shared" si="1119"/>
        <v>3499.6975421550014</v>
      </c>
      <c r="BH9388">
        <f t="shared" si="1120"/>
        <v>5755.9546117030422</v>
      </c>
      <c r="BI9388">
        <f t="shared" si="1121"/>
        <v>8012.2116812510812</v>
      </c>
      <c r="BJ9388">
        <f t="shared" si="1122"/>
        <v>10268.468750799122</v>
      </c>
    </row>
    <row r="9389" spans="1:62">
      <c r="A9389">
        <v>9386</v>
      </c>
      <c r="F9389">
        <v>14495.775435958207</v>
      </c>
      <c r="G9389">
        <v>0.42417541694019256</v>
      </c>
      <c r="BD9389">
        <f t="shared" si="1116"/>
        <v>-2754.736004958605</v>
      </c>
      <c r="BE9389">
        <f t="shared" si="1117"/>
        <v>-1025.3629117682954</v>
      </c>
      <c r="BF9389">
        <f t="shared" si="1118"/>
        <v>704.01018142201428</v>
      </c>
      <c r="BG9389">
        <f t="shared" si="1119"/>
        <v>2433.3832746123235</v>
      </c>
      <c r="BH9389">
        <f t="shared" si="1120"/>
        <v>4162.7563678026327</v>
      </c>
      <c r="BI9389">
        <f t="shared" si="1121"/>
        <v>5892.1294609929428</v>
      </c>
      <c r="BJ9389">
        <f t="shared" si="1122"/>
        <v>7621.5025541832529</v>
      </c>
    </row>
    <row r="9390" spans="1:62">
      <c r="A9390">
        <v>9387</v>
      </c>
      <c r="F9390">
        <v>6736.7149536832057</v>
      </c>
      <c r="G9390">
        <v>0.92855710465618646</v>
      </c>
      <c r="BD9390">
        <f t="shared" si="1116"/>
        <v>-12374.898351257245</v>
      </c>
      <c r="BE9390">
        <f t="shared" si="1117"/>
        <v>-10254.021266556281</v>
      </c>
      <c r="BF9390">
        <f t="shared" si="1118"/>
        <v>-8133.1441818553185</v>
      </c>
      <c r="BG9390">
        <f t="shared" si="1119"/>
        <v>-6012.2670971543557</v>
      </c>
      <c r="BH9390">
        <f t="shared" si="1120"/>
        <v>-3891.390012453392</v>
      </c>
      <c r="BI9390">
        <f t="shared" si="1121"/>
        <v>-1770.5129277524302</v>
      </c>
      <c r="BJ9390">
        <f t="shared" si="1122"/>
        <v>350.36415694853349</v>
      </c>
    </row>
    <row r="9391" spans="1:62">
      <c r="A9391">
        <v>9388</v>
      </c>
      <c r="F9391">
        <v>-7197.9494035233656</v>
      </c>
      <c r="G9391">
        <v>0.37917103749907621</v>
      </c>
      <c r="BD9391">
        <f t="shared" si="1116"/>
        <v>-2093.9294304022733</v>
      </c>
      <c r="BE9391">
        <f t="shared" si="1117"/>
        <v>2548.8560928786592</v>
      </c>
      <c r="BF9391">
        <f t="shared" si="1118"/>
        <v>7191.6416161595916</v>
      </c>
      <c r="BG9391">
        <f t="shared" si="1119"/>
        <v>11834.427139440524</v>
      </c>
      <c r="BH9391">
        <f t="shared" si="1120"/>
        <v>16477.212662721453</v>
      </c>
      <c r="BI9391">
        <f t="shared" si="1121"/>
        <v>21119.998186002391</v>
      </c>
      <c r="BJ9391">
        <f t="shared" si="1122"/>
        <v>25762.783709283322</v>
      </c>
    </row>
    <row r="9392" spans="1:62">
      <c r="A9392">
        <v>9389</v>
      </c>
      <c r="F9392">
        <v>10117.487587574753</v>
      </c>
      <c r="G9392">
        <v>1.0275748644552181</v>
      </c>
      <c r="BD9392">
        <f t="shared" si="1116"/>
        <v>9093.8045910187466</v>
      </c>
      <c r="BE9392">
        <f t="shared" si="1117"/>
        <v>10989.659778514128</v>
      </c>
      <c r="BF9392">
        <f t="shared" si="1118"/>
        <v>12885.514966009508</v>
      </c>
      <c r="BG9392">
        <f t="shared" si="1119"/>
        <v>14781.370153504889</v>
      </c>
      <c r="BH9392">
        <f t="shared" si="1120"/>
        <v>16677.22534100027</v>
      </c>
      <c r="BI9392">
        <f t="shared" si="1121"/>
        <v>18573.080528495651</v>
      </c>
      <c r="BJ9392">
        <f t="shared" si="1122"/>
        <v>20468.935715991032</v>
      </c>
    </row>
    <row r="9393" spans="1:62">
      <c r="A9393">
        <v>9390</v>
      </c>
      <c r="F9393">
        <v>9946.6660168515264</v>
      </c>
      <c r="G9393">
        <v>9.4163263014675813E-2</v>
      </c>
      <c r="BD9393">
        <f t="shared" si="1116"/>
        <v>-4979.6132652986626</v>
      </c>
      <c r="BE9393">
        <f t="shared" si="1117"/>
        <v>158.26105697742787</v>
      </c>
      <c r="BF9393">
        <f t="shared" si="1118"/>
        <v>5296.1353792535174</v>
      </c>
      <c r="BG9393">
        <f t="shared" si="1119"/>
        <v>10434.009701529609</v>
      </c>
      <c r="BH9393">
        <f t="shared" si="1120"/>
        <v>15571.884023805698</v>
      </c>
      <c r="BI9393">
        <f t="shared" si="1121"/>
        <v>20709.758346081788</v>
      </c>
      <c r="BJ9393">
        <f t="shared" si="1122"/>
        <v>25847.632668357881</v>
      </c>
    </row>
    <row r="9394" spans="1:62">
      <c r="A9394">
        <v>9391</v>
      </c>
      <c r="F9394">
        <v>5688.49942558978</v>
      </c>
      <c r="G9394">
        <v>1.7252732785514331</v>
      </c>
      <c r="BD9394">
        <f t="shared" si="1116"/>
        <v>-9475.8497017781465</v>
      </c>
      <c r="BE9394">
        <f t="shared" si="1117"/>
        <v>-9005.0333867047684</v>
      </c>
      <c r="BF9394">
        <f t="shared" si="1118"/>
        <v>-8534.2170716313885</v>
      </c>
      <c r="BG9394">
        <f t="shared" si="1119"/>
        <v>-8063.4007565580105</v>
      </c>
      <c r="BH9394">
        <f t="shared" si="1120"/>
        <v>-7592.5844414846306</v>
      </c>
      <c r="BI9394">
        <f t="shared" si="1121"/>
        <v>-7121.7681264112525</v>
      </c>
      <c r="BJ9394">
        <f t="shared" si="1122"/>
        <v>-6650.9518113378726</v>
      </c>
    </row>
    <row r="9395" spans="1:62">
      <c r="A9395">
        <v>9392</v>
      </c>
      <c r="F9395">
        <v>24.60355240282297</v>
      </c>
      <c r="G9395">
        <v>0.23504057238902654</v>
      </c>
      <c r="BD9395">
        <f t="shared" si="1116"/>
        <v>2937.8669671673852</v>
      </c>
      <c r="BE9395">
        <f t="shared" si="1117"/>
        <v>11564.23335992455</v>
      </c>
      <c r="BF9395">
        <f t="shared" si="1118"/>
        <v>20190.599752681715</v>
      </c>
      <c r="BG9395">
        <f t="shared" si="1119"/>
        <v>28816.966145438881</v>
      </c>
      <c r="BH9395">
        <f t="shared" si="1120"/>
        <v>37443.332538196046</v>
      </c>
      <c r="BI9395">
        <f t="shared" si="1121"/>
        <v>46069.698930953207</v>
      </c>
      <c r="BJ9395">
        <f t="shared" si="1122"/>
        <v>54696.065323710383</v>
      </c>
    </row>
    <row r="9396" spans="1:62">
      <c r="A9396">
        <v>9393</v>
      </c>
      <c r="F9396">
        <v>2284.7046678418992</v>
      </c>
      <c r="G9396">
        <v>0.4597887596129242</v>
      </c>
      <c r="BD9396">
        <f t="shared" si="1116"/>
        <v>1150.5993095423098</v>
      </c>
      <c r="BE9396">
        <f t="shared" si="1117"/>
        <v>2325.8021714874426</v>
      </c>
      <c r="BF9396">
        <f t="shared" si="1118"/>
        <v>3501.0050334325751</v>
      </c>
      <c r="BG9396">
        <f t="shared" si="1119"/>
        <v>4676.2078953777082</v>
      </c>
      <c r="BH9396">
        <f t="shared" si="1120"/>
        <v>5851.4107573228403</v>
      </c>
      <c r="BI9396">
        <f t="shared" si="1121"/>
        <v>7026.6136192679733</v>
      </c>
      <c r="BJ9396">
        <f t="shared" si="1122"/>
        <v>8201.8164812131054</v>
      </c>
    </row>
    <row r="9397" spans="1:62">
      <c r="A9397">
        <v>9394</v>
      </c>
      <c r="F9397">
        <v>3568.4349874215586</v>
      </c>
      <c r="G9397">
        <v>0.65253464964733343</v>
      </c>
      <c r="BD9397">
        <f t="shared" si="1116"/>
        <v>14.239130222721997</v>
      </c>
      <c r="BE9397">
        <f t="shared" si="1117"/>
        <v>2313.1829282873432</v>
      </c>
      <c r="BF9397">
        <f t="shared" si="1118"/>
        <v>4612.126726351964</v>
      </c>
      <c r="BG9397">
        <f t="shared" si="1119"/>
        <v>6911.0705244165856</v>
      </c>
      <c r="BH9397">
        <f t="shared" si="1120"/>
        <v>9210.0143224812055</v>
      </c>
      <c r="BI9397">
        <f t="shared" si="1121"/>
        <v>11508.958120545827</v>
      </c>
      <c r="BJ9397">
        <f t="shared" si="1122"/>
        <v>13807.901918610449</v>
      </c>
    </row>
    <row r="9398" spans="1:62">
      <c r="A9398">
        <v>9395</v>
      </c>
      <c r="F9398">
        <v>9993.1714903255888</v>
      </c>
      <c r="G9398">
        <v>0.32519964349426989</v>
      </c>
      <c r="BD9398">
        <f t="shared" si="1116"/>
        <v>-305.76173918489167</v>
      </c>
      <c r="BE9398">
        <f t="shared" si="1117"/>
        <v>2956.9115090517753</v>
      </c>
      <c r="BF9398">
        <f t="shared" si="1118"/>
        <v>6219.5847572884431</v>
      </c>
      <c r="BG9398">
        <f t="shared" si="1119"/>
        <v>9482.2580055251092</v>
      </c>
      <c r="BH9398">
        <f t="shared" si="1120"/>
        <v>12744.931253761777</v>
      </c>
      <c r="BI9398">
        <f t="shared" si="1121"/>
        <v>16007.604501998445</v>
      </c>
      <c r="BJ9398">
        <f t="shared" si="1122"/>
        <v>19270.277750235113</v>
      </c>
    </row>
    <row r="9399" spans="1:62">
      <c r="A9399">
        <v>9396</v>
      </c>
      <c r="F9399">
        <v>9163.7177460254534</v>
      </c>
      <c r="G9399">
        <v>0.36095867109232493</v>
      </c>
      <c r="BD9399">
        <f t="shared" si="1116"/>
        <v>-8367.1732728542393</v>
      </c>
      <c r="BE9399">
        <f t="shared" si="1117"/>
        <v>-6741.1750553828897</v>
      </c>
      <c r="BF9399">
        <f t="shared" si="1118"/>
        <v>-5115.1768379115401</v>
      </c>
      <c r="BG9399">
        <f t="shared" si="1119"/>
        <v>-3489.1786204401915</v>
      </c>
      <c r="BH9399">
        <f t="shared" si="1120"/>
        <v>-1863.1804029688419</v>
      </c>
      <c r="BI9399">
        <f t="shared" si="1121"/>
        <v>-237.18218549749145</v>
      </c>
      <c r="BJ9399">
        <f t="shared" si="1122"/>
        <v>1388.8160319738563</v>
      </c>
    </row>
    <row r="9400" spans="1:62">
      <c r="A9400">
        <v>9397</v>
      </c>
      <c r="F9400">
        <v>11920.047739102378</v>
      </c>
      <c r="G9400">
        <v>0.14229335279700805</v>
      </c>
      <c r="BD9400">
        <f t="shared" si="1116"/>
        <v>-7358.9243905638286</v>
      </c>
      <c r="BE9400">
        <f t="shared" si="1117"/>
        <v>-5554.1310351022039</v>
      </c>
      <c r="BF9400">
        <f t="shared" si="1118"/>
        <v>-3749.3376796405792</v>
      </c>
      <c r="BG9400">
        <f t="shared" si="1119"/>
        <v>-1944.5443241789544</v>
      </c>
      <c r="BH9400">
        <f t="shared" si="1120"/>
        <v>-139.75096871732967</v>
      </c>
      <c r="BI9400">
        <f t="shared" si="1121"/>
        <v>1665.0423867442951</v>
      </c>
      <c r="BJ9400">
        <f t="shared" si="1122"/>
        <v>3469.8357422059198</v>
      </c>
    </row>
    <row r="9401" spans="1:62">
      <c r="A9401">
        <v>9398</v>
      </c>
      <c r="F9401">
        <v>11129.788781691193</v>
      </c>
      <c r="G9401">
        <v>0.13206215171713342</v>
      </c>
      <c r="BD9401">
        <f t="shared" si="1116"/>
        <v>-11208.580975117338</v>
      </c>
      <c r="BE9401">
        <f t="shared" si="1117"/>
        <v>-10497.114211132297</v>
      </c>
      <c r="BF9401">
        <f t="shared" si="1118"/>
        <v>-9785.6474471472575</v>
      </c>
      <c r="BG9401">
        <f t="shared" si="1119"/>
        <v>-9074.1806831622162</v>
      </c>
      <c r="BH9401">
        <f t="shared" si="1120"/>
        <v>-8362.7139191771766</v>
      </c>
      <c r="BI9401">
        <f t="shared" si="1121"/>
        <v>-7651.2471551921362</v>
      </c>
      <c r="BJ9401">
        <f t="shared" si="1122"/>
        <v>-6939.7803912070958</v>
      </c>
    </row>
    <row r="9402" spans="1:62">
      <c r="A9402">
        <v>9399</v>
      </c>
      <c r="F9402">
        <v>5629.9349096018668</v>
      </c>
      <c r="G9402">
        <v>0.25722089959250205</v>
      </c>
      <c r="BD9402">
        <f t="shared" si="1116"/>
        <v>-10469.478023105527</v>
      </c>
      <c r="BE9402">
        <f t="shared" si="1117"/>
        <v>-9809.1672645198596</v>
      </c>
      <c r="BF9402">
        <f t="shared" si="1118"/>
        <v>-9148.8565059341927</v>
      </c>
      <c r="BG9402">
        <f t="shared" si="1119"/>
        <v>-8488.5457473485258</v>
      </c>
      <c r="BH9402">
        <f t="shared" si="1120"/>
        <v>-7828.2349887628579</v>
      </c>
      <c r="BI9402">
        <f t="shared" si="1121"/>
        <v>-7167.9242301771901</v>
      </c>
      <c r="BJ9402">
        <f t="shared" si="1122"/>
        <v>-6507.6134715915232</v>
      </c>
    </row>
    <row r="9403" spans="1:62">
      <c r="A9403">
        <v>9400</v>
      </c>
      <c r="F9403">
        <v>12849.954420525955</v>
      </c>
      <c r="G9403">
        <v>0.40700634510196032</v>
      </c>
      <c r="BD9403">
        <f t="shared" si="1116"/>
        <v>-4343.8304116393565</v>
      </c>
      <c r="BE9403">
        <f t="shared" si="1117"/>
        <v>-3057.7259136768462</v>
      </c>
      <c r="BF9403">
        <f t="shared" si="1118"/>
        <v>-1771.6214157143359</v>
      </c>
      <c r="BG9403">
        <f t="shared" si="1119"/>
        <v>-485.51691775182553</v>
      </c>
      <c r="BH9403">
        <f t="shared" si="1120"/>
        <v>800.58758021068479</v>
      </c>
      <c r="BI9403">
        <f t="shared" si="1121"/>
        <v>2086.6920781731951</v>
      </c>
      <c r="BJ9403">
        <f t="shared" si="1122"/>
        <v>3372.7965761357045</v>
      </c>
    </row>
    <row r="9404" spans="1:62">
      <c r="A9404">
        <v>9401</v>
      </c>
      <c r="F9404">
        <v>5223.2240781689907</v>
      </c>
      <c r="G9404">
        <v>0.17559675221495574</v>
      </c>
      <c r="BD9404">
        <f t="shared" si="1116"/>
        <v>-10814.922695016154</v>
      </c>
      <c r="BE9404">
        <f t="shared" si="1117"/>
        <v>-8779.8909695063521</v>
      </c>
      <c r="BF9404">
        <f t="shared" si="1118"/>
        <v>-6744.8592439965505</v>
      </c>
      <c r="BG9404">
        <f t="shared" si="1119"/>
        <v>-4709.8275184867489</v>
      </c>
      <c r="BH9404">
        <f t="shared" si="1120"/>
        <v>-2674.7957929769473</v>
      </c>
      <c r="BI9404">
        <f t="shared" si="1121"/>
        <v>-639.76406746714565</v>
      </c>
      <c r="BJ9404">
        <f t="shared" si="1122"/>
        <v>1395.267658042656</v>
      </c>
    </row>
    <row r="9405" spans="1:62">
      <c r="A9405">
        <v>9402</v>
      </c>
      <c r="F9405">
        <v>5111.9094940025025</v>
      </c>
      <c r="G9405">
        <v>0.57032378687533836</v>
      </c>
      <c r="BD9405">
        <f t="shared" si="1116"/>
        <v>-4345.2403170942116</v>
      </c>
      <c r="BE9405">
        <f t="shared" si="1117"/>
        <v>-3467.2565560194334</v>
      </c>
      <c r="BF9405">
        <f t="shared" si="1118"/>
        <v>-2589.2727949446544</v>
      </c>
      <c r="BG9405">
        <f t="shared" si="1119"/>
        <v>-1711.2890338698758</v>
      </c>
      <c r="BH9405">
        <f t="shared" si="1120"/>
        <v>-833.30527279509715</v>
      </c>
      <c r="BI9405">
        <f t="shared" si="1121"/>
        <v>44.678488279681915</v>
      </c>
      <c r="BJ9405">
        <f t="shared" si="1122"/>
        <v>922.66224935446007</v>
      </c>
    </row>
    <row r="9406" spans="1:62">
      <c r="A9406">
        <v>9403</v>
      </c>
      <c r="F9406">
        <v>11450.013719365843</v>
      </c>
      <c r="G9406">
        <v>0.50336776060604382</v>
      </c>
      <c r="BD9406">
        <f t="shared" si="1116"/>
        <v>-2260.2905596258106</v>
      </c>
      <c r="BE9406">
        <f t="shared" si="1117"/>
        <v>591.32837475088127</v>
      </c>
      <c r="BF9406">
        <f t="shared" si="1118"/>
        <v>3442.9473091275722</v>
      </c>
      <c r="BG9406">
        <f t="shared" si="1119"/>
        <v>6294.566243504265</v>
      </c>
      <c r="BH9406">
        <f t="shared" si="1120"/>
        <v>9146.185177880956</v>
      </c>
      <c r="BI9406">
        <f t="shared" si="1121"/>
        <v>11997.804112257647</v>
      </c>
      <c r="BJ9406">
        <f t="shared" si="1122"/>
        <v>14849.42304663434</v>
      </c>
    </row>
    <row r="9407" spans="1:62">
      <c r="A9407">
        <v>9404</v>
      </c>
      <c r="F9407">
        <v>2240.5861352410175</v>
      </c>
      <c r="G9407">
        <v>0.32496620284884159</v>
      </c>
      <c r="BD9407">
        <f t="shared" si="1116"/>
        <v>-8933.1749163356235</v>
      </c>
      <c r="BE9407">
        <f t="shared" si="1117"/>
        <v>-6416.336113305405</v>
      </c>
      <c r="BF9407">
        <f t="shared" si="1118"/>
        <v>-3899.4973102751856</v>
      </c>
      <c r="BG9407">
        <f t="shared" si="1119"/>
        <v>-1382.658507244967</v>
      </c>
      <c r="BH9407">
        <f t="shared" si="1120"/>
        <v>1134.1802957852524</v>
      </c>
      <c r="BI9407">
        <f t="shared" si="1121"/>
        <v>3651.0190988154718</v>
      </c>
      <c r="BJ9407">
        <f t="shared" si="1122"/>
        <v>6167.8579018456894</v>
      </c>
    </row>
    <row r="9408" spans="1:62">
      <c r="A9408">
        <v>9405</v>
      </c>
      <c r="F9408">
        <v>10548.075531876551</v>
      </c>
      <c r="G9408">
        <v>0.27923943898138415</v>
      </c>
      <c r="BD9408">
        <f t="shared" si="1116"/>
        <v>-615.75512099680964</v>
      </c>
      <c r="BE9408">
        <f t="shared" si="1117"/>
        <v>1009.0758932473982</v>
      </c>
      <c r="BF9408">
        <f t="shared" si="1118"/>
        <v>2633.906907491606</v>
      </c>
      <c r="BG9408">
        <f t="shared" si="1119"/>
        <v>4258.7379217358139</v>
      </c>
      <c r="BH9408">
        <f t="shared" si="1120"/>
        <v>5883.5689359800226</v>
      </c>
      <c r="BI9408">
        <f t="shared" si="1121"/>
        <v>7508.3999502242295</v>
      </c>
      <c r="BJ9408">
        <f t="shared" si="1122"/>
        <v>9133.2309644684374</v>
      </c>
    </row>
    <row r="9409" spans="1:62">
      <c r="A9409">
        <v>9406</v>
      </c>
      <c r="F9409">
        <v>3218.3096628163839</v>
      </c>
      <c r="G9409">
        <v>0.38674787712868142</v>
      </c>
      <c r="BD9409">
        <f t="shared" si="1116"/>
        <v>-9151.8783369696303</v>
      </c>
      <c r="BE9409">
        <f t="shared" si="1117"/>
        <v>-7755.68114206271</v>
      </c>
      <c r="BF9409">
        <f t="shared" si="1118"/>
        <v>-6359.4839471557889</v>
      </c>
      <c r="BG9409">
        <f t="shared" si="1119"/>
        <v>-4963.2867522488687</v>
      </c>
      <c r="BH9409">
        <f t="shared" si="1120"/>
        <v>-3567.0895573419475</v>
      </c>
      <c r="BI9409">
        <f t="shared" si="1121"/>
        <v>-2170.8923624350264</v>
      </c>
      <c r="BJ9409">
        <f t="shared" si="1122"/>
        <v>-774.69516752810705</v>
      </c>
    </row>
    <row r="9410" spans="1:62">
      <c r="A9410">
        <v>9407</v>
      </c>
      <c r="F9410">
        <v>1588.1184193195877</v>
      </c>
      <c r="G9410">
        <v>0.40418786390910988</v>
      </c>
      <c r="BD9410">
        <f t="shared" si="1116"/>
        <v>-1284.5702771729768</v>
      </c>
      <c r="BE9410">
        <f t="shared" si="1117"/>
        <v>649.16910847043027</v>
      </c>
      <c r="BF9410">
        <f t="shared" si="1118"/>
        <v>2582.9084941138372</v>
      </c>
      <c r="BG9410">
        <f t="shared" si="1119"/>
        <v>4516.6478797572445</v>
      </c>
      <c r="BH9410">
        <f t="shared" si="1120"/>
        <v>6450.3872654006518</v>
      </c>
      <c r="BI9410">
        <f t="shared" si="1121"/>
        <v>8384.1266510440582</v>
      </c>
      <c r="BJ9410">
        <f t="shared" si="1122"/>
        <v>10317.866036687466</v>
      </c>
    </row>
    <row r="9411" spans="1:62">
      <c r="A9411">
        <v>9408</v>
      </c>
      <c r="F9411">
        <v>3857.9375101349578</v>
      </c>
      <c r="G9411">
        <v>0.26026721535076192</v>
      </c>
      <c r="BD9411">
        <f t="shared" si="1116"/>
        <v>432.82090022596162</v>
      </c>
      <c r="BE9411">
        <f t="shared" si="1117"/>
        <v>2453.7602197715109</v>
      </c>
      <c r="BF9411">
        <f t="shared" si="1118"/>
        <v>4474.69953931706</v>
      </c>
      <c r="BG9411">
        <f t="shared" si="1119"/>
        <v>6495.6388588626096</v>
      </c>
      <c r="BH9411">
        <f t="shared" si="1120"/>
        <v>8516.5781784081591</v>
      </c>
      <c r="BI9411">
        <f t="shared" si="1121"/>
        <v>10537.517497953708</v>
      </c>
      <c r="BJ9411">
        <f t="shared" si="1122"/>
        <v>12558.456817499258</v>
      </c>
    </row>
    <row r="9412" spans="1:62">
      <c r="A9412">
        <v>9409</v>
      </c>
      <c r="F9412">
        <v>12129.226516342631</v>
      </c>
      <c r="G9412">
        <v>6.6982689820067165E-2</v>
      </c>
      <c r="BD9412">
        <f t="shared" si="1116"/>
        <v>-2556.6014333811481</v>
      </c>
      <c r="BE9412">
        <f t="shared" si="1117"/>
        <v>-1255.2653566273389</v>
      </c>
      <c r="BF9412">
        <f t="shared" si="1118"/>
        <v>46.07072012647086</v>
      </c>
      <c r="BG9412">
        <f t="shared" si="1119"/>
        <v>1347.4067968802801</v>
      </c>
      <c r="BH9412">
        <f t="shared" si="1120"/>
        <v>2648.7428736340898</v>
      </c>
      <c r="BI9412">
        <f t="shared" si="1121"/>
        <v>3950.0789503878996</v>
      </c>
      <c r="BJ9412">
        <f t="shared" si="1122"/>
        <v>5251.4150271417093</v>
      </c>
    </row>
    <row r="9413" spans="1:62">
      <c r="A9413">
        <v>9410</v>
      </c>
      <c r="F9413">
        <v>13549.833033447638</v>
      </c>
      <c r="G9413">
        <v>0.29632294757390731</v>
      </c>
      <c r="BD9413">
        <f t="shared" si="1116"/>
        <v>-11794.313067242296</v>
      </c>
      <c r="BE9413">
        <f t="shared" si="1117"/>
        <v>-11459.399618141959</v>
      </c>
      <c r="BF9413">
        <f t="shared" si="1118"/>
        <v>-11124.486169041624</v>
      </c>
      <c r="BG9413">
        <f t="shared" si="1119"/>
        <v>-10789.572719941287</v>
      </c>
      <c r="BH9413">
        <f t="shared" si="1120"/>
        <v>-10454.659270840952</v>
      </c>
      <c r="BI9413">
        <f t="shared" si="1121"/>
        <v>-10119.745821740617</v>
      </c>
      <c r="BJ9413">
        <f t="shared" si="1122"/>
        <v>-9784.8323726402796</v>
      </c>
    </row>
    <row r="9414" spans="1:62">
      <c r="A9414">
        <v>9411</v>
      </c>
      <c r="F9414">
        <v>12839.275503964902</v>
      </c>
      <c r="G9414">
        <v>0.14032666526415039</v>
      </c>
      <c r="BD9414">
        <f t="shared" si="1116"/>
        <v>-12068.218295578101</v>
      </c>
      <c r="BE9414">
        <f t="shared" si="1117"/>
        <v>-10586.603557708564</v>
      </c>
      <c r="BF9414">
        <f t="shared" si="1118"/>
        <v>-9104.988819839029</v>
      </c>
      <c r="BG9414">
        <f t="shared" si="1119"/>
        <v>-7623.3740819694913</v>
      </c>
      <c r="BH9414">
        <f t="shared" si="1120"/>
        <v>-6141.7593440999544</v>
      </c>
      <c r="BI9414">
        <f t="shared" si="1121"/>
        <v>-4660.1446062304185</v>
      </c>
      <c r="BJ9414">
        <f t="shared" si="1122"/>
        <v>-3178.5298683608817</v>
      </c>
    </row>
    <row r="9415" spans="1:62">
      <c r="A9415">
        <v>9412</v>
      </c>
      <c r="F9415">
        <v>11548.937149448737</v>
      </c>
      <c r="G9415">
        <v>0.85200525005588013</v>
      </c>
      <c r="BD9415">
        <f t="shared" si="1116"/>
        <v>-12137.642177644149</v>
      </c>
      <c r="BE9415">
        <f t="shared" si="1117"/>
        <v>-11436.008851323399</v>
      </c>
      <c r="BF9415">
        <f t="shared" si="1118"/>
        <v>-10734.375525002646</v>
      </c>
      <c r="BG9415">
        <f t="shared" si="1119"/>
        <v>-10032.742198681894</v>
      </c>
      <c r="BH9415">
        <f t="shared" si="1120"/>
        <v>-9331.1088723611429</v>
      </c>
      <c r="BI9415">
        <f t="shared" si="1121"/>
        <v>-8629.4755460403903</v>
      </c>
      <c r="BJ9415">
        <f t="shared" si="1122"/>
        <v>-7927.8422197196387</v>
      </c>
    </row>
    <row r="9416" spans="1:62">
      <c r="A9416">
        <v>9413</v>
      </c>
      <c r="F9416">
        <v>11802.442406928636</v>
      </c>
      <c r="G9416">
        <v>0.21424050963021379</v>
      </c>
      <c r="BD9416">
        <f t="shared" si="1116"/>
        <v>-7288.9108991693365</v>
      </c>
      <c r="BE9416">
        <f t="shared" si="1117"/>
        <v>-3028.8846488899362</v>
      </c>
      <c r="BF9416">
        <f t="shared" si="1118"/>
        <v>1231.141601389465</v>
      </c>
      <c r="BG9416">
        <f t="shared" si="1119"/>
        <v>5491.1678516688644</v>
      </c>
      <c r="BH9416">
        <f t="shared" si="1120"/>
        <v>9751.1941019482674</v>
      </c>
      <c r="BI9416">
        <f t="shared" si="1121"/>
        <v>14011.220352227667</v>
      </c>
      <c r="BJ9416">
        <f t="shared" si="1122"/>
        <v>18271.246602507068</v>
      </c>
    </row>
    <row r="9417" spans="1:62">
      <c r="A9417">
        <v>9414</v>
      </c>
      <c r="F9417">
        <v>4682.0427475730557</v>
      </c>
      <c r="G9417">
        <v>0.72166019547493043</v>
      </c>
      <c r="BD9417">
        <f t="shared" si="1116"/>
        <v>-10731.239858777568</v>
      </c>
      <c r="BE9417">
        <f t="shared" si="1117"/>
        <v>-9660.0373106264979</v>
      </c>
      <c r="BF9417">
        <f t="shared" si="1118"/>
        <v>-8588.8347624754297</v>
      </c>
      <c r="BG9417">
        <f t="shared" si="1119"/>
        <v>-7517.6322143243606</v>
      </c>
      <c r="BH9417">
        <f t="shared" si="1120"/>
        <v>-6446.4296661732915</v>
      </c>
      <c r="BI9417">
        <f t="shared" si="1121"/>
        <v>-5375.2271180222224</v>
      </c>
      <c r="BJ9417">
        <f t="shared" si="1122"/>
        <v>-4304.0245698711533</v>
      </c>
    </row>
    <row r="9418" spans="1:62">
      <c r="A9418">
        <v>9415</v>
      </c>
      <c r="F9418">
        <v>1191.3753876533337</v>
      </c>
      <c r="G9418">
        <v>0.202861276963195</v>
      </c>
      <c r="BD9418">
        <f t="shared" si="1116"/>
        <v>-1073.7417701984036</v>
      </c>
      <c r="BE9418">
        <f t="shared" si="1117"/>
        <v>2534.5592071762485</v>
      </c>
      <c r="BF9418">
        <f t="shared" si="1118"/>
        <v>6142.8601845509002</v>
      </c>
      <c r="BG9418">
        <f t="shared" si="1119"/>
        <v>9751.1611619255527</v>
      </c>
      <c r="BH9418">
        <f t="shared" si="1120"/>
        <v>13359.462139300203</v>
      </c>
      <c r="BI9418">
        <f t="shared" si="1121"/>
        <v>16967.763116674854</v>
      </c>
      <c r="BJ9418">
        <f t="shared" si="1122"/>
        <v>20576.064094049507</v>
      </c>
    </row>
    <row r="9419" spans="1:62">
      <c r="A9419">
        <v>9416</v>
      </c>
      <c r="F9419">
        <v>9165.5576178670381</v>
      </c>
      <c r="G9419">
        <v>0.30597237254331056</v>
      </c>
      <c r="BD9419">
        <f t="shared" si="1116"/>
        <v>-177.06900283735877</v>
      </c>
      <c r="BE9419">
        <f t="shared" si="1117"/>
        <v>837.23738197861621</v>
      </c>
      <c r="BF9419">
        <f t="shared" si="1118"/>
        <v>1851.5437667945912</v>
      </c>
      <c r="BG9419">
        <f t="shared" si="1119"/>
        <v>2865.8501516105662</v>
      </c>
      <c r="BH9419">
        <f t="shared" si="1120"/>
        <v>3880.1565364265416</v>
      </c>
      <c r="BI9419">
        <f t="shared" si="1121"/>
        <v>4894.4629212425161</v>
      </c>
      <c r="BJ9419">
        <f t="shared" si="1122"/>
        <v>5908.7693060584916</v>
      </c>
    </row>
    <row r="9420" spans="1:62">
      <c r="A9420">
        <v>9417</v>
      </c>
      <c r="F9420">
        <v>15883.194164216377</v>
      </c>
      <c r="G9420">
        <v>0.23085857461220538</v>
      </c>
      <c r="BD9420">
        <f t="shared" si="1116"/>
        <v>-7635.6957551504856</v>
      </c>
      <c r="BE9420">
        <f t="shared" si="1117"/>
        <v>-6105.8338924339323</v>
      </c>
      <c r="BF9420">
        <f t="shared" si="1118"/>
        <v>-4575.9720297173799</v>
      </c>
      <c r="BG9420">
        <f t="shared" si="1119"/>
        <v>-3046.1101670008266</v>
      </c>
      <c r="BH9420">
        <f t="shared" si="1120"/>
        <v>-1516.2483042842741</v>
      </c>
      <c r="BI9420">
        <f t="shared" si="1121"/>
        <v>13.613558432278296</v>
      </c>
      <c r="BJ9420">
        <f t="shared" si="1122"/>
        <v>1543.4754211488307</v>
      </c>
    </row>
    <row r="9421" spans="1:62">
      <c r="A9421">
        <v>9418</v>
      </c>
      <c r="F9421">
        <v>9037.8951177522977</v>
      </c>
      <c r="G9421">
        <v>0.66027087547135643</v>
      </c>
      <c r="BD9421">
        <f t="shared" ref="BD9421:BD9484" si="1123">($BD$3*G9420)-F9420</f>
        <v>-14728.901291155349</v>
      </c>
      <c r="BE9421">
        <f t="shared" ref="BE9421:BE9484" si="1124">($BE$3*G9420)-F9420</f>
        <v>-13574.608418094322</v>
      </c>
      <c r="BF9421">
        <f t="shared" ref="BF9421:BF9484" si="1125">($BF$3*G9420)-F9420</f>
        <v>-12420.315545033296</v>
      </c>
      <c r="BG9421">
        <f t="shared" ref="BG9421:BG9484" si="1126">($BG$3*G9420)-F9420</f>
        <v>-11266.022671972269</v>
      </c>
      <c r="BH9421">
        <f t="shared" ref="BH9421:BH9484" si="1127">($BH$3*G9420)-F9420</f>
        <v>-10111.729798911241</v>
      </c>
      <c r="BI9421">
        <f t="shared" ref="BI9421:BI9484" si="1128">($BI$3*G9420)-F9420</f>
        <v>-8957.4369258502156</v>
      </c>
      <c r="BJ9421">
        <f t="shared" ref="BJ9421:BJ9484" si="1129">($BJ$3*G9420)-F9420</f>
        <v>-7803.1440527891882</v>
      </c>
    </row>
    <row r="9422" spans="1:62">
      <c r="A9422">
        <v>9419</v>
      </c>
      <c r="F9422">
        <v>313.264056111424</v>
      </c>
      <c r="G9422">
        <v>0.47847731802107951</v>
      </c>
      <c r="BD9422">
        <f t="shared" si="1123"/>
        <v>-5736.540740395516</v>
      </c>
      <c r="BE9422">
        <f t="shared" si="1124"/>
        <v>-2435.1863630387334</v>
      </c>
      <c r="BF9422">
        <f t="shared" si="1125"/>
        <v>866.16801431804925</v>
      </c>
      <c r="BG9422">
        <f t="shared" si="1126"/>
        <v>4167.5223916748309</v>
      </c>
      <c r="BH9422">
        <f t="shared" si="1127"/>
        <v>7468.8767690316126</v>
      </c>
      <c r="BI9422">
        <f t="shared" si="1128"/>
        <v>10770.231146388396</v>
      </c>
      <c r="BJ9422">
        <f t="shared" si="1129"/>
        <v>14071.585523745176</v>
      </c>
    </row>
    <row r="9423" spans="1:62">
      <c r="A9423">
        <v>9420</v>
      </c>
      <c r="F9423">
        <v>7717.9977583721902</v>
      </c>
      <c r="G9423">
        <v>9.8852986294621026E-2</v>
      </c>
      <c r="BD9423">
        <f t="shared" si="1123"/>
        <v>2079.1225339939738</v>
      </c>
      <c r="BE9423">
        <f t="shared" si="1124"/>
        <v>4471.5091240993715</v>
      </c>
      <c r="BF9423">
        <f t="shared" si="1125"/>
        <v>6863.8957142047684</v>
      </c>
      <c r="BG9423">
        <f t="shared" si="1126"/>
        <v>9256.2823043101671</v>
      </c>
      <c r="BH9423">
        <f t="shared" si="1127"/>
        <v>11648.668894415563</v>
      </c>
      <c r="BI9423">
        <f t="shared" si="1128"/>
        <v>14041.055484520961</v>
      </c>
      <c r="BJ9423">
        <f t="shared" si="1129"/>
        <v>16433.44207462636</v>
      </c>
    </row>
    <row r="9424" spans="1:62">
      <c r="A9424">
        <v>9421</v>
      </c>
      <c r="F9424">
        <v>11612.588235693082</v>
      </c>
      <c r="G9424">
        <v>0.37070244519960571</v>
      </c>
      <c r="BD9424">
        <f t="shared" si="1123"/>
        <v>-7223.732826899085</v>
      </c>
      <c r="BE9424">
        <f t="shared" si="1124"/>
        <v>-6729.4678954259798</v>
      </c>
      <c r="BF9424">
        <f t="shared" si="1125"/>
        <v>-6235.2029639528746</v>
      </c>
      <c r="BG9424">
        <f t="shared" si="1126"/>
        <v>-5740.9380324797694</v>
      </c>
      <c r="BH9424">
        <f t="shared" si="1127"/>
        <v>-5246.6731010066651</v>
      </c>
      <c r="BI9424">
        <f t="shared" si="1128"/>
        <v>-4752.408169533559</v>
      </c>
      <c r="BJ9424">
        <f t="shared" si="1129"/>
        <v>-4258.1432380604547</v>
      </c>
    </row>
    <row r="9425" spans="1:62">
      <c r="A9425">
        <v>9422</v>
      </c>
      <c r="F9425">
        <v>5008.1071733116332</v>
      </c>
      <c r="G9425">
        <v>5.5924139284139862E-2</v>
      </c>
      <c r="BD9425">
        <f t="shared" si="1123"/>
        <v>-9759.0760096950526</v>
      </c>
      <c r="BE9425">
        <f t="shared" si="1124"/>
        <v>-7905.5637836970245</v>
      </c>
      <c r="BF9425">
        <f t="shared" si="1125"/>
        <v>-6052.0515576989956</v>
      </c>
      <c r="BG9425">
        <f t="shared" si="1126"/>
        <v>-4198.5393317009675</v>
      </c>
      <c r="BH9425">
        <f t="shared" si="1127"/>
        <v>-2345.0271057029386</v>
      </c>
      <c r="BI9425">
        <f t="shared" si="1128"/>
        <v>-491.51487970490962</v>
      </c>
      <c r="BJ9425">
        <f t="shared" si="1129"/>
        <v>1361.9973462931175</v>
      </c>
    </row>
    <row r="9426" spans="1:62">
      <c r="A9426">
        <v>9423</v>
      </c>
      <c r="F9426">
        <v>14080.507060110031</v>
      </c>
      <c r="G9426">
        <v>0.24669240364497291</v>
      </c>
      <c r="BD9426">
        <f t="shared" si="1123"/>
        <v>-4728.4864768909338</v>
      </c>
      <c r="BE9426">
        <f t="shared" si="1124"/>
        <v>-4448.8657804702343</v>
      </c>
      <c r="BF9426">
        <f t="shared" si="1125"/>
        <v>-4169.2450840495349</v>
      </c>
      <c r="BG9426">
        <f t="shared" si="1126"/>
        <v>-3889.6243876288363</v>
      </c>
      <c r="BH9426">
        <f t="shared" si="1127"/>
        <v>-3610.0036912081368</v>
      </c>
      <c r="BI9426">
        <f t="shared" si="1128"/>
        <v>-3330.3829947874374</v>
      </c>
      <c r="BJ9426">
        <f t="shared" si="1129"/>
        <v>-3050.7622983667379</v>
      </c>
    </row>
    <row r="9427" spans="1:62">
      <c r="A9427">
        <v>9424</v>
      </c>
      <c r="F9427">
        <v>4322.334977821225</v>
      </c>
      <c r="G9427">
        <v>0.61850876130239829</v>
      </c>
      <c r="BD9427">
        <f t="shared" si="1123"/>
        <v>-12847.045041885165</v>
      </c>
      <c r="BE9427">
        <f t="shared" si="1124"/>
        <v>-11613.583023660301</v>
      </c>
      <c r="BF9427">
        <f t="shared" si="1125"/>
        <v>-10380.121005435438</v>
      </c>
      <c r="BG9427">
        <f t="shared" si="1126"/>
        <v>-9146.6589872105724</v>
      </c>
      <c r="BH9427">
        <f t="shared" si="1127"/>
        <v>-7913.1969689857078</v>
      </c>
      <c r="BI9427">
        <f t="shared" si="1128"/>
        <v>-6679.7349507608433</v>
      </c>
      <c r="BJ9427">
        <f t="shared" si="1129"/>
        <v>-5446.2729325359778</v>
      </c>
    </row>
    <row r="9428" spans="1:62">
      <c r="A9428">
        <v>9425</v>
      </c>
      <c r="F9428">
        <v>3689.5186066964015</v>
      </c>
      <c r="G9428">
        <v>0.93847976283679113</v>
      </c>
      <c r="BD9428">
        <f t="shared" si="1123"/>
        <v>-1229.7911713092335</v>
      </c>
      <c r="BE9428">
        <f t="shared" si="1124"/>
        <v>1862.752635202758</v>
      </c>
      <c r="BF9428">
        <f t="shared" si="1125"/>
        <v>4955.2964417147487</v>
      </c>
      <c r="BG9428">
        <f t="shared" si="1126"/>
        <v>8047.8402482267411</v>
      </c>
      <c r="BH9428">
        <f t="shared" si="1127"/>
        <v>11140.384054738732</v>
      </c>
      <c r="BI9428">
        <f t="shared" si="1128"/>
        <v>14232.927861250722</v>
      </c>
      <c r="BJ9428">
        <f t="shared" si="1129"/>
        <v>17325.471667762715</v>
      </c>
    </row>
    <row r="9429" spans="1:62">
      <c r="A9429">
        <v>9426</v>
      </c>
      <c r="F9429">
        <v>8557.6192359834859</v>
      </c>
      <c r="G9429">
        <v>0.35387375725230807</v>
      </c>
      <c r="BD9429">
        <f t="shared" si="1123"/>
        <v>1002.8802074875539</v>
      </c>
      <c r="BE9429">
        <f t="shared" si="1124"/>
        <v>5695.2790216715093</v>
      </c>
      <c r="BF9429">
        <f t="shared" si="1125"/>
        <v>10387.677835855466</v>
      </c>
      <c r="BG9429">
        <f t="shared" si="1126"/>
        <v>15080.07665003942</v>
      </c>
      <c r="BH9429">
        <f t="shared" si="1127"/>
        <v>19772.475464223378</v>
      </c>
      <c r="BI9429">
        <f t="shared" si="1128"/>
        <v>24464.874278407333</v>
      </c>
      <c r="BJ9429">
        <f t="shared" si="1129"/>
        <v>29157.273092591291</v>
      </c>
    </row>
    <row r="9430" spans="1:62">
      <c r="A9430">
        <v>9427</v>
      </c>
      <c r="F9430">
        <v>8240.8366687815196</v>
      </c>
      <c r="G9430">
        <v>0.61369177859139068</v>
      </c>
      <c r="BD9430">
        <f t="shared" si="1123"/>
        <v>-6788.2504497219452</v>
      </c>
      <c r="BE9430">
        <f t="shared" si="1124"/>
        <v>-5018.8816634604045</v>
      </c>
      <c r="BF9430">
        <f t="shared" si="1125"/>
        <v>-3249.5128771988648</v>
      </c>
      <c r="BG9430">
        <f t="shared" si="1126"/>
        <v>-1480.1440909373241</v>
      </c>
      <c r="BH9430">
        <f t="shared" si="1127"/>
        <v>289.22469532421565</v>
      </c>
      <c r="BI9430">
        <f t="shared" si="1128"/>
        <v>2058.5934815857563</v>
      </c>
      <c r="BJ9430">
        <f t="shared" si="1129"/>
        <v>3827.962267847297</v>
      </c>
    </row>
    <row r="9431" spans="1:62">
      <c r="A9431">
        <v>9428</v>
      </c>
      <c r="F9431">
        <v>10483.156186609509</v>
      </c>
      <c r="G9431">
        <v>0.16777568742641158</v>
      </c>
      <c r="BD9431">
        <f t="shared" si="1123"/>
        <v>-5172.377775824566</v>
      </c>
      <c r="BE9431">
        <f t="shared" si="1124"/>
        <v>-2103.9188828676124</v>
      </c>
      <c r="BF9431">
        <f t="shared" si="1125"/>
        <v>964.54001008934029</v>
      </c>
      <c r="BG9431">
        <f t="shared" si="1126"/>
        <v>4032.9989030462948</v>
      </c>
      <c r="BH9431">
        <f t="shared" si="1127"/>
        <v>7101.4577960032475</v>
      </c>
      <c r="BI9431">
        <f t="shared" si="1128"/>
        <v>10169.9166889602</v>
      </c>
      <c r="BJ9431">
        <f t="shared" si="1129"/>
        <v>13238.375581917155</v>
      </c>
    </row>
    <row r="9432" spans="1:62">
      <c r="A9432">
        <v>9429</v>
      </c>
      <c r="F9432">
        <v>11349.998851256427</v>
      </c>
      <c r="G9432">
        <v>5.6833596092930705E-2</v>
      </c>
      <c r="BD9432">
        <f t="shared" si="1123"/>
        <v>-9644.2777494774509</v>
      </c>
      <c r="BE9432">
        <f t="shared" si="1124"/>
        <v>-8805.3993123453929</v>
      </c>
      <c r="BF9432">
        <f t="shared" si="1125"/>
        <v>-7966.5208752133349</v>
      </c>
      <c r="BG9432">
        <f t="shared" si="1126"/>
        <v>-7127.6424380812769</v>
      </c>
      <c r="BH9432">
        <f t="shared" si="1127"/>
        <v>-6288.7640009492197</v>
      </c>
      <c r="BI9432">
        <f t="shared" si="1128"/>
        <v>-5449.8855638171617</v>
      </c>
      <c r="BJ9432">
        <f t="shared" si="1129"/>
        <v>-4611.0071266851037</v>
      </c>
    </row>
    <row r="9433" spans="1:62">
      <c r="A9433">
        <v>9430</v>
      </c>
      <c r="F9433">
        <v>9844.0198281692574</v>
      </c>
      <c r="G9433">
        <v>0.57614158747611377</v>
      </c>
      <c r="BD9433">
        <f t="shared" si="1123"/>
        <v>-11065.830870791773</v>
      </c>
      <c r="BE9433">
        <f t="shared" si="1124"/>
        <v>-10781.662890327119</v>
      </c>
      <c r="BF9433">
        <f t="shared" si="1125"/>
        <v>-10497.494909862466</v>
      </c>
      <c r="BG9433">
        <f t="shared" si="1126"/>
        <v>-10213.326929397812</v>
      </c>
      <c r="BH9433">
        <f t="shared" si="1127"/>
        <v>-9929.15894893316</v>
      </c>
      <c r="BI9433">
        <f t="shared" si="1128"/>
        <v>-9644.9909684685063</v>
      </c>
      <c r="BJ9433">
        <f t="shared" si="1129"/>
        <v>-9360.8229880038525</v>
      </c>
    </row>
    <row r="9434" spans="1:62">
      <c r="A9434">
        <v>9431</v>
      </c>
      <c r="F9434">
        <v>3891.7585721168944</v>
      </c>
      <c r="G9434">
        <v>0.38226674611909761</v>
      </c>
      <c r="BD9434">
        <f t="shared" si="1123"/>
        <v>-6963.3118907886892</v>
      </c>
      <c r="BE9434">
        <f t="shared" si="1124"/>
        <v>-4082.6039534081201</v>
      </c>
      <c r="BF9434">
        <f t="shared" si="1125"/>
        <v>-1201.896016027551</v>
      </c>
      <c r="BG9434">
        <f t="shared" si="1126"/>
        <v>1678.8119213530172</v>
      </c>
      <c r="BH9434">
        <f t="shared" si="1127"/>
        <v>4559.5198587335872</v>
      </c>
      <c r="BI9434">
        <f t="shared" si="1128"/>
        <v>7440.2277961141554</v>
      </c>
      <c r="BJ9434">
        <f t="shared" si="1129"/>
        <v>10320.935733494724</v>
      </c>
    </row>
    <row r="9435" spans="1:62">
      <c r="A9435">
        <v>9432</v>
      </c>
      <c r="F9435">
        <v>17389.568651267986</v>
      </c>
      <c r="G9435">
        <v>0.29191793546344158</v>
      </c>
      <c r="BD9435">
        <f t="shared" si="1123"/>
        <v>-1980.4248415214063</v>
      </c>
      <c r="BE9435">
        <f t="shared" si="1124"/>
        <v>-69.091110925918201</v>
      </c>
      <c r="BF9435">
        <f t="shared" si="1125"/>
        <v>1842.2426196695696</v>
      </c>
      <c r="BG9435">
        <f t="shared" si="1126"/>
        <v>3753.576350265058</v>
      </c>
      <c r="BH9435">
        <f t="shared" si="1127"/>
        <v>5664.9100808605453</v>
      </c>
      <c r="BI9435">
        <f t="shared" si="1128"/>
        <v>7576.2438114560337</v>
      </c>
      <c r="BJ9435">
        <f t="shared" si="1129"/>
        <v>9487.577542051522</v>
      </c>
    </row>
    <row r="9436" spans="1:62">
      <c r="A9436">
        <v>9433</v>
      </c>
      <c r="F9436">
        <v>13904.46871333148</v>
      </c>
      <c r="G9436">
        <v>0.29488890824559455</v>
      </c>
      <c r="BD9436">
        <f t="shared" si="1123"/>
        <v>-15929.978973950778</v>
      </c>
      <c r="BE9436">
        <f t="shared" si="1124"/>
        <v>-14470.38929663357</v>
      </c>
      <c r="BF9436">
        <f t="shared" si="1125"/>
        <v>-13010.799619316362</v>
      </c>
      <c r="BG9436">
        <f t="shared" si="1126"/>
        <v>-11551.209941999154</v>
      </c>
      <c r="BH9436">
        <f t="shared" si="1127"/>
        <v>-10091.620264681947</v>
      </c>
      <c r="BI9436">
        <f t="shared" si="1128"/>
        <v>-8632.0305873647376</v>
      </c>
      <c r="BJ9436">
        <f t="shared" si="1129"/>
        <v>-7172.4409100475314</v>
      </c>
    </row>
    <row r="9437" spans="1:62">
      <c r="A9437">
        <v>9434</v>
      </c>
      <c r="F9437">
        <v>7561.7006470568031</v>
      </c>
      <c r="G9437">
        <v>0.20838388038383293</v>
      </c>
      <c r="BD9437">
        <f t="shared" si="1123"/>
        <v>-12430.024172103507</v>
      </c>
      <c r="BE9437">
        <f t="shared" si="1124"/>
        <v>-10955.579630875534</v>
      </c>
      <c r="BF9437">
        <f t="shared" si="1125"/>
        <v>-9481.1350896475615</v>
      </c>
      <c r="BG9437">
        <f t="shared" si="1126"/>
        <v>-8006.6905484195895</v>
      </c>
      <c r="BH9437">
        <f t="shared" si="1127"/>
        <v>-6532.2460071916166</v>
      </c>
      <c r="BI9437">
        <f t="shared" si="1128"/>
        <v>-5057.8014659636428</v>
      </c>
      <c r="BJ9437">
        <f t="shared" si="1129"/>
        <v>-3583.35692473567</v>
      </c>
    </row>
    <row r="9438" spans="1:62">
      <c r="A9438">
        <v>9435</v>
      </c>
      <c r="F9438">
        <v>8607.01731590278</v>
      </c>
      <c r="G9438">
        <v>0.57671167450286021</v>
      </c>
      <c r="BD9438">
        <f t="shared" si="1123"/>
        <v>-6519.7812451376385</v>
      </c>
      <c r="BE9438">
        <f t="shared" si="1124"/>
        <v>-5477.861843218474</v>
      </c>
      <c r="BF9438">
        <f t="shared" si="1125"/>
        <v>-4435.9424412993085</v>
      </c>
      <c r="BG9438">
        <f t="shared" si="1126"/>
        <v>-3394.0230393801448</v>
      </c>
      <c r="BH9438">
        <f t="shared" si="1127"/>
        <v>-2352.1036374609794</v>
      </c>
      <c r="BI9438">
        <f t="shared" si="1128"/>
        <v>-1310.1842355418148</v>
      </c>
      <c r="BJ9438">
        <f t="shared" si="1129"/>
        <v>-268.26483362265026</v>
      </c>
    </row>
    <row r="9439" spans="1:62">
      <c r="A9439">
        <v>9436</v>
      </c>
      <c r="F9439">
        <v>12182.486547370299</v>
      </c>
      <c r="G9439">
        <v>0.20412677555114289</v>
      </c>
      <c r="BD9439">
        <f t="shared" si="1123"/>
        <v>-5723.4589433884794</v>
      </c>
      <c r="BE9439">
        <f t="shared" si="1124"/>
        <v>-2839.9005708741779</v>
      </c>
      <c r="BF9439">
        <f t="shared" si="1125"/>
        <v>43.65780164012358</v>
      </c>
      <c r="BG9439">
        <f t="shared" si="1126"/>
        <v>2927.2161741544242</v>
      </c>
      <c r="BH9439">
        <f t="shared" si="1127"/>
        <v>5810.7745466687247</v>
      </c>
      <c r="BI9439">
        <f t="shared" si="1128"/>
        <v>8694.3329191830271</v>
      </c>
      <c r="BJ9439">
        <f t="shared" si="1129"/>
        <v>11577.891291697328</v>
      </c>
    </row>
    <row r="9440" spans="1:62">
      <c r="A9440">
        <v>9437</v>
      </c>
      <c r="F9440">
        <v>9769.2494278575959</v>
      </c>
      <c r="G9440">
        <v>0.31492862344183159</v>
      </c>
      <c r="BD9440">
        <f t="shared" si="1123"/>
        <v>-11161.852669614585</v>
      </c>
      <c r="BE9440">
        <f t="shared" si="1124"/>
        <v>-10141.21879185887</v>
      </c>
      <c r="BF9440">
        <f t="shared" si="1125"/>
        <v>-9120.5849141031558</v>
      </c>
      <c r="BG9440">
        <f t="shared" si="1126"/>
        <v>-8099.9510363474419</v>
      </c>
      <c r="BH9440">
        <f t="shared" si="1127"/>
        <v>-7079.3171585917271</v>
      </c>
      <c r="BI9440">
        <f t="shared" si="1128"/>
        <v>-6058.6832808360123</v>
      </c>
      <c r="BJ9440">
        <f t="shared" si="1129"/>
        <v>-5038.0494030802984</v>
      </c>
    </row>
    <row r="9441" spans="1:62">
      <c r="A9441">
        <v>9438</v>
      </c>
      <c r="F9441">
        <v>2018.0333373984977</v>
      </c>
      <c r="G9441">
        <v>0.39927121847849101</v>
      </c>
      <c r="BD9441">
        <f t="shared" si="1123"/>
        <v>-8194.606310648438</v>
      </c>
      <c r="BE9441">
        <f t="shared" si="1124"/>
        <v>-6619.9631934392801</v>
      </c>
      <c r="BF9441">
        <f t="shared" si="1125"/>
        <v>-5045.3200762301221</v>
      </c>
      <c r="BG9441">
        <f t="shared" si="1126"/>
        <v>-3470.6769590209642</v>
      </c>
      <c r="BH9441">
        <f t="shared" si="1127"/>
        <v>-1896.0338418118063</v>
      </c>
      <c r="BI9441">
        <f t="shared" si="1128"/>
        <v>-321.39072460264833</v>
      </c>
      <c r="BJ9441">
        <f t="shared" si="1129"/>
        <v>1253.2523926065096</v>
      </c>
    </row>
    <row r="9442" spans="1:62">
      <c r="A9442">
        <v>9439</v>
      </c>
      <c r="F9442">
        <v>2924.4601053216829</v>
      </c>
      <c r="G9442">
        <v>0.43660854202037935</v>
      </c>
      <c r="BD9442">
        <f t="shared" si="1123"/>
        <v>-21.67724500604254</v>
      </c>
      <c r="BE9442">
        <f t="shared" si="1124"/>
        <v>1974.6788473864126</v>
      </c>
      <c r="BF9442">
        <f t="shared" si="1125"/>
        <v>3971.0349397788677</v>
      </c>
      <c r="BG9442">
        <f t="shared" si="1126"/>
        <v>5967.3910321713229</v>
      </c>
      <c r="BH9442">
        <f t="shared" si="1127"/>
        <v>7963.7471245637771</v>
      </c>
      <c r="BI9442">
        <f t="shared" si="1128"/>
        <v>9960.1032169562332</v>
      </c>
      <c r="BJ9442">
        <f t="shared" si="1129"/>
        <v>11956.459309348687</v>
      </c>
    </row>
    <row r="9443" spans="1:62">
      <c r="A9443">
        <v>9440</v>
      </c>
      <c r="F9443">
        <v>9514.6435144145871</v>
      </c>
      <c r="G9443">
        <v>-6.7894450184098787E-2</v>
      </c>
      <c r="BD9443">
        <f t="shared" si="1123"/>
        <v>-741.41739521978616</v>
      </c>
      <c r="BE9443">
        <f t="shared" si="1124"/>
        <v>1441.6253148821106</v>
      </c>
      <c r="BF9443">
        <f t="shared" si="1125"/>
        <v>3624.6680249840074</v>
      </c>
      <c r="BG9443">
        <f t="shared" si="1126"/>
        <v>5807.7107350859042</v>
      </c>
      <c r="BH9443">
        <f t="shared" si="1127"/>
        <v>7990.7534451878</v>
      </c>
      <c r="BI9443">
        <f t="shared" si="1128"/>
        <v>10173.796155289698</v>
      </c>
      <c r="BJ9443">
        <f t="shared" si="1129"/>
        <v>12356.838865391594</v>
      </c>
    </row>
    <row r="9444" spans="1:62">
      <c r="A9444">
        <v>9441</v>
      </c>
      <c r="F9444">
        <v>5633.6516220745543</v>
      </c>
      <c r="G9444">
        <v>0.14933422041523414</v>
      </c>
      <c r="BD9444">
        <f t="shared" si="1123"/>
        <v>-9854.115765335082</v>
      </c>
      <c r="BE9444">
        <f t="shared" si="1124"/>
        <v>-10193.588016255575</v>
      </c>
      <c r="BF9444">
        <f t="shared" si="1125"/>
        <v>-10533.060267176068</v>
      </c>
      <c r="BG9444">
        <f t="shared" si="1126"/>
        <v>-10872.532518096563</v>
      </c>
      <c r="BH9444">
        <f t="shared" si="1127"/>
        <v>-11212.004769017058</v>
      </c>
      <c r="BI9444">
        <f t="shared" si="1128"/>
        <v>-11551.477019937551</v>
      </c>
      <c r="BJ9444">
        <f t="shared" si="1129"/>
        <v>-11890.949270858044</v>
      </c>
    </row>
    <row r="9445" spans="1:62">
      <c r="A9445">
        <v>9442</v>
      </c>
      <c r="F9445">
        <v>2693.8294377794409</v>
      </c>
      <c r="G9445">
        <v>0.2374235563759397</v>
      </c>
      <c r="BD9445">
        <f t="shared" si="1123"/>
        <v>-4886.9805199983839</v>
      </c>
      <c r="BE9445">
        <f t="shared" si="1124"/>
        <v>-4140.3094179222135</v>
      </c>
      <c r="BF9445">
        <f t="shared" si="1125"/>
        <v>-3393.6383158460421</v>
      </c>
      <c r="BG9445">
        <f t="shared" si="1126"/>
        <v>-2646.9672137698717</v>
      </c>
      <c r="BH9445">
        <f t="shared" si="1127"/>
        <v>-1900.2961116937008</v>
      </c>
      <c r="BI9445">
        <f t="shared" si="1128"/>
        <v>-1153.6250096175299</v>
      </c>
      <c r="BJ9445">
        <f t="shared" si="1129"/>
        <v>-406.95390754135951</v>
      </c>
    </row>
    <row r="9446" spans="1:62">
      <c r="A9446">
        <v>9443</v>
      </c>
      <c r="F9446">
        <v>13228.942212304135</v>
      </c>
      <c r="G9446">
        <v>0.27784016127744593</v>
      </c>
      <c r="BD9446">
        <f t="shared" si="1123"/>
        <v>-1506.7116558997425</v>
      </c>
      <c r="BE9446">
        <f t="shared" si="1124"/>
        <v>-319.59387402004404</v>
      </c>
      <c r="BF9446">
        <f t="shared" si="1125"/>
        <v>867.52390785965463</v>
      </c>
      <c r="BG9446">
        <f t="shared" si="1126"/>
        <v>2054.6416897393528</v>
      </c>
      <c r="BH9446">
        <f t="shared" si="1127"/>
        <v>3241.7594716190515</v>
      </c>
      <c r="BI9446">
        <f t="shared" si="1128"/>
        <v>4428.8772534987502</v>
      </c>
      <c r="BJ9446">
        <f t="shared" si="1129"/>
        <v>5615.9950353784479</v>
      </c>
    </row>
    <row r="9447" spans="1:62">
      <c r="A9447">
        <v>9444</v>
      </c>
      <c r="F9447">
        <v>7938.8235722503414</v>
      </c>
      <c r="G9447">
        <v>0.42029994416200989</v>
      </c>
      <c r="BD9447">
        <f t="shared" si="1123"/>
        <v>-11839.741405916906</v>
      </c>
      <c r="BE9447">
        <f t="shared" si="1124"/>
        <v>-10450.540599529675</v>
      </c>
      <c r="BF9447">
        <f t="shared" si="1125"/>
        <v>-9061.3397931424461</v>
      </c>
      <c r="BG9447">
        <f t="shared" si="1126"/>
        <v>-7672.1389867552161</v>
      </c>
      <c r="BH9447">
        <f t="shared" si="1127"/>
        <v>-6282.9381803679871</v>
      </c>
      <c r="BI9447">
        <f t="shared" si="1128"/>
        <v>-4893.7373739807572</v>
      </c>
      <c r="BJ9447">
        <f t="shared" si="1129"/>
        <v>-3504.5365675935282</v>
      </c>
    </row>
    <row r="9448" spans="1:62">
      <c r="A9448">
        <v>9445</v>
      </c>
      <c r="F9448">
        <v>-4107.6782936795062</v>
      </c>
      <c r="G9448">
        <v>0.51088827365716583</v>
      </c>
      <c r="BD9448">
        <f t="shared" si="1123"/>
        <v>-5837.3238514402919</v>
      </c>
      <c r="BE9448">
        <f t="shared" si="1124"/>
        <v>-3735.8241306302425</v>
      </c>
      <c r="BF9448">
        <f t="shared" si="1125"/>
        <v>-1634.3244098201931</v>
      </c>
      <c r="BG9448">
        <f t="shared" si="1126"/>
        <v>467.17531098985637</v>
      </c>
      <c r="BH9448">
        <f t="shared" si="1127"/>
        <v>2568.6750317999049</v>
      </c>
      <c r="BI9448">
        <f t="shared" si="1128"/>
        <v>4670.1747526099552</v>
      </c>
      <c r="BJ9448">
        <f t="shared" si="1129"/>
        <v>6771.6744734200038</v>
      </c>
    </row>
    <row r="9449" spans="1:62">
      <c r="A9449">
        <v>9446</v>
      </c>
      <c r="F9449">
        <v>8233.2646085993674</v>
      </c>
      <c r="G9449">
        <v>0.74268998936515374</v>
      </c>
      <c r="BD9449">
        <f t="shared" si="1123"/>
        <v>6662.1196619653347</v>
      </c>
      <c r="BE9449">
        <f t="shared" si="1124"/>
        <v>9216.5610302511632</v>
      </c>
      <c r="BF9449">
        <f t="shared" si="1125"/>
        <v>11771.002398536993</v>
      </c>
      <c r="BG9449">
        <f t="shared" si="1126"/>
        <v>14325.443766822822</v>
      </c>
      <c r="BH9449">
        <f t="shared" si="1127"/>
        <v>16879.885135108652</v>
      </c>
      <c r="BI9449">
        <f t="shared" si="1128"/>
        <v>19434.326503394481</v>
      </c>
      <c r="BJ9449">
        <f t="shared" si="1129"/>
        <v>21988.767871680309</v>
      </c>
    </row>
    <row r="9450" spans="1:62">
      <c r="A9450">
        <v>9447</v>
      </c>
      <c r="F9450">
        <v>8977.9969296059026</v>
      </c>
      <c r="G9450">
        <v>0.41845693901264092</v>
      </c>
      <c r="BD9450">
        <f t="shared" si="1123"/>
        <v>-4519.8146617735983</v>
      </c>
      <c r="BE9450">
        <f t="shared" si="1124"/>
        <v>-806.36471494783018</v>
      </c>
      <c r="BF9450">
        <f t="shared" si="1125"/>
        <v>2907.085231877938</v>
      </c>
      <c r="BG9450">
        <f t="shared" si="1126"/>
        <v>6620.5351787037071</v>
      </c>
      <c r="BH9450">
        <f t="shared" si="1127"/>
        <v>10333.985125529476</v>
      </c>
      <c r="BI9450">
        <f t="shared" si="1128"/>
        <v>14047.435072355243</v>
      </c>
      <c r="BJ9450">
        <f t="shared" si="1129"/>
        <v>17760.885019181012</v>
      </c>
    </row>
    <row r="9451" spans="1:62">
      <c r="A9451">
        <v>9448</v>
      </c>
      <c r="F9451">
        <v>11499.40400057632</v>
      </c>
      <c r="G9451">
        <v>0.45551699058349993</v>
      </c>
      <c r="BD9451">
        <f t="shared" si="1123"/>
        <v>-6885.7122345426978</v>
      </c>
      <c r="BE9451">
        <f t="shared" si="1124"/>
        <v>-4793.4275394794931</v>
      </c>
      <c r="BF9451">
        <f t="shared" si="1125"/>
        <v>-2701.1428444162884</v>
      </c>
      <c r="BG9451">
        <f t="shared" si="1126"/>
        <v>-608.85814935308372</v>
      </c>
      <c r="BH9451">
        <f t="shared" si="1127"/>
        <v>1483.426545710121</v>
      </c>
      <c r="BI9451">
        <f t="shared" si="1128"/>
        <v>3575.7112407733257</v>
      </c>
      <c r="BJ9451">
        <f t="shared" si="1129"/>
        <v>5667.9959358365304</v>
      </c>
    </row>
    <row r="9452" spans="1:62">
      <c r="A9452">
        <v>9449</v>
      </c>
      <c r="F9452">
        <v>873.27097199862692</v>
      </c>
      <c r="G9452">
        <v>0.45227078396945508</v>
      </c>
      <c r="BD9452">
        <f t="shared" si="1123"/>
        <v>-9221.8190476588206</v>
      </c>
      <c r="BE9452">
        <f t="shared" si="1124"/>
        <v>-6944.2340947413204</v>
      </c>
      <c r="BF9452">
        <f t="shared" si="1125"/>
        <v>-4666.6491418238211</v>
      </c>
      <c r="BG9452">
        <f t="shared" si="1126"/>
        <v>-2389.0641889063209</v>
      </c>
      <c r="BH9452">
        <f t="shared" si="1127"/>
        <v>-111.47923598882153</v>
      </c>
      <c r="BI9452">
        <f t="shared" si="1128"/>
        <v>2166.1057169286778</v>
      </c>
      <c r="BJ9452">
        <f t="shared" si="1129"/>
        <v>4443.6906698461771</v>
      </c>
    </row>
    <row r="9453" spans="1:62">
      <c r="A9453">
        <v>9450</v>
      </c>
      <c r="F9453">
        <v>10602.00804134912</v>
      </c>
      <c r="G9453">
        <v>0.45606343440583696</v>
      </c>
      <c r="BD9453">
        <f t="shared" si="1123"/>
        <v>1388.0829478486485</v>
      </c>
      <c r="BE9453">
        <f t="shared" si="1124"/>
        <v>3649.4368676959239</v>
      </c>
      <c r="BF9453">
        <f t="shared" si="1125"/>
        <v>5910.7907875431993</v>
      </c>
      <c r="BG9453">
        <f t="shared" si="1126"/>
        <v>8172.1447073904747</v>
      </c>
      <c r="BH9453">
        <f t="shared" si="1127"/>
        <v>10433.49862723775</v>
      </c>
      <c r="BI9453">
        <f t="shared" si="1128"/>
        <v>12694.852547085025</v>
      </c>
      <c r="BJ9453">
        <f t="shared" si="1129"/>
        <v>14956.206466932301</v>
      </c>
    </row>
    <row r="9454" spans="1:62">
      <c r="A9454">
        <v>9451</v>
      </c>
      <c r="F9454">
        <v>14613.226373727644</v>
      </c>
      <c r="G9454">
        <v>0.62149607239035909</v>
      </c>
      <c r="BD9454">
        <f t="shared" si="1123"/>
        <v>-8321.6908693199348</v>
      </c>
      <c r="BE9454">
        <f t="shared" si="1124"/>
        <v>-6041.37369729075</v>
      </c>
      <c r="BF9454">
        <f t="shared" si="1125"/>
        <v>-3761.0565252615652</v>
      </c>
      <c r="BG9454">
        <f t="shared" si="1126"/>
        <v>-1480.7393532323804</v>
      </c>
      <c r="BH9454">
        <f t="shared" si="1127"/>
        <v>799.57781879680442</v>
      </c>
      <c r="BI9454">
        <f t="shared" si="1128"/>
        <v>3079.8949908259892</v>
      </c>
      <c r="BJ9454">
        <f t="shared" si="1129"/>
        <v>5360.212162855174</v>
      </c>
    </row>
    <row r="9455" spans="1:62">
      <c r="A9455">
        <v>9452</v>
      </c>
      <c r="F9455">
        <v>12792.499533772523</v>
      </c>
      <c r="G9455">
        <v>9.0957937506579434E-2</v>
      </c>
      <c r="BD9455">
        <f t="shared" si="1123"/>
        <v>-11505.746011775849</v>
      </c>
      <c r="BE9455">
        <f t="shared" si="1124"/>
        <v>-8398.265649824054</v>
      </c>
      <c r="BF9455">
        <f t="shared" si="1125"/>
        <v>-5290.7852878722588</v>
      </c>
      <c r="BG9455">
        <f t="shared" si="1126"/>
        <v>-2183.3049259204618</v>
      </c>
      <c r="BH9455">
        <f t="shared" si="1127"/>
        <v>924.17543603133345</v>
      </c>
      <c r="BI9455">
        <f t="shared" si="1128"/>
        <v>4031.6557979831268</v>
      </c>
      <c r="BJ9455">
        <f t="shared" si="1129"/>
        <v>7139.136159934922</v>
      </c>
    </row>
    <row r="9456" spans="1:62">
      <c r="A9456">
        <v>9453</v>
      </c>
      <c r="F9456">
        <v>8205.678727507875</v>
      </c>
      <c r="G9456">
        <v>0.52900907459442426</v>
      </c>
      <c r="BD9456">
        <f t="shared" si="1123"/>
        <v>-12337.709846239626</v>
      </c>
      <c r="BE9456">
        <f t="shared" si="1124"/>
        <v>-11882.920158706729</v>
      </c>
      <c r="BF9456">
        <f t="shared" si="1125"/>
        <v>-11428.130471173832</v>
      </c>
      <c r="BG9456">
        <f t="shared" si="1126"/>
        <v>-10973.340783640935</v>
      </c>
      <c r="BH9456">
        <f t="shared" si="1127"/>
        <v>-10518.551096108036</v>
      </c>
      <c r="BI9456">
        <f t="shared" si="1128"/>
        <v>-10063.761408575141</v>
      </c>
      <c r="BJ9456">
        <f t="shared" si="1129"/>
        <v>-9608.9717210422423</v>
      </c>
    </row>
    <row r="9457" spans="1:62">
      <c r="A9457">
        <v>9454</v>
      </c>
      <c r="F9457">
        <v>8497.706619835657</v>
      </c>
      <c r="G9457">
        <v>0.40047795000442044</v>
      </c>
      <c r="BD9457">
        <f t="shared" si="1123"/>
        <v>-5560.6333545357538</v>
      </c>
      <c r="BE9457">
        <f t="shared" si="1124"/>
        <v>-2915.5879815636326</v>
      </c>
      <c r="BF9457">
        <f t="shared" si="1125"/>
        <v>-270.54260859151145</v>
      </c>
      <c r="BG9457">
        <f t="shared" si="1126"/>
        <v>2374.5027643806097</v>
      </c>
      <c r="BH9457">
        <f t="shared" si="1127"/>
        <v>5019.5481373527309</v>
      </c>
      <c r="BI9457">
        <f t="shared" si="1128"/>
        <v>7664.5935103248521</v>
      </c>
      <c r="BJ9457">
        <f t="shared" si="1129"/>
        <v>10309.638883296975</v>
      </c>
    </row>
    <row r="9458" spans="1:62">
      <c r="A9458">
        <v>9455</v>
      </c>
      <c r="F9458">
        <v>12630.71925786702</v>
      </c>
      <c r="G9458">
        <v>0.17289159810674182</v>
      </c>
      <c r="BD9458">
        <f t="shared" si="1123"/>
        <v>-6495.3168698135551</v>
      </c>
      <c r="BE9458">
        <f t="shared" si="1124"/>
        <v>-4492.9271197914532</v>
      </c>
      <c r="BF9458">
        <f t="shared" si="1125"/>
        <v>-2490.5373697693503</v>
      </c>
      <c r="BG9458">
        <f t="shared" si="1126"/>
        <v>-488.14761974724843</v>
      </c>
      <c r="BH9458">
        <f t="shared" si="1127"/>
        <v>1514.2421302748535</v>
      </c>
      <c r="BI9458">
        <f t="shared" si="1128"/>
        <v>3516.6318802969563</v>
      </c>
      <c r="BJ9458">
        <f t="shared" si="1129"/>
        <v>5519.0216303190591</v>
      </c>
    </row>
    <row r="9459" spans="1:62">
      <c r="A9459">
        <v>9456</v>
      </c>
      <c r="F9459">
        <v>3543.3003213546799</v>
      </c>
      <c r="G9459">
        <v>0.48729001522033677</v>
      </c>
      <c r="BD9459">
        <f t="shared" si="1123"/>
        <v>-11766.261267333311</v>
      </c>
      <c r="BE9459">
        <f t="shared" si="1124"/>
        <v>-10901.803276799601</v>
      </c>
      <c r="BF9459">
        <f t="shared" si="1125"/>
        <v>-10037.345286265892</v>
      </c>
      <c r="BG9459">
        <f t="shared" si="1126"/>
        <v>-9172.8872957321837</v>
      </c>
      <c r="BH9459">
        <f t="shared" si="1127"/>
        <v>-8308.429305198475</v>
      </c>
      <c r="BI9459">
        <f t="shared" si="1128"/>
        <v>-7443.9713146647655</v>
      </c>
      <c r="BJ9459">
        <f t="shared" si="1129"/>
        <v>-6579.5133241310568</v>
      </c>
    </row>
    <row r="9460" spans="1:62">
      <c r="A9460">
        <v>9457</v>
      </c>
      <c r="F9460">
        <v>7722.7621909884219</v>
      </c>
      <c r="G9460">
        <v>0.38252068100805658</v>
      </c>
      <c r="BD9460">
        <f t="shared" si="1123"/>
        <v>-1106.850245252996</v>
      </c>
      <c r="BE9460">
        <f t="shared" si="1124"/>
        <v>1329.5998308486878</v>
      </c>
      <c r="BF9460">
        <f t="shared" si="1125"/>
        <v>3766.0499069503712</v>
      </c>
      <c r="BG9460">
        <f t="shared" si="1126"/>
        <v>6202.4999830520555</v>
      </c>
      <c r="BH9460">
        <f t="shared" si="1127"/>
        <v>8638.9500591537399</v>
      </c>
      <c r="BI9460">
        <f t="shared" si="1128"/>
        <v>11075.400135255422</v>
      </c>
      <c r="BJ9460">
        <f t="shared" si="1129"/>
        <v>13511.850211357108</v>
      </c>
    </row>
    <row r="9461" spans="1:62">
      <c r="A9461">
        <v>9458</v>
      </c>
      <c r="F9461">
        <v>12447.332727424895</v>
      </c>
      <c r="G9461">
        <v>4.0997637395845388E-3</v>
      </c>
      <c r="BD9461">
        <f t="shared" si="1123"/>
        <v>-5810.1587859481388</v>
      </c>
      <c r="BE9461">
        <f t="shared" si="1124"/>
        <v>-3897.555380907856</v>
      </c>
      <c r="BF9461">
        <f t="shared" si="1125"/>
        <v>-1984.9519758675733</v>
      </c>
      <c r="BG9461">
        <f t="shared" si="1126"/>
        <v>-72.348570827290132</v>
      </c>
      <c r="BH9461">
        <f t="shared" si="1127"/>
        <v>1840.2548342129921</v>
      </c>
      <c r="BI9461">
        <f t="shared" si="1128"/>
        <v>3752.8582392532753</v>
      </c>
      <c r="BJ9461">
        <f t="shared" si="1129"/>
        <v>5665.4616442935585</v>
      </c>
    </row>
    <row r="9462" spans="1:62">
      <c r="A9462">
        <v>9459</v>
      </c>
      <c r="F9462">
        <v>10897.267254522494</v>
      </c>
      <c r="G9462">
        <v>0.25313242950356418</v>
      </c>
      <c r="BD9462">
        <f t="shared" si="1123"/>
        <v>-12426.833908726972</v>
      </c>
      <c r="BE9462">
        <f t="shared" si="1124"/>
        <v>-12406.33509002905</v>
      </c>
      <c r="BF9462">
        <f t="shared" si="1125"/>
        <v>-12385.836271331127</v>
      </c>
      <c r="BG9462">
        <f t="shared" si="1126"/>
        <v>-12365.337452633205</v>
      </c>
      <c r="BH9462">
        <f t="shared" si="1127"/>
        <v>-12344.838633935282</v>
      </c>
      <c r="BI9462">
        <f t="shared" si="1128"/>
        <v>-12324.339815237359</v>
      </c>
      <c r="BJ9462">
        <f t="shared" si="1129"/>
        <v>-12303.840996539437</v>
      </c>
    </row>
    <row r="9463" spans="1:62">
      <c r="A9463">
        <v>9460</v>
      </c>
      <c r="F9463">
        <v>11505.167842990368</v>
      </c>
      <c r="G9463">
        <v>0.52936284482170493</v>
      </c>
      <c r="BD9463">
        <f t="shared" si="1123"/>
        <v>-9631.6051070046742</v>
      </c>
      <c r="BE9463">
        <f t="shared" si="1124"/>
        <v>-8365.9429594868525</v>
      </c>
      <c r="BF9463">
        <f t="shared" si="1125"/>
        <v>-7100.2808119690308</v>
      </c>
      <c r="BG9463">
        <f t="shared" si="1126"/>
        <v>-5834.6186644512109</v>
      </c>
      <c r="BH9463">
        <f t="shared" si="1127"/>
        <v>-4568.9565169333891</v>
      </c>
      <c r="BI9463">
        <f t="shared" si="1128"/>
        <v>-3303.2943694155683</v>
      </c>
      <c r="BJ9463">
        <f t="shared" si="1129"/>
        <v>-2037.6322218977475</v>
      </c>
    </row>
    <row r="9464" spans="1:62">
      <c r="A9464">
        <v>9461</v>
      </c>
      <c r="F9464">
        <v>5709.6971257173391</v>
      </c>
      <c r="G9464">
        <v>0.42159155287012684</v>
      </c>
      <c r="BD9464">
        <f t="shared" si="1123"/>
        <v>-8858.3536188818434</v>
      </c>
      <c r="BE9464">
        <f t="shared" si="1124"/>
        <v>-6211.5393947733182</v>
      </c>
      <c r="BF9464">
        <f t="shared" si="1125"/>
        <v>-3564.7251706647939</v>
      </c>
      <c r="BG9464">
        <f t="shared" si="1126"/>
        <v>-917.91094655626875</v>
      </c>
      <c r="BH9464">
        <f t="shared" si="1127"/>
        <v>1728.9032775522555</v>
      </c>
      <c r="BI9464">
        <f t="shared" si="1128"/>
        <v>4375.7175016607798</v>
      </c>
      <c r="BJ9464">
        <f t="shared" si="1129"/>
        <v>7022.5317257693041</v>
      </c>
    </row>
    <row r="9465" spans="1:62">
      <c r="A9465">
        <v>9462</v>
      </c>
      <c r="F9465">
        <v>12734.987759506157</v>
      </c>
      <c r="G9465">
        <v>0.44744595025153888</v>
      </c>
      <c r="BD9465">
        <f t="shared" si="1123"/>
        <v>-3601.739361366705</v>
      </c>
      <c r="BE9465">
        <f t="shared" si="1124"/>
        <v>-1493.7815970160709</v>
      </c>
      <c r="BF9465">
        <f t="shared" si="1125"/>
        <v>614.17616733456362</v>
      </c>
      <c r="BG9465">
        <f t="shared" si="1126"/>
        <v>2722.1339316851972</v>
      </c>
      <c r="BH9465">
        <f t="shared" si="1127"/>
        <v>4830.0916960358318</v>
      </c>
      <c r="BI9465">
        <f t="shared" si="1128"/>
        <v>6938.0494603864663</v>
      </c>
      <c r="BJ9465">
        <f t="shared" si="1129"/>
        <v>9046.0072247371008</v>
      </c>
    </row>
    <row r="9466" spans="1:62">
      <c r="A9466">
        <v>9463</v>
      </c>
      <c r="F9466">
        <v>-3765.3577416767257</v>
      </c>
      <c r="G9466">
        <v>1.1955458103634271</v>
      </c>
      <c r="BD9466">
        <f t="shared" si="1123"/>
        <v>-10497.758008248464</v>
      </c>
      <c r="BE9466">
        <f t="shared" si="1124"/>
        <v>-8260.5282569907686</v>
      </c>
      <c r="BF9466">
        <f t="shared" si="1125"/>
        <v>-6023.2985057330743</v>
      </c>
      <c r="BG9466">
        <f t="shared" si="1126"/>
        <v>-3786.06875447538</v>
      </c>
      <c r="BH9466">
        <f t="shared" si="1127"/>
        <v>-1548.8390032176849</v>
      </c>
      <c r="BI9466">
        <f t="shared" si="1128"/>
        <v>688.39074804000848</v>
      </c>
      <c r="BJ9466">
        <f t="shared" si="1129"/>
        <v>2925.6204992977036</v>
      </c>
    </row>
    <row r="9467" spans="1:62">
      <c r="A9467">
        <v>9464</v>
      </c>
      <c r="F9467">
        <v>12223.281132473869</v>
      </c>
      <c r="G9467">
        <v>0.54984628178184458</v>
      </c>
      <c r="BD9467">
        <f t="shared" si="1123"/>
        <v>9743.0867934938615</v>
      </c>
      <c r="BE9467">
        <f t="shared" si="1124"/>
        <v>15720.815845310997</v>
      </c>
      <c r="BF9467">
        <f t="shared" si="1125"/>
        <v>21698.544897128133</v>
      </c>
      <c r="BG9467">
        <f t="shared" si="1126"/>
        <v>27676.273948945269</v>
      </c>
      <c r="BH9467">
        <f t="shared" si="1127"/>
        <v>33654.003000762401</v>
      </c>
      <c r="BI9467">
        <f t="shared" si="1128"/>
        <v>39631.732052579537</v>
      </c>
      <c r="BJ9467">
        <f t="shared" si="1129"/>
        <v>45609.461104396672</v>
      </c>
    </row>
    <row r="9468" spans="1:62">
      <c r="A9468">
        <v>9465</v>
      </c>
      <c r="F9468">
        <v>9894.6510449496818</v>
      </c>
      <c r="G9468">
        <v>0.26808082921023235</v>
      </c>
      <c r="BD9468">
        <f t="shared" si="1123"/>
        <v>-9474.0497235646453</v>
      </c>
      <c r="BE9468">
        <f t="shared" si="1124"/>
        <v>-6724.8183146554229</v>
      </c>
      <c r="BF9468">
        <f t="shared" si="1125"/>
        <v>-3975.5869057462005</v>
      </c>
      <c r="BG9468">
        <f t="shared" si="1126"/>
        <v>-1226.3554968369772</v>
      </c>
      <c r="BH9468">
        <f t="shared" si="1127"/>
        <v>1522.8759120722461</v>
      </c>
      <c r="BI9468">
        <f t="shared" si="1128"/>
        <v>4272.1073209814676</v>
      </c>
      <c r="BJ9468">
        <f t="shared" si="1129"/>
        <v>7021.3387298906928</v>
      </c>
    </row>
    <row r="9469" spans="1:62">
      <c r="A9469">
        <v>9466</v>
      </c>
      <c r="F9469">
        <v>5346.9876836335498</v>
      </c>
      <c r="G9469">
        <v>0.28222743137278528</v>
      </c>
      <c r="BD9469">
        <f t="shared" si="1123"/>
        <v>-8554.2468988985202</v>
      </c>
      <c r="BE9469">
        <f t="shared" si="1124"/>
        <v>-7213.8427528473585</v>
      </c>
      <c r="BF9469">
        <f t="shared" si="1125"/>
        <v>-5873.4386067961968</v>
      </c>
      <c r="BG9469">
        <f t="shared" si="1126"/>
        <v>-4533.0344607450352</v>
      </c>
      <c r="BH9469">
        <f t="shared" si="1127"/>
        <v>-3192.6303146938726</v>
      </c>
      <c r="BI9469">
        <f t="shared" si="1128"/>
        <v>-1852.2261686427109</v>
      </c>
      <c r="BJ9469">
        <f t="shared" si="1129"/>
        <v>-511.82202259155019</v>
      </c>
    </row>
    <row r="9470" spans="1:62">
      <c r="A9470">
        <v>9467</v>
      </c>
      <c r="F9470">
        <v>14660.659470288596</v>
      </c>
      <c r="G9470">
        <v>0.74802980052436041</v>
      </c>
      <c r="BD9470">
        <f t="shared" si="1123"/>
        <v>-3935.8505267696237</v>
      </c>
      <c r="BE9470">
        <f t="shared" si="1124"/>
        <v>-2524.7133699056972</v>
      </c>
      <c r="BF9470">
        <f t="shared" si="1125"/>
        <v>-1113.5762130417706</v>
      </c>
      <c r="BG9470">
        <f t="shared" si="1126"/>
        <v>297.56094382215542</v>
      </c>
      <c r="BH9470">
        <f t="shared" si="1127"/>
        <v>1708.6981006860824</v>
      </c>
      <c r="BI9470">
        <f t="shared" si="1128"/>
        <v>3119.8352575500085</v>
      </c>
      <c r="BJ9470">
        <f t="shared" si="1129"/>
        <v>4530.9724144139345</v>
      </c>
    </row>
    <row r="9471" spans="1:62">
      <c r="A9471">
        <v>9468</v>
      </c>
      <c r="F9471">
        <v>-651.16729214493898</v>
      </c>
      <c r="G9471">
        <v>0.30810709548499293</v>
      </c>
      <c r="BD9471">
        <f t="shared" si="1123"/>
        <v>-10920.510467666794</v>
      </c>
      <c r="BE9471">
        <f t="shared" si="1124"/>
        <v>-7180.3614650449917</v>
      </c>
      <c r="BF9471">
        <f t="shared" si="1125"/>
        <v>-3440.2124624231892</v>
      </c>
      <c r="BG9471">
        <f t="shared" si="1126"/>
        <v>299.93654019861242</v>
      </c>
      <c r="BH9471">
        <f t="shared" si="1127"/>
        <v>4040.0855428204159</v>
      </c>
      <c r="BI9471">
        <f t="shared" si="1128"/>
        <v>7780.2345454422175</v>
      </c>
      <c r="BJ9471">
        <f t="shared" si="1129"/>
        <v>11520.383548064019</v>
      </c>
    </row>
    <row r="9472" spans="1:62">
      <c r="A9472">
        <v>9469</v>
      </c>
      <c r="F9472">
        <v>13991.034304702429</v>
      </c>
      <c r="G9472">
        <v>6.9595291784635194E-2</v>
      </c>
      <c r="BD9472">
        <f t="shared" si="1123"/>
        <v>2191.7027695699035</v>
      </c>
      <c r="BE9472">
        <f t="shared" si="1124"/>
        <v>3732.2382469948684</v>
      </c>
      <c r="BF9472">
        <f t="shared" si="1125"/>
        <v>5272.7737244198333</v>
      </c>
      <c r="BG9472">
        <f t="shared" si="1126"/>
        <v>6813.3092018447978</v>
      </c>
      <c r="BH9472">
        <f t="shared" si="1127"/>
        <v>8353.8446792697614</v>
      </c>
      <c r="BI9472">
        <f t="shared" si="1128"/>
        <v>9894.3801566947277</v>
      </c>
      <c r="BJ9472">
        <f t="shared" si="1129"/>
        <v>11434.915634119692</v>
      </c>
    </row>
    <row r="9473" spans="1:62">
      <c r="A9473">
        <v>9470</v>
      </c>
      <c r="F9473">
        <v>7829.0777035025749</v>
      </c>
      <c r="G9473">
        <v>0.56190100011168731</v>
      </c>
      <c r="BD9473">
        <f t="shared" si="1123"/>
        <v>-13643.057845779253</v>
      </c>
      <c r="BE9473">
        <f t="shared" si="1124"/>
        <v>-13295.081386856076</v>
      </c>
      <c r="BF9473">
        <f t="shared" si="1125"/>
        <v>-12947.104927932902</v>
      </c>
      <c r="BG9473">
        <f t="shared" si="1126"/>
        <v>-12599.128469009725</v>
      </c>
      <c r="BH9473">
        <f t="shared" si="1127"/>
        <v>-12251.152010086549</v>
      </c>
      <c r="BI9473">
        <f t="shared" si="1128"/>
        <v>-11903.175551163373</v>
      </c>
      <c r="BJ9473">
        <f t="shared" si="1129"/>
        <v>-11555.199092240196</v>
      </c>
    </row>
    <row r="9474" spans="1:62">
      <c r="A9474">
        <v>9471</v>
      </c>
      <c r="F9474">
        <v>15666.291562776409</v>
      </c>
      <c r="G9474">
        <v>0.60055000261506297</v>
      </c>
      <c r="BD9474">
        <f t="shared" si="1123"/>
        <v>-5019.5727029441387</v>
      </c>
      <c r="BE9474">
        <f t="shared" si="1124"/>
        <v>-2210.0677023857015</v>
      </c>
      <c r="BF9474">
        <f t="shared" si="1125"/>
        <v>599.43729817273561</v>
      </c>
      <c r="BG9474">
        <f t="shared" si="1126"/>
        <v>3408.9422987311718</v>
      </c>
      <c r="BH9474">
        <f t="shared" si="1127"/>
        <v>6218.4472992896081</v>
      </c>
      <c r="BI9474">
        <f t="shared" si="1128"/>
        <v>9027.9522998480461</v>
      </c>
      <c r="BJ9474">
        <f t="shared" si="1129"/>
        <v>11837.45730040648</v>
      </c>
    </row>
    <row r="9475" spans="1:62">
      <c r="A9475">
        <v>9472</v>
      </c>
      <c r="F9475">
        <v>9819.3120517255084</v>
      </c>
      <c r="G9475">
        <v>0.23470320336290484</v>
      </c>
      <c r="BD9475">
        <f t="shared" si="1123"/>
        <v>-12663.541549701094</v>
      </c>
      <c r="BE9475">
        <f t="shared" si="1124"/>
        <v>-9660.7915366257803</v>
      </c>
      <c r="BF9475">
        <f t="shared" si="1125"/>
        <v>-6658.0415235504643</v>
      </c>
      <c r="BG9475">
        <f t="shared" si="1126"/>
        <v>-3655.2915104751501</v>
      </c>
      <c r="BH9475">
        <f t="shared" si="1127"/>
        <v>-652.54149739983404</v>
      </c>
      <c r="BI9475">
        <f t="shared" si="1128"/>
        <v>2350.2085156754802</v>
      </c>
      <c r="BJ9475">
        <f t="shared" si="1129"/>
        <v>5352.9585287507944</v>
      </c>
    </row>
    <row r="9476" spans="1:62">
      <c r="A9476">
        <v>9473</v>
      </c>
      <c r="F9476">
        <v>15349.712334751905</v>
      </c>
      <c r="G9476">
        <v>0.25003285875941117</v>
      </c>
      <c r="BD9476">
        <f t="shared" si="1123"/>
        <v>-8645.7960349109835</v>
      </c>
      <c r="BE9476">
        <f t="shared" si="1124"/>
        <v>-7472.2800180964605</v>
      </c>
      <c r="BF9476">
        <f t="shared" si="1125"/>
        <v>-6298.7640012819356</v>
      </c>
      <c r="BG9476">
        <f t="shared" si="1126"/>
        <v>-5125.2479844674117</v>
      </c>
      <c r="BH9476">
        <f t="shared" si="1127"/>
        <v>-3951.7319676528869</v>
      </c>
      <c r="BI9476">
        <f t="shared" si="1128"/>
        <v>-2778.2159508383629</v>
      </c>
      <c r="BJ9476">
        <f t="shared" si="1129"/>
        <v>-1604.6999340238381</v>
      </c>
    </row>
    <row r="9477" spans="1:62">
      <c r="A9477">
        <v>9474</v>
      </c>
      <c r="F9477">
        <v>-14927.888219092136</v>
      </c>
      <c r="G9477">
        <v>0.28158887203485872</v>
      </c>
      <c r="BD9477">
        <f t="shared" si="1123"/>
        <v>-14099.548040954849</v>
      </c>
      <c r="BE9477">
        <f t="shared" si="1124"/>
        <v>-12849.383747157794</v>
      </c>
      <c r="BF9477">
        <f t="shared" si="1125"/>
        <v>-11599.219453360736</v>
      </c>
      <c r="BG9477">
        <f t="shared" si="1126"/>
        <v>-10349.055159563681</v>
      </c>
      <c r="BH9477">
        <f t="shared" si="1127"/>
        <v>-9098.8908657666252</v>
      </c>
      <c r="BI9477">
        <f t="shared" si="1128"/>
        <v>-7848.7265719695697</v>
      </c>
      <c r="BJ9477">
        <f t="shared" si="1129"/>
        <v>-6598.5622781725142</v>
      </c>
    </row>
    <row r="9478" spans="1:62">
      <c r="A9478">
        <v>9475</v>
      </c>
      <c r="F9478">
        <v>-656.0378885075188</v>
      </c>
      <c r="G9478">
        <v>0.13581736411028889</v>
      </c>
      <c r="BD9478">
        <f t="shared" si="1123"/>
        <v>16335.832579266429</v>
      </c>
      <c r="BE9478">
        <f t="shared" si="1124"/>
        <v>17743.776939440722</v>
      </c>
      <c r="BF9478">
        <f t="shared" si="1125"/>
        <v>19151.721299615016</v>
      </c>
      <c r="BG9478">
        <f t="shared" si="1126"/>
        <v>20559.665659789309</v>
      </c>
      <c r="BH9478">
        <f t="shared" si="1127"/>
        <v>21967.610019963606</v>
      </c>
      <c r="BI9478">
        <f t="shared" si="1128"/>
        <v>23375.554380137895</v>
      </c>
      <c r="BJ9478">
        <f t="shared" si="1129"/>
        <v>24783.498740312192</v>
      </c>
    </row>
    <row r="9479" spans="1:62">
      <c r="A9479">
        <v>9476</v>
      </c>
      <c r="F9479">
        <v>5329.2846564101383</v>
      </c>
      <c r="G9479">
        <v>0.44082009651377074</v>
      </c>
      <c r="BD9479">
        <f t="shared" si="1123"/>
        <v>1335.1247090589632</v>
      </c>
      <c r="BE9479">
        <f t="shared" si="1124"/>
        <v>2014.2115296104078</v>
      </c>
      <c r="BF9479">
        <f t="shared" si="1125"/>
        <v>2693.2983501618519</v>
      </c>
      <c r="BG9479">
        <f t="shared" si="1126"/>
        <v>3372.3851707132967</v>
      </c>
      <c r="BH9479">
        <f t="shared" si="1127"/>
        <v>4051.4719912647411</v>
      </c>
      <c r="BI9479">
        <f t="shared" si="1128"/>
        <v>4730.558811816185</v>
      </c>
      <c r="BJ9479">
        <f t="shared" si="1129"/>
        <v>5409.6456323676293</v>
      </c>
    </row>
    <row r="9480" spans="1:62">
      <c r="A9480">
        <v>9477</v>
      </c>
      <c r="F9480">
        <v>9877.0145722207089</v>
      </c>
      <c r="G9480">
        <v>0.36398271251264624</v>
      </c>
      <c r="BD9480">
        <f t="shared" si="1123"/>
        <v>-3125.1841738412845</v>
      </c>
      <c r="BE9480">
        <f t="shared" si="1124"/>
        <v>-921.08369127243077</v>
      </c>
      <c r="BF9480">
        <f t="shared" si="1125"/>
        <v>1283.0167912964225</v>
      </c>
      <c r="BG9480">
        <f t="shared" si="1126"/>
        <v>3487.1172738652767</v>
      </c>
      <c r="BH9480">
        <f t="shared" si="1127"/>
        <v>5691.2177564341309</v>
      </c>
      <c r="BI9480">
        <f t="shared" si="1128"/>
        <v>7895.3182390029833</v>
      </c>
      <c r="BJ9480">
        <f t="shared" si="1129"/>
        <v>10099.418721571838</v>
      </c>
    </row>
    <row r="9481" spans="1:62">
      <c r="A9481">
        <v>9478</v>
      </c>
      <c r="F9481">
        <v>2350.7786727339299</v>
      </c>
      <c r="G9481">
        <v>0.17885187355461962</v>
      </c>
      <c r="BD9481">
        <f t="shared" si="1123"/>
        <v>-8057.1010096574773</v>
      </c>
      <c r="BE9481">
        <f t="shared" si="1124"/>
        <v>-6237.1874470942466</v>
      </c>
      <c r="BF9481">
        <f t="shared" si="1125"/>
        <v>-4417.273884531015</v>
      </c>
      <c r="BG9481">
        <f t="shared" si="1126"/>
        <v>-2597.3603219677843</v>
      </c>
      <c r="BH9481">
        <f t="shared" si="1127"/>
        <v>-777.44675940455272</v>
      </c>
      <c r="BI9481">
        <f t="shared" si="1128"/>
        <v>1042.4668031586789</v>
      </c>
      <c r="BJ9481">
        <f t="shared" si="1129"/>
        <v>2862.3803657219105</v>
      </c>
    </row>
    <row r="9482" spans="1:62">
      <c r="A9482">
        <v>9479</v>
      </c>
      <c r="F9482">
        <v>9907.1802363787156</v>
      </c>
      <c r="G9482">
        <v>0.35500236032869559</v>
      </c>
      <c r="BD9482">
        <f t="shared" si="1123"/>
        <v>-1456.5193049608317</v>
      </c>
      <c r="BE9482">
        <f t="shared" si="1124"/>
        <v>-562.25993718773361</v>
      </c>
      <c r="BF9482">
        <f t="shared" si="1125"/>
        <v>331.99943058536428</v>
      </c>
      <c r="BG9482">
        <f t="shared" si="1126"/>
        <v>1226.2587983584626</v>
      </c>
      <c r="BH9482">
        <f t="shared" si="1127"/>
        <v>2120.518166131561</v>
      </c>
      <c r="BI9482">
        <f t="shared" si="1128"/>
        <v>3014.7775339046584</v>
      </c>
      <c r="BJ9482">
        <f t="shared" si="1129"/>
        <v>3909.0369016777568</v>
      </c>
    </row>
    <row r="9483" spans="1:62">
      <c r="A9483">
        <v>9480</v>
      </c>
      <c r="F9483">
        <v>16032.015497356362</v>
      </c>
      <c r="G9483">
        <v>0.38981772634481615</v>
      </c>
      <c r="BD9483">
        <f t="shared" si="1123"/>
        <v>-8132.1684347352375</v>
      </c>
      <c r="BE9483">
        <f t="shared" si="1124"/>
        <v>-6357.1566330917594</v>
      </c>
      <c r="BF9483">
        <f t="shared" si="1125"/>
        <v>-4582.1448314482814</v>
      </c>
      <c r="BG9483">
        <f t="shared" si="1126"/>
        <v>-2807.1330298048042</v>
      </c>
      <c r="BH9483">
        <f t="shared" si="1127"/>
        <v>-1032.1212281613261</v>
      </c>
      <c r="BI9483">
        <f t="shared" si="1128"/>
        <v>742.89057348215283</v>
      </c>
      <c r="BJ9483">
        <f t="shared" si="1129"/>
        <v>2517.90237512563</v>
      </c>
    </row>
    <row r="9484" spans="1:62">
      <c r="A9484">
        <v>9481</v>
      </c>
      <c r="F9484">
        <v>9717.7516269446514</v>
      </c>
      <c r="G9484">
        <v>0.46450874849540469</v>
      </c>
      <c r="BD9484">
        <f t="shared" si="1123"/>
        <v>-14082.926865632282</v>
      </c>
      <c r="BE9484">
        <f t="shared" si="1124"/>
        <v>-12133.838233908202</v>
      </c>
      <c r="BF9484">
        <f t="shared" si="1125"/>
        <v>-10184.74960218412</v>
      </c>
      <c r="BG9484">
        <f t="shared" si="1126"/>
        <v>-8235.6609704600396</v>
      </c>
      <c r="BH9484">
        <f t="shared" si="1127"/>
        <v>-6286.5723387359576</v>
      </c>
      <c r="BI9484">
        <f t="shared" si="1128"/>
        <v>-4337.4837070118774</v>
      </c>
      <c r="BJ9484">
        <f t="shared" si="1129"/>
        <v>-2388.3950752877972</v>
      </c>
    </row>
    <row r="9485" spans="1:62">
      <c r="A9485">
        <v>9482</v>
      </c>
      <c r="F9485">
        <v>2102.6737369019029</v>
      </c>
      <c r="G9485">
        <v>0.60124099697540423</v>
      </c>
      <c r="BD9485">
        <f t="shared" ref="BD9485:BD9548" si="1130">($BD$3*G9484)-F9484</f>
        <v>-7395.207884467628</v>
      </c>
      <c r="BE9485">
        <f t="shared" ref="BE9485:BE9548" si="1131">($BE$3*G9484)-F9484</f>
        <v>-5072.6641419906045</v>
      </c>
      <c r="BF9485">
        <f t="shared" ref="BF9485:BF9548" si="1132">($BF$3*G9484)-F9484</f>
        <v>-2750.1203995135811</v>
      </c>
      <c r="BG9485">
        <f t="shared" ref="BG9485:BG9548" si="1133">($BG$3*G9484)-F9484</f>
        <v>-427.57665703655766</v>
      </c>
      <c r="BH9485">
        <f t="shared" ref="BH9485:BH9548" si="1134">($BH$3*G9484)-F9484</f>
        <v>1894.9670854404667</v>
      </c>
      <c r="BI9485">
        <f t="shared" ref="BI9485:BI9548" si="1135">($BI$3*G9484)-F9484</f>
        <v>4217.5108279174892</v>
      </c>
      <c r="BJ9485">
        <f t="shared" ref="BJ9485:BJ9548" si="1136">($BJ$3*G9484)-F9484</f>
        <v>6540.0545703945118</v>
      </c>
    </row>
    <row r="9486" spans="1:62">
      <c r="A9486">
        <v>9483</v>
      </c>
      <c r="F9486">
        <v>9187.4733357095538</v>
      </c>
      <c r="G9486">
        <v>0.421464780005814</v>
      </c>
      <c r="BD9486">
        <f t="shared" si="1130"/>
        <v>903.53124797511828</v>
      </c>
      <c r="BE9486">
        <f t="shared" si="1131"/>
        <v>3909.7362328521394</v>
      </c>
      <c r="BF9486">
        <f t="shared" si="1132"/>
        <v>6915.9412177291597</v>
      </c>
      <c r="BG9486">
        <f t="shared" si="1133"/>
        <v>9922.1462026061818</v>
      </c>
      <c r="BH9486">
        <f t="shared" si="1134"/>
        <v>12928.351187483202</v>
      </c>
      <c r="BI9486">
        <f t="shared" si="1135"/>
        <v>15934.556172360222</v>
      </c>
      <c r="BJ9486">
        <f t="shared" si="1136"/>
        <v>18940.761157237244</v>
      </c>
    </row>
    <row r="9487" spans="1:62">
      <c r="A9487">
        <v>9484</v>
      </c>
      <c r="F9487">
        <v>5410.5594479931679</v>
      </c>
      <c r="G9487">
        <v>0.34368370920467406</v>
      </c>
      <c r="BD9487">
        <f t="shared" si="1130"/>
        <v>-7080.1494356804833</v>
      </c>
      <c r="BE9487">
        <f t="shared" si="1131"/>
        <v>-4972.8255356514137</v>
      </c>
      <c r="BF9487">
        <f t="shared" si="1132"/>
        <v>-2865.5016356223441</v>
      </c>
      <c r="BG9487">
        <f t="shared" si="1133"/>
        <v>-758.17773559327361</v>
      </c>
      <c r="BH9487">
        <f t="shared" si="1134"/>
        <v>1349.1461644357969</v>
      </c>
      <c r="BI9487">
        <f t="shared" si="1135"/>
        <v>3456.4700644648656</v>
      </c>
      <c r="BJ9487">
        <f t="shared" si="1136"/>
        <v>5563.7939644939361</v>
      </c>
    </row>
    <row r="9488" spans="1:62">
      <c r="A9488">
        <v>9485</v>
      </c>
      <c r="F9488">
        <v>5266.8635890619407</v>
      </c>
      <c r="G9488">
        <v>0.38709510525748936</v>
      </c>
      <c r="BD9488">
        <f t="shared" si="1130"/>
        <v>-3692.1409019697976</v>
      </c>
      <c r="BE9488">
        <f t="shared" si="1131"/>
        <v>-1973.7223559464273</v>
      </c>
      <c r="BF9488">
        <f t="shared" si="1132"/>
        <v>-255.30380992305709</v>
      </c>
      <c r="BG9488">
        <f t="shared" si="1133"/>
        <v>1463.1147361003132</v>
      </c>
      <c r="BH9488">
        <f t="shared" si="1134"/>
        <v>3181.5332821236843</v>
      </c>
      <c r="BI9488">
        <f t="shared" si="1135"/>
        <v>4899.9518281470537</v>
      </c>
      <c r="BJ9488">
        <f t="shared" si="1136"/>
        <v>6618.3703741704248</v>
      </c>
    </row>
    <row r="9489" spans="1:62">
      <c r="A9489">
        <v>9486</v>
      </c>
      <c r="F9489">
        <v>2958.3965986687854</v>
      </c>
      <c r="G9489">
        <v>0.43299154089204439</v>
      </c>
      <c r="BD9489">
        <f t="shared" si="1130"/>
        <v>-3331.3880627744938</v>
      </c>
      <c r="BE9489">
        <f t="shared" si="1131"/>
        <v>-1395.912536487047</v>
      </c>
      <c r="BF9489">
        <f t="shared" si="1132"/>
        <v>539.56298980039992</v>
      </c>
      <c r="BG9489">
        <f t="shared" si="1133"/>
        <v>2475.0385160878468</v>
      </c>
      <c r="BH9489">
        <f t="shared" si="1134"/>
        <v>4410.5140423752928</v>
      </c>
      <c r="BI9489">
        <f t="shared" si="1135"/>
        <v>6345.9895686627406</v>
      </c>
      <c r="BJ9489">
        <f t="shared" si="1136"/>
        <v>8281.4650949501865</v>
      </c>
    </row>
    <row r="9490" spans="1:62">
      <c r="A9490">
        <v>9487</v>
      </c>
      <c r="F9490">
        <v>8734.9433441961974</v>
      </c>
      <c r="G9490">
        <v>0.26974606928699352</v>
      </c>
      <c r="BD9490">
        <f t="shared" si="1130"/>
        <v>-793.4388942085634</v>
      </c>
      <c r="BE9490">
        <f t="shared" si="1131"/>
        <v>1371.5188102516586</v>
      </c>
      <c r="BF9490">
        <f t="shared" si="1132"/>
        <v>3536.4765147118806</v>
      </c>
      <c r="BG9490">
        <f t="shared" si="1133"/>
        <v>5701.4342191721025</v>
      </c>
      <c r="BH9490">
        <f t="shared" si="1134"/>
        <v>7866.3919236323236</v>
      </c>
      <c r="BI9490">
        <f t="shared" si="1135"/>
        <v>10031.349628092546</v>
      </c>
      <c r="BJ9490">
        <f t="shared" si="1136"/>
        <v>12196.307332552768</v>
      </c>
    </row>
    <row r="9491" spans="1:62">
      <c r="A9491">
        <v>9488</v>
      </c>
      <c r="F9491">
        <v>4053.785637168332</v>
      </c>
      <c r="G9491">
        <v>0.40901226911365729</v>
      </c>
      <c r="BD9491">
        <f t="shared" si="1130"/>
        <v>-7386.2129977612294</v>
      </c>
      <c r="BE9491">
        <f t="shared" si="1131"/>
        <v>-6037.4826513262624</v>
      </c>
      <c r="BF9491">
        <f t="shared" si="1132"/>
        <v>-4688.7523048912944</v>
      </c>
      <c r="BG9491">
        <f t="shared" si="1133"/>
        <v>-3340.0219584563274</v>
      </c>
      <c r="BH9491">
        <f t="shared" si="1134"/>
        <v>-1991.2916120213595</v>
      </c>
      <c r="BI9491">
        <f t="shared" si="1135"/>
        <v>-642.56126558639153</v>
      </c>
      <c r="BJ9491">
        <f t="shared" si="1136"/>
        <v>706.16908084857641</v>
      </c>
    </row>
    <row r="9492" spans="1:62">
      <c r="A9492">
        <v>9489</v>
      </c>
      <c r="F9492">
        <v>3442.7545295495147</v>
      </c>
      <c r="G9492">
        <v>0.44323284819153486</v>
      </c>
      <c r="BD9492">
        <f t="shared" si="1130"/>
        <v>-2008.7242916000455</v>
      </c>
      <c r="BE9492">
        <f t="shared" si="1131"/>
        <v>36.33705396824098</v>
      </c>
      <c r="BF9492">
        <f t="shared" si="1132"/>
        <v>2081.398399536527</v>
      </c>
      <c r="BG9492">
        <f t="shared" si="1133"/>
        <v>4126.4597451048139</v>
      </c>
      <c r="BH9492">
        <f t="shared" si="1134"/>
        <v>6171.5210906731008</v>
      </c>
      <c r="BI9492">
        <f t="shared" si="1135"/>
        <v>8216.5824362413859</v>
      </c>
      <c r="BJ9492">
        <f t="shared" si="1136"/>
        <v>10261.643781809673</v>
      </c>
    </row>
    <row r="9493" spans="1:62">
      <c r="A9493">
        <v>9490</v>
      </c>
      <c r="F9493">
        <v>8697.3020719953674</v>
      </c>
      <c r="G9493">
        <v>9.0246548360388701E-2</v>
      </c>
      <c r="BD9493">
        <f t="shared" si="1130"/>
        <v>-1226.5902885918404</v>
      </c>
      <c r="BE9493">
        <f t="shared" si="1131"/>
        <v>989.57395236583397</v>
      </c>
      <c r="BF9493">
        <f t="shared" si="1132"/>
        <v>3205.7381933235083</v>
      </c>
      <c r="BG9493">
        <f t="shared" si="1133"/>
        <v>5421.9024342811827</v>
      </c>
      <c r="BH9493">
        <f t="shared" si="1134"/>
        <v>7638.066675238857</v>
      </c>
      <c r="BI9493">
        <f t="shared" si="1135"/>
        <v>9854.2309161965313</v>
      </c>
      <c r="BJ9493">
        <f t="shared" si="1136"/>
        <v>12070.395157154206</v>
      </c>
    </row>
    <row r="9494" spans="1:62">
      <c r="A9494">
        <v>9491</v>
      </c>
      <c r="F9494">
        <v>13302.708922574564</v>
      </c>
      <c r="G9494">
        <v>0.51308123093643054</v>
      </c>
      <c r="BD9494">
        <f t="shared" si="1130"/>
        <v>-8246.0693301934243</v>
      </c>
      <c r="BE9494">
        <f t="shared" si="1131"/>
        <v>-7794.8365883914803</v>
      </c>
      <c r="BF9494">
        <f t="shared" si="1132"/>
        <v>-7343.6038465895372</v>
      </c>
      <c r="BG9494">
        <f t="shared" si="1133"/>
        <v>-6892.3711047875931</v>
      </c>
      <c r="BH9494">
        <f t="shared" si="1134"/>
        <v>-6441.13836298565</v>
      </c>
      <c r="BI9494">
        <f t="shared" si="1135"/>
        <v>-5989.9056211837069</v>
      </c>
      <c r="BJ9494">
        <f t="shared" si="1136"/>
        <v>-5538.6728793817629</v>
      </c>
    </row>
    <row r="9495" spans="1:62">
      <c r="A9495">
        <v>9492</v>
      </c>
      <c r="F9495">
        <v>9261.8024480015611</v>
      </c>
      <c r="G9495">
        <v>8.399421920205441E-2</v>
      </c>
      <c r="BD9495">
        <f t="shared" si="1130"/>
        <v>-10737.302767892412</v>
      </c>
      <c r="BE9495">
        <f t="shared" si="1131"/>
        <v>-8171.8966132102587</v>
      </c>
      <c r="BF9495">
        <f t="shared" si="1132"/>
        <v>-5606.4904585281056</v>
      </c>
      <c r="BG9495">
        <f t="shared" si="1133"/>
        <v>-3041.0843038459534</v>
      </c>
      <c r="BH9495">
        <f t="shared" si="1134"/>
        <v>-475.67814916380121</v>
      </c>
      <c r="BI9495">
        <f t="shared" si="1135"/>
        <v>2089.7280055183528</v>
      </c>
      <c r="BJ9495">
        <f t="shared" si="1136"/>
        <v>4655.1341602005068</v>
      </c>
    </row>
    <row r="9496" spans="1:62">
      <c r="A9496">
        <v>9493</v>
      </c>
      <c r="F9496">
        <v>4035.1285008569157</v>
      </c>
      <c r="G9496">
        <v>0.46576234204042155</v>
      </c>
      <c r="BD9496">
        <f t="shared" si="1130"/>
        <v>-8841.8313519912881</v>
      </c>
      <c r="BE9496">
        <f t="shared" si="1131"/>
        <v>-8421.860255981017</v>
      </c>
      <c r="BF9496">
        <f t="shared" si="1132"/>
        <v>-8001.8891599707449</v>
      </c>
      <c r="BG9496">
        <f t="shared" si="1133"/>
        <v>-7581.9180639604729</v>
      </c>
      <c r="BH9496">
        <f t="shared" si="1134"/>
        <v>-7161.9469679502008</v>
      </c>
      <c r="BI9496">
        <f t="shared" si="1135"/>
        <v>-6741.9758719399288</v>
      </c>
      <c r="BJ9496">
        <f t="shared" si="1136"/>
        <v>-6322.0047759296567</v>
      </c>
    </row>
    <row r="9497" spans="1:62">
      <c r="A9497">
        <v>9494</v>
      </c>
      <c r="F9497">
        <v>12298.920857910032</v>
      </c>
      <c r="G9497">
        <v>0.26452681120322463</v>
      </c>
      <c r="BD9497">
        <f t="shared" si="1130"/>
        <v>-1706.3167906548078</v>
      </c>
      <c r="BE9497">
        <f t="shared" si="1131"/>
        <v>622.49491954730001</v>
      </c>
      <c r="BF9497">
        <f t="shared" si="1132"/>
        <v>2951.3066297494079</v>
      </c>
      <c r="BG9497">
        <f t="shared" si="1133"/>
        <v>5280.1183399515157</v>
      </c>
      <c r="BH9497">
        <f t="shared" si="1134"/>
        <v>7608.9300501536236</v>
      </c>
      <c r="BI9497">
        <f t="shared" si="1135"/>
        <v>9937.7417603557315</v>
      </c>
      <c r="BJ9497">
        <f t="shared" si="1136"/>
        <v>12266.553470557839</v>
      </c>
    </row>
    <row r="9498" spans="1:62">
      <c r="A9498">
        <v>9495</v>
      </c>
      <c r="F9498">
        <v>10442.002982183929</v>
      </c>
      <c r="G9498">
        <v>0.58539815064308431</v>
      </c>
      <c r="BD9498">
        <f t="shared" si="1130"/>
        <v>-10976.28680189391</v>
      </c>
      <c r="BE9498">
        <f t="shared" si="1131"/>
        <v>-9653.6527458777855</v>
      </c>
      <c r="BF9498">
        <f t="shared" si="1132"/>
        <v>-8331.018689861663</v>
      </c>
      <c r="BG9498">
        <f t="shared" si="1133"/>
        <v>-7008.3846338455396</v>
      </c>
      <c r="BH9498">
        <f t="shared" si="1134"/>
        <v>-5685.7505778294162</v>
      </c>
      <c r="BI9498">
        <f t="shared" si="1135"/>
        <v>-4363.1165218132937</v>
      </c>
      <c r="BJ9498">
        <f t="shared" si="1136"/>
        <v>-3040.4824657971694</v>
      </c>
    </row>
    <row r="9499" spans="1:62">
      <c r="A9499">
        <v>9496</v>
      </c>
      <c r="F9499">
        <v>13729.76059519035</v>
      </c>
      <c r="G9499">
        <v>0.23591348183533611</v>
      </c>
      <c r="BD9499">
        <f t="shared" si="1130"/>
        <v>-7515.0122289685078</v>
      </c>
      <c r="BE9499">
        <f t="shared" si="1131"/>
        <v>-4588.0214757530857</v>
      </c>
      <c r="BF9499">
        <f t="shared" si="1132"/>
        <v>-1661.0307225376637</v>
      </c>
      <c r="BG9499">
        <f t="shared" si="1133"/>
        <v>1265.9600306777575</v>
      </c>
      <c r="BH9499">
        <f t="shared" si="1134"/>
        <v>4192.9507838931786</v>
      </c>
      <c r="BI9499">
        <f t="shared" si="1135"/>
        <v>7119.9415371086016</v>
      </c>
      <c r="BJ9499">
        <f t="shared" si="1136"/>
        <v>10046.932290324023</v>
      </c>
    </row>
    <row r="9500" spans="1:62">
      <c r="A9500">
        <v>9497</v>
      </c>
      <c r="F9500">
        <v>267.1043283640829</v>
      </c>
      <c r="G9500">
        <v>0.27874680898183257</v>
      </c>
      <c r="BD9500">
        <f t="shared" si="1130"/>
        <v>-12550.193186013668</v>
      </c>
      <c r="BE9500">
        <f t="shared" si="1131"/>
        <v>-11370.625776836989</v>
      </c>
      <c r="BF9500">
        <f t="shared" si="1132"/>
        <v>-10191.058367660307</v>
      </c>
      <c r="BG9500">
        <f t="shared" si="1133"/>
        <v>-9011.4909584836278</v>
      </c>
      <c r="BH9500">
        <f t="shared" si="1134"/>
        <v>-7831.9235493069473</v>
      </c>
      <c r="BI9500">
        <f t="shared" si="1135"/>
        <v>-6652.3561401302659</v>
      </c>
      <c r="BJ9500">
        <f t="shared" si="1136"/>
        <v>-5472.7887309535854</v>
      </c>
    </row>
    <row r="9501" spans="1:62">
      <c r="A9501">
        <v>9498</v>
      </c>
      <c r="F9501">
        <v>7426.1377904434994</v>
      </c>
      <c r="G9501">
        <v>0.27333858645445819</v>
      </c>
      <c r="BD9501">
        <f t="shared" si="1130"/>
        <v>1126.6297165450799</v>
      </c>
      <c r="BE9501">
        <f t="shared" si="1131"/>
        <v>2520.3637614542426</v>
      </c>
      <c r="BF9501">
        <f t="shared" si="1132"/>
        <v>3914.0978063634057</v>
      </c>
      <c r="BG9501">
        <f t="shared" si="1133"/>
        <v>5307.8318512725682</v>
      </c>
      <c r="BH9501">
        <f t="shared" si="1134"/>
        <v>6701.5658961817317</v>
      </c>
      <c r="BI9501">
        <f t="shared" si="1135"/>
        <v>8095.2999410908942</v>
      </c>
      <c r="BJ9501">
        <f t="shared" si="1136"/>
        <v>9489.0339860000568</v>
      </c>
    </row>
    <row r="9502" spans="1:62">
      <c r="A9502">
        <v>9499</v>
      </c>
      <c r="F9502">
        <v>5018.7302833183221</v>
      </c>
      <c r="G9502">
        <v>9.7090249298655174E-2</v>
      </c>
      <c r="BD9502">
        <f t="shared" si="1130"/>
        <v>-6059.4448581712086</v>
      </c>
      <c r="BE9502">
        <f t="shared" si="1131"/>
        <v>-4692.7519258989178</v>
      </c>
      <c r="BF9502">
        <f t="shared" si="1132"/>
        <v>-3326.0589936266269</v>
      </c>
      <c r="BG9502">
        <f t="shared" si="1133"/>
        <v>-1959.3660613543352</v>
      </c>
      <c r="BH9502">
        <f t="shared" si="1134"/>
        <v>-592.6731290820444</v>
      </c>
      <c r="BI9502">
        <f t="shared" si="1135"/>
        <v>774.01980319024551</v>
      </c>
      <c r="BJ9502">
        <f t="shared" si="1136"/>
        <v>2140.7127354625372</v>
      </c>
    </row>
    <row r="9503" spans="1:62">
      <c r="A9503">
        <v>9500</v>
      </c>
      <c r="F9503">
        <v>-9127.8705431160524</v>
      </c>
      <c r="G9503">
        <v>0.42038708566489991</v>
      </c>
      <c r="BD9503">
        <f t="shared" si="1130"/>
        <v>-4533.2790368250462</v>
      </c>
      <c r="BE9503">
        <f t="shared" si="1131"/>
        <v>-4047.8277903317703</v>
      </c>
      <c r="BF9503">
        <f t="shared" si="1132"/>
        <v>-3562.3765438384944</v>
      </c>
      <c r="BG9503">
        <f t="shared" si="1133"/>
        <v>-3076.9252973452185</v>
      </c>
      <c r="BH9503">
        <f t="shared" si="1134"/>
        <v>-2591.4740508519426</v>
      </c>
      <c r="BI9503">
        <f t="shared" si="1135"/>
        <v>-2106.0228043586667</v>
      </c>
      <c r="BJ9503">
        <f t="shared" si="1136"/>
        <v>-1620.5715578653912</v>
      </c>
    </row>
    <row r="9504" spans="1:62">
      <c r="A9504">
        <v>9501</v>
      </c>
      <c r="F9504">
        <v>11502.561612145721</v>
      </c>
      <c r="G9504">
        <v>0.37969706978812656</v>
      </c>
      <c r="BD9504">
        <f t="shared" si="1130"/>
        <v>11229.805971440552</v>
      </c>
      <c r="BE9504">
        <f t="shared" si="1131"/>
        <v>13331.741399765051</v>
      </c>
      <c r="BF9504">
        <f t="shared" si="1132"/>
        <v>15433.676828089552</v>
      </c>
      <c r="BG9504">
        <f t="shared" si="1133"/>
        <v>17535.612256414053</v>
      </c>
      <c r="BH9504">
        <f t="shared" si="1134"/>
        <v>19637.547684738551</v>
      </c>
      <c r="BI9504">
        <f t="shared" si="1135"/>
        <v>21739.483113063048</v>
      </c>
      <c r="BJ9504">
        <f t="shared" si="1136"/>
        <v>23841.418541387549</v>
      </c>
    </row>
    <row r="9505" spans="1:62">
      <c r="A9505">
        <v>9502</v>
      </c>
      <c r="F9505">
        <v>11971.389601700183</v>
      </c>
      <c r="G9505">
        <v>0.46182590719809991</v>
      </c>
      <c r="BD9505">
        <f t="shared" si="1130"/>
        <v>-9604.0762632050883</v>
      </c>
      <c r="BE9505">
        <f t="shared" si="1131"/>
        <v>-7705.590914264455</v>
      </c>
      <c r="BF9505">
        <f t="shared" si="1132"/>
        <v>-5807.1055653238218</v>
      </c>
      <c r="BG9505">
        <f t="shared" si="1133"/>
        <v>-3908.6202163831895</v>
      </c>
      <c r="BH9505">
        <f t="shared" si="1134"/>
        <v>-2010.1348674425572</v>
      </c>
      <c r="BI9505">
        <f t="shared" si="1135"/>
        <v>-111.64951850192301</v>
      </c>
      <c r="BJ9505">
        <f t="shared" si="1136"/>
        <v>1786.8358304387093</v>
      </c>
    </row>
    <row r="9506" spans="1:62">
      <c r="A9506">
        <v>9503</v>
      </c>
      <c r="F9506">
        <v>697.81777528321254</v>
      </c>
      <c r="G9506">
        <v>0.21667052643247775</v>
      </c>
      <c r="BD9506">
        <f t="shared" si="1130"/>
        <v>-9662.2600657096827</v>
      </c>
      <c r="BE9506">
        <f t="shared" si="1131"/>
        <v>-7353.1305297191839</v>
      </c>
      <c r="BF9506">
        <f t="shared" si="1132"/>
        <v>-5044.0009937286841</v>
      </c>
      <c r="BG9506">
        <f t="shared" si="1133"/>
        <v>-2734.8714577381852</v>
      </c>
      <c r="BH9506">
        <f t="shared" si="1134"/>
        <v>-425.74192174768541</v>
      </c>
      <c r="BI9506">
        <f t="shared" si="1135"/>
        <v>1883.3876142428144</v>
      </c>
      <c r="BJ9506">
        <f t="shared" si="1136"/>
        <v>4192.5171502333142</v>
      </c>
    </row>
    <row r="9507" spans="1:62">
      <c r="A9507">
        <v>9504</v>
      </c>
      <c r="F9507">
        <v>7069.838866193928</v>
      </c>
      <c r="G9507">
        <v>0.31358831938981879</v>
      </c>
      <c r="BD9507">
        <f t="shared" si="1130"/>
        <v>385.53485687917623</v>
      </c>
      <c r="BE9507">
        <f t="shared" si="1131"/>
        <v>1468.887489041565</v>
      </c>
      <c r="BF9507">
        <f t="shared" si="1132"/>
        <v>2552.2401212039535</v>
      </c>
      <c r="BG9507">
        <f t="shared" si="1133"/>
        <v>3635.5927533663425</v>
      </c>
      <c r="BH9507">
        <f t="shared" si="1134"/>
        <v>4718.9453855287311</v>
      </c>
      <c r="BI9507">
        <f t="shared" si="1135"/>
        <v>5802.2980176911196</v>
      </c>
      <c r="BJ9507">
        <f t="shared" si="1136"/>
        <v>6885.6506498535091</v>
      </c>
    </row>
    <row r="9508" spans="1:62">
      <c r="A9508">
        <v>9505</v>
      </c>
      <c r="F9508">
        <v>7312.7327266752727</v>
      </c>
      <c r="G9508">
        <v>0.89167953390497612</v>
      </c>
      <c r="BD9508">
        <f t="shared" si="1130"/>
        <v>-5501.8972692448342</v>
      </c>
      <c r="BE9508">
        <f t="shared" si="1131"/>
        <v>-3933.95567229574</v>
      </c>
      <c r="BF9508">
        <f t="shared" si="1132"/>
        <v>-2366.0140753466458</v>
      </c>
      <c r="BG9508">
        <f t="shared" si="1133"/>
        <v>-798.072478397552</v>
      </c>
      <c r="BH9508">
        <f t="shared" si="1134"/>
        <v>769.86911855154176</v>
      </c>
      <c r="BI9508">
        <f t="shared" si="1135"/>
        <v>2337.8107155006364</v>
      </c>
      <c r="BJ9508">
        <f t="shared" si="1136"/>
        <v>3905.7523124497293</v>
      </c>
    </row>
    <row r="9509" spans="1:62">
      <c r="A9509">
        <v>9506</v>
      </c>
      <c r="F9509">
        <v>6660.2376614066015</v>
      </c>
      <c r="G9509">
        <v>0.81949614343019661</v>
      </c>
      <c r="BD9509">
        <f t="shared" si="1130"/>
        <v>-2854.3350571503925</v>
      </c>
      <c r="BE9509">
        <f t="shared" si="1131"/>
        <v>1604.0626123744878</v>
      </c>
      <c r="BF9509">
        <f t="shared" si="1132"/>
        <v>6062.4602818993699</v>
      </c>
      <c r="BG9509">
        <f t="shared" si="1133"/>
        <v>10520.857951424248</v>
      </c>
      <c r="BH9509">
        <f t="shared" si="1134"/>
        <v>14979.25562094913</v>
      </c>
      <c r="BI9509">
        <f t="shared" si="1135"/>
        <v>19437.653290474012</v>
      </c>
      <c r="BJ9509">
        <f t="shared" si="1136"/>
        <v>23896.050959998891</v>
      </c>
    </row>
    <row r="9510" spans="1:62">
      <c r="A9510">
        <v>9507</v>
      </c>
      <c r="F9510">
        <v>7514.5623087415916</v>
      </c>
      <c r="G9510">
        <v>0.33287921593043457</v>
      </c>
      <c r="BD9510">
        <f t="shared" si="1130"/>
        <v>-2562.7569442556187</v>
      </c>
      <c r="BE9510">
        <f t="shared" si="1131"/>
        <v>1534.7237728953642</v>
      </c>
      <c r="BF9510">
        <f t="shared" si="1132"/>
        <v>5632.2044900463479</v>
      </c>
      <c r="BG9510">
        <f t="shared" si="1133"/>
        <v>9729.6852071973299</v>
      </c>
      <c r="BH9510">
        <f t="shared" si="1134"/>
        <v>13827.165924348315</v>
      </c>
      <c r="BI9510">
        <f t="shared" si="1135"/>
        <v>17924.646641499297</v>
      </c>
      <c r="BJ9510">
        <f t="shared" si="1136"/>
        <v>22022.127358650279</v>
      </c>
    </row>
    <row r="9511" spans="1:62">
      <c r="A9511">
        <v>9508</v>
      </c>
      <c r="F9511">
        <v>9414.0326255477739</v>
      </c>
      <c r="G9511">
        <v>0.16798060060696685</v>
      </c>
      <c r="BD9511">
        <f t="shared" si="1130"/>
        <v>-5850.1662290894183</v>
      </c>
      <c r="BE9511">
        <f t="shared" si="1131"/>
        <v>-4185.7701494372459</v>
      </c>
      <c r="BF9511">
        <f t="shared" si="1132"/>
        <v>-2521.3740697850726</v>
      </c>
      <c r="BG9511">
        <f t="shared" si="1133"/>
        <v>-856.97799013290023</v>
      </c>
      <c r="BH9511">
        <f t="shared" si="1134"/>
        <v>807.41808951927305</v>
      </c>
      <c r="BI9511">
        <f t="shared" si="1135"/>
        <v>2471.8141691714463</v>
      </c>
      <c r="BJ9511">
        <f t="shared" si="1136"/>
        <v>4136.2102488236178</v>
      </c>
    </row>
    <row r="9512" spans="1:62">
      <c r="A9512">
        <v>9509</v>
      </c>
      <c r="F9512">
        <v>7147.1408106785002</v>
      </c>
      <c r="G9512">
        <v>0.70985328330926745</v>
      </c>
      <c r="BD9512">
        <f t="shared" si="1130"/>
        <v>-8574.129622512939</v>
      </c>
      <c r="BE9512">
        <f t="shared" si="1131"/>
        <v>-7734.2266194781059</v>
      </c>
      <c r="BF9512">
        <f t="shared" si="1132"/>
        <v>-6894.323616443271</v>
      </c>
      <c r="BG9512">
        <f t="shared" si="1133"/>
        <v>-6054.420613408437</v>
      </c>
      <c r="BH9512">
        <f t="shared" si="1134"/>
        <v>-5214.517610373603</v>
      </c>
      <c r="BI9512">
        <f t="shared" si="1135"/>
        <v>-4374.6146073387681</v>
      </c>
      <c r="BJ9512">
        <f t="shared" si="1136"/>
        <v>-3534.7116043039341</v>
      </c>
    </row>
    <row r="9513" spans="1:62">
      <c r="A9513">
        <v>9510</v>
      </c>
      <c r="F9513">
        <v>11506.215500772141</v>
      </c>
      <c r="G9513">
        <v>0.18071839632688391</v>
      </c>
      <c r="BD9513">
        <f t="shared" si="1130"/>
        <v>-3597.8743941321632</v>
      </c>
      <c r="BE9513">
        <f t="shared" si="1131"/>
        <v>-48.60797758582612</v>
      </c>
      <c r="BF9513">
        <f t="shared" si="1132"/>
        <v>3500.6584389605123</v>
      </c>
      <c r="BG9513">
        <f t="shared" si="1133"/>
        <v>7049.924855506848</v>
      </c>
      <c r="BH9513">
        <f t="shared" si="1134"/>
        <v>10599.191272053185</v>
      </c>
      <c r="BI9513">
        <f t="shared" si="1135"/>
        <v>14148.457688599525</v>
      </c>
      <c r="BJ9513">
        <f t="shared" si="1136"/>
        <v>17697.724105145862</v>
      </c>
    </row>
    <row r="9514" spans="1:62">
      <c r="A9514">
        <v>9511</v>
      </c>
      <c r="F9514">
        <v>6499.2085519573629</v>
      </c>
      <c r="G9514">
        <v>0.28588333321631332</v>
      </c>
      <c r="BD9514">
        <f t="shared" si="1130"/>
        <v>-10602.623519137722</v>
      </c>
      <c r="BE9514">
        <f t="shared" si="1131"/>
        <v>-9699.0315375033024</v>
      </c>
      <c r="BF9514">
        <f t="shared" si="1132"/>
        <v>-8795.439555868883</v>
      </c>
      <c r="BG9514">
        <f t="shared" si="1133"/>
        <v>-7891.8475742344635</v>
      </c>
      <c r="BH9514">
        <f t="shared" si="1134"/>
        <v>-6988.2555926000432</v>
      </c>
      <c r="BI9514">
        <f t="shared" si="1135"/>
        <v>-6084.6636109656238</v>
      </c>
      <c r="BJ9514">
        <f t="shared" si="1136"/>
        <v>-5181.0716293312043</v>
      </c>
    </row>
    <row r="9515" spans="1:62">
      <c r="A9515">
        <v>9512</v>
      </c>
      <c r="F9515">
        <v>4738.9887062076632</v>
      </c>
      <c r="G9515">
        <v>0.29260785299984615</v>
      </c>
      <c r="BD9515">
        <f t="shared" si="1130"/>
        <v>-5069.7918858757967</v>
      </c>
      <c r="BE9515">
        <f t="shared" si="1131"/>
        <v>-3640.3752197942299</v>
      </c>
      <c r="BF9515">
        <f t="shared" si="1132"/>
        <v>-2210.9585537126632</v>
      </c>
      <c r="BG9515">
        <f t="shared" si="1133"/>
        <v>-781.54188763109687</v>
      </c>
      <c r="BH9515">
        <f t="shared" si="1134"/>
        <v>647.87477845047033</v>
      </c>
      <c r="BI9515">
        <f t="shared" si="1135"/>
        <v>2077.2914445320366</v>
      </c>
      <c r="BJ9515">
        <f t="shared" si="1136"/>
        <v>3506.7081106136029</v>
      </c>
    </row>
    <row r="9516" spans="1:62">
      <c r="A9516">
        <v>9513</v>
      </c>
      <c r="F9516">
        <v>7054.4899051396569</v>
      </c>
      <c r="G9516">
        <v>0.68316028721167932</v>
      </c>
      <c r="BD9516">
        <f t="shared" si="1130"/>
        <v>-3275.9494412084323</v>
      </c>
      <c r="BE9516">
        <f t="shared" si="1131"/>
        <v>-1812.9101762092018</v>
      </c>
      <c r="BF9516">
        <f t="shared" si="1132"/>
        <v>-349.87091120997047</v>
      </c>
      <c r="BG9516">
        <f t="shared" si="1133"/>
        <v>1113.1683537892595</v>
      </c>
      <c r="BH9516">
        <f t="shared" si="1134"/>
        <v>2576.2076187884904</v>
      </c>
      <c r="BI9516">
        <f t="shared" si="1135"/>
        <v>4039.2468837877223</v>
      </c>
      <c r="BJ9516">
        <f t="shared" si="1136"/>
        <v>5502.2861487869523</v>
      </c>
    </row>
    <row r="9517" spans="1:62">
      <c r="A9517">
        <v>9514</v>
      </c>
      <c r="F9517">
        <v>1956.4430203886586</v>
      </c>
      <c r="G9517">
        <v>0.50641728107595441</v>
      </c>
      <c r="BD9517">
        <f t="shared" si="1130"/>
        <v>-3638.6884690812603</v>
      </c>
      <c r="BE9517">
        <f t="shared" si="1131"/>
        <v>-222.88703302286376</v>
      </c>
      <c r="BF9517">
        <f t="shared" si="1132"/>
        <v>3192.9144030355328</v>
      </c>
      <c r="BG9517">
        <f t="shared" si="1133"/>
        <v>6608.7158390939294</v>
      </c>
      <c r="BH9517">
        <f t="shared" si="1134"/>
        <v>10024.517275152328</v>
      </c>
      <c r="BI9517">
        <f t="shared" si="1135"/>
        <v>13440.318711210723</v>
      </c>
      <c r="BJ9517">
        <f t="shared" si="1136"/>
        <v>16856.120147269121</v>
      </c>
    </row>
    <row r="9518" spans="1:62">
      <c r="A9518">
        <v>9515</v>
      </c>
      <c r="F9518">
        <v>3113.9149962834599</v>
      </c>
      <c r="G9518">
        <v>0.27832155815679194</v>
      </c>
      <c r="BD9518">
        <f t="shared" si="1130"/>
        <v>575.64338499111363</v>
      </c>
      <c r="BE9518">
        <f t="shared" si="1131"/>
        <v>3107.7297903708859</v>
      </c>
      <c r="BF9518">
        <f t="shared" si="1132"/>
        <v>5639.8161957506572</v>
      </c>
      <c r="BG9518">
        <f t="shared" si="1133"/>
        <v>8171.9026011304304</v>
      </c>
      <c r="BH9518">
        <f t="shared" si="1134"/>
        <v>10703.989006510201</v>
      </c>
      <c r="BI9518">
        <f t="shared" si="1135"/>
        <v>13236.075411889973</v>
      </c>
      <c r="BJ9518">
        <f t="shared" si="1136"/>
        <v>15768.161817269745</v>
      </c>
    </row>
    <row r="9519" spans="1:62">
      <c r="A9519">
        <v>9516</v>
      </c>
      <c r="F9519">
        <v>11330.01438154405</v>
      </c>
      <c r="G9519">
        <v>0.34463909225912115</v>
      </c>
      <c r="BD9519">
        <f t="shared" si="1130"/>
        <v>-1722.3072054995002</v>
      </c>
      <c r="BE9519">
        <f t="shared" si="1131"/>
        <v>-330.69941471554057</v>
      </c>
      <c r="BF9519">
        <f t="shared" si="1132"/>
        <v>1060.9083760684189</v>
      </c>
      <c r="BG9519">
        <f t="shared" si="1133"/>
        <v>2452.5161668523788</v>
      </c>
      <c r="BH9519">
        <f t="shared" si="1134"/>
        <v>3844.1239576363387</v>
      </c>
      <c r="BI9519">
        <f t="shared" si="1135"/>
        <v>5235.7317484202977</v>
      </c>
      <c r="BJ9519">
        <f t="shared" si="1136"/>
        <v>6627.3395392042585</v>
      </c>
    </row>
    <row r="9520" spans="1:62">
      <c r="A9520">
        <v>9517</v>
      </c>
      <c r="F9520">
        <v>14172.042666006393</v>
      </c>
      <c r="G9520">
        <v>0.21980574703309763</v>
      </c>
      <c r="BD9520">
        <f t="shared" si="1130"/>
        <v>-9606.8189202484446</v>
      </c>
      <c r="BE9520">
        <f t="shared" si="1131"/>
        <v>-7883.6234589528376</v>
      </c>
      <c r="BF9520">
        <f t="shared" si="1132"/>
        <v>-6160.4279976572325</v>
      </c>
      <c r="BG9520">
        <f t="shared" si="1133"/>
        <v>-4437.2325363616264</v>
      </c>
      <c r="BH9520">
        <f t="shared" si="1134"/>
        <v>-2714.0370750660204</v>
      </c>
      <c r="BI9520">
        <f t="shared" si="1135"/>
        <v>-990.84161377041528</v>
      </c>
      <c r="BJ9520">
        <f t="shared" si="1136"/>
        <v>732.35384752518985</v>
      </c>
    </row>
    <row r="9521" spans="1:62">
      <c r="A9521">
        <v>9518</v>
      </c>
      <c r="F9521">
        <v>22665.862274717845</v>
      </c>
      <c r="G9521">
        <v>0.60097637709370488</v>
      </c>
      <c r="BD9521">
        <f t="shared" si="1130"/>
        <v>-13073.013930840905</v>
      </c>
      <c r="BE9521">
        <f t="shared" si="1131"/>
        <v>-11973.985195675417</v>
      </c>
      <c r="BF9521">
        <f t="shared" si="1132"/>
        <v>-10874.956460509929</v>
      </c>
      <c r="BG9521">
        <f t="shared" si="1133"/>
        <v>-9775.9277253444416</v>
      </c>
      <c r="BH9521">
        <f t="shared" si="1134"/>
        <v>-8676.8989901789537</v>
      </c>
      <c r="BI9521">
        <f t="shared" si="1135"/>
        <v>-7577.870255013464</v>
      </c>
      <c r="BJ9521">
        <f t="shared" si="1136"/>
        <v>-6478.8415198479761</v>
      </c>
    </row>
    <row r="9522" spans="1:62">
      <c r="A9522">
        <v>9519</v>
      </c>
      <c r="F9522">
        <v>1237.3032248387935</v>
      </c>
      <c r="G9522">
        <v>0.47708237642336737</v>
      </c>
      <c r="BD9522">
        <f t="shared" si="1130"/>
        <v>-19660.980389249322</v>
      </c>
      <c r="BE9522">
        <f t="shared" si="1131"/>
        <v>-16656.098503780795</v>
      </c>
      <c r="BF9522">
        <f t="shared" si="1132"/>
        <v>-13651.216618312272</v>
      </c>
      <c r="BG9522">
        <f t="shared" si="1133"/>
        <v>-10646.334732843747</v>
      </c>
      <c r="BH9522">
        <f t="shared" si="1134"/>
        <v>-7641.4528473752234</v>
      </c>
      <c r="BI9522">
        <f t="shared" si="1135"/>
        <v>-4636.5709619066984</v>
      </c>
      <c r="BJ9522">
        <f t="shared" si="1136"/>
        <v>-1631.6890764381751</v>
      </c>
    </row>
    <row r="9523" spans="1:62">
      <c r="A9523">
        <v>9520</v>
      </c>
      <c r="F9523">
        <v>-4134.1400033519531</v>
      </c>
      <c r="G9523">
        <v>1.2075768854049684</v>
      </c>
      <c r="BD9523">
        <f t="shared" si="1130"/>
        <v>1148.1086572780432</v>
      </c>
      <c r="BE9523">
        <f t="shared" si="1131"/>
        <v>3533.52053939488</v>
      </c>
      <c r="BF9523">
        <f t="shared" si="1132"/>
        <v>5918.9324215117167</v>
      </c>
      <c r="BG9523">
        <f t="shared" si="1133"/>
        <v>8304.3443036285535</v>
      </c>
      <c r="BH9523">
        <f t="shared" si="1134"/>
        <v>10689.756185745391</v>
      </c>
      <c r="BI9523">
        <f t="shared" si="1135"/>
        <v>13075.168067862227</v>
      </c>
      <c r="BJ9523">
        <f t="shared" si="1136"/>
        <v>15460.579949979063</v>
      </c>
    </row>
    <row r="9524" spans="1:62">
      <c r="A9524">
        <v>9521</v>
      </c>
      <c r="F9524">
        <v>7909.427981842091</v>
      </c>
      <c r="G9524">
        <v>0.23658511372958291</v>
      </c>
      <c r="BD9524">
        <f t="shared" si="1130"/>
        <v>10172.024430376794</v>
      </c>
      <c r="BE9524">
        <f t="shared" si="1131"/>
        <v>16209.908857401637</v>
      </c>
      <c r="BF9524">
        <f t="shared" si="1132"/>
        <v>22247.79328442648</v>
      </c>
      <c r="BG9524">
        <f t="shared" si="1133"/>
        <v>28285.677711451321</v>
      </c>
      <c r="BH9524">
        <f t="shared" si="1134"/>
        <v>34323.562138476162</v>
      </c>
      <c r="BI9524">
        <f t="shared" si="1135"/>
        <v>40361.446565501006</v>
      </c>
      <c r="BJ9524">
        <f t="shared" si="1136"/>
        <v>46399.330992525851</v>
      </c>
    </row>
    <row r="9525" spans="1:62">
      <c r="A9525">
        <v>9522</v>
      </c>
      <c r="F9525">
        <v>-6027.834497637632</v>
      </c>
      <c r="G9525">
        <v>0.43059334430224361</v>
      </c>
      <c r="BD9525">
        <f t="shared" si="1130"/>
        <v>-6726.5024131941764</v>
      </c>
      <c r="BE9525">
        <f t="shared" si="1131"/>
        <v>-5543.5768445462618</v>
      </c>
      <c r="BF9525">
        <f t="shared" si="1132"/>
        <v>-4360.6512758983472</v>
      </c>
      <c r="BG9525">
        <f t="shared" si="1133"/>
        <v>-3177.7257072504326</v>
      </c>
      <c r="BH9525">
        <f t="shared" si="1134"/>
        <v>-1994.800138602518</v>
      </c>
      <c r="BI9525">
        <f t="shared" si="1135"/>
        <v>-811.87456995460343</v>
      </c>
      <c r="BJ9525">
        <f t="shared" si="1136"/>
        <v>371.05099869331025</v>
      </c>
    </row>
    <row r="9526" spans="1:62">
      <c r="A9526">
        <v>9523</v>
      </c>
      <c r="F9526">
        <v>6824.0269761797135</v>
      </c>
      <c r="G9526">
        <v>0.23415804809064689</v>
      </c>
      <c r="BD9526">
        <f t="shared" si="1130"/>
        <v>8180.8012191488506</v>
      </c>
      <c r="BE9526">
        <f t="shared" si="1131"/>
        <v>10333.767940660069</v>
      </c>
      <c r="BF9526">
        <f t="shared" si="1132"/>
        <v>12486.734662171286</v>
      </c>
      <c r="BG9526">
        <f t="shared" si="1133"/>
        <v>14639.701383682504</v>
      </c>
      <c r="BH9526">
        <f t="shared" si="1134"/>
        <v>16792.668105193723</v>
      </c>
      <c r="BI9526">
        <f t="shared" si="1135"/>
        <v>18945.63482670494</v>
      </c>
      <c r="BJ9526">
        <f t="shared" si="1136"/>
        <v>21098.60154821616</v>
      </c>
    </row>
    <row r="9527" spans="1:62">
      <c r="A9527">
        <v>9524</v>
      </c>
      <c r="F9527">
        <v>15303.75146324151</v>
      </c>
      <c r="G9527">
        <v>0.69179636381361753</v>
      </c>
      <c r="BD9527">
        <f t="shared" si="1130"/>
        <v>-5653.2367357264793</v>
      </c>
      <c r="BE9527">
        <f t="shared" si="1131"/>
        <v>-4482.4464952732451</v>
      </c>
      <c r="BF9527">
        <f t="shared" si="1132"/>
        <v>-3311.6562548200104</v>
      </c>
      <c r="BG9527">
        <f t="shared" si="1133"/>
        <v>-2140.8660143667757</v>
      </c>
      <c r="BH9527">
        <f t="shared" si="1134"/>
        <v>-970.07577391354152</v>
      </c>
      <c r="BI9527">
        <f t="shared" si="1135"/>
        <v>200.71446653969269</v>
      </c>
      <c r="BJ9527">
        <f t="shared" si="1136"/>
        <v>1371.5047069929278</v>
      </c>
    </row>
    <row r="9528" spans="1:62">
      <c r="A9528">
        <v>9525</v>
      </c>
      <c r="F9528">
        <v>-2057.5310963303382</v>
      </c>
      <c r="G9528">
        <v>0.53230585316793633</v>
      </c>
      <c r="BD9528">
        <f t="shared" si="1130"/>
        <v>-11844.769644173422</v>
      </c>
      <c r="BE9528">
        <f t="shared" si="1131"/>
        <v>-8385.7878251053335</v>
      </c>
      <c r="BF9528">
        <f t="shared" si="1132"/>
        <v>-4926.8060060372463</v>
      </c>
      <c r="BG9528">
        <f t="shared" si="1133"/>
        <v>-1467.8241869691592</v>
      </c>
      <c r="BH9528">
        <f t="shared" si="1134"/>
        <v>1991.1576320989279</v>
      </c>
      <c r="BI9528">
        <f t="shared" si="1135"/>
        <v>5450.1394511670169</v>
      </c>
      <c r="BJ9528">
        <f t="shared" si="1136"/>
        <v>8909.1212702351058</v>
      </c>
    </row>
    <row r="9529" spans="1:62">
      <c r="A9529">
        <v>9526</v>
      </c>
      <c r="F9529">
        <v>9581.1260841706171</v>
      </c>
      <c r="G9529">
        <v>0.39265842637833615</v>
      </c>
      <c r="BD9529">
        <f t="shared" si="1130"/>
        <v>4719.0603621700193</v>
      </c>
      <c r="BE9529">
        <f t="shared" si="1131"/>
        <v>7380.5896280097013</v>
      </c>
      <c r="BF9529">
        <f t="shared" si="1132"/>
        <v>10042.118893849383</v>
      </c>
      <c r="BG9529">
        <f t="shared" si="1133"/>
        <v>12703.648159689064</v>
      </c>
      <c r="BH9529">
        <f t="shared" si="1134"/>
        <v>15365.177425528746</v>
      </c>
      <c r="BI9529">
        <f t="shared" si="1135"/>
        <v>18026.706691368428</v>
      </c>
      <c r="BJ9529">
        <f t="shared" si="1136"/>
        <v>20688.235957208111</v>
      </c>
    </row>
    <row r="9530" spans="1:62">
      <c r="A9530">
        <v>9527</v>
      </c>
      <c r="F9530">
        <v>4527.1676804810559</v>
      </c>
      <c r="G9530">
        <v>0.13325150617362436</v>
      </c>
      <c r="BD9530">
        <f t="shared" si="1130"/>
        <v>-7617.8339522789365</v>
      </c>
      <c r="BE9530">
        <f t="shared" si="1131"/>
        <v>-5654.5418203872559</v>
      </c>
      <c r="BF9530">
        <f t="shared" si="1132"/>
        <v>-3691.2496884955754</v>
      </c>
      <c r="BG9530">
        <f t="shared" si="1133"/>
        <v>-1727.9575566038939</v>
      </c>
      <c r="BH9530">
        <f t="shared" si="1134"/>
        <v>235.33457528778672</v>
      </c>
      <c r="BI9530">
        <f t="shared" si="1135"/>
        <v>2198.6267071794664</v>
      </c>
      <c r="BJ9530">
        <f t="shared" si="1136"/>
        <v>4161.9188390711479</v>
      </c>
    </row>
    <row r="9531" spans="1:62">
      <c r="A9531">
        <v>9528</v>
      </c>
      <c r="F9531">
        <v>13299.380565669857</v>
      </c>
      <c r="G9531">
        <v>0.44335470741580085</v>
      </c>
      <c r="BD9531">
        <f t="shared" si="1130"/>
        <v>-3860.9101496129342</v>
      </c>
      <c r="BE9531">
        <f t="shared" si="1131"/>
        <v>-3194.6526187448126</v>
      </c>
      <c r="BF9531">
        <f t="shared" si="1132"/>
        <v>-2528.3950878766905</v>
      </c>
      <c r="BG9531">
        <f t="shared" si="1133"/>
        <v>-1862.1375570085688</v>
      </c>
      <c r="BH9531">
        <f t="shared" si="1134"/>
        <v>-1195.8800261404472</v>
      </c>
      <c r="BI9531">
        <f t="shared" si="1135"/>
        <v>-529.62249527232507</v>
      </c>
      <c r="BJ9531">
        <f t="shared" si="1136"/>
        <v>136.63503559579658</v>
      </c>
    </row>
    <row r="9532" spans="1:62">
      <c r="A9532">
        <v>9529</v>
      </c>
      <c r="F9532">
        <v>-5093.8578635596568</v>
      </c>
      <c r="G9532">
        <v>0.85254877082909619</v>
      </c>
      <c r="BD9532">
        <f t="shared" si="1130"/>
        <v>-11082.607028590854</v>
      </c>
      <c r="BE9532">
        <f t="shared" si="1131"/>
        <v>-8865.8334915118485</v>
      </c>
      <c r="BF9532">
        <f t="shared" si="1132"/>
        <v>-6649.0599544328443</v>
      </c>
      <c r="BG9532">
        <f t="shared" si="1133"/>
        <v>-4432.2864173538401</v>
      </c>
      <c r="BH9532">
        <f t="shared" si="1134"/>
        <v>-2215.512880274835</v>
      </c>
      <c r="BI9532">
        <f t="shared" si="1135"/>
        <v>1.2606568041683204</v>
      </c>
      <c r="BJ9532">
        <f t="shared" si="1136"/>
        <v>2218.0341938831734</v>
      </c>
    </row>
    <row r="9533" spans="1:62">
      <c r="A9533">
        <v>9530</v>
      </c>
      <c r="F9533">
        <v>13667.515562443117</v>
      </c>
      <c r="G9533">
        <v>0.26127186024649696</v>
      </c>
      <c r="BD9533">
        <f t="shared" si="1130"/>
        <v>9356.6017177051381</v>
      </c>
      <c r="BE9533">
        <f t="shared" si="1131"/>
        <v>13619.345571850619</v>
      </c>
      <c r="BF9533">
        <f t="shared" si="1132"/>
        <v>17882.089425996099</v>
      </c>
      <c r="BG9533">
        <f t="shared" si="1133"/>
        <v>22144.833280141582</v>
      </c>
      <c r="BH9533">
        <f t="shared" si="1134"/>
        <v>26407.577134287061</v>
      </c>
      <c r="BI9533">
        <f t="shared" si="1135"/>
        <v>30670.320988432544</v>
      </c>
      <c r="BJ9533">
        <f t="shared" si="1136"/>
        <v>34933.064842578024</v>
      </c>
    </row>
    <row r="9534" spans="1:62">
      <c r="A9534">
        <v>9531</v>
      </c>
      <c r="F9534">
        <v>11312.40492804084</v>
      </c>
      <c r="G9534">
        <v>0.14420619011436564</v>
      </c>
      <c r="BD9534">
        <f t="shared" si="1130"/>
        <v>-12361.156261210632</v>
      </c>
      <c r="BE9534">
        <f t="shared" si="1131"/>
        <v>-11054.796959978148</v>
      </c>
      <c r="BF9534">
        <f t="shared" si="1132"/>
        <v>-9748.4376587456627</v>
      </c>
      <c r="BG9534">
        <f t="shared" si="1133"/>
        <v>-8442.0783575131791</v>
      </c>
      <c r="BH9534">
        <f t="shared" si="1134"/>
        <v>-7135.7190562806936</v>
      </c>
      <c r="BI9534">
        <f t="shared" si="1135"/>
        <v>-5829.3597550482082</v>
      </c>
      <c r="BJ9534">
        <f t="shared" si="1136"/>
        <v>-4523.0004538157245</v>
      </c>
    </row>
    <row r="9535" spans="1:62">
      <c r="A9535">
        <v>9532</v>
      </c>
      <c r="F9535">
        <v>668.65857514500385</v>
      </c>
      <c r="G9535">
        <v>0.47342615473556648</v>
      </c>
      <c r="BD9535">
        <f t="shared" si="1130"/>
        <v>-10591.373977469011</v>
      </c>
      <c r="BE9535">
        <f t="shared" si="1131"/>
        <v>-9870.3430268971842</v>
      </c>
      <c r="BF9535">
        <f t="shared" si="1132"/>
        <v>-9149.3120763253555</v>
      </c>
      <c r="BG9535">
        <f t="shared" si="1133"/>
        <v>-8428.2811257535268</v>
      </c>
      <c r="BH9535">
        <f t="shared" si="1134"/>
        <v>-7707.250175181699</v>
      </c>
      <c r="BI9535">
        <f t="shared" si="1135"/>
        <v>-6986.2192246098703</v>
      </c>
      <c r="BJ9535">
        <f t="shared" si="1136"/>
        <v>-6265.1882740380424</v>
      </c>
    </row>
    <row r="9536" spans="1:62">
      <c r="A9536">
        <v>9533</v>
      </c>
      <c r="F9536">
        <v>8063.8304661871043</v>
      </c>
      <c r="G9536">
        <v>0.19879485297197697</v>
      </c>
      <c r="BD9536">
        <f t="shared" si="1130"/>
        <v>1698.4721985328288</v>
      </c>
      <c r="BE9536">
        <f t="shared" si="1131"/>
        <v>4065.6029722106614</v>
      </c>
      <c r="BF9536">
        <f t="shared" si="1132"/>
        <v>6432.7337458884931</v>
      </c>
      <c r="BG9536">
        <f t="shared" si="1133"/>
        <v>8799.8645195663266</v>
      </c>
      <c r="BH9536">
        <f t="shared" si="1134"/>
        <v>11166.995293244157</v>
      </c>
      <c r="BI9536">
        <f t="shared" si="1135"/>
        <v>13534.12606692199</v>
      </c>
      <c r="BJ9536">
        <f t="shared" si="1136"/>
        <v>15901.256840599824</v>
      </c>
    </row>
    <row r="9537" spans="1:62">
      <c r="A9537">
        <v>9534</v>
      </c>
      <c r="F9537">
        <v>10584.272668155456</v>
      </c>
      <c r="G9537">
        <v>0.64380779889452011</v>
      </c>
      <c r="BD9537">
        <f t="shared" si="1130"/>
        <v>-7069.8562013272194</v>
      </c>
      <c r="BE9537">
        <f t="shared" si="1131"/>
        <v>-6075.8819364673345</v>
      </c>
      <c r="BF9537">
        <f t="shared" si="1132"/>
        <v>-5081.9076716074496</v>
      </c>
      <c r="BG9537">
        <f t="shared" si="1133"/>
        <v>-4087.9334067475652</v>
      </c>
      <c r="BH9537">
        <f t="shared" si="1134"/>
        <v>-3093.9591418876798</v>
      </c>
      <c r="BI9537">
        <f t="shared" si="1135"/>
        <v>-2099.9848770277949</v>
      </c>
      <c r="BJ9537">
        <f t="shared" si="1136"/>
        <v>-1106.0106121679109</v>
      </c>
    </row>
    <row r="9538" spans="1:62">
      <c r="A9538">
        <v>9535</v>
      </c>
      <c r="F9538">
        <v>13248.663296278239</v>
      </c>
      <c r="G9538">
        <v>0.72566418534620958</v>
      </c>
      <c r="BD9538">
        <f t="shared" si="1130"/>
        <v>-7365.2336736828547</v>
      </c>
      <c r="BE9538">
        <f t="shared" si="1131"/>
        <v>-4146.1946792102544</v>
      </c>
      <c r="BF9538">
        <f t="shared" si="1132"/>
        <v>-927.15568473765416</v>
      </c>
      <c r="BG9538">
        <f t="shared" si="1133"/>
        <v>2291.883309734947</v>
      </c>
      <c r="BH9538">
        <f t="shared" si="1134"/>
        <v>5510.9223042075464</v>
      </c>
      <c r="BI9538">
        <f t="shared" si="1135"/>
        <v>8729.9612986801476</v>
      </c>
      <c r="BJ9538">
        <f t="shared" si="1136"/>
        <v>11949.000293152749</v>
      </c>
    </row>
    <row r="9539" spans="1:62">
      <c r="A9539">
        <v>9536</v>
      </c>
      <c r="F9539">
        <v>8557.7305393575152</v>
      </c>
      <c r="G9539">
        <v>0.46098097908152624</v>
      </c>
      <c r="BD9539">
        <f t="shared" si="1130"/>
        <v>-9620.3423695471902</v>
      </c>
      <c r="BE9539">
        <f t="shared" si="1131"/>
        <v>-5992.0214428161426</v>
      </c>
      <c r="BF9539">
        <f t="shared" si="1132"/>
        <v>-2363.7005160850949</v>
      </c>
      <c r="BG9539">
        <f t="shared" si="1133"/>
        <v>1264.6204106459536</v>
      </c>
      <c r="BH9539">
        <f t="shared" si="1134"/>
        <v>4892.9413373770003</v>
      </c>
      <c r="BI9539">
        <f t="shared" si="1135"/>
        <v>8521.2622641080488</v>
      </c>
      <c r="BJ9539">
        <f t="shared" si="1136"/>
        <v>12149.583190839097</v>
      </c>
    </row>
    <row r="9540" spans="1:62">
      <c r="A9540">
        <v>9537</v>
      </c>
      <c r="F9540">
        <v>2833.576341889544</v>
      </c>
      <c r="G9540">
        <v>0.49718663811359942</v>
      </c>
      <c r="BD9540">
        <f t="shared" si="1130"/>
        <v>-6252.8256439498837</v>
      </c>
      <c r="BE9540">
        <f t="shared" si="1131"/>
        <v>-3947.920748542253</v>
      </c>
      <c r="BF9540">
        <f t="shared" si="1132"/>
        <v>-1643.0158531346215</v>
      </c>
      <c r="BG9540">
        <f t="shared" si="1133"/>
        <v>661.88904227300918</v>
      </c>
      <c r="BH9540">
        <f t="shared" si="1134"/>
        <v>2966.7939376806407</v>
      </c>
      <c r="BI9540">
        <f t="shared" si="1135"/>
        <v>5271.6988330882723</v>
      </c>
      <c r="BJ9540">
        <f t="shared" si="1136"/>
        <v>7576.6037284959039</v>
      </c>
    </row>
    <row r="9541" spans="1:62">
      <c r="A9541">
        <v>9538</v>
      </c>
      <c r="F9541">
        <v>3497.8412959394518</v>
      </c>
      <c r="G9541">
        <v>0.63416667595456921</v>
      </c>
      <c r="BD9541">
        <f t="shared" si="1130"/>
        <v>-347.64315132154707</v>
      </c>
      <c r="BE9541">
        <f t="shared" si="1131"/>
        <v>2138.2900392464499</v>
      </c>
      <c r="BF9541">
        <f t="shared" si="1132"/>
        <v>4624.2232298144472</v>
      </c>
      <c r="BG9541">
        <f t="shared" si="1133"/>
        <v>7110.1564203824437</v>
      </c>
      <c r="BH9541">
        <f t="shared" si="1134"/>
        <v>9596.0896109504411</v>
      </c>
      <c r="BI9541">
        <f t="shared" si="1135"/>
        <v>12082.022801518438</v>
      </c>
      <c r="BJ9541">
        <f t="shared" si="1136"/>
        <v>14567.955992086434</v>
      </c>
    </row>
    <row r="9542" spans="1:62">
      <c r="A9542">
        <v>9539</v>
      </c>
      <c r="F9542">
        <v>6625.8716184988734</v>
      </c>
      <c r="G9542">
        <v>0.2390460548147928</v>
      </c>
      <c r="BD9542">
        <f t="shared" si="1130"/>
        <v>-327.00791616660581</v>
      </c>
      <c r="BE9542">
        <f t="shared" si="1131"/>
        <v>2843.8254636062402</v>
      </c>
      <c r="BF9542">
        <f t="shared" si="1132"/>
        <v>6014.6588433790857</v>
      </c>
      <c r="BG9542">
        <f t="shared" si="1133"/>
        <v>9185.4922231519322</v>
      </c>
      <c r="BH9542">
        <f t="shared" si="1134"/>
        <v>12356.325602924779</v>
      </c>
      <c r="BI9542">
        <f t="shared" si="1135"/>
        <v>15527.158982697623</v>
      </c>
      <c r="BJ9542">
        <f t="shared" si="1136"/>
        <v>18697.992362470472</v>
      </c>
    </row>
    <row r="9543" spans="1:62">
      <c r="A9543">
        <v>9540</v>
      </c>
      <c r="F9543">
        <v>6050.896436400144</v>
      </c>
      <c r="G9543">
        <v>0.24468984861595722</v>
      </c>
      <c r="BD9543">
        <f t="shared" si="1130"/>
        <v>-5430.6413444249092</v>
      </c>
      <c r="BE9543">
        <f t="shared" si="1131"/>
        <v>-4235.411070350945</v>
      </c>
      <c r="BF9543">
        <f t="shared" si="1132"/>
        <v>-3040.1807962769817</v>
      </c>
      <c r="BG9543">
        <f t="shared" si="1133"/>
        <v>-1844.9505222030175</v>
      </c>
      <c r="BH9543">
        <f t="shared" si="1134"/>
        <v>-649.72024812905329</v>
      </c>
      <c r="BI9543">
        <f t="shared" si="1135"/>
        <v>545.51002594491001</v>
      </c>
      <c r="BJ9543">
        <f t="shared" si="1136"/>
        <v>1740.7403000188751</v>
      </c>
    </row>
    <row r="9544" spans="1:62">
      <c r="A9544">
        <v>9541</v>
      </c>
      <c r="F9544">
        <v>7689.6236844582672</v>
      </c>
      <c r="G9544">
        <v>0.36046527443563114</v>
      </c>
      <c r="BD9544">
        <f t="shared" si="1130"/>
        <v>-4827.4471933203577</v>
      </c>
      <c r="BE9544">
        <f t="shared" si="1131"/>
        <v>-3603.9979502405718</v>
      </c>
      <c r="BF9544">
        <f t="shared" si="1132"/>
        <v>-2380.5487071607859</v>
      </c>
      <c r="BG9544">
        <f t="shared" si="1133"/>
        <v>-1157.0994640809995</v>
      </c>
      <c r="BH9544">
        <f t="shared" si="1134"/>
        <v>66.34977899878686</v>
      </c>
      <c r="BI9544">
        <f t="shared" si="1135"/>
        <v>1289.7990220785723</v>
      </c>
      <c r="BJ9544">
        <f t="shared" si="1136"/>
        <v>2513.2482651583578</v>
      </c>
    </row>
    <row r="9545" spans="1:62">
      <c r="A9545">
        <v>9542</v>
      </c>
      <c r="F9545">
        <v>9015.633923440153</v>
      </c>
      <c r="G9545">
        <v>0.66147620730763546</v>
      </c>
      <c r="BD9545">
        <f t="shared" si="1130"/>
        <v>-5887.2973122801113</v>
      </c>
      <c r="BE9545">
        <f t="shared" si="1131"/>
        <v>-4084.9709401019559</v>
      </c>
      <c r="BF9545">
        <f t="shared" si="1132"/>
        <v>-2282.6445679238004</v>
      </c>
      <c r="BG9545">
        <f t="shared" si="1133"/>
        <v>-480.31819574564452</v>
      </c>
      <c r="BH9545">
        <f t="shared" si="1134"/>
        <v>1322.0081764325114</v>
      </c>
      <c r="BI9545">
        <f t="shared" si="1135"/>
        <v>3124.3345486106664</v>
      </c>
      <c r="BJ9545">
        <f t="shared" si="1136"/>
        <v>4926.6609207888232</v>
      </c>
    </row>
    <row r="9546" spans="1:62">
      <c r="A9546">
        <v>9543</v>
      </c>
      <c r="F9546">
        <v>1015.3827341365522</v>
      </c>
      <c r="G9546">
        <v>0.81836797975683151</v>
      </c>
      <c r="BD9546">
        <f t="shared" si="1130"/>
        <v>-5708.2528869019752</v>
      </c>
      <c r="BE9546">
        <f t="shared" si="1131"/>
        <v>-2400.8718503637983</v>
      </c>
      <c r="BF9546">
        <f t="shared" si="1132"/>
        <v>906.50918617437856</v>
      </c>
      <c r="BG9546">
        <f t="shared" si="1133"/>
        <v>4213.8902227125564</v>
      </c>
      <c r="BH9546">
        <f t="shared" si="1134"/>
        <v>7521.2712592507341</v>
      </c>
      <c r="BI9546">
        <f t="shared" si="1135"/>
        <v>10828.65229578891</v>
      </c>
      <c r="BJ9546">
        <f t="shared" si="1136"/>
        <v>14136.03333232709</v>
      </c>
    </row>
    <row r="9547" spans="1:62">
      <c r="A9547">
        <v>9544</v>
      </c>
      <c r="F9547">
        <v>12134.907981470424</v>
      </c>
      <c r="G9547">
        <v>0.19484708433348796</v>
      </c>
      <c r="BD9547">
        <f t="shared" si="1130"/>
        <v>3076.4571646476052</v>
      </c>
      <c r="BE9547">
        <f t="shared" si="1131"/>
        <v>7168.2970634317626</v>
      </c>
      <c r="BF9547">
        <f t="shared" si="1132"/>
        <v>11260.13696221592</v>
      </c>
      <c r="BG9547">
        <f t="shared" si="1133"/>
        <v>15351.976861000077</v>
      </c>
      <c r="BH9547">
        <f t="shared" si="1134"/>
        <v>19443.816759784233</v>
      </c>
      <c r="BI9547">
        <f t="shared" si="1135"/>
        <v>23535.65665856839</v>
      </c>
      <c r="BJ9547">
        <f t="shared" si="1136"/>
        <v>27627.496557352548</v>
      </c>
    </row>
    <row r="9548" spans="1:62">
      <c r="A9548">
        <v>9545</v>
      </c>
      <c r="F9548">
        <v>9876.4516641341324</v>
      </c>
      <c r="G9548">
        <v>0.24551128177063841</v>
      </c>
      <c r="BD9548">
        <f t="shared" si="1130"/>
        <v>-11160.672559802984</v>
      </c>
      <c r="BE9548">
        <f t="shared" si="1131"/>
        <v>-10186.437138135545</v>
      </c>
      <c r="BF9548">
        <f t="shared" si="1132"/>
        <v>-9212.2017164681038</v>
      </c>
      <c r="BG9548">
        <f t="shared" si="1133"/>
        <v>-8237.9662948006644</v>
      </c>
      <c r="BH9548">
        <f t="shared" si="1134"/>
        <v>-7263.730873133225</v>
      </c>
      <c r="BI9548">
        <f t="shared" si="1135"/>
        <v>-6289.4954514657848</v>
      </c>
      <c r="BJ9548">
        <f t="shared" si="1136"/>
        <v>-5315.2600297983454</v>
      </c>
    </row>
    <row r="9549" spans="1:62">
      <c r="A9549">
        <v>9546</v>
      </c>
      <c r="F9549">
        <v>11191.107538858156</v>
      </c>
      <c r="G9549">
        <v>0.59445494511087205</v>
      </c>
      <c r="BD9549">
        <f t="shared" ref="BD9549:BD9612" si="1137">($BD$3*G9548)-F9548</f>
        <v>-8648.8952552809405</v>
      </c>
      <c r="BE9549">
        <f t="shared" ref="BE9549:BE9612" si="1138">($BE$3*G9548)-F9548</f>
        <v>-7421.3388464277486</v>
      </c>
      <c r="BF9549">
        <f t="shared" ref="BF9549:BF9612" si="1139">($BF$3*G9548)-F9548</f>
        <v>-6193.7824375745568</v>
      </c>
      <c r="BG9549">
        <f t="shared" ref="BG9549:BG9612" si="1140">($BG$3*G9548)-F9548</f>
        <v>-4966.2260287213639</v>
      </c>
      <c r="BH9549">
        <f t="shared" ref="BH9549:BH9612" si="1141">($BH$3*G9548)-F9548</f>
        <v>-3738.669619868172</v>
      </c>
      <c r="BI9549">
        <f t="shared" ref="BI9549:BI9612" si="1142">($BI$3*G9548)-F9548</f>
        <v>-2511.1132110149802</v>
      </c>
      <c r="BJ9549">
        <f t="shared" ref="BJ9549:BJ9612" si="1143">($BJ$3*G9548)-F9548</f>
        <v>-1283.5568021617873</v>
      </c>
    </row>
    <row r="9550" spans="1:62">
      <c r="A9550">
        <v>9547</v>
      </c>
      <c r="F9550">
        <v>7414.625699077169</v>
      </c>
      <c r="G9550">
        <v>6.2351881379325569E-2</v>
      </c>
      <c r="BD9550">
        <f t="shared" si="1137"/>
        <v>-8218.8328133037958</v>
      </c>
      <c r="BE9550">
        <f t="shared" si="1138"/>
        <v>-5246.5580877494349</v>
      </c>
      <c r="BF9550">
        <f t="shared" si="1139"/>
        <v>-2274.2833621950758</v>
      </c>
      <c r="BG9550">
        <f t="shared" si="1140"/>
        <v>697.99136335928597</v>
      </c>
      <c r="BH9550">
        <f t="shared" si="1141"/>
        <v>3670.2660889136459</v>
      </c>
      <c r="BI9550">
        <f t="shared" si="1142"/>
        <v>6642.5408144680041</v>
      </c>
      <c r="BJ9550">
        <f t="shared" si="1143"/>
        <v>9614.8155400223659</v>
      </c>
    </row>
    <row r="9551" spans="1:62">
      <c r="A9551">
        <v>9548</v>
      </c>
      <c r="F9551">
        <v>18290.547188141525</v>
      </c>
      <c r="G9551">
        <v>0.13667394285528278</v>
      </c>
      <c r="BD9551">
        <f t="shared" si="1137"/>
        <v>-7102.8662921805408</v>
      </c>
      <c r="BE9551">
        <f t="shared" si="1138"/>
        <v>-6791.1068852839135</v>
      </c>
      <c r="BF9551">
        <f t="shared" si="1139"/>
        <v>-6479.3474783872853</v>
      </c>
      <c r="BG9551">
        <f t="shared" si="1140"/>
        <v>-6167.588071490658</v>
      </c>
      <c r="BH9551">
        <f t="shared" si="1141"/>
        <v>-5855.8286645940298</v>
      </c>
      <c r="BI9551">
        <f t="shared" si="1142"/>
        <v>-5544.0692576974016</v>
      </c>
      <c r="BJ9551">
        <f t="shared" si="1143"/>
        <v>-5232.3098508007743</v>
      </c>
    </row>
    <row r="9552" spans="1:62">
      <c r="A9552">
        <v>9549</v>
      </c>
      <c r="F9552">
        <v>11835.675175461052</v>
      </c>
      <c r="G9552">
        <v>0.22787724850059554</v>
      </c>
      <c r="BD9552">
        <f t="shared" si="1137"/>
        <v>-17607.177473865111</v>
      </c>
      <c r="BE9552">
        <f t="shared" si="1138"/>
        <v>-16923.807759588697</v>
      </c>
      <c r="BF9552">
        <f t="shared" si="1139"/>
        <v>-16240.438045312283</v>
      </c>
      <c r="BG9552">
        <f t="shared" si="1140"/>
        <v>-15557.068331035869</v>
      </c>
      <c r="BH9552">
        <f t="shared" si="1141"/>
        <v>-14873.698616759455</v>
      </c>
      <c r="BI9552">
        <f t="shared" si="1142"/>
        <v>-14190.328902483041</v>
      </c>
      <c r="BJ9552">
        <f t="shared" si="1143"/>
        <v>-13506.959188206627</v>
      </c>
    </row>
    <row r="9553" spans="1:62">
      <c r="A9553">
        <v>9550</v>
      </c>
      <c r="F9553">
        <v>13522.328265039989</v>
      </c>
      <c r="G9553">
        <v>0.11468368928959194</v>
      </c>
      <c r="BD9553">
        <f t="shared" si="1137"/>
        <v>-10696.288932958074</v>
      </c>
      <c r="BE9553">
        <f t="shared" si="1138"/>
        <v>-9556.9026904550974</v>
      </c>
      <c r="BF9553">
        <f t="shared" si="1139"/>
        <v>-8417.5164479521191</v>
      </c>
      <c r="BG9553">
        <f t="shared" si="1140"/>
        <v>-7278.1302054491416</v>
      </c>
      <c r="BH9553">
        <f t="shared" si="1141"/>
        <v>-6138.7439629461642</v>
      </c>
      <c r="BI9553">
        <f t="shared" si="1142"/>
        <v>-4999.3577204431858</v>
      </c>
      <c r="BJ9553">
        <f t="shared" si="1143"/>
        <v>-3859.9714779402084</v>
      </c>
    </row>
    <row r="9554" spans="1:62">
      <c r="A9554">
        <v>9551</v>
      </c>
      <c r="F9554">
        <v>6125.0537467528193</v>
      </c>
      <c r="G9554">
        <v>0.20692554915303063</v>
      </c>
      <c r="BD9554">
        <f t="shared" si="1137"/>
        <v>-12948.909818592028</v>
      </c>
      <c r="BE9554">
        <f t="shared" si="1138"/>
        <v>-12375.49137214407</v>
      </c>
      <c r="BF9554">
        <f t="shared" si="1139"/>
        <v>-11802.072925696109</v>
      </c>
      <c r="BG9554">
        <f t="shared" si="1140"/>
        <v>-11228.654479248151</v>
      </c>
      <c r="BH9554">
        <f t="shared" si="1141"/>
        <v>-10655.236032800191</v>
      </c>
      <c r="BI9554">
        <f t="shared" si="1142"/>
        <v>-10081.81758635223</v>
      </c>
      <c r="BJ9554">
        <f t="shared" si="1143"/>
        <v>-9508.3991399042716</v>
      </c>
    </row>
    <row r="9555" spans="1:62">
      <c r="A9555">
        <v>9552</v>
      </c>
      <c r="F9555">
        <v>14125.947035884445</v>
      </c>
      <c r="G9555">
        <v>0.12959778675166156</v>
      </c>
      <c r="BD9555">
        <f t="shared" si="1137"/>
        <v>-5090.4260009876662</v>
      </c>
      <c r="BE9555">
        <f t="shared" si="1138"/>
        <v>-4055.798255222513</v>
      </c>
      <c r="BF9555">
        <f t="shared" si="1139"/>
        <v>-3021.1705094573599</v>
      </c>
      <c r="BG9555">
        <f t="shared" si="1140"/>
        <v>-1986.5427636922068</v>
      </c>
      <c r="BH9555">
        <f t="shared" si="1141"/>
        <v>-951.91501792705367</v>
      </c>
      <c r="BI9555">
        <f t="shared" si="1142"/>
        <v>82.712727838099454</v>
      </c>
      <c r="BJ9555">
        <f t="shared" si="1143"/>
        <v>1117.3404736032526</v>
      </c>
    </row>
    <row r="9556" spans="1:62">
      <c r="A9556">
        <v>9553</v>
      </c>
      <c r="F9556">
        <v>75.749687891991925</v>
      </c>
      <c r="G9556">
        <v>5.8012923051119714E-2</v>
      </c>
      <c r="BD9556">
        <f t="shared" si="1137"/>
        <v>-13477.958102126137</v>
      </c>
      <c r="BE9556">
        <f t="shared" si="1138"/>
        <v>-12829.969168367828</v>
      </c>
      <c r="BF9556">
        <f t="shared" si="1139"/>
        <v>-12181.98023460952</v>
      </c>
      <c r="BG9556">
        <f t="shared" si="1140"/>
        <v>-11533.991300851214</v>
      </c>
      <c r="BH9556">
        <f t="shared" si="1141"/>
        <v>-10886.002367092906</v>
      </c>
      <c r="BI9556">
        <f t="shared" si="1142"/>
        <v>-10238.013433334598</v>
      </c>
      <c r="BJ9556">
        <f t="shared" si="1143"/>
        <v>-9590.0244995762914</v>
      </c>
    </row>
    <row r="9557" spans="1:62">
      <c r="A9557">
        <v>9554</v>
      </c>
      <c r="F9557">
        <v>9152.8447857294177</v>
      </c>
      <c r="G9557">
        <v>0.34758183589811775</v>
      </c>
      <c r="BD9557">
        <f t="shared" si="1137"/>
        <v>214.31492736360667</v>
      </c>
      <c r="BE9557">
        <f t="shared" si="1138"/>
        <v>504.37954261920527</v>
      </c>
      <c r="BF9557">
        <f t="shared" si="1139"/>
        <v>794.44415787480375</v>
      </c>
      <c r="BG9557">
        <f t="shared" si="1140"/>
        <v>1084.5087731304025</v>
      </c>
      <c r="BH9557">
        <f t="shared" si="1141"/>
        <v>1374.5733883860009</v>
      </c>
      <c r="BI9557">
        <f t="shared" si="1142"/>
        <v>1664.6380036415994</v>
      </c>
      <c r="BJ9557">
        <f t="shared" si="1143"/>
        <v>1954.7026188971981</v>
      </c>
    </row>
    <row r="9558" spans="1:62">
      <c r="A9558">
        <v>9555</v>
      </c>
      <c r="F9558">
        <v>7347.0965026938138</v>
      </c>
      <c r="G9558">
        <v>0.3808601851474549</v>
      </c>
      <c r="BD9558">
        <f t="shared" si="1137"/>
        <v>-7414.9356062388288</v>
      </c>
      <c r="BE9558">
        <f t="shared" si="1138"/>
        <v>-5677.0264267482398</v>
      </c>
      <c r="BF9558">
        <f t="shared" si="1139"/>
        <v>-3939.1172472576518</v>
      </c>
      <c r="BG9558">
        <f t="shared" si="1140"/>
        <v>-2201.2080677670629</v>
      </c>
      <c r="BH9558">
        <f t="shared" si="1141"/>
        <v>-463.29888827647301</v>
      </c>
      <c r="BI9558">
        <f t="shared" si="1142"/>
        <v>1274.6102912141141</v>
      </c>
      <c r="BJ9558">
        <f t="shared" si="1143"/>
        <v>3012.5194707047031</v>
      </c>
    </row>
    <row r="9559" spans="1:62">
      <c r="A9559">
        <v>9556</v>
      </c>
      <c r="F9559">
        <v>7511.0665077210615</v>
      </c>
      <c r="G9559">
        <v>0.18099950816445443</v>
      </c>
      <c r="BD9559">
        <f t="shared" si="1137"/>
        <v>-5442.7955769565397</v>
      </c>
      <c r="BE9559">
        <f t="shared" si="1138"/>
        <v>-3538.4946512192646</v>
      </c>
      <c r="BF9559">
        <f t="shared" si="1139"/>
        <v>-1634.1937254819904</v>
      </c>
      <c r="BG9559">
        <f t="shared" si="1140"/>
        <v>270.10720025528462</v>
      </c>
      <c r="BH9559">
        <f t="shared" si="1141"/>
        <v>2174.4081259925588</v>
      </c>
      <c r="BI9559">
        <f t="shared" si="1142"/>
        <v>4078.7090517298329</v>
      </c>
      <c r="BJ9559">
        <f t="shared" si="1143"/>
        <v>5983.0099774671071</v>
      </c>
    </row>
    <row r="9560" spans="1:62">
      <c r="A9560">
        <v>9557</v>
      </c>
      <c r="F9560">
        <v>10810.5373340358</v>
      </c>
      <c r="G9560">
        <v>0.44030594040971316</v>
      </c>
      <c r="BD9560">
        <f t="shared" si="1137"/>
        <v>-6606.0689668987889</v>
      </c>
      <c r="BE9560">
        <f t="shared" si="1138"/>
        <v>-5701.0714260765171</v>
      </c>
      <c r="BF9560">
        <f t="shared" si="1139"/>
        <v>-4796.0738852542454</v>
      </c>
      <c r="BG9560">
        <f t="shared" si="1140"/>
        <v>-3891.0763444319728</v>
      </c>
      <c r="BH9560">
        <f t="shared" si="1141"/>
        <v>-2986.078803609701</v>
      </c>
      <c r="BI9560">
        <f t="shared" si="1142"/>
        <v>-2081.0812627874284</v>
      </c>
      <c r="BJ9560">
        <f t="shared" si="1143"/>
        <v>-1176.0837219651567</v>
      </c>
    </row>
    <row r="9561" spans="1:62">
      <c r="A9561">
        <v>9558</v>
      </c>
      <c r="F9561">
        <v>14083.796513468573</v>
      </c>
      <c r="G9561">
        <v>0.66954108245584898</v>
      </c>
      <c r="BD9561">
        <f t="shared" si="1137"/>
        <v>-8609.0076319872351</v>
      </c>
      <c r="BE9561">
        <f t="shared" si="1138"/>
        <v>-6407.4779299386682</v>
      </c>
      <c r="BF9561">
        <f t="shared" si="1139"/>
        <v>-4205.9482278901023</v>
      </c>
      <c r="BG9561">
        <f t="shared" si="1140"/>
        <v>-2004.4185258415364</v>
      </c>
      <c r="BH9561">
        <f t="shared" si="1141"/>
        <v>197.11117620702862</v>
      </c>
      <c r="BI9561">
        <f t="shared" si="1142"/>
        <v>2398.6408782555955</v>
      </c>
      <c r="BJ9561">
        <f t="shared" si="1143"/>
        <v>4600.1705803041605</v>
      </c>
    </row>
    <row r="9562" spans="1:62">
      <c r="A9562">
        <v>9559</v>
      </c>
      <c r="F9562">
        <v>6956.8029736534045</v>
      </c>
      <c r="G9562">
        <v>0.40573272999410115</v>
      </c>
      <c r="BD9562">
        <f t="shared" si="1137"/>
        <v>-10736.091101189328</v>
      </c>
      <c r="BE9562">
        <f t="shared" si="1138"/>
        <v>-7388.3856889100834</v>
      </c>
      <c r="BF9562">
        <f t="shared" si="1139"/>
        <v>-4040.6802766308374</v>
      </c>
      <c r="BG9562">
        <f t="shared" si="1140"/>
        <v>-692.97486435159408</v>
      </c>
      <c r="BH9562">
        <f t="shared" si="1141"/>
        <v>2654.7305479276511</v>
      </c>
      <c r="BI9562">
        <f t="shared" si="1142"/>
        <v>6002.435960206898</v>
      </c>
      <c r="BJ9562">
        <f t="shared" si="1143"/>
        <v>9350.1413724861413</v>
      </c>
    </row>
    <row r="9563" spans="1:62">
      <c r="A9563">
        <v>9560</v>
      </c>
      <c r="F9563">
        <v>12437.484150262728</v>
      </c>
      <c r="G9563">
        <v>0.27682947097117694</v>
      </c>
      <c r="BD9563">
        <f t="shared" si="1137"/>
        <v>-4928.139323682899</v>
      </c>
      <c r="BE9563">
        <f t="shared" si="1138"/>
        <v>-2899.475673712393</v>
      </c>
      <c r="BF9563">
        <f t="shared" si="1139"/>
        <v>-870.81202374188706</v>
      </c>
      <c r="BG9563">
        <f t="shared" si="1140"/>
        <v>1157.8516262286184</v>
      </c>
      <c r="BH9563">
        <f t="shared" si="1141"/>
        <v>3186.5152761991249</v>
      </c>
      <c r="BI9563">
        <f t="shared" si="1142"/>
        <v>5215.1789261696304</v>
      </c>
      <c r="BJ9563">
        <f t="shared" si="1143"/>
        <v>7243.8425761401359</v>
      </c>
    </row>
    <row r="9564" spans="1:62">
      <c r="A9564">
        <v>9561</v>
      </c>
      <c r="F9564">
        <v>6076.3773302201007</v>
      </c>
      <c r="G9564">
        <v>0.30475045316463678</v>
      </c>
      <c r="BD9564">
        <f t="shared" si="1137"/>
        <v>-11053.336795406844</v>
      </c>
      <c r="BE9564">
        <f t="shared" si="1138"/>
        <v>-9669.1894405509593</v>
      </c>
      <c r="BF9564">
        <f t="shared" si="1139"/>
        <v>-8285.0420856950732</v>
      </c>
      <c r="BG9564">
        <f t="shared" si="1140"/>
        <v>-6900.8947308391889</v>
      </c>
      <c r="BH9564">
        <f t="shared" si="1141"/>
        <v>-5516.7473759833047</v>
      </c>
      <c r="BI9564">
        <f t="shared" si="1142"/>
        <v>-4132.6000211274204</v>
      </c>
      <c r="BJ9564">
        <f t="shared" si="1143"/>
        <v>-2748.4526662715343</v>
      </c>
    </row>
    <row r="9565" spans="1:62">
      <c r="A9565">
        <v>9562</v>
      </c>
      <c r="F9565">
        <v>3919.2176135464979</v>
      </c>
      <c r="G9565">
        <v>0.38867944544623079</v>
      </c>
      <c r="BD9565">
        <f t="shared" si="1137"/>
        <v>-4552.625064396917</v>
      </c>
      <c r="BE9565">
        <f t="shared" si="1138"/>
        <v>-3028.8727985737328</v>
      </c>
      <c r="BF9565">
        <f t="shared" si="1139"/>
        <v>-1505.1205327505486</v>
      </c>
      <c r="BG9565">
        <f t="shared" si="1140"/>
        <v>18.631733072635143</v>
      </c>
      <c r="BH9565">
        <f t="shared" si="1141"/>
        <v>1542.3839988958189</v>
      </c>
      <c r="BI9565">
        <f t="shared" si="1142"/>
        <v>3066.1362647190035</v>
      </c>
      <c r="BJ9565">
        <f t="shared" si="1143"/>
        <v>4589.8885305421863</v>
      </c>
    </row>
    <row r="9566" spans="1:62">
      <c r="A9566">
        <v>9563</v>
      </c>
      <c r="F9566">
        <v>13255.022401145296</v>
      </c>
      <c r="G9566">
        <v>0.28682726637248734</v>
      </c>
      <c r="BD9566">
        <f t="shared" si="1137"/>
        <v>-1975.820386315344</v>
      </c>
      <c r="BE9566">
        <f t="shared" si="1138"/>
        <v>-32.423159084190047</v>
      </c>
      <c r="BF9566">
        <f t="shared" si="1139"/>
        <v>1910.9740681469639</v>
      </c>
      <c r="BG9566">
        <f t="shared" si="1140"/>
        <v>3854.3712953781178</v>
      </c>
      <c r="BH9566">
        <f t="shared" si="1141"/>
        <v>5797.7685226092726</v>
      </c>
      <c r="BI9566">
        <f t="shared" si="1142"/>
        <v>7741.1657498404256</v>
      </c>
      <c r="BJ9566">
        <f t="shared" si="1143"/>
        <v>9684.5629770715805</v>
      </c>
    </row>
    <row r="9567" spans="1:62">
      <c r="A9567">
        <v>9564</v>
      </c>
      <c r="F9567">
        <v>3674.5103516392901</v>
      </c>
      <c r="G9567">
        <v>0.16430839248605267</v>
      </c>
      <c r="BD9567">
        <f t="shared" si="1137"/>
        <v>-11820.886069282858</v>
      </c>
      <c r="BE9567">
        <f t="shared" si="1138"/>
        <v>-10386.749737420421</v>
      </c>
      <c r="BF9567">
        <f t="shared" si="1139"/>
        <v>-8952.613405557986</v>
      </c>
      <c r="BG9567">
        <f t="shared" si="1140"/>
        <v>-7518.4770736955488</v>
      </c>
      <c r="BH9567">
        <f t="shared" si="1141"/>
        <v>-6084.3407418331117</v>
      </c>
      <c r="BI9567">
        <f t="shared" si="1142"/>
        <v>-4650.2044099706745</v>
      </c>
      <c r="BJ9567">
        <f t="shared" si="1143"/>
        <v>-3216.0680781082392</v>
      </c>
    </row>
    <row r="9568" spans="1:62">
      <c r="A9568">
        <v>9565</v>
      </c>
      <c r="F9568">
        <v>8696.7283206985467</v>
      </c>
      <c r="G9568">
        <v>0.19052321631417968</v>
      </c>
      <c r="BD9568">
        <f t="shared" si="1137"/>
        <v>-2852.968389209027</v>
      </c>
      <c r="BE9568">
        <f t="shared" si="1138"/>
        <v>-2031.4264267787635</v>
      </c>
      <c r="BF9568">
        <f t="shared" si="1139"/>
        <v>-1209.8844643484999</v>
      </c>
      <c r="BG9568">
        <f t="shared" si="1140"/>
        <v>-388.34250191823685</v>
      </c>
      <c r="BH9568">
        <f t="shared" si="1141"/>
        <v>433.19946051202623</v>
      </c>
      <c r="BI9568">
        <f t="shared" si="1142"/>
        <v>1254.7414229422902</v>
      </c>
      <c r="BJ9568">
        <f t="shared" si="1143"/>
        <v>2076.2833853725533</v>
      </c>
    </row>
    <row r="9569" spans="1:62">
      <c r="A9569">
        <v>9566</v>
      </c>
      <c r="F9569">
        <v>12092.246216205252</v>
      </c>
      <c r="G9569">
        <v>0.22825263529312512</v>
      </c>
      <c r="BD9569">
        <f t="shared" si="1137"/>
        <v>-7744.1122391276485</v>
      </c>
      <c r="BE9569">
        <f t="shared" si="1138"/>
        <v>-6791.4961575567504</v>
      </c>
      <c r="BF9569">
        <f t="shared" si="1139"/>
        <v>-5838.8800759858514</v>
      </c>
      <c r="BG9569">
        <f t="shared" si="1140"/>
        <v>-4886.2639944149532</v>
      </c>
      <c r="BH9569">
        <f t="shared" si="1141"/>
        <v>-3933.6479128440551</v>
      </c>
      <c r="BI9569">
        <f t="shared" si="1142"/>
        <v>-2981.0318312731561</v>
      </c>
      <c r="BJ9569">
        <f t="shared" si="1143"/>
        <v>-2028.4157497022579</v>
      </c>
    </row>
    <row r="9570" spans="1:62">
      <c r="A9570">
        <v>9567</v>
      </c>
      <c r="F9570">
        <v>4458.3316755016822</v>
      </c>
      <c r="G9570">
        <v>0.89093755887953918</v>
      </c>
      <c r="BD9570">
        <f t="shared" si="1137"/>
        <v>-10950.983039739627</v>
      </c>
      <c r="BE9570">
        <f t="shared" si="1138"/>
        <v>-9809.7198632740019</v>
      </c>
      <c r="BF9570">
        <f t="shared" si="1139"/>
        <v>-8668.4566868083748</v>
      </c>
      <c r="BG9570">
        <f t="shared" si="1140"/>
        <v>-7527.1935103427504</v>
      </c>
      <c r="BH9570">
        <f t="shared" si="1141"/>
        <v>-6385.9303338771242</v>
      </c>
      <c r="BI9570">
        <f t="shared" si="1142"/>
        <v>-5244.6671574114989</v>
      </c>
      <c r="BJ9570">
        <f t="shared" si="1143"/>
        <v>-4103.4039809458736</v>
      </c>
    </row>
    <row r="9571" spans="1:62">
      <c r="A9571">
        <v>9568</v>
      </c>
      <c r="F9571">
        <v>-750.35048873440974</v>
      </c>
      <c r="G9571">
        <v>0.63849405658597824</v>
      </c>
      <c r="BD9571">
        <f t="shared" si="1137"/>
        <v>-3.6438811039861321</v>
      </c>
      <c r="BE9571">
        <f t="shared" si="1138"/>
        <v>4451.0439132937099</v>
      </c>
      <c r="BF9571">
        <f t="shared" si="1139"/>
        <v>8905.731707691406</v>
      </c>
      <c r="BG9571">
        <f t="shared" si="1140"/>
        <v>13360.419502089102</v>
      </c>
      <c r="BH9571">
        <f t="shared" si="1141"/>
        <v>17815.107296486796</v>
      </c>
      <c r="BI9571">
        <f t="shared" si="1142"/>
        <v>22269.795090884494</v>
      </c>
      <c r="BJ9571">
        <f t="shared" si="1143"/>
        <v>26724.482885282188</v>
      </c>
    </row>
    <row r="9572" spans="1:62">
      <c r="A9572">
        <v>9569</v>
      </c>
      <c r="F9572">
        <v>238.88496216030399</v>
      </c>
      <c r="G9572">
        <v>0.31257635828017705</v>
      </c>
      <c r="BD9572">
        <f t="shared" si="1137"/>
        <v>3942.820771664301</v>
      </c>
      <c r="BE9572">
        <f t="shared" si="1138"/>
        <v>7135.2910545941922</v>
      </c>
      <c r="BF9572">
        <f t="shared" si="1139"/>
        <v>10327.761337524084</v>
      </c>
      <c r="BG9572">
        <f t="shared" si="1140"/>
        <v>13520.231620453975</v>
      </c>
      <c r="BH9572">
        <f t="shared" si="1141"/>
        <v>16712.701903383866</v>
      </c>
      <c r="BI9572">
        <f t="shared" si="1142"/>
        <v>19905.172186313757</v>
      </c>
      <c r="BJ9572">
        <f t="shared" si="1143"/>
        <v>23097.642469243649</v>
      </c>
    </row>
    <row r="9573" spans="1:62">
      <c r="A9573">
        <v>9570</v>
      </c>
      <c r="F9573">
        <v>11212.151063906284</v>
      </c>
      <c r="G9573">
        <v>9.9757907916258937E-2</v>
      </c>
      <c r="BD9573">
        <f t="shared" si="1137"/>
        <v>1323.9968292405813</v>
      </c>
      <c r="BE9573">
        <f t="shared" si="1138"/>
        <v>2886.8786206414666</v>
      </c>
      <c r="BF9573">
        <f t="shared" si="1139"/>
        <v>4449.7604120423521</v>
      </c>
      <c r="BG9573">
        <f t="shared" si="1140"/>
        <v>6012.6422034432371</v>
      </c>
      <c r="BH9573">
        <f t="shared" si="1141"/>
        <v>7575.5239948441222</v>
      </c>
      <c r="BI9573">
        <f t="shared" si="1142"/>
        <v>9138.4057862450081</v>
      </c>
      <c r="BJ9573">
        <f t="shared" si="1143"/>
        <v>10701.287577645893</v>
      </c>
    </row>
    <row r="9574" spans="1:62">
      <c r="A9574">
        <v>9571</v>
      </c>
      <c r="F9574">
        <v>4791.6740005382981</v>
      </c>
      <c r="G9574">
        <v>0.70564872392591482</v>
      </c>
      <c r="BD9574">
        <f t="shared" si="1137"/>
        <v>-10713.36152432499</v>
      </c>
      <c r="BE9574">
        <f t="shared" si="1138"/>
        <v>-10214.571984743694</v>
      </c>
      <c r="BF9574">
        <f t="shared" si="1139"/>
        <v>-9715.7824451624001</v>
      </c>
      <c r="BG9574">
        <f t="shared" si="1140"/>
        <v>-9216.9929055811044</v>
      </c>
      <c r="BH9574">
        <f t="shared" si="1141"/>
        <v>-8718.2033659998106</v>
      </c>
      <c r="BI9574">
        <f t="shared" si="1142"/>
        <v>-8219.4138264185149</v>
      </c>
      <c r="BJ9574">
        <f t="shared" si="1143"/>
        <v>-7720.624286837221</v>
      </c>
    </row>
    <row r="9575" spans="1:62">
      <c r="A9575">
        <v>9572</v>
      </c>
      <c r="F9575">
        <v>11924.712047738907</v>
      </c>
      <c r="G9575">
        <v>0.45355127830522157</v>
      </c>
      <c r="BD9575">
        <f t="shared" si="1137"/>
        <v>-1263.4303809087241</v>
      </c>
      <c r="BE9575">
        <f t="shared" si="1138"/>
        <v>2264.8132387208498</v>
      </c>
      <c r="BF9575">
        <f t="shared" si="1139"/>
        <v>5793.0568583504246</v>
      </c>
      <c r="BG9575">
        <f t="shared" si="1140"/>
        <v>9321.3004779799976</v>
      </c>
      <c r="BH9575">
        <f t="shared" si="1141"/>
        <v>12849.544097609572</v>
      </c>
      <c r="BI9575">
        <f t="shared" si="1142"/>
        <v>16377.787717239147</v>
      </c>
      <c r="BJ9575">
        <f t="shared" si="1143"/>
        <v>19906.03133686872</v>
      </c>
    </row>
    <row r="9576" spans="1:62">
      <c r="A9576">
        <v>9573</v>
      </c>
      <c r="F9576">
        <v>7623.9942299697177</v>
      </c>
      <c r="G9576">
        <v>0.31473803448457893</v>
      </c>
      <c r="BD9576">
        <f t="shared" si="1137"/>
        <v>-9656.9556562127982</v>
      </c>
      <c r="BE9576">
        <f t="shared" si="1138"/>
        <v>-7389.1992646866911</v>
      </c>
      <c r="BF9576">
        <f t="shared" si="1139"/>
        <v>-5121.442873160584</v>
      </c>
      <c r="BG9576">
        <f t="shared" si="1140"/>
        <v>-2853.6864816344751</v>
      </c>
      <c r="BH9576">
        <f t="shared" si="1141"/>
        <v>-585.93009010836795</v>
      </c>
      <c r="BI9576">
        <f t="shared" si="1142"/>
        <v>1681.8263014177392</v>
      </c>
      <c r="BJ9576">
        <f t="shared" si="1143"/>
        <v>3949.5826929438481</v>
      </c>
    </row>
    <row r="9577" spans="1:62">
      <c r="A9577">
        <v>9574</v>
      </c>
      <c r="F9577">
        <v>10723.98359085349</v>
      </c>
      <c r="G9577">
        <v>0.45383858497531904</v>
      </c>
      <c r="BD9577">
        <f t="shared" si="1137"/>
        <v>-6050.3040575468231</v>
      </c>
      <c r="BE9577">
        <f t="shared" si="1138"/>
        <v>-4476.6138851239284</v>
      </c>
      <c r="BF9577">
        <f t="shared" si="1139"/>
        <v>-2902.9237127010338</v>
      </c>
      <c r="BG9577">
        <f t="shared" si="1140"/>
        <v>-1329.2335402781391</v>
      </c>
      <c r="BH9577">
        <f t="shared" si="1141"/>
        <v>244.45663214475553</v>
      </c>
      <c r="BI9577">
        <f t="shared" si="1142"/>
        <v>1818.1468045676502</v>
      </c>
      <c r="BJ9577">
        <f t="shared" si="1143"/>
        <v>3391.8369769905457</v>
      </c>
    </row>
    <row r="9578" spans="1:62">
      <c r="A9578">
        <v>9575</v>
      </c>
      <c r="F9578">
        <v>5986.0898374078406</v>
      </c>
      <c r="G9578">
        <v>0.36345645366552581</v>
      </c>
      <c r="BD9578">
        <f t="shared" si="1137"/>
        <v>-8454.7906659768942</v>
      </c>
      <c r="BE9578">
        <f t="shared" si="1138"/>
        <v>-6185.5977411002996</v>
      </c>
      <c r="BF9578">
        <f t="shared" si="1139"/>
        <v>-3916.4048162237041</v>
      </c>
      <c r="BG9578">
        <f t="shared" si="1140"/>
        <v>-1647.2118913471095</v>
      </c>
      <c r="BH9578">
        <f t="shared" si="1141"/>
        <v>621.98103352948601</v>
      </c>
      <c r="BI9578">
        <f t="shared" si="1142"/>
        <v>2891.1739584060815</v>
      </c>
      <c r="BJ9578">
        <f t="shared" si="1143"/>
        <v>5160.366883282677</v>
      </c>
    </row>
    <row r="9579" spans="1:62">
      <c r="A9579">
        <v>9576</v>
      </c>
      <c r="F9579">
        <v>917.86510033638297</v>
      </c>
      <c r="G9579">
        <v>0.47633454709967005</v>
      </c>
      <c r="BD9579">
        <f t="shared" si="1137"/>
        <v>-4168.8075690802116</v>
      </c>
      <c r="BE9579">
        <f t="shared" si="1138"/>
        <v>-2351.5253007525826</v>
      </c>
      <c r="BF9579">
        <f t="shared" si="1139"/>
        <v>-534.24303242495353</v>
      </c>
      <c r="BG9579">
        <f t="shared" si="1140"/>
        <v>1283.0392359026755</v>
      </c>
      <c r="BH9579">
        <f t="shared" si="1141"/>
        <v>3100.3215042303054</v>
      </c>
      <c r="BI9579">
        <f t="shared" si="1142"/>
        <v>4917.6037725579336</v>
      </c>
      <c r="BJ9579">
        <f t="shared" si="1143"/>
        <v>6734.8860408855635</v>
      </c>
    </row>
    <row r="9580" spans="1:62">
      <c r="A9580">
        <v>9577</v>
      </c>
      <c r="F9580">
        <v>12021.738767860954</v>
      </c>
      <c r="G9580">
        <v>7.995500853995452E-2</v>
      </c>
      <c r="BD9580">
        <f t="shared" si="1137"/>
        <v>1463.8076351619675</v>
      </c>
      <c r="BE9580">
        <f t="shared" si="1138"/>
        <v>3845.4803706603179</v>
      </c>
      <c r="BF9580">
        <f t="shared" si="1139"/>
        <v>6227.1531061586675</v>
      </c>
      <c r="BG9580">
        <f t="shared" si="1140"/>
        <v>8608.8258416570188</v>
      </c>
      <c r="BH9580">
        <f t="shared" si="1141"/>
        <v>10990.498577155367</v>
      </c>
      <c r="BI9580">
        <f t="shared" si="1142"/>
        <v>13372.171312653718</v>
      </c>
      <c r="BJ9580">
        <f t="shared" si="1143"/>
        <v>15753.844048152068</v>
      </c>
    </row>
    <row r="9581" spans="1:62">
      <c r="A9581">
        <v>9578</v>
      </c>
      <c r="F9581">
        <v>233.32801894211661</v>
      </c>
      <c r="G9581">
        <v>0.54377785079820473</v>
      </c>
      <c r="BD9581">
        <f t="shared" si="1137"/>
        <v>-11621.963725161182</v>
      </c>
      <c r="BE9581">
        <f t="shared" si="1138"/>
        <v>-11222.188682461408</v>
      </c>
      <c r="BF9581">
        <f t="shared" si="1139"/>
        <v>-10822.413639761637</v>
      </c>
      <c r="BG9581">
        <f t="shared" si="1140"/>
        <v>-10422.638597061863</v>
      </c>
      <c r="BH9581">
        <f t="shared" si="1141"/>
        <v>-10022.863554362091</v>
      </c>
      <c r="BI9581">
        <f t="shared" si="1142"/>
        <v>-9623.0885116623176</v>
      </c>
      <c r="BJ9581">
        <f t="shared" si="1143"/>
        <v>-9223.3134689625458</v>
      </c>
    </row>
    <row r="9582" spans="1:62">
      <c r="A9582">
        <v>9579</v>
      </c>
      <c r="F9582">
        <v>12249.431196348596</v>
      </c>
      <c r="G9582">
        <v>0.52435991676632288</v>
      </c>
      <c r="BD9582">
        <f t="shared" si="1137"/>
        <v>2485.5612350489068</v>
      </c>
      <c r="BE9582">
        <f t="shared" si="1138"/>
        <v>5204.4504890399303</v>
      </c>
      <c r="BF9582">
        <f t="shared" si="1139"/>
        <v>7923.3397430309542</v>
      </c>
      <c r="BG9582">
        <f t="shared" si="1140"/>
        <v>10642.228997021977</v>
      </c>
      <c r="BH9582">
        <f t="shared" si="1141"/>
        <v>13361.118251013002</v>
      </c>
      <c r="BI9582">
        <f t="shared" si="1142"/>
        <v>16080.007505004025</v>
      </c>
      <c r="BJ9582">
        <f t="shared" si="1143"/>
        <v>18798.896758995048</v>
      </c>
    </row>
    <row r="9583" spans="1:62">
      <c r="A9583">
        <v>9580</v>
      </c>
      <c r="F9583">
        <v>11701.138072617057</v>
      </c>
      <c r="G9583">
        <v>0.32277033372836339</v>
      </c>
      <c r="BD9583">
        <f t="shared" si="1137"/>
        <v>-9627.6316125169815</v>
      </c>
      <c r="BE9583">
        <f t="shared" si="1138"/>
        <v>-7005.8320286853677</v>
      </c>
      <c r="BF9583">
        <f t="shared" si="1139"/>
        <v>-4384.0324448537531</v>
      </c>
      <c r="BG9583">
        <f t="shared" si="1140"/>
        <v>-1762.2328610221393</v>
      </c>
      <c r="BH9583">
        <f t="shared" si="1141"/>
        <v>859.56672280947532</v>
      </c>
      <c r="BI9583">
        <f t="shared" si="1142"/>
        <v>3481.36630664109</v>
      </c>
      <c r="BJ9583">
        <f t="shared" si="1143"/>
        <v>6103.1658904727046</v>
      </c>
    </row>
    <row r="9584" spans="1:62">
      <c r="A9584">
        <v>9581</v>
      </c>
      <c r="F9584">
        <v>12901.413174706759</v>
      </c>
      <c r="G9584">
        <v>0.16622336406262406</v>
      </c>
      <c r="BD9584">
        <f t="shared" si="1137"/>
        <v>-10087.28640397524</v>
      </c>
      <c r="BE9584">
        <f t="shared" si="1138"/>
        <v>-8473.4347353334233</v>
      </c>
      <c r="BF9584">
        <f t="shared" si="1139"/>
        <v>-6859.5830666916063</v>
      </c>
      <c r="BG9584">
        <f t="shared" si="1140"/>
        <v>-5245.7313980497893</v>
      </c>
      <c r="BH9584">
        <f t="shared" si="1141"/>
        <v>-3631.8797294079723</v>
      </c>
      <c r="BI9584">
        <f t="shared" si="1142"/>
        <v>-2018.0280607661552</v>
      </c>
      <c r="BJ9584">
        <f t="shared" si="1143"/>
        <v>-404.17639212433824</v>
      </c>
    </row>
    <row r="9585" spans="1:62">
      <c r="A9585">
        <v>9582</v>
      </c>
      <c r="F9585">
        <v>12696.732554600228</v>
      </c>
      <c r="G9585">
        <v>0.47858121553295074</v>
      </c>
      <c r="BD9585">
        <f t="shared" si="1137"/>
        <v>-12070.296354393638</v>
      </c>
      <c r="BE9585">
        <f t="shared" si="1138"/>
        <v>-11239.179534080518</v>
      </c>
      <c r="BF9585">
        <f t="shared" si="1139"/>
        <v>-10408.062713767398</v>
      </c>
      <c r="BG9585">
        <f t="shared" si="1140"/>
        <v>-9576.9458934542781</v>
      </c>
      <c r="BH9585">
        <f t="shared" si="1141"/>
        <v>-8745.829073141158</v>
      </c>
      <c r="BI9585">
        <f t="shared" si="1142"/>
        <v>-7914.712252828037</v>
      </c>
      <c r="BJ9585">
        <f t="shared" si="1143"/>
        <v>-7083.5954325149169</v>
      </c>
    </row>
    <row r="9586" spans="1:62">
      <c r="A9586">
        <v>9583</v>
      </c>
      <c r="F9586">
        <v>9636.5526927341689</v>
      </c>
      <c r="G9586">
        <v>0.25335721222037488</v>
      </c>
      <c r="BD9586">
        <f t="shared" si="1137"/>
        <v>-10303.826476935476</v>
      </c>
      <c r="BE9586">
        <f t="shared" si="1138"/>
        <v>-7910.9203992707207</v>
      </c>
      <c r="BF9586">
        <f t="shared" si="1139"/>
        <v>-5518.0143216059669</v>
      </c>
      <c r="BG9586">
        <f t="shared" si="1140"/>
        <v>-3125.108243941213</v>
      </c>
      <c r="BH9586">
        <f t="shared" si="1141"/>
        <v>-732.20216627646005</v>
      </c>
      <c r="BI9586">
        <f t="shared" si="1142"/>
        <v>1660.7039113882947</v>
      </c>
      <c r="BJ9586">
        <f t="shared" si="1143"/>
        <v>4053.6099890530459</v>
      </c>
    </row>
    <row r="9587" spans="1:62">
      <c r="A9587">
        <v>9584</v>
      </c>
      <c r="F9587">
        <v>1128.3916880691759</v>
      </c>
      <c r="G9587">
        <v>1.5762691424480089</v>
      </c>
      <c r="BD9587">
        <f t="shared" si="1137"/>
        <v>-8369.7666316322939</v>
      </c>
      <c r="BE9587">
        <f t="shared" si="1138"/>
        <v>-7102.9805705304207</v>
      </c>
      <c r="BF9587">
        <f t="shared" si="1139"/>
        <v>-5836.1945094285456</v>
      </c>
      <c r="BG9587">
        <f t="shared" si="1140"/>
        <v>-4569.4084483266715</v>
      </c>
      <c r="BH9587">
        <f t="shared" si="1141"/>
        <v>-3302.6223872247965</v>
      </c>
      <c r="BI9587">
        <f t="shared" si="1142"/>
        <v>-2035.8363261229224</v>
      </c>
      <c r="BJ9587">
        <f t="shared" si="1143"/>
        <v>-769.05026502104738</v>
      </c>
    </row>
    <row r="9588" spans="1:62">
      <c r="A9588">
        <v>9585</v>
      </c>
      <c r="F9588">
        <v>8225.9992570903032</v>
      </c>
      <c r="G9588">
        <v>0.61488517081525096</v>
      </c>
      <c r="BD9588">
        <f t="shared" si="1137"/>
        <v>6752.9540241708683</v>
      </c>
      <c r="BE9588">
        <f t="shared" si="1138"/>
        <v>14634.299736410912</v>
      </c>
      <c r="BF9588">
        <f t="shared" si="1139"/>
        <v>22515.645448650957</v>
      </c>
      <c r="BG9588">
        <f t="shared" si="1140"/>
        <v>30396.991160891001</v>
      </c>
      <c r="BH9588">
        <f t="shared" si="1141"/>
        <v>38278.336873131047</v>
      </c>
      <c r="BI9588">
        <f t="shared" si="1142"/>
        <v>46159.682585371091</v>
      </c>
      <c r="BJ9588">
        <f t="shared" si="1143"/>
        <v>54041.028297611134</v>
      </c>
    </row>
    <row r="9589" spans="1:62">
      <c r="A9589">
        <v>9586</v>
      </c>
      <c r="F9589">
        <v>6112.3956465149022</v>
      </c>
      <c r="G9589">
        <v>0.61492047918284953</v>
      </c>
      <c r="BD9589">
        <f t="shared" si="1137"/>
        <v>-5151.5734030140484</v>
      </c>
      <c r="BE9589">
        <f t="shared" si="1138"/>
        <v>-2077.1475489377935</v>
      </c>
      <c r="BF9589">
        <f t="shared" si="1139"/>
        <v>997.27830513846129</v>
      </c>
      <c r="BG9589">
        <f t="shared" si="1140"/>
        <v>4071.7041592147161</v>
      </c>
      <c r="BH9589">
        <f t="shared" si="1141"/>
        <v>7146.130013290971</v>
      </c>
      <c r="BI9589">
        <f t="shared" si="1142"/>
        <v>10220.555867367226</v>
      </c>
      <c r="BJ9589">
        <f t="shared" si="1143"/>
        <v>13294.981721443479</v>
      </c>
    </row>
    <row r="9590" spans="1:62">
      <c r="A9590">
        <v>9587</v>
      </c>
      <c r="F9590">
        <v>5687.747627085555</v>
      </c>
      <c r="G9590">
        <v>0.44111656858032511</v>
      </c>
      <c r="BD9590">
        <f t="shared" si="1137"/>
        <v>-3037.7932506006546</v>
      </c>
      <c r="BE9590">
        <f t="shared" si="1138"/>
        <v>36.809145313593035</v>
      </c>
      <c r="BF9590">
        <f t="shared" si="1139"/>
        <v>3111.4115412278406</v>
      </c>
      <c r="BG9590">
        <f t="shared" si="1140"/>
        <v>6186.0139371420883</v>
      </c>
      <c r="BH9590">
        <f t="shared" si="1141"/>
        <v>9260.6163330563359</v>
      </c>
      <c r="BI9590">
        <f t="shared" si="1142"/>
        <v>12335.218728970583</v>
      </c>
      <c r="BJ9590">
        <f t="shared" si="1143"/>
        <v>15409.821124884831</v>
      </c>
    </row>
    <row r="9591" spans="1:62">
      <c r="A9591">
        <v>9588</v>
      </c>
      <c r="F9591">
        <v>8112.9995652764901</v>
      </c>
      <c r="G9591">
        <v>0.67751606784878149</v>
      </c>
      <c r="BD9591">
        <f t="shared" si="1137"/>
        <v>-3482.1647841839294</v>
      </c>
      <c r="BE9591">
        <f t="shared" si="1138"/>
        <v>-1276.5819412823039</v>
      </c>
      <c r="BF9591">
        <f t="shared" si="1139"/>
        <v>929.00090161932167</v>
      </c>
      <c r="BG9591">
        <f t="shared" si="1140"/>
        <v>3134.5837445209472</v>
      </c>
      <c r="BH9591">
        <f t="shared" si="1141"/>
        <v>5340.1665874225728</v>
      </c>
      <c r="BI9591">
        <f t="shared" si="1142"/>
        <v>7545.7494303241983</v>
      </c>
      <c r="BJ9591">
        <f t="shared" si="1143"/>
        <v>9751.3322732258239</v>
      </c>
    </row>
    <row r="9592" spans="1:62">
      <c r="A9592">
        <v>9589</v>
      </c>
      <c r="F9592">
        <v>5102.7847680834311</v>
      </c>
      <c r="G9592">
        <v>0.95469551434772715</v>
      </c>
      <c r="BD9592">
        <f t="shared" si="1137"/>
        <v>-4725.4192260325826</v>
      </c>
      <c r="BE9592">
        <f t="shared" si="1138"/>
        <v>-1337.8388867886752</v>
      </c>
      <c r="BF9592">
        <f t="shared" si="1139"/>
        <v>2049.7414524552314</v>
      </c>
      <c r="BG9592">
        <f t="shared" si="1140"/>
        <v>5437.3217916991398</v>
      </c>
      <c r="BH9592">
        <f t="shared" si="1141"/>
        <v>8824.9021309430482</v>
      </c>
      <c r="BI9592">
        <f t="shared" si="1142"/>
        <v>12212.482470186953</v>
      </c>
      <c r="BJ9592">
        <f t="shared" si="1143"/>
        <v>15600.062809430861</v>
      </c>
    </row>
    <row r="9593" spans="1:62">
      <c r="A9593">
        <v>9590</v>
      </c>
      <c r="F9593">
        <v>8701.2465855739483</v>
      </c>
      <c r="G9593">
        <v>0.71855931314926291</v>
      </c>
      <c r="BD9593">
        <f t="shared" si="1137"/>
        <v>-329.30719634479556</v>
      </c>
      <c r="BE9593">
        <f t="shared" si="1138"/>
        <v>4444.17037539384</v>
      </c>
      <c r="BF9593">
        <f t="shared" si="1139"/>
        <v>9217.6479471324765</v>
      </c>
      <c r="BG9593">
        <f t="shared" si="1140"/>
        <v>13991.125518871111</v>
      </c>
      <c r="BH9593">
        <f t="shared" si="1141"/>
        <v>18764.603090609748</v>
      </c>
      <c r="BI9593">
        <f t="shared" si="1142"/>
        <v>23538.080662348384</v>
      </c>
      <c r="BJ9593">
        <f t="shared" si="1143"/>
        <v>28311.558234087017</v>
      </c>
    </row>
    <row r="9594" spans="1:62">
      <c r="A9594">
        <v>9591</v>
      </c>
      <c r="F9594">
        <v>8861.6302870455074</v>
      </c>
      <c r="G9594">
        <v>0.27333223006241703</v>
      </c>
      <c r="BD9594">
        <f t="shared" si="1137"/>
        <v>-5108.4500198276337</v>
      </c>
      <c r="BE9594">
        <f t="shared" si="1138"/>
        <v>-1515.6534540813191</v>
      </c>
      <c r="BF9594">
        <f t="shared" si="1139"/>
        <v>2077.1431116649946</v>
      </c>
      <c r="BG9594">
        <f t="shared" si="1140"/>
        <v>5669.9396774113102</v>
      </c>
      <c r="BH9594">
        <f t="shared" si="1141"/>
        <v>9262.7362431576239</v>
      </c>
      <c r="BI9594">
        <f t="shared" si="1142"/>
        <v>12855.532808903938</v>
      </c>
      <c r="BJ9594">
        <f t="shared" si="1143"/>
        <v>16448.329374650253</v>
      </c>
    </row>
    <row r="9595" spans="1:62">
      <c r="A9595">
        <v>9592</v>
      </c>
      <c r="F9595">
        <v>8118.6299365424129</v>
      </c>
      <c r="G9595">
        <v>0.17869429514731294</v>
      </c>
      <c r="BD9595">
        <f t="shared" si="1137"/>
        <v>-7494.9691367334226</v>
      </c>
      <c r="BE9595">
        <f t="shared" si="1138"/>
        <v>-6128.3079864213378</v>
      </c>
      <c r="BF9595">
        <f t="shared" si="1139"/>
        <v>-4761.646836109252</v>
      </c>
      <c r="BG9595">
        <f t="shared" si="1140"/>
        <v>-3394.9856857971672</v>
      </c>
      <c r="BH9595">
        <f t="shared" si="1141"/>
        <v>-2028.3245354850815</v>
      </c>
      <c r="BI9595">
        <f t="shared" si="1142"/>
        <v>-661.66338517299664</v>
      </c>
      <c r="BJ9595">
        <f t="shared" si="1143"/>
        <v>704.9977651390891</v>
      </c>
    </row>
    <row r="9596" spans="1:62">
      <c r="A9596">
        <v>9593</v>
      </c>
      <c r="F9596">
        <v>17276.689165181768</v>
      </c>
      <c r="G9596">
        <v>0.17243762379297323</v>
      </c>
      <c r="BD9596">
        <f t="shared" si="1137"/>
        <v>-7225.1584608058483</v>
      </c>
      <c r="BE9596">
        <f t="shared" si="1138"/>
        <v>-6331.6869850692838</v>
      </c>
      <c r="BF9596">
        <f t="shared" si="1139"/>
        <v>-5438.2155093327183</v>
      </c>
      <c r="BG9596">
        <f t="shared" si="1140"/>
        <v>-4544.7440335961546</v>
      </c>
      <c r="BH9596">
        <f t="shared" si="1141"/>
        <v>-3651.2725578595891</v>
      </c>
      <c r="BI9596">
        <f t="shared" si="1142"/>
        <v>-2757.8010821230246</v>
      </c>
      <c r="BJ9596">
        <f t="shared" si="1143"/>
        <v>-1864.32960638646</v>
      </c>
    </row>
    <row r="9597" spans="1:62">
      <c r="A9597">
        <v>9594</v>
      </c>
      <c r="F9597">
        <v>6643.2096055771217</v>
      </c>
      <c r="G9597">
        <v>0.10245580614546412</v>
      </c>
      <c r="BD9597">
        <f t="shared" si="1137"/>
        <v>-16414.501046216901</v>
      </c>
      <c r="BE9597">
        <f t="shared" si="1138"/>
        <v>-15552.312927252035</v>
      </c>
      <c r="BF9597">
        <f t="shared" si="1139"/>
        <v>-14690.12480828717</v>
      </c>
      <c r="BG9597">
        <f t="shared" si="1140"/>
        <v>-13827.936689322303</v>
      </c>
      <c r="BH9597">
        <f t="shared" si="1141"/>
        <v>-12965.748570357437</v>
      </c>
      <c r="BI9597">
        <f t="shared" si="1142"/>
        <v>-12103.560451392572</v>
      </c>
      <c r="BJ9597">
        <f t="shared" si="1143"/>
        <v>-11241.372332427705</v>
      </c>
    </row>
    <row r="9598" spans="1:62">
      <c r="A9598">
        <v>9595</v>
      </c>
      <c r="F9598">
        <v>8845.5192241058976</v>
      </c>
      <c r="G9598">
        <v>0.27779553091343789</v>
      </c>
      <c r="BD9598">
        <f t="shared" si="1137"/>
        <v>-6130.9305748498009</v>
      </c>
      <c r="BE9598">
        <f t="shared" si="1138"/>
        <v>-5618.6515441224801</v>
      </c>
      <c r="BF9598">
        <f t="shared" si="1139"/>
        <v>-5106.3725133951593</v>
      </c>
      <c r="BG9598">
        <f t="shared" si="1140"/>
        <v>-4594.0934826678395</v>
      </c>
      <c r="BH9598">
        <f t="shared" si="1141"/>
        <v>-4081.8144519405187</v>
      </c>
      <c r="BI9598">
        <f t="shared" si="1142"/>
        <v>-3569.5354212131979</v>
      </c>
      <c r="BJ9598">
        <f t="shared" si="1143"/>
        <v>-3057.2563904858775</v>
      </c>
    </row>
    <row r="9599" spans="1:62">
      <c r="A9599">
        <v>9596</v>
      </c>
      <c r="F9599">
        <v>3981.8031178069905</v>
      </c>
      <c r="G9599">
        <v>0.21628226840980513</v>
      </c>
      <c r="BD9599">
        <f t="shared" si="1137"/>
        <v>-7456.5415695387082</v>
      </c>
      <c r="BE9599">
        <f t="shared" si="1138"/>
        <v>-6067.5639149715189</v>
      </c>
      <c r="BF9599">
        <f t="shared" si="1139"/>
        <v>-4678.5862604043296</v>
      </c>
      <c r="BG9599">
        <f t="shared" si="1140"/>
        <v>-3289.6086058371393</v>
      </c>
      <c r="BH9599">
        <f t="shared" si="1141"/>
        <v>-1900.6309512699499</v>
      </c>
      <c r="BI9599">
        <f t="shared" si="1142"/>
        <v>-511.65329670276151</v>
      </c>
      <c r="BJ9599">
        <f t="shared" si="1143"/>
        <v>877.32435786442875</v>
      </c>
    </row>
    <row r="9600" spans="1:62">
      <c r="A9600">
        <v>9597</v>
      </c>
      <c r="F9600">
        <v>-2735.7357216585297</v>
      </c>
      <c r="G9600">
        <v>0.39416358708013988</v>
      </c>
      <c r="BD9600">
        <f t="shared" si="1137"/>
        <v>-2900.3917757579648</v>
      </c>
      <c r="BE9600">
        <f t="shared" si="1138"/>
        <v>-1818.980433708939</v>
      </c>
      <c r="BF9600">
        <f t="shared" si="1139"/>
        <v>-737.56909165991328</v>
      </c>
      <c r="BG9600">
        <f t="shared" si="1140"/>
        <v>343.84225038911245</v>
      </c>
      <c r="BH9600">
        <f t="shared" si="1141"/>
        <v>1425.2535924381382</v>
      </c>
      <c r="BI9600">
        <f t="shared" si="1142"/>
        <v>2506.6649344871639</v>
      </c>
      <c r="BJ9600">
        <f t="shared" si="1143"/>
        <v>3588.0762765361897</v>
      </c>
    </row>
    <row r="9601" spans="1:62">
      <c r="A9601">
        <v>9598</v>
      </c>
      <c r="F9601">
        <v>12887.424260608339</v>
      </c>
      <c r="G9601">
        <v>0.10371544501742491</v>
      </c>
      <c r="BD9601">
        <f t="shared" si="1137"/>
        <v>4706.5536570592285</v>
      </c>
      <c r="BE9601">
        <f t="shared" si="1138"/>
        <v>6677.3715924599283</v>
      </c>
      <c r="BF9601">
        <f t="shared" si="1139"/>
        <v>8648.189527860628</v>
      </c>
      <c r="BG9601">
        <f t="shared" si="1140"/>
        <v>10619.007463261327</v>
      </c>
      <c r="BH9601">
        <f t="shared" si="1141"/>
        <v>12589.825398662026</v>
      </c>
      <c r="BI9601">
        <f t="shared" si="1142"/>
        <v>14560.643334062726</v>
      </c>
      <c r="BJ9601">
        <f t="shared" si="1143"/>
        <v>16531.461269463427</v>
      </c>
    </row>
    <row r="9602" spans="1:62">
      <c r="A9602">
        <v>9599</v>
      </c>
      <c r="F9602">
        <v>8319.4371801559173</v>
      </c>
      <c r="G9602">
        <v>0.42284538356014778</v>
      </c>
      <c r="BD9602">
        <f t="shared" si="1137"/>
        <v>-12368.847035521214</v>
      </c>
      <c r="BE9602">
        <f t="shared" si="1138"/>
        <v>-11850.269810434089</v>
      </c>
      <c r="BF9602">
        <f t="shared" si="1139"/>
        <v>-11331.692585346966</v>
      </c>
      <c r="BG9602">
        <f t="shared" si="1140"/>
        <v>-10813.115360259841</v>
      </c>
      <c r="BH9602">
        <f t="shared" si="1141"/>
        <v>-10294.538135172716</v>
      </c>
      <c r="BI9602">
        <f t="shared" si="1142"/>
        <v>-9775.9609100855923</v>
      </c>
      <c r="BJ9602">
        <f t="shared" si="1143"/>
        <v>-9257.3836849984673</v>
      </c>
    </row>
    <row r="9603" spans="1:62">
      <c r="A9603">
        <v>9600</v>
      </c>
      <c r="F9603">
        <v>3762.5839538272339</v>
      </c>
      <c r="G9603">
        <v>0.31154632405093974</v>
      </c>
      <c r="BD9603">
        <f t="shared" si="1137"/>
        <v>-6205.2102623551782</v>
      </c>
      <c r="BE9603">
        <f t="shared" si="1138"/>
        <v>-4090.9833445544391</v>
      </c>
      <c r="BF9603">
        <f t="shared" si="1139"/>
        <v>-1976.7564267537009</v>
      </c>
      <c r="BG9603">
        <f t="shared" si="1140"/>
        <v>137.4704910470391</v>
      </c>
      <c r="BH9603">
        <f t="shared" si="1141"/>
        <v>2251.6974088477764</v>
      </c>
      <c r="BI9603">
        <f t="shared" si="1142"/>
        <v>4365.9243266485155</v>
      </c>
      <c r="BJ9603">
        <f t="shared" si="1143"/>
        <v>6480.1512444492546</v>
      </c>
    </row>
    <row r="9604" spans="1:62">
      <c r="A9604">
        <v>9601</v>
      </c>
      <c r="F9604">
        <v>4614.4808549510726</v>
      </c>
      <c r="G9604">
        <v>0.36121978594976945</v>
      </c>
      <c r="BD9604">
        <f t="shared" si="1137"/>
        <v>-2204.8523335725349</v>
      </c>
      <c r="BE9604">
        <f t="shared" si="1138"/>
        <v>-647.12071331783636</v>
      </c>
      <c r="BF9604">
        <f t="shared" si="1139"/>
        <v>910.61090693686219</v>
      </c>
      <c r="BG9604">
        <f t="shared" si="1140"/>
        <v>2468.3425271915612</v>
      </c>
      <c r="BH9604">
        <f t="shared" si="1141"/>
        <v>4026.0741474462593</v>
      </c>
      <c r="BI9604">
        <f t="shared" si="1142"/>
        <v>5583.8057677009583</v>
      </c>
      <c r="BJ9604">
        <f t="shared" si="1143"/>
        <v>7141.5373879556573</v>
      </c>
    </row>
    <row r="9605" spans="1:62">
      <c r="A9605">
        <v>9602</v>
      </c>
      <c r="F9605">
        <v>8688.0113615979826</v>
      </c>
      <c r="G9605">
        <v>2.8996539578240998E-2</v>
      </c>
      <c r="BD9605">
        <f t="shared" si="1137"/>
        <v>-2808.3819252022254</v>
      </c>
      <c r="BE9605">
        <f t="shared" si="1138"/>
        <v>-1002.2829954533781</v>
      </c>
      <c r="BF9605">
        <f t="shared" si="1139"/>
        <v>803.81593429546865</v>
      </c>
      <c r="BG9605">
        <f t="shared" si="1140"/>
        <v>2609.9148640443163</v>
      </c>
      <c r="BH9605">
        <f t="shared" si="1141"/>
        <v>4416.0137937931631</v>
      </c>
      <c r="BI9605">
        <f t="shared" si="1142"/>
        <v>6222.1127235420099</v>
      </c>
      <c r="BJ9605">
        <f t="shared" si="1143"/>
        <v>8028.2116532908585</v>
      </c>
    </row>
    <row r="9606" spans="1:62">
      <c r="A9606">
        <v>9603</v>
      </c>
      <c r="F9606">
        <v>9157.0428691685102</v>
      </c>
      <c r="G9606">
        <v>0.26922662830630983</v>
      </c>
      <c r="BD9606">
        <f t="shared" si="1137"/>
        <v>-8543.0286637067784</v>
      </c>
      <c r="BE9606">
        <f t="shared" si="1138"/>
        <v>-8398.0459658155723</v>
      </c>
      <c r="BF9606">
        <f t="shared" si="1139"/>
        <v>-8253.0632679243681</v>
      </c>
      <c r="BG9606">
        <f t="shared" si="1140"/>
        <v>-8108.080570033163</v>
      </c>
      <c r="BH9606">
        <f t="shared" si="1141"/>
        <v>-7963.0978721419579</v>
      </c>
      <c r="BI9606">
        <f t="shared" si="1142"/>
        <v>-7818.1151742507527</v>
      </c>
      <c r="BJ9606">
        <f t="shared" si="1143"/>
        <v>-7673.1324763595476</v>
      </c>
    </row>
    <row r="9607" spans="1:62">
      <c r="A9607">
        <v>9604</v>
      </c>
      <c r="F9607">
        <v>16232.53122358775</v>
      </c>
      <c r="G9607">
        <v>0.59116730114725602</v>
      </c>
      <c r="BD9607">
        <f t="shared" si="1137"/>
        <v>-7810.9097276369612</v>
      </c>
      <c r="BE9607">
        <f t="shared" si="1138"/>
        <v>-6464.7765861054122</v>
      </c>
      <c r="BF9607">
        <f t="shared" si="1139"/>
        <v>-5118.6434445738632</v>
      </c>
      <c r="BG9607">
        <f t="shared" si="1140"/>
        <v>-3772.5103030423134</v>
      </c>
      <c r="BH9607">
        <f t="shared" si="1141"/>
        <v>-2426.3771615107644</v>
      </c>
      <c r="BI9607">
        <f t="shared" si="1142"/>
        <v>-1080.2440199792154</v>
      </c>
      <c r="BJ9607">
        <f t="shared" si="1143"/>
        <v>265.88912155233447</v>
      </c>
    </row>
    <row r="9608" spans="1:62">
      <c r="A9608">
        <v>9605</v>
      </c>
      <c r="F9608">
        <v>14933.840624749579</v>
      </c>
      <c r="G9608">
        <v>0.2222499492138148</v>
      </c>
      <c r="BD9608">
        <f t="shared" si="1137"/>
        <v>-13276.694717851469</v>
      </c>
      <c r="BE9608">
        <f t="shared" si="1138"/>
        <v>-10320.858212115189</v>
      </c>
      <c r="BF9608">
        <f t="shared" si="1139"/>
        <v>-7365.0217063789096</v>
      </c>
      <c r="BG9608">
        <f t="shared" si="1140"/>
        <v>-4409.1852006426288</v>
      </c>
      <c r="BH9608">
        <f t="shared" si="1141"/>
        <v>-1453.3486949063499</v>
      </c>
      <c r="BI9608">
        <f t="shared" si="1142"/>
        <v>1502.4878108299308</v>
      </c>
      <c r="BJ9608">
        <f t="shared" si="1143"/>
        <v>4458.3243165662097</v>
      </c>
    </row>
    <row r="9609" spans="1:62">
      <c r="A9609">
        <v>9606</v>
      </c>
      <c r="F9609">
        <v>13273.407268553892</v>
      </c>
      <c r="G9609">
        <v>-4.5237377703664094E-3</v>
      </c>
      <c r="BD9609">
        <f t="shared" si="1137"/>
        <v>-13822.590878680505</v>
      </c>
      <c r="BE9609">
        <f t="shared" si="1138"/>
        <v>-12711.341132611431</v>
      </c>
      <c r="BF9609">
        <f t="shared" si="1139"/>
        <v>-11600.091386542357</v>
      </c>
      <c r="BG9609">
        <f t="shared" si="1140"/>
        <v>-10488.841640473282</v>
      </c>
      <c r="BH9609">
        <f t="shared" si="1141"/>
        <v>-9377.5918944042096</v>
      </c>
      <c r="BI9609">
        <f t="shared" si="1142"/>
        <v>-8266.342148335134</v>
      </c>
      <c r="BJ9609">
        <f t="shared" si="1143"/>
        <v>-7155.0924022660602</v>
      </c>
    </row>
    <row r="9610" spans="1:62">
      <c r="A9610">
        <v>9607</v>
      </c>
      <c r="F9610">
        <v>6782.9184602702953</v>
      </c>
      <c r="G9610">
        <v>0.6116355839662786</v>
      </c>
      <c r="BD9610">
        <f t="shared" si="1137"/>
        <v>-13296.025957405724</v>
      </c>
      <c r="BE9610">
        <f t="shared" si="1138"/>
        <v>-13318.644646257557</v>
      </c>
      <c r="BF9610">
        <f t="shared" si="1139"/>
        <v>-13341.263335109388</v>
      </c>
      <c r="BG9610">
        <f t="shared" si="1140"/>
        <v>-13363.88202396122</v>
      </c>
      <c r="BH9610">
        <f t="shared" si="1141"/>
        <v>-13386.500712813053</v>
      </c>
      <c r="BI9610">
        <f t="shared" si="1142"/>
        <v>-13409.119401664884</v>
      </c>
      <c r="BJ9610">
        <f t="shared" si="1143"/>
        <v>-13431.738090516717</v>
      </c>
    </row>
    <row r="9611" spans="1:62">
      <c r="A9611">
        <v>9608</v>
      </c>
      <c r="F9611">
        <v>4156.2154976427919</v>
      </c>
      <c r="G9611">
        <v>0.33501120489814706</v>
      </c>
      <c r="BD9611">
        <f t="shared" si="1137"/>
        <v>-3724.7405404389024</v>
      </c>
      <c r="BE9611">
        <f t="shared" si="1138"/>
        <v>-666.56262060750942</v>
      </c>
      <c r="BF9611">
        <f t="shared" si="1139"/>
        <v>2391.615299223884</v>
      </c>
      <c r="BG9611">
        <f t="shared" si="1140"/>
        <v>5449.7932190552765</v>
      </c>
      <c r="BH9611">
        <f t="shared" si="1141"/>
        <v>8507.971138886669</v>
      </c>
      <c r="BI9611">
        <f t="shared" si="1142"/>
        <v>11566.149058718063</v>
      </c>
      <c r="BJ9611">
        <f t="shared" si="1143"/>
        <v>14624.326978549456</v>
      </c>
    </row>
    <row r="9612" spans="1:62">
      <c r="A9612">
        <v>9609</v>
      </c>
      <c r="F9612">
        <v>9869.6419718666239</v>
      </c>
      <c r="G9612">
        <v>0.78008522889804599</v>
      </c>
      <c r="BD9612">
        <f t="shared" si="1137"/>
        <v>-2481.1594731520563</v>
      </c>
      <c r="BE9612">
        <f t="shared" si="1138"/>
        <v>-806.10344866132118</v>
      </c>
      <c r="BF9612">
        <f t="shared" si="1139"/>
        <v>868.95257582941395</v>
      </c>
      <c r="BG9612">
        <f t="shared" si="1140"/>
        <v>2544.0086003201495</v>
      </c>
      <c r="BH9612">
        <f t="shared" si="1141"/>
        <v>4219.0646248108842</v>
      </c>
      <c r="BI9612">
        <f t="shared" si="1142"/>
        <v>5894.1206493016198</v>
      </c>
      <c r="BJ9612">
        <f t="shared" si="1143"/>
        <v>7569.1766737923554</v>
      </c>
    </row>
    <row r="9613" spans="1:62">
      <c r="A9613">
        <v>9610</v>
      </c>
      <c r="F9613">
        <v>14427.786057744146</v>
      </c>
      <c r="G9613">
        <v>0.36989569536004829</v>
      </c>
      <c r="BD9613">
        <f t="shared" ref="BD9613:BD9676" si="1144">($BD$3*G9612)-F9612</f>
        <v>-5969.2158273763944</v>
      </c>
      <c r="BE9613">
        <f t="shared" ref="BE9613:BE9676" si="1145">($BE$3*G9612)-F9612</f>
        <v>-2068.789682886164</v>
      </c>
      <c r="BF9613">
        <f t="shared" ref="BF9613:BF9676" si="1146">($BF$3*G9612)-F9612</f>
        <v>1831.6364616040664</v>
      </c>
      <c r="BG9613">
        <f t="shared" ref="BG9613:BG9676" si="1147">($BG$3*G9612)-F9612</f>
        <v>5732.0626060942959</v>
      </c>
      <c r="BH9613">
        <f t="shared" ref="BH9613:BH9676" si="1148">($BH$3*G9612)-F9612</f>
        <v>9632.4887505845272</v>
      </c>
      <c r="BI9613">
        <f t="shared" ref="BI9613:BI9676" si="1149">($BI$3*G9612)-F9612</f>
        <v>13532.914895074757</v>
      </c>
      <c r="BJ9613">
        <f t="shared" ref="BJ9613:BJ9676" si="1150">($BJ$3*G9612)-F9612</f>
        <v>17433.341039564984</v>
      </c>
    </row>
    <row r="9614" spans="1:62">
      <c r="A9614">
        <v>9611</v>
      </c>
      <c r="F9614">
        <v>3774.8985639719504</v>
      </c>
      <c r="G9614">
        <v>0.78628636777984351</v>
      </c>
      <c r="BD9614">
        <f t="shared" si="1144"/>
        <v>-12578.307580943905</v>
      </c>
      <c r="BE9614">
        <f t="shared" si="1145"/>
        <v>-10728.829104143664</v>
      </c>
      <c r="BF9614">
        <f t="shared" si="1146"/>
        <v>-8879.3506273434214</v>
      </c>
      <c r="BG9614">
        <f t="shared" si="1147"/>
        <v>-7029.8721505431804</v>
      </c>
      <c r="BH9614">
        <f t="shared" si="1148"/>
        <v>-5180.3936737429394</v>
      </c>
      <c r="BI9614">
        <f t="shared" si="1149"/>
        <v>-3330.9151969426966</v>
      </c>
      <c r="BJ9614">
        <f t="shared" si="1150"/>
        <v>-1481.4367201424557</v>
      </c>
    </row>
    <row r="9615" spans="1:62">
      <c r="A9615">
        <v>9612</v>
      </c>
      <c r="F9615">
        <v>10229.080287767985</v>
      </c>
      <c r="G9615">
        <v>0.50553928885852351</v>
      </c>
      <c r="BD9615">
        <f t="shared" si="1144"/>
        <v>156.53327492726703</v>
      </c>
      <c r="BE9615">
        <f t="shared" si="1145"/>
        <v>4087.9651138264844</v>
      </c>
      <c r="BF9615">
        <f t="shared" si="1146"/>
        <v>8019.3969527257032</v>
      </c>
      <c r="BG9615">
        <f t="shared" si="1147"/>
        <v>11950.828791624919</v>
      </c>
      <c r="BH9615">
        <f t="shared" si="1148"/>
        <v>15882.260630524139</v>
      </c>
      <c r="BI9615">
        <f t="shared" si="1149"/>
        <v>19813.692469423357</v>
      </c>
      <c r="BJ9615">
        <f t="shared" si="1150"/>
        <v>23745.124308322571</v>
      </c>
    </row>
    <row r="9616" spans="1:62">
      <c r="A9616">
        <v>9613</v>
      </c>
      <c r="F9616">
        <v>6488.2284141890013</v>
      </c>
      <c r="G9616">
        <v>0.54862858980906015</v>
      </c>
      <c r="BD9616">
        <f t="shared" si="1144"/>
        <v>-7701.3838434753679</v>
      </c>
      <c r="BE9616">
        <f t="shared" si="1145"/>
        <v>-5173.6873991827506</v>
      </c>
      <c r="BF9616">
        <f t="shared" si="1146"/>
        <v>-2645.9909548901323</v>
      </c>
      <c r="BG9616">
        <f t="shared" si="1147"/>
        <v>-118.29451059751591</v>
      </c>
      <c r="BH9616">
        <f t="shared" si="1148"/>
        <v>2409.4019336951023</v>
      </c>
      <c r="BI9616">
        <f t="shared" si="1149"/>
        <v>4937.0983779877206</v>
      </c>
      <c r="BJ9616">
        <f t="shared" si="1150"/>
        <v>7464.7948222803388</v>
      </c>
    </row>
    <row r="9617" spans="1:62">
      <c r="A9617">
        <v>9614</v>
      </c>
      <c r="F9617">
        <v>-7779.110477744176</v>
      </c>
      <c r="G9617">
        <v>0.79815887449002343</v>
      </c>
      <c r="BD9617">
        <f t="shared" si="1144"/>
        <v>-3745.0854651437007</v>
      </c>
      <c r="BE9617">
        <f t="shared" si="1145"/>
        <v>-1001.9425160984001</v>
      </c>
      <c r="BF9617">
        <f t="shared" si="1146"/>
        <v>1741.2004329469</v>
      </c>
      <c r="BG9617">
        <f t="shared" si="1147"/>
        <v>4484.3433819922011</v>
      </c>
      <c r="BH9617">
        <f t="shared" si="1148"/>
        <v>7227.4863310375022</v>
      </c>
      <c r="BI9617">
        <f t="shared" si="1149"/>
        <v>9970.6292800828014</v>
      </c>
      <c r="BJ9617">
        <f t="shared" si="1150"/>
        <v>12713.772229128102</v>
      </c>
    </row>
    <row r="9618" spans="1:62">
      <c r="A9618">
        <v>9615</v>
      </c>
      <c r="F9618">
        <v>3805.9079046402112</v>
      </c>
      <c r="G9618">
        <v>-8.4301983774719425E-2</v>
      </c>
      <c r="BD9618">
        <f t="shared" si="1144"/>
        <v>11769.904850194293</v>
      </c>
      <c r="BE9618">
        <f t="shared" si="1145"/>
        <v>15760.699222644409</v>
      </c>
      <c r="BF9618">
        <f t="shared" si="1146"/>
        <v>19751.493595094529</v>
      </c>
      <c r="BG9618">
        <f t="shared" si="1147"/>
        <v>23742.287967544646</v>
      </c>
      <c r="BH9618">
        <f t="shared" si="1148"/>
        <v>27733.082339994762</v>
      </c>
      <c r="BI9618">
        <f t="shared" si="1149"/>
        <v>31723.876712444879</v>
      </c>
      <c r="BJ9618">
        <f t="shared" si="1150"/>
        <v>35714.671084894995</v>
      </c>
    </row>
    <row r="9619" spans="1:62">
      <c r="A9619">
        <v>9616</v>
      </c>
      <c r="F9619">
        <v>9222.796969486486</v>
      </c>
      <c r="G9619">
        <v>0.33793557202375979</v>
      </c>
      <c r="BD9619">
        <f t="shared" si="1144"/>
        <v>-4227.4178235138079</v>
      </c>
      <c r="BE9619">
        <f t="shared" si="1145"/>
        <v>-4648.9277423874055</v>
      </c>
      <c r="BF9619">
        <f t="shared" si="1146"/>
        <v>-5070.4376612610031</v>
      </c>
      <c r="BG9619">
        <f t="shared" si="1147"/>
        <v>-5491.9475801345998</v>
      </c>
      <c r="BH9619">
        <f t="shared" si="1148"/>
        <v>-5913.4574990081965</v>
      </c>
      <c r="BI9619">
        <f t="shared" si="1149"/>
        <v>-6334.9674178817941</v>
      </c>
      <c r="BJ9619">
        <f t="shared" si="1150"/>
        <v>-6756.4773367553917</v>
      </c>
    </row>
    <row r="9620" spans="1:62">
      <c r="A9620">
        <v>9617</v>
      </c>
      <c r="F9620">
        <v>10014.995657617246</v>
      </c>
      <c r="G9620">
        <v>0.56658234433237631</v>
      </c>
      <c r="BD9620">
        <f t="shared" si="1144"/>
        <v>-7533.1191093676871</v>
      </c>
      <c r="BE9620">
        <f t="shared" si="1145"/>
        <v>-5843.4412492488882</v>
      </c>
      <c r="BF9620">
        <f t="shared" si="1146"/>
        <v>-4153.7633891300893</v>
      </c>
      <c r="BG9620">
        <f t="shared" si="1147"/>
        <v>-2464.0855290112904</v>
      </c>
      <c r="BH9620">
        <f t="shared" si="1148"/>
        <v>-774.40766889249062</v>
      </c>
      <c r="BI9620">
        <f t="shared" si="1149"/>
        <v>915.27019122630736</v>
      </c>
      <c r="BJ9620">
        <f t="shared" si="1150"/>
        <v>2604.9480513451072</v>
      </c>
    </row>
    <row r="9621" spans="1:62">
      <c r="A9621">
        <v>9618</v>
      </c>
      <c r="F9621">
        <v>4984.8826432554088</v>
      </c>
      <c r="G9621">
        <v>0.34940788724675542</v>
      </c>
      <c r="BD9621">
        <f t="shared" si="1144"/>
        <v>-7182.0839359553647</v>
      </c>
      <c r="BE9621">
        <f t="shared" si="1145"/>
        <v>-4349.1722142934832</v>
      </c>
      <c r="BF9621">
        <f t="shared" si="1146"/>
        <v>-1516.2604926316017</v>
      </c>
      <c r="BG9621">
        <f t="shared" si="1147"/>
        <v>1316.6512290302799</v>
      </c>
      <c r="BH9621">
        <f t="shared" si="1148"/>
        <v>4149.5629506921614</v>
      </c>
      <c r="BI9621">
        <f t="shared" si="1149"/>
        <v>6982.4746723540429</v>
      </c>
      <c r="BJ9621">
        <f t="shared" si="1150"/>
        <v>9815.3863940159263</v>
      </c>
    </row>
    <row r="9622" spans="1:62">
      <c r="A9622">
        <v>9619</v>
      </c>
      <c r="F9622">
        <v>17371.635270930165</v>
      </c>
      <c r="G9622">
        <v>0.34361323410025602</v>
      </c>
      <c r="BD9622">
        <f t="shared" si="1144"/>
        <v>-3237.8432070216318</v>
      </c>
      <c r="BE9622">
        <f t="shared" si="1145"/>
        <v>-1490.8037707878548</v>
      </c>
      <c r="BF9622">
        <f t="shared" si="1146"/>
        <v>256.23566544592268</v>
      </c>
      <c r="BG9622">
        <f t="shared" si="1147"/>
        <v>2003.2751016796992</v>
      </c>
      <c r="BH9622">
        <f t="shared" si="1148"/>
        <v>3750.3145379134767</v>
      </c>
      <c r="BI9622">
        <f t="shared" si="1149"/>
        <v>5497.3539741472541</v>
      </c>
      <c r="BJ9622">
        <f t="shared" si="1150"/>
        <v>7244.3934103810316</v>
      </c>
    </row>
    <row r="9623" spans="1:62">
      <c r="A9623">
        <v>9620</v>
      </c>
      <c r="F9623">
        <v>2387.513691035223</v>
      </c>
      <c r="G9623">
        <v>0.4464770818454129</v>
      </c>
      <c r="BD9623">
        <f t="shared" si="1144"/>
        <v>-15653.569100428884</v>
      </c>
      <c r="BE9623">
        <f t="shared" si="1145"/>
        <v>-13935.502929927605</v>
      </c>
      <c r="BF9623">
        <f t="shared" si="1146"/>
        <v>-12217.436759426324</v>
      </c>
      <c r="BG9623">
        <f t="shared" si="1147"/>
        <v>-10499.370588925045</v>
      </c>
      <c r="BH9623">
        <f t="shared" si="1148"/>
        <v>-8781.3044184237642</v>
      </c>
      <c r="BI9623">
        <f t="shared" si="1149"/>
        <v>-7063.2382479224834</v>
      </c>
      <c r="BJ9623">
        <f t="shared" si="1150"/>
        <v>-5345.1720774212044</v>
      </c>
    </row>
    <row r="9624" spans="1:62">
      <c r="A9624">
        <v>9621</v>
      </c>
      <c r="F9624">
        <v>11081.819822034282</v>
      </c>
      <c r="G9624">
        <v>0.14548805208913773</v>
      </c>
      <c r="BD9624">
        <f t="shared" si="1144"/>
        <v>-155.12828180815859</v>
      </c>
      <c r="BE9624">
        <f t="shared" si="1145"/>
        <v>2077.2571274189058</v>
      </c>
      <c r="BF9624">
        <f t="shared" si="1146"/>
        <v>4309.6425366459707</v>
      </c>
      <c r="BG9624">
        <f t="shared" si="1147"/>
        <v>6542.0279458730347</v>
      </c>
      <c r="BH9624">
        <f t="shared" si="1148"/>
        <v>8774.4133551000996</v>
      </c>
      <c r="BI9624">
        <f t="shared" si="1149"/>
        <v>11006.798764327164</v>
      </c>
      <c r="BJ9624">
        <f t="shared" si="1150"/>
        <v>13239.184173554229</v>
      </c>
    </row>
    <row r="9625" spans="1:62">
      <c r="A9625">
        <v>9622</v>
      </c>
      <c r="F9625">
        <v>5479.0963713807796</v>
      </c>
      <c r="G9625">
        <v>1.0358741305642738E-2</v>
      </c>
      <c r="BD9625">
        <f t="shared" si="1144"/>
        <v>-10354.379561588594</v>
      </c>
      <c r="BE9625">
        <f t="shared" si="1145"/>
        <v>-9626.9393011429056</v>
      </c>
      <c r="BF9625">
        <f t="shared" si="1146"/>
        <v>-8899.4990406972156</v>
      </c>
      <c r="BG9625">
        <f t="shared" si="1147"/>
        <v>-8172.0587802515274</v>
      </c>
      <c r="BH9625">
        <f t="shared" si="1148"/>
        <v>-7444.6185198058392</v>
      </c>
      <c r="BI9625">
        <f t="shared" si="1149"/>
        <v>-6717.1782593601502</v>
      </c>
      <c r="BJ9625">
        <f t="shared" si="1150"/>
        <v>-5989.7379989144611</v>
      </c>
    </row>
    <row r="9626" spans="1:62">
      <c r="A9626">
        <v>9623</v>
      </c>
      <c r="F9626">
        <v>9392.289842192431</v>
      </c>
      <c r="G9626">
        <v>0.26090407938554527</v>
      </c>
      <c r="BD9626">
        <f t="shared" si="1144"/>
        <v>-5427.3026648525656</v>
      </c>
      <c r="BE9626">
        <f t="shared" si="1145"/>
        <v>-5375.5089583243525</v>
      </c>
      <c r="BF9626">
        <f t="shared" si="1146"/>
        <v>-5323.7152517961385</v>
      </c>
      <c r="BG9626">
        <f t="shared" si="1147"/>
        <v>-5271.9215452679246</v>
      </c>
      <c r="BH9626">
        <f t="shared" si="1148"/>
        <v>-5220.1278387397115</v>
      </c>
      <c r="BI9626">
        <f t="shared" si="1149"/>
        <v>-5168.3341322114975</v>
      </c>
      <c r="BJ9626">
        <f t="shared" si="1150"/>
        <v>-5116.5404256832835</v>
      </c>
    </row>
    <row r="9627" spans="1:62">
      <c r="A9627">
        <v>9624</v>
      </c>
      <c r="F9627">
        <v>12478.733464017321</v>
      </c>
      <c r="G9627">
        <v>0.32393668467505421</v>
      </c>
      <c r="BD9627">
        <f t="shared" si="1144"/>
        <v>-8087.7694452647047</v>
      </c>
      <c r="BE9627">
        <f t="shared" si="1145"/>
        <v>-6783.2490483369784</v>
      </c>
      <c r="BF9627">
        <f t="shared" si="1146"/>
        <v>-5478.7286514092521</v>
      </c>
      <c r="BG9627">
        <f t="shared" si="1147"/>
        <v>-4174.2082544815257</v>
      </c>
      <c r="BH9627">
        <f t="shared" si="1148"/>
        <v>-2869.6878575537994</v>
      </c>
      <c r="BI9627">
        <f t="shared" si="1149"/>
        <v>-1565.1674606260731</v>
      </c>
      <c r="BJ9627">
        <f t="shared" si="1150"/>
        <v>-260.64706369834676</v>
      </c>
    </row>
    <row r="9628" spans="1:62">
      <c r="A9628">
        <v>9625</v>
      </c>
      <c r="F9628">
        <v>3350.4739686462417</v>
      </c>
      <c r="G9628">
        <v>0.57765781040549413</v>
      </c>
      <c r="BD9628">
        <f t="shared" si="1144"/>
        <v>-10859.050040642051</v>
      </c>
      <c r="BE9628">
        <f t="shared" si="1145"/>
        <v>-9239.3666172667799</v>
      </c>
      <c r="BF9628">
        <f t="shared" si="1146"/>
        <v>-7619.6831938915084</v>
      </c>
      <c r="BG9628">
        <f t="shared" si="1147"/>
        <v>-5999.9997705162368</v>
      </c>
      <c r="BH9628">
        <f t="shared" si="1148"/>
        <v>-4380.3163471409662</v>
      </c>
      <c r="BI9628">
        <f t="shared" si="1149"/>
        <v>-2760.6329237656955</v>
      </c>
      <c r="BJ9628">
        <f t="shared" si="1150"/>
        <v>-1140.9495003904231</v>
      </c>
    </row>
    <row r="9629" spans="1:62">
      <c r="A9629">
        <v>9626</v>
      </c>
      <c r="F9629">
        <v>10470.856541395444</v>
      </c>
      <c r="G9629">
        <v>0.17394431549707257</v>
      </c>
      <c r="BD9629">
        <f t="shared" si="1144"/>
        <v>-462.18491661877124</v>
      </c>
      <c r="BE9629">
        <f t="shared" si="1145"/>
        <v>2426.1041354086992</v>
      </c>
      <c r="BF9629">
        <f t="shared" si="1146"/>
        <v>5314.3931874361697</v>
      </c>
      <c r="BG9629">
        <f t="shared" si="1147"/>
        <v>8202.6822394636401</v>
      </c>
      <c r="BH9629">
        <f t="shared" si="1148"/>
        <v>11090.971291491112</v>
      </c>
      <c r="BI9629">
        <f t="shared" si="1149"/>
        <v>13979.260343518581</v>
      </c>
      <c r="BJ9629">
        <f t="shared" si="1150"/>
        <v>16867.549395546052</v>
      </c>
    </row>
    <row r="9630" spans="1:62">
      <c r="A9630">
        <v>9627</v>
      </c>
      <c r="F9630">
        <v>15096.197054436534</v>
      </c>
      <c r="G9630">
        <v>1.4228232625813426</v>
      </c>
      <c r="BD9630">
        <f t="shared" si="1144"/>
        <v>-9601.1349639100808</v>
      </c>
      <c r="BE9630">
        <f t="shared" si="1145"/>
        <v>-8731.4133864247178</v>
      </c>
      <c r="BF9630">
        <f t="shared" si="1146"/>
        <v>-7861.6918089393548</v>
      </c>
      <c r="BG9630">
        <f t="shared" si="1147"/>
        <v>-6991.9702314539927</v>
      </c>
      <c r="BH9630">
        <f t="shared" si="1148"/>
        <v>-6122.2486539686297</v>
      </c>
      <c r="BI9630">
        <f t="shared" si="1149"/>
        <v>-5252.5270764832667</v>
      </c>
      <c r="BJ9630">
        <f t="shared" si="1150"/>
        <v>-4382.8054989979037</v>
      </c>
    </row>
    <row r="9631" spans="1:62">
      <c r="A9631">
        <v>9628</v>
      </c>
      <c r="F9631">
        <v>-2873.9326794808549</v>
      </c>
      <c r="G9631">
        <v>0.5149490234654639</v>
      </c>
      <c r="BD9631">
        <f t="shared" si="1144"/>
        <v>-7982.0807415298214</v>
      </c>
      <c r="BE9631">
        <f t="shared" si="1145"/>
        <v>-867.96442862310869</v>
      </c>
      <c r="BF9631">
        <f t="shared" si="1146"/>
        <v>6246.1518842836067</v>
      </c>
      <c r="BG9631">
        <f t="shared" si="1147"/>
        <v>13360.268197190317</v>
      </c>
      <c r="BH9631">
        <f t="shared" si="1148"/>
        <v>20474.384510097036</v>
      </c>
      <c r="BI9631">
        <f t="shared" si="1149"/>
        <v>27588.500823003749</v>
      </c>
      <c r="BJ9631">
        <f t="shared" si="1150"/>
        <v>34702.617135910463</v>
      </c>
    </row>
    <row r="9632" spans="1:62">
      <c r="A9632">
        <v>9629</v>
      </c>
      <c r="F9632">
        <v>10646.751550042534</v>
      </c>
      <c r="G9632">
        <v>0.54370074832386539</v>
      </c>
      <c r="BD9632">
        <f t="shared" si="1144"/>
        <v>5448.6777968081742</v>
      </c>
      <c r="BE9632">
        <f t="shared" si="1145"/>
        <v>8023.4229141354936</v>
      </c>
      <c r="BF9632">
        <f t="shared" si="1146"/>
        <v>10598.168031462814</v>
      </c>
      <c r="BG9632">
        <f t="shared" si="1147"/>
        <v>13172.913148790132</v>
      </c>
      <c r="BH9632">
        <f t="shared" si="1148"/>
        <v>15747.658266117453</v>
      </c>
      <c r="BI9632">
        <f t="shared" si="1149"/>
        <v>18322.403383444769</v>
      </c>
      <c r="BJ9632">
        <f t="shared" si="1150"/>
        <v>20897.148500772091</v>
      </c>
    </row>
    <row r="9633" spans="1:62">
      <c r="A9633">
        <v>9630</v>
      </c>
      <c r="F9633">
        <v>12015.24481640655</v>
      </c>
      <c r="G9633">
        <v>0.62984644039712734</v>
      </c>
      <c r="BD9633">
        <f t="shared" si="1144"/>
        <v>-7928.247808423208</v>
      </c>
      <c r="BE9633">
        <f t="shared" si="1145"/>
        <v>-5209.7440668038807</v>
      </c>
      <c r="BF9633">
        <f t="shared" si="1146"/>
        <v>-2491.2403251845535</v>
      </c>
      <c r="BG9633">
        <f t="shared" si="1147"/>
        <v>227.26341643477281</v>
      </c>
      <c r="BH9633">
        <f t="shared" si="1148"/>
        <v>2945.7671580541009</v>
      </c>
      <c r="BI9633">
        <f t="shared" si="1149"/>
        <v>5664.2708996734273</v>
      </c>
      <c r="BJ9633">
        <f t="shared" si="1150"/>
        <v>8382.7746412927536</v>
      </c>
    </row>
    <row r="9634" spans="1:62">
      <c r="A9634">
        <v>9631</v>
      </c>
      <c r="F9634">
        <v>9196.7280902583916</v>
      </c>
      <c r="G9634">
        <v>0.54806369420374068</v>
      </c>
      <c r="BD9634">
        <f t="shared" si="1144"/>
        <v>-8866.0126144209135</v>
      </c>
      <c r="BE9634">
        <f t="shared" si="1145"/>
        <v>-5716.780412435277</v>
      </c>
      <c r="BF9634">
        <f t="shared" si="1146"/>
        <v>-2567.5482104496405</v>
      </c>
      <c r="BG9634">
        <f t="shared" si="1147"/>
        <v>581.68399153599603</v>
      </c>
      <c r="BH9634">
        <f t="shared" si="1148"/>
        <v>3730.9161935216343</v>
      </c>
      <c r="BI9634">
        <f t="shared" si="1149"/>
        <v>6880.148395507269</v>
      </c>
      <c r="BJ9634">
        <f t="shared" si="1150"/>
        <v>10029.380597492906</v>
      </c>
    </row>
    <row r="9635" spans="1:62">
      <c r="A9635">
        <v>9632</v>
      </c>
      <c r="F9635">
        <v>7191.8083165625976</v>
      </c>
      <c r="G9635">
        <v>0.83397095389985676</v>
      </c>
      <c r="BD9635">
        <f t="shared" si="1144"/>
        <v>-6456.4096192396883</v>
      </c>
      <c r="BE9635">
        <f t="shared" si="1145"/>
        <v>-3716.0911482209849</v>
      </c>
      <c r="BF9635">
        <f t="shared" si="1146"/>
        <v>-975.77267720228156</v>
      </c>
      <c r="BG9635">
        <f t="shared" si="1147"/>
        <v>1764.5457938164218</v>
      </c>
      <c r="BH9635">
        <f t="shared" si="1148"/>
        <v>4504.8642648351251</v>
      </c>
      <c r="BI9635">
        <f t="shared" si="1149"/>
        <v>7245.1827358538285</v>
      </c>
      <c r="BJ9635">
        <f t="shared" si="1150"/>
        <v>9985.5012068725337</v>
      </c>
    </row>
    <row r="9636" spans="1:62">
      <c r="A9636">
        <v>9633</v>
      </c>
      <c r="F9636">
        <v>7259.0573167781731</v>
      </c>
      <c r="G9636">
        <v>0.35785923008217857</v>
      </c>
      <c r="BD9636">
        <f t="shared" si="1144"/>
        <v>-3021.9535470633136</v>
      </c>
      <c r="BE9636">
        <f t="shared" si="1145"/>
        <v>1147.9012224359703</v>
      </c>
      <c r="BF9636">
        <f t="shared" si="1146"/>
        <v>5317.7559919352534</v>
      </c>
      <c r="BG9636">
        <f t="shared" si="1147"/>
        <v>9487.6107614345383</v>
      </c>
      <c r="BH9636">
        <f t="shared" si="1148"/>
        <v>13657.465530933823</v>
      </c>
      <c r="BI9636">
        <f t="shared" si="1149"/>
        <v>17827.320300433104</v>
      </c>
      <c r="BJ9636">
        <f t="shared" si="1150"/>
        <v>21997.175069932389</v>
      </c>
    </row>
    <row r="9637" spans="1:62">
      <c r="A9637">
        <v>9634</v>
      </c>
      <c r="F9637">
        <v>11779.986572385311</v>
      </c>
      <c r="G9637">
        <v>0.49002027232078227</v>
      </c>
      <c r="BD9637">
        <f t="shared" si="1144"/>
        <v>-5469.7611663672806</v>
      </c>
      <c r="BE9637">
        <f t="shared" si="1145"/>
        <v>-3680.4650159563876</v>
      </c>
      <c r="BF9637">
        <f t="shared" si="1146"/>
        <v>-1891.1688655454946</v>
      </c>
      <c r="BG9637">
        <f t="shared" si="1147"/>
        <v>-101.872715134602</v>
      </c>
      <c r="BH9637">
        <f t="shared" si="1148"/>
        <v>1687.4234352762905</v>
      </c>
      <c r="BI9637">
        <f t="shared" si="1149"/>
        <v>3476.719585687184</v>
      </c>
      <c r="BJ9637">
        <f t="shared" si="1150"/>
        <v>5266.0157360980775</v>
      </c>
    </row>
    <row r="9638" spans="1:62">
      <c r="A9638">
        <v>9635</v>
      </c>
      <c r="F9638">
        <v>8817.7046497609954</v>
      </c>
      <c r="G9638">
        <v>0.25604133018027753</v>
      </c>
      <c r="BD9638">
        <f t="shared" si="1144"/>
        <v>-9329.8852107814</v>
      </c>
      <c r="BE9638">
        <f t="shared" si="1145"/>
        <v>-6879.7838491774883</v>
      </c>
      <c r="BF9638">
        <f t="shared" si="1146"/>
        <v>-4429.6824875735765</v>
      </c>
      <c r="BG9638">
        <f t="shared" si="1147"/>
        <v>-1979.5811259696657</v>
      </c>
      <c r="BH9638">
        <f t="shared" si="1148"/>
        <v>470.52023563424518</v>
      </c>
      <c r="BI9638">
        <f t="shared" si="1149"/>
        <v>2920.6215972381578</v>
      </c>
      <c r="BJ9638">
        <f t="shared" si="1150"/>
        <v>5370.7229588420669</v>
      </c>
    </row>
    <row r="9639" spans="1:62">
      <c r="A9639">
        <v>9636</v>
      </c>
      <c r="F9639">
        <v>-6227.3761756873864</v>
      </c>
      <c r="G9639">
        <v>0.60933984971837241</v>
      </c>
      <c r="BD9639">
        <f t="shared" si="1144"/>
        <v>-7537.4979988596078</v>
      </c>
      <c r="BE9639">
        <f t="shared" si="1145"/>
        <v>-6257.2913479582203</v>
      </c>
      <c r="BF9639">
        <f t="shared" si="1146"/>
        <v>-4977.0846970568327</v>
      </c>
      <c r="BG9639">
        <f t="shared" si="1147"/>
        <v>-3696.8780461554452</v>
      </c>
      <c r="BH9639">
        <f t="shared" si="1148"/>
        <v>-2416.6713952540576</v>
      </c>
      <c r="BI9639">
        <f t="shared" si="1149"/>
        <v>-1136.4647443526692</v>
      </c>
      <c r="BJ9639">
        <f t="shared" si="1150"/>
        <v>143.74190654871745</v>
      </c>
    </row>
    <row r="9640" spans="1:62">
      <c r="A9640">
        <v>9637</v>
      </c>
      <c r="F9640">
        <v>2733.1175719441362</v>
      </c>
      <c r="G9640">
        <v>0.7937695307467969</v>
      </c>
      <c r="BD9640">
        <f t="shared" si="1144"/>
        <v>9274.0754242792482</v>
      </c>
      <c r="BE9640">
        <f t="shared" si="1145"/>
        <v>12320.77467287111</v>
      </c>
      <c r="BF9640">
        <f t="shared" si="1146"/>
        <v>15367.473921462972</v>
      </c>
      <c r="BG9640">
        <f t="shared" si="1147"/>
        <v>18414.173170054833</v>
      </c>
      <c r="BH9640">
        <f t="shared" si="1148"/>
        <v>21460.872418646697</v>
      </c>
      <c r="BI9640">
        <f t="shared" si="1149"/>
        <v>24507.571667238557</v>
      </c>
      <c r="BJ9640">
        <f t="shared" si="1150"/>
        <v>27554.270915830421</v>
      </c>
    </row>
    <row r="9641" spans="1:62">
      <c r="A9641">
        <v>9638</v>
      </c>
      <c r="F9641">
        <v>12588.434935956397</v>
      </c>
      <c r="G9641">
        <v>0.50899751122043746</v>
      </c>
      <c r="BD9641">
        <f t="shared" si="1144"/>
        <v>1235.7300817898481</v>
      </c>
      <c r="BE9641">
        <f t="shared" si="1145"/>
        <v>5204.5777355238324</v>
      </c>
      <c r="BF9641">
        <f t="shared" si="1146"/>
        <v>9173.4253892578181</v>
      </c>
      <c r="BG9641">
        <f t="shared" si="1147"/>
        <v>13142.273042991801</v>
      </c>
      <c r="BH9641">
        <f t="shared" si="1148"/>
        <v>17111.120696725789</v>
      </c>
      <c r="BI9641">
        <f t="shared" si="1149"/>
        <v>21079.968350459771</v>
      </c>
      <c r="BJ9641">
        <f t="shared" si="1150"/>
        <v>25048.816004193759</v>
      </c>
    </row>
    <row r="9642" spans="1:62">
      <c r="A9642">
        <v>9639</v>
      </c>
      <c r="F9642">
        <v>11948.176947864868</v>
      </c>
      <c r="G9642">
        <v>0.42640052250175042</v>
      </c>
      <c r="BD9642">
        <f t="shared" si="1144"/>
        <v>-10043.447379854209</v>
      </c>
      <c r="BE9642">
        <f t="shared" si="1145"/>
        <v>-7498.4598237520222</v>
      </c>
      <c r="BF9642">
        <f t="shared" si="1146"/>
        <v>-4953.472267649835</v>
      </c>
      <c r="BG9642">
        <f t="shared" si="1147"/>
        <v>-2408.4847115476477</v>
      </c>
      <c r="BH9642">
        <f t="shared" si="1148"/>
        <v>136.50284455453948</v>
      </c>
      <c r="BI9642">
        <f t="shared" si="1149"/>
        <v>2681.4904006567267</v>
      </c>
      <c r="BJ9642">
        <f t="shared" si="1150"/>
        <v>5226.4779567589139</v>
      </c>
    </row>
    <row r="9643" spans="1:62">
      <c r="A9643">
        <v>9640</v>
      </c>
      <c r="F9643">
        <v>4280.206665033651</v>
      </c>
      <c r="G9643">
        <v>0.74517846144554323</v>
      </c>
      <c r="BD9643">
        <f t="shared" si="1144"/>
        <v>-9816.174335356116</v>
      </c>
      <c r="BE9643">
        <f t="shared" si="1145"/>
        <v>-7684.1717228473635</v>
      </c>
      <c r="BF9643">
        <f t="shared" si="1146"/>
        <v>-5552.1691103386111</v>
      </c>
      <c r="BG9643">
        <f t="shared" si="1147"/>
        <v>-3420.1664978298595</v>
      </c>
      <c r="BH9643">
        <f t="shared" si="1148"/>
        <v>-1288.1638853211061</v>
      </c>
      <c r="BI9643">
        <f t="shared" si="1149"/>
        <v>843.83872718764542</v>
      </c>
      <c r="BJ9643">
        <f t="shared" si="1150"/>
        <v>2975.841339696397</v>
      </c>
    </row>
    <row r="9644" spans="1:62">
      <c r="A9644">
        <v>9641</v>
      </c>
      <c r="F9644">
        <v>8511.8832088537165</v>
      </c>
      <c r="G9644">
        <v>0.17246631289411596</v>
      </c>
      <c r="BD9644">
        <f t="shared" si="1144"/>
        <v>-554.31435780593483</v>
      </c>
      <c r="BE9644">
        <f t="shared" si="1145"/>
        <v>3171.5779494217813</v>
      </c>
      <c r="BF9644">
        <f t="shared" si="1146"/>
        <v>6897.470256649498</v>
      </c>
      <c r="BG9644">
        <f t="shared" si="1147"/>
        <v>10623.362563877214</v>
      </c>
      <c r="BH9644">
        <f t="shared" si="1148"/>
        <v>14349.254871104929</v>
      </c>
      <c r="BI9644">
        <f t="shared" si="1149"/>
        <v>18075.147178332649</v>
      </c>
      <c r="BJ9644">
        <f t="shared" si="1150"/>
        <v>21801.039485560359</v>
      </c>
    </row>
    <row r="9645" spans="1:62">
      <c r="A9645">
        <v>9642</v>
      </c>
      <c r="F9645">
        <v>1892.2301485297194</v>
      </c>
      <c r="G9645">
        <v>0.53089009007637511</v>
      </c>
      <c r="BD9645">
        <f t="shared" si="1144"/>
        <v>-7649.5516443831366</v>
      </c>
      <c r="BE9645">
        <f t="shared" si="1145"/>
        <v>-6787.2200799125567</v>
      </c>
      <c r="BF9645">
        <f t="shared" si="1146"/>
        <v>-5924.8885154419768</v>
      </c>
      <c r="BG9645">
        <f t="shared" si="1147"/>
        <v>-5062.5569509713969</v>
      </c>
      <c r="BH9645">
        <f t="shared" si="1148"/>
        <v>-4200.2253865008179</v>
      </c>
      <c r="BI9645">
        <f t="shared" si="1149"/>
        <v>-3337.893822030238</v>
      </c>
      <c r="BJ9645">
        <f t="shared" si="1150"/>
        <v>-2475.5622575596581</v>
      </c>
    </row>
    <row r="9646" spans="1:62">
      <c r="A9646">
        <v>9643</v>
      </c>
      <c r="F9646">
        <v>6993.2570248713091</v>
      </c>
      <c r="G9646">
        <v>0.36482975965699804</v>
      </c>
      <c r="BD9646">
        <f t="shared" si="1144"/>
        <v>762.22030185215635</v>
      </c>
      <c r="BE9646">
        <f t="shared" si="1145"/>
        <v>3416.6707522340321</v>
      </c>
      <c r="BF9646">
        <f t="shared" si="1146"/>
        <v>6071.1212026159074</v>
      </c>
      <c r="BG9646">
        <f t="shared" si="1147"/>
        <v>8725.5716529977835</v>
      </c>
      <c r="BH9646">
        <f t="shared" si="1148"/>
        <v>11380.022103379659</v>
      </c>
      <c r="BI9646">
        <f t="shared" si="1149"/>
        <v>14034.472553761534</v>
      </c>
      <c r="BJ9646">
        <f t="shared" si="1150"/>
        <v>16688.923004143413</v>
      </c>
    </row>
    <row r="9647" spans="1:62">
      <c r="A9647">
        <v>9644</v>
      </c>
      <c r="F9647">
        <v>3489.3388129387058</v>
      </c>
      <c r="G9647">
        <v>0.1108109734668421</v>
      </c>
      <c r="BD9647">
        <f t="shared" si="1144"/>
        <v>-5169.1082265863188</v>
      </c>
      <c r="BE9647">
        <f t="shared" si="1145"/>
        <v>-3344.9594283013289</v>
      </c>
      <c r="BF9647">
        <f t="shared" si="1146"/>
        <v>-1520.8106300163381</v>
      </c>
      <c r="BG9647">
        <f t="shared" si="1147"/>
        <v>303.33816826865132</v>
      </c>
      <c r="BH9647">
        <f t="shared" si="1148"/>
        <v>2127.4869665536426</v>
      </c>
      <c r="BI9647">
        <f t="shared" si="1149"/>
        <v>3951.6357648386329</v>
      </c>
      <c r="BJ9647">
        <f t="shared" si="1150"/>
        <v>5775.7845631236232</v>
      </c>
    </row>
    <row r="9648" spans="1:62">
      <c r="A9648">
        <v>9645</v>
      </c>
      <c r="F9648">
        <v>8445.5039975400687</v>
      </c>
      <c r="G9648">
        <v>0.48701328753394169</v>
      </c>
      <c r="BD9648">
        <f t="shared" si="1144"/>
        <v>-2935.2839456044953</v>
      </c>
      <c r="BE9648">
        <f t="shared" si="1145"/>
        <v>-2381.2290782702848</v>
      </c>
      <c r="BF9648">
        <f t="shared" si="1146"/>
        <v>-1827.1742109360744</v>
      </c>
      <c r="BG9648">
        <f t="shared" si="1147"/>
        <v>-1273.1193436018639</v>
      </c>
      <c r="BH9648">
        <f t="shared" si="1148"/>
        <v>-719.06447626765339</v>
      </c>
      <c r="BI9648">
        <f t="shared" si="1149"/>
        <v>-165.00960893344291</v>
      </c>
      <c r="BJ9648">
        <f t="shared" si="1150"/>
        <v>389.04525840076758</v>
      </c>
    </row>
    <row r="9649" spans="1:62">
      <c r="A9649">
        <v>9646</v>
      </c>
      <c r="F9649">
        <v>10043.092109713692</v>
      </c>
      <c r="G9649">
        <v>0.33976241243832028</v>
      </c>
      <c r="BD9649">
        <f t="shared" si="1144"/>
        <v>-6010.43755987036</v>
      </c>
      <c r="BE9649">
        <f t="shared" si="1145"/>
        <v>-3575.3711222006514</v>
      </c>
      <c r="BF9649">
        <f t="shared" si="1146"/>
        <v>-1140.3046845309436</v>
      </c>
      <c r="BG9649">
        <f t="shared" si="1147"/>
        <v>1294.7617531387659</v>
      </c>
      <c r="BH9649">
        <f t="shared" si="1148"/>
        <v>3729.8281908084737</v>
      </c>
      <c r="BI9649">
        <f t="shared" si="1149"/>
        <v>6164.8946284781814</v>
      </c>
      <c r="BJ9649">
        <f t="shared" si="1150"/>
        <v>8599.961066147891</v>
      </c>
    </row>
    <row r="9650" spans="1:62">
      <c r="A9650">
        <v>9647</v>
      </c>
      <c r="F9650">
        <v>11461.74374595832</v>
      </c>
      <c r="G9650">
        <v>7.7498660164173394E-2</v>
      </c>
      <c r="BD9650">
        <f t="shared" si="1144"/>
        <v>-8344.2800475220902</v>
      </c>
      <c r="BE9650">
        <f t="shared" si="1145"/>
        <v>-6645.4679853304897</v>
      </c>
      <c r="BF9650">
        <f t="shared" si="1146"/>
        <v>-4946.6559231388883</v>
      </c>
      <c r="BG9650">
        <f t="shared" si="1147"/>
        <v>-3247.8438609472869</v>
      </c>
      <c r="BH9650">
        <f t="shared" si="1148"/>
        <v>-1549.0317987556846</v>
      </c>
      <c r="BI9650">
        <f t="shared" si="1149"/>
        <v>149.78026343591591</v>
      </c>
      <c r="BJ9650">
        <f t="shared" si="1150"/>
        <v>1848.5923256275182</v>
      </c>
    </row>
    <row r="9651" spans="1:62">
      <c r="A9651">
        <v>9648</v>
      </c>
      <c r="F9651">
        <v>6180.936706169985</v>
      </c>
      <c r="G9651">
        <v>0.64770374581378221</v>
      </c>
      <c r="BD9651">
        <f t="shared" si="1144"/>
        <v>-11074.250445137453</v>
      </c>
      <c r="BE9651">
        <f t="shared" si="1145"/>
        <v>-10686.757144316585</v>
      </c>
      <c r="BF9651">
        <f t="shared" si="1146"/>
        <v>-10299.263843495719</v>
      </c>
      <c r="BG9651">
        <f t="shared" si="1147"/>
        <v>-9911.7705426748525</v>
      </c>
      <c r="BH9651">
        <f t="shared" si="1148"/>
        <v>-9524.2772418539844</v>
      </c>
      <c r="BI9651">
        <f t="shared" si="1149"/>
        <v>-9136.783941033118</v>
      </c>
      <c r="BJ9651">
        <f t="shared" si="1150"/>
        <v>-8749.2906402122499</v>
      </c>
    </row>
    <row r="9652" spans="1:62">
      <c r="A9652">
        <v>9649</v>
      </c>
      <c r="F9652">
        <v>5787.3539764621237</v>
      </c>
      <c r="G9652">
        <v>0.34596380783264102</v>
      </c>
      <c r="BD9652">
        <f t="shared" si="1144"/>
        <v>-2942.417977101074</v>
      </c>
      <c r="BE9652">
        <f t="shared" si="1145"/>
        <v>296.10075196783691</v>
      </c>
      <c r="BF9652">
        <f t="shared" si="1146"/>
        <v>3534.6194810367488</v>
      </c>
      <c r="BG9652">
        <f t="shared" si="1147"/>
        <v>6773.1382101056588</v>
      </c>
      <c r="BH9652">
        <f t="shared" si="1148"/>
        <v>10011.656939174571</v>
      </c>
      <c r="BI9652">
        <f t="shared" si="1149"/>
        <v>13250.175668243483</v>
      </c>
      <c r="BJ9652">
        <f t="shared" si="1150"/>
        <v>16488.694397312393</v>
      </c>
    </row>
    <row r="9653" spans="1:62">
      <c r="A9653">
        <v>9650</v>
      </c>
      <c r="F9653">
        <v>5774.2597373331409</v>
      </c>
      <c r="G9653">
        <v>0.22024114628504599</v>
      </c>
      <c r="BD9653">
        <f t="shared" si="1144"/>
        <v>-4057.5349372989185</v>
      </c>
      <c r="BE9653">
        <f t="shared" si="1145"/>
        <v>-2327.7158981357134</v>
      </c>
      <c r="BF9653">
        <f t="shared" si="1146"/>
        <v>-597.8968589725082</v>
      </c>
      <c r="BG9653">
        <f t="shared" si="1147"/>
        <v>1131.922180190697</v>
      </c>
      <c r="BH9653">
        <f t="shared" si="1148"/>
        <v>2861.7412193539021</v>
      </c>
      <c r="BI9653">
        <f t="shared" si="1149"/>
        <v>4591.5602585171073</v>
      </c>
      <c r="BJ9653">
        <f t="shared" si="1150"/>
        <v>6321.3792976803124</v>
      </c>
    </row>
    <row r="9654" spans="1:62">
      <c r="A9654">
        <v>9651</v>
      </c>
      <c r="F9654">
        <v>8163.2245697154394</v>
      </c>
      <c r="G9654">
        <v>0.47770570129114365</v>
      </c>
      <c r="BD9654">
        <f t="shared" si="1144"/>
        <v>-4673.0540059079112</v>
      </c>
      <c r="BE9654">
        <f t="shared" si="1145"/>
        <v>-3571.8482744826811</v>
      </c>
      <c r="BF9654">
        <f t="shared" si="1146"/>
        <v>-2470.6425430574513</v>
      </c>
      <c r="BG9654">
        <f t="shared" si="1147"/>
        <v>-1369.4368116322212</v>
      </c>
      <c r="BH9654">
        <f t="shared" si="1148"/>
        <v>-268.23108020699146</v>
      </c>
      <c r="BI9654">
        <f t="shared" si="1149"/>
        <v>832.97465121823825</v>
      </c>
      <c r="BJ9654">
        <f t="shared" si="1150"/>
        <v>1934.1803826434689</v>
      </c>
    </row>
    <row r="9655" spans="1:62">
      <c r="A9655">
        <v>9652</v>
      </c>
      <c r="F9655">
        <v>526.87560259165912</v>
      </c>
      <c r="G9655">
        <v>1.0373231328385062</v>
      </c>
      <c r="BD9655">
        <f t="shared" si="1144"/>
        <v>-5774.6960632597211</v>
      </c>
      <c r="BE9655">
        <f t="shared" si="1145"/>
        <v>-3386.1675568040027</v>
      </c>
      <c r="BF9655">
        <f t="shared" si="1146"/>
        <v>-997.6390503482844</v>
      </c>
      <c r="BG9655">
        <f t="shared" si="1147"/>
        <v>1390.8894561074339</v>
      </c>
      <c r="BH9655">
        <f t="shared" si="1148"/>
        <v>3779.4179625631514</v>
      </c>
      <c r="BI9655">
        <f t="shared" si="1149"/>
        <v>6167.9464690188706</v>
      </c>
      <c r="BJ9655">
        <f t="shared" si="1150"/>
        <v>8556.4749754745899</v>
      </c>
    </row>
    <row r="9656" spans="1:62">
      <c r="A9656">
        <v>9653</v>
      </c>
      <c r="F9656">
        <v>9846.4040098807272</v>
      </c>
      <c r="G9656">
        <v>0.22753715522129436</v>
      </c>
      <c r="BD9656">
        <f t="shared" si="1144"/>
        <v>4659.7400616008717</v>
      </c>
      <c r="BE9656">
        <f t="shared" si="1145"/>
        <v>9846.3557257934026</v>
      </c>
      <c r="BF9656">
        <f t="shared" si="1146"/>
        <v>15032.971389985934</v>
      </c>
      <c r="BG9656">
        <f t="shared" si="1147"/>
        <v>20219.587054178464</v>
      </c>
      <c r="BH9656">
        <f t="shared" si="1148"/>
        <v>25406.202718370994</v>
      </c>
      <c r="BI9656">
        <f t="shared" si="1149"/>
        <v>30592.818382563528</v>
      </c>
      <c r="BJ9656">
        <f t="shared" si="1150"/>
        <v>35779.434046756054</v>
      </c>
    </row>
    <row r="9657" spans="1:62">
      <c r="A9657">
        <v>9654</v>
      </c>
      <c r="F9657">
        <v>10799.608981405636</v>
      </c>
      <c r="G9657">
        <v>2.2012908746491533E-3</v>
      </c>
      <c r="BD9657">
        <f t="shared" si="1144"/>
        <v>-8708.7182337742561</v>
      </c>
      <c r="BE9657">
        <f t="shared" si="1145"/>
        <v>-7571.0324576677831</v>
      </c>
      <c r="BF9657">
        <f t="shared" si="1146"/>
        <v>-6433.3466815613119</v>
      </c>
      <c r="BG9657">
        <f t="shared" si="1147"/>
        <v>-5295.6609054548398</v>
      </c>
      <c r="BH9657">
        <f t="shared" si="1148"/>
        <v>-4157.9751293483678</v>
      </c>
      <c r="BI9657">
        <f t="shared" si="1149"/>
        <v>-3020.2893532418966</v>
      </c>
      <c r="BJ9657">
        <f t="shared" si="1150"/>
        <v>-1882.6035771354245</v>
      </c>
    </row>
    <row r="9658" spans="1:62">
      <c r="A9658">
        <v>9655</v>
      </c>
      <c r="F9658">
        <v>12636.084473273057</v>
      </c>
      <c r="G9658">
        <v>0.2995560778298394</v>
      </c>
      <c r="BD9658">
        <f t="shared" si="1144"/>
        <v>-10788.60252703239</v>
      </c>
      <c r="BE9658">
        <f t="shared" si="1145"/>
        <v>-10777.596072659144</v>
      </c>
      <c r="BF9658">
        <f t="shared" si="1146"/>
        <v>-10766.589618285898</v>
      </c>
      <c r="BG9658">
        <f t="shared" si="1147"/>
        <v>-10755.583163912654</v>
      </c>
      <c r="BH9658">
        <f t="shared" si="1148"/>
        <v>-10744.576709539408</v>
      </c>
      <c r="BI9658">
        <f t="shared" si="1149"/>
        <v>-10733.570255166162</v>
      </c>
      <c r="BJ9658">
        <f t="shared" si="1150"/>
        <v>-10722.563800792916</v>
      </c>
    </row>
    <row r="9659" spans="1:62">
      <c r="A9659">
        <v>9656</v>
      </c>
      <c r="F9659">
        <v>6469.1102316457782</v>
      </c>
      <c r="G9659">
        <v>0.31484886127927858</v>
      </c>
      <c r="BD9659">
        <f t="shared" si="1144"/>
        <v>-11138.30408412386</v>
      </c>
      <c r="BE9659">
        <f t="shared" si="1145"/>
        <v>-9640.5236949746632</v>
      </c>
      <c r="BF9659">
        <f t="shared" si="1146"/>
        <v>-8142.7433058254655</v>
      </c>
      <c r="BG9659">
        <f t="shared" si="1147"/>
        <v>-6644.9629166762688</v>
      </c>
      <c r="BH9659">
        <f t="shared" si="1148"/>
        <v>-5147.1825275270721</v>
      </c>
      <c r="BI9659">
        <f t="shared" si="1149"/>
        <v>-3649.4021383778745</v>
      </c>
      <c r="BJ9659">
        <f t="shared" si="1150"/>
        <v>-2151.6217492286778</v>
      </c>
    </row>
    <row r="9660" spans="1:62">
      <c r="A9660">
        <v>9657</v>
      </c>
      <c r="F9660">
        <v>14071.664477275075</v>
      </c>
      <c r="G9660">
        <v>0.18131856997415952</v>
      </c>
      <c r="BD9660">
        <f t="shared" si="1144"/>
        <v>-4894.8659252493853</v>
      </c>
      <c r="BE9660">
        <f t="shared" si="1145"/>
        <v>-3320.6216188529925</v>
      </c>
      <c r="BF9660">
        <f t="shared" si="1146"/>
        <v>-1746.3773124565996</v>
      </c>
      <c r="BG9660">
        <f t="shared" si="1147"/>
        <v>-172.13300606020675</v>
      </c>
      <c r="BH9660">
        <f t="shared" si="1148"/>
        <v>1402.1113003361861</v>
      </c>
      <c r="BI9660">
        <f t="shared" si="1149"/>
        <v>2976.355606732579</v>
      </c>
      <c r="BJ9660">
        <f t="shared" si="1150"/>
        <v>4550.5999131289718</v>
      </c>
    </row>
    <row r="9661" spans="1:62">
      <c r="A9661">
        <v>9658</v>
      </c>
      <c r="F9661">
        <v>6545.5608912405405</v>
      </c>
      <c r="G9661">
        <v>0.34624111062149066</v>
      </c>
      <c r="BD9661">
        <f t="shared" si="1144"/>
        <v>-13165.071627404277</v>
      </c>
      <c r="BE9661">
        <f t="shared" si="1145"/>
        <v>-12258.478777533481</v>
      </c>
      <c r="BF9661">
        <f t="shared" si="1146"/>
        <v>-11351.885927662683</v>
      </c>
      <c r="BG9661">
        <f t="shared" si="1147"/>
        <v>-10445.293077791885</v>
      </c>
      <c r="BH9661">
        <f t="shared" si="1148"/>
        <v>-9538.7002279210865</v>
      </c>
      <c r="BI9661">
        <f t="shared" si="1149"/>
        <v>-8632.1073780502884</v>
      </c>
      <c r="BJ9661">
        <f t="shared" si="1150"/>
        <v>-7725.5145281794921</v>
      </c>
    </row>
    <row r="9662" spans="1:62">
      <c r="A9662">
        <v>9659</v>
      </c>
      <c r="F9662">
        <v>9186.9387874378881</v>
      </c>
      <c r="G9662">
        <v>0.17459940680751984</v>
      </c>
      <c r="BD9662">
        <f t="shared" si="1144"/>
        <v>-4814.3553381330876</v>
      </c>
      <c r="BE9662">
        <f t="shared" si="1145"/>
        <v>-3083.1497850256342</v>
      </c>
      <c r="BF9662">
        <f t="shared" si="1146"/>
        <v>-1351.9442319181808</v>
      </c>
      <c r="BG9662">
        <f t="shared" si="1147"/>
        <v>379.26132118927217</v>
      </c>
      <c r="BH9662">
        <f t="shared" si="1148"/>
        <v>2110.466874296726</v>
      </c>
      <c r="BI9662">
        <f t="shared" si="1149"/>
        <v>3841.672427404179</v>
      </c>
      <c r="BJ9662">
        <f t="shared" si="1150"/>
        <v>5572.8779805116319</v>
      </c>
    </row>
    <row r="9663" spans="1:62">
      <c r="A9663">
        <v>9660</v>
      </c>
      <c r="F9663">
        <v>7027.0361026973442</v>
      </c>
      <c r="G9663">
        <v>0.42176572703441551</v>
      </c>
      <c r="BD9663">
        <f t="shared" si="1144"/>
        <v>-8313.9417534002896</v>
      </c>
      <c r="BE9663">
        <f t="shared" si="1145"/>
        <v>-7440.9447193626893</v>
      </c>
      <c r="BF9663">
        <f t="shared" si="1146"/>
        <v>-6567.9476853250908</v>
      </c>
      <c r="BG9663">
        <f t="shared" si="1147"/>
        <v>-5694.9506512874914</v>
      </c>
      <c r="BH9663">
        <f t="shared" si="1148"/>
        <v>-4821.953617249892</v>
      </c>
      <c r="BI9663">
        <f t="shared" si="1149"/>
        <v>-3948.9565832122926</v>
      </c>
      <c r="BJ9663">
        <f t="shared" si="1150"/>
        <v>-3075.9595491746941</v>
      </c>
    </row>
    <row r="9664" spans="1:62">
      <c r="A9664">
        <v>9661</v>
      </c>
      <c r="F9664">
        <v>6332.7083786816183</v>
      </c>
      <c r="G9664">
        <v>0.47535843731074401</v>
      </c>
      <c r="BD9664">
        <f t="shared" si="1144"/>
        <v>-4918.2074675252661</v>
      </c>
      <c r="BE9664">
        <f t="shared" si="1145"/>
        <v>-2809.378832353189</v>
      </c>
      <c r="BF9664">
        <f t="shared" si="1146"/>
        <v>-700.5501971811118</v>
      </c>
      <c r="BG9664">
        <f t="shared" si="1147"/>
        <v>1408.2784379909663</v>
      </c>
      <c r="BH9664">
        <f t="shared" si="1148"/>
        <v>3517.1070731630443</v>
      </c>
      <c r="BI9664">
        <f t="shared" si="1149"/>
        <v>5625.9357083351206</v>
      </c>
      <c r="BJ9664">
        <f t="shared" si="1150"/>
        <v>7734.7643435071986</v>
      </c>
    </row>
    <row r="9665" spans="1:62">
      <c r="A9665">
        <v>9662</v>
      </c>
      <c r="F9665">
        <v>8757.9030042684353</v>
      </c>
      <c r="G9665">
        <v>0.11504996025156888</v>
      </c>
      <c r="BD9665">
        <f t="shared" si="1144"/>
        <v>-3955.9161921278983</v>
      </c>
      <c r="BE9665">
        <f t="shared" si="1145"/>
        <v>-1579.1240055741782</v>
      </c>
      <c r="BF9665">
        <f t="shared" si="1146"/>
        <v>797.66818097954183</v>
      </c>
      <c r="BG9665">
        <f t="shared" si="1147"/>
        <v>3174.4603675332619</v>
      </c>
      <c r="BH9665">
        <f t="shared" si="1148"/>
        <v>5551.252554086981</v>
      </c>
      <c r="BI9665">
        <f t="shared" si="1149"/>
        <v>7928.044740640702</v>
      </c>
      <c r="BJ9665">
        <f t="shared" si="1150"/>
        <v>10304.836927194421</v>
      </c>
    </row>
    <row r="9666" spans="1:62">
      <c r="A9666">
        <v>9663</v>
      </c>
      <c r="F9666">
        <v>3566.5918731165766</v>
      </c>
      <c r="G9666">
        <v>1.0040984142782676</v>
      </c>
      <c r="BD9666">
        <f t="shared" si="1144"/>
        <v>-8182.6532030105909</v>
      </c>
      <c r="BE9666">
        <f t="shared" si="1145"/>
        <v>-7607.4034017527465</v>
      </c>
      <c r="BF9666">
        <f t="shared" si="1146"/>
        <v>-7032.1536004949021</v>
      </c>
      <c r="BG9666">
        <f t="shared" si="1147"/>
        <v>-6456.9037992370577</v>
      </c>
      <c r="BH9666">
        <f t="shared" si="1148"/>
        <v>-5881.6539979792133</v>
      </c>
      <c r="BI9666">
        <f t="shared" si="1149"/>
        <v>-5306.4041967213689</v>
      </c>
      <c r="BJ9666">
        <f t="shared" si="1150"/>
        <v>-4731.1543954635245</v>
      </c>
    </row>
    <row r="9667" spans="1:62">
      <c r="A9667">
        <v>9664</v>
      </c>
      <c r="F9667">
        <v>6983.7231515952953</v>
      </c>
      <c r="G9667">
        <v>0.50306130780415614</v>
      </c>
      <c r="BD9667">
        <f t="shared" si="1144"/>
        <v>1453.9001982747614</v>
      </c>
      <c r="BE9667">
        <f t="shared" si="1145"/>
        <v>6474.3922696660993</v>
      </c>
      <c r="BF9667">
        <f t="shared" si="1146"/>
        <v>11494.884341057437</v>
      </c>
      <c r="BG9667">
        <f t="shared" si="1147"/>
        <v>16515.376412448775</v>
      </c>
      <c r="BH9667">
        <f t="shared" si="1148"/>
        <v>21535.868483840113</v>
      </c>
      <c r="BI9667">
        <f t="shared" si="1149"/>
        <v>26556.360555231451</v>
      </c>
      <c r="BJ9667">
        <f t="shared" si="1150"/>
        <v>31576.852626622789</v>
      </c>
    </row>
    <row r="9668" spans="1:62">
      <c r="A9668">
        <v>9665</v>
      </c>
      <c r="F9668">
        <v>3830.6286764061661</v>
      </c>
      <c r="G9668">
        <v>0.57362679495016344</v>
      </c>
      <c r="BD9668">
        <f t="shared" si="1144"/>
        <v>-4468.4166125745141</v>
      </c>
      <c r="BE9668">
        <f t="shared" si="1145"/>
        <v>-1953.1100735537339</v>
      </c>
      <c r="BF9668">
        <f t="shared" si="1146"/>
        <v>562.19646546704644</v>
      </c>
      <c r="BG9668">
        <f t="shared" si="1147"/>
        <v>3077.5030044878276</v>
      </c>
      <c r="BH9668">
        <f t="shared" si="1148"/>
        <v>5592.8095435086088</v>
      </c>
      <c r="BI9668">
        <f t="shared" si="1149"/>
        <v>8108.1160825293882</v>
      </c>
      <c r="BJ9668">
        <f t="shared" si="1150"/>
        <v>10623.422621550169</v>
      </c>
    </row>
    <row r="9669" spans="1:62">
      <c r="A9669">
        <v>9666</v>
      </c>
      <c r="F9669">
        <v>-971.42299750796155</v>
      </c>
      <c r="G9669">
        <v>0.52319644551136157</v>
      </c>
      <c r="BD9669">
        <f t="shared" si="1144"/>
        <v>-962.49470165534876</v>
      </c>
      <c r="BE9669">
        <f t="shared" si="1145"/>
        <v>1905.6392730954685</v>
      </c>
      <c r="BF9669">
        <f t="shared" si="1146"/>
        <v>4773.7732478462858</v>
      </c>
      <c r="BG9669">
        <f t="shared" si="1147"/>
        <v>7641.9072225971031</v>
      </c>
      <c r="BH9669">
        <f t="shared" si="1148"/>
        <v>10510.04119734792</v>
      </c>
      <c r="BI9669">
        <f t="shared" si="1149"/>
        <v>13378.175172098738</v>
      </c>
      <c r="BJ9669">
        <f t="shared" si="1150"/>
        <v>16246.309146849555</v>
      </c>
    </row>
    <row r="9670" spans="1:62">
      <c r="A9670">
        <v>9667</v>
      </c>
      <c r="F9670">
        <v>6456.1481503895848</v>
      </c>
      <c r="G9670">
        <v>0.24052378666241481</v>
      </c>
      <c r="BD9670">
        <f t="shared" si="1144"/>
        <v>3587.4052250647696</v>
      </c>
      <c r="BE9670">
        <f t="shared" si="1145"/>
        <v>6203.3874526215777</v>
      </c>
      <c r="BF9670">
        <f t="shared" si="1146"/>
        <v>8819.3696801783844</v>
      </c>
      <c r="BG9670">
        <f t="shared" si="1147"/>
        <v>11435.351907735194</v>
      </c>
      <c r="BH9670">
        <f t="shared" si="1148"/>
        <v>14051.334135292002</v>
      </c>
      <c r="BI9670">
        <f t="shared" si="1149"/>
        <v>16667.316362848811</v>
      </c>
      <c r="BJ9670">
        <f t="shared" si="1150"/>
        <v>19283.298590405615</v>
      </c>
    </row>
    <row r="9671" spans="1:62">
      <c r="A9671">
        <v>9668</v>
      </c>
      <c r="F9671">
        <v>10104.495912339728</v>
      </c>
      <c r="G9671">
        <v>0.38516628766733341</v>
      </c>
      <c r="BD9671">
        <f t="shared" si="1144"/>
        <v>-5253.529217077511</v>
      </c>
      <c r="BE9671">
        <f t="shared" si="1145"/>
        <v>-4050.9102837654368</v>
      </c>
      <c r="BF9671">
        <f t="shared" si="1146"/>
        <v>-2848.2913504533626</v>
      </c>
      <c r="BG9671">
        <f t="shared" si="1147"/>
        <v>-1645.6724171412889</v>
      </c>
      <c r="BH9671">
        <f t="shared" si="1148"/>
        <v>-443.0534838292142</v>
      </c>
      <c r="BI9671">
        <f t="shared" si="1149"/>
        <v>759.56544948285955</v>
      </c>
      <c r="BJ9671">
        <f t="shared" si="1150"/>
        <v>1962.1843827949342</v>
      </c>
    </row>
    <row r="9672" spans="1:62">
      <c r="A9672">
        <v>9669</v>
      </c>
      <c r="F9672">
        <v>8440.4767364649633</v>
      </c>
      <c r="G9672">
        <v>0.5794628295828721</v>
      </c>
      <c r="BD9672">
        <f t="shared" si="1144"/>
        <v>-8178.6644740030606</v>
      </c>
      <c r="BE9672">
        <f t="shared" si="1145"/>
        <v>-6252.8330356663937</v>
      </c>
      <c r="BF9672">
        <f t="shared" si="1146"/>
        <v>-4327.0015973297268</v>
      </c>
      <c r="BG9672">
        <f t="shared" si="1147"/>
        <v>-2401.170158993059</v>
      </c>
      <c r="BH9672">
        <f t="shared" si="1148"/>
        <v>-475.33872065639298</v>
      </c>
      <c r="BI9672">
        <f t="shared" si="1149"/>
        <v>1450.4927176802739</v>
      </c>
      <c r="BJ9672">
        <f t="shared" si="1150"/>
        <v>3376.3241560169408</v>
      </c>
    </row>
    <row r="9673" spans="1:62">
      <c r="A9673">
        <v>9670</v>
      </c>
      <c r="F9673">
        <v>12763.827855130616</v>
      </c>
      <c r="G9673">
        <v>0.4635846026131647</v>
      </c>
      <c r="BD9673">
        <f t="shared" si="1144"/>
        <v>-5543.1625885506028</v>
      </c>
      <c r="BE9673">
        <f t="shared" si="1145"/>
        <v>-2645.8484406362422</v>
      </c>
      <c r="BF9673">
        <f t="shared" si="1146"/>
        <v>251.46570727811741</v>
      </c>
      <c r="BG9673">
        <f t="shared" si="1147"/>
        <v>3148.7798551924789</v>
      </c>
      <c r="BH9673">
        <f t="shared" si="1148"/>
        <v>6046.0940031068385</v>
      </c>
      <c r="BI9673">
        <f t="shared" si="1149"/>
        <v>8943.4081510211981</v>
      </c>
      <c r="BJ9673">
        <f t="shared" si="1150"/>
        <v>11840.722298935561</v>
      </c>
    </row>
    <row r="9674" spans="1:62">
      <c r="A9674">
        <v>9671</v>
      </c>
      <c r="F9674">
        <v>12312.650911585319</v>
      </c>
      <c r="G9674">
        <v>0.1769773686302436</v>
      </c>
      <c r="BD9674">
        <f t="shared" si="1144"/>
        <v>-10445.904842064792</v>
      </c>
      <c r="BE9674">
        <f t="shared" si="1145"/>
        <v>-8127.9818289989689</v>
      </c>
      <c r="BF9674">
        <f t="shared" si="1146"/>
        <v>-5810.0588159331455</v>
      </c>
      <c r="BG9674">
        <f t="shared" si="1147"/>
        <v>-3492.1358028673221</v>
      </c>
      <c r="BH9674">
        <f t="shared" si="1148"/>
        <v>-1174.2127898014987</v>
      </c>
      <c r="BI9674">
        <f t="shared" si="1149"/>
        <v>1143.7102232643247</v>
      </c>
      <c r="BJ9674">
        <f t="shared" si="1150"/>
        <v>3461.6332363301481</v>
      </c>
    </row>
    <row r="9675" spans="1:62">
      <c r="A9675">
        <v>9672</v>
      </c>
      <c r="F9675">
        <v>12482.026299511959</v>
      </c>
      <c r="G9675">
        <v>0.91377455128342611</v>
      </c>
      <c r="BD9675">
        <f t="shared" si="1144"/>
        <v>-11427.7640684341</v>
      </c>
      <c r="BE9675">
        <f t="shared" si="1145"/>
        <v>-10542.877225282882</v>
      </c>
      <c r="BF9675">
        <f t="shared" si="1146"/>
        <v>-9657.9903821316657</v>
      </c>
      <c r="BG9675">
        <f t="shared" si="1147"/>
        <v>-8773.1035389804456</v>
      </c>
      <c r="BH9675">
        <f t="shared" si="1148"/>
        <v>-7888.2166958292282</v>
      </c>
      <c r="BI9675">
        <f t="shared" si="1149"/>
        <v>-7003.3298526780109</v>
      </c>
      <c r="BJ9675">
        <f t="shared" si="1150"/>
        <v>-6118.4430095267926</v>
      </c>
    </row>
    <row r="9676" spans="1:62">
      <c r="A9676">
        <v>9673</v>
      </c>
      <c r="F9676">
        <v>4131.2912985560542</v>
      </c>
      <c r="G9676">
        <v>9.3971713712282856E-2</v>
      </c>
      <c r="BD9676">
        <f t="shared" si="1144"/>
        <v>-7913.1535430948288</v>
      </c>
      <c r="BE9676">
        <f t="shared" si="1145"/>
        <v>-3344.2807866776984</v>
      </c>
      <c r="BF9676">
        <f t="shared" si="1146"/>
        <v>1224.5919697394329</v>
      </c>
      <c r="BG9676">
        <f t="shared" si="1147"/>
        <v>5793.4647261565624</v>
      </c>
      <c r="BH9676">
        <f t="shared" si="1148"/>
        <v>10362.337482573694</v>
      </c>
      <c r="BI9676">
        <f t="shared" si="1149"/>
        <v>14931.210238990825</v>
      </c>
      <c r="BJ9676">
        <f t="shared" si="1150"/>
        <v>19500.082995407953</v>
      </c>
    </row>
    <row r="9677" spans="1:62">
      <c r="A9677">
        <v>9674</v>
      </c>
      <c r="F9677">
        <v>1007.2821383852242</v>
      </c>
      <c r="G9677">
        <v>1.2229071313943063</v>
      </c>
      <c r="BD9677">
        <f t="shared" ref="BD9677:BD9740" si="1151">($BD$3*G9676)-F9676</f>
        <v>-3661.4327299946399</v>
      </c>
      <c r="BE9677">
        <f t="shared" ref="BE9677:BE9740" si="1152">($BE$3*G9676)-F9676</f>
        <v>-3191.5741614332255</v>
      </c>
      <c r="BF9677">
        <f t="shared" ref="BF9677:BF9740" si="1153">($BF$3*G9676)-F9676</f>
        <v>-2721.7155928718112</v>
      </c>
      <c r="BG9677">
        <f t="shared" ref="BG9677:BG9740" si="1154">($BG$3*G9676)-F9676</f>
        <v>-2251.8570243103968</v>
      </c>
      <c r="BH9677">
        <f t="shared" ref="BH9677:BH9740" si="1155">($BH$3*G9676)-F9676</f>
        <v>-1781.9984557489829</v>
      </c>
      <c r="BI9677">
        <f t="shared" ref="BI9677:BI9740" si="1156">($BI$3*G9676)-F9676</f>
        <v>-1312.1398871875685</v>
      </c>
      <c r="BJ9677">
        <f t="shared" ref="BJ9677:BJ9740" si="1157">($BJ$3*G9676)-F9676</f>
        <v>-842.28131862615419</v>
      </c>
    </row>
    <row r="9678" spans="1:62">
      <c r="A9678">
        <v>9675</v>
      </c>
      <c r="F9678">
        <v>5773.5374011284075</v>
      </c>
      <c r="G9678">
        <v>0.48098245487086633</v>
      </c>
      <c r="BD9678">
        <f t="shared" si="1151"/>
        <v>5107.2535185863071</v>
      </c>
      <c r="BE9678">
        <f t="shared" si="1152"/>
        <v>11221.789175557838</v>
      </c>
      <c r="BF9678">
        <f t="shared" si="1153"/>
        <v>17336.324832529372</v>
      </c>
      <c r="BG9678">
        <f t="shared" si="1154"/>
        <v>23450.860489500901</v>
      </c>
      <c r="BH9678">
        <f t="shared" si="1155"/>
        <v>29565.396146472434</v>
      </c>
      <c r="BI9678">
        <f t="shared" si="1156"/>
        <v>35679.931803443964</v>
      </c>
      <c r="BJ9678">
        <f t="shared" si="1157"/>
        <v>41794.467460415501</v>
      </c>
    </row>
    <row r="9679" spans="1:62">
      <c r="A9679">
        <v>9676</v>
      </c>
      <c r="F9679">
        <v>2248.4453410262795</v>
      </c>
      <c r="G9679">
        <v>0.32591895106416668</v>
      </c>
      <c r="BD9679">
        <f t="shared" si="1151"/>
        <v>-3368.6251267740759</v>
      </c>
      <c r="BE9679">
        <f t="shared" si="1152"/>
        <v>-963.71285241974419</v>
      </c>
      <c r="BF9679">
        <f t="shared" si="1153"/>
        <v>1441.199421934587</v>
      </c>
      <c r="BG9679">
        <f t="shared" si="1154"/>
        <v>3846.1116962889191</v>
      </c>
      <c r="BH9679">
        <f t="shared" si="1155"/>
        <v>6251.0239706432512</v>
      </c>
      <c r="BI9679">
        <f t="shared" si="1156"/>
        <v>8655.9362449975815</v>
      </c>
      <c r="BJ9679">
        <f t="shared" si="1157"/>
        <v>11060.848519351915</v>
      </c>
    </row>
    <row r="9680" spans="1:62">
      <c r="A9680">
        <v>9677</v>
      </c>
      <c r="F9680">
        <v>2760.7624581499804</v>
      </c>
      <c r="G9680">
        <v>0.19297210925904906</v>
      </c>
      <c r="BD9680">
        <f t="shared" si="1151"/>
        <v>-618.85058570544606</v>
      </c>
      <c r="BE9680">
        <f t="shared" si="1152"/>
        <v>1010.7441696153874</v>
      </c>
      <c r="BF9680">
        <f t="shared" si="1153"/>
        <v>2640.3389249362208</v>
      </c>
      <c r="BG9680">
        <f t="shared" si="1154"/>
        <v>4269.9336802570542</v>
      </c>
      <c r="BH9680">
        <f t="shared" si="1155"/>
        <v>5899.5284355778876</v>
      </c>
      <c r="BI9680">
        <f t="shared" si="1156"/>
        <v>7529.1231908987211</v>
      </c>
      <c r="BJ9680">
        <f t="shared" si="1157"/>
        <v>9158.7179462195545</v>
      </c>
    </row>
    <row r="9681" spans="1:62">
      <c r="A9681">
        <v>9678</v>
      </c>
      <c r="F9681">
        <v>-3648.5148956028825</v>
      </c>
      <c r="G9681">
        <v>0.37417029755571196</v>
      </c>
      <c r="BD9681">
        <f t="shared" si="1151"/>
        <v>-1795.9019118547351</v>
      </c>
      <c r="BE9681">
        <f t="shared" si="1152"/>
        <v>-831.0413655594898</v>
      </c>
      <c r="BF9681">
        <f t="shared" si="1153"/>
        <v>133.81918073575571</v>
      </c>
      <c r="BG9681">
        <f t="shared" si="1154"/>
        <v>1098.6797270310008</v>
      </c>
      <c r="BH9681">
        <f t="shared" si="1155"/>
        <v>2063.5402733262463</v>
      </c>
      <c r="BI9681">
        <f t="shared" si="1156"/>
        <v>3028.4008196214918</v>
      </c>
      <c r="BJ9681">
        <f t="shared" si="1157"/>
        <v>3993.2613659167364</v>
      </c>
    </row>
    <row r="9682" spans="1:62">
      <c r="A9682">
        <v>9679</v>
      </c>
      <c r="F9682">
        <v>6182.1622074108491</v>
      </c>
      <c r="G9682">
        <v>0.29353618382457292</v>
      </c>
      <c r="BD9682">
        <f t="shared" si="1151"/>
        <v>5519.3663833814426</v>
      </c>
      <c r="BE9682">
        <f t="shared" si="1152"/>
        <v>7390.2178711600027</v>
      </c>
      <c r="BF9682">
        <f t="shared" si="1153"/>
        <v>9261.0693589385628</v>
      </c>
      <c r="BG9682">
        <f t="shared" si="1154"/>
        <v>11131.920846717123</v>
      </c>
      <c r="BH9682">
        <f t="shared" si="1155"/>
        <v>13002.772334495681</v>
      </c>
      <c r="BI9682">
        <f t="shared" si="1156"/>
        <v>14873.623822274241</v>
      </c>
      <c r="BJ9682">
        <f t="shared" si="1157"/>
        <v>16744.475310052803</v>
      </c>
    </row>
    <row r="9683" spans="1:62">
      <c r="A9683">
        <v>9680</v>
      </c>
      <c r="F9683">
        <v>11228.265812296022</v>
      </c>
      <c r="G9683">
        <v>0.31644073868290867</v>
      </c>
      <c r="BD9683">
        <f t="shared" si="1151"/>
        <v>-4714.4812882879842</v>
      </c>
      <c r="BE9683">
        <f t="shared" si="1152"/>
        <v>-3246.8003691651197</v>
      </c>
      <c r="BF9683">
        <f t="shared" si="1153"/>
        <v>-1779.1194500422553</v>
      </c>
      <c r="BG9683">
        <f t="shared" si="1154"/>
        <v>-311.43853091939036</v>
      </c>
      <c r="BH9683">
        <f t="shared" si="1155"/>
        <v>1156.2423882034736</v>
      </c>
      <c r="BI9683">
        <f t="shared" si="1156"/>
        <v>2623.9233073263385</v>
      </c>
      <c r="BJ9683">
        <f t="shared" si="1157"/>
        <v>4091.6042264492025</v>
      </c>
    </row>
    <row r="9684" spans="1:62">
      <c r="A9684">
        <v>9681</v>
      </c>
      <c r="F9684">
        <v>7163.8229653522321</v>
      </c>
      <c r="G9684">
        <v>0.24071260442242615</v>
      </c>
      <c r="BD9684">
        <f t="shared" si="1151"/>
        <v>-9646.0621188814785</v>
      </c>
      <c r="BE9684">
        <f t="shared" si="1152"/>
        <v>-8063.8584254669349</v>
      </c>
      <c r="BF9684">
        <f t="shared" si="1153"/>
        <v>-6481.6547320523923</v>
      </c>
      <c r="BG9684">
        <f t="shared" si="1154"/>
        <v>-4899.4510386378488</v>
      </c>
      <c r="BH9684">
        <f t="shared" si="1155"/>
        <v>-3317.2473452233053</v>
      </c>
      <c r="BI9684">
        <f t="shared" si="1156"/>
        <v>-1735.0436518087627</v>
      </c>
      <c r="BJ9684">
        <f t="shared" si="1157"/>
        <v>-152.83995839421914</v>
      </c>
    </row>
    <row r="9685" spans="1:62">
      <c r="A9685">
        <v>9682</v>
      </c>
      <c r="F9685">
        <v>14010.614503681558</v>
      </c>
      <c r="G9685">
        <v>0.63507864931843727</v>
      </c>
      <c r="BD9685">
        <f t="shared" si="1151"/>
        <v>-5960.2599432401012</v>
      </c>
      <c r="BE9685">
        <f t="shared" si="1152"/>
        <v>-4756.6969211279702</v>
      </c>
      <c r="BF9685">
        <f t="shared" si="1153"/>
        <v>-3553.1338990158401</v>
      </c>
      <c r="BG9685">
        <f t="shared" si="1154"/>
        <v>-2349.5708769037092</v>
      </c>
      <c r="BH9685">
        <f t="shared" si="1155"/>
        <v>-1146.0078547915782</v>
      </c>
      <c r="BI9685">
        <f t="shared" si="1156"/>
        <v>57.555167320551845</v>
      </c>
      <c r="BJ9685">
        <f t="shared" si="1157"/>
        <v>1261.1181894326837</v>
      </c>
    </row>
    <row r="9686" spans="1:62">
      <c r="A9686">
        <v>9683</v>
      </c>
      <c r="F9686">
        <v>9176.6912370811951</v>
      </c>
      <c r="G9686">
        <v>0.24615116244144453</v>
      </c>
      <c r="BD9686">
        <f t="shared" si="1151"/>
        <v>-10835.221257089372</v>
      </c>
      <c r="BE9686">
        <f t="shared" si="1152"/>
        <v>-7659.8280104971855</v>
      </c>
      <c r="BF9686">
        <f t="shared" si="1153"/>
        <v>-4484.4347639049993</v>
      </c>
      <c r="BG9686">
        <f t="shared" si="1154"/>
        <v>-1309.0415173128131</v>
      </c>
      <c r="BH9686">
        <f t="shared" si="1155"/>
        <v>1866.3517292793731</v>
      </c>
      <c r="BI9686">
        <f t="shared" si="1156"/>
        <v>5041.7449758715593</v>
      </c>
      <c r="BJ9686">
        <f t="shared" si="1157"/>
        <v>8217.1382224637455</v>
      </c>
    </row>
    <row r="9687" spans="1:62">
      <c r="A9687">
        <v>9684</v>
      </c>
      <c r="F9687">
        <v>5733.7840435711441</v>
      </c>
      <c r="G9687">
        <v>0.35273309664645858</v>
      </c>
      <c r="BD9687">
        <f t="shared" si="1151"/>
        <v>-7945.9354248739728</v>
      </c>
      <c r="BE9687">
        <f t="shared" si="1152"/>
        <v>-6715.1796126667505</v>
      </c>
      <c r="BF9687">
        <f t="shared" si="1153"/>
        <v>-5484.4238004595272</v>
      </c>
      <c r="BG9687">
        <f t="shared" si="1154"/>
        <v>-4253.6679882523049</v>
      </c>
      <c r="BH9687">
        <f t="shared" si="1155"/>
        <v>-3022.9121760450817</v>
      </c>
      <c r="BI9687">
        <f t="shared" si="1156"/>
        <v>-1792.1563638378593</v>
      </c>
      <c r="BJ9687">
        <f t="shared" si="1157"/>
        <v>-561.40055163063698</v>
      </c>
    </row>
    <row r="9688" spans="1:62">
      <c r="A9688">
        <v>9685</v>
      </c>
      <c r="F9688">
        <v>7313.0873182293144</v>
      </c>
      <c r="G9688">
        <v>0.31286162875458423</v>
      </c>
      <c r="BD9688">
        <f t="shared" si="1151"/>
        <v>-3970.1185603388512</v>
      </c>
      <c r="BE9688">
        <f t="shared" si="1152"/>
        <v>-2206.4530771065583</v>
      </c>
      <c r="BF9688">
        <f t="shared" si="1153"/>
        <v>-442.78759387426544</v>
      </c>
      <c r="BG9688">
        <f t="shared" si="1154"/>
        <v>1320.8778893580275</v>
      </c>
      <c r="BH9688">
        <f t="shared" si="1155"/>
        <v>3084.5433725903204</v>
      </c>
      <c r="BI9688">
        <f t="shared" si="1156"/>
        <v>4848.2088558226133</v>
      </c>
      <c r="BJ9688">
        <f t="shared" si="1157"/>
        <v>6611.8743390549062</v>
      </c>
    </row>
    <row r="9689" spans="1:62">
      <c r="A9689">
        <v>9686</v>
      </c>
      <c r="F9689">
        <v>2708.1547615953605</v>
      </c>
      <c r="G9689">
        <v>0.70114041648408687</v>
      </c>
      <c r="BD9689">
        <f t="shared" si="1151"/>
        <v>-5748.7791744563929</v>
      </c>
      <c r="BE9689">
        <f t="shared" si="1152"/>
        <v>-4184.4710306834722</v>
      </c>
      <c r="BF9689">
        <f t="shared" si="1153"/>
        <v>-2620.1628869105507</v>
      </c>
      <c r="BG9689">
        <f t="shared" si="1154"/>
        <v>-1055.8547431376301</v>
      </c>
      <c r="BH9689">
        <f t="shared" si="1155"/>
        <v>508.45340063529147</v>
      </c>
      <c r="BI9689">
        <f t="shared" si="1156"/>
        <v>2072.761544408213</v>
      </c>
      <c r="BJ9689">
        <f t="shared" si="1157"/>
        <v>3637.0696881811346</v>
      </c>
    </row>
    <row r="9690" spans="1:62">
      <c r="A9690">
        <v>9687</v>
      </c>
      <c r="F9690">
        <v>10660.379375574767</v>
      </c>
      <c r="G9690">
        <v>0.14443246131921139</v>
      </c>
      <c r="BD9690">
        <f t="shared" si="1151"/>
        <v>797.54732082507371</v>
      </c>
      <c r="BE9690">
        <f t="shared" si="1152"/>
        <v>4303.2494032455079</v>
      </c>
      <c r="BF9690">
        <f t="shared" si="1153"/>
        <v>7808.9514856659425</v>
      </c>
      <c r="BG9690">
        <f t="shared" si="1154"/>
        <v>11314.653568086376</v>
      </c>
      <c r="BH9690">
        <f t="shared" si="1155"/>
        <v>14820.355650506812</v>
      </c>
      <c r="BI9690">
        <f t="shared" si="1156"/>
        <v>18326.057732927246</v>
      </c>
      <c r="BJ9690">
        <f t="shared" si="1157"/>
        <v>21831.759815347679</v>
      </c>
    </row>
    <row r="9691" spans="1:62">
      <c r="A9691">
        <v>9688</v>
      </c>
      <c r="F9691">
        <v>8738.1993366898023</v>
      </c>
      <c r="G9691">
        <v>0.10190700208684866</v>
      </c>
      <c r="BD9691">
        <f t="shared" si="1151"/>
        <v>-9938.217068978709</v>
      </c>
      <c r="BE9691">
        <f t="shared" si="1152"/>
        <v>-9216.0547623826533</v>
      </c>
      <c r="BF9691">
        <f t="shared" si="1153"/>
        <v>-8493.8924557865957</v>
      </c>
      <c r="BG9691">
        <f t="shared" si="1154"/>
        <v>-7771.7301491905382</v>
      </c>
      <c r="BH9691">
        <f t="shared" si="1155"/>
        <v>-7049.5678425944816</v>
      </c>
      <c r="BI9691">
        <f t="shared" si="1156"/>
        <v>-6327.405535998425</v>
      </c>
      <c r="BJ9691">
        <f t="shared" si="1157"/>
        <v>-5605.2432294023674</v>
      </c>
    </row>
    <row r="9692" spans="1:62">
      <c r="A9692">
        <v>9689</v>
      </c>
      <c r="F9692">
        <v>7959.5791742799738</v>
      </c>
      <c r="G9692">
        <v>0.22822696457429004</v>
      </c>
      <c r="BD9692">
        <f t="shared" si="1151"/>
        <v>-8228.664326255559</v>
      </c>
      <c r="BE9692">
        <f t="shared" si="1152"/>
        <v>-7719.1293158213157</v>
      </c>
      <c r="BF9692">
        <f t="shared" si="1153"/>
        <v>-7209.5943053870724</v>
      </c>
      <c r="BG9692">
        <f t="shared" si="1154"/>
        <v>-6700.0592949528291</v>
      </c>
      <c r="BH9692">
        <f t="shared" si="1155"/>
        <v>-6190.5242845185858</v>
      </c>
      <c r="BI9692">
        <f t="shared" si="1156"/>
        <v>-5680.9892740843425</v>
      </c>
      <c r="BJ9692">
        <f t="shared" si="1157"/>
        <v>-5171.4542636500992</v>
      </c>
    </row>
    <row r="9693" spans="1:62">
      <c r="A9693">
        <v>9690</v>
      </c>
      <c r="F9693">
        <v>2964.3187791947457</v>
      </c>
      <c r="G9693">
        <v>0.80704128937882214</v>
      </c>
      <c r="BD9693">
        <f t="shared" si="1151"/>
        <v>-6818.4443514085233</v>
      </c>
      <c r="BE9693">
        <f t="shared" si="1152"/>
        <v>-5677.3095285370737</v>
      </c>
      <c r="BF9693">
        <f t="shared" si="1153"/>
        <v>-4536.1747056656232</v>
      </c>
      <c r="BG9693">
        <f t="shared" si="1154"/>
        <v>-3395.0398827941735</v>
      </c>
      <c r="BH9693">
        <f t="shared" si="1155"/>
        <v>-2253.905059922723</v>
      </c>
      <c r="BI9693">
        <f t="shared" si="1156"/>
        <v>-1112.7702370512725</v>
      </c>
      <c r="BJ9693">
        <f t="shared" si="1157"/>
        <v>28.364585820177126</v>
      </c>
    </row>
    <row r="9694" spans="1:62">
      <c r="A9694">
        <v>9691</v>
      </c>
      <c r="F9694">
        <v>-3405.455695424851</v>
      </c>
      <c r="G9694">
        <v>0.55389902498545673</v>
      </c>
      <c r="BD9694">
        <f t="shared" si="1151"/>
        <v>1070.887667699365</v>
      </c>
      <c r="BE9694">
        <f t="shared" si="1152"/>
        <v>5106.0941145934758</v>
      </c>
      <c r="BF9694">
        <f t="shared" si="1153"/>
        <v>9141.3005614875856</v>
      </c>
      <c r="BG9694">
        <f t="shared" si="1154"/>
        <v>13176.507008381697</v>
      </c>
      <c r="BH9694">
        <f t="shared" si="1155"/>
        <v>17211.713455275807</v>
      </c>
      <c r="BI9694">
        <f t="shared" si="1156"/>
        <v>21246.919902169917</v>
      </c>
      <c r="BJ9694">
        <f t="shared" si="1157"/>
        <v>25282.12634906403</v>
      </c>
    </row>
    <row r="9695" spans="1:62">
      <c r="A9695">
        <v>9692</v>
      </c>
      <c r="F9695">
        <v>-401.40791976051332</v>
      </c>
      <c r="G9695">
        <v>0.5261659548309332</v>
      </c>
      <c r="BD9695">
        <f t="shared" si="1151"/>
        <v>6174.9508203521345</v>
      </c>
      <c r="BE9695">
        <f t="shared" si="1152"/>
        <v>8944.4459452794181</v>
      </c>
      <c r="BF9695">
        <f t="shared" si="1153"/>
        <v>11713.941070206702</v>
      </c>
      <c r="BG9695">
        <f t="shared" si="1154"/>
        <v>14483.436195133985</v>
      </c>
      <c r="BH9695">
        <f t="shared" si="1155"/>
        <v>17252.931320061267</v>
      </c>
      <c r="BI9695">
        <f t="shared" si="1156"/>
        <v>20022.426444988552</v>
      </c>
      <c r="BJ9695">
        <f t="shared" si="1157"/>
        <v>22791.921569915838</v>
      </c>
    </row>
    <row r="9696" spans="1:62">
      <c r="A9696">
        <v>9693</v>
      </c>
      <c r="F9696">
        <v>6881.7730046395955</v>
      </c>
      <c r="G9696">
        <v>0.24479536899290011</v>
      </c>
      <c r="BD9696">
        <f t="shared" si="1151"/>
        <v>3032.2376939151795</v>
      </c>
      <c r="BE9696">
        <f t="shared" si="1152"/>
        <v>5663.0674680698457</v>
      </c>
      <c r="BF9696">
        <f t="shared" si="1153"/>
        <v>8293.8972422245115</v>
      </c>
      <c r="BG9696">
        <f t="shared" si="1154"/>
        <v>10924.727016379178</v>
      </c>
      <c r="BH9696">
        <f t="shared" si="1155"/>
        <v>13555.556790533843</v>
      </c>
      <c r="BI9696">
        <f t="shared" si="1156"/>
        <v>16186.38656468851</v>
      </c>
      <c r="BJ9696">
        <f t="shared" si="1157"/>
        <v>18817.216338843176</v>
      </c>
    </row>
    <row r="9697" spans="1:62">
      <c r="A9697">
        <v>9694</v>
      </c>
      <c r="F9697">
        <v>1736.4919041457943</v>
      </c>
      <c r="G9697">
        <v>0.70741552171629873</v>
      </c>
      <c r="BD9697">
        <f t="shared" si="1151"/>
        <v>-5657.7961596750947</v>
      </c>
      <c r="BE9697">
        <f t="shared" si="1152"/>
        <v>-4433.819314710594</v>
      </c>
      <c r="BF9697">
        <f t="shared" si="1153"/>
        <v>-3209.8424697460937</v>
      </c>
      <c r="BG9697">
        <f t="shared" si="1154"/>
        <v>-1985.8656247815934</v>
      </c>
      <c r="BH9697">
        <f t="shared" si="1155"/>
        <v>-761.88877981709265</v>
      </c>
      <c r="BI9697">
        <f t="shared" si="1156"/>
        <v>462.08806514740809</v>
      </c>
      <c r="BJ9697">
        <f t="shared" si="1157"/>
        <v>1686.0649101119088</v>
      </c>
    </row>
    <row r="9698" spans="1:62">
      <c r="A9698">
        <v>9695</v>
      </c>
      <c r="F9698">
        <v>11223.851624957992</v>
      </c>
      <c r="G9698">
        <v>0.11519414639311432</v>
      </c>
      <c r="BD9698">
        <f t="shared" si="1151"/>
        <v>1800.5857044356994</v>
      </c>
      <c r="BE9698">
        <f t="shared" si="1152"/>
        <v>5337.6633130171931</v>
      </c>
      <c r="BF9698">
        <f t="shared" si="1153"/>
        <v>8874.7409215986863</v>
      </c>
      <c r="BG9698">
        <f t="shared" si="1154"/>
        <v>12411.81853018018</v>
      </c>
      <c r="BH9698">
        <f t="shared" si="1155"/>
        <v>15948.896138761673</v>
      </c>
      <c r="BI9698">
        <f t="shared" si="1156"/>
        <v>19485.973747343167</v>
      </c>
      <c r="BJ9698">
        <f t="shared" si="1157"/>
        <v>23023.051355924661</v>
      </c>
    </row>
    <row r="9699" spans="1:62">
      <c r="A9699">
        <v>9696</v>
      </c>
      <c r="F9699">
        <v>10077.730387052565</v>
      </c>
      <c r="G9699">
        <v>0.25077900096116057</v>
      </c>
      <c r="BD9699">
        <f t="shared" si="1151"/>
        <v>-10647.88089299242</v>
      </c>
      <c r="BE9699">
        <f t="shared" si="1152"/>
        <v>-10071.910161026848</v>
      </c>
      <c r="BF9699">
        <f t="shared" si="1153"/>
        <v>-9495.9394290612763</v>
      </c>
      <c r="BG9699">
        <f t="shared" si="1154"/>
        <v>-8919.9686970957046</v>
      </c>
      <c r="BH9699">
        <f t="shared" si="1155"/>
        <v>-8343.9979651301328</v>
      </c>
      <c r="BI9699">
        <f t="shared" si="1156"/>
        <v>-7768.0272331645619</v>
      </c>
      <c r="BJ9699">
        <f t="shared" si="1157"/>
        <v>-7192.0565011989911</v>
      </c>
    </row>
    <row r="9700" spans="1:62">
      <c r="A9700">
        <v>9697</v>
      </c>
      <c r="F9700">
        <v>10964.070064318985</v>
      </c>
      <c r="G9700">
        <v>0.53211820001245158</v>
      </c>
      <c r="BD9700">
        <f t="shared" si="1151"/>
        <v>-8823.8353822467616</v>
      </c>
      <c r="BE9700">
        <f t="shared" si="1152"/>
        <v>-7569.9403774409584</v>
      </c>
      <c r="BF9700">
        <f t="shared" si="1153"/>
        <v>-6316.0453726351561</v>
      </c>
      <c r="BG9700">
        <f t="shared" si="1154"/>
        <v>-5062.1503678293529</v>
      </c>
      <c r="BH9700">
        <f t="shared" si="1155"/>
        <v>-3808.2553630235507</v>
      </c>
      <c r="BI9700">
        <f t="shared" si="1156"/>
        <v>-2554.3603582177475</v>
      </c>
      <c r="BJ9700">
        <f t="shared" si="1157"/>
        <v>-1300.4653534119443</v>
      </c>
    </row>
    <row r="9701" spans="1:62">
      <c r="A9701">
        <v>9698</v>
      </c>
      <c r="F9701">
        <v>9442.8660968924778</v>
      </c>
      <c r="G9701">
        <v>0.15941628650822093</v>
      </c>
      <c r="BD9701">
        <f t="shared" si="1151"/>
        <v>-8303.4790642567277</v>
      </c>
      <c r="BE9701">
        <f t="shared" si="1152"/>
        <v>-5642.8880641944688</v>
      </c>
      <c r="BF9701">
        <f t="shared" si="1153"/>
        <v>-2982.2970641322108</v>
      </c>
      <c r="BG9701">
        <f t="shared" si="1154"/>
        <v>-321.70606406995284</v>
      </c>
      <c r="BH9701">
        <f t="shared" si="1155"/>
        <v>2338.8849359923042</v>
      </c>
      <c r="BI9701">
        <f t="shared" si="1156"/>
        <v>4999.4759360545631</v>
      </c>
      <c r="BJ9701">
        <f t="shared" si="1157"/>
        <v>7660.066936116822</v>
      </c>
    </row>
    <row r="9702" spans="1:62">
      <c r="A9702">
        <v>9699</v>
      </c>
      <c r="F9702">
        <v>-3506.8950414235551</v>
      </c>
      <c r="G9702">
        <v>0.29002087961375356</v>
      </c>
      <c r="BD9702">
        <f t="shared" si="1151"/>
        <v>-8645.7846643513731</v>
      </c>
      <c r="BE9702">
        <f t="shared" si="1152"/>
        <v>-7848.7032318102683</v>
      </c>
      <c r="BF9702">
        <f t="shared" si="1153"/>
        <v>-7051.6217992691636</v>
      </c>
      <c r="BG9702">
        <f t="shared" si="1154"/>
        <v>-6254.5403667280589</v>
      </c>
      <c r="BH9702">
        <f t="shared" si="1155"/>
        <v>-5457.4589341869541</v>
      </c>
      <c r="BI9702">
        <f t="shared" si="1156"/>
        <v>-4660.3775016458503</v>
      </c>
      <c r="BJ9702">
        <f t="shared" si="1157"/>
        <v>-3863.2960691047456</v>
      </c>
    </row>
    <row r="9703" spans="1:62">
      <c r="A9703">
        <v>9700</v>
      </c>
      <c r="F9703">
        <v>7208.9087575799895</v>
      </c>
      <c r="G9703">
        <v>0.29559154366895868</v>
      </c>
      <c r="BD9703">
        <f t="shared" si="1151"/>
        <v>4956.9994394923233</v>
      </c>
      <c r="BE9703">
        <f t="shared" si="1152"/>
        <v>6407.1038375610906</v>
      </c>
      <c r="BF9703">
        <f t="shared" si="1153"/>
        <v>7857.2082356298588</v>
      </c>
      <c r="BG9703">
        <f t="shared" si="1154"/>
        <v>9307.3126336986261</v>
      </c>
      <c r="BH9703">
        <f t="shared" si="1155"/>
        <v>10757.417031767394</v>
      </c>
      <c r="BI9703">
        <f t="shared" si="1156"/>
        <v>12207.521429836162</v>
      </c>
      <c r="BJ9703">
        <f t="shared" si="1157"/>
        <v>13657.625827904929</v>
      </c>
    </row>
    <row r="9704" spans="1:62">
      <c r="A9704">
        <v>9701</v>
      </c>
      <c r="F9704">
        <v>8445.1363355719404</v>
      </c>
      <c r="G9704">
        <v>0.37146713254228114</v>
      </c>
      <c r="BD9704">
        <f t="shared" si="1151"/>
        <v>-5730.9510392351958</v>
      </c>
      <c r="BE9704">
        <f t="shared" si="1152"/>
        <v>-4252.9933208904022</v>
      </c>
      <c r="BF9704">
        <f t="shared" si="1153"/>
        <v>-2775.0356025456094</v>
      </c>
      <c r="BG9704">
        <f t="shared" si="1154"/>
        <v>-1297.0778842008158</v>
      </c>
      <c r="BH9704">
        <f t="shared" si="1155"/>
        <v>180.87983414397786</v>
      </c>
      <c r="BI9704">
        <f t="shared" si="1156"/>
        <v>1658.8375524887706</v>
      </c>
      <c r="BJ9704">
        <f t="shared" si="1157"/>
        <v>3136.7952708335652</v>
      </c>
    </row>
    <row r="9705" spans="1:62">
      <c r="A9705">
        <v>9702</v>
      </c>
      <c r="F9705">
        <v>5828.6729272790108</v>
      </c>
      <c r="G9705">
        <v>0.3599860618013393</v>
      </c>
      <c r="BD9705">
        <f t="shared" si="1151"/>
        <v>-6587.8006728605342</v>
      </c>
      <c r="BE9705">
        <f t="shared" si="1152"/>
        <v>-4730.4650101491288</v>
      </c>
      <c r="BF9705">
        <f t="shared" si="1153"/>
        <v>-2873.1293474377235</v>
      </c>
      <c r="BG9705">
        <f t="shared" si="1154"/>
        <v>-1015.7936847263172</v>
      </c>
      <c r="BH9705">
        <f t="shared" si="1155"/>
        <v>841.54197798508721</v>
      </c>
      <c r="BI9705">
        <f t="shared" si="1156"/>
        <v>2698.8776406964935</v>
      </c>
      <c r="BJ9705">
        <f t="shared" si="1157"/>
        <v>4556.2133034078997</v>
      </c>
    </row>
    <row r="9706" spans="1:62">
      <c r="A9706">
        <v>9703</v>
      </c>
      <c r="F9706">
        <v>4114.2753142133442</v>
      </c>
      <c r="G9706">
        <v>0.17668390742738715</v>
      </c>
      <c r="BD9706">
        <f t="shared" si="1151"/>
        <v>-4028.7426182723143</v>
      </c>
      <c r="BE9706">
        <f t="shared" si="1152"/>
        <v>-2228.8123092656178</v>
      </c>
      <c r="BF9706">
        <f t="shared" si="1153"/>
        <v>-428.88200025892093</v>
      </c>
      <c r="BG9706">
        <f t="shared" si="1154"/>
        <v>1371.0483087477751</v>
      </c>
      <c r="BH9706">
        <f t="shared" si="1155"/>
        <v>3170.978617754472</v>
      </c>
      <c r="BI9706">
        <f t="shared" si="1156"/>
        <v>4970.9089267611689</v>
      </c>
      <c r="BJ9706">
        <f t="shared" si="1157"/>
        <v>6770.839235767864</v>
      </c>
    </row>
    <row r="9707" spans="1:62">
      <c r="A9707">
        <v>9704</v>
      </c>
      <c r="F9707">
        <v>17356.19254634844</v>
      </c>
      <c r="G9707">
        <v>0.25590986806579341</v>
      </c>
      <c r="BD9707">
        <f t="shared" si="1151"/>
        <v>-3230.8557770764082</v>
      </c>
      <c r="BE9707">
        <f t="shared" si="1152"/>
        <v>-2347.4362399394727</v>
      </c>
      <c r="BF9707">
        <f t="shared" si="1153"/>
        <v>-1464.0167028025371</v>
      </c>
      <c r="BG9707">
        <f t="shared" si="1154"/>
        <v>-580.5971656656011</v>
      </c>
      <c r="BH9707">
        <f t="shared" si="1155"/>
        <v>302.82237147133492</v>
      </c>
      <c r="BI9707">
        <f t="shared" si="1156"/>
        <v>1186.24190860827</v>
      </c>
      <c r="BJ9707">
        <f t="shared" si="1157"/>
        <v>2069.661445745206</v>
      </c>
    </row>
    <row r="9708" spans="1:62">
      <c r="A9708">
        <v>9705</v>
      </c>
      <c r="F9708">
        <v>10902.743434927714</v>
      </c>
      <c r="G9708">
        <v>3.9077490422170236E-2</v>
      </c>
      <c r="BD9708">
        <f t="shared" si="1151"/>
        <v>-16076.643206019473</v>
      </c>
      <c r="BE9708">
        <f t="shared" si="1152"/>
        <v>-14797.093865690505</v>
      </c>
      <c r="BF9708">
        <f t="shared" si="1153"/>
        <v>-13517.54452536154</v>
      </c>
      <c r="BG9708">
        <f t="shared" si="1154"/>
        <v>-12237.995185032572</v>
      </c>
      <c r="BH9708">
        <f t="shared" si="1155"/>
        <v>-10958.445844703605</v>
      </c>
      <c r="BI9708">
        <f t="shared" si="1156"/>
        <v>-9678.8965043746393</v>
      </c>
      <c r="BJ9708">
        <f t="shared" si="1157"/>
        <v>-8399.3471640456719</v>
      </c>
    </row>
    <row r="9709" spans="1:62">
      <c r="A9709">
        <v>9706</v>
      </c>
      <c r="F9709">
        <v>11619.925605711484</v>
      </c>
      <c r="G9709">
        <v>0.31105071837418308</v>
      </c>
      <c r="BD9709">
        <f t="shared" si="1151"/>
        <v>-10707.355982816862</v>
      </c>
      <c r="BE9709">
        <f t="shared" si="1152"/>
        <v>-10511.968530706012</v>
      </c>
      <c r="BF9709">
        <f t="shared" si="1153"/>
        <v>-10316.58107859516</v>
      </c>
      <c r="BG9709">
        <f t="shared" si="1154"/>
        <v>-10121.19362648431</v>
      </c>
      <c r="BH9709">
        <f t="shared" si="1155"/>
        <v>-9925.8061743734579</v>
      </c>
      <c r="BI9709">
        <f t="shared" si="1156"/>
        <v>-9730.418722262606</v>
      </c>
      <c r="BJ9709">
        <f t="shared" si="1157"/>
        <v>-9535.031270151756</v>
      </c>
    </row>
    <row r="9710" spans="1:62">
      <c r="A9710">
        <v>9707</v>
      </c>
      <c r="F9710">
        <v>10188.07568447264</v>
      </c>
      <c r="G9710">
        <v>0.18117316914229686</v>
      </c>
      <c r="BD9710">
        <f t="shared" si="1151"/>
        <v>-10064.672013840569</v>
      </c>
      <c r="BE9710">
        <f t="shared" si="1152"/>
        <v>-8509.4184219696526</v>
      </c>
      <c r="BF9710">
        <f t="shared" si="1153"/>
        <v>-6954.1648300987372</v>
      </c>
      <c r="BG9710">
        <f t="shared" si="1154"/>
        <v>-5398.9112382278217</v>
      </c>
      <c r="BH9710">
        <f t="shared" si="1155"/>
        <v>-3843.6576463569063</v>
      </c>
      <c r="BI9710">
        <f t="shared" si="1156"/>
        <v>-2288.4040544859909</v>
      </c>
      <c r="BJ9710">
        <f t="shared" si="1157"/>
        <v>-733.15046261507632</v>
      </c>
    </row>
    <row r="9711" spans="1:62">
      <c r="A9711">
        <v>9708</v>
      </c>
      <c r="F9711">
        <v>4921.3884055555427</v>
      </c>
      <c r="G9711">
        <v>0.26930985527788387</v>
      </c>
      <c r="BD9711">
        <f t="shared" si="1151"/>
        <v>-9282.209838761155</v>
      </c>
      <c r="BE9711">
        <f t="shared" si="1152"/>
        <v>-8376.3439930496716</v>
      </c>
      <c r="BF9711">
        <f t="shared" si="1153"/>
        <v>-7470.4781473381872</v>
      </c>
      <c r="BG9711">
        <f t="shared" si="1154"/>
        <v>-6564.6123016267029</v>
      </c>
      <c r="BH9711">
        <f t="shared" si="1155"/>
        <v>-5658.7464559152186</v>
      </c>
      <c r="BI9711">
        <f t="shared" si="1156"/>
        <v>-4752.8806102037342</v>
      </c>
      <c r="BJ9711">
        <f t="shared" si="1157"/>
        <v>-3847.0147644922499</v>
      </c>
    </row>
    <row r="9712" spans="1:62">
      <c r="A9712">
        <v>9709</v>
      </c>
      <c r="F9712">
        <v>12687.945012092918</v>
      </c>
      <c r="G9712">
        <v>0.32500738728755874</v>
      </c>
      <c r="BD9712">
        <f t="shared" si="1151"/>
        <v>-3574.8391291661233</v>
      </c>
      <c r="BE9712">
        <f t="shared" si="1152"/>
        <v>-2228.2898527767038</v>
      </c>
      <c r="BF9712">
        <f t="shared" si="1153"/>
        <v>-881.74057638728482</v>
      </c>
      <c r="BG9712">
        <f t="shared" si="1154"/>
        <v>464.80870000213508</v>
      </c>
      <c r="BH9712">
        <f t="shared" si="1155"/>
        <v>1811.3579763915541</v>
      </c>
      <c r="BI9712">
        <f t="shared" si="1156"/>
        <v>3157.9072527809731</v>
      </c>
      <c r="BJ9712">
        <f t="shared" si="1157"/>
        <v>4504.456529170393</v>
      </c>
    </row>
    <row r="9713" spans="1:62">
      <c r="A9713">
        <v>9710</v>
      </c>
      <c r="F9713">
        <v>11101.50720038361</v>
      </c>
      <c r="G9713">
        <v>0.61337977823917456</v>
      </c>
      <c r="BD9713">
        <f t="shared" si="1151"/>
        <v>-11062.908075655125</v>
      </c>
      <c r="BE9713">
        <f t="shared" si="1152"/>
        <v>-9437.87113921733</v>
      </c>
      <c r="BF9713">
        <f t="shared" si="1153"/>
        <v>-7812.834202779537</v>
      </c>
      <c r="BG9713">
        <f t="shared" si="1154"/>
        <v>-6187.7972663417431</v>
      </c>
      <c r="BH9713">
        <f t="shared" si="1155"/>
        <v>-4562.7603299039492</v>
      </c>
      <c r="BI9713">
        <f t="shared" si="1156"/>
        <v>-2937.7233934661563</v>
      </c>
      <c r="BJ9713">
        <f t="shared" si="1157"/>
        <v>-1312.6864570283615</v>
      </c>
    </row>
    <row r="9714" spans="1:62">
      <c r="A9714">
        <v>9711</v>
      </c>
      <c r="F9714">
        <v>11125.91791041254</v>
      </c>
      <c r="G9714">
        <v>0.83884146295448936</v>
      </c>
      <c r="BD9714">
        <f t="shared" si="1151"/>
        <v>-8034.6083091877372</v>
      </c>
      <c r="BE9714">
        <f t="shared" si="1152"/>
        <v>-4967.7094179918649</v>
      </c>
      <c r="BF9714">
        <f t="shared" si="1153"/>
        <v>-1900.8105267959927</v>
      </c>
      <c r="BG9714">
        <f t="shared" si="1154"/>
        <v>1166.0883643998804</v>
      </c>
      <c r="BH9714">
        <f t="shared" si="1155"/>
        <v>4232.9872555957536</v>
      </c>
      <c r="BI9714">
        <f t="shared" si="1156"/>
        <v>7299.8861467916249</v>
      </c>
      <c r="BJ9714">
        <f t="shared" si="1157"/>
        <v>10366.785037987498</v>
      </c>
    </row>
    <row r="9715" spans="1:62">
      <c r="A9715">
        <v>9712</v>
      </c>
      <c r="F9715">
        <v>12973.519423039959</v>
      </c>
      <c r="G9715">
        <v>0.13204207744761653</v>
      </c>
      <c r="BD9715">
        <f t="shared" si="1151"/>
        <v>-6931.7105956400928</v>
      </c>
      <c r="BE9715">
        <f t="shared" si="1152"/>
        <v>-2737.503280867646</v>
      </c>
      <c r="BF9715">
        <f t="shared" si="1153"/>
        <v>1456.7040339047999</v>
      </c>
      <c r="BG9715">
        <f t="shared" si="1154"/>
        <v>5650.9113486772476</v>
      </c>
      <c r="BH9715">
        <f t="shared" si="1155"/>
        <v>9845.1186634496953</v>
      </c>
      <c r="BI9715">
        <f t="shared" si="1156"/>
        <v>14039.325978222139</v>
      </c>
      <c r="BJ9715">
        <f t="shared" si="1157"/>
        <v>18233.533292994587</v>
      </c>
    </row>
    <row r="9716" spans="1:62">
      <c r="A9716">
        <v>9713</v>
      </c>
      <c r="F9716">
        <v>14495.880503554277</v>
      </c>
      <c r="G9716">
        <v>0.32723428653707654</v>
      </c>
      <c r="BD9716">
        <f t="shared" si="1151"/>
        <v>-12313.309035801876</v>
      </c>
      <c r="BE9716">
        <f t="shared" si="1152"/>
        <v>-11653.098648563793</v>
      </c>
      <c r="BF9716">
        <f t="shared" si="1153"/>
        <v>-10992.888261325712</v>
      </c>
      <c r="BG9716">
        <f t="shared" si="1154"/>
        <v>-10332.677874087629</v>
      </c>
      <c r="BH9716">
        <f t="shared" si="1155"/>
        <v>-9672.4674868495458</v>
      </c>
      <c r="BI9716">
        <f t="shared" si="1156"/>
        <v>-9012.2570996114628</v>
      </c>
      <c r="BJ9716">
        <f t="shared" si="1157"/>
        <v>-8352.0467123733797</v>
      </c>
    </row>
    <row r="9717" spans="1:62">
      <c r="A9717">
        <v>9714</v>
      </c>
      <c r="F9717">
        <v>6530.2882901914454</v>
      </c>
      <c r="G9717">
        <v>0.61882200542371013</v>
      </c>
      <c r="BD9717">
        <f t="shared" si="1151"/>
        <v>-12859.709070868896</v>
      </c>
      <c r="BE9717">
        <f t="shared" si="1152"/>
        <v>-11223.537638183512</v>
      </c>
      <c r="BF9717">
        <f t="shared" si="1153"/>
        <v>-9587.3662054981287</v>
      </c>
      <c r="BG9717">
        <f t="shared" si="1154"/>
        <v>-7951.194772812747</v>
      </c>
      <c r="BH9717">
        <f t="shared" si="1155"/>
        <v>-6315.0233401273636</v>
      </c>
      <c r="BI9717">
        <f t="shared" si="1156"/>
        <v>-4678.8519074419819</v>
      </c>
      <c r="BJ9717">
        <f t="shared" si="1157"/>
        <v>-3042.6804747565984</v>
      </c>
    </row>
    <row r="9718" spans="1:62">
      <c r="A9718">
        <v>9715</v>
      </c>
      <c r="F9718">
        <v>9337.1059494397414</v>
      </c>
      <c r="G9718">
        <v>0.30861672653512606</v>
      </c>
      <c r="BD9718">
        <f t="shared" si="1151"/>
        <v>-3436.1782630728949</v>
      </c>
      <c r="BE9718">
        <f t="shared" si="1152"/>
        <v>-342.06823595434435</v>
      </c>
      <c r="BF9718">
        <f t="shared" si="1153"/>
        <v>2752.0417911642071</v>
      </c>
      <c r="BG9718">
        <f t="shared" si="1154"/>
        <v>5846.1518182827567</v>
      </c>
      <c r="BH9718">
        <f t="shared" si="1155"/>
        <v>8940.2618454013082</v>
      </c>
      <c r="BI9718">
        <f t="shared" si="1156"/>
        <v>12034.37187251986</v>
      </c>
      <c r="BJ9718">
        <f t="shared" si="1157"/>
        <v>15128.481899638409</v>
      </c>
    </row>
    <row r="9719" spans="1:62">
      <c r="A9719">
        <v>9716</v>
      </c>
      <c r="F9719">
        <v>1272.1166547304783</v>
      </c>
      <c r="G9719">
        <v>0.32418523348951922</v>
      </c>
      <c r="BD9719">
        <f t="shared" si="1151"/>
        <v>-7794.0223167641107</v>
      </c>
      <c r="BE9719">
        <f t="shared" si="1152"/>
        <v>-6250.9386840884808</v>
      </c>
      <c r="BF9719">
        <f t="shared" si="1153"/>
        <v>-4707.8550514128501</v>
      </c>
      <c r="BG9719">
        <f t="shared" si="1154"/>
        <v>-3164.7714187372203</v>
      </c>
      <c r="BH9719">
        <f t="shared" si="1155"/>
        <v>-1621.6877860615896</v>
      </c>
      <c r="BI9719">
        <f t="shared" si="1156"/>
        <v>-78.604153385958853</v>
      </c>
      <c r="BJ9719">
        <f t="shared" si="1157"/>
        <v>1464.4794792896701</v>
      </c>
    </row>
    <row r="9720" spans="1:62">
      <c r="A9720">
        <v>9717</v>
      </c>
      <c r="F9720">
        <v>1374.2222485875391</v>
      </c>
      <c r="G9720">
        <v>0.50644651226331128</v>
      </c>
      <c r="BD9720">
        <f t="shared" si="1151"/>
        <v>348.80951271711774</v>
      </c>
      <c r="BE9720">
        <f t="shared" si="1152"/>
        <v>1969.7356801647138</v>
      </c>
      <c r="BF9720">
        <f t="shared" si="1153"/>
        <v>3590.6618476123103</v>
      </c>
      <c r="BG9720">
        <f t="shared" si="1154"/>
        <v>5211.588015059906</v>
      </c>
      <c r="BH9720">
        <f t="shared" si="1155"/>
        <v>6832.5141825075025</v>
      </c>
      <c r="BI9720">
        <f t="shared" si="1156"/>
        <v>8453.440349955099</v>
      </c>
      <c r="BJ9720">
        <f t="shared" si="1157"/>
        <v>10074.366517402694</v>
      </c>
    </row>
    <row r="9721" spans="1:62">
      <c r="A9721">
        <v>9718</v>
      </c>
      <c r="F9721">
        <v>14840.948944948697</v>
      </c>
      <c r="G9721">
        <v>0.26402288872218538</v>
      </c>
      <c r="BD9721">
        <f t="shared" si="1151"/>
        <v>1158.0103127290172</v>
      </c>
      <c r="BE9721">
        <f t="shared" si="1152"/>
        <v>3690.2428740455734</v>
      </c>
      <c r="BF9721">
        <f t="shared" si="1153"/>
        <v>6222.4754353621302</v>
      </c>
      <c r="BG9721">
        <f t="shared" si="1154"/>
        <v>8754.707996678686</v>
      </c>
      <c r="BH9721">
        <f t="shared" si="1155"/>
        <v>11286.940557995244</v>
      </c>
      <c r="BI9721">
        <f t="shared" si="1156"/>
        <v>13819.173119311799</v>
      </c>
      <c r="BJ9721">
        <f t="shared" si="1157"/>
        <v>16351.405680628355</v>
      </c>
    </row>
    <row r="9722" spans="1:62">
      <c r="A9722">
        <v>9719</v>
      </c>
      <c r="F9722">
        <v>9103.6571411159402</v>
      </c>
      <c r="G9722">
        <v>-3.7619135323814668E-2</v>
      </c>
      <c r="BD9722">
        <f t="shared" si="1151"/>
        <v>-13520.834501337771</v>
      </c>
      <c r="BE9722">
        <f t="shared" si="1152"/>
        <v>-12200.720057726843</v>
      </c>
      <c r="BF9722">
        <f t="shared" si="1153"/>
        <v>-10880.605614115917</v>
      </c>
      <c r="BG9722">
        <f t="shared" si="1154"/>
        <v>-9560.491170504989</v>
      </c>
      <c r="BH9722">
        <f t="shared" si="1155"/>
        <v>-8240.3767268940628</v>
      </c>
      <c r="BI9722">
        <f t="shared" si="1156"/>
        <v>-6920.2622832831357</v>
      </c>
      <c r="BJ9722">
        <f t="shared" si="1157"/>
        <v>-5600.1478396722086</v>
      </c>
    </row>
    <row r="9723" spans="1:62">
      <c r="A9723">
        <v>9720</v>
      </c>
      <c r="F9723">
        <v>12759.221189937733</v>
      </c>
      <c r="G9723">
        <v>0.25972074387579003</v>
      </c>
      <c r="BD9723">
        <f t="shared" si="1151"/>
        <v>-9291.7528177350141</v>
      </c>
      <c r="BE9723">
        <f t="shared" si="1152"/>
        <v>-9479.8484943540861</v>
      </c>
      <c r="BF9723">
        <f t="shared" si="1153"/>
        <v>-9667.94417097316</v>
      </c>
      <c r="BG9723">
        <f t="shared" si="1154"/>
        <v>-9856.0398475922339</v>
      </c>
      <c r="BH9723">
        <f t="shared" si="1155"/>
        <v>-10044.135524211308</v>
      </c>
      <c r="BI9723">
        <f t="shared" si="1156"/>
        <v>-10232.23120083038</v>
      </c>
      <c r="BJ9723">
        <f t="shared" si="1157"/>
        <v>-10420.326877449454</v>
      </c>
    </row>
    <row r="9724" spans="1:62">
      <c r="A9724">
        <v>9721</v>
      </c>
      <c r="F9724">
        <v>10235.232794120129</v>
      </c>
      <c r="G9724">
        <v>0.37024610585041628</v>
      </c>
      <c r="BD9724">
        <f t="shared" si="1151"/>
        <v>-11460.617470558782</v>
      </c>
      <c r="BE9724">
        <f t="shared" si="1152"/>
        <v>-10162.013751179831</v>
      </c>
      <c r="BF9724">
        <f t="shared" si="1153"/>
        <v>-8863.4100318008823</v>
      </c>
      <c r="BG9724">
        <f t="shared" si="1154"/>
        <v>-7564.8063124219316</v>
      </c>
      <c r="BH9724">
        <f t="shared" si="1155"/>
        <v>-6266.2025930429818</v>
      </c>
      <c r="BI9724">
        <f t="shared" si="1156"/>
        <v>-4967.598873664032</v>
      </c>
      <c r="BJ9724">
        <f t="shared" si="1157"/>
        <v>-3668.9951542850813</v>
      </c>
    </row>
    <row r="9725" spans="1:62">
      <c r="A9725">
        <v>9722</v>
      </c>
      <c r="F9725">
        <v>10160.37687007048</v>
      </c>
      <c r="G9725">
        <v>5.5557045685969086E-2</v>
      </c>
      <c r="BD9725">
        <f t="shared" si="1151"/>
        <v>-8384.0022648680479</v>
      </c>
      <c r="BE9725">
        <f t="shared" si="1152"/>
        <v>-6532.7717356159665</v>
      </c>
      <c r="BF9725">
        <f t="shared" si="1153"/>
        <v>-4681.5412063638851</v>
      </c>
      <c r="BG9725">
        <f t="shared" si="1154"/>
        <v>-2830.3106771118037</v>
      </c>
      <c r="BH9725">
        <f t="shared" si="1155"/>
        <v>-979.08014785972227</v>
      </c>
      <c r="BI9725">
        <f t="shared" si="1156"/>
        <v>872.15038139235912</v>
      </c>
      <c r="BJ9725">
        <f t="shared" si="1157"/>
        <v>2723.3809106444405</v>
      </c>
    </row>
    <row r="9726" spans="1:62">
      <c r="A9726">
        <v>9723</v>
      </c>
      <c r="F9726">
        <v>5857.7418959519564</v>
      </c>
      <c r="G9726">
        <v>0.13373020174815231</v>
      </c>
      <c r="BD9726">
        <f t="shared" si="1151"/>
        <v>-9882.5916416406344</v>
      </c>
      <c r="BE9726">
        <f t="shared" si="1152"/>
        <v>-9604.8064132107902</v>
      </c>
      <c r="BF9726">
        <f t="shared" si="1153"/>
        <v>-9327.0211847809442</v>
      </c>
      <c r="BG9726">
        <f t="shared" si="1154"/>
        <v>-9049.2359563510981</v>
      </c>
      <c r="BH9726">
        <f t="shared" si="1155"/>
        <v>-8771.4507279212539</v>
      </c>
      <c r="BI9726">
        <f t="shared" si="1156"/>
        <v>-8493.6654994914079</v>
      </c>
      <c r="BJ9726">
        <f t="shared" si="1157"/>
        <v>-8215.8802710615619</v>
      </c>
    </row>
    <row r="9727" spans="1:62">
      <c r="A9727">
        <v>9724</v>
      </c>
      <c r="F9727">
        <v>7815.8769813838226</v>
      </c>
      <c r="G9727">
        <v>0.2886217383365981</v>
      </c>
      <c r="BD9727">
        <f t="shared" si="1151"/>
        <v>-5189.090887211195</v>
      </c>
      <c r="BE9727">
        <f t="shared" si="1152"/>
        <v>-4520.4398784704335</v>
      </c>
      <c r="BF9727">
        <f t="shared" si="1153"/>
        <v>-3851.7888697296717</v>
      </c>
      <c r="BG9727">
        <f t="shared" si="1154"/>
        <v>-3183.1378609889102</v>
      </c>
      <c r="BH9727">
        <f t="shared" si="1155"/>
        <v>-2514.4868522481488</v>
      </c>
      <c r="BI9727">
        <f t="shared" si="1156"/>
        <v>-1845.8358435073869</v>
      </c>
      <c r="BJ9727">
        <f t="shared" si="1157"/>
        <v>-1177.1848347666255</v>
      </c>
    </row>
    <row r="9728" spans="1:62">
      <c r="A9728">
        <v>9725</v>
      </c>
      <c r="F9728">
        <v>4208.699844799492</v>
      </c>
      <c r="G9728">
        <v>0.18586945719860459</v>
      </c>
      <c r="BD9728">
        <f t="shared" si="1151"/>
        <v>-6372.7682897008326</v>
      </c>
      <c r="BE9728">
        <f t="shared" si="1152"/>
        <v>-4929.6595980178417</v>
      </c>
      <c r="BF9728">
        <f t="shared" si="1153"/>
        <v>-3486.5509063348509</v>
      </c>
      <c r="BG9728">
        <f t="shared" si="1154"/>
        <v>-2043.4422146518609</v>
      </c>
      <c r="BH9728">
        <f t="shared" si="1155"/>
        <v>-600.33352296887006</v>
      </c>
      <c r="BI9728">
        <f t="shared" si="1156"/>
        <v>842.77516871412081</v>
      </c>
      <c r="BJ9728">
        <f t="shared" si="1157"/>
        <v>2285.8838603971108</v>
      </c>
    </row>
    <row r="9729" spans="1:62">
      <c r="A9729">
        <v>9726</v>
      </c>
      <c r="F9729">
        <v>8879.1269596454549</v>
      </c>
      <c r="G9729">
        <v>0.69639932519621883</v>
      </c>
      <c r="BD9729">
        <f t="shared" si="1151"/>
        <v>-3279.352558806469</v>
      </c>
      <c r="BE9729">
        <f t="shared" si="1152"/>
        <v>-2350.005272813446</v>
      </c>
      <c r="BF9729">
        <f t="shared" si="1153"/>
        <v>-1420.657986820423</v>
      </c>
      <c r="BG9729">
        <f t="shared" si="1154"/>
        <v>-491.31070082740007</v>
      </c>
      <c r="BH9729">
        <f t="shared" si="1155"/>
        <v>438.03658516562245</v>
      </c>
      <c r="BI9729">
        <f t="shared" si="1156"/>
        <v>1367.3838711586459</v>
      </c>
      <c r="BJ9729">
        <f t="shared" si="1157"/>
        <v>2296.7311571516684</v>
      </c>
    </row>
    <row r="9730" spans="1:62">
      <c r="A9730">
        <v>9727</v>
      </c>
      <c r="F9730">
        <v>13431.550863939941</v>
      </c>
      <c r="G9730">
        <v>0.3736650065850915</v>
      </c>
      <c r="BD9730">
        <f t="shared" si="1151"/>
        <v>-5397.1303336643614</v>
      </c>
      <c r="BE9730">
        <f t="shared" si="1152"/>
        <v>-1915.1337076832669</v>
      </c>
      <c r="BF9730">
        <f t="shared" si="1153"/>
        <v>1566.8629182978275</v>
      </c>
      <c r="BG9730">
        <f t="shared" si="1154"/>
        <v>5048.859544278921</v>
      </c>
      <c r="BH9730">
        <f t="shared" si="1155"/>
        <v>8530.8561702600164</v>
      </c>
      <c r="BI9730">
        <f t="shared" si="1156"/>
        <v>12012.85279624111</v>
      </c>
      <c r="BJ9730">
        <f t="shared" si="1157"/>
        <v>15494.849422222203</v>
      </c>
    </row>
    <row r="9731" spans="1:62">
      <c r="A9731">
        <v>9728</v>
      </c>
      <c r="F9731">
        <v>8824.7112210660198</v>
      </c>
      <c r="G9731">
        <v>0.25091142376547371</v>
      </c>
      <c r="BD9731">
        <f t="shared" si="1151"/>
        <v>-11563.225831014484</v>
      </c>
      <c r="BE9731">
        <f t="shared" si="1152"/>
        <v>-9694.9007980890274</v>
      </c>
      <c r="BF9731">
        <f t="shared" si="1153"/>
        <v>-7826.5757651635686</v>
      </c>
      <c r="BG9731">
        <f t="shared" si="1154"/>
        <v>-5958.2507322381116</v>
      </c>
      <c r="BH9731">
        <f t="shared" si="1155"/>
        <v>-4089.9256993126546</v>
      </c>
      <c r="BI9731">
        <f t="shared" si="1156"/>
        <v>-2221.6006663871958</v>
      </c>
      <c r="BJ9731">
        <f t="shared" si="1157"/>
        <v>-353.27563346173883</v>
      </c>
    </row>
    <row r="9732" spans="1:62">
      <c r="A9732">
        <v>9729</v>
      </c>
      <c r="F9732">
        <v>18469.342808261987</v>
      </c>
      <c r="G9732">
        <v>6.8835095330390672E-2</v>
      </c>
      <c r="BD9732">
        <f t="shared" si="1151"/>
        <v>-7570.1541022386509</v>
      </c>
      <c r="BE9732">
        <f t="shared" si="1152"/>
        <v>-6315.5969834112821</v>
      </c>
      <c r="BF9732">
        <f t="shared" si="1153"/>
        <v>-5061.0398645839141</v>
      </c>
      <c r="BG9732">
        <f t="shared" si="1154"/>
        <v>-3806.4827457565452</v>
      </c>
      <c r="BH9732">
        <f t="shared" si="1155"/>
        <v>-2551.9256269291773</v>
      </c>
      <c r="BI9732">
        <f t="shared" si="1156"/>
        <v>-1297.3685081018084</v>
      </c>
      <c r="BJ9732">
        <f t="shared" si="1157"/>
        <v>-42.811389274440444</v>
      </c>
    </row>
    <row r="9733" spans="1:62">
      <c r="A9733">
        <v>9730</v>
      </c>
      <c r="F9733">
        <v>-156.72078218403112</v>
      </c>
      <c r="G9733">
        <v>1.1851105452657125</v>
      </c>
      <c r="BD9733">
        <f t="shared" si="1151"/>
        <v>-18125.167331610035</v>
      </c>
      <c r="BE9733">
        <f t="shared" si="1152"/>
        <v>-17780.99185495808</v>
      </c>
      <c r="BF9733">
        <f t="shared" si="1153"/>
        <v>-17436.816378306128</v>
      </c>
      <c r="BG9733">
        <f t="shared" si="1154"/>
        <v>-17092.640901654173</v>
      </c>
      <c r="BH9733">
        <f t="shared" si="1155"/>
        <v>-16748.465425002221</v>
      </c>
      <c r="BI9733">
        <f t="shared" si="1156"/>
        <v>-16404.289948350266</v>
      </c>
      <c r="BJ9733">
        <f t="shared" si="1157"/>
        <v>-16060.114471698313</v>
      </c>
    </row>
    <row r="9734" spans="1:62">
      <c r="A9734">
        <v>9731</v>
      </c>
      <c r="F9734">
        <v>8571.1693721048141</v>
      </c>
      <c r="G9734">
        <v>0.18794973530249592</v>
      </c>
      <c r="BD9734">
        <f t="shared" si="1151"/>
        <v>6082.2735085125933</v>
      </c>
      <c r="BE9734">
        <f t="shared" si="1152"/>
        <v>12007.826234841155</v>
      </c>
      <c r="BF9734">
        <f t="shared" si="1153"/>
        <v>17933.378961169718</v>
      </c>
      <c r="BG9734">
        <f t="shared" si="1154"/>
        <v>23858.93168749828</v>
      </c>
      <c r="BH9734">
        <f t="shared" si="1155"/>
        <v>29784.484413826842</v>
      </c>
      <c r="BI9734">
        <f t="shared" si="1156"/>
        <v>35710.0371401554</v>
      </c>
      <c r="BJ9734">
        <f t="shared" si="1157"/>
        <v>41635.589866483962</v>
      </c>
    </row>
    <row r="9735" spans="1:62">
      <c r="A9735">
        <v>9732</v>
      </c>
      <c r="F9735">
        <v>2392.1219667329333</v>
      </c>
      <c r="G9735">
        <v>0.21786089852214285</v>
      </c>
      <c r="BD9735">
        <f t="shared" si="1151"/>
        <v>-7631.4206955923346</v>
      </c>
      <c r="BE9735">
        <f t="shared" si="1152"/>
        <v>-6691.6720190798551</v>
      </c>
      <c r="BF9735">
        <f t="shared" si="1153"/>
        <v>-5751.9233425673756</v>
      </c>
      <c r="BG9735">
        <f t="shared" si="1154"/>
        <v>-4812.1746660548961</v>
      </c>
      <c r="BH9735">
        <f t="shared" si="1155"/>
        <v>-3872.4259895424157</v>
      </c>
      <c r="BI9735">
        <f t="shared" si="1156"/>
        <v>-2932.6773130299362</v>
      </c>
      <c r="BJ9735">
        <f t="shared" si="1157"/>
        <v>-1992.9286365174567</v>
      </c>
    </row>
    <row r="9736" spans="1:62">
      <c r="A9736">
        <v>9733</v>
      </c>
      <c r="F9736">
        <v>6329.4045442595198</v>
      </c>
      <c r="G9736">
        <v>0.20101182563941045</v>
      </c>
      <c r="BD9736">
        <f t="shared" si="1151"/>
        <v>-1302.817474122219</v>
      </c>
      <c r="BE9736">
        <f t="shared" si="1152"/>
        <v>-213.51298151150468</v>
      </c>
      <c r="BF9736">
        <f t="shared" si="1153"/>
        <v>875.7915110992094</v>
      </c>
      <c r="BG9736">
        <f t="shared" si="1154"/>
        <v>1965.0960037099239</v>
      </c>
      <c r="BH9736">
        <f t="shared" si="1155"/>
        <v>3054.400496320638</v>
      </c>
      <c r="BI9736">
        <f t="shared" si="1156"/>
        <v>4143.7049889313521</v>
      </c>
      <c r="BJ9736">
        <f t="shared" si="1157"/>
        <v>5233.0094815420662</v>
      </c>
    </row>
    <row r="9737" spans="1:62">
      <c r="A9737">
        <v>9734</v>
      </c>
      <c r="F9737">
        <v>5303.2012786994419</v>
      </c>
      <c r="G9737">
        <v>0.18252639424479433</v>
      </c>
      <c r="BD9737">
        <f t="shared" si="1151"/>
        <v>-5324.3454160624678</v>
      </c>
      <c r="BE9737">
        <f t="shared" si="1152"/>
        <v>-4319.286287865415</v>
      </c>
      <c r="BF9737">
        <f t="shared" si="1153"/>
        <v>-3314.2271596683631</v>
      </c>
      <c r="BG9737">
        <f t="shared" si="1154"/>
        <v>-2309.1680314713108</v>
      </c>
      <c r="BH9737">
        <f t="shared" si="1155"/>
        <v>-1304.1089032742584</v>
      </c>
      <c r="BI9737">
        <f t="shared" si="1156"/>
        <v>-299.0497750772065</v>
      </c>
      <c r="BJ9737">
        <f t="shared" si="1157"/>
        <v>706.00935311984631</v>
      </c>
    </row>
    <row r="9738" spans="1:62">
      <c r="A9738">
        <v>9735</v>
      </c>
      <c r="F9738">
        <v>6197.4004070878582</v>
      </c>
      <c r="G9738">
        <v>0.36021662321708536</v>
      </c>
      <c r="BD9738">
        <f t="shared" si="1151"/>
        <v>-4390.5693074754699</v>
      </c>
      <c r="BE9738">
        <f t="shared" si="1152"/>
        <v>-3477.9373362514989</v>
      </c>
      <c r="BF9738">
        <f t="shared" si="1153"/>
        <v>-2565.3053650275269</v>
      </c>
      <c r="BG9738">
        <f t="shared" si="1154"/>
        <v>-1652.6733938035554</v>
      </c>
      <c r="BH9738">
        <f t="shared" si="1155"/>
        <v>-740.04142257958392</v>
      </c>
      <c r="BI9738">
        <f t="shared" si="1156"/>
        <v>172.59054864438804</v>
      </c>
      <c r="BJ9738">
        <f t="shared" si="1157"/>
        <v>1085.22251986836</v>
      </c>
    </row>
    <row r="9739" spans="1:62">
      <c r="A9739">
        <v>9736</v>
      </c>
      <c r="F9739">
        <v>8987.8469918104784</v>
      </c>
      <c r="G9739">
        <v>0.32892111133897917</v>
      </c>
      <c r="BD9739">
        <f t="shared" si="1151"/>
        <v>-4396.3172910024314</v>
      </c>
      <c r="BE9739">
        <f t="shared" si="1152"/>
        <v>-2595.2341749170046</v>
      </c>
      <c r="BF9739">
        <f t="shared" si="1153"/>
        <v>-794.15105883157776</v>
      </c>
      <c r="BG9739">
        <f t="shared" si="1154"/>
        <v>1006.9320572538491</v>
      </c>
      <c r="BH9739">
        <f t="shared" si="1155"/>
        <v>2808.0151733392759</v>
      </c>
      <c r="BI9739">
        <f t="shared" si="1156"/>
        <v>4609.0982894247027</v>
      </c>
      <c r="BJ9739">
        <f t="shared" si="1157"/>
        <v>6410.1814055101295</v>
      </c>
    </row>
    <row r="9740" spans="1:62">
      <c r="A9740">
        <v>9737</v>
      </c>
      <c r="F9740">
        <v>10808.987029682699</v>
      </c>
      <c r="G9740">
        <v>0.19243838649419587</v>
      </c>
      <c r="BD9740">
        <f t="shared" si="1151"/>
        <v>-7343.2414351155821</v>
      </c>
      <c r="BE9740">
        <f t="shared" si="1152"/>
        <v>-5698.6358784206868</v>
      </c>
      <c r="BF9740">
        <f t="shared" si="1153"/>
        <v>-4054.0303217257906</v>
      </c>
      <c r="BG9740">
        <f t="shared" si="1154"/>
        <v>-2409.4247650308953</v>
      </c>
      <c r="BH9740">
        <f t="shared" si="1155"/>
        <v>-764.81920833599906</v>
      </c>
      <c r="BI9740">
        <f t="shared" si="1156"/>
        <v>879.78634835889716</v>
      </c>
      <c r="BJ9740">
        <f t="shared" si="1157"/>
        <v>2524.3919050537916</v>
      </c>
    </row>
    <row r="9741" spans="1:62">
      <c r="A9741">
        <v>9738</v>
      </c>
      <c r="F9741">
        <v>3615.895285962386</v>
      </c>
      <c r="G9741">
        <v>0.84765414628055868</v>
      </c>
      <c r="BD9741">
        <f t="shared" ref="BD9741:BD9804" si="1158">($BD$3*G9740)-F9740</f>
        <v>-9846.7950972117196</v>
      </c>
      <c r="BE9741">
        <f t="shared" ref="BE9741:BE9804" si="1159">($BE$3*G9740)-F9740</f>
        <v>-8884.6031647407399</v>
      </c>
      <c r="BF9741">
        <f t="shared" ref="BF9741:BF9804" si="1160">($BF$3*G9740)-F9740</f>
        <v>-7922.411232269762</v>
      </c>
      <c r="BG9741">
        <f t="shared" ref="BG9741:BG9804" si="1161">($BG$3*G9740)-F9740</f>
        <v>-6960.2192997987822</v>
      </c>
      <c r="BH9741">
        <f t="shared" ref="BH9741:BH9804" si="1162">($BH$3*G9740)-F9740</f>
        <v>-5998.0273673278025</v>
      </c>
      <c r="BI9741">
        <f t="shared" ref="BI9741:BI9804" si="1163">($BI$3*G9740)-F9740</f>
        <v>-5035.8354348568237</v>
      </c>
      <c r="BJ9741">
        <f t="shared" ref="BJ9741:BJ9804" si="1164">($BJ$3*G9740)-F9740</f>
        <v>-4073.6435023858439</v>
      </c>
    </row>
    <row r="9742" spans="1:62">
      <c r="A9742">
        <v>9739</v>
      </c>
      <c r="F9742">
        <v>13663.971865084897</v>
      </c>
      <c r="G9742">
        <v>0.47952011482065338</v>
      </c>
      <c r="BD9742">
        <f t="shared" si="1158"/>
        <v>622.37544544040702</v>
      </c>
      <c r="BE9742">
        <f t="shared" si="1159"/>
        <v>4860.6461768432</v>
      </c>
      <c r="BF9742">
        <f t="shared" si="1160"/>
        <v>9098.9169082459939</v>
      </c>
      <c r="BG9742">
        <f t="shared" si="1161"/>
        <v>13337.187639648786</v>
      </c>
      <c r="BH9742">
        <f t="shared" si="1162"/>
        <v>17575.45837105158</v>
      </c>
      <c r="BI9742">
        <f t="shared" si="1163"/>
        <v>21813.729102454374</v>
      </c>
      <c r="BJ9742">
        <f t="shared" si="1164"/>
        <v>26051.999833857168</v>
      </c>
    </row>
    <row r="9743" spans="1:62">
      <c r="A9743">
        <v>9740</v>
      </c>
      <c r="F9743">
        <v>795.59286041031737</v>
      </c>
      <c r="G9743">
        <v>0.16952346025280196</v>
      </c>
      <c r="BD9743">
        <f t="shared" si="1158"/>
        <v>-11266.371290981631</v>
      </c>
      <c r="BE9743">
        <f t="shared" si="1159"/>
        <v>-8868.7707168783636</v>
      </c>
      <c r="BF9743">
        <f t="shared" si="1160"/>
        <v>-6471.1701427750968</v>
      </c>
      <c r="BG9743">
        <f t="shared" si="1161"/>
        <v>-4073.56956867183</v>
      </c>
      <c r="BH9743">
        <f t="shared" si="1162"/>
        <v>-1675.9689945685623</v>
      </c>
      <c r="BI9743">
        <f t="shared" si="1163"/>
        <v>721.63157953470363</v>
      </c>
      <c r="BJ9743">
        <f t="shared" si="1164"/>
        <v>3119.2321536379695</v>
      </c>
    </row>
    <row r="9744" spans="1:62">
      <c r="A9744">
        <v>9741</v>
      </c>
      <c r="F9744">
        <v>8233.4939515844781</v>
      </c>
      <c r="G9744">
        <v>1.1047887385507362</v>
      </c>
      <c r="BD9744">
        <f t="shared" si="1158"/>
        <v>52.024440853692454</v>
      </c>
      <c r="BE9744">
        <f t="shared" si="1159"/>
        <v>899.64174211770228</v>
      </c>
      <c r="BF9744">
        <f t="shared" si="1160"/>
        <v>1747.2590433817122</v>
      </c>
      <c r="BG9744">
        <f t="shared" si="1161"/>
        <v>2594.8763446457219</v>
      </c>
      <c r="BH9744">
        <f t="shared" si="1162"/>
        <v>3442.4936459097316</v>
      </c>
      <c r="BI9744">
        <f t="shared" si="1163"/>
        <v>4290.1109471737418</v>
      </c>
      <c r="BJ9744">
        <f t="shared" si="1164"/>
        <v>5137.7282484377511</v>
      </c>
    </row>
    <row r="9745" spans="1:62">
      <c r="A9745">
        <v>9742</v>
      </c>
      <c r="F9745">
        <v>10921.64016495843</v>
      </c>
      <c r="G9745">
        <v>0.58310726314567063</v>
      </c>
      <c r="BD9745">
        <f t="shared" si="1158"/>
        <v>-2709.5502588307972</v>
      </c>
      <c r="BE9745">
        <f t="shared" si="1159"/>
        <v>2814.3934339228836</v>
      </c>
      <c r="BF9745">
        <f t="shared" si="1160"/>
        <v>8338.3371266765644</v>
      </c>
      <c r="BG9745">
        <f t="shared" si="1161"/>
        <v>13862.280819430245</v>
      </c>
      <c r="BH9745">
        <f t="shared" si="1162"/>
        <v>19386.224512183926</v>
      </c>
      <c r="BI9745">
        <f t="shared" si="1163"/>
        <v>24910.168204937607</v>
      </c>
      <c r="BJ9745">
        <f t="shared" si="1164"/>
        <v>30434.111897691288</v>
      </c>
    </row>
    <row r="9746" spans="1:62">
      <c r="A9746">
        <v>9743</v>
      </c>
      <c r="F9746">
        <v>8661.2399760677417</v>
      </c>
      <c r="G9746">
        <v>0.38234697612085533</v>
      </c>
      <c r="BD9746">
        <f t="shared" si="1158"/>
        <v>-8006.1038492300759</v>
      </c>
      <c r="BE9746">
        <f t="shared" si="1159"/>
        <v>-5090.5675335017231</v>
      </c>
      <c r="BF9746">
        <f t="shared" si="1160"/>
        <v>-2175.0312177733704</v>
      </c>
      <c r="BG9746">
        <f t="shared" si="1161"/>
        <v>740.50509795498328</v>
      </c>
      <c r="BH9746">
        <f t="shared" si="1162"/>
        <v>3656.0414136833369</v>
      </c>
      <c r="BI9746">
        <f t="shared" si="1163"/>
        <v>6571.5777294116888</v>
      </c>
      <c r="BJ9746">
        <f t="shared" si="1164"/>
        <v>9487.1140451400424</v>
      </c>
    </row>
    <row r="9747" spans="1:62">
      <c r="A9747">
        <v>9744</v>
      </c>
      <c r="F9747">
        <v>10474.592518950987</v>
      </c>
      <c r="G9747">
        <v>0.39793191101113479</v>
      </c>
      <c r="BD9747">
        <f t="shared" si="1158"/>
        <v>-6749.5050954634653</v>
      </c>
      <c r="BE9747">
        <f t="shared" si="1159"/>
        <v>-4837.7702148591889</v>
      </c>
      <c r="BF9747">
        <f t="shared" si="1160"/>
        <v>-2926.0353342549115</v>
      </c>
      <c r="BG9747">
        <f t="shared" si="1161"/>
        <v>-1014.3004536506351</v>
      </c>
      <c r="BH9747">
        <f t="shared" si="1162"/>
        <v>897.43442695364138</v>
      </c>
      <c r="BI9747">
        <f t="shared" si="1163"/>
        <v>2809.1693075579187</v>
      </c>
      <c r="BJ9747">
        <f t="shared" si="1164"/>
        <v>4720.9041881621943</v>
      </c>
    </row>
    <row r="9748" spans="1:62">
      <c r="A9748">
        <v>9745</v>
      </c>
      <c r="F9748">
        <v>4706.0711239330267</v>
      </c>
      <c r="G9748">
        <v>0.82218646466635725</v>
      </c>
      <c r="BD9748">
        <f t="shared" si="1158"/>
        <v>-8484.9329638953132</v>
      </c>
      <c r="BE9748">
        <f t="shared" si="1159"/>
        <v>-6495.2734088396392</v>
      </c>
      <c r="BF9748">
        <f t="shared" si="1160"/>
        <v>-4505.6138537839652</v>
      </c>
      <c r="BG9748">
        <f t="shared" si="1161"/>
        <v>-2515.9542987282912</v>
      </c>
      <c r="BH9748">
        <f t="shared" si="1162"/>
        <v>-526.29474367261719</v>
      </c>
      <c r="BI9748">
        <f t="shared" si="1163"/>
        <v>1463.3648113830568</v>
      </c>
      <c r="BJ9748">
        <f t="shared" si="1164"/>
        <v>3453.0243664387308</v>
      </c>
    </row>
    <row r="9749" spans="1:62">
      <c r="A9749">
        <v>9746</v>
      </c>
      <c r="F9749">
        <v>4506.6715576799743</v>
      </c>
      <c r="G9749">
        <v>0.29538054677850578</v>
      </c>
      <c r="BD9749">
        <f t="shared" si="1158"/>
        <v>-595.13880060124029</v>
      </c>
      <c r="BE9749">
        <f t="shared" si="1159"/>
        <v>3515.7935227305461</v>
      </c>
      <c r="BF9749">
        <f t="shared" si="1160"/>
        <v>7626.7258460623325</v>
      </c>
      <c r="BG9749">
        <f t="shared" si="1161"/>
        <v>11737.658169394119</v>
      </c>
      <c r="BH9749">
        <f t="shared" si="1162"/>
        <v>15848.590492725903</v>
      </c>
      <c r="BI9749">
        <f t="shared" si="1163"/>
        <v>19959.522816057692</v>
      </c>
      <c r="BJ9749">
        <f t="shared" si="1164"/>
        <v>24070.455139389476</v>
      </c>
    </row>
    <row r="9750" spans="1:62">
      <c r="A9750">
        <v>9747</v>
      </c>
      <c r="F9750">
        <v>7378.548418098464</v>
      </c>
      <c r="G9750">
        <v>0.52079021146166848</v>
      </c>
      <c r="BD9750">
        <f t="shared" si="1158"/>
        <v>-3029.7688237874454</v>
      </c>
      <c r="BE9750">
        <f t="shared" si="1159"/>
        <v>-1552.8660898949165</v>
      </c>
      <c r="BF9750">
        <f t="shared" si="1160"/>
        <v>-75.963356002387627</v>
      </c>
      <c r="BG9750">
        <f t="shared" si="1161"/>
        <v>1400.9393778901413</v>
      </c>
      <c r="BH9750">
        <f t="shared" si="1162"/>
        <v>2877.8421117826701</v>
      </c>
      <c r="BI9750">
        <f t="shared" si="1163"/>
        <v>4354.744845675199</v>
      </c>
      <c r="BJ9750">
        <f t="shared" si="1164"/>
        <v>5831.6475795677288</v>
      </c>
    </row>
    <row r="9751" spans="1:62">
      <c r="A9751">
        <v>9748</v>
      </c>
      <c r="F9751">
        <v>5647.5402422554744</v>
      </c>
      <c r="G9751">
        <v>0.13520250197133787</v>
      </c>
      <c r="BD9751">
        <f t="shared" si="1158"/>
        <v>-4774.5973607901215</v>
      </c>
      <c r="BE9751">
        <f t="shared" si="1159"/>
        <v>-2170.6463034817789</v>
      </c>
      <c r="BF9751">
        <f t="shared" si="1160"/>
        <v>433.30475382656368</v>
      </c>
      <c r="BG9751">
        <f t="shared" si="1161"/>
        <v>3037.2558111349063</v>
      </c>
      <c r="BH9751">
        <f t="shared" si="1162"/>
        <v>5641.2068684432488</v>
      </c>
      <c r="BI9751">
        <f t="shared" si="1163"/>
        <v>8245.1579257515914</v>
      </c>
      <c r="BJ9751">
        <f t="shared" si="1164"/>
        <v>10849.108983059934</v>
      </c>
    </row>
    <row r="9752" spans="1:62">
      <c r="A9752">
        <v>9749</v>
      </c>
      <c r="F9752">
        <v>5658.3780855187615</v>
      </c>
      <c r="G9752">
        <v>0.26712479837784109</v>
      </c>
      <c r="BD9752">
        <f t="shared" si="1158"/>
        <v>-4971.5277323987848</v>
      </c>
      <c r="BE9752">
        <f t="shared" si="1159"/>
        <v>-4295.5152225420952</v>
      </c>
      <c r="BF9752">
        <f t="shared" si="1160"/>
        <v>-3619.5027126854066</v>
      </c>
      <c r="BG9752">
        <f t="shared" si="1161"/>
        <v>-2943.490202828717</v>
      </c>
      <c r="BH9752">
        <f t="shared" si="1162"/>
        <v>-2267.4776929720274</v>
      </c>
      <c r="BI9752">
        <f t="shared" si="1163"/>
        <v>-1591.4651831153383</v>
      </c>
      <c r="BJ9752">
        <f t="shared" si="1164"/>
        <v>-915.45267325864916</v>
      </c>
    </row>
    <row r="9753" spans="1:62">
      <c r="A9753">
        <v>9750</v>
      </c>
      <c r="F9753">
        <v>11678.366269445734</v>
      </c>
      <c r="G9753">
        <v>3.5918214057704567E-2</v>
      </c>
      <c r="BD9753">
        <f t="shared" si="1158"/>
        <v>-4322.7540936295563</v>
      </c>
      <c r="BE9753">
        <f t="shared" si="1159"/>
        <v>-2987.1301017403507</v>
      </c>
      <c r="BF9753">
        <f t="shared" si="1160"/>
        <v>-1651.5061098511451</v>
      </c>
      <c r="BG9753">
        <f t="shared" si="1161"/>
        <v>-315.88211796193991</v>
      </c>
      <c r="BH9753">
        <f t="shared" si="1162"/>
        <v>1019.7418739272653</v>
      </c>
      <c r="BI9753">
        <f t="shared" si="1163"/>
        <v>2355.3658658164713</v>
      </c>
      <c r="BJ9753">
        <f t="shared" si="1164"/>
        <v>3690.9898577056774</v>
      </c>
    </row>
    <row r="9754" spans="1:62">
      <c r="A9754">
        <v>9751</v>
      </c>
      <c r="F9754">
        <v>10341.706080252954</v>
      </c>
      <c r="G9754">
        <v>8.7018878014358592E-2</v>
      </c>
      <c r="BD9754">
        <f t="shared" si="1158"/>
        <v>-11498.775199157211</v>
      </c>
      <c r="BE9754">
        <f t="shared" si="1159"/>
        <v>-11319.184128868688</v>
      </c>
      <c r="BF9754">
        <f t="shared" si="1160"/>
        <v>-11139.593058580165</v>
      </c>
      <c r="BG9754">
        <f t="shared" si="1161"/>
        <v>-10960.001988291642</v>
      </c>
      <c r="BH9754">
        <f t="shared" si="1162"/>
        <v>-10780.410918003121</v>
      </c>
      <c r="BI9754">
        <f t="shared" si="1163"/>
        <v>-10600.819847714598</v>
      </c>
      <c r="BJ9754">
        <f t="shared" si="1164"/>
        <v>-10421.228777426075</v>
      </c>
    </row>
    <row r="9755" spans="1:62">
      <c r="A9755">
        <v>9752</v>
      </c>
      <c r="F9755">
        <v>1160.8404493520866</v>
      </c>
      <c r="G9755">
        <v>0.94969251804175059</v>
      </c>
      <c r="BD9755">
        <f t="shared" si="1158"/>
        <v>-9906.611690181162</v>
      </c>
      <c r="BE9755">
        <f t="shared" si="1159"/>
        <v>-9471.5173001093681</v>
      </c>
      <c r="BF9755">
        <f t="shared" si="1160"/>
        <v>-9036.4229100375742</v>
      </c>
      <c r="BG9755">
        <f t="shared" si="1161"/>
        <v>-8601.3285199657821</v>
      </c>
      <c r="BH9755">
        <f t="shared" si="1162"/>
        <v>-8166.2341298939891</v>
      </c>
      <c r="BI9755">
        <f t="shared" si="1163"/>
        <v>-7731.1397398221961</v>
      </c>
      <c r="BJ9755">
        <f t="shared" si="1164"/>
        <v>-7296.0453497504031</v>
      </c>
    </row>
    <row r="9756" spans="1:62">
      <c r="A9756">
        <v>9753</v>
      </c>
      <c r="F9756">
        <v>10369.152928393474</v>
      </c>
      <c r="G9756">
        <v>0.55889544286900339</v>
      </c>
      <c r="BD9756">
        <f t="shared" si="1158"/>
        <v>3587.6221408566662</v>
      </c>
      <c r="BE9756">
        <f t="shared" si="1159"/>
        <v>8336.084731065419</v>
      </c>
      <c r="BF9756">
        <f t="shared" si="1160"/>
        <v>13084.547321274173</v>
      </c>
      <c r="BG9756">
        <f t="shared" si="1161"/>
        <v>17833.009911482925</v>
      </c>
      <c r="BH9756">
        <f t="shared" si="1162"/>
        <v>22581.472501691678</v>
      </c>
      <c r="BI9756">
        <f t="shared" si="1163"/>
        <v>27329.935091900432</v>
      </c>
      <c r="BJ9756">
        <f t="shared" si="1164"/>
        <v>32078.397682109186</v>
      </c>
    </row>
    <row r="9757" spans="1:62">
      <c r="A9757">
        <v>9754</v>
      </c>
      <c r="F9757">
        <v>9167.1389366354106</v>
      </c>
      <c r="G9757">
        <v>0.35201478302999156</v>
      </c>
      <c r="BD9757">
        <f t="shared" si="1158"/>
        <v>-7574.6757140484569</v>
      </c>
      <c r="BE9757">
        <f t="shared" si="1159"/>
        <v>-4780.1984997034406</v>
      </c>
      <c r="BF9757">
        <f t="shared" si="1160"/>
        <v>-1985.7212853584242</v>
      </c>
      <c r="BG9757">
        <f t="shared" si="1161"/>
        <v>808.75592898659306</v>
      </c>
      <c r="BH9757">
        <f t="shared" si="1162"/>
        <v>3603.2331433316103</v>
      </c>
      <c r="BI9757">
        <f t="shared" si="1163"/>
        <v>6397.7103576766258</v>
      </c>
      <c r="BJ9757">
        <f t="shared" si="1164"/>
        <v>9192.1875720216431</v>
      </c>
    </row>
    <row r="9758" spans="1:62">
      <c r="A9758">
        <v>9755</v>
      </c>
      <c r="F9758">
        <v>3443.830984889406</v>
      </c>
      <c r="G9758">
        <v>0.27630400647639508</v>
      </c>
      <c r="BD9758">
        <f t="shared" si="1158"/>
        <v>-7407.0650214854522</v>
      </c>
      <c r="BE9758">
        <f t="shared" si="1159"/>
        <v>-5646.9911063354948</v>
      </c>
      <c r="BF9758">
        <f t="shared" si="1160"/>
        <v>-3886.9171911855374</v>
      </c>
      <c r="BG9758">
        <f t="shared" si="1161"/>
        <v>-2126.843276035579</v>
      </c>
      <c r="BH9758">
        <f t="shared" si="1162"/>
        <v>-366.7693608856207</v>
      </c>
      <c r="BI9758">
        <f t="shared" si="1163"/>
        <v>1393.3045542643358</v>
      </c>
      <c r="BJ9758">
        <f t="shared" si="1164"/>
        <v>3153.3784694142942</v>
      </c>
    </row>
    <row r="9759" spans="1:62">
      <c r="A9759">
        <v>9756</v>
      </c>
      <c r="F9759">
        <v>2469.5287352105988</v>
      </c>
      <c r="G9759">
        <v>0.39508943692833753</v>
      </c>
      <c r="BD9759">
        <f t="shared" si="1158"/>
        <v>-2062.3109525074306</v>
      </c>
      <c r="BE9759">
        <f t="shared" si="1159"/>
        <v>-680.79092012545516</v>
      </c>
      <c r="BF9759">
        <f t="shared" si="1160"/>
        <v>700.72911225652024</v>
      </c>
      <c r="BG9759">
        <f t="shared" si="1161"/>
        <v>2082.2491446384956</v>
      </c>
      <c r="BH9759">
        <f t="shared" si="1162"/>
        <v>3463.769177020471</v>
      </c>
      <c r="BI9759">
        <f t="shared" si="1163"/>
        <v>4845.2892094024464</v>
      </c>
      <c r="BJ9759">
        <f t="shared" si="1164"/>
        <v>6226.8092417844218</v>
      </c>
    </row>
    <row r="9760" spans="1:62">
      <c r="A9760">
        <v>9757</v>
      </c>
      <c r="F9760">
        <v>16578.432361908883</v>
      </c>
      <c r="G9760">
        <v>0.20096572861371076</v>
      </c>
      <c r="BD9760">
        <f t="shared" si="1158"/>
        <v>-494.0815505689111</v>
      </c>
      <c r="BE9760">
        <f t="shared" si="1159"/>
        <v>1481.3656340727766</v>
      </c>
      <c r="BF9760">
        <f t="shared" si="1160"/>
        <v>3456.8128187144639</v>
      </c>
      <c r="BG9760">
        <f t="shared" si="1161"/>
        <v>5432.2600033561521</v>
      </c>
      <c r="BH9760">
        <f t="shared" si="1162"/>
        <v>7407.7071879978394</v>
      </c>
      <c r="BI9760">
        <f t="shared" si="1163"/>
        <v>9383.1543726395266</v>
      </c>
      <c r="BJ9760">
        <f t="shared" si="1164"/>
        <v>11358.601557281216</v>
      </c>
    </row>
    <row r="9761" spans="1:62">
      <c r="A9761">
        <v>9758</v>
      </c>
      <c r="F9761">
        <v>6387.9565477673932</v>
      </c>
      <c r="G9761">
        <v>0.40908522741374931</v>
      </c>
      <c r="BD9761">
        <f t="shared" si="1158"/>
        <v>-15573.60371884033</v>
      </c>
      <c r="BE9761">
        <f t="shared" si="1159"/>
        <v>-14568.775075771775</v>
      </c>
      <c r="BF9761">
        <f t="shared" si="1160"/>
        <v>-13563.946432703222</v>
      </c>
      <c r="BG9761">
        <f t="shared" si="1161"/>
        <v>-12559.117789634667</v>
      </c>
      <c r="BH9761">
        <f t="shared" si="1162"/>
        <v>-11554.289146566114</v>
      </c>
      <c r="BI9761">
        <f t="shared" si="1163"/>
        <v>-10549.460503497561</v>
      </c>
      <c r="BJ9761">
        <f t="shared" si="1164"/>
        <v>-9544.6318604290063</v>
      </c>
    </row>
    <row r="9762" spans="1:62">
      <c r="A9762">
        <v>9759</v>
      </c>
      <c r="F9762">
        <v>10807.385631051213</v>
      </c>
      <c r="G9762">
        <v>0.87149629224008773</v>
      </c>
      <c r="BD9762">
        <f t="shared" si="1158"/>
        <v>-4342.5304106986468</v>
      </c>
      <c r="BE9762">
        <f t="shared" si="1159"/>
        <v>-2297.1042736299</v>
      </c>
      <c r="BF9762">
        <f t="shared" si="1160"/>
        <v>-251.67813656115322</v>
      </c>
      <c r="BG9762">
        <f t="shared" si="1161"/>
        <v>1793.7480005075931</v>
      </c>
      <c r="BH9762">
        <f t="shared" si="1162"/>
        <v>3839.1741375763395</v>
      </c>
      <c r="BI9762">
        <f t="shared" si="1163"/>
        <v>5884.6002746450868</v>
      </c>
      <c r="BJ9762">
        <f t="shared" si="1164"/>
        <v>7930.0264117138322</v>
      </c>
    </row>
    <row r="9763" spans="1:62">
      <c r="A9763">
        <v>9760</v>
      </c>
      <c r="F9763">
        <v>11462.085381033303</v>
      </c>
      <c r="G9763">
        <v>0.47794974399825296</v>
      </c>
      <c r="BD9763">
        <f t="shared" si="1158"/>
        <v>-6449.9041698507745</v>
      </c>
      <c r="BE9763">
        <f t="shared" si="1159"/>
        <v>-2092.4227086503361</v>
      </c>
      <c r="BF9763">
        <f t="shared" si="1160"/>
        <v>2265.0587525501032</v>
      </c>
      <c r="BG9763">
        <f t="shared" si="1161"/>
        <v>6622.5402137505407</v>
      </c>
      <c r="BH9763">
        <f t="shared" si="1162"/>
        <v>10980.021674950982</v>
      </c>
      <c r="BI9763">
        <f t="shared" si="1163"/>
        <v>15337.503136151419</v>
      </c>
      <c r="BJ9763">
        <f t="shared" si="1164"/>
        <v>19694.984597351857</v>
      </c>
    </row>
    <row r="9764" spans="1:62">
      <c r="A9764">
        <v>9761</v>
      </c>
      <c r="F9764">
        <v>-2149.0450312934445</v>
      </c>
      <c r="G9764">
        <v>0.54501869106383438</v>
      </c>
      <c r="BD9764">
        <f t="shared" si="1158"/>
        <v>-9072.336661042038</v>
      </c>
      <c r="BE9764">
        <f t="shared" si="1159"/>
        <v>-6682.5879410507732</v>
      </c>
      <c r="BF9764">
        <f t="shared" si="1160"/>
        <v>-4292.8392210595084</v>
      </c>
      <c r="BG9764">
        <f t="shared" si="1161"/>
        <v>-1903.0905010682436</v>
      </c>
      <c r="BH9764">
        <f t="shared" si="1162"/>
        <v>486.6582189230212</v>
      </c>
      <c r="BI9764">
        <f t="shared" si="1163"/>
        <v>2876.406938914286</v>
      </c>
      <c r="BJ9764">
        <f t="shared" si="1164"/>
        <v>5266.1556589055508</v>
      </c>
    </row>
    <row r="9765" spans="1:62">
      <c r="A9765">
        <v>9762</v>
      </c>
      <c r="F9765">
        <v>1196.3807832765015</v>
      </c>
      <c r="G9765">
        <v>0.32219424562943821</v>
      </c>
      <c r="BD9765">
        <f t="shared" si="1158"/>
        <v>4874.1384866126164</v>
      </c>
      <c r="BE9765">
        <f t="shared" si="1159"/>
        <v>7599.2319419317882</v>
      </c>
      <c r="BF9765">
        <f t="shared" si="1160"/>
        <v>10324.325397250959</v>
      </c>
      <c r="BG9765">
        <f t="shared" si="1161"/>
        <v>13049.418852570132</v>
      </c>
      <c r="BH9765">
        <f t="shared" si="1162"/>
        <v>15774.512307889305</v>
      </c>
      <c r="BI9765">
        <f t="shared" si="1163"/>
        <v>18499.605763208478</v>
      </c>
      <c r="BJ9765">
        <f t="shared" si="1164"/>
        <v>21224.699218527647</v>
      </c>
    </row>
    <row r="9766" spans="1:62">
      <c r="A9766">
        <v>9763</v>
      </c>
      <c r="F9766">
        <v>11302.870489007229</v>
      </c>
      <c r="G9766">
        <v>0.20878673338120812</v>
      </c>
      <c r="BD9766">
        <f t="shared" si="1158"/>
        <v>414.59044487068968</v>
      </c>
      <c r="BE9766">
        <f t="shared" si="1159"/>
        <v>2025.5616730178808</v>
      </c>
      <c r="BF9766">
        <f t="shared" si="1160"/>
        <v>3636.532901165072</v>
      </c>
      <c r="BG9766">
        <f t="shared" si="1161"/>
        <v>5247.5041293122631</v>
      </c>
      <c r="BH9766">
        <f t="shared" si="1162"/>
        <v>6858.4753574594542</v>
      </c>
      <c r="BI9766">
        <f t="shared" si="1163"/>
        <v>8469.4465856066454</v>
      </c>
      <c r="BJ9766">
        <f t="shared" si="1164"/>
        <v>10080.417813753837</v>
      </c>
    </row>
    <row r="9767" spans="1:62">
      <c r="A9767">
        <v>9764</v>
      </c>
      <c r="F9767">
        <v>10606.687178869579</v>
      </c>
      <c r="G9767">
        <v>9.935682364906917E-2</v>
      </c>
      <c r="BD9767">
        <f t="shared" si="1158"/>
        <v>-10258.936822101188</v>
      </c>
      <c r="BE9767">
        <f t="shared" si="1159"/>
        <v>-9215.0031551951488</v>
      </c>
      <c r="BF9767">
        <f t="shared" si="1160"/>
        <v>-8171.0694882891075</v>
      </c>
      <c r="BG9767">
        <f t="shared" si="1161"/>
        <v>-7127.1358213830672</v>
      </c>
      <c r="BH9767">
        <f t="shared" si="1162"/>
        <v>-6083.2021544770269</v>
      </c>
      <c r="BI9767">
        <f t="shared" si="1163"/>
        <v>-5039.2684875709856</v>
      </c>
      <c r="BJ9767">
        <f t="shared" si="1164"/>
        <v>-3995.3348206649453</v>
      </c>
    </row>
    <row r="9768" spans="1:62">
      <c r="A9768">
        <v>9765</v>
      </c>
      <c r="F9768">
        <v>12522.302573904266</v>
      </c>
      <c r="G9768">
        <v>0.73655077072826636</v>
      </c>
      <c r="BD9768">
        <f t="shared" si="1158"/>
        <v>-10109.903060624232</v>
      </c>
      <c r="BE9768">
        <f t="shared" si="1159"/>
        <v>-9613.1189423788874</v>
      </c>
      <c r="BF9768">
        <f t="shared" si="1160"/>
        <v>-9116.3348241335407</v>
      </c>
      <c r="BG9768">
        <f t="shared" si="1161"/>
        <v>-8619.5507058881958</v>
      </c>
      <c r="BH9768">
        <f t="shared" si="1162"/>
        <v>-8122.7665876428491</v>
      </c>
      <c r="BI9768">
        <f t="shared" si="1163"/>
        <v>-7625.9824693975042</v>
      </c>
      <c r="BJ9768">
        <f t="shared" si="1164"/>
        <v>-7129.1983511521576</v>
      </c>
    </row>
    <row r="9769" spans="1:62">
      <c r="A9769">
        <v>9766</v>
      </c>
      <c r="F9769">
        <v>10374.782434098917</v>
      </c>
      <c r="G9769">
        <v>0.14458363998201929</v>
      </c>
      <c r="BD9769">
        <f t="shared" si="1158"/>
        <v>-8839.5487202629338</v>
      </c>
      <c r="BE9769">
        <f t="shared" si="1159"/>
        <v>-5156.7948666216025</v>
      </c>
      <c r="BF9769">
        <f t="shared" si="1160"/>
        <v>-1474.0410129802713</v>
      </c>
      <c r="BG9769">
        <f t="shared" si="1161"/>
        <v>2208.7128406610609</v>
      </c>
      <c r="BH9769">
        <f t="shared" si="1162"/>
        <v>5891.4666943023931</v>
      </c>
      <c r="BI9769">
        <f t="shared" si="1163"/>
        <v>9574.2205479437234</v>
      </c>
      <c r="BJ9769">
        <f t="shared" si="1164"/>
        <v>13256.974401585057</v>
      </c>
    </row>
    <row r="9770" spans="1:62">
      <c r="A9770">
        <v>9767</v>
      </c>
      <c r="F9770">
        <v>7789.3697329437746</v>
      </c>
      <c r="G9770">
        <v>0.32028578082837278</v>
      </c>
      <c r="BD9770">
        <f t="shared" si="1158"/>
        <v>-9651.8642341888208</v>
      </c>
      <c r="BE9770">
        <f t="shared" si="1159"/>
        <v>-8928.9460342787243</v>
      </c>
      <c r="BF9770">
        <f t="shared" si="1160"/>
        <v>-8206.0278343686277</v>
      </c>
      <c r="BG9770">
        <f t="shared" si="1161"/>
        <v>-7483.1096344585312</v>
      </c>
      <c r="BH9770">
        <f t="shared" si="1162"/>
        <v>-6760.1914345484347</v>
      </c>
      <c r="BI9770">
        <f t="shared" si="1163"/>
        <v>-6037.2732346383391</v>
      </c>
      <c r="BJ9770">
        <f t="shared" si="1164"/>
        <v>-5314.3550347282426</v>
      </c>
    </row>
    <row r="9771" spans="1:62">
      <c r="A9771">
        <v>9768</v>
      </c>
      <c r="F9771">
        <v>11072.972069692118</v>
      </c>
      <c r="G9771">
        <v>0.29257443196409749</v>
      </c>
      <c r="BD9771">
        <f t="shared" si="1158"/>
        <v>-6187.9408288019104</v>
      </c>
      <c r="BE9771">
        <f t="shared" si="1159"/>
        <v>-4586.5119246600461</v>
      </c>
      <c r="BF9771">
        <f t="shared" si="1160"/>
        <v>-2985.0830205181828</v>
      </c>
      <c r="BG9771">
        <f t="shared" si="1161"/>
        <v>-1383.6541163763186</v>
      </c>
      <c r="BH9771">
        <f t="shared" si="1162"/>
        <v>217.77478776554472</v>
      </c>
      <c r="BI9771">
        <f t="shared" si="1163"/>
        <v>1819.2036919074089</v>
      </c>
      <c r="BJ9771">
        <f t="shared" si="1164"/>
        <v>3420.6325960492723</v>
      </c>
    </row>
    <row r="9772" spans="1:62">
      <c r="A9772">
        <v>9769</v>
      </c>
      <c r="F9772">
        <v>10737.071512404329</v>
      </c>
      <c r="G9772">
        <v>3.7100866746272665E-2</v>
      </c>
      <c r="BD9772">
        <f t="shared" si="1158"/>
        <v>-9610.0999098716311</v>
      </c>
      <c r="BE9772">
        <f t="shared" si="1159"/>
        <v>-8147.2277500511427</v>
      </c>
      <c r="BF9772">
        <f t="shared" si="1160"/>
        <v>-6684.3555902306553</v>
      </c>
      <c r="BG9772">
        <f t="shared" si="1161"/>
        <v>-5221.4834304101678</v>
      </c>
      <c r="BH9772">
        <f t="shared" si="1162"/>
        <v>-3758.6112705896803</v>
      </c>
      <c r="BI9772">
        <f t="shared" si="1163"/>
        <v>-2295.7391107691928</v>
      </c>
      <c r="BJ9772">
        <f t="shared" si="1164"/>
        <v>-832.86695094870629</v>
      </c>
    </row>
    <row r="9773" spans="1:62">
      <c r="A9773">
        <v>9770</v>
      </c>
      <c r="F9773">
        <v>8559.0211677978914</v>
      </c>
      <c r="G9773">
        <v>0.27054867391926329</v>
      </c>
      <c r="BD9773">
        <f t="shared" si="1158"/>
        <v>-10551.567178672965</v>
      </c>
      <c r="BE9773">
        <f t="shared" si="1159"/>
        <v>-10366.062844941602</v>
      </c>
      <c r="BF9773">
        <f t="shared" si="1160"/>
        <v>-10180.55851121024</v>
      </c>
      <c r="BG9773">
        <f t="shared" si="1161"/>
        <v>-9995.0541774788762</v>
      </c>
      <c r="BH9773">
        <f t="shared" si="1162"/>
        <v>-9809.5498437475126</v>
      </c>
      <c r="BI9773">
        <f t="shared" si="1163"/>
        <v>-9624.0455100161489</v>
      </c>
      <c r="BJ9773">
        <f t="shared" si="1164"/>
        <v>-9438.5411762847853</v>
      </c>
    </row>
    <row r="9774" spans="1:62">
      <c r="A9774">
        <v>9771</v>
      </c>
      <c r="F9774">
        <v>20225.96632001656</v>
      </c>
      <c r="G9774">
        <v>0.16538581415810771</v>
      </c>
      <c r="BD9774">
        <f t="shared" si="1158"/>
        <v>-7206.277798201575</v>
      </c>
      <c r="BE9774">
        <f t="shared" si="1159"/>
        <v>-5853.5344286052587</v>
      </c>
      <c r="BF9774">
        <f t="shared" si="1160"/>
        <v>-4500.7910590089414</v>
      </c>
      <c r="BG9774">
        <f t="shared" si="1161"/>
        <v>-3148.0476894126259</v>
      </c>
      <c r="BH9774">
        <f t="shared" si="1162"/>
        <v>-1795.3043198163086</v>
      </c>
      <c r="BI9774">
        <f t="shared" si="1163"/>
        <v>-442.56095021999226</v>
      </c>
      <c r="BJ9774">
        <f t="shared" si="1164"/>
        <v>910.18241937632411</v>
      </c>
    </row>
    <row r="9775" spans="1:62">
      <c r="A9775">
        <v>9772</v>
      </c>
      <c r="F9775">
        <v>7798.9717936830693</v>
      </c>
      <c r="G9775">
        <v>0.12522767319812189</v>
      </c>
      <c r="BD9775">
        <f t="shared" si="1158"/>
        <v>-19399.037249226021</v>
      </c>
      <c r="BE9775">
        <f t="shared" si="1159"/>
        <v>-18572.108178435483</v>
      </c>
      <c r="BF9775">
        <f t="shared" si="1160"/>
        <v>-17745.179107644944</v>
      </c>
      <c r="BG9775">
        <f t="shared" si="1161"/>
        <v>-16918.250036854406</v>
      </c>
      <c r="BH9775">
        <f t="shared" si="1162"/>
        <v>-16091.320966063868</v>
      </c>
      <c r="BI9775">
        <f t="shared" si="1163"/>
        <v>-15264.391895273329</v>
      </c>
      <c r="BJ9775">
        <f t="shared" si="1164"/>
        <v>-14437.462824482791</v>
      </c>
    </row>
    <row r="9776" spans="1:62">
      <c r="A9776">
        <v>9773</v>
      </c>
      <c r="F9776">
        <v>7216.012619106561</v>
      </c>
      <c r="G9776">
        <v>0.4236976386327278</v>
      </c>
      <c r="BD9776">
        <f t="shared" si="1158"/>
        <v>-7172.8334276924597</v>
      </c>
      <c r="BE9776">
        <f t="shared" si="1159"/>
        <v>-6546.6950617018501</v>
      </c>
      <c r="BF9776">
        <f t="shared" si="1160"/>
        <v>-5920.5566957112405</v>
      </c>
      <c r="BG9776">
        <f t="shared" si="1161"/>
        <v>-5294.4183297206309</v>
      </c>
      <c r="BH9776">
        <f t="shared" si="1162"/>
        <v>-4668.2799637300222</v>
      </c>
      <c r="BI9776">
        <f t="shared" si="1163"/>
        <v>-4042.1415977394126</v>
      </c>
      <c r="BJ9776">
        <f t="shared" si="1164"/>
        <v>-3416.003231748803</v>
      </c>
    </row>
    <row r="9777" spans="1:62">
      <c r="A9777">
        <v>9774</v>
      </c>
      <c r="F9777">
        <v>3083.7330924612033</v>
      </c>
      <c r="G9777">
        <v>0.27936737916827781</v>
      </c>
      <c r="BD9777">
        <f t="shared" si="1158"/>
        <v>-5097.5244259429219</v>
      </c>
      <c r="BE9777">
        <f t="shared" si="1159"/>
        <v>-2979.0362327792827</v>
      </c>
      <c r="BF9777">
        <f t="shared" si="1160"/>
        <v>-860.54803961564357</v>
      </c>
      <c r="BG9777">
        <f t="shared" si="1161"/>
        <v>1257.9401535479956</v>
      </c>
      <c r="BH9777">
        <f t="shared" si="1162"/>
        <v>3376.4283467116347</v>
      </c>
      <c r="BI9777">
        <f t="shared" si="1163"/>
        <v>5494.9165398752739</v>
      </c>
      <c r="BJ9777">
        <f t="shared" si="1164"/>
        <v>7613.4047330389112</v>
      </c>
    </row>
    <row r="9778" spans="1:62">
      <c r="A9778">
        <v>9775</v>
      </c>
      <c r="F9778">
        <v>11366.117931107585</v>
      </c>
      <c r="G9778">
        <v>0.32777209929905382</v>
      </c>
      <c r="BD9778">
        <f t="shared" si="1158"/>
        <v>-1686.8961966198144</v>
      </c>
      <c r="BE9778">
        <f t="shared" si="1159"/>
        <v>-290.0593007784255</v>
      </c>
      <c r="BF9778">
        <f t="shared" si="1160"/>
        <v>1106.7775950629639</v>
      </c>
      <c r="BG9778">
        <f t="shared" si="1161"/>
        <v>2503.6144909043524</v>
      </c>
      <c r="BH9778">
        <f t="shared" si="1162"/>
        <v>3900.4513867457417</v>
      </c>
      <c r="BI9778">
        <f t="shared" si="1163"/>
        <v>5297.2882825871311</v>
      </c>
      <c r="BJ9778">
        <f t="shared" si="1164"/>
        <v>6694.1251784285196</v>
      </c>
    </row>
    <row r="9779" spans="1:62">
      <c r="A9779">
        <v>9776</v>
      </c>
      <c r="F9779">
        <v>26.442625921488798</v>
      </c>
      <c r="G9779">
        <v>0.47274349725130271</v>
      </c>
      <c r="BD9779">
        <f t="shared" si="1158"/>
        <v>-9727.2574346123147</v>
      </c>
      <c r="BE9779">
        <f t="shared" si="1159"/>
        <v>-8088.3969381170464</v>
      </c>
      <c r="BF9779">
        <f t="shared" si="1160"/>
        <v>-6449.5364416217772</v>
      </c>
      <c r="BG9779">
        <f t="shared" si="1161"/>
        <v>-4810.6759451265079</v>
      </c>
      <c r="BH9779">
        <f t="shared" si="1162"/>
        <v>-3171.8154486312396</v>
      </c>
      <c r="BI9779">
        <f t="shared" si="1163"/>
        <v>-1532.9549521359695</v>
      </c>
      <c r="BJ9779">
        <f t="shared" si="1164"/>
        <v>105.9055443592988</v>
      </c>
    </row>
    <row r="9780" spans="1:62">
      <c r="A9780">
        <v>9777</v>
      </c>
      <c r="F9780">
        <v>12244.858274609691</v>
      </c>
      <c r="G9780">
        <v>0.19487944968980475</v>
      </c>
      <c r="BD9780">
        <f t="shared" si="1158"/>
        <v>2337.2748603350246</v>
      </c>
      <c r="BE9780">
        <f t="shared" si="1159"/>
        <v>4700.9923465915381</v>
      </c>
      <c r="BF9780">
        <f t="shared" si="1160"/>
        <v>7064.7098328480515</v>
      </c>
      <c r="BG9780">
        <f t="shared" si="1161"/>
        <v>9428.427319104565</v>
      </c>
      <c r="BH9780">
        <f t="shared" si="1162"/>
        <v>11792.144805361078</v>
      </c>
      <c r="BI9780">
        <f t="shared" si="1163"/>
        <v>14155.862291617592</v>
      </c>
      <c r="BJ9780">
        <f t="shared" si="1164"/>
        <v>16519.579777874107</v>
      </c>
    </row>
    <row r="9781" spans="1:62">
      <c r="A9781">
        <v>9778</v>
      </c>
      <c r="F9781">
        <v>-1253.6372563026853</v>
      </c>
      <c r="G9781">
        <v>0.65361416184634535</v>
      </c>
      <c r="BD9781">
        <f t="shared" si="1158"/>
        <v>-11270.461026160667</v>
      </c>
      <c r="BE9781">
        <f t="shared" si="1159"/>
        <v>-10296.063777711643</v>
      </c>
      <c r="BF9781">
        <f t="shared" si="1160"/>
        <v>-9321.6665292626203</v>
      </c>
      <c r="BG9781">
        <f t="shared" si="1161"/>
        <v>-8347.2692808135962</v>
      </c>
      <c r="BH9781">
        <f t="shared" si="1162"/>
        <v>-7372.8720323645721</v>
      </c>
      <c r="BI9781">
        <f t="shared" si="1163"/>
        <v>-6398.474783915548</v>
      </c>
      <c r="BJ9781">
        <f t="shared" si="1164"/>
        <v>-5424.0775354665248</v>
      </c>
    </row>
    <row r="9782" spans="1:62">
      <c r="A9782">
        <v>9779</v>
      </c>
      <c r="F9782">
        <v>7138.268121767127</v>
      </c>
      <c r="G9782">
        <v>0.57985813867189151</v>
      </c>
      <c r="BD9782">
        <f t="shared" si="1158"/>
        <v>4521.7080655344125</v>
      </c>
      <c r="BE9782">
        <f t="shared" si="1159"/>
        <v>7789.7788747661389</v>
      </c>
      <c r="BF9782">
        <f t="shared" si="1160"/>
        <v>11057.849683997865</v>
      </c>
      <c r="BG9782">
        <f t="shared" si="1161"/>
        <v>14325.920493229592</v>
      </c>
      <c r="BH9782">
        <f t="shared" si="1162"/>
        <v>17593.99130246132</v>
      </c>
      <c r="BI9782">
        <f t="shared" si="1163"/>
        <v>20862.062111693045</v>
      </c>
      <c r="BJ9782">
        <f t="shared" si="1164"/>
        <v>24130.132920924774</v>
      </c>
    </row>
    <row r="9783" spans="1:62">
      <c r="A9783">
        <v>9780</v>
      </c>
      <c r="F9783">
        <v>8140.5753281790912</v>
      </c>
      <c r="G9783">
        <v>0.2356621780325181</v>
      </c>
      <c r="BD9783">
        <f t="shared" si="1158"/>
        <v>-4238.9774284076693</v>
      </c>
      <c r="BE9783">
        <f t="shared" si="1159"/>
        <v>-1339.6867350482116</v>
      </c>
      <c r="BF9783">
        <f t="shared" si="1160"/>
        <v>1559.6039583112452</v>
      </c>
      <c r="BG9783">
        <f t="shared" si="1161"/>
        <v>4458.8946516707038</v>
      </c>
      <c r="BH9783">
        <f t="shared" si="1162"/>
        <v>7358.1853450301605</v>
      </c>
      <c r="BI9783">
        <f t="shared" si="1163"/>
        <v>10257.476038389617</v>
      </c>
      <c r="BJ9783">
        <f t="shared" si="1164"/>
        <v>13156.766731749074</v>
      </c>
    </row>
    <row r="9784" spans="1:62">
      <c r="A9784">
        <v>9781</v>
      </c>
      <c r="F9784">
        <v>3513.5645782501815</v>
      </c>
      <c r="G9784">
        <v>0.374580621908013</v>
      </c>
      <c r="BD9784">
        <f t="shared" si="1158"/>
        <v>-6962.2644380165002</v>
      </c>
      <c r="BE9784">
        <f t="shared" si="1159"/>
        <v>-5783.9535478539101</v>
      </c>
      <c r="BF9784">
        <f t="shared" si="1160"/>
        <v>-4605.64265769132</v>
      </c>
      <c r="BG9784">
        <f t="shared" si="1161"/>
        <v>-3427.331767528729</v>
      </c>
      <c r="BH9784">
        <f t="shared" si="1162"/>
        <v>-2249.0208773661388</v>
      </c>
      <c r="BI9784">
        <f t="shared" si="1163"/>
        <v>-1070.7099872035478</v>
      </c>
      <c r="BJ9784">
        <f t="shared" si="1164"/>
        <v>107.60090295904229</v>
      </c>
    </row>
    <row r="9785" spans="1:62">
      <c r="A9785">
        <v>9782</v>
      </c>
      <c r="F9785">
        <v>8298.2667159796329</v>
      </c>
      <c r="G9785">
        <v>0.15494151424011804</v>
      </c>
      <c r="BD9785">
        <f t="shared" si="1158"/>
        <v>-1640.6614687101164</v>
      </c>
      <c r="BE9785">
        <f t="shared" si="1159"/>
        <v>232.24164082994866</v>
      </c>
      <c r="BF9785">
        <f t="shared" si="1160"/>
        <v>2105.1447503700138</v>
      </c>
      <c r="BG9785">
        <f t="shared" si="1161"/>
        <v>3978.0478599100788</v>
      </c>
      <c r="BH9785">
        <f t="shared" si="1162"/>
        <v>5850.950969450143</v>
      </c>
      <c r="BI9785">
        <f t="shared" si="1163"/>
        <v>7723.854078990209</v>
      </c>
      <c r="BJ9785">
        <f t="shared" si="1164"/>
        <v>9596.7571885302732</v>
      </c>
    </row>
    <row r="9786" spans="1:62">
      <c r="A9786">
        <v>9783</v>
      </c>
      <c r="F9786">
        <v>12267.156317003133</v>
      </c>
      <c r="G9786">
        <v>0.30581241862899855</v>
      </c>
      <c r="BD9786">
        <f t="shared" si="1158"/>
        <v>-7523.559144779043</v>
      </c>
      <c r="BE9786">
        <f t="shared" si="1159"/>
        <v>-6748.8515735784522</v>
      </c>
      <c r="BF9786">
        <f t="shared" si="1160"/>
        <v>-5974.1440023778623</v>
      </c>
      <c r="BG9786">
        <f t="shared" si="1161"/>
        <v>-5199.4364311772715</v>
      </c>
      <c r="BH9786">
        <f t="shared" si="1162"/>
        <v>-4424.7288599766816</v>
      </c>
      <c r="BI9786">
        <f t="shared" si="1163"/>
        <v>-3650.0212887760918</v>
      </c>
      <c r="BJ9786">
        <f t="shared" si="1164"/>
        <v>-2875.3137175755019</v>
      </c>
    </row>
    <row r="9787" spans="1:62">
      <c r="A9787">
        <v>9784</v>
      </c>
      <c r="F9787">
        <v>6122.3645235147487</v>
      </c>
      <c r="G9787">
        <v>0.52021406562573969</v>
      </c>
      <c r="BD9787">
        <f t="shared" si="1158"/>
        <v>-10738.094223858141</v>
      </c>
      <c r="BE9787">
        <f t="shared" si="1159"/>
        <v>-9209.0321307131471</v>
      </c>
      <c r="BF9787">
        <f t="shared" si="1160"/>
        <v>-7679.970037568155</v>
      </c>
      <c r="BG9787">
        <f t="shared" si="1161"/>
        <v>-6150.907944423162</v>
      </c>
      <c r="BH9787">
        <f t="shared" si="1162"/>
        <v>-4621.845851278169</v>
      </c>
      <c r="BI9787">
        <f t="shared" si="1163"/>
        <v>-3092.7837581331769</v>
      </c>
      <c r="BJ9787">
        <f t="shared" si="1164"/>
        <v>-1563.7216649881848</v>
      </c>
    </row>
    <row r="9788" spans="1:62">
      <c r="A9788">
        <v>9785</v>
      </c>
      <c r="F9788">
        <v>5343.4644392392565</v>
      </c>
      <c r="G9788">
        <v>0.64873627901813169</v>
      </c>
      <c r="BD9788">
        <f t="shared" si="1158"/>
        <v>-3521.2941953860504</v>
      </c>
      <c r="BE9788">
        <f t="shared" si="1159"/>
        <v>-920.22386725735214</v>
      </c>
      <c r="BF9788">
        <f t="shared" si="1160"/>
        <v>1680.8464608713466</v>
      </c>
      <c r="BG9788">
        <f t="shared" si="1161"/>
        <v>4281.9167890000444</v>
      </c>
      <c r="BH9788">
        <f t="shared" si="1162"/>
        <v>6882.9871171287432</v>
      </c>
      <c r="BI9788">
        <f t="shared" si="1163"/>
        <v>9484.0574452574419</v>
      </c>
      <c r="BJ9788">
        <f t="shared" si="1164"/>
        <v>12085.127773386139</v>
      </c>
    </row>
    <row r="9789" spans="1:62">
      <c r="A9789">
        <v>9786</v>
      </c>
      <c r="F9789">
        <v>10859.284200644259</v>
      </c>
      <c r="G9789">
        <v>0.45792982207115518</v>
      </c>
      <c r="BD9789">
        <f t="shared" si="1158"/>
        <v>-2099.783044148598</v>
      </c>
      <c r="BE9789">
        <f t="shared" si="1159"/>
        <v>1143.8983509420605</v>
      </c>
      <c r="BF9789">
        <f t="shared" si="1160"/>
        <v>4387.5797460327194</v>
      </c>
      <c r="BG9789">
        <f t="shared" si="1161"/>
        <v>7631.2611411233775</v>
      </c>
      <c r="BH9789">
        <f t="shared" si="1162"/>
        <v>10874.942536214035</v>
      </c>
      <c r="BI9789">
        <f t="shared" si="1163"/>
        <v>14118.623931304695</v>
      </c>
      <c r="BJ9789">
        <f t="shared" si="1164"/>
        <v>17362.305326395355</v>
      </c>
    </row>
    <row r="9790" spans="1:62">
      <c r="A9790">
        <v>9787</v>
      </c>
      <c r="F9790">
        <v>13740.906739328653</v>
      </c>
      <c r="G9790">
        <v>0.58727312591296776</v>
      </c>
      <c r="BD9790">
        <f t="shared" si="1158"/>
        <v>-8569.6350902884824</v>
      </c>
      <c r="BE9790">
        <f t="shared" si="1159"/>
        <v>-6279.9859799327069</v>
      </c>
      <c r="BF9790">
        <f t="shared" si="1160"/>
        <v>-3990.3368695769313</v>
      </c>
      <c r="BG9790">
        <f t="shared" si="1161"/>
        <v>-1700.6877592211549</v>
      </c>
      <c r="BH9790">
        <f t="shared" si="1162"/>
        <v>588.96135113462151</v>
      </c>
      <c r="BI9790">
        <f t="shared" si="1163"/>
        <v>2878.6104614903961</v>
      </c>
      <c r="BJ9790">
        <f t="shared" si="1164"/>
        <v>5168.2595718461725</v>
      </c>
    </row>
    <row r="9791" spans="1:62">
      <c r="A9791">
        <v>9788</v>
      </c>
      <c r="F9791">
        <v>14641.497968774762</v>
      </c>
      <c r="G9791">
        <v>8.1549210460627464E-2</v>
      </c>
      <c r="BD9791">
        <f t="shared" si="1158"/>
        <v>-10804.541109763813</v>
      </c>
      <c r="BE9791">
        <f t="shared" si="1159"/>
        <v>-7868.1754801989755</v>
      </c>
      <c r="BF9791">
        <f t="shared" si="1160"/>
        <v>-4931.8098506341375</v>
      </c>
      <c r="BG9791">
        <f t="shared" si="1161"/>
        <v>-1995.4442210692978</v>
      </c>
      <c r="BH9791">
        <f t="shared" si="1162"/>
        <v>940.92140849554016</v>
      </c>
      <c r="BI9791">
        <f t="shared" si="1163"/>
        <v>3877.2870380603781</v>
      </c>
      <c r="BJ9791">
        <f t="shared" si="1164"/>
        <v>6813.6526676252179</v>
      </c>
    </row>
    <row r="9792" spans="1:62">
      <c r="A9792">
        <v>9789</v>
      </c>
      <c r="F9792">
        <v>7111.7911785475881</v>
      </c>
      <c r="G9792">
        <v>0.13612904281116123</v>
      </c>
      <c r="BD9792">
        <f t="shared" si="1158"/>
        <v>-14233.751916471625</v>
      </c>
      <c r="BE9792">
        <f t="shared" si="1159"/>
        <v>-13826.005864168486</v>
      </c>
      <c r="BF9792">
        <f t="shared" si="1160"/>
        <v>-13418.25981186535</v>
      </c>
      <c r="BG9792">
        <f t="shared" si="1161"/>
        <v>-13010.513759562213</v>
      </c>
      <c r="BH9792">
        <f t="shared" si="1162"/>
        <v>-12602.767707259076</v>
      </c>
      <c r="BI9792">
        <f t="shared" si="1163"/>
        <v>-12195.021654955937</v>
      </c>
      <c r="BJ9792">
        <f t="shared" si="1164"/>
        <v>-11787.2756026528</v>
      </c>
    </row>
    <row r="9793" spans="1:62">
      <c r="A9793">
        <v>9790</v>
      </c>
      <c r="F9793">
        <v>14994.026271365532</v>
      </c>
      <c r="G9793">
        <v>0.13717141905606489</v>
      </c>
      <c r="BD9793">
        <f t="shared" si="1158"/>
        <v>-6431.1459644917823</v>
      </c>
      <c r="BE9793">
        <f t="shared" si="1159"/>
        <v>-5750.5007504359755</v>
      </c>
      <c r="BF9793">
        <f t="shared" si="1160"/>
        <v>-5069.8555363801697</v>
      </c>
      <c r="BG9793">
        <f t="shared" si="1161"/>
        <v>-4389.210322324363</v>
      </c>
      <c r="BH9793">
        <f t="shared" si="1162"/>
        <v>-3708.5651082685572</v>
      </c>
      <c r="BI9793">
        <f t="shared" si="1163"/>
        <v>-3027.9198942127514</v>
      </c>
      <c r="BJ9793">
        <f t="shared" si="1164"/>
        <v>-2347.2746801569447</v>
      </c>
    </row>
    <row r="9794" spans="1:62">
      <c r="A9794">
        <v>9791</v>
      </c>
      <c r="F9794">
        <v>-2029.4581959180541</v>
      </c>
      <c r="G9794">
        <v>0.5625241580579674</v>
      </c>
      <c r="BD9794">
        <f t="shared" si="1158"/>
        <v>-14308.169176085208</v>
      </c>
      <c r="BE9794">
        <f t="shared" si="1159"/>
        <v>-13622.312080804882</v>
      </c>
      <c r="BF9794">
        <f t="shared" si="1160"/>
        <v>-12936.454985524559</v>
      </c>
      <c r="BG9794">
        <f t="shared" si="1161"/>
        <v>-12250.597890244235</v>
      </c>
      <c r="BH9794">
        <f t="shared" si="1162"/>
        <v>-11564.740794963909</v>
      </c>
      <c r="BI9794">
        <f t="shared" si="1163"/>
        <v>-10878.883699683585</v>
      </c>
      <c r="BJ9794">
        <f t="shared" si="1164"/>
        <v>-10193.026604403261</v>
      </c>
    </row>
    <row r="9795" spans="1:62">
      <c r="A9795">
        <v>9792</v>
      </c>
      <c r="F9795">
        <v>13888.300091424067</v>
      </c>
      <c r="G9795">
        <v>0.3296273464525763</v>
      </c>
      <c r="BD9795">
        <f t="shared" si="1158"/>
        <v>4842.0789862078909</v>
      </c>
      <c r="BE9795">
        <f t="shared" si="1159"/>
        <v>7654.6997764977277</v>
      </c>
      <c r="BF9795">
        <f t="shared" si="1160"/>
        <v>10467.320566787565</v>
      </c>
      <c r="BG9795">
        <f t="shared" si="1161"/>
        <v>13279.941357077401</v>
      </c>
      <c r="BH9795">
        <f t="shared" si="1162"/>
        <v>16092.56214736724</v>
      </c>
      <c r="BI9795">
        <f t="shared" si="1163"/>
        <v>18905.182937657075</v>
      </c>
      <c r="BJ9795">
        <f t="shared" si="1164"/>
        <v>21717.803727946914</v>
      </c>
    </row>
    <row r="9796" spans="1:62">
      <c r="A9796">
        <v>9793</v>
      </c>
      <c r="F9796">
        <v>13961.51357116809</v>
      </c>
      <c r="G9796">
        <v>0.22524703120635525</v>
      </c>
      <c r="BD9796">
        <f t="shared" si="1158"/>
        <v>-12240.163359161186</v>
      </c>
      <c r="BE9796">
        <f t="shared" si="1159"/>
        <v>-10592.026626898305</v>
      </c>
      <c r="BF9796">
        <f t="shared" si="1160"/>
        <v>-8943.8898946354238</v>
      </c>
      <c r="BG9796">
        <f t="shared" si="1161"/>
        <v>-7295.7531623725417</v>
      </c>
      <c r="BH9796">
        <f t="shared" si="1162"/>
        <v>-5647.6164301096596</v>
      </c>
      <c r="BI9796">
        <f t="shared" si="1163"/>
        <v>-3999.4796978467784</v>
      </c>
      <c r="BJ9796">
        <f t="shared" si="1164"/>
        <v>-2351.3429655838972</v>
      </c>
    </row>
    <row r="9797" spans="1:62">
      <c r="A9797">
        <v>9794</v>
      </c>
      <c r="F9797">
        <v>2429.5936622116642</v>
      </c>
      <c r="G9797">
        <v>0.75723562195039218</v>
      </c>
      <c r="BD9797">
        <f t="shared" si="1158"/>
        <v>-12835.278415136314</v>
      </c>
      <c r="BE9797">
        <f t="shared" si="1159"/>
        <v>-11709.043259104537</v>
      </c>
      <c r="BF9797">
        <f t="shared" si="1160"/>
        <v>-10582.808103072763</v>
      </c>
      <c r="BG9797">
        <f t="shared" si="1161"/>
        <v>-9456.572947040986</v>
      </c>
      <c r="BH9797">
        <f t="shared" si="1162"/>
        <v>-8330.3377910092095</v>
      </c>
      <c r="BI9797">
        <f t="shared" si="1163"/>
        <v>-7204.1026349774329</v>
      </c>
      <c r="BJ9797">
        <f t="shared" si="1164"/>
        <v>-6077.8674789456563</v>
      </c>
    </row>
    <row r="9798" spans="1:62">
      <c r="A9798">
        <v>9795</v>
      </c>
      <c r="F9798">
        <v>-3039.2582808750267</v>
      </c>
      <c r="G9798">
        <v>0.67464825198916145</v>
      </c>
      <c r="BD9798">
        <f t="shared" si="1158"/>
        <v>1356.5844475402969</v>
      </c>
      <c r="BE9798">
        <f t="shared" si="1159"/>
        <v>5142.762557292258</v>
      </c>
      <c r="BF9798">
        <f t="shared" si="1160"/>
        <v>8928.9406670442186</v>
      </c>
      <c r="BG9798">
        <f t="shared" si="1161"/>
        <v>12715.11877679618</v>
      </c>
      <c r="BH9798">
        <f t="shared" si="1162"/>
        <v>16501.296886548142</v>
      </c>
      <c r="BI9798">
        <f t="shared" si="1163"/>
        <v>20287.474996300101</v>
      </c>
      <c r="BJ9798">
        <f t="shared" si="1164"/>
        <v>24073.653106052061</v>
      </c>
    </row>
    <row r="9799" spans="1:62">
      <c r="A9799">
        <v>9796</v>
      </c>
      <c r="F9799">
        <v>10996.110526185807</v>
      </c>
      <c r="G9799">
        <v>0.33239074033248084</v>
      </c>
      <c r="BD9799">
        <f t="shared" si="1158"/>
        <v>6412.4995408208342</v>
      </c>
      <c r="BE9799">
        <f t="shared" si="1159"/>
        <v>9785.7408007666418</v>
      </c>
      <c r="BF9799">
        <f t="shared" si="1160"/>
        <v>13158.982060712449</v>
      </c>
      <c r="BG9799">
        <f t="shared" si="1161"/>
        <v>16532.223320658253</v>
      </c>
      <c r="BH9799">
        <f t="shared" si="1162"/>
        <v>19905.464580604064</v>
      </c>
      <c r="BI9799">
        <f t="shared" si="1163"/>
        <v>23278.705840549872</v>
      </c>
      <c r="BJ9799">
        <f t="shared" si="1164"/>
        <v>26651.947100495676</v>
      </c>
    </row>
    <row r="9800" spans="1:62">
      <c r="A9800">
        <v>9797</v>
      </c>
      <c r="F9800">
        <v>9735.3040179450691</v>
      </c>
      <c r="G9800">
        <v>0.15479640570544362</v>
      </c>
      <c r="BD9800">
        <f t="shared" si="1158"/>
        <v>-9334.156824523403</v>
      </c>
      <c r="BE9800">
        <f t="shared" si="1159"/>
        <v>-7672.2031228609976</v>
      </c>
      <c r="BF9800">
        <f t="shared" si="1160"/>
        <v>-6010.2494211985941</v>
      </c>
      <c r="BG9800">
        <f t="shared" si="1161"/>
        <v>-4348.2957195361896</v>
      </c>
      <c r="BH9800">
        <f t="shared" si="1162"/>
        <v>-2686.3420178737852</v>
      </c>
      <c r="BI9800">
        <f t="shared" si="1163"/>
        <v>-1024.3883162113816</v>
      </c>
      <c r="BJ9800">
        <f t="shared" si="1164"/>
        <v>637.56538545102194</v>
      </c>
    </row>
    <row r="9801" spans="1:62">
      <c r="A9801">
        <v>9798</v>
      </c>
      <c r="F9801">
        <v>7029.0351675709444</v>
      </c>
      <c r="G9801">
        <v>0.26920032402385097</v>
      </c>
      <c r="BD9801">
        <f t="shared" si="1158"/>
        <v>-8961.321989417851</v>
      </c>
      <c r="BE9801">
        <f t="shared" si="1159"/>
        <v>-8187.3399608906329</v>
      </c>
      <c r="BF9801">
        <f t="shared" si="1160"/>
        <v>-7413.3579323634149</v>
      </c>
      <c r="BG9801">
        <f t="shared" si="1161"/>
        <v>-6639.3759038361968</v>
      </c>
      <c r="BH9801">
        <f t="shared" si="1162"/>
        <v>-5865.3938753089787</v>
      </c>
      <c r="BI9801">
        <f t="shared" si="1163"/>
        <v>-5091.4118467817607</v>
      </c>
      <c r="BJ9801">
        <f t="shared" si="1164"/>
        <v>-4317.4298182545426</v>
      </c>
    </row>
    <row r="9802" spans="1:62">
      <c r="A9802">
        <v>9799</v>
      </c>
      <c r="F9802">
        <v>13394.93275654862</v>
      </c>
      <c r="G9802">
        <v>0.30550518700351059</v>
      </c>
      <c r="BD9802">
        <f t="shared" si="1158"/>
        <v>-5683.0335474516896</v>
      </c>
      <c r="BE9802">
        <f t="shared" si="1159"/>
        <v>-4337.0319273324349</v>
      </c>
      <c r="BF9802">
        <f t="shared" si="1160"/>
        <v>-2991.0303072131801</v>
      </c>
      <c r="BG9802">
        <f t="shared" si="1161"/>
        <v>-1645.0286870939253</v>
      </c>
      <c r="BH9802">
        <f t="shared" si="1162"/>
        <v>-299.02706697467056</v>
      </c>
      <c r="BI9802">
        <f t="shared" si="1163"/>
        <v>1046.9745531445842</v>
      </c>
      <c r="BJ9802">
        <f t="shared" si="1164"/>
        <v>2392.9761732638399</v>
      </c>
    </row>
    <row r="9803" spans="1:62">
      <c r="A9803">
        <v>9800</v>
      </c>
      <c r="F9803">
        <v>8602.8189682184056</v>
      </c>
      <c r="G9803">
        <v>1.1779721289489791</v>
      </c>
      <c r="BD9803">
        <f t="shared" si="1158"/>
        <v>-11867.406821531067</v>
      </c>
      <c r="BE9803">
        <f t="shared" si="1159"/>
        <v>-10339.880886513514</v>
      </c>
      <c r="BF9803">
        <f t="shared" si="1160"/>
        <v>-8812.3549514959614</v>
      </c>
      <c r="BG9803">
        <f t="shared" si="1161"/>
        <v>-7284.8290164784084</v>
      </c>
      <c r="BH9803">
        <f t="shared" si="1162"/>
        <v>-5757.3030814608555</v>
      </c>
      <c r="BI9803">
        <f t="shared" si="1163"/>
        <v>-4229.7771464433026</v>
      </c>
      <c r="BJ9803">
        <f t="shared" si="1164"/>
        <v>-2702.2512114257497</v>
      </c>
    </row>
    <row r="9804" spans="1:62">
      <c r="A9804">
        <v>9801</v>
      </c>
      <c r="F9804">
        <v>8678.8916163372032</v>
      </c>
      <c r="G9804">
        <v>0.2462957255048126</v>
      </c>
      <c r="BD9804">
        <f t="shared" si="1158"/>
        <v>-2712.9583234735101</v>
      </c>
      <c r="BE9804">
        <f t="shared" si="1159"/>
        <v>3176.9023212713855</v>
      </c>
      <c r="BF9804">
        <f t="shared" si="1160"/>
        <v>9066.762966016282</v>
      </c>
      <c r="BG9804">
        <f t="shared" si="1161"/>
        <v>14956.623610761177</v>
      </c>
      <c r="BH9804">
        <f t="shared" si="1162"/>
        <v>20846.484255506071</v>
      </c>
      <c r="BI9804">
        <f t="shared" si="1163"/>
        <v>26736.34490025097</v>
      </c>
      <c r="BJ9804">
        <f t="shared" si="1164"/>
        <v>32626.205544995861</v>
      </c>
    </row>
    <row r="9805" spans="1:62">
      <c r="A9805">
        <v>9802</v>
      </c>
      <c r="F9805">
        <v>10730.328820587976</v>
      </c>
      <c r="G9805">
        <v>0.34264016145828258</v>
      </c>
      <c r="BD9805">
        <f t="shared" ref="BD9805:BD9868" si="1165">($BD$3*G9804)-F9804</f>
        <v>-7447.4129888131401</v>
      </c>
      <c r="BE9805">
        <f t="shared" ref="BE9805:BE9868" si="1166">($BE$3*G9804)-F9804</f>
        <v>-6215.9343612890771</v>
      </c>
      <c r="BF9805">
        <f t="shared" ref="BF9805:BF9868" si="1167">($BF$3*G9804)-F9804</f>
        <v>-4984.4557337650149</v>
      </c>
      <c r="BG9805">
        <f t="shared" ref="BG9805:BG9868" si="1168">($BG$3*G9804)-F9804</f>
        <v>-3752.9771062409509</v>
      </c>
      <c r="BH9805">
        <f t="shared" ref="BH9805:BH9868" si="1169">($BH$3*G9804)-F9804</f>
        <v>-2521.4984787168878</v>
      </c>
      <c r="BI9805">
        <f t="shared" ref="BI9805:BI9868" si="1170">($BI$3*G9804)-F9804</f>
        <v>-1290.0198511928256</v>
      </c>
      <c r="BJ9805">
        <f t="shared" ref="BJ9805:BJ9868" si="1171">($BJ$3*G9804)-F9804</f>
        <v>-58.541223668762541</v>
      </c>
    </row>
    <row r="9806" spans="1:62">
      <c r="A9806">
        <v>9803</v>
      </c>
      <c r="F9806">
        <v>12006.882335730385</v>
      </c>
      <c r="G9806">
        <v>0.24200585304944155</v>
      </c>
      <c r="BD9806">
        <f t="shared" si="1165"/>
        <v>-9017.1280132965639</v>
      </c>
      <c r="BE9806">
        <f t="shared" si="1166"/>
        <v>-7303.9272060051499</v>
      </c>
      <c r="BF9806">
        <f t="shared" si="1167"/>
        <v>-5590.7263987137376</v>
      </c>
      <c r="BG9806">
        <f t="shared" si="1168"/>
        <v>-3877.5255914223244</v>
      </c>
      <c r="BH9806">
        <f t="shared" si="1169"/>
        <v>-2164.3247841309112</v>
      </c>
      <c r="BI9806">
        <f t="shared" si="1170"/>
        <v>-451.12397683949894</v>
      </c>
      <c r="BJ9806">
        <f t="shared" si="1171"/>
        <v>1262.0768304519133</v>
      </c>
    </row>
    <row r="9807" spans="1:62">
      <c r="A9807">
        <v>9804</v>
      </c>
      <c r="F9807">
        <v>7953.4897449179298</v>
      </c>
      <c r="G9807">
        <v>0.20623444240136202</v>
      </c>
      <c r="BD9807">
        <f t="shared" si="1165"/>
        <v>-10796.853070483177</v>
      </c>
      <c r="BE9807">
        <f t="shared" si="1166"/>
        <v>-9586.8238052359684</v>
      </c>
      <c r="BF9807">
        <f t="shared" si="1167"/>
        <v>-8376.7945399887612</v>
      </c>
      <c r="BG9807">
        <f t="shared" si="1168"/>
        <v>-7166.7652747415532</v>
      </c>
      <c r="BH9807">
        <f t="shared" si="1169"/>
        <v>-5956.736009494346</v>
      </c>
      <c r="BI9807">
        <f t="shared" si="1170"/>
        <v>-4746.706744247138</v>
      </c>
      <c r="BJ9807">
        <f t="shared" si="1171"/>
        <v>-3536.6774789999308</v>
      </c>
    </row>
    <row r="9808" spans="1:62">
      <c r="A9808">
        <v>9805</v>
      </c>
      <c r="F9808">
        <v>5872.1118693029639</v>
      </c>
      <c r="G9808">
        <v>0.17025158932714213</v>
      </c>
      <c r="BD9808">
        <f t="shared" si="1165"/>
        <v>-6922.31753291112</v>
      </c>
      <c r="BE9808">
        <f t="shared" si="1166"/>
        <v>-5891.1453209043102</v>
      </c>
      <c r="BF9808">
        <f t="shared" si="1167"/>
        <v>-4859.9731088974995</v>
      </c>
      <c r="BG9808">
        <f t="shared" si="1168"/>
        <v>-3828.8008968906897</v>
      </c>
      <c r="BH9808">
        <f t="shared" si="1169"/>
        <v>-2797.628684883879</v>
      </c>
      <c r="BI9808">
        <f t="shared" si="1170"/>
        <v>-1766.4564728770692</v>
      </c>
      <c r="BJ9808">
        <f t="shared" si="1171"/>
        <v>-735.28426087025946</v>
      </c>
    </row>
    <row r="9809" spans="1:62">
      <c r="A9809">
        <v>9806</v>
      </c>
      <c r="F9809">
        <v>17041.818159000672</v>
      </c>
      <c r="G9809">
        <v>0.79708595581350394</v>
      </c>
      <c r="BD9809">
        <f t="shared" si="1165"/>
        <v>-5020.8539226672528</v>
      </c>
      <c r="BE9809">
        <f t="shared" si="1166"/>
        <v>-4169.5959760315427</v>
      </c>
      <c r="BF9809">
        <f t="shared" si="1167"/>
        <v>-3318.3380293958321</v>
      </c>
      <c r="BG9809">
        <f t="shared" si="1168"/>
        <v>-2467.0800827601215</v>
      </c>
      <c r="BH9809">
        <f t="shared" si="1169"/>
        <v>-1615.8221361244105</v>
      </c>
      <c r="BI9809">
        <f t="shared" si="1170"/>
        <v>-764.56418948870032</v>
      </c>
      <c r="BJ9809">
        <f t="shared" si="1171"/>
        <v>86.693757147010729</v>
      </c>
    </row>
    <row r="9810" spans="1:62">
      <c r="A9810">
        <v>9807</v>
      </c>
      <c r="F9810">
        <v>13553.66664527489</v>
      </c>
      <c r="G9810">
        <v>0.58208711997664686</v>
      </c>
      <c r="BD9810">
        <f t="shared" si="1165"/>
        <v>-13056.388379933152</v>
      </c>
      <c r="BE9810">
        <f t="shared" si="1166"/>
        <v>-9070.9586008656333</v>
      </c>
      <c r="BF9810">
        <f t="shared" si="1167"/>
        <v>-5085.5288217981124</v>
      </c>
      <c r="BG9810">
        <f t="shared" si="1168"/>
        <v>-1100.0990427305933</v>
      </c>
      <c r="BH9810">
        <f t="shared" si="1169"/>
        <v>2885.3307363369277</v>
      </c>
      <c r="BI9810">
        <f t="shared" si="1170"/>
        <v>6870.7605154044468</v>
      </c>
      <c r="BJ9810">
        <f t="shared" si="1171"/>
        <v>10856.190294471966</v>
      </c>
    </row>
    <row r="9811" spans="1:62">
      <c r="A9811">
        <v>9808</v>
      </c>
      <c r="F9811">
        <v>14208.445340928623</v>
      </c>
      <c r="G9811">
        <v>0.39827499588931126</v>
      </c>
      <c r="BD9811">
        <f t="shared" si="1165"/>
        <v>-10643.231045391656</v>
      </c>
      <c r="BE9811">
        <f t="shared" si="1166"/>
        <v>-7732.7954455084218</v>
      </c>
      <c r="BF9811">
        <f t="shared" si="1167"/>
        <v>-4822.3598456251875</v>
      </c>
      <c r="BG9811">
        <f t="shared" si="1168"/>
        <v>-1911.9242457419532</v>
      </c>
      <c r="BH9811">
        <f t="shared" si="1169"/>
        <v>998.51135414128112</v>
      </c>
      <c r="BI9811">
        <f t="shared" si="1170"/>
        <v>3908.9469540245154</v>
      </c>
      <c r="BJ9811">
        <f t="shared" si="1171"/>
        <v>6819.3825539077479</v>
      </c>
    </row>
    <row r="9812" spans="1:62">
      <c r="A9812">
        <v>9809</v>
      </c>
      <c r="F9812">
        <v>4550.2953579509212</v>
      </c>
      <c r="G9812">
        <v>0.61741803936360107</v>
      </c>
      <c r="BD9812">
        <f t="shared" si="1165"/>
        <v>-12217.070361482067</v>
      </c>
      <c r="BE9812">
        <f t="shared" si="1166"/>
        <v>-10225.69538203551</v>
      </c>
      <c r="BF9812">
        <f t="shared" si="1167"/>
        <v>-8234.3204025889536</v>
      </c>
      <c r="BG9812">
        <f t="shared" si="1168"/>
        <v>-6242.9454231423979</v>
      </c>
      <c r="BH9812">
        <f t="shared" si="1169"/>
        <v>-4251.5704436958422</v>
      </c>
      <c r="BI9812">
        <f t="shared" si="1170"/>
        <v>-2260.1954642492856</v>
      </c>
      <c r="BJ9812">
        <f t="shared" si="1171"/>
        <v>-268.82048480272897</v>
      </c>
    </row>
    <row r="9813" spans="1:62">
      <c r="A9813">
        <v>9810</v>
      </c>
      <c r="F9813">
        <v>8874.4201729899796</v>
      </c>
      <c r="G9813">
        <v>0.32529323309459812</v>
      </c>
      <c r="BD9813">
        <f t="shared" si="1165"/>
        <v>-1463.2051611329157</v>
      </c>
      <c r="BE9813">
        <f t="shared" si="1166"/>
        <v>1623.8850356850899</v>
      </c>
      <c r="BF9813">
        <f t="shared" si="1167"/>
        <v>4710.975232503095</v>
      </c>
      <c r="BG9813">
        <f t="shared" si="1168"/>
        <v>7798.065429321101</v>
      </c>
      <c r="BH9813">
        <f t="shared" si="1169"/>
        <v>10885.155626139105</v>
      </c>
      <c r="BI9813">
        <f t="shared" si="1170"/>
        <v>13972.245822957111</v>
      </c>
      <c r="BJ9813">
        <f t="shared" si="1171"/>
        <v>17059.336019775117</v>
      </c>
    </row>
    <row r="9814" spans="1:62">
      <c r="A9814">
        <v>9811</v>
      </c>
      <c r="F9814">
        <v>10234.302349486465</v>
      </c>
      <c r="G9814">
        <v>0.21834771339665693</v>
      </c>
      <c r="BD9814">
        <f t="shared" si="1165"/>
        <v>-7247.9540075169889</v>
      </c>
      <c r="BE9814">
        <f t="shared" si="1166"/>
        <v>-5621.4878420439982</v>
      </c>
      <c r="BF9814">
        <f t="shared" si="1167"/>
        <v>-3995.0216765710074</v>
      </c>
      <c r="BG9814">
        <f t="shared" si="1168"/>
        <v>-2368.5555110980167</v>
      </c>
      <c r="BH9814">
        <f t="shared" si="1169"/>
        <v>-742.08934562502691</v>
      </c>
      <c r="BI9814">
        <f t="shared" si="1170"/>
        <v>884.37681984796473</v>
      </c>
      <c r="BJ9814">
        <f t="shared" si="1171"/>
        <v>2510.8429853209545</v>
      </c>
    </row>
    <row r="9815" spans="1:62">
      <c r="A9815">
        <v>9812</v>
      </c>
      <c r="F9815">
        <v>9165.941987609287</v>
      </c>
      <c r="G9815">
        <v>0.66020000536589496</v>
      </c>
      <c r="BD9815">
        <f t="shared" si="1165"/>
        <v>-9142.5637825031808</v>
      </c>
      <c r="BE9815">
        <f t="shared" si="1166"/>
        <v>-8050.8252155198952</v>
      </c>
      <c r="BF9815">
        <f t="shared" si="1167"/>
        <v>-6959.0866485366114</v>
      </c>
      <c r="BG9815">
        <f t="shared" si="1168"/>
        <v>-5867.3480815533258</v>
      </c>
      <c r="BH9815">
        <f t="shared" si="1169"/>
        <v>-4775.609514570041</v>
      </c>
      <c r="BI9815">
        <f t="shared" si="1170"/>
        <v>-3683.8709475867572</v>
      </c>
      <c r="BJ9815">
        <f t="shared" si="1171"/>
        <v>-2592.1323806034725</v>
      </c>
    </row>
    <row r="9816" spans="1:62">
      <c r="A9816">
        <v>9813</v>
      </c>
      <c r="F9816">
        <v>1382.0658180075407</v>
      </c>
      <c r="G9816">
        <v>0.33404542804093751</v>
      </c>
      <c r="BD9816">
        <f t="shared" si="1165"/>
        <v>-5864.9419607798118</v>
      </c>
      <c r="BE9816">
        <f t="shared" si="1166"/>
        <v>-2563.9419339503374</v>
      </c>
      <c r="BF9816">
        <f t="shared" si="1167"/>
        <v>737.05809287913689</v>
      </c>
      <c r="BG9816">
        <f t="shared" si="1168"/>
        <v>4038.0581197086121</v>
      </c>
      <c r="BH9816">
        <f t="shared" si="1169"/>
        <v>7339.0581465380856</v>
      </c>
      <c r="BI9816">
        <f t="shared" si="1170"/>
        <v>10640.058173367561</v>
      </c>
      <c r="BJ9816">
        <f t="shared" si="1171"/>
        <v>13941.058200197036</v>
      </c>
    </row>
    <row r="9817" spans="1:62">
      <c r="A9817">
        <v>9814</v>
      </c>
      <c r="F9817">
        <v>9599.6029364956594</v>
      </c>
      <c r="G9817">
        <v>0.40410070946978127</v>
      </c>
      <c r="BD9817">
        <f t="shared" si="1165"/>
        <v>288.161322197147</v>
      </c>
      <c r="BE9817">
        <f t="shared" si="1166"/>
        <v>1958.3884624018347</v>
      </c>
      <c r="BF9817">
        <f t="shared" si="1167"/>
        <v>3628.6156026065219</v>
      </c>
      <c r="BG9817">
        <f t="shared" si="1168"/>
        <v>5298.84274281121</v>
      </c>
      <c r="BH9817">
        <f t="shared" si="1169"/>
        <v>6969.0698830158963</v>
      </c>
      <c r="BI9817">
        <f t="shared" si="1170"/>
        <v>8639.2970232205844</v>
      </c>
      <c r="BJ9817">
        <f t="shared" si="1171"/>
        <v>10309.524163425272</v>
      </c>
    </row>
    <row r="9818" spans="1:62">
      <c r="A9818">
        <v>9815</v>
      </c>
      <c r="F9818">
        <v>11303.459473100582</v>
      </c>
      <c r="G9818">
        <v>0.24269805299822877</v>
      </c>
      <c r="BD9818">
        <f t="shared" si="1165"/>
        <v>-7579.0993891467533</v>
      </c>
      <c r="BE9818">
        <f t="shared" si="1166"/>
        <v>-5558.5958417978472</v>
      </c>
      <c r="BF9818">
        <f t="shared" si="1167"/>
        <v>-3538.0922944489403</v>
      </c>
      <c r="BG9818">
        <f t="shared" si="1168"/>
        <v>-1517.5887471000342</v>
      </c>
      <c r="BH9818">
        <f t="shared" si="1169"/>
        <v>502.91480024887278</v>
      </c>
      <c r="BI9818">
        <f t="shared" si="1170"/>
        <v>2523.4183475977788</v>
      </c>
      <c r="BJ9818">
        <f t="shared" si="1171"/>
        <v>4543.9218949466849</v>
      </c>
    </row>
    <row r="9819" spans="1:62">
      <c r="A9819">
        <v>9816</v>
      </c>
      <c r="F9819">
        <v>6694.8503171009324</v>
      </c>
      <c r="G9819">
        <v>0.11468535630224252</v>
      </c>
      <c r="BD9819">
        <f t="shared" si="1165"/>
        <v>-10089.969208109438</v>
      </c>
      <c r="BE9819">
        <f t="shared" si="1166"/>
        <v>-8876.4789431182944</v>
      </c>
      <c r="BF9819">
        <f t="shared" si="1167"/>
        <v>-7662.9886781271507</v>
      </c>
      <c r="BG9819">
        <f t="shared" si="1168"/>
        <v>-6449.4984131360061</v>
      </c>
      <c r="BH9819">
        <f t="shared" si="1169"/>
        <v>-5236.0081481448624</v>
      </c>
      <c r="BI9819">
        <f t="shared" si="1170"/>
        <v>-4022.5178831537187</v>
      </c>
      <c r="BJ9819">
        <f t="shared" si="1171"/>
        <v>-2809.0276181625741</v>
      </c>
    </row>
    <row r="9820" spans="1:62">
      <c r="A9820">
        <v>9817</v>
      </c>
      <c r="F9820">
        <v>26.935102316234406</v>
      </c>
      <c r="G9820">
        <v>0.35679766445638528</v>
      </c>
      <c r="BD9820">
        <f t="shared" si="1165"/>
        <v>-6121.4235355897199</v>
      </c>
      <c r="BE9820">
        <f t="shared" si="1166"/>
        <v>-5547.9967540785074</v>
      </c>
      <c r="BF9820">
        <f t="shared" si="1167"/>
        <v>-4974.5699725672948</v>
      </c>
      <c r="BG9820">
        <f t="shared" si="1168"/>
        <v>-4401.1431910560823</v>
      </c>
      <c r="BH9820">
        <f t="shared" si="1169"/>
        <v>-3827.7164095448693</v>
      </c>
      <c r="BI9820">
        <f t="shared" si="1170"/>
        <v>-3254.2896280336568</v>
      </c>
      <c r="BJ9820">
        <f t="shared" si="1171"/>
        <v>-2680.8628465224442</v>
      </c>
    </row>
    <row r="9821" spans="1:62">
      <c r="A9821">
        <v>9818</v>
      </c>
      <c r="F9821">
        <v>12862.460914050036</v>
      </c>
      <c r="G9821">
        <v>0.46369460406064622</v>
      </c>
      <c r="BD9821">
        <f t="shared" si="1165"/>
        <v>1757.0532199656921</v>
      </c>
      <c r="BE9821">
        <f t="shared" si="1166"/>
        <v>3541.0415422476185</v>
      </c>
      <c r="BF9821">
        <f t="shared" si="1167"/>
        <v>5325.0298645295452</v>
      </c>
      <c r="BG9821">
        <f t="shared" si="1168"/>
        <v>7109.0181868114714</v>
      </c>
      <c r="BH9821">
        <f t="shared" si="1169"/>
        <v>8893.0065090933967</v>
      </c>
      <c r="BI9821">
        <f t="shared" si="1170"/>
        <v>10676.994831375325</v>
      </c>
      <c r="BJ9821">
        <f t="shared" si="1171"/>
        <v>12460.983153657251</v>
      </c>
    </row>
    <row r="9822" spans="1:62">
      <c r="A9822">
        <v>9819</v>
      </c>
      <c r="F9822">
        <v>13873.345405845921</v>
      </c>
      <c r="G9822">
        <v>0.25935834064641128</v>
      </c>
      <c r="BD9822">
        <f t="shared" si="1165"/>
        <v>-10543.987893746806</v>
      </c>
      <c r="BE9822">
        <f t="shared" si="1166"/>
        <v>-8225.5148734435752</v>
      </c>
      <c r="BF9822">
        <f t="shared" si="1167"/>
        <v>-5907.0418531403429</v>
      </c>
      <c r="BG9822">
        <f t="shared" si="1168"/>
        <v>-3588.5688328371125</v>
      </c>
      <c r="BH9822">
        <f t="shared" si="1169"/>
        <v>-1270.0958125338802</v>
      </c>
      <c r="BI9822">
        <f t="shared" si="1170"/>
        <v>1048.3772077693502</v>
      </c>
      <c r="BJ9822">
        <f t="shared" si="1171"/>
        <v>3366.8502280725825</v>
      </c>
    </row>
    <row r="9823" spans="1:62">
      <c r="A9823">
        <v>9820</v>
      </c>
      <c r="F9823">
        <v>8275.2384989232778</v>
      </c>
      <c r="G9823">
        <v>0.81242621779694346</v>
      </c>
      <c r="BD9823">
        <f t="shared" si="1165"/>
        <v>-12576.553702613865</v>
      </c>
      <c r="BE9823">
        <f t="shared" si="1166"/>
        <v>-11279.761999381808</v>
      </c>
      <c r="BF9823">
        <f t="shared" si="1167"/>
        <v>-9982.9702961497514</v>
      </c>
      <c r="BG9823">
        <f t="shared" si="1168"/>
        <v>-8686.1785929176949</v>
      </c>
      <c r="BH9823">
        <f t="shared" si="1169"/>
        <v>-7389.3868896856393</v>
      </c>
      <c r="BI9823">
        <f t="shared" si="1170"/>
        <v>-6092.5951864535828</v>
      </c>
      <c r="BJ9823">
        <f t="shared" si="1171"/>
        <v>-4795.8034832215271</v>
      </c>
    </row>
    <row r="9824" spans="1:62">
      <c r="A9824">
        <v>9821</v>
      </c>
      <c r="F9824">
        <v>3572.7501668981222</v>
      </c>
      <c r="G9824">
        <v>9.6696792622781302E-3</v>
      </c>
      <c r="BD9824">
        <f t="shared" si="1165"/>
        <v>-4213.1074099385605</v>
      </c>
      <c r="BE9824">
        <f t="shared" si="1166"/>
        <v>-150.97632095384324</v>
      </c>
      <c r="BF9824">
        <f t="shared" si="1167"/>
        <v>3911.154768030874</v>
      </c>
      <c r="BG9824">
        <f t="shared" si="1168"/>
        <v>7973.2858570155913</v>
      </c>
      <c r="BH9824">
        <f t="shared" si="1169"/>
        <v>12035.41694600031</v>
      </c>
      <c r="BI9824">
        <f t="shared" si="1170"/>
        <v>16097.548034985026</v>
      </c>
      <c r="BJ9824">
        <f t="shared" si="1171"/>
        <v>20159.679123969745</v>
      </c>
    </row>
    <row r="9825" spans="1:62">
      <c r="A9825">
        <v>9822</v>
      </c>
      <c r="F9825">
        <v>2462.1552658782566</v>
      </c>
      <c r="G9825">
        <v>0.31217600466334972</v>
      </c>
      <c r="BD9825">
        <f t="shared" si="1165"/>
        <v>-3524.4017705867313</v>
      </c>
      <c r="BE9825">
        <f t="shared" si="1166"/>
        <v>-3476.053374275341</v>
      </c>
      <c r="BF9825">
        <f t="shared" si="1167"/>
        <v>-3427.7049779639501</v>
      </c>
      <c r="BG9825">
        <f t="shared" si="1168"/>
        <v>-3379.3565816525597</v>
      </c>
      <c r="BH9825">
        <f t="shared" si="1169"/>
        <v>-3331.0081853411689</v>
      </c>
      <c r="BI9825">
        <f t="shared" si="1170"/>
        <v>-3282.659789029778</v>
      </c>
      <c r="BJ9825">
        <f t="shared" si="1171"/>
        <v>-3234.3113927183877</v>
      </c>
    </row>
    <row r="9826" spans="1:62">
      <c r="A9826">
        <v>9823</v>
      </c>
      <c r="F9826">
        <v>8586.9194242044105</v>
      </c>
      <c r="G9826">
        <v>0.23385616484832017</v>
      </c>
      <c r="BD9826">
        <f t="shared" si="1165"/>
        <v>-901.27524256150809</v>
      </c>
      <c r="BE9826">
        <f t="shared" si="1166"/>
        <v>659.60478075524043</v>
      </c>
      <c r="BF9826">
        <f t="shared" si="1167"/>
        <v>2220.4848040719889</v>
      </c>
      <c r="BG9826">
        <f t="shared" si="1168"/>
        <v>3781.3648273887375</v>
      </c>
      <c r="BH9826">
        <f t="shared" si="1169"/>
        <v>5342.244850705486</v>
      </c>
      <c r="BI9826">
        <f t="shared" si="1170"/>
        <v>6903.1248740222345</v>
      </c>
      <c r="BJ9826">
        <f t="shared" si="1171"/>
        <v>8464.0048973389839</v>
      </c>
    </row>
    <row r="9827" spans="1:62">
      <c r="A9827">
        <v>9824</v>
      </c>
      <c r="F9827">
        <v>11728.795415838256</v>
      </c>
      <c r="G9827">
        <v>0.10632625961419162</v>
      </c>
      <c r="BD9827">
        <f t="shared" si="1165"/>
        <v>-7417.6385999628092</v>
      </c>
      <c r="BE9827">
        <f t="shared" si="1166"/>
        <v>-6248.3577757212088</v>
      </c>
      <c r="BF9827">
        <f t="shared" si="1167"/>
        <v>-5079.0769514796084</v>
      </c>
      <c r="BG9827">
        <f t="shared" si="1168"/>
        <v>-3909.7961272380071</v>
      </c>
      <c r="BH9827">
        <f t="shared" si="1169"/>
        <v>-2740.5153029964058</v>
      </c>
      <c r="BI9827">
        <f t="shared" si="1170"/>
        <v>-1571.2344787548054</v>
      </c>
      <c r="BJ9827">
        <f t="shared" si="1171"/>
        <v>-401.95365451320413</v>
      </c>
    </row>
    <row r="9828" spans="1:62">
      <c r="A9828">
        <v>9825</v>
      </c>
      <c r="F9828">
        <v>-2835.3806176741782</v>
      </c>
      <c r="G9828">
        <v>0.26359457701198874</v>
      </c>
      <c r="BD9828">
        <f t="shared" si="1165"/>
        <v>-11197.164117767297</v>
      </c>
      <c r="BE9828">
        <f t="shared" si="1166"/>
        <v>-10665.53281969634</v>
      </c>
      <c r="BF9828">
        <f t="shared" si="1167"/>
        <v>-10133.901521625383</v>
      </c>
      <c r="BG9828">
        <f t="shared" si="1168"/>
        <v>-9602.2702235544239</v>
      </c>
      <c r="BH9828">
        <f t="shared" si="1169"/>
        <v>-9070.6389254834648</v>
      </c>
      <c r="BI9828">
        <f t="shared" si="1170"/>
        <v>-8539.0076274125076</v>
      </c>
      <c r="BJ9828">
        <f t="shared" si="1171"/>
        <v>-8007.3763293415495</v>
      </c>
    </row>
    <row r="9829" spans="1:62">
      <c r="A9829">
        <v>9826</v>
      </c>
      <c r="F9829">
        <v>12168.231162871492</v>
      </c>
      <c r="G9829">
        <v>0.17120236201926886</v>
      </c>
      <c r="BD9829">
        <f t="shared" si="1165"/>
        <v>4153.3535027341222</v>
      </c>
      <c r="BE9829">
        <f t="shared" si="1166"/>
        <v>5471.3263877940662</v>
      </c>
      <c r="BF9829">
        <f t="shared" si="1167"/>
        <v>6789.2992728540094</v>
      </c>
      <c r="BG9829">
        <f t="shared" si="1168"/>
        <v>8107.2721579139534</v>
      </c>
      <c r="BH9829">
        <f t="shared" si="1169"/>
        <v>9425.2450429738965</v>
      </c>
      <c r="BI9829">
        <f t="shared" si="1170"/>
        <v>10743.217928033841</v>
      </c>
      <c r="BJ9829">
        <f t="shared" si="1171"/>
        <v>12061.190813093785</v>
      </c>
    </row>
    <row r="9830" spans="1:62">
      <c r="A9830">
        <v>9827</v>
      </c>
      <c r="F9830">
        <v>16995.642093964903</v>
      </c>
      <c r="G9830">
        <v>0.31158138606779495</v>
      </c>
      <c r="BD9830">
        <f t="shared" si="1165"/>
        <v>-11312.219352775148</v>
      </c>
      <c r="BE9830">
        <f t="shared" si="1166"/>
        <v>-10456.207542678803</v>
      </c>
      <c r="BF9830">
        <f t="shared" si="1167"/>
        <v>-9600.1957325824587</v>
      </c>
      <c r="BG9830">
        <f t="shared" si="1168"/>
        <v>-8744.1839224861142</v>
      </c>
      <c r="BH9830">
        <f t="shared" si="1169"/>
        <v>-7888.1721123897705</v>
      </c>
      <c r="BI9830">
        <f t="shared" si="1170"/>
        <v>-7032.1603022934269</v>
      </c>
      <c r="BJ9830">
        <f t="shared" si="1171"/>
        <v>-6176.1484921970823</v>
      </c>
    </row>
    <row r="9831" spans="1:62">
      <c r="A9831">
        <v>9828</v>
      </c>
      <c r="F9831">
        <v>6699.5519876967155</v>
      </c>
      <c r="G9831">
        <v>0.3763296807157861</v>
      </c>
      <c r="BD9831">
        <f t="shared" si="1165"/>
        <v>-15437.735163625928</v>
      </c>
      <c r="BE9831">
        <f t="shared" si="1166"/>
        <v>-13879.828233286953</v>
      </c>
      <c r="BF9831">
        <f t="shared" si="1167"/>
        <v>-12321.92130294798</v>
      </c>
      <c r="BG9831">
        <f t="shared" si="1168"/>
        <v>-10764.014372609005</v>
      </c>
      <c r="BH9831">
        <f t="shared" si="1169"/>
        <v>-9206.1074422700294</v>
      </c>
      <c r="BI9831">
        <f t="shared" si="1170"/>
        <v>-7648.2005119310543</v>
      </c>
      <c r="BJ9831">
        <f t="shared" si="1171"/>
        <v>-6090.2935815920791</v>
      </c>
    </row>
    <row r="9832" spans="1:62">
      <c r="A9832">
        <v>9829</v>
      </c>
      <c r="F9832">
        <v>7644.0726542862758</v>
      </c>
      <c r="G9832">
        <v>8.9888325368493227E-2</v>
      </c>
      <c r="BD9832">
        <f t="shared" si="1165"/>
        <v>-4817.9035841177847</v>
      </c>
      <c r="BE9832">
        <f t="shared" si="1166"/>
        <v>-2936.2551805388543</v>
      </c>
      <c r="BF9832">
        <f t="shared" si="1167"/>
        <v>-1054.606776959924</v>
      </c>
      <c r="BG9832">
        <f t="shared" si="1168"/>
        <v>827.04162661900682</v>
      </c>
      <c r="BH9832">
        <f t="shared" si="1169"/>
        <v>2708.6900301979367</v>
      </c>
      <c r="BI9832">
        <f t="shared" si="1170"/>
        <v>4590.3384337768675</v>
      </c>
      <c r="BJ9832">
        <f t="shared" si="1171"/>
        <v>6471.9868373557983</v>
      </c>
    </row>
    <row r="9833" spans="1:62">
      <c r="A9833">
        <v>9830</v>
      </c>
      <c r="F9833">
        <v>8209.1101731788985</v>
      </c>
      <c r="G9833">
        <v>0.12729148833205439</v>
      </c>
      <c r="BD9833">
        <f t="shared" si="1165"/>
        <v>-7194.6310274438092</v>
      </c>
      <c r="BE9833">
        <f t="shared" si="1166"/>
        <v>-6745.1894006013436</v>
      </c>
      <c r="BF9833">
        <f t="shared" si="1167"/>
        <v>-6295.7477737588779</v>
      </c>
      <c r="BG9833">
        <f t="shared" si="1168"/>
        <v>-5846.3061469164113</v>
      </c>
      <c r="BH9833">
        <f t="shared" si="1169"/>
        <v>-5396.8645200739447</v>
      </c>
      <c r="BI9833">
        <f t="shared" si="1170"/>
        <v>-4947.4228932314791</v>
      </c>
      <c r="BJ9833">
        <f t="shared" si="1171"/>
        <v>-4497.9812663890134</v>
      </c>
    </row>
    <row r="9834" spans="1:62">
      <c r="A9834">
        <v>9831</v>
      </c>
      <c r="F9834">
        <v>12519.548690101683</v>
      </c>
      <c r="G9834">
        <v>0.36030295031509674</v>
      </c>
      <c r="BD9834">
        <f t="shared" si="1165"/>
        <v>-7572.6527315186268</v>
      </c>
      <c r="BE9834">
        <f t="shared" si="1166"/>
        <v>-6936.195289858355</v>
      </c>
      <c r="BF9834">
        <f t="shared" si="1167"/>
        <v>-6299.7378481980832</v>
      </c>
      <c r="BG9834">
        <f t="shared" si="1168"/>
        <v>-5663.2804065378114</v>
      </c>
      <c r="BH9834">
        <f t="shared" si="1169"/>
        <v>-5026.8229648775387</v>
      </c>
      <c r="BI9834">
        <f t="shared" si="1170"/>
        <v>-4390.3655232172669</v>
      </c>
      <c r="BJ9834">
        <f t="shared" si="1171"/>
        <v>-3753.9080815569951</v>
      </c>
    </row>
    <row r="9835" spans="1:62">
      <c r="A9835">
        <v>9832</v>
      </c>
      <c r="F9835">
        <v>3131.827075326597</v>
      </c>
      <c r="G9835">
        <v>0.56112314077254055</v>
      </c>
      <c r="BD9835">
        <f t="shared" si="1165"/>
        <v>-10718.0339385262</v>
      </c>
      <c r="BE9835">
        <f t="shared" si="1166"/>
        <v>-8916.5191869507162</v>
      </c>
      <c r="BF9835">
        <f t="shared" si="1167"/>
        <v>-7115.0044353752319</v>
      </c>
      <c r="BG9835">
        <f t="shared" si="1168"/>
        <v>-5313.4896837997485</v>
      </c>
      <c r="BH9835">
        <f t="shared" si="1169"/>
        <v>-3511.9749322242642</v>
      </c>
      <c r="BI9835">
        <f t="shared" si="1170"/>
        <v>-1710.4601806487808</v>
      </c>
      <c r="BJ9835">
        <f t="shared" si="1171"/>
        <v>91.054570926702581</v>
      </c>
    </row>
    <row r="9836" spans="1:62">
      <c r="A9836">
        <v>9833</v>
      </c>
      <c r="F9836">
        <v>13447.257566632583</v>
      </c>
      <c r="G9836">
        <v>0.4433997519520787</v>
      </c>
      <c r="BD9836">
        <f t="shared" si="1165"/>
        <v>-326.21137146389401</v>
      </c>
      <c r="BE9836">
        <f t="shared" si="1166"/>
        <v>2479.4043323988089</v>
      </c>
      <c r="BF9836">
        <f t="shared" si="1167"/>
        <v>5285.0200362615105</v>
      </c>
      <c r="BG9836">
        <f t="shared" si="1168"/>
        <v>8090.6357401242149</v>
      </c>
      <c r="BH9836">
        <f t="shared" si="1169"/>
        <v>10896.251443986917</v>
      </c>
      <c r="BI9836">
        <f t="shared" si="1170"/>
        <v>13701.867147849618</v>
      </c>
      <c r="BJ9836">
        <f t="shared" si="1171"/>
        <v>16507.482851712321</v>
      </c>
    </row>
    <row r="9837" spans="1:62">
      <c r="A9837">
        <v>9834</v>
      </c>
      <c r="F9837">
        <v>10518.258897904874</v>
      </c>
      <c r="G9837">
        <v>0.15174630803107103</v>
      </c>
      <c r="BD9837">
        <f t="shared" si="1165"/>
        <v>-11230.258806872189</v>
      </c>
      <c r="BE9837">
        <f t="shared" si="1166"/>
        <v>-9013.2600471117948</v>
      </c>
      <c r="BF9837">
        <f t="shared" si="1167"/>
        <v>-6796.2612873514026</v>
      </c>
      <c r="BG9837">
        <f t="shared" si="1168"/>
        <v>-4579.2625275910086</v>
      </c>
      <c r="BH9837">
        <f t="shared" si="1169"/>
        <v>-2362.2637678306146</v>
      </c>
      <c r="BI9837">
        <f t="shared" si="1170"/>
        <v>-145.26500807022239</v>
      </c>
      <c r="BJ9837">
        <f t="shared" si="1171"/>
        <v>2071.7337516901716</v>
      </c>
    </row>
    <row r="9838" spans="1:62">
      <c r="A9838">
        <v>9835</v>
      </c>
      <c r="F9838">
        <v>11107.15986038978</v>
      </c>
      <c r="G9838">
        <v>0.1327897445560966</v>
      </c>
      <c r="BD9838">
        <f t="shared" si="1165"/>
        <v>-9759.5273577495191</v>
      </c>
      <c r="BE9838">
        <f t="shared" si="1166"/>
        <v>-9000.795817594164</v>
      </c>
      <c r="BF9838">
        <f t="shared" si="1167"/>
        <v>-8242.0642774388089</v>
      </c>
      <c r="BG9838">
        <f t="shared" si="1168"/>
        <v>-7483.3327372834538</v>
      </c>
      <c r="BH9838">
        <f t="shared" si="1169"/>
        <v>-6724.6011971280986</v>
      </c>
      <c r="BI9838">
        <f t="shared" si="1170"/>
        <v>-5965.8696569727435</v>
      </c>
      <c r="BJ9838">
        <f t="shared" si="1171"/>
        <v>-5207.1381168173884</v>
      </c>
    </row>
    <row r="9839" spans="1:62">
      <c r="A9839">
        <v>9836</v>
      </c>
      <c r="F9839">
        <v>11128.077269938954</v>
      </c>
      <c r="G9839">
        <v>0.1586604820461428</v>
      </c>
      <c r="BD9839">
        <f t="shared" si="1165"/>
        <v>-10443.211137609298</v>
      </c>
      <c r="BE9839">
        <f t="shared" si="1166"/>
        <v>-9779.2624148288141</v>
      </c>
      <c r="BF9839">
        <f t="shared" si="1167"/>
        <v>-9115.3136920483303</v>
      </c>
      <c r="BG9839">
        <f t="shared" si="1168"/>
        <v>-8451.3649692678482</v>
      </c>
      <c r="BH9839">
        <f t="shared" si="1169"/>
        <v>-7787.4162464873652</v>
      </c>
      <c r="BI9839">
        <f t="shared" si="1170"/>
        <v>-7123.4675237068823</v>
      </c>
      <c r="BJ9839">
        <f t="shared" si="1171"/>
        <v>-6459.5188009263993</v>
      </c>
    </row>
    <row r="9840" spans="1:62">
      <c r="A9840">
        <v>9837</v>
      </c>
      <c r="F9840">
        <v>9838.9871312446121</v>
      </c>
      <c r="G9840">
        <v>0.14038488796245563</v>
      </c>
      <c r="BD9840">
        <f t="shared" si="1165"/>
        <v>-10334.774859708241</v>
      </c>
      <c r="BE9840">
        <f t="shared" si="1166"/>
        <v>-9541.4724494775255</v>
      </c>
      <c r="BF9840">
        <f t="shared" si="1167"/>
        <v>-8748.1700392468119</v>
      </c>
      <c r="BG9840">
        <f t="shared" si="1168"/>
        <v>-7954.8676290160984</v>
      </c>
      <c r="BH9840">
        <f t="shared" si="1169"/>
        <v>-7161.5652187853848</v>
      </c>
      <c r="BI9840">
        <f t="shared" si="1170"/>
        <v>-6368.2628085546703</v>
      </c>
      <c r="BJ9840">
        <f t="shared" si="1171"/>
        <v>-5574.9603983239567</v>
      </c>
    </row>
    <row r="9841" spans="1:62">
      <c r="A9841">
        <v>9838</v>
      </c>
      <c r="F9841">
        <v>13357.241310085716</v>
      </c>
      <c r="G9841">
        <v>0.41829623712925823</v>
      </c>
      <c r="BD9841">
        <f t="shared" si="1165"/>
        <v>-9137.0626914323348</v>
      </c>
      <c r="BE9841">
        <f t="shared" si="1166"/>
        <v>-8435.1382516200556</v>
      </c>
      <c r="BF9841">
        <f t="shared" si="1167"/>
        <v>-7733.2138118077783</v>
      </c>
      <c r="BG9841">
        <f t="shared" si="1168"/>
        <v>-7031.2893719954991</v>
      </c>
      <c r="BH9841">
        <f t="shared" si="1169"/>
        <v>-6329.3649321832218</v>
      </c>
      <c r="BI9841">
        <f t="shared" si="1170"/>
        <v>-5627.4404923709435</v>
      </c>
      <c r="BJ9841">
        <f t="shared" si="1171"/>
        <v>-4925.5160525586653</v>
      </c>
    </row>
    <row r="9842" spans="1:62">
      <c r="A9842">
        <v>9839</v>
      </c>
      <c r="F9842">
        <v>9837.981793566214</v>
      </c>
      <c r="G9842">
        <v>0.11550482913538218</v>
      </c>
      <c r="BD9842">
        <f t="shared" si="1165"/>
        <v>-11265.760124439425</v>
      </c>
      <c r="BE9842">
        <f t="shared" si="1166"/>
        <v>-9174.2789387931334</v>
      </c>
      <c r="BF9842">
        <f t="shared" si="1167"/>
        <v>-7082.7977531468423</v>
      </c>
      <c r="BG9842">
        <f t="shared" si="1168"/>
        <v>-4991.3165675005512</v>
      </c>
      <c r="BH9842">
        <f t="shared" si="1169"/>
        <v>-2899.83538185426</v>
      </c>
      <c r="BI9842">
        <f t="shared" si="1170"/>
        <v>-808.35419620796893</v>
      </c>
      <c r="BJ9842">
        <f t="shared" si="1171"/>
        <v>1283.1269894383222</v>
      </c>
    </row>
    <row r="9843" spans="1:62">
      <c r="A9843">
        <v>9840</v>
      </c>
      <c r="F9843">
        <v>-2995.1583438744674</v>
      </c>
      <c r="G9843">
        <v>0.73630477144898343</v>
      </c>
      <c r="BD9843">
        <f t="shared" si="1165"/>
        <v>-9260.4576478893032</v>
      </c>
      <c r="BE9843">
        <f t="shared" si="1166"/>
        <v>-8682.9335022123923</v>
      </c>
      <c r="BF9843">
        <f t="shared" si="1167"/>
        <v>-8105.4093565354815</v>
      </c>
      <c r="BG9843">
        <f t="shared" si="1168"/>
        <v>-7527.8852108585706</v>
      </c>
      <c r="BH9843">
        <f t="shared" si="1169"/>
        <v>-6950.3610651816598</v>
      </c>
      <c r="BI9843">
        <f t="shared" si="1170"/>
        <v>-6372.8369195047489</v>
      </c>
      <c r="BJ9843">
        <f t="shared" si="1171"/>
        <v>-5795.3127738278381</v>
      </c>
    </row>
    <row r="9844" spans="1:62">
      <c r="A9844">
        <v>9841</v>
      </c>
      <c r="F9844">
        <v>5807.1367773409056</v>
      </c>
      <c r="G9844">
        <v>0.2269827967453466</v>
      </c>
      <c r="BD9844">
        <f t="shared" si="1165"/>
        <v>6676.6822011193844</v>
      </c>
      <c r="BE9844">
        <f t="shared" si="1166"/>
        <v>10358.206058364301</v>
      </c>
      <c r="BF9844">
        <f t="shared" si="1167"/>
        <v>14039.729915609219</v>
      </c>
      <c r="BG9844">
        <f t="shared" si="1168"/>
        <v>17721.253772854136</v>
      </c>
      <c r="BH9844">
        <f t="shared" si="1169"/>
        <v>21402.777630099052</v>
      </c>
      <c r="BI9844">
        <f t="shared" si="1170"/>
        <v>25084.301487343972</v>
      </c>
      <c r="BJ9844">
        <f t="shared" si="1171"/>
        <v>28765.825344588888</v>
      </c>
    </row>
    <row r="9845" spans="1:62">
      <c r="A9845">
        <v>9842</v>
      </c>
      <c r="F9845">
        <v>10868.755482287957</v>
      </c>
      <c r="G9845">
        <v>0.1205182749523992</v>
      </c>
      <c r="BD9845">
        <f t="shared" si="1165"/>
        <v>-4672.2227936141726</v>
      </c>
      <c r="BE9845">
        <f t="shared" si="1166"/>
        <v>-3537.3088098874396</v>
      </c>
      <c r="BF9845">
        <f t="shared" si="1167"/>
        <v>-2402.3948261607065</v>
      </c>
      <c r="BG9845">
        <f t="shared" si="1168"/>
        <v>-1267.4808424339735</v>
      </c>
      <c r="BH9845">
        <f t="shared" si="1169"/>
        <v>-132.5668587072405</v>
      </c>
      <c r="BI9845">
        <f t="shared" si="1170"/>
        <v>1002.3471250194925</v>
      </c>
      <c r="BJ9845">
        <f t="shared" si="1171"/>
        <v>2137.2611087462255</v>
      </c>
    </row>
    <row r="9846" spans="1:62">
      <c r="A9846">
        <v>9843</v>
      </c>
      <c r="F9846">
        <v>10689.134752690847</v>
      </c>
      <c r="G9846">
        <v>0.13810455101224495</v>
      </c>
      <c r="BD9846">
        <f t="shared" si="1165"/>
        <v>-10266.164107525961</v>
      </c>
      <c r="BE9846">
        <f t="shared" si="1166"/>
        <v>-9663.5727327639652</v>
      </c>
      <c r="BF9846">
        <f t="shared" si="1167"/>
        <v>-9060.9813580019691</v>
      </c>
      <c r="BG9846">
        <f t="shared" si="1168"/>
        <v>-8458.3899832399729</v>
      </c>
      <c r="BH9846">
        <f t="shared" si="1169"/>
        <v>-7855.7986084779777</v>
      </c>
      <c r="BI9846">
        <f t="shared" si="1170"/>
        <v>-7253.2072337159816</v>
      </c>
      <c r="BJ9846">
        <f t="shared" si="1171"/>
        <v>-6650.6158589539855</v>
      </c>
    </row>
    <row r="9847" spans="1:62">
      <c r="A9847">
        <v>9844</v>
      </c>
      <c r="F9847">
        <v>12955.244039081608</v>
      </c>
      <c r="G9847">
        <v>0.12653806655653455</v>
      </c>
      <c r="BD9847">
        <f t="shared" si="1165"/>
        <v>-9998.6119976296213</v>
      </c>
      <c r="BE9847">
        <f t="shared" si="1166"/>
        <v>-9308.0892425683978</v>
      </c>
      <c r="BF9847">
        <f t="shared" si="1167"/>
        <v>-8617.5664875071725</v>
      </c>
      <c r="BG9847">
        <f t="shared" si="1168"/>
        <v>-7927.0437324459472</v>
      </c>
      <c r="BH9847">
        <f t="shared" si="1169"/>
        <v>-7236.5209773847228</v>
      </c>
      <c r="BI9847">
        <f t="shared" si="1170"/>
        <v>-6545.9982223234983</v>
      </c>
      <c r="BJ9847">
        <f t="shared" si="1171"/>
        <v>-5855.4754672622739</v>
      </c>
    </row>
    <row r="9848" spans="1:62">
      <c r="A9848">
        <v>9845</v>
      </c>
      <c r="F9848">
        <v>12308.178447778178</v>
      </c>
      <c r="G9848">
        <v>0.36339223622858086</v>
      </c>
      <c r="BD9848">
        <f t="shared" si="1165"/>
        <v>-12322.553706298935</v>
      </c>
      <c r="BE9848">
        <f t="shared" si="1166"/>
        <v>-11689.863373516262</v>
      </c>
      <c r="BF9848">
        <f t="shared" si="1167"/>
        <v>-11057.173040733589</v>
      </c>
      <c r="BG9848">
        <f t="shared" si="1168"/>
        <v>-10424.482707950918</v>
      </c>
      <c r="BH9848">
        <f t="shared" si="1169"/>
        <v>-9791.7923751682447</v>
      </c>
      <c r="BI9848">
        <f t="shared" si="1170"/>
        <v>-9159.1020423855716</v>
      </c>
      <c r="BJ9848">
        <f t="shared" si="1171"/>
        <v>-8526.4117096029004</v>
      </c>
    </row>
    <row r="9849" spans="1:62">
      <c r="A9849">
        <v>9846</v>
      </c>
      <c r="F9849">
        <v>-5206.1219175694459</v>
      </c>
      <c r="G9849">
        <v>0.85787153978389519</v>
      </c>
      <c r="BD9849">
        <f t="shared" si="1165"/>
        <v>-10491.217266635274</v>
      </c>
      <c r="BE9849">
        <f t="shared" si="1166"/>
        <v>-8674.2560854923704</v>
      </c>
      <c r="BF9849">
        <f t="shared" si="1167"/>
        <v>-6857.2949043494655</v>
      </c>
      <c r="BG9849">
        <f t="shared" si="1168"/>
        <v>-5040.3337232065614</v>
      </c>
      <c r="BH9849">
        <f t="shared" si="1169"/>
        <v>-3223.3725420636565</v>
      </c>
      <c r="BI9849">
        <f t="shared" si="1170"/>
        <v>-1406.4113609207525</v>
      </c>
      <c r="BJ9849">
        <f t="shared" si="1171"/>
        <v>410.54982022215154</v>
      </c>
    </row>
    <row r="9850" spans="1:62">
      <c r="A9850">
        <v>9847</v>
      </c>
      <c r="F9850">
        <v>3083.7969365367353</v>
      </c>
      <c r="G9850">
        <v>0.49875978974682411</v>
      </c>
      <c r="BD9850">
        <f t="shared" si="1165"/>
        <v>9495.4796164889231</v>
      </c>
      <c r="BE9850">
        <f t="shared" si="1166"/>
        <v>13784.837315408398</v>
      </c>
      <c r="BF9850">
        <f t="shared" si="1167"/>
        <v>18074.195014327874</v>
      </c>
      <c r="BG9850">
        <f t="shared" si="1168"/>
        <v>22363.552713247351</v>
      </c>
      <c r="BH9850">
        <f t="shared" si="1169"/>
        <v>26652.910412166824</v>
      </c>
      <c r="BI9850">
        <f t="shared" si="1170"/>
        <v>30942.268111086301</v>
      </c>
      <c r="BJ9850">
        <f t="shared" si="1171"/>
        <v>35231.625810005775</v>
      </c>
    </row>
    <row r="9851" spans="1:62">
      <c r="A9851">
        <v>9848</v>
      </c>
      <c r="F9851">
        <v>3549.9592189479226</v>
      </c>
      <c r="G9851">
        <v>0.37532519372554063</v>
      </c>
      <c r="BD9851">
        <f t="shared" si="1165"/>
        <v>-589.99798780261472</v>
      </c>
      <c r="BE9851">
        <f t="shared" si="1166"/>
        <v>1903.8009609315059</v>
      </c>
      <c r="BF9851">
        <f t="shared" si="1167"/>
        <v>4397.599909665626</v>
      </c>
      <c r="BG9851">
        <f t="shared" si="1168"/>
        <v>6891.398858399747</v>
      </c>
      <c r="BH9851">
        <f t="shared" si="1169"/>
        <v>9385.1978071338672</v>
      </c>
      <c r="BI9851">
        <f t="shared" si="1170"/>
        <v>11878.996755867987</v>
      </c>
      <c r="BJ9851">
        <f t="shared" si="1171"/>
        <v>14372.795704602107</v>
      </c>
    </row>
    <row r="9852" spans="1:62">
      <c r="A9852">
        <v>9849</v>
      </c>
      <c r="F9852">
        <v>11023.382297280421</v>
      </c>
      <c r="G9852">
        <v>0.83954017001332915</v>
      </c>
      <c r="BD9852">
        <f t="shared" si="1165"/>
        <v>-1673.3332503202196</v>
      </c>
      <c r="BE9852">
        <f t="shared" si="1166"/>
        <v>203.29271830748348</v>
      </c>
      <c r="BF9852">
        <f t="shared" si="1167"/>
        <v>2079.918686935187</v>
      </c>
      <c r="BG9852">
        <f t="shared" si="1168"/>
        <v>3956.5446555628896</v>
      </c>
      <c r="BH9852">
        <f t="shared" si="1169"/>
        <v>5833.1706241905922</v>
      </c>
      <c r="BI9852">
        <f t="shared" si="1170"/>
        <v>7709.7965928182966</v>
      </c>
      <c r="BJ9852">
        <f t="shared" si="1171"/>
        <v>9586.4225614459992</v>
      </c>
    </row>
    <row r="9853" spans="1:62">
      <c r="A9853">
        <v>9850</v>
      </c>
      <c r="F9853">
        <v>10802.348630599823</v>
      </c>
      <c r="G9853">
        <v>0.60200287959696386</v>
      </c>
      <c r="BD9853">
        <f t="shared" si="1165"/>
        <v>-6825.6814472137748</v>
      </c>
      <c r="BE9853">
        <f t="shared" si="1166"/>
        <v>-2627.9805971471287</v>
      </c>
      <c r="BF9853">
        <f t="shared" si="1167"/>
        <v>1569.7202529195165</v>
      </c>
      <c r="BG9853">
        <f t="shared" si="1168"/>
        <v>5767.4211029861635</v>
      </c>
      <c r="BH9853">
        <f t="shared" si="1169"/>
        <v>9965.1219530528087</v>
      </c>
      <c r="BI9853">
        <f t="shared" si="1170"/>
        <v>14162.822803119454</v>
      </c>
      <c r="BJ9853">
        <f t="shared" si="1171"/>
        <v>18360.523653186101</v>
      </c>
    </row>
    <row r="9854" spans="1:62">
      <c r="A9854">
        <v>9851</v>
      </c>
      <c r="F9854">
        <v>10210.124631423525</v>
      </c>
      <c r="G9854">
        <v>0.30893356977059305</v>
      </c>
      <c r="BD9854">
        <f t="shared" si="1165"/>
        <v>-7792.3342326150032</v>
      </c>
      <c r="BE9854">
        <f t="shared" si="1166"/>
        <v>-4782.3198346301842</v>
      </c>
      <c r="BF9854">
        <f t="shared" si="1167"/>
        <v>-1772.3054366453653</v>
      </c>
      <c r="BG9854">
        <f t="shared" si="1168"/>
        <v>1237.7089613394546</v>
      </c>
      <c r="BH9854">
        <f t="shared" si="1169"/>
        <v>4247.7233593242727</v>
      </c>
      <c r="BI9854">
        <f t="shared" si="1170"/>
        <v>7257.7377573090926</v>
      </c>
      <c r="BJ9854">
        <f t="shared" si="1171"/>
        <v>10267.752155293911</v>
      </c>
    </row>
    <row r="9855" spans="1:62">
      <c r="A9855">
        <v>9852</v>
      </c>
      <c r="F9855">
        <v>10710.837548922074</v>
      </c>
      <c r="G9855">
        <v>0.21959628213107329</v>
      </c>
      <c r="BD9855">
        <f t="shared" si="1165"/>
        <v>-8665.4567825705599</v>
      </c>
      <c r="BE9855">
        <f t="shared" si="1166"/>
        <v>-7120.7889337175948</v>
      </c>
      <c r="BF9855">
        <f t="shared" si="1167"/>
        <v>-5576.1210848646288</v>
      </c>
      <c r="BG9855">
        <f t="shared" si="1168"/>
        <v>-4031.4532360116636</v>
      </c>
      <c r="BH9855">
        <f t="shared" si="1169"/>
        <v>-2486.7853871586985</v>
      </c>
      <c r="BI9855">
        <f t="shared" si="1170"/>
        <v>-942.11753830573252</v>
      </c>
      <c r="BJ9855">
        <f t="shared" si="1171"/>
        <v>602.55031054723258</v>
      </c>
    </row>
    <row r="9856" spans="1:62">
      <c r="A9856">
        <v>9853</v>
      </c>
      <c r="F9856">
        <v>973.80057366039546</v>
      </c>
      <c r="G9856">
        <v>0.25929014642557036</v>
      </c>
      <c r="BD9856">
        <f t="shared" si="1165"/>
        <v>-9612.8561382667085</v>
      </c>
      <c r="BE9856">
        <f t="shared" si="1166"/>
        <v>-8514.8747276113409</v>
      </c>
      <c r="BF9856">
        <f t="shared" si="1167"/>
        <v>-7416.893316955975</v>
      </c>
      <c r="BG9856">
        <f t="shared" si="1168"/>
        <v>-6318.9119063006083</v>
      </c>
      <c r="BH9856">
        <f t="shared" si="1169"/>
        <v>-5220.9304956452415</v>
      </c>
      <c r="BI9856">
        <f t="shared" si="1170"/>
        <v>-4122.9490849898757</v>
      </c>
      <c r="BJ9856">
        <f t="shared" si="1171"/>
        <v>-3024.967674334509</v>
      </c>
    </row>
    <row r="9857" spans="1:62">
      <c r="A9857">
        <v>9854</v>
      </c>
      <c r="F9857">
        <v>438.99203315797422</v>
      </c>
      <c r="G9857">
        <v>0.74582978652037113</v>
      </c>
      <c r="BD9857">
        <f t="shared" si="1165"/>
        <v>322.65015846745632</v>
      </c>
      <c r="BE9857">
        <f t="shared" si="1166"/>
        <v>1619.1008905953081</v>
      </c>
      <c r="BF9857">
        <f t="shared" si="1167"/>
        <v>2915.5516227231601</v>
      </c>
      <c r="BG9857">
        <f t="shared" si="1168"/>
        <v>4212.0023548510117</v>
      </c>
      <c r="BH9857">
        <f t="shared" si="1169"/>
        <v>5508.4530869788632</v>
      </c>
      <c r="BI9857">
        <f t="shared" si="1170"/>
        <v>6804.9038191067157</v>
      </c>
      <c r="BJ9857">
        <f t="shared" si="1171"/>
        <v>8101.3545512345663</v>
      </c>
    </row>
    <row r="9858" spans="1:62">
      <c r="A9858">
        <v>9855</v>
      </c>
      <c r="F9858">
        <v>2223.3857588471765</v>
      </c>
      <c r="G9858">
        <v>0.45796965171772186</v>
      </c>
      <c r="BD9858">
        <f t="shared" si="1165"/>
        <v>3290.1568994438812</v>
      </c>
      <c r="BE9858">
        <f t="shared" si="1166"/>
        <v>7019.3058320457367</v>
      </c>
      <c r="BF9858">
        <f t="shared" si="1167"/>
        <v>10748.454764647593</v>
      </c>
      <c r="BG9858">
        <f t="shared" si="1168"/>
        <v>14477.603697249448</v>
      </c>
      <c r="BH9858">
        <f t="shared" si="1169"/>
        <v>18206.752629851304</v>
      </c>
      <c r="BI9858">
        <f t="shared" si="1170"/>
        <v>21935.90156245316</v>
      </c>
      <c r="BJ9858">
        <f t="shared" si="1171"/>
        <v>25665.050495055017</v>
      </c>
    </row>
    <row r="9859" spans="1:62">
      <c r="A9859">
        <v>9856</v>
      </c>
      <c r="F9859">
        <v>1588.3276781416971</v>
      </c>
      <c r="G9859">
        <v>0.78845655398802528</v>
      </c>
      <c r="BD9859">
        <f t="shared" si="1165"/>
        <v>66.462499741433021</v>
      </c>
      <c r="BE9859">
        <f t="shared" si="1166"/>
        <v>2356.3107583300425</v>
      </c>
      <c r="BF9859">
        <f t="shared" si="1167"/>
        <v>4646.1590169186511</v>
      </c>
      <c r="BG9859">
        <f t="shared" si="1168"/>
        <v>6936.0072755072615</v>
      </c>
      <c r="BH9859">
        <f t="shared" si="1169"/>
        <v>9225.8555340958701</v>
      </c>
      <c r="BI9859">
        <f t="shared" si="1170"/>
        <v>11515.703792684479</v>
      </c>
      <c r="BJ9859">
        <f t="shared" si="1171"/>
        <v>13805.552051273089</v>
      </c>
    </row>
    <row r="9860" spans="1:62">
      <c r="A9860">
        <v>9857</v>
      </c>
      <c r="F9860">
        <v>-13512.16520060055</v>
      </c>
      <c r="G9860">
        <v>0.46343394313014485</v>
      </c>
      <c r="BD9860">
        <f t="shared" si="1165"/>
        <v>2353.9550917984293</v>
      </c>
      <c r="BE9860">
        <f t="shared" si="1166"/>
        <v>6296.2378617385557</v>
      </c>
      <c r="BF9860">
        <f t="shared" si="1167"/>
        <v>10238.520631678683</v>
      </c>
      <c r="BG9860">
        <f t="shared" si="1168"/>
        <v>14180.803401618808</v>
      </c>
      <c r="BH9860">
        <f t="shared" si="1169"/>
        <v>18123.086171558934</v>
      </c>
      <c r="BI9860">
        <f t="shared" si="1170"/>
        <v>22065.368941499062</v>
      </c>
      <c r="BJ9860">
        <f t="shared" si="1171"/>
        <v>26007.651711439186</v>
      </c>
    </row>
    <row r="9861" spans="1:62">
      <c r="A9861">
        <v>9858</v>
      </c>
      <c r="F9861">
        <v>9743.8005152848418</v>
      </c>
      <c r="G9861">
        <v>0.47527245563731135</v>
      </c>
      <c r="BD9861">
        <f t="shared" si="1165"/>
        <v>15829.334916251275</v>
      </c>
      <c r="BE9861">
        <f t="shared" si="1166"/>
        <v>18146.504631901997</v>
      </c>
      <c r="BF9861">
        <f t="shared" si="1167"/>
        <v>20463.674347552722</v>
      </c>
      <c r="BG9861">
        <f t="shared" si="1168"/>
        <v>22780.844063203447</v>
      </c>
      <c r="BH9861">
        <f t="shared" si="1169"/>
        <v>25098.013778854169</v>
      </c>
      <c r="BI9861">
        <f t="shared" si="1170"/>
        <v>27415.183494504898</v>
      </c>
      <c r="BJ9861">
        <f t="shared" si="1171"/>
        <v>29732.353210155619</v>
      </c>
    </row>
    <row r="9862" spans="1:62">
      <c r="A9862">
        <v>9859</v>
      </c>
      <c r="F9862">
        <v>11935.296952648761</v>
      </c>
      <c r="G9862">
        <v>0.24730716582056367</v>
      </c>
      <c r="BD9862">
        <f t="shared" si="1165"/>
        <v>-7367.4382370982848</v>
      </c>
      <c r="BE9862">
        <f t="shared" si="1166"/>
        <v>-4991.0759589117279</v>
      </c>
      <c r="BF9862">
        <f t="shared" si="1167"/>
        <v>-2614.7136807251718</v>
      </c>
      <c r="BG9862">
        <f t="shared" si="1168"/>
        <v>-238.35140253861391</v>
      </c>
      <c r="BH9862">
        <f t="shared" si="1169"/>
        <v>2138.0108756479422</v>
      </c>
      <c r="BI9862">
        <f t="shared" si="1170"/>
        <v>4514.3731538344982</v>
      </c>
      <c r="BJ9862">
        <f t="shared" si="1171"/>
        <v>6890.7354320210543</v>
      </c>
    </row>
    <row r="9863" spans="1:62">
      <c r="A9863">
        <v>9860</v>
      </c>
      <c r="F9863">
        <v>16042.41176266225</v>
      </c>
      <c r="G9863">
        <v>0.19083832519159571</v>
      </c>
      <c r="BD9863">
        <f t="shared" si="1165"/>
        <v>-10698.761123545943</v>
      </c>
      <c r="BE9863">
        <f t="shared" si="1166"/>
        <v>-9462.2252944431239</v>
      </c>
      <c r="BF9863">
        <f t="shared" si="1167"/>
        <v>-8225.6894653403069</v>
      </c>
      <c r="BG9863">
        <f t="shared" si="1168"/>
        <v>-6989.1536362374882</v>
      </c>
      <c r="BH9863">
        <f t="shared" si="1169"/>
        <v>-5752.6178071346694</v>
      </c>
      <c r="BI9863">
        <f t="shared" si="1170"/>
        <v>-4516.0819780318516</v>
      </c>
      <c r="BJ9863">
        <f t="shared" si="1171"/>
        <v>-3279.5461489290337</v>
      </c>
    </row>
    <row r="9864" spans="1:62">
      <c r="A9864">
        <v>9861</v>
      </c>
      <c r="F9864">
        <v>7766.7188090902964</v>
      </c>
      <c r="G9864">
        <v>0.37620295219993949</v>
      </c>
      <c r="BD9864">
        <f t="shared" si="1165"/>
        <v>-15088.220136704271</v>
      </c>
      <c r="BE9864">
        <f t="shared" si="1166"/>
        <v>-14134.028510746293</v>
      </c>
      <c r="BF9864">
        <f t="shared" si="1167"/>
        <v>-13179.836884788314</v>
      </c>
      <c r="BG9864">
        <f t="shared" si="1168"/>
        <v>-12225.645258830336</v>
      </c>
      <c r="BH9864">
        <f t="shared" si="1169"/>
        <v>-11271.453632872357</v>
      </c>
      <c r="BI9864">
        <f t="shared" si="1170"/>
        <v>-10317.262006914378</v>
      </c>
      <c r="BJ9864">
        <f t="shared" si="1171"/>
        <v>-9363.0703809564002</v>
      </c>
    </row>
    <row r="9865" spans="1:62">
      <c r="A9865">
        <v>9862</v>
      </c>
      <c r="F9865">
        <v>1329.8114253068234</v>
      </c>
      <c r="G9865">
        <v>0.41947876998150857</v>
      </c>
      <c r="BD9865">
        <f t="shared" si="1165"/>
        <v>-5885.7040480905989</v>
      </c>
      <c r="BE9865">
        <f t="shared" si="1166"/>
        <v>-4004.6892870909014</v>
      </c>
      <c r="BF9865">
        <f t="shared" si="1167"/>
        <v>-2123.6745260912039</v>
      </c>
      <c r="BG9865">
        <f t="shared" si="1168"/>
        <v>-242.65976509150642</v>
      </c>
      <c r="BH9865">
        <f t="shared" si="1169"/>
        <v>1638.3549959081902</v>
      </c>
      <c r="BI9865">
        <f t="shared" si="1170"/>
        <v>3519.3697569078886</v>
      </c>
      <c r="BJ9865">
        <f t="shared" si="1171"/>
        <v>5400.3845179075852</v>
      </c>
    </row>
    <row r="9866" spans="1:62">
      <c r="A9866">
        <v>9863</v>
      </c>
      <c r="F9866">
        <v>8126.7833141261981</v>
      </c>
      <c r="G9866">
        <v>0.33063253995093511</v>
      </c>
      <c r="BD9866">
        <f t="shared" si="1165"/>
        <v>767.58242460071961</v>
      </c>
      <c r="BE9866">
        <f t="shared" si="1166"/>
        <v>2864.9762745082626</v>
      </c>
      <c r="BF9866">
        <f t="shared" si="1167"/>
        <v>4962.3701244158055</v>
      </c>
      <c r="BG9866">
        <f t="shared" si="1168"/>
        <v>7059.7639743233485</v>
      </c>
      <c r="BH9866">
        <f t="shared" si="1169"/>
        <v>9157.1578242308915</v>
      </c>
      <c r="BI9866">
        <f t="shared" si="1170"/>
        <v>11254.551674138434</v>
      </c>
      <c r="BJ9866">
        <f t="shared" si="1171"/>
        <v>13351.945524045977</v>
      </c>
    </row>
    <row r="9867" spans="1:62">
      <c r="A9867">
        <v>9864</v>
      </c>
      <c r="F9867">
        <v>13026.866084293333</v>
      </c>
      <c r="G9867">
        <v>0.28862582182563035</v>
      </c>
      <c r="BD9867">
        <f t="shared" si="1165"/>
        <v>-6473.6206143715226</v>
      </c>
      <c r="BE9867">
        <f t="shared" si="1166"/>
        <v>-4820.4579146168471</v>
      </c>
      <c r="BF9867">
        <f t="shared" si="1167"/>
        <v>-3167.2952148621716</v>
      </c>
      <c r="BG9867">
        <f t="shared" si="1168"/>
        <v>-1514.1325151074961</v>
      </c>
      <c r="BH9867">
        <f t="shared" si="1169"/>
        <v>139.03018464717934</v>
      </c>
      <c r="BI9867">
        <f t="shared" si="1170"/>
        <v>1792.1928844018548</v>
      </c>
      <c r="BJ9867">
        <f t="shared" si="1171"/>
        <v>3445.3555841565303</v>
      </c>
    </row>
    <row r="9868" spans="1:62">
      <c r="A9868">
        <v>9865</v>
      </c>
      <c r="F9868">
        <v>16048.151561790968</v>
      </c>
      <c r="G9868">
        <v>0.72723132030221826</v>
      </c>
      <c r="BD9868">
        <f t="shared" si="1165"/>
        <v>-11583.736975165182</v>
      </c>
      <c r="BE9868">
        <f t="shared" si="1166"/>
        <v>-10140.607866037029</v>
      </c>
      <c r="BF9868">
        <f t="shared" si="1167"/>
        <v>-8697.4787569088767</v>
      </c>
      <c r="BG9868">
        <f t="shared" si="1168"/>
        <v>-7254.3496477807266</v>
      </c>
      <c r="BH9868">
        <f t="shared" si="1169"/>
        <v>-5811.2205386525748</v>
      </c>
      <c r="BI9868">
        <f t="shared" si="1170"/>
        <v>-4368.091429524422</v>
      </c>
      <c r="BJ9868">
        <f t="shared" si="1171"/>
        <v>-2924.962320396271</v>
      </c>
    </row>
    <row r="9869" spans="1:62">
      <c r="A9869">
        <v>9866</v>
      </c>
      <c r="F9869">
        <v>-5453.3206230789474</v>
      </c>
      <c r="G9869">
        <v>0.62283764497505789</v>
      </c>
      <c r="BD9869">
        <f t="shared" ref="BD9869:BD9932" si="1172">($BD$3*G9868)-F9868</f>
        <v>-12411.994960279877</v>
      </c>
      <c r="BE9869">
        <f t="shared" ref="BE9869:BE9932" si="1173">($BE$3*G9868)-F9868</f>
        <v>-8775.8383587687858</v>
      </c>
      <c r="BF9869">
        <f t="shared" ref="BF9869:BF9932" si="1174">($BF$3*G9868)-F9868</f>
        <v>-5139.6817572576947</v>
      </c>
      <c r="BG9869">
        <f t="shared" ref="BG9869:BG9932" si="1175">($BG$3*G9868)-F9868</f>
        <v>-1503.5251557466036</v>
      </c>
      <c r="BH9869">
        <f t="shared" ref="BH9869:BH9932" si="1176">($BH$3*G9868)-F9868</f>
        <v>2132.6314457644876</v>
      </c>
      <c r="BI9869">
        <f t="shared" ref="BI9869:BI9932" si="1177">($BI$3*G9868)-F9868</f>
        <v>5768.7880472755787</v>
      </c>
      <c r="BJ9869">
        <f t="shared" ref="BJ9869:BJ9932" si="1178">($BJ$3*G9868)-F9868</f>
        <v>9404.9446487866699</v>
      </c>
    </row>
    <row r="9870" spans="1:62">
      <c r="A9870">
        <v>9867</v>
      </c>
      <c r="F9870">
        <v>11014.118866768225</v>
      </c>
      <c r="G9870">
        <v>0.17071673536456977</v>
      </c>
      <c r="BD9870">
        <f t="shared" si="1172"/>
        <v>8567.5088479542374</v>
      </c>
      <c r="BE9870">
        <f t="shared" si="1173"/>
        <v>11681.697072829527</v>
      </c>
      <c r="BF9870">
        <f t="shared" si="1174"/>
        <v>14795.885297704815</v>
      </c>
      <c r="BG9870">
        <f t="shared" si="1175"/>
        <v>17910.073522580104</v>
      </c>
      <c r="BH9870">
        <f t="shared" si="1176"/>
        <v>21024.261747455395</v>
      </c>
      <c r="BI9870">
        <f t="shared" si="1177"/>
        <v>24138.449972330684</v>
      </c>
      <c r="BJ9870">
        <f t="shared" si="1178"/>
        <v>27252.638197205975</v>
      </c>
    </row>
    <row r="9871" spans="1:62">
      <c r="A9871">
        <v>9868</v>
      </c>
      <c r="F9871">
        <v>8407.0034060234102</v>
      </c>
      <c r="G9871">
        <v>0.81166478841792422</v>
      </c>
      <c r="BD9871">
        <f t="shared" si="1172"/>
        <v>-10160.535189945376</v>
      </c>
      <c r="BE9871">
        <f t="shared" si="1173"/>
        <v>-9306.9515131225271</v>
      </c>
      <c r="BF9871">
        <f t="shared" si="1174"/>
        <v>-8453.3678362996798</v>
      </c>
      <c r="BG9871">
        <f t="shared" si="1175"/>
        <v>-7599.7841594768306</v>
      </c>
      <c r="BH9871">
        <f t="shared" si="1176"/>
        <v>-6746.2004826539815</v>
      </c>
      <c r="BI9871">
        <f t="shared" si="1177"/>
        <v>-5892.6168058311323</v>
      </c>
      <c r="BJ9871">
        <f t="shared" si="1178"/>
        <v>-5039.0331290082831</v>
      </c>
    </row>
    <row r="9872" spans="1:62">
      <c r="A9872">
        <v>9869</v>
      </c>
      <c r="F9872">
        <v>6835.2040475086797</v>
      </c>
      <c r="G9872">
        <v>0.37183350618195554</v>
      </c>
      <c r="BD9872">
        <f t="shared" si="1172"/>
        <v>-4348.6794639337895</v>
      </c>
      <c r="BE9872">
        <f t="shared" si="1173"/>
        <v>-290.35552184416792</v>
      </c>
      <c r="BF9872">
        <f t="shared" si="1174"/>
        <v>3767.9684202454537</v>
      </c>
      <c r="BG9872">
        <f t="shared" si="1175"/>
        <v>7826.2923623350744</v>
      </c>
      <c r="BH9872">
        <f t="shared" si="1176"/>
        <v>11884.616304424697</v>
      </c>
      <c r="BI9872">
        <f t="shared" si="1177"/>
        <v>15942.940246514318</v>
      </c>
      <c r="BJ9872">
        <f t="shared" si="1178"/>
        <v>20001.264188603938</v>
      </c>
    </row>
    <row r="9873" spans="1:62">
      <c r="A9873">
        <v>9870</v>
      </c>
      <c r="F9873">
        <v>-12110.565512315734</v>
      </c>
      <c r="G9873">
        <v>0.76035676028967902</v>
      </c>
      <c r="BD9873">
        <f t="shared" si="1172"/>
        <v>-4976.0365165989024</v>
      </c>
      <c r="BE9873">
        <f t="shared" si="1173"/>
        <v>-3116.8689856891242</v>
      </c>
      <c r="BF9873">
        <f t="shared" si="1174"/>
        <v>-1257.7014547793469</v>
      </c>
      <c r="BG9873">
        <f t="shared" si="1175"/>
        <v>601.46607613043125</v>
      </c>
      <c r="BH9873">
        <f t="shared" si="1176"/>
        <v>2460.6336070402085</v>
      </c>
      <c r="BI9873">
        <f t="shared" si="1177"/>
        <v>4319.8011379499858</v>
      </c>
      <c r="BJ9873">
        <f t="shared" si="1178"/>
        <v>6178.9686688597649</v>
      </c>
    </row>
    <row r="9874" spans="1:62">
      <c r="A9874">
        <v>9871</v>
      </c>
      <c r="F9874">
        <v>10040.689998294043</v>
      </c>
      <c r="G9874">
        <v>0.35583082912147646</v>
      </c>
      <c r="BD9874">
        <f t="shared" si="1172"/>
        <v>15912.349313764129</v>
      </c>
      <c r="BE9874">
        <f t="shared" si="1173"/>
        <v>19714.133115212524</v>
      </c>
      <c r="BF9874">
        <f t="shared" si="1174"/>
        <v>23515.916916660921</v>
      </c>
      <c r="BG9874">
        <f t="shared" si="1175"/>
        <v>27317.700718109314</v>
      </c>
      <c r="BH9874">
        <f t="shared" si="1176"/>
        <v>31119.484519557711</v>
      </c>
      <c r="BI9874">
        <f t="shared" si="1177"/>
        <v>34921.268321006108</v>
      </c>
      <c r="BJ9874">
        <f t="shared" si="1178"/>
        <v>38723.052122454501</v>
      </c>
    </row>
    <row r="9875" spans="1:62">
      <c r="A9875">
        <v>9872</v>
      </c>
      <c r="F9875">
        <v>7677.7122707420185</v>
      </c>
      <c r="G9875">
        <v>0.14106798891216776</v>
      </c>
      <c r="BD9875">
        <f t="shared" si="1172"/>
        <v>-8261.5358526866603</v>
      </c>
      <c r="BE9875">
        <f t="shared" si="1173"/>
        <v>-6482.3817070792784</v>
      </c>
      <c r="BF9875">
        <f t="shared" si="1174"/>
        <v>-4703.2275614718965</v>
      </c>
      <c r="BG9875">
        <f t="shared" si="1175"/>
        <v>-2924.0734158645137</v>
      </c>
      <c r="BH9875">
        <f t="shared" si="1176"/>
        <v>-1144.9192702571308</v>
      </c>
      <c r="BI9875">
        <f t="shared" si="1177"/>
        <v>634.23487535025015</v>
      </c>
      <c r="BJ9875">
        <f t="shared" si="1178"/>
        <v>2413.389020957633</v>
      </c>
    </row>
    <row r="9876" spans="1:62">
      <c r="A9876">
        <v>9873</v>
      </c>
      <c r="F9876">
        <v>4617.6470473152276</v>
      </c>
      <c r="G9876">
        <v>0.15296573070999564</v>
      </c>
      <c r="BD9876">
        <f t="shared" si="1172"/>
        <v>-6972.3723261811792</v>
      </c>
      <c r="BE9876">
        <f t="shared" si="1173"/>
        <v>-6267.0323816203409</v>
      </c>
      <c r="BF9876">
        <f t="shared" si="1174"/>
        <v>-5561.6924370595025</v>
      </c>
      <c r="BG9876">
        <f t="shared" si="1175"/>
        <v>-4856.3524924986632</v>
      </c>
      <c r="BH9876">
        <f t="shared" si="1176"/>
        <v>-4151.0125479378239</v>
      </c>
      <c r="BI9876">
        <f t="shared" si="1177"/>
        <v>-3445.6726033769855</v>
      </c>
      <c r="BJ9876">
        <f t="shared" si="1178"/>
        <v>-2740.3326588161472</v>
      </c>
    </row>
    <row r="9877" spans="1:62">
      <c r="A9877">
        <v>9874</v>
      </c>
      <c r="F9877">
        <v>6609.160413486301</v>
      </c>
      <c r="G9877">
        <v>0.34605619400549337</v>
      </c>
      <c r="BD9877">
        <f t="shared" si="1172"/>
        <v>-3852.8183937652493</v>
      </c>
      <c r="BE9877">
        <f t="shared" si="1173"/>
        <v>-3087.989740215271</v>
      </c>
      <c r="BF9877">
        <f t="shared" si="1174"/>
        <v>-2323.1610866652932</v>
      </c>
      <c r="BG9877">
        <f t="shared" si="1175"/>
        <v>-1558.3324331153149</v>
      </c>
      <c r="BH9877">
        <f t="shared" si="1176"/>
        <v>-793.50377956533657</v>
      </c>
      <c r="BI9877">
        <f t="shared" si="1177"/>
        <v>-28.675126015358728</v>
      </c>
      <c r="BJ9877">
        <f t="shared" si="1178"/>
        <v>736.15352753461957</v>
      </c>
    </row>
    <row r="9878" spans="1:62">
      <c r="A9878">
        <v>9875</v>
      </c>
      <c r="F9878">
        <v>10164.394303586188</v>
      </c>
      <c r="G9878">
        <v>0.14771419927964935</v>
      </c>
      <c r="BD9878">
        <f t="shared" si="1172"/>
        <v>-4878.8794434588344</v>
      </c>
      <c r="BE9878">
        <f t="shared" si="1173"/>
        <v>-3148.5984734313674</v>
      </c>
      <c r="BF9878">
        <f t="shared" si="1174"/>
        <v>-1418.3175034039004</v>
      </c>
      <c r="BG9878">
        <f t="shared" si="1175"/>
        <v>311.96346662356609</v>
      </c>
      <c r="BH9878">
        <f t="shared" si="1176"/>
        <v>2042.2444366510335</v>
      </c>
      <c r="BI9878">
        <f t="shared" si="1177"/>
        <v>3772.5254066785001</v>
      </c>
      <c r="BJ9878">
        <f t="shared" si="1178"/>
        <v>5502.8063767059666</v>
      </c>
    </row>
    <row r="9879" spans="1:62">
      <c r="A9879">
        <v>9876</v>
      </c>
      <c r="F9879">
        <v>8746.4742588350346</v>
      </c>
      <c r="G9879">
        <v>0.48134273814362594</v>
      </c>
      <c r="BD9879">
        <f t="shared" si="1172"/>
        <v>-9425.8233071879422</v>
      </c>
      <c r="BE9879">
        <f t="shared" si="1173"/>
        <v>-8687.2523107896959</v>
      </c>
      <c r="BF9879">
        <f t="shared" si="1174"/>
        <v>-7948.6813143914478</v>
      </c>
      <c r="BG9879">
        <f t="shared" si="1175"/>
        <v>-7210.1103179932015</v>
      </c>
      <c r="BH9879">
        <f t="shared" si="1176"/>
        <v>-6471.5393215949553</v>
      </c>
      <c r="BI9879">
        <f t="shared" si="1177"/>
        <v>-5732.9683251967081</v>
      </c>
      <c r="BJ9879">
        <f t="shared" si="1178"/>
        <v>-4994.3973287984609</v>
      </c>
    </row>
    <row r="9880" spans="1:62">
      <c r="A9880">
        <v>9877</v>
      </c>
      <c r="F9880">
        <v>9497.6234192975098</v>
      </c>
      <c r="G9880">
        <v>0.77484205902222669</v>
      </c>
      <c r="BD9880">
        <f t="shared" si="1172"/>
        <v>-6339.7605681169043</v>
      </c>
      <c r="BE9880">
        <f t="shared" si="1173"/>
        <v>-3933.046877398775</v>
      </c>
      <c r="BF9880">
        <f t="shared" si="1174"/>
        <v>-1526.3331866806457</v>
      </c>
      <c r="BG9880">
        <f t="shared" si="1175"/>
        <v>880.38050403748457</v>
      </c>
      <c r="BH9880">
        <f t="shared" si="1176"/>
        <v>3287.094194755613</v>
      </c>
      <c r="BI9880">
        <f t="shared" si="1177"/>
        <v>5693.8078854737432</v>
      </c>
      <c r="BJ9880">
        <f t="shared" si="1178"/>
        <v>8100.5215761918735</v>
      </c>
    </row>
    <row r="9881" spans="1:62">
      <c r="A9881">
        <v>9878</v>
      </c>
      <c r="F9881">
        <v>3035.5783989919946</v>
      </c>
      <c r="G9881">
        <v>0.42758533713110758</v>
      </c>
      <c r="BD9881">
        <f t="shared" si="1172"/>
        <v>-5623.4131241863761</v>
      </c>
      <c r="BE9881">
        <f t="shared" si="1173"/>
        <v>-1749.2028290752432</v>
      </c>
      <c r="BF9881">
        <f t="shared" si="1174"/>
        <v>2125.0074660358914</v>
      </c>
      <c r="BG9881">
        <f t="shared" si="1175"/>
        <v>5999.2177611470233</v>
      </c>
      <c r="BH9881">
        <f t="shared" si="1176"/>
        <v>9873.4280562581589</v>
      </c>
      <c r="BI9881">
        <f t="shared" si="1177"/>
        <v>13747.638351369293</v>
      </c>
      <c r="BJ9881">
        <f t="shared" si="1178"/>
        <v>17621.848646480423</v>
      </c>
    </row>
    <row r="9882" spans="1:62">
      <c r="A9882">
        <v>9879</v>
      </c>
      <c r="F9882">
        <v>11684.408214443021</v>
      </c>
      <c r="G9882">
        <v>0.22557055573486817</v>
      </c>
      <c r="BD9882">
        <f t="shared" si="1172"/>
        <v>-897.65171333645685</v>
      </c>
      <c r="BE9882">
        <f t="shared" si="1173"/>
        <v>1240.2749723190809</v>
      </c>
      <c r="BF9882">
        <f t="shared" si="1174"/>
        <v>3378.2016579746187</v>
      </c>
      <c r="BG9882">
        <f t="shared" si="1175"/>
        <v>5516.1283436301565</v>
      </c>
      <c r="BH9882">
        <f t="shared" si="1176"/>
        <v>7654.0550292856951</v>
      </c>
      <c r="BI9882">
        <f t="shared" si="1177"/>
        <v>9791.981714941232</v>
      </c>
      <c r="BJ9882">
        <f t="shared" si="1178"/>
        <v>11929.908400596771</v>
      </c>
    </row>
    <row r="9883" spans="1:62">
      <c r="A9883">
        <v>9880</v>
      </c>
      <c r="F9883">
        <v>3777.0146887387309</v>
      </c>
      <c r="G9883">
        <v>0.32763336542827659</v>
      </c>
      <c r="BD9883">
        <f t="shared" si="1172"/>
        <v>-10556.55543576868</v>
      </c>
      <c r="BE9883">
        <f t="shared" si="1173"/>
        <v>-9428.7026570943399</v>
      </c>
      <c r="BF9883">
        <f t="shared" si="1174"/>
        <v>-8300.8498784199983</v>
      </c>
      <c r="BG9883">
        <f t="shared" si="1175"/>
        <v>-7172.9970997456576</v>
      </c>
      <c r="BH9883">
        <f t="shared" si="1176"/>
        <v>-6045.1443210713169</v>
      </c>
      <c r="BI9883">
        <f t="shared" si="1177"/>
        <v>-4917.2915423969762</v>
      </c>
      <c r="BJ9883">
        <f t="shared" si="1178"/>
        <v>-3789.4387637226355</v>
      </c>
    </row>
    <row r="9884" spans="1:62">
      <c r="A9884">
        <v>9881</v>
      </c>
      <c r="F9884">
        <v>9659.6274810083669</v>
      </c>
      <c r="G9884">
        <v>9.5055991149810559E-2</v>
      </c>
      <c r="BD9884">
        <f t="shared" si="1172"/>
        <v>-2138.8478615973481</v>
      </c>
      <c r="BE9884">
        <f t="shared" si="1173"/>
        <v>-500.68103445596489</v>
      </c>
      <c r="BF9884">
        <f t="shared" si="1174"/>
        <v>1137.4857926854183</v>
      </c>
      <c r="BG9884">
        <f t="shared" si="1175"/>
        <v>2775.6526198268011</v>
      </c>
      <c r="BH9884">
        <f t="shared" si="1176"/>
        <v>4413.8194469681839</v>
      </c>
      <c r="BI9884">
        <f t="shared" si="1177"/>
        <v>6051.9862741095676</v>
      </c>
      <c r="BJ9884">
        <f t="shared" si="1178"/>
        <v>7690.1531012509495</v>
      </c>
    </row>
    <row r="9885" spans="1:62">
      <c r="A9885">
        <v>9882</v>
      </c>
      <c r="F9885">
        <v>2653.6201061837346</v>
      </c>
      <c r="G9885">
        <v>0.77170934441863359</v>
      </c>
      <c r="BD9885">
        <f t="shared" si="1172"/>
        <v>-9184.3475252593144</v>
      </c>
      <c r="BE9885">
        <f t="shared" si="1173"/>
        <v>-8709.0675695102618</v>
      </c>
      <c r="BF9885">
        <f t="shared" si="1174"/>
        <v>-8233.7876137612093</v>
      </c>
      <c r="BG9885">
        <f t="shared" si="1175"/>
        <v>-7758.5076580121558</v>
      </c>
      <c r="BH9885">
        <f t="shared" si="1176"/>
        <v>-7283.2277022631024</v>
      </c>
      <c r="BI9885">
        <f t="shared" si="1177"/>
        <v>-6807.9477465140499</v>
      </c>
      <c r="BJ9885">
        <f t="shared" si="1178"/>
        <v>-6332.6677907649973</v>
      </c>
    </row>
    <row r="9886" spans="1:62">
      <c r="A9886">
        <v>9883</v>
      </c>
      <c r="F9886">
        <v>-38.530356796782144</v>
      </c>
      <c r="G9886">
        <v>1.1326213738048354</v>
      </c>
      <c r="BD9886">
        <f t="shared" si="1172"/>
        <v>1204.9266159094332</v>
      </c>
      <c r="BE9886">
        <f t="shared" si="1173"/>
        <v>5063.4733380026009</v>
      </c>
      <c r="BF9886">
        <f t="shared" si="1174"/>
        <v>8922.0200600957687</v>
      </c>
      <c r="BG9886">
        <f t="shared" si="1175"/>
        <v>12780.566782188936</v>
      </c>
      <c r="BH9886">
        <f t="shared" si="1176"/>
        <v>16639.113504282104</v>
      </c>
      <c r="BI9886">
        <f t="shared" si="1177"/>
        <v>20497.660226375272</v>
      </c>
      <c r="BJ9886">
        <f t="shared" si="1178"/>
        <v>24356.20694846844</v>
      </c>
    </row>
    <row r="9887" spans="1:62">
      <c r="A9887">
        <v>9884</v>
      </c>
      <c r="F9887">
        <v>10572.831378714696</v>
      </c>
      <c r="G9887">
        <v>0.3138295989485167</v>
      </c>
      <c r="BD9887">
        <f t="shared" si="1172"/>
        <v>5701.6372258209594</v>
      </c>
      <c r="BE9887">
        <f t="shared" si="1173"/>
        <v>11364.744094845137</v>
      </c>
      <c r="BF9887">
        <f t="shared" si="1174"/>
        <v>17027.850963869314</v>
      </c>
      <c r="BG9887">
        <f t="shared" si="1175"/>
        <v>22690.957832893491</v>
      </c>
      <c r="BH9887">
        <f t="shared" si="1176"/>
        <v>28354.064701917669</v>
      </c>
      <c r="BI9887">
        <f t="shared" si="1177"/>
        <v>34017.171570941849</v>
      </c>
      <c r="BJ9887">
        <f t="shared" si="1178"/>
        <v>39680.278439966016</v>
      </c>
    </row>
    <row r="9888" spans="1:62">
      <c r="A9888">
        <v>9885</v>
      </c>
      <c r="F9888">
        <v>2911.431282862919</v>
      </c>
      <c r="G9888">
        <v>0.28696202663463311</v>
      </c>
      <c r="BD9888">
        <f t="shared" si="1172"/>
        <v>-9003.683383972113</v>
      </c>
      <c r="BE9888">
        <f t="shared" si="1173"/>
        <v>-7434.5353892295298</v>
      </c>
      <c r="BF9888">
        <f t="shared" si="1174"/>
        <v>-5865.3873944869456</v>
      </c>
      <c r="BG9888">
        <f t="shared" si="1175"/>
        <v>-4296.2393997443623</v>
      </c>
      <c r="BH9888">
        <f t="shared" si="1176"/>
        <v>-2727.0914050017791</v>
      </c>
      <c r="BI9888">
        <f t="shared" si="1177"/>
        <v>-1157.9434102591949</v>
      </c>
      <c r="BJ9888">
        <f t="shared" si="1178"/>
        <v>411.20458448338832</v>
      </c>
    </row>
    <row r="9889" spans="1:62">
      <c r="A9889">
        <v>9886</v>
      </c>
      <c r="F9889">
        <v>3956.1007965084646</v>
      </c>
      <c r="G9889">
        <v>0.26068434455504974</v>
      </c>
      <c r="BD9889">
        <f t="shared" si="1172"/>
        <v>-1476.6211496897536</v>
      </c>
      <c r="BE9889">
        <f t="shared" si="1173"/>
        <v>-41.811016516588097</v>
      </c>
      <c r="BF9889">
        <f t="shared" si="1174"/>
        <v>1392.9991166565778</v>
      </c>
      <c r="BG9889">
        <f t="shared" si="1175"/>
        <v>2827.8092498297428</v>
      </c>
      <c r="BH9889">
        <f t="shared" si="1176"/>
        <v>4262.6193830029088</v>
      </c>
      <c r="BI9889">
        <f t="shared" si="1177"/>
        <v>5697.4295161760747</v>
      </c>
      <c r="BJ9889">
        <f t="shared" si="1178"/>
        <v>7132.2396493492397</v>
      </c>
    </row>
    <row r="9890" spans="1:62">
      <c r="A9890">
        <v>9887</v>
      </c>
      <c r="F9890">
        <v>2871.8218308682954</v>
      </c>
      <c r="G9890">
        <v>8.3145273739479109E-2</v>
      </c>
      <c r="BD9890">
        <f t="shared" si="1172"/>
        <v>-2652.6790737332158</v>
      </c>
      <c r="BE9890">
        <f t="shared" si="1173"/>
        <v>-1349.257350957967</v>
      </c>
      <c r="BF9890">
        <f t="shared" si="1174"/>
        <v>-45.835628182718665</v>
      </c>
      <c r="BG9890">
        <f t="shared" si="1175"/>
        <v>1257.5860945925306</v>
      </c>
      <c r="BH9890">
        <f t="shared" si="1176"/>
        <v>2561.0078173677794</v>
      </c>
      <c r="BI9890">
        <f t="shared" si="1177"/>
        <v>3864.4295401430272</v>
      </c>
      <c r="BJ9890">
        <f t="shared" si="1178"/>
        <v>5167.8512629182769</v>
      </c>
    </row>
    <row r="9891" spans="1:62">
      <c r="A9891">
        <v>9888</v>
      </c>
      <c r="F9891">
        <v>13010.018816497304</v>
      </c>
      <c r="G9891">
        <v>0.1835471782318967</v>
      </c>
      <c r="BD9891">
        <f t="shared" si="1172"/>
        <v>-2456.0954621708997</v>
      </c>
      <c r="BE9891">
        <f t="shared" si="1173"/>
        <v>-2040.3690934735043</v>
      </c>
      <c r="BF9891">
        <f t="shared" si="1174"/>
        <v>-1624.6427247761087</v>
      </c>
      <c r="BG9891">
        <f t="shared" si="1175"/>
        <v>-1208.9163560787133</v>
      </c>
      <c r="BH9891">
        <f t="shared" si="1176"/>
        <v>-793.18998738131768</v>
      </c>
      <c r="BI9891">
        <f t="shared" si="1177"/>
        <v>-377.46361868392205</v>
      </c>
      <c r="BJ9891">
        <f t="shared" si="1178"/>
        <v>38.262750013473578</v>
      </c>
    </row>
    <row r="9892" spans="1:62">
      <c r="A9892">
        <v>9889</v>
      </c>
      <c r="F9892">
        <v>16143.544005135229</v>
      </c>
      <c r="G9892">
        <v>0.60475073474116492</v>
      </c>
      <c r="BD9892">
        <f t="shared" si="1172"/>
        <v>-12092.28292533782</v>
      </c>
      <c r="BE9892">
        <f t="shared" si="1173"/>
        <v>-11174.547034178337</v>
      </c>
      <c r="BF9892">
        <f t="shared" si="1174"/>
        <v>-10256.811143018855</v>
      </c>
      <c r="BG9892">
        <f t="shared" si="1175"/>
        <v>-9339.0752518593708</v>
      </c>
      <c r="BH9892">
        <f t="shared" si="1176"/>
        <v>-8421.339360699887</v>
      </c>
      <c r="BI9892">
        <f t="shared" si="1177"/>
        <v>-7503.6034695404032</v>
      </c>
      <c r="BJ9892">
        <f t="shared" si="1178"/>
        <v>-6585.8675783809194</v>
      </c>
    </row>
    <row r="9893" spans="1:62">
      <c r="A9893">
        <v>9890</v>
      </c>
      <c r="F9893">
        <v>11100.058878388607</v>
      </c>
      <c r="G9893">
        <v>0.29298055208546891</v>
      </c>
      <c r="BD9893">
        <f t="shared" si="1172"/>
        <v>-13119.790331429405</v>
      </c>
      <c r="BE9893">
        <f t="shared" si="1173"/>
        <v>-10096.03665772358</v>
      </c>
      <c r="BF9893">
        <f t="shared" si="1174"/>
        <v>-7072.2829840177546</v>
      </c>
      <c r="BG9893">
        <f t="shared" si="1175"/>
        <v>-4048.5293103119311</v>
      </c>
      <c r="BH9893">
        <f t="shared" si="1176"/>
        <v>-1024.7756366061058</v>
      </c>
      <c r="BI9893">
        <f t="shared" si="1177"/>
        <v>1998.9780370997196</v>
      </c>
      <c r="BJ9893">
        <f t="shared" si="1178"/>
        <v>5022.7317108055449</v>
      </c>
    </row>
    <row r="9894" spans="1:62">
      <c r="A9894">
        <v>9891</v>
      </c>
      <c r="F9894">
        <v>-134.19551707209757</v>
      </c>
      <c r="G9894">
        <v>0.66128247863747092</v>
      </c>
      <c r="BD9894">
        <f t="shared" si="1172"/>
        <v>-9635.1561179612618</v>
      </c>
      <c r="BE9894">
        <f t="shared" si="1173"/>
        <v>-8170.2533575339176</v>
      </c>
      <c r="BF9894">
        <f t="shared" si="1174"/>
        <v>-6705.3505971065733</v>
      </c>
      <c r="BG9894">
        <f t="shared" si="1175"/>
        <v>-5240.4478366792282</v>
      </c>
      <c r="BH9894">
        <f t="shared" si="1176"/>
        <v>-3775.545076251884</v>
      </c>
      <c r="BI9894">
        <f t="shared" si="1177"/>
        <v>-2310.6423158245398</v>
      </c>
      <c r="BJ9894">
        <f t="shared" si="1178"/>
        <v>-845.73955539719464</v>
      </c>
    </row>
    <row r="9895" spans="1:62">
      <c r="A9895">
        <v>9892</v>
      </c>
      <c r="F9895">
        <v>2830.1162241730362</v>
      </c>
      <c r="G9895">
        <v>0.88488276450217107</v>
      </c>
      <c r="BD9895">
        <f t="shared" si="1172"/>
        <v>3440.6079102594522</v>
      </c>
      <c r="BE9895">
        <f t="shared" si="1173"/>
        <v>6747.0203034468068</v>
      </c>
      <c r="BF9895">
        <f t="shared" si="1174"/>
        <v>10053.432696634161</v>
      </c>
      <c r="BG9895">
        <f t="shared" si="1175"/>
        <v>13359.845089821516</v>
      </c>
      <c r="BH9895">
        <f t="shared" si="1176"/>
        <v>16666.257483008871</v>
      </c>
      <c r="BI9895">
        <f t="shared" si="1177"/>
        <v>19972.669876196225</v>
      </c>
      <c r="BJ9895">
        <f t="shared" si="1178"/>
        <v>23279.08226938358</v>
      </c>
    </row>
    <row r="9896" spans="1:62">
      <c r="A9896">
        <v>9893</v>
      </c>
      <c r="F9896">
        <v>751.40613404106625</v>
      </c>
      <c r="G9896">
        <v>0.99643798334749967</v>
      </c>
      <c r="BD9896">
        <f t="shared" si="1172"/>
        <v>1594.2975983378192</v>
      </c>
      <c r="BE9896">
        <f t="shared" si="1173"/>
        <v>6018.7114208486746</v>
      </c>
      <c r="BF9896">
        <f t="shared" si="1174"/>
        <v>10443.125243359529</v>
      </c>
      <c r="BG9896">
        <f t="shared" si="1175"/>
        <v>14867.539065870385</v>
      </c>
      <c r="BH9896">
        <f t="shared" si="1176"/>
        <v>19291.952888381238</v>
      </c>
      <c r="BI9896">
        <f t="shared" si="1177"/>
        <v>23716.366710892093</v>
      </c>
      <c r="BJ9896">
        <f t="shared" si="1178"/>
        <v>28140.780533402954</v>
      </c>
    </row>
    <row r="9897" spans="1:62">
      <c r="A9897">
        <v>9894</v>
      </c>
      <c r="F9897">
        <v>10928.761143955111</v>
      </c>
      <c r="G9897">
        <v>0.20122727497307036</v>
      </c>
      <c r="BD9897">
        <f t="shared" si="1172"/>
        <v>4230.7837826964324</v>
      </c>
      <c r="BE9897">
        <f t="shared" si="1173"/>
        <v>9212.973699433931</v>
      </c>
      <c r="BF9897">
        <f t="shared" si="1174"/>
        <v>14195.163616171429</v>
      </c>
      <c r="BG9897">
        <f t="shared" si="1175"/>
        <v>19177.353532908928</v>
      </c>
      <c r="BH9897">
        <f t="shared" si="1176"/>
        <v>24159.543449646426</v>
      </c>
      <c r="BI9897">
        <f t="shared" si="1177"/>
        <v>29141.733366383924</v>
      </c>
      <c r="BJ9897">
        <f t="shared" si="1178"/>
        <v>34123.923283121418</v>
      </c>
    </row>
    <row r="9898" spans="1:62">
      <c r="A9898">
        <v>9895</v>
      </c>
      <c r="F9898">
        <v>3295.0322188690152</v>
      </c>
      <c r="G9898">
        <v>0.36925571546822589</v>
      </c>
      <c r="BD9898">
        <f t="shared" si="1172"/>
        <v>-9922.6247690897599</v>
      </c>
      <c r="BE9898">
        <f t="shared" si="1173"/>
        <v>-8916.4883942244069</v>
      </c>
      <c r="BF9898">
        <f t="shared" si="1174"/>
        <v>-7910.3520193590557</v>
      </c>
      <c r="BG9898">
        <f t="shared" si="1175"/>
        <v>-6904.2156444937045</v>
      </c>
      <c r="BH9898">
        <f t="shared" si="1176"/>
        <v>-5898.0792696283524</v>
      </c>
      <c r="BI9898">
        <f t="shared" si="1177"/>
        <v>-4891.9428947630004</v>
      </c>
      <c r="BJ9898">
        <f t="shared" si="1178"/>
        <v>-3885.8065198976483</v>
      </c>
    </row>
    <row r="9899" spans="1:62">
      <c r="A9899">
        <v>9896</v>
      </c>
      <c r="F9899">
        <v>13673.567666309275</v>
      </c>
      <c r="G9899">
        <v>0.50624748715842838</v>
      </c>
      <c r="BD9899">
        <f t="shared" si="1172"/>
        <v>-1448.7536415278857</v>
      </c>
      <c r="BE9899">
        <f t="shared" si="1173"/>
        <v>397.5249358132437</v>
      </c>
      <c r="BF9899">
        <f t="shared" si="1174"/>
        <v>2243.8035131543729</v>
      </c>
      <c r="BG9899">
        <f t="shared" si="1175"/>
        <v>4090.0820904955026</v>
      </c>
      <c r="BH9899">
        <f t="shared" si="1176"/>
        <v>5936.3606678366323</v>
      </c>
      <c r="BI9899">
        <f t="shared" si="1177"/>
        <v>7782.639245177761</v>
      </c>
      <c r="BJ9899">
        <f t="shared" si="1178"/>
        <v>9628.9178225188916</v>
      </c>
    </row>
    <row r="9900" spans="1:62">
      <c r="A9900">
        <v>9897</v>
      </c>
      <c r="F9900">
        <v>15724.733192124148</v>
      </c>
      <c r="G9900">
        <v>0.27418359366064493</v>
      </c>
      <c r="BD9900">
        <f t="shared" si="1172"/>
        <v>-11142.330230517133</v>
      </c>
      <c r="BE9900">
        <f t="shared" si="1173"/>
        <v>-8611.0927947249911</v>
      </c>
      <c r="BF9900">
        <f t="shared" si="1174"/>
        <v>-6079.8553589328485</v>
      </c>
      <c r="BG9900">
        <f t="shared" si="1175"/>
        <v>-3548.6179231407077</v>
      </c>
      <c r="BH9900">
        <f t="shared" si="1176"/>
        <v>-1017.3804873485642</v>
      </c>
      <c r="BI9900">
        <f t="shared" si="1177"/>
        <v>1513.8569484435775</v>
      </c>
      <c r="BJ9900">
        <f t="shared" si="1178"/>
        <v>4045.0943842357192</v>
      </c>
    </row>
    <row r="9901" spans="1:62">
      <c r="A9901">
        <v>9898</v>
      </c>
      <c r="F9901">
        <v>10577.314625789157</v>
      </c>
      <c r="G9901">
        <v>0.45687487734158871</v>
      </c>
      <c r="BD9901">
        <f t="shared" si="1172"/>
        <v>-14353.815223820922</v>
      </c>
      <c r="BE9901">
        <f t="shared" si="1173"/>
        <v>-12982.897255517699</v>
      </c>
      <c r="BF9901">
        <f t="shared" si="1174"/>
        <v>-11611.979287214474</v>
      </c>
      <c r="BG9901">
        <f t="shared" si="1175"/>
        <v>-10241.061318911248</v>
      </c>
      <c r="BH9901">
        <f t="shared" si="1176"/>
        <v>-8870.1433506080248</v>
      </c>
      <c r="BI9901">
        <f t="shared" si="1177"/>
        <v>-7499.2253823047995</v>
      </c>
      <c r="BJ9901">
        <f t="shared" si="1178"/>
        <v>-6128.3074140015742</v>
      </c>
    </row>
    <row r="9902" spans="1:62">
      <c r="A9902">
        <v>9899</v>
      </c>
      <c r="F9902">
        <v>14630.956550929543</v>
      </c>
      <c r="G9902">
        <v>9.0276394763387557E-2</v>
      </c>
      <c r="BD9902">
        <f t="shared" si="1172"/>
        <v>-8292.9402390812138</v>
      </c>
      <c r="BE9902">
        <f t="shared" si="1173"/>
        <v>-6008.56585237327</v>
      </c>
      <c r="BF9902">
        <f t="shared" si="1174"/>
        <v>-3724.1914656653262</v>
      </c>
      <c r="BG9902">
        <f t="shared" si="1175"/>
        <v>-1439.8170789573833</v>
      </c>
      <c r="BH9902">
        <f t="shared" si="1176"/>
        <v>844.55730775056145</v>
      </c>
      <c r="BI9902">
        <f t="shared" si="1177"/>
        <v>3128.9316944585044</v>
      </c>
      <c r="BJ9902">
        <f t="shared" si="1178"/>
        <v>5413.3060811664491</v>
      </c>
    </row>
    <row r="9903" spans="1:62">
      <c r="A9903">
        <v>9900</v>
      </c>
      <c r="F9903">
        <v>-3777.8454880399149</v>
      </c>
      <c r="G9903">
        <v>0.50245446032091312</v>
      </c>
      <c r="BD9903">
        <f t="shared" si="1172"/>
        <v>-14179.574577112604</v>
      </c>
      <c r="BE9903">
        <f t="shared" si="1173"/>
        <v>-13728.192603295667</v>
      </c>
      <c r="BF9903">
        <f t="shared" si="1174"/>
        <v>-13276.810629478729</v>
      </c>
      <c r="BG9903">
        <f t="shared" si="1175"/>
        <v>-12825.428655661792</v>
      </c>
      <c r="BH9903">
        <f t="shared" si="1176"/>
        <v>-12374.046681844853</v>
      </c>
      <c r="BI9903">
        <f t="shared" si="1177"/>
        <v>-11922.664708027916</v>
      </c>
      <c r="BJ9903">
        <f t="shared" si="1178"/>
        <v>-11471.282734210978</v>
      </c>
    </row>
    <row r="9904" spans="1:62">
      <c r="A9904">
        <v>9901</v>
      </c>
      <c r="F9904">
        <v>13137.467676484326</v>
      </c>
      <c r="G9904">
        <v>0.2582558500017651</v>
      </c>
      <c r="BD9904">
        <f t="shared" si="1172"/>
        <v>6290.1177896444806</v>
      </c>
      <c r="BE9904">
        <f t="shared" si="1173"/>
        <v>8802.3900912490462</v>
      </c>
      <c r="BF9904">
        <f t="shared" si="1174"/>
        <v>11314.662392853612</v>
      </c>
      <c r="BG9904">
        <f t="shared" si="1175"/>
        <v>13826.934694458178</v>
      </c>
      <c r="BH9904">
        <f t="shared" si="1176"/>
        <v>16339.206996062743</v>
      </c>
      <c r="BI9904">
        <f t="shared" si="1177"/>
        <v>18851.479297667309</v>
      </c>
      <c r="BJ9904">
        <f t="shared" si="1178"/>
        <v>21363.751599271873</v>
      </c>
    </row>
    <row r="9905" spans="1:62">
      <c r="A9905">
        <v>9902</v>
      </c>
      <c r="F9905">
        <v>10076.166400750597</v>
      </c>
      <c r="G9905">
        <v>0.24040448917720347</v>
      </c>
      <c r="BD9905">
        <f t="shared" si="1172"/>
        <v>-11846.188426475501</v>
      </c>
      <c r="BE9905">
        <f t="shared" si="1173"/>
        <v>-10554.909176466675</v>
      </c>
      <c r="BF9905">
        <f t="shared" si="1174"/>
        <v>-9263.6299264578502</v>
      </c>
      <c r="BG9905">
        <f t="shared" si="1175"/>
        <v>-7972.3506764490239</v>
      </c>
      <c r="BH9905">
        <f t="shared" si="1176"/>
        <v>-6681.0714264401986</v>
      </c>
      <c r="BI9905">
        <f t="shared" si="1177"/>
        <v>-5389.7921764313733</v>
      </c>
      <c r="BJ9905">
        <f t="shared" si="1178"/>
        <v>-4098.512926422547</v>
      </c>
    </row>
    <row r="9906" spans="1:62">
      <c r="A9906">
        <v>9903</v>
      </c>
      <c r="F9906">
        <v>1885.9208914401024</v>
      </c>
      <c r="G9906">
        <v>0.47028211824876376</v>
      </c>
      <c r="BD9906">
        <f t="shared" si="1172"/>
        <v>-8874.1439548645794</v>
      </c>
      <c r="BE9906">
        <f t="shared" si="1173"/>
        <v>-7672.1215089785619</v>
      </c>
      <c r="BF9906">
        <f t="shared" si="1174"/>
        <v>-6470.0990630925444</v>
      </c>
      <c r="BG9906">
        <f t="shared" si="1175"/>
        <v>-5268.0766172065278</v>
      </c>
      <c r="BH9906">
        <f t="shared" si="1176"/>
        <v>-4066.0541713205102</v>
      </c>
      <c r="BI9906">
        <f t="shared" si="1177"/>
        <v>-2864.0317254344927</v>
      </c>
      <c r="BJ9906">
        <f t="shared" si="1178"/>
        <v>-1662.0092795484761</v>
      </c>
    </row>
    <row r="9907" spans="1:62">
      <c r="A9907">
        <v>9904</v>
      </c>
      <c r="F9907">
        <v>11092.667641222337</v>
      </c>
      <c r="G9907">
        <v>0.45375634625421135</v>
      </c>
      <c r="BD9907">
        <f t="shared" si="1172"/>
        <v>465.48969980371658</v>
      </c>
      <c r="BE9907">
        <f t="shared" si="1173"/>
        <v>2816.9002910475356</v>
      </c>
      <c r="BF9907">
        <f t="shared" si="1174"/>
        <v>5168.3108822913537</v>
      </c>
      <c r="BG9907">
        <f t="shared" si="1175"/>
        <v>7519.7214735351736</v>
      </c>
      <c r="BH9907">
        <f t="shared" si="1176"/>
        <v>9871.1320647789908</v>
      </c>
      <c r="BI9907">
        <f t="shared" si="1177"/>
        <v>12222.54265602281</v>
      </c>
      <c r="BJ9907">
        <f t="shared" si="1178"/>
        <v>14573.953247266629</v>
      </c>
    </row>
    <row r="9908" spans="1:62">
      <c r="A9908">
        <v>9905</v>
      </c>
      <c r="F9908">
        <v>7734.78340521063</v>
      </c>
      <c r="G9908">
        <v>0.81651862112923457</v>
      </c>
      <c r="BD9908">
        <f t="shared" si="1172"/>
        <v>-8823.8859099512811</v>
      </c>
      <c r="BE9908">
        <f t="shared" si="1173"/>
        <v>-6555.1041786802234</v>
      </c>
      <c r="BF9908">
        <f t="shared" si="1174"/>
        <v>-4286.3224474091667</v>
      </c>
      <c r="BG9908">
        <f t="shared" si="1175"/>
        <v>-2017.5407161381099</v>
      </c>
      <c r="BH9908">
        <f t="shared" si="1176"/>
        <v>251.24101513294772</v>
      </c>
      <c r="BI9908">
        <f t="shared" si="1177"/>
        <v>2520.0227464040036</v>
      </c>
      <c r="BJ9908">
        <f t="shared" si="1178"/>
        <v>4788.8044776750612</v>
      </c>
    </row>
    <row r="9909" spans="1:62">
      <c r="A9909">
        <v>9906</v>
      </c>
      <c r="F9909">
        <v>16824.81576281834</v>
      </c>
      <c r="G9909">
        <v>0.1387208285079824</v>
      </c>
      <c r="BD9909">
        <f t="shared" si="1172"/>
        <v>-3652.1902995644573</v>
      </c>
      <c r="BE9909">
        <f t="shared" si="1173"/>
        <v>430.40280608171543</v>
      </c>
      <c r="BF9909">
        <f t="shared" si="1174"/>
        <v>4512.9959117278886</v>
      </c>
      <c r="BG9909">
        <f t="shared" si="1175"/>
        <v>8595.5890173740609</v>
      </c>
      <c r="BH9909">
        <f t="shared" si="1176"/>
        <v>12678.182123020233</v>
      </c>
      <c r="BI9909">
        <f t="shared" si="1177"/>
        <v>16760.775228666407</v>
      </c>
      <c r="BJ9909">
        <f t="shared" si="1178"/>
        <v>20843.368334312581</v>
      </c>
    </row>
    <row r="9910" spans="1:62">
      <c r="A9910">
        <v>9907</v>
      </c>
      <c r="F9910">
        <v>7975.154835434605</v>
      </c>
      <c r="G9910">
        <v>0.16221829159752943</v>
      </c>
      <c r="BD9910">
        <f t="shared" si="1172"/>
        <v>-16131.211620278427</v>
      </c>
      <c r="BE9910">
        <f t="shared" si="1173"/>
        <v>-15437.607477738517</v>
      </c>
      <c r="BF9910">
        <f t="shared" si="1174"/>
        <v>-14744.003335198604</v>
      </c>
      <c r="BG9910">
        <f t="shared" si="1175"/>
        <v>-14050.399192658691</v>
      </c>
      <c r="BH9910">
        <f t="shared" si="1176"/>
        <v>-13356.795050118781</v>
      </c>
      <c r="BI9910">
        <f t="shared" si="1177"/>
        <v>-12663.190907578868</v>
      </c>
      <c r="BJ9910">
        <f t="shared" si="1178"/>
        <v>-11969.586765038955</v>
      </c>
    </row>
    <row r="9911" spans="1:62">
      <c r="A9911">
        <v>9908</v>
      </c>
      <c r="F9911">
        <v>14973.468312585814</v>
      </c>
      <c r="G9911">
        <v>0.39163231591779102</v>
      </c>
      <c r="BD9911">
        <f t="shared" si="1172"/>
        <v>-7164.0633774469579</v>
      </c>
      <c r="BE9911">
        <f t="shared" si="1173"/>
        <v>-6352.9719194593108</v>
      </c>
      <c r="BF9911">
        <f t="shared" si="1174"/>
        <v>-5541.8804614716637</v>
      </c>
      <c r="BG9911">
        <f t="shared" si="1175"/>
        <v>-4730.7890034840166</v>
      </c>
      <c r="BH9911">
        <f t="shared" si="1176"/>
        <v>-3919.6975454963695</v>
      </c>
      <c r="BI9911">
        <f t="shared" si="1177"/>
        <v>-3108.6060875087223</v>
      </c>
      <c r="BJ9911">
        <f t="shared" si="1178"/>
        <v>-2297.5146295210752</v>
      </c>
    </row>
    <row r="9912" spans="1:62">
      <c r="A9912">
        <v>9909</v>
      </c>
      <c r="F9912">
        <v>11983.197345659937</v>
      </c>
      <c r="G9912">
        <v>0.1312840599017786</v>
      </c>
      <c r="BD9912">
        <f t="shared" si="1172"/>
        <v>-13015.306732996858</v>
      </c>
      <c r="BE9912">
        <f t="shared" si="1173"/>
        <v>-11057.145153407902</v>
      </c>
      <c r="BF9912">
        <f t="shared" si="1174"/>
        <v>-9098.9835738189486</v>
      </c>
      <c r="BG9912">
        <f t="shared" si="1175"/>
        <v>-7140.8219942299929</v>
      </c>
      <c r="BH9912">
        <f t="shared" si="1176"/>
        <v>-5182.6604146410391</v>
      </c>
      <c r="BI9912">
        <f t="shared" si="1177"/>
        <v>-3224.4988350520835</v>
      </c>
      <c r="BJ9912">
        <f t="shared" si="1178"/>
        <v>-1266.3372554631278</v>
      </c>
    </row>
    <row r="9913" spans="1:62">
      <c r="A9913">
        <v>9910</v>
      </c>
      <c r="F9913">
        <v>7424.3146623169778</v>
      </c>
      <c r="G9913">
        <v>0.2619741864252374</v>
      </c>
      <c r="BD9913">
        <f t="shared" si="1172"/>
        <v>-11326.777046151044</v>
      </c>
      <c r="BE9913">
        <f t="shared" si="1173"/>
        <v>-10670.356746642152</v>
      </c>
      <c r="BF9913">
        <f t="shared" si="1174"/>
        <v>-10013.936447133257</v>
      </c>
      <c r="BG9913">
        <f t="shared" si="1175"/>
        <v>-9357.5161476243647</v>
      </c>
      <c r="BH9913">
        <f t="shared" si="1176"/>
        <v>-8701.0958481154721</v>
      </c>
      <c r="BI9913">
        <f t="shared" si="1177"/>
        <v>-8044.6755486065795</v>
      </c>
      <c r="BJ9913">
        <f t="shared" si="1178"/>
        <v>-7388.2552490976859</v>
      </c>
    </row>
    <row r="9914" spans="1:62">
      <c r="A9914">
        <v>9911</v>
      </c>
      <c r="F9914">
        <v>6730.5728749437421</v>
      </c>
      <c r="G9914">
        <v>0.65969925168417909</v>
      </c>
      <c r="BD9914">
        <f t="shared" si="1172"/>
        <v>-6114.443730190791</v>
      </c>
      <c r="BE9914">
        <f t="shared" si="1173"/>
        <v>-4804.5727980646043</v>
      </c>
      <c r="BF9914">
        <f t="shared" si="1174"/>
        <v>-3494.7018659384166</v>
      </c>
      <c r="BG9914">
        <f t="shared" si="1175"/>
        <v>-2184.8309338122299</v>
      </c>
      <c r="BH9914">
        <f t="shared" si="1176"/>
        <v>-874.96000168604314</v>
      </c>
      <c r="BI9914">
        <f t="shared" si="1177"/>
        <v>434.91093044014451</v>
      </c>
      <c r="BJ9914">
        <f t="shared" si="1178"/>
        <v>1744.7818625663313</v>
      </c>
    </row>
    <row r="9915" spans="1:62">
      <c r="A9915">
        <v>9912</v>
      </c>
      <c r="F9915">
        <v>14388.61594933887</v>
      </c>
      <c r="G9915">
        <v>0.28297930896702184</v>
      </c>
      <c r="BD9915">
        <f t="shared" si="1172"/>
        <v>-3432.0766165228465</v>
      </c>
      <c r="BE9915">
        <f t="shared" si="1173"/>
        <v>-133.58035810195088</v>
      </c>
      <c r="BF9915">
        <f t="shared" si="1174"/>
        <v>3164.9159003189434</v>
      </c>
      <c r="BG9915">
        <f t="shared" si="1175"/>
        <v>6463.4121587398404</v>
      </c>
      <c r="BH9915">
        <f t="shared" si="1176"/>
        <v>9761.9084171607337</v>
      </c>
      <c r="BI9915">
        <f t="shared" si="1177"/>
        <v>13060.404675581629</v>
      </c>
      <c r="BJ9915">
        <f t="shared" si="1178"/>
        <v>16358.900934002528</v>
      </c>
    </row>
    <row r="9916" spans="1:62">
      <c r="A9916">
        <v>9913</v>
      </c>
      <c r="F9916">
        <v>3640.0096435961132</v>
      </c>
      <c r="G9916">
        <v>0.91279645265251386</v>
      </c>
      <c r="BD9916">
        <f t="shared" si="1172"/>
        <v>-12973.719404503761</v>
      </c>
      <c r="BE9916">
        <f t="shared" si="1173"/>
        <v>-11558.822859668651</v>
      </c>
      <c r="BF9916">
        <f t="shared" si="1174"/>
        <v>-10143.926314833541</v>
      </c>
      <c r="BG9916">
        <f t="shared" si="1175"/>
        <v>-8729.029769998433</v>
      </c>
      <c r="BH9916">
        <f t="shared" si="1176"/>
        <v>-7314.1332251633239</v>
      </c>
      <c r="BI9916">
        <f t="shared" si="1177"/>
        <v>-5899.2366803282148</v>
      </c>
      <c r="BJ9916">
        <f t="shared" si="1178"/>
        <v>-4484.3401354931048</v>
      </c>
    </row>
    <row r="9917" spans="1:62">
      <c r="A9917">
        <v>9914</v>
      </c>
      <c r="F9917">
        <v>9704.8088859401214</v>
      </c>
      <c r="G9917">
        <v>0.36519965272197563</v>
      </c>
      <c r="BD9917">
        <f t="shared" si="1172"/>
        <v>923.97261966645601</v>
      </c>
      <c r="BE9917">
        <f t="shared" si="1173"/>
        <v>5487.9548829290252</v>
      </c>
      <c r="BF9917">
        <f t="shared" si="1174"/>
        <v>10051.937146191594</v>
      </c>
      <c r="BG9917">
        <f t="shared" si="1175"/>
        <v>14615.919409454164</v>
      </c>
      <c r="BH9917">
        <f t="shared" si="1176"/>
        <v>19179.901672716733</v>
      </c>
      <c r="BI9917">
        <f t="shared" si="1177"/>
        <v>23743.883935979302</v>
      </c>
      <c r="BJ9917">
        <f t="shared" si="1178"/>
        <v>28307.866199241871</v>
      </c>
    </row>
    <row r="9918" spans="1:62">
      <c r="A9918">
        <v>9915</v>
      </c>
      <c r="F9918">
        <v>3356.989903750411</v>
      </c>
      <c r="G9918">
        <v>0.35288592105834393</v>
      </c>
      <c r="BD9918">
        <f t="shared" si="1172"/>
        <v>-7878.8106223302429</v>
      </c>
      <c r="BE9918">
        <f t="shared" si="1173"/>
        <v>-6052.8123587203645</v>
      </c>
      <c r="BF9918">
        <f t="shared" si="1174"/>
        <v>-4226.814095110487</v>
      </c>
      <c r="BG9918">
        <f t="shared" si="1175"/>
        <v>-2400.8158315006085</v>
      </c>
      <c r="BH9918">
        <f t="shared" si="1176"/>
        <v>-574.81756789073006</v>
      </c>
      <c r="BI9918">
        <f t="shared" si="1177"/>
        <v>1251.1806957191475</v>
      </c>
      <c r="BJ9918">
        <f t="shared" si="1178"/>
        <v>3077.178959329025</v>
      </c>
    </row>
    <row r="9919" spans="1:62">
      <c r="A9919">
        <v>9916</v>
      </c>
      <c r="F9919">
        <v>16905.570448940343</v>
      </c>
      <c r="G9919">
        <v>0.27510658451012215</v>
      </c>
      <c r="BD9919">
        <f t="shared" si="1172"/>
        <v>-1592.5602984586915</v>
      </c>
      <c r="BE9919">
        <f t="shared" si="1173"/>
        <v>171.86930683302808</v>
      </c>
      <c r="BF9919">
        <f t="shared" si="1174"/>
        <v>1936.2989121247483</v>
      </c>
      <c r="BG9919">
        <f t="shared" si="1175"/>
        <v>3700.7285174164672</v>
      </c>
      <c r="BH9919">
        <f t="shared" si="1176"/>
        <v>5465.1581227081879</v>
      </c>
      <c r="BI9919">
        <f t="shared" si="1177"/>
        <v>7229.5877279999077</v>
      </c>
      <c r="BJ9919">
        <f t="shared" si="1178"/>
        <v>8994.0173332916274</v>
      </c>
    </row>
    <row r="9920" spans="1:62">
      <c r="A9920">
        <v>9917</v>
      </c>
      <c r="F9920">
        <v>184.80976335893865</v>
      </c>
      <c r="G9920">
        <v>0.53610219680720395</v>
      </c>
      <c r="BD9920">
        <f t="shared" si="1172"/>
        <v>-15530.037526389733</v>
      </c>
      <c r="BE9920">
        <f t="shared" si="1173"/>
        <v>-14154.504603839123</v>
      </c>
      <c r="BF9920">
        <f t="shared" si="1174"/>
        <v>-12778.971681288511</v>
      </c>
      <c r="BG9920">
        <f t="shared" si="1175"/>
        <v>-11403.438758737901</v>
      </c>
      <c r="BH9920">
        <f t="shared" si="1176"/>
        <v>-10027.905836187289</v>
      </c>
      <c r="BI9920">
        <f t="shared" si="1177"/>
        <v>-8652.3729136366783</v>
      </c>
      <c r="BJ9920">
        <f t="shared" si="1178"/>
        <v>-7276.839991086068</v>
      </c>
    </row>
    <row r="9921" spans="1:62">
      <c r="A9921">
        <v>9918</v>
      </c>
      <c r="F9921">
        <v>3500.7348339921973</v>
      </c>
      <c r="G9921">
        <v>0.64552147906190527</v>
      </c>
      <c r="BD9921">
        <f t="shared" si="1172"/>
        <v>2495.701220677081</v>
      </c>
      <c r="BE9921">
        <f t="shared" si="1173"/>
        <v>5176.2122047131006</v>
      </c>
      <c r="BF9921">
        <f t="shared" si="1174"/>
        <v>7856.7231887491207</v>
      </c>
      <c r="BG9921">
        <f t="shared" si="1175"/>
        <v>10537.23417278514</v>
      </c>
      <c r="BH9921">
        <f t="shared" si="1176"/>
        <v>13217.74515682116</v>
      </c>
      <c r="BI9921">
        <f t="shared" si="1177"/>
        <v>15898.25614085718</v>
      </c>
      <c r="BJ9921">
        <f t="shared" si="1178"/>
        <v>18578.767124893198</v>
      </c>
    </row>
    <row r="9922" spans="1:62">
      <c r="A9922">
        <v>9919</v>
      </c>
      <c r="F9922">
        <v>8592.1946039482173</v>
      </c>
      <c r="G9922">
        <v>0.21181240810934643</v>
      </c>
      <c r="BD9922">
        <f t="shared" si="1172"/>
        <v>-273.1274386826708</v>
      </c>
      <c r="BE9922">
        <f t="shared" si="1173"/>
        <v>2954.4799566268557</v>
      </c>
      <c r="BF9922">
        <f t="shared" si="1174"/>
        <v>6182.0873519363813</v>
      </c>
      <c r="BG9922">
        <f t="shared" si="1175"/>
        <v>9409.6947472459087</v>
      </c>
      <c r="BH9922">
        <f t="shared" si="1176"/>
        <v>12637.302142555434</v>
      </c>
      <c r="BI9922">
        <f t="shared" si="1177"/>
        <v>15864.90953786496</v>
      </c>
      <c r="BJ9922">
        <f t="shared" si="1178"/>
        <v>19092.516933174484</v>
      </c>
    </row>
    <row r="9923" spans="1:62">
      <c r="A9923">
        <v>9920</v>
      </c>
      <c r="F9923">
        <v>12894.225560579049</v>
      </c>
      <c r="G9923">
        <v>0.38284972175929877</v>
      </c>
      <c r="BD9923">
        <f t="shared" si="1172"/>
        <v>-7533.1325634014847</v>
      </c>
      <c r="BE9923">
        <f t="shared" si="1173"/>
        <v>-6474.0705228547531</v>
      </c>
      <c r="BF9923">
        <f t="shared" si="1174"/>
        <v>-5415.0084823080215</v>
      </c>
      <c r="BG9923">
        <f t="shared" si="1175"/>
        <v>-4355.946441761289</v>
      </c>
      <c r="BH9923">
        <f t="shared" si="1176"/>
        <v>-3296.8844012145564</v>
      </c>
      <c r="BI9923">
        <f t="shared" si="1177"/>
        <v>-2237.8223606678248</v>
      </c>
      <c r="BJ9923">
        <f t="shared" si="1178"/>
        <v>-1178.7603201210923</v>
      </c>
    </row>
    <row r="9924" spans="1:62">
      <c r="A9924">
        <v>9921</v>
      </c>
      <c r="F9924">
        <v>8463.5946244376155</v>
      </c>
      <c r="G9924">
        <v>0.19337560441892698</v>
      </c>
      <c r="BD9924">
        <f t="shared" si="1172"/>
        <v>-10979.976951782555</v>
      </c>
      <c r="BE9924">
        <f t="shared" si="1173"/>
        <v>-9065.7283429860618</v>
      </c>
      <c r="BF9924">
        <f t="shared" si="1174"/>
        <v>-7151.4797341895674</v>
      </c>
      <c r="BG9924">
        <f t="shared" si="1175"/>
        <v>-5237.2311253930739</v>
      </c>
      <c r="BH9924">
        <f t="shared" si="1176"/>
        <v>-3322.9825165965794</v>
      </c>
      <c r="BI9924">
        <f t="shared" si="1177"/>
        <v>-1408.7339078000859</v>
      </c>
      <c r="BJ9924">
        <f t="shared" si="1178"/>
        <v>505.51470099640756</v>
      </c>
    </row>
    <row r="9925" spans="1:62">
      <c r="A9925">
        <v>9922</v>
      </c>
      <c r="F9925">
        <v>7634.1849826374219</v>
      </c>
      <c r="G9925">
        <v>0.266764072011485</v>
      </c>
      <c r="BD9925">
        <f t="shared" si="1172"/>
        <v>-7496.7166023429809</v>
      </c>
      <c r="BE9925">
        <f t="shared" si="1173"/>
        <v>-6529.8385802483454</v>
      </c>
      <c r="BF9925">
        <f t="shared" si="1174"/>
        <v>-5562.9605581537107</v>
      </c>
      <c r="BG9925">
        <f t="shared" si="1175"/>
        <v>-4596.0825360590752</v>
      </c>
      <c r="BH9925">
        <f t="shared" si="1176"/>
        <v>-3629.2045139644406</v>
      </c>
      <c r="BI9925">
        <f t="shared" si="1177"/>
        <v>-2662.326491869806</v>
      </c>
      <c r="BJ9925">
        <f t="shared" si="1178"/>
        <v>-1695.4484697751714</v>
      </c>
    </row>
    <row r="9926" spans="1:62">
      <c r="A9926">
        <v>9923</v>
      </c>
      <c r="F9926">
        <v>10961.980553435231</v>
      </c>
      <c r="G9926">
        <v>0.31122445082136441</v>
      </c>
      <c r="BD9926">
        <f t="shared" si="1172"/>
        <v>-6300.3646225799966</v>
      </c>
      <c r="BE9926">
        <f t="shared" si="1173"/>
        <v>-4966.5442625225714</v>
      </c>
      <c r="BF9926">
        <f t="shared" si="1174"/>
        <v>-3632.7239024651467</v>
      </c>
      <c r="BG9926">
        <f t="shared" si="1175"/>
        <v>-2298.9035424077219</v>
      </c>
      <c r="BH9926">
        <f t="shared" si="1176"/>
        <v>-965.08318235029674</v>
      </c>
      <c r="BI9926">
        <f t="shared" si="1177"/>
        <v>368.73717770712847</v>
      </c>
      <c r="BJ9926">
        <f t="shared" si="1178"/>
        <v>1702.5575377645528</v>
      </c>
    </row>
    <row r="9927" spans="1:62">
      <c r="A9927">
        <v>9924</v>
      </c>
      <c r="F9927">
        <v>10846.297044608173</v>
      </c>
      <c r="G9927">
        <v>0.23973045198993415</v>
      </c>
      <c r="BD9927">
        <f t="shared" si="1172"/>
        <v>-9405.858299328409</v>
      </c>
      <c r="BE9927">
        <f t="shared" si="1173"/>
        <v>-7849.7360452215871</v>
      </c>
      <c r="BF9927">
        <f t="shared" si="1174"/>
        <v>-6293.6137911147644</v>
      </c>
      <c r="BG9927">
        <f t="shared" si="1175"/>
        <v>-4737.4915370079425</v>
      </c>
      <c r="BH9927">
        <f t="shared" si="1176"/>
        <v>-3181.3692829011206</v>
      </c>
      <c r="BI9927">
        <f t="shared" si="1177"/>
        <v>-1625.2470287942979</v>
      </c>
      <c r="BJ9927">
        <f t="shared" si="1178"/>
        <v>-69.12477468747602</v>
      </c>
    </row>
    <row r="9928" spans="1:62">
      <c r="A9928">
        <v>9925</v>
      </c>
      <c r="F9928">
        <v>6581.5187914927883</v>
      </c>
      <c r="G9928">
        <v>0.22039853321844127</v>
      </c>
      <c r="BD9928">
        <f t="shared" si="1172"/>
        <v>-9647.6447846585015</v>
      </c>
      <c r="BE9928">
        <f t="shared" si="1173"/>
        <v>-8448.9925247088322</v>
      </c>
      <c r="BF9928">
        <f t="shared" si="1174"/>
        <v>-7250.3402647591611</v>
      </c>
      <c r="BG9928">
        <f t="shared" si="1175"/>
        <v>-6051.6880048094899</v>
      </c>
      <c r="BH9928">
        <f t="shared" si="1176"/>
        <v>-4853.0357448598188</v>
      </c>
      <c r="BI9928">
        <f t="shared" si="1177"/>
        <v>-3654.3834849101486</v>
      </c>
      <c r="BJ9928">
        <f t="shared" si="1178"/>
        <v>-2455.7312249604784</v>
      </c>
    </row>
    <row r="9929" spans="1:62">
      <c r="A9929">
        <v>9926</v>
      </c>
      <c r="F9929">
        <v>-907.7286320830317</v>
      </c>
      <c r="G9929">
        <v>0.26516284909054022</v>
      </c>
      <c r="BD9929">
        <f t="shared" si="1172"/>
        <v>-5479.5261254005818</v>
      </c>
      <c r="BE9929">
        <f t="shared" si="1173"/>
        <v>-4377.5334593083753</v>
      </c>
      <c r="BF9929">
        <f t="shared" si="1174"/>
        <v>-3275.5407932161693</v>
      </c>
      <c r="BG9929">
        <f t="shared" si="1175"/>
        <v>-2173.5481271239632</v>
      </c>
      <c r="BH9929">
        <f t="shared" si="1176"/>
        <v>-1071.5554610317567</v>
      </c>
      <c r="BI9929">
        <f t="shared" si="1177"/>
        <v>30.437205060449742</v>
      </c>
      <c r="BJ9929">
        <f t="shared" si="1178"/>
        <v>1132.4298711526562</v>
      </c>
    </row>
    <row r="9930" spans="1:62">
      <c r="A9930">
        <v>9927</v>
      </c>
      <c r="F9930">
        <v>17367.860445921189</v>
      </c>
      <c r="G9930">
        <v>4.6349061769834776E-2</v>
      </c>
      <c r="BD9930">
        <f t="shared" si="1172"/>
        <v>2233.5428775357327</v>
      </c>
      <c r="BE9930">
        <f t="shared" si="1173"/>
        <v>3559.3571229884337</v>
      </c>
      <c r="BF9930">
        <f t="shared" si="1174"/>
        <v>4885.1713684411352</v>
      </c>
      <c r="BG9930">
        <f t="shared" si="1175"/>
        <v>6210.9856138938358</v>
      </c>
      <c r="BH9930">
        <f t="shared" si="1176"/>
        <v>7536.7998593465372</v>
      </c>
      <c r="BI9930">
        <f t="shared" si="1177"/>
        <v>8862.6141047992387</v>
      </c>
      <c r="BJ9930">
        <f t="shared" si="1178"/>
        <v>10188.428350251939</v>
      </c>
    </row>
    <row r="9931" spans="1:62">
      <c r="A9931">
        <v>9928</v>
      </c>
      <c r="F9931">
        <v>9152.0366147983077</v>
      </c>
      <c r="G9931">
        <v>0.75995459285774203</v>
      </c>
      <c r="BD9931">
        <f t="shared" si="1172"/>
        <v>-17136.115137072014</v>
      </c>
      <c r="BE9931">
        <f t="shared" si="1173"/>
        <v>-16904.36982822284</v>
      </c>
      <c r="BF9931">
        <f t="shared" si="1174"/>
        <v>-16672.624519373669</v>
      </c>
      <c r="BG9931">
        <f t="shared" si="1175"/>
        <v>-16440.879210524494</v>
      </c>
      <c r="BH9931">
        <f t="shared" si="1176"/>
        <v>-16209.133901675319</v>
      </c>
      <c r="BI9931">
        <f t="shared" si="1177"/>
        <v>-15977.388592826146</v>
      </c>
      <c r="BJ9931">
        <f t="shared" si="1178"/>
        <v>-15745.643283976971</v>
      </c>
    </row>
    <row r="9932" spans="1:62">
      <c r="A9932">
        <v>9929</v>
      </c>
      <c r="F9932">
        <v>11427.992092258708</v>
      </c>
      <c r="G9932">
        <v>0.23523169922273723</v>
      </c>
      <c r="BD9932">
        <f t="shared" si="1172"/>
        <v>-5352.2636505095979</v>
      </c>
      <c r="BE9932">
        <f t="shared" si="1173"/>
        <v>-1552.4906862208873</v>
      </c>
      <c r="BF9932">
        <f t="shared" si="1174"/>
        <v>2247.2822780678234</v>
      </c>
      <c r="BG9932">
        <f t="shared" si="1175"/>
        <v>6047.0552423565332</v>
      </c>
      <c r="BH9932">
        <f t="shared" si="1176"/>
        <v>9846.8282066452448</v>
      </c>
      <c r="BI9932">
        <f t="shared" si="1177"/>
        <v>13646.601170933955</v>
      </c>
      <c r="BJ9932">
        <f t="shared" si="1178"/>
        <v>17446.374135222664</v>
      </c>
    </row>
    <row r="9933" spans="1:62">
      <c r="A9933">
        <v>9930</v>
      </c>
      <c r="F9933">
        <v>6690.3734041061653</v>
      </c>
      <c r="G9933">
        <v>0.58498898591302773</v>
      </c>
      <c r="BD9933">
        <f t="shared" ref="BD9933:BD9996" si="1179">($BD$3*G9932)-F9932</f>
        <v>-10251.833596145021</v>
      </c>
      <c r="BE9933">
        <f t="shared" ref="BE9933:BE9996" si="1180">($BE$3*G9932)-F9932</f>
        <v>-9075.6751000313361</v>
      </c>
      <c r="BF9933">
        <f t="shared" ref="BF9933:BF9996" si="1181">($BF$3*G9932)-F9932</f>
        <v>-7899.5166039176493</v>
      </c>
      <c r="BG9933">
        <f t="shared" ref="BG9933:BG9996" si="1182">($BG$3*G9932)-F9932</f>
        <v>-6723.3581078039633</v>
      </c>
      <c r="BH9933">
        <f t="shared" ref="BH9933:BH9996" si="1183">($BH$3*G9932)-F9932</f>
        <v>-5547.1996116902774</v>
      </c>
      <c r="BI9933">
        <f t="shared" ref="BI9933:BI9996" si="1184">($BI$3*G9932)-F9932</f>
        <v>-4371.0411155765905</v>
      </c>
      <c r="BJ9933">
        <f t="shared" ref="BJ9933:BJ9996" si="1185">($BJ$3*G9932)-F9932</f>
        <v>-3194.8826194629055</v>
      </c>
    </row>
    <row r="9934" spans="1:62">
      <c r="A9934">
        <v>9931</v>
      </c>
      <c r="F9934">
        <v>3869.344403545203</v>
      </c>
      <c r="G9934">
        <v>0.14994827435190317</v>
      </c>
      <c r="BD9934">
        <f t="shared" si="1179"/>
        <v>-3765.4284745410268</v>
      </c>
      <c r="BE9934">
        <f t="shared" si="1180"/>
        <v>-840.48354497588844</v>
      </c>
      <c r="BF9934">
        <f t="shared" si="1181"/>
        <v>2084.4613845892509</v>
      </c>
      <c r="BG9934">
        <f t="shared" si="1182"/>
        <v>5009.4063141543884</v>
      </c>
      <c r="BH9934">
        <f t="shared" si="1183"/>
        <v>7934.3512437195277</v>
      </c>
      <c r="BI9934">
        <f t="shared" si="1184"/>
        <v>10859.296173284667</v>
      </c>
      <c r="BJ9934">
        <f t="shared" si="1185"/>
        <v>13784.241102849806</v>
      </c>
    </row>
    <row r="9935" spans="1:62">
      <c r="A9935">
        <v>9932</v>
      </c>
      <c r="F9935">
        <v>18927.034045544809</v>
      </c>
      <c r="G9935">
        <v>-3.1346000573666544E-3</v>
      </c>
      <c r="BD9935">
        <f t="shared" si="1179"/>
        <v>-3119.6030317856871</v>
      </c>
      <c r="BE9935">
        <f t="shared" si="1180"/>
        <v>-2369.8616600261712</v>
      </c>
      <c r="BF9935">
        <f t="shared" si="1181"/>
        <v>-1620.1202882666557</v>
      </c>
      <c r="BG9935">
        <f t="shared" si="1182"/>
        <v>-870.37891650713982</v>
      </c>
      <c r="BH9935">
        <f t="shared" si="1183"/>
        <v>-120.63754474762391</v>
      </c>
      <c r="BI9935">
        <f t="shared" si="1184"/>
        <v>629.10382701189155</v>
      </c>
      <c r="BJ9935">
        <f t="shared" si="1185"/>
        <v>1378.8451987714079</v>
      </c>
    </row>
    <row r="9936" spans="1:62">
      <c r="A9936">
        <v>9933</v>
      </c>
      <c r="F9936">
        <v>8365.7119065824081</v>
      </c>
      <c r="G9936">
        <v>1.052471231163838</v>
      </c>
      <c r="BD9936">
        <f t="shared" si="1179"/>
        <v>-18942.707045831641</v>
      </c>
      <c r="BE9936">
        <f t="shared" si="1180"/>
        <v>-18958.380046118476</v>
      </c>
      <c r="BF9936">
        <f t="shared" si="1181"/>
        <v>-18974.053046405308</v>
      </c>
      <c r="BG9936">
        <f t="shared" si="1182"/>
        <v>-18989.726046692143</v>
      </c>
      <c r="BH9936">
        <f t="shared" si="1183"/>
        <v>-19005.399046978975</v>
      </c>
      <c r="BI9936">
        <f t="shared" si="1184"/>
        <v>-19021.07204726581</v>
      </c>
      <c r="BJ9936">
        <f t="shared" si="1185"/>
        <v>-19036.745047552642</v>
      </c>
    </row>
    <row r="9937" spans="1:62">
      <c r="A9937">
        <v>9934</v>
      </c>
      <c r="F9937">
        <v>9523.3792364516194</v>
      </c>
      <c r="G9937">
        <v>0.53534501008832702</v>
      </c>
      <c r="BD9937">
        <f t="shared" si="1179"/>
        <v>-3103.3557507632177</v>
      </c>
      <c r="BE9937">
        <f t="shared" si="1180"/>
        <v>2159.0004050559728</v>
      </c>
      <c r="BF9937">
        <f t="shared" si="1181"/>
        <v>7421.3565608751614</v>
      </c>
      <c r="BG9937">
        <f t="shared" si="1182"/>
        <v>12683.712716694354</v>
      </c>
      <c r="BH9937">
        <f t="shared" si="1183"/>
        <v>17946.068872513541</v>
      </c>
      <c r="BI9937">
        <f t="shared" si="1184"/>
        <v>23208.425028332731</v>
      </c>
      <c r="BJ9937">
        <f t="shared" si="1185"/>
        <v>28470.781184151921</v>
      </c>
    </row>
    <row r="9938" spans="1:62">
      <c r="A9938">
        <v>9935</v>
      </c>
      <c r="F9938">
        <v>-291.49442533958063</v>
      </c>
      <c r="G9938">
        <v>0.27028227625850398</v>
      </c>
      <c r="BD9938">
        <f t="shared" si="1179"/>
        <v>-6846.6541860099842</v>
      </c>
      <c r="BE9938">
        <f t="shared" si="1180"/>
        <v>-4169.929135568349</v>
      </c>
      <c r="BF9938">
        <f t="shared" si="1181"/>
        <v>-1493.2040851267138</v>
      </c>
      <c r="BG9938">
        <f t="shared" si="1182"/>
        <v>1183.5209653149213</v>
      </c>
      <c r="BH9938">
        <f t="shared" si="1183"/>
        <v>3860.2460157565565</v>
      </c>
      <c r="BI9938">
        <f t="shared" si="1184"/>
        <v>6536.9710661981917</v>
      </c>
      <c r="BJ9938">
        <f t="shared" si="1185"/>
        <v>9213.696116639825</v>
      </c>
    </row>
    <row r="9939" spans="1:62">
      <c r="A9939">
        <v>9936</v>
      </c>
      <c r="F9939">
        <v>5556.1556561971665</v>
      </c>
      <c r="G9939">
        <v>0.20227732951364175</v>
      </c>
      <c r="BD9939">
        <f t="shared" si="1179"/>
        <v>1642.9058066321006</v>
      </c>
      <c r="BE9939">
        <f t="shared" si="1180"/>
        <v>2994.3171879246206</v>
      </c>
      <c r="BF9939">
        <f t="shared" si="1181"/>
        <v>4345.7285692171408</v>
      </c>
      <c r="BG9939">
        <f t="shared" si="1182"/>
        <v>5697.1399505096606</v>
      </c>
      <c r="BH9939">
        <f t="shared" si="1183"/>
        <v>7048.5513318021804</v>
      </c>
      <c r="BI9939">
        <f t="shared" si="1184"/>
        <v>8399.962713094701</v>
      </c>
      <c r="BJ9939">
        <f t="shared" si="1185"/>
        <v>9751.3740943872199</v>
      </c>
    </row>
    <row r="9940" spans="1:62">
      <c r="A9940">
        <v>9937</v>
      </c>
      <c r="F9940">
        <v>13278.592973099638</v>
      </c>
      <c r="G9940">
        <v>0.42039960922963893</v>
      </c>
      <c r="BD9940">
        <f t="shared" si="1179"/>
        <v>-4544.7690086289576</v>
      </c>
      <c r="BE9940">
        <f t="shared" si="1180"/>
        <v>-3533.3823610607492</v>
      </c>
      <c r="BF9940">
        <f t="shared" si="1181"/>
        <v>-2521.9957134925403</v>
      </c>
      <c r="BG9940">
        <f t="shared" si="1182"/>
        <v>-1510.6090659243318</v>
      </c>
      <c r="BH9940">
        <f t="shared" si="1183"/>
        <v>-499.22241835612294</v>
      </c>
      <c r="BI9940">
        <f t="shared" si="1184"/>
        <v>512.16422921208596</v>
      </c>
      <c r="BJ9940">
        <f t="shared" si="1185"/>
        <v>1523.5508767802949</v>
      </c>
    </row>
    <row r="9941" spans="1:62">
      <c r="A9941">
        <v>9938</v>
      </c>
      <c r="F9941">
        <v>11622.285720924612</v>
      </c>
      <c r="G9941">
        <v>9.2707388375680821E-2</v>
      </c>
      <c r="BD9941">
        <f t="shared" si="1179"/>
        <v>-11176.594926951442</v>
      </c>
      <c r="BE9941">
        <f t="shared" si="1180"/>
        <v>-9074.5968808032485</v>
      </c>
      <c r="BF9941">
        <f t="shared" si="1181"/>
        <v>-6972.5988346550539</v>
      </c>
      <c r="BG9941">
        <f t="shared" si="1182"/>
        <v>-4870.6007885068593</v>
      </c>
      <c r="BH9941">
        <f t="shared" si="1183"/>
        <v>-2768.6027423586638</v>
      </c>
      <c r="BI9941">
        <f t="shared" si="1184"/>
        <v>-666.60469621047014</v>
      </c>
      <c r="BJ9941">
        <f t="shared" si="1185"/>
        <v>1435.3933499377254</v>
      </c>
    </row>
    <row r="9942" spans="1:62">
      <c r="A9942">
        <v>9939</v>
      </c>
      <c r="F9942">
        <v>5500.3003829939626</v>
      </c>
      <c r="G9942">
        <v>0.3471874342991903</v>
      </c>
      <c r="BD9942">
        <f t="shared" si="1179"/>
        <v>-11158.748779046207</v>
      </c>
      <c r="BE9942">
        <f t="shared" si="1180"/>
        <v>-10695.211837167804</v>
      </c>
      <c r="BF9942">
        <f t="shared" si="1181"/>
        <v>-10231.6748952894</v>
      </c>
      <c r="BG9942">
        <f t="shared" si="1182"/>
        <v>-9768.1379534109965</v>
      </c>
      <c r="BH9942">
        <f t="shared" si="1183"/>
        <v>-9304.6010115325917</v>
      </c>
      <c r="BI9942">
        <f t="shared" si="1184"/>
        <v>-8841.0640696541886</v>
      </c>
      <c r="BJ9942">
        <f t="shared" si="1185"/>
        <v>-8377.5271277757838</v>
      </c>
    </row>
    <row r="9943" spans="1:62">
      <c r="A9943">
        <v>9940</v>
      </c>
      <c r="F9943">
        <v>11494.822115683484</v>
      </c>
      <c r="G9943">
        <v>3.7017355645245331E-2</v>
      </c>
      <c r="BD9943">
        <f t="shared" si="1179"/>
        <v>-3764.363211498011</v>
      </c>
      <c r="BE9943">
        <f t="shared" si="1180"/>
        <v>-2028.4260400020594</v>
      </c>
      <c r="BF9943">
        <f t="shared" si="1181"/>
        <v>-292.48886850610779</v>
      </c>
      <c r="BG9943">
        <f t="shared" si="1182"/>
        <v>1443.4483029898438</v>
      </c>
      <c r="BH9943">
        <f t="shared" si="1183"/>
        <v>3179.3854744857945</v>
      </c>
      <c r="BI9943">
        <f t="shared" si="1184"/>
        <v>4915.322645981747</v>
      </c>
      <c r="BJ9943">
        <f t="shared" si="1185"/>
        <v>6651.2598174776977</v>
      </c>
    </row>
    <row r="9944" spans="1:62">
      <c r="A9944">
        <v>9941</v>
      </c>
      <c r="F9944">
        <v>10861.71966882537</v>
      </c>
      <c r="G9944">
        <v>0.64643671958900573</v>
      </c>
      <c r="BD9944">
        <f t="shared" si="1179"/>
        <v>-11309.735337457258</v>
      </c>
      <c r="BE9944">
        <f t="shared" si="1180"/>
        <v>-11124.648559231031</v>
      </c>
      <c r="BF9944">
        <f t="shared" si="1181"/>
        <v>-10939.561781004804</v>
      </c>
      <c r="BG9944">
        <f t="shared" si="1182"/>
        <v>-10754.475002778578</v>
      </c>
      <c r="BH9944">
        <f t="shared" si="1183"/>
        <v>-10569.388224552351</v>
      </c>
      <c r="BI9944">
        <f t="shared" si="1184"/>
        <v>-10384.301446326124</v>
      </c>
      <c r="BJ9944">
        <f t="shared" si="1185"/>
        <v>-10199.214668099898</v>
      </c>
    </row>
    <row r="9945" spans="1:62">
      <c r="A9945">
        <v>9942</v>
      </c>
      <c r="F9945">
        <v>8642.7851580935294</v>
      </c>
      <c r="G9945">
        <v>-9.4774863131164899E-2</v>
      </c>
      <c r="BD9945">
        <f t="shared" si="1179"/>
        <v>-7629.536070880341</v>
      </c>
      <c r="BE9945">
        <f t="shared" si="1180"/>
        <v>-4397.3524729353121</v>
      </c>
      <c r="BF9945">
        <f t="shared" si="1181"/>
        <v>-1165.1688749902842</v>
      </c>
      <c r="BG9945">
        <f t="shared" si="1182"/>
        <v>2067.0147229547456</v>
      </c>
      <c r="BH9945">
        <f t="shared" si="1183"/>
        <v>5299.1983208997735</v>
      </c>
      <c r="BI9945">
        <f t="shared" si="1184"/>
        <v>8531.3819188448015</v>
      </c>
      <c r="BJ9945">
        <f t="shared" si="1185"/>
        <v>11763.565516789831</v>
      </c>
    </row>
    <row r="9946" spans="1:62">
      <c r="A9946">
        <v>9943</v>
      </c>
      <c r="F9946">
        <v>10540.539532804847</v>
      </c>
      <c r="G9946">
        <v>0.32758018046899284</v>
      </c>
      <c r="BD9946">
        <f t="shared" si="1179"/>
        <v>-9116.6594737493542</v>
      </c>
      <c r="BE9946">
        <f t="shared" si="1180"/>
        <v>-9590.533789405179</v>
      </c>
      <c r="BF9946">
        <f t="shared" si="1181"/>
        <v>-10064.408105061004</v>
      </c>
      <c r="BG9946">
        <f t="shared" si="1182"/>
        <v>-10538.282420716827</v>
      </c>
      <c r="BH9946">
        <f t="shared" si="1183"/>
        <v>-11012.156736372652</v>
      </c>
      <c r="BI9946">
        <f t="shared" si="1184"/>
        <v>-11486.031052028477</v>
      </c>
      <c r="BJ9946">
        <f t="shared" si="1185"/>
        <v>-11959.905367684301</v>
      </c>
    </row>
    <row r="9947" spans="1:62">
      <c r="A9947">
        <v>9944</v>
      </c>
      <c r="F9947">
        <v>2034.2486292927024</v>
      </c>
      <c r="G9947">
        <v>0.55771444554626903</v>
      </c>
      <c r="BD9947">
        <f t="shared" si="1179"/>
        <v>-8902.6386304598836</v>
      </c>
      <c r="BE9947">
        <f t="shared" si="1180"/>
        <v>-7264.7377281149184</v>
      </c>
      <c r="BF9947">
        <f t="shared" si="1181"/>
        <v>-5626.8368257699549</v>
      </c>
      <c r="BG9947">
        <f t="shared" si="1182"/>
        <v>-3988.9359234249905</v>
      </c>
      <c r="BH9947">
        <f t="shared" si="1183"/>
        <v>-2351.0350210800261</v>
      </c>
      <c r="BI9947">
        <f t="shared" si="1184"/>
        <v>-713.13411873506266</v>
      </c>
      <c r="BJ9947">
        <f t="shared" si="1185"/>
        <v>924.76678360990263</v>
      </c>
    </row>
    <row r="9948" spans="1:62">
      <c r="A9948">
        <v>9945</v>
      </c>
      <c r="F9948">
        <v>12359.517428425563</v>
      </c>
      <c r="G9948">
        <v>0.37702168528467972</v>
      </c>
      <c r="BD9948">
        <f t="shared" si="1179"/>
        <v>754.32359843864288</v>
      </c>
      <c r="BE9948">
        <f t="shared" si="1180"/>
        <v>3542.8958261699881</v>
      </c>
      <c r="BF9948">
        <f t="shared" si="1181"/>
        <v>6331.4680539013334</v>
      </c>
      <c r="BG9948">
        <f t="shared" si="1182"/>
        <v>9120.0402816326787</v>
      </c>
      <c r="BH9948">
        <f t="shared" si="1183"/>
        <v>11908.612509364024</v>
      </c>
      <c r="BI9948">
        <f t="shared" si="1184"/>
        <v>14697.184737095369</v>
      </c>
      <c r="BJ9948">
        <f t="shared" si="1185"/>
        <v>17485.756964826713</v>
      </c>
    </row>
    <row r="9949" spans="1:62">
      <c r="A9949">
        <v>9946</v>
      </c>
      <c r="F9949">
        <v>466.52878051375956</v>
      </c>
      <c r="G9949">
        <v>0.55569074559299736</v>
      </c>
      <c r="BD9949">
        <f t="shared" si="1179"/>
        <v>-10474.409002002165</v>
      </c>
      <c r="BE9949">
        <f t="shared" si="1180"/>
        <v>-8589.3005755787653</v>
      </c>
      <c r="BF9949">
        <f t="shared" si="1181"/>
        <v>-6704.1921491553667</v>
      </c>
      <c r="BG9949">
        <f t="shared" si="1182"/>
        <v>-4819.083722731968</v>
      </c>
      <c r="BH9949">
        <f t="shared" si="1183"/>
        <v>-2933.9752963085703</v>
      </c>
      <c r="BI9949">
        <f t="shared" si="1184"/>
        <v>-1048.8668698851707</v>
      </c>
      <c r="BJ9949">
        <f t="shared" si="1185"/>
        <v>836.24155653822709</v>
      </c>
    </row>
    <row r="9950" spans="1:62">
      <c r="A9950">
        <v>9947</v>
      </c>
      <c r="F9950">
        <v>10874.533850748492</v>
      </c>
      <c r="G9950">
        <v>0.24921934979207272</v>
      </c>
      <c r="BD9950">
        <f t="shared" si="1179"/>
        <v>2311.9249474512271</v>
      </c>
      <c r="BE9950">
        <f t="shared" si="1180"/>
        <v>5090.3786754162138</v>
      </c>
      <c r="BF9950">
        <f t="shared" si="1181"/>
        <v>7868.8324033812005</v>
      </c>
      <c r="BG9950">
        <f t="shared" si="1182"/>
        <v>10647.286131346187</v>
      </c>
      <c r="BH9950">
        <f t="shared" si="1183"/>
        <v>13425.739859311174</v>
      </c>
      <c r="BI9950">
        <f t="shared" si="1184"/>
        <v>16204.193587276161</v>
      </c>
      <c r="BJ9950">
        <f t="shared" si="1185"/>
        <v>18982.647315241149</v>
      </c>
    </row>
    <row r="9951" spans="1:62">
      <c r="A9951">
        <v>9948</v>
      </c>
      <c r="F9951">
        <v>-2543.0104701153614</v>
      </c>
      <c r="G9951">
        <v>0.7032675033442235</v>
      </c>
      <c r="BD9951">
        <f t="shared" si="1179"/>
        <v>-9628.4371017881276</v>
      </c>
      <c r="BE9951">
        <f t="shared" si="1180"/>
        <v>-8382.3403528277649</v>
      </c>
      <c r="BF9951">
        <f t="shared" si="1181"/>
        <v>-7136.2436038674014</v>
      </c>
      <c r="BG9951">
        <f t="shared" si="1182"/>
        <v>-5890.1468549070378</v>
      </c>
      <c r="BH9951">
        <f t="shared" si="1183"/>
        <v>-4644.0501059466742</v>
      </c>
      <c r="BI9951">
        <f t="shared" si="1184"/>
        <v>-3397.9533569863106</v>
      </c>
      <c r="BJ9951">
        <f t="shared" si="1185"/>
        <v>-2151.8566080259461</v>
      </c>
    </row>
    <row r="9952" spans="1:62">
      <c r="A9952">
        <v>9949</v>
      </c>
      <c r="F9952">
        <v>13179.147980772475</v>
      </c>
      <c r="G9952">
        <v>0.25978011909445353</v>
      </c>
      <c r="BD9952">
        <f t="shared" si="1179"/>
        <v>6059.3479868364793</v>
      </c>
      <c r="BE9952">
        <f t="shared" si="1180"/>
        <v>9575.6855035575973</v>
      </c>
      <c r="BF9952">
        <f t="shared" si="1181"/>
        <v>13092.023020278713</v>
      </c>
      <c r="BG9952">
        <f t="shared" si="1182"/>
        <v>16608.360536999833</v>
      </c>
      <c r="BH9952">
        <f t="shared" si="1183"/>
        <v>20124.698053720949</v>
      </c>
      <c r="BI9952">
        <f t="shared" si="1184"/>
        <v>23641.035570442065</v>
      </c>
      <c r="BJ9952">
        <f t="shared" si="1185"/>
        <v>27157.373087163185</v>
      </c>
    </row>
    <row r="9953" spans="1:62">
      <c r="A9953">
        <v>9950</v>
      </c>
      <c r="F9953">
        <v>12943.763239824937</v>
      </c>
      <c r="G9953">
        <v>3.621803065396012E-2</v>
      </c>
      <c r="BD9953">
        <f t="shared" si="1179"/>
        <v>-11880.247385300208</v>
      </c>
      <c r="BE9953">
        <f t="shared" si="1180"/>
        <v>-10581.34678982794</v>
      </c>
      <c r="BF9953">
        <f t="shared" si="1181"/>
        <v>-9282.4461943556726</v>
      </c>
      <c r="BG9953">
        <f t="shared" si="1182"/>
        <v>-7983.5455988834046</v>
      </c>
      <c r="BH9953">
        <f t="shared" si="1183"/>
        <v>-6684.6450034111367</v>
      </c>
      <c r="BI9953">
        <f t="shared" si="1184"/>
        <v>-5385.7444079388697</v>
      </c>
      <c r="BJ9953">
        <f t="shared" si="1185"/>
        <v>-4086.8438124666027</v>
      </c>
    </row>
    <row r="9954" spans="1:62">
      <c r="A9954">
        <v>9951</v>
      </c>
      <c r="F9954">
        <v>6556.1317047231605</v>
      </c>
      <c r="G9954">
        <v>0.38470324008465528</v>
      </c>
      <c r="BD9954">
        <f t="shared" si="1179"/>
        <v>-12762.673086555136</v>
      </c>
      <c r="BE9954">
        <f t="shared" si="1180"/>
        <v>-12581.582933285335</v>
      </c>
      <c r="BF9954">
        <f t="shared" si="1181"/>
        <v>-12400.492780015535</v>
      </c>
      <c r="BG9954">
        <f t="shared" si="1182"/>
        <v>-12219.402626745734</v>
      </c>
      <c r="BH9954">
        <f t="shared" si="1183"/>
        <v>-12038.312473475933</v>
      </c>
      <c r="BI9954">
        <f t="shared" si="1184"/>
        <v>-11857.222320206134</v>
      </c>
      <c r="BJ9954">
        <f t="shared" si="1185"/>
        <v>-11676.132166936333</v>
      </c>
    </row>
    <row r="9955" spans="1:62">
      <c r="A9955">
        <v>9952</v>
      </c>
      <c r="F9955">
        <v>-7034.5528550465497</v>
      </c>
      <c r="G9955">
        <v>8.5060089742672318E-4</v>
      </c>
      <c r="BD9955">
        <f t="shared" si="1179"/>
        <v>-4632.6155042998844</v>
      </c>
      <c r="BE9955">
        <f t="shared" si="1180"/>
        <v>-2709.0993038766078</v>
      </c>
      <c r="BF9955">
        <f t="shared" si="1181"/>
        <v>-785.5831034533312</v>
      </c>
      <c r="BG9955">
        <f t="shared" si="1182"/>
        <v>1137.9330969699449</v>
      </c>
      <c r="BH9955">
        <f t="shared" si="1183"/>
        <v>3061.4492973932211</v>
      </c>
      <c r="BI9955">
        <f t="shared" si="1184"/>
        <v>4984.9654978164981</v>
      </c>
      <c r="BJ9955">
        <f t="shared" si="1185"/>
        <v>6908.4816982397751</v>
      </c>
    </row>
    <row r="9956" spans="1:62">
      <c r="A9956">
        <v>9953</v>
      </c>
      <c r="F9956">
        <v>15314.490849402118</v>
      </c>
      <c r="G9956">
        <v>8.9445136918175905E-2</v>
      </c>
      <c r="BD9956">
        <f t="shared" si="1179"/>
        <v>7038.8058595336834</v>
      </c>
      <c r="BE9956">
        <f t="shared" si="1180"/>
        <v>7043.0588640208171</v>
      </c>
      <c r="BF9956">
        <f t="shared" si="1181"/>
        <v>7047.3118685079507</v>
      </c>
      <c r="BG9956">
        <f t="shared" si="1182"/>
        <v>7051.5648729950844</v>
      </c>
      <c r="BH9956">
        <f t="shared" si="1183"/>
        <v>7055.8178774822181</v>
      </c>
      <c r="BI9956">
        <f t="shared" si="1184"/>
        <v>7060.0708819693509</v>
      </c>
      <c r="BJ9956">
        <f t="shared" si="1185"/>
        <v>7064.3238864564846</v>
      </c>
    </row>
    <row r="9957" spans="1:62">
      <c r="A9957">
        <v>9954</v>
      </c>
      <c r="F9957">
        <v>7102.1926727891041</v>
      </c>
      <c r="G9957">
        <v>0.89437520646461621</v>
      </c>
      <c r="BD9957">
        <f t="shared" si="1179"/>
        <v>-14867.265164811239</v>
      </c>
      <c r="BE9957">
        <f t="shared" si="1180"/>
        <v>-14420.039480220359</v>
      </c>
      <c r="BF9957">
        <f t="shared" si="1181"/>
        <v>-13972.81379562948</v>
      </c>
      <c r="BG9957">
        <f t="shared" si="1182"/>
        <v>-13525.5881110386</v>
      </c>
      <c r="BH9957">
        <f t="shared" si="1183"/>
        <v>-13078.36242644772</v>
      </c>
      <c r="BI9957">
        <f t="shared" si="1184"/>
        <v>-12631.136741856841</v>
      </c>
      <c r="BJ9957">
        <f t="shared" si="1185"/>
        <v>-12183.911057265961</v>
      </c>
    </row>
    <row r="9958" spans="1:62">
      <c r="A9958">
        <v>9955</v>
      </c>
      <c r="F9958">
        <v>3907.4303671513044</v>
      </c>
      <c r="G9958">
        <v>0.18190775960576389</v>
      </c>
      <c r="BD9958">
        <f t="shared" si="1179"/>
        <v>-2630.3166404660233</v>
      </c>
      <c r="BE9958">
        <f t="shared" si="1180"/>
        <v>1841.5593918570576</v>
      </c>
      <c r="BF9958">
        <f t="shared" si="1181"/>
        <v>6313.4354241801393</v>
      </c>
      <c r="BG9958">
        <f t="shared" si="1182"/>
        <v>10785.311456503219</v>
      </c>
      <c r="BH9958">
        <f t="shared" si="1183"/>
        <v>15257.187488826301</v>
      </c>
      <c r="BI9958">
        <f t="shared" si="1184"/>
        <v>19729.063521149383</v>
      </c>
      <c r="BJ9958">
        <f t="shared" si="1185"/>
        <v>24200.939553472464</v>
      </c>
    </row>
    <row r="9959" spans="1:62">
      <c r="A9959">
        <v>9956</v>
      </c>
      <c r="F9959">
        <v>13936.467698254175</v>
      </c>
      <c r="G9959">
        <v>0.27286228821131697</v>
      </c>
      <c r="BD9959">
        <f t="shared" si="1179"/>
        <v>-2997.8915691224847</v>
      </c>
      <c r="BE9959">
        <f t="shared" si="1180"/>
        <v>-2088.3527710936655</v>
      </c>
      <c r="BF9959">
        <f t="shared" si="1181"/>
        <v>-1178.8139730648463</v>
      </c>
      <c r="BG9959">
        <f t="shared" si="1182"/>
        <v>-269.27517503602667</v>
      </c>
      <c r="BH9959">
        <f t="shared" si="1183"/>
        <v>640.26362299279299</v>
      </c>
      <c r="BI9959">
        <f t="shared" si="1184"/>
        <v>1549.8024210216117</v>
      </c>
      <c r="BJ9959">
        <f t="shared" si="1185"/>
        <v>2459.3412190504314</v>
      </c>
    </row>
    <row r="9960" spans="1:62">
      <c r="A9960">
        <v>9957</v>
      </c>
      <c r="F9960">
        <v>12847.627117566724</v>
      </c>
      <c r="G9960">
        <v>0.26411241245757999</v>
      </c>
      <c r="BD9960">
        <f t="shared" si="1179"/>
        <v>-12572.15625719759</v>
      </c>
      <c r="BE9960">
        <f t="shared" si="1180"/>
        <v>-11207.844816141005</v>
      </c>
      <c r="BF9960">
        <f t="shared" si="1181"/>
        <v>-9843.5333750844202</v>
      </c>
      <c r="BG9960">
        <f t="shared" si="1182"/>
        <v>-8479.2219340278352</v>
      </c>
      <c r="BH9960">
        <f t="shared" si="1183"/>
        <v>-7114.9104929712512</v>
      </c>
      <c r="BI9960">
        <f t="shared" si="1184"/>
        <v>-5750.5990519146662</v>
      </c>
      <c r="BJ9960">
        <f t="shared" si="1185"/>
        <v>-4386.2876108580804</v>
      </c>
    </row>
    <row r="9961" spans="1:62">
      <c r="A9961">
        <v>9958</v>
      </c>
      <c r="F9961">
        <v>1071.4846556998382</v>
      </c>
      <c r="G9961">
        <v>0.3256540978052902</v>
      </c>
      <c r="BD9961">
        <f t="shared" si="1179"/>
        <v>-11527.065055278825</v>
      </c>
      <c r="BE9961">
        <f t="shared" si="1180"/>
        <v>-10206.502992990925</v>
      </c>
      <c r="BF9961">
        <f t="shared" si="1181"/>
        <v>-8885.9409307030255</v>
      </c>
      <c r="BG9961">
        <f t="shared" si="1182"/>
        <v>-7565.3788684151241</v>
      </c>
      <c r="BH9961">
        <f t="shared" si="1183"/>
        <v>-6244.8168061272245</v>
      </c>
      <c r="BI9961">
        <f t="shared" si="1184"/>
        <v>-4924.2547438393249</v>
      </c>
      <c r="BJ9961">
        <f t="shared" si="1185"/>
        <v>-3603.6926815514253</v>
      </c>
    </row>
    <row r="9962" spans="1:62">
      <c r="A9962">
        <v>9959</v>
      </c>
      <c r="F9962">
        <v>16347.829773970068</v>
      </c>
      <c r="G9962">
        <v>0.21114348089966306</v>
      </c>
      <c r="BD9962">
        <f t="shared" si="1179"/>
        <v>556.78583332661287</v>
      </c>
      <c r="BE9962">
        <f t="shared" si="1180"/>
        <v>2185.0563223530639</v>
      </c>
      <c r="BF9962">
        <f t="shared" si="1181"/>
        <v>3813.3268113795148</v>
      </c>
      <c r="BG9962">
        <f t="shared" si="1182"/>
        <v>5441.5973004059661</v>
      </c>
      <c r="BH9962">
        <f t="shared" si="1183"/>
        <v>7069.8677894324164</v>
      </c>
      <c r="BI9962">
        <f t="shared" si="1184"/>
        <v>8698.1382784588677</v>
      </c>
      <c r="BJ9962">
        <f t="shared" si="1185"/>
        <v>10326.408767485318</v>
      </c>
    </row>
    <row r="9963" spans="1:62">
      <c r="A9963">
        <v>9960</v>
      </c>
      <c r="F9963">
        <v>3391.4633959202329</v>
      </c>
      <c r="G9963">
        <v>0.21671120792463938</v>
      </c>
      <c r="BD9963">
        <f t="shared" si="1179"/>
        <v>-15292.112369471753</v>
      </c>
      <c r="BE9963">
        <f t="shared" si="1180"/>
        <v>-14236.394964973439</v>
      </c>
      <c r="BF9963">
        <f t="shared" si="1181"/>
        <v>-13180.677560475122</v>
      </c>
      <c r="BG9963">
        <f t="shared" si="1182"/>
        <v>-12124.960155976807</v>
      </c>
      <c r="BH9963">
        <f t="shared" si="1183"/>
        <v>-11069.242751478492</v>
      </c>
      <c r="BI9963">
        <f t="shared" si="1184"/>
        <v>-10013.525346980176</v>
      </c>
      <c r="BJ9963">
        <f t="shared" si="1185"/>
        <v>-8957.8079424818607</v>
      </c>
    </row>
    <row r="9964" spans="1:62">
      <c r="A9964">
        <v>9961</v>
      </c>
      <c r="F9964">
        <v>9230.542128453726</v>
      </c>
      <c r="G9964">
        <v>0.10064032904753617</v>
      </c>
      <c r="BD9964">
        <f t="shared" si="1179"/>
        <v>-2307.9073562970361</v>
      </c>
      <c r="BE9964">
        <f t="shared" si="1180"/>
        <v>-1224.3513166738389</v>
      </c>
      <c r="BF9964">
        <f t="shared" si="1181"/>
        <v>-140.7952770506422</v>
      </c>
      <c r="BG9964">
        <f t="shared" si="1182"/>
        <v>942.760762572555</v>
      </c>
      <c r="BH9964">
        <f t="shared" si="1183"/>
        <v>2026.3168021957517</v>
      </c>
      <c r="BI9964">
        <f t="shared" si="1184"/>
        <v>3109.8728418189485</v>
      </c>
      <c r="BJ9964">
        <f t="shared" si="1185"/>
        <v>4193.4288814421452</v>
      </c>
    </row>
    <row r="9965" spans="1:62">
      <c r="A9965">
        <v>9962</v>
      </c>
      <c r="F9965">
        <v>-1533.5302843995887</v>
      </c>
      <c r="G9965">
        <v>1.1071785830406125</v>
      </c>
      <c r="BD9965">
        <f t="shared" si="1179"/>
        <v>-8727.340483216045</v>
      </c>
      <c r="BE9965">
        <f t="shared" si="1180"/>
        <v>-8224.1388379783639</v>
      </c>
      <c r="BF9965">
        <f t="shared" si="1181"/>
        <v>-7720.9371927406837</v>
      </c>
      <c r="BG9965">
        <f t="shared" si="1182"/>
        <v>-7217.7355475030026</v>
      </c>
      <c r="BH9965">
        <f t="shared" si="1183"/>
        <v>-6714.5339022653216</v>
      </c>
      <c r="BI9965">
        <f t="shared" si="1184"/>
        <v>-6211.3322570276414</v>
      </c>
      <c r="BJ9965">
        <f t="shared" si="1185"/>
        <v>-5708.1306117899603</v>
      </c>
    </row>
    <row r="9966" spans="1:62">
      <c r="A9966">
        <v>9963</v>
      </c>
      <c r="F9966">
        <v>13863.501774603001</v>
      </c>
      <c r="G9966">
        <v>0.19050638013705168</v>
      </c>
      <c r="BD9966">
        <f t="shared" si="1179"/>
        <v>7069.423199602651</v>
      </c>
      <c r="BE9966">
        <f t="shared" si="1180"/>
        <v>12605.316114805713</v>
      </c>
      <c r="BF9966">
        <f t="shared" si="1181"/>
        <v>18141.209030008777</v>
      </c>
      <c r="BG9966">
        <f t="shared" si="1182"/>
        <v>23677.101945211838</v>
      </c>
      <c r="BH9966">
        <f t="shared" si="1183"/>
        <v>29212.994860414899</v>
      </c>
      <c r="BI9966">
        <f t="shared" si="1184"/>
        <v>34748.887775617965</v>
      </c>
      <c r="BJ9966">
        <f t="shared" si="1185"/>
        <v>40284.780690821026</v>
      </c>
    </row>
    <row r="9967" spans="1:62">
      <c r="A9967">
        <v>9964</v>
      </c>
      <c r="F9967">
        <v>-4688.6877026489456</v>
      </c>
      <c r="G9967">
        <v>0.59415819675044013</v>
      </c>
      <c r="BD9967">
        <f t="shared" si="1179"/>
        <v>-12910.969873917742</v>
      </c>
      <c r="BE9967">
        <f t="shared" si="1180"/>
        <v>-11958.437973232483</v>
      </c>
      <c r="BF9967">
        <f t="shared" si="1181"/>
        <v>-11005.906072547226</v>
      </c>
      <c r="BG9967">
        <f t="shared" si="1182"/>
        <v>-10053.374171861968</v>
      </c>
      <c r="BH9967">
        <f t="shared" si="1183"/>
        <v>-9100.8422711767089</v>
      </c>
      <c r="BI9967">
        <f t="shared" si="1184"/>
        <v>-8148.3103704914502</v>
      </c>
      <c r="BJ9967">
        <f t="shared" si="1185"/>
        <v>-7195.7784698061923</v>
      </c>
    </row>
    <row r="9968" spans="1:62">
      <c r="A9968">
        <v>9965</v>
      </c>
      <c r="F9968">
        <v>15664.994172416187</v>
      </c>
      <c r="G9968">
        <v>0.11831564040300702</v>
      </c>
      <c r="BD9968">
        <f t="shared" si="1179"/>
        <v>7659.4786864011458</v>
      </c>
      <c r="BE9968">
        <f t="shared" si="1180"/>
        <v>10630.269670153346</v>
      </c>
      <c r="BF9968">
        <f t="shared" si="1181"/>
        <v>13601.060653905548</v>
      </c>
      <c r="BG9968">
        <f t="shared" si="1182"/>
        <v>16571.851637657746</v>
      </c>
      <c r="BH9968">
        <f t="shared" si="1183"/>
        <v>19542.642621409948</v>
      </c>
      <c r="BI9968">
        <f t="shared" si="1184"/>
        <v>22513.43360516215</v>
      </c>
      <c r="BJ9968">
        <f t="shared" si="1185"/>
        <v>25484.224588914349</v>
      </c>
    </row>
    <row r="9969" spans="1:62">
      <c r="A9969">
        <v>9966</v>
      </c>
      <c r="F9969">
        <v>2664.8761618565768</v>
      </c>
      <c r="G9969">
        <v>0.29019770701868719</v>
      </c>
      <c r="BD9969">
        <f t="shared" si="1179"/>
        <v>-15073.415970401153</v>
      </c>
      <c r="BE9969">
        <f t="shared" si="1180"/>
        <v>-14481.837768386116</v>
      </c>
      <c r="BF9969">
        <f t="shared" si="1181"/>
        <v>-13890.259566371082</v>
      </c>
      <c r="BG9969">
        <f t="shared" si="1182"/>
        <v>-13298.681364356047</v>
      </c>
      <c r="BH9969">
        <f t="shared" si="1183"/>
        <v>-12707.103162341013</v>
      </c>
      <c r="BI9969">
        <f t="shared" si="1184"/>
        <v>-12115.524960325976</v>
      </c>
      <c r="BJ9969">
        <f t="shared" si="1185"/>
        <v>-11523.946758310942</v>
      </c>
    </row>
    <row r="9970" spans="1:62">
      <c r="A9970">
        <v>9967</v>
      </c>
      <c r="F9970">
        <v>15426.931009036212</v>
      </c>
      <c r="G9970">
        <v>0.3980816353056813</v>
      </c>
      <c r="BD9970">
        <f t="shared" si="1179"/>
        <v>-1213.8876267631408</v>
      </c>
      <c r="BE9970">
        <f t="shared" si="1180"/>
        <v>237.10090833029517</v>
      </c>
      <c r="BF9970">
        <f t="shared" si="1181"/>
        <v>1688.0894434237307</v>
      </c>
      <c r="BG9970">
        <f t="shared" si="1182"/>
        <v>3139.0779785171671</v>
      </c>
      <c r="BH9970">
        <f t="shared" si="1183"/>
        <v>4590.0665136106027</v>
      </c>
      <c r="BI9970">
        <f t="shared" si="1184"/>
        <v>6041.0550487040382</v>
      </c>
      <c r="BJ9970">
        <f t="shared" si="1185"/>
        <v>7492.0435837974746</v>
      </c>
    </row>
    <row r="9971" spans="1:62">
      <c r="A9971">
        <v>9968</v>
      </c>
      <c r="F9971">
        <v>822.78872616050649</v>
      </c>
      <c r="G9971">
        <v>0.50412293375648431</v>
      </c>
      <c r="BD9971">
        <f t="shared" si="1179"/>
        <v>-13436.522832507806</v>
      </c>
      <c r="BE9971">
        <f t="shared" si="1180"/>
        <v>-11446.1146559794</v>
      </c>
      <c r="BF9971">
        <f t="shared" si="1181"/>
        <v>-9455.7064794509934</v>
      </c>
      <c r="BG9971">
        <f t="shared" si="1182"/>
        <v>-7465.2983029225861</v>
      </c>
      <c r="BH9971">
        <f t="shared" si="1183"/>
        <v>-5474.8901263941789</v>
      </c>
      <c r="BI9971">
        <f t="shared" si="1184"/>
        <v>-3484.4819498657725</v>
      </c>
      <c r="BJ9971">
        <f t="shared" si="1185"/>
        <v>-1494.0737733373662</v>
      </c>
    </row>
    <row r="9972" spans="1:62">
      <c r="A9972">
        <v>9969</v>
      </c>
      <c r="F9972">
        <v>4825.5998169030245</v>
      </c>
      <c r="G9972">
        <v>0.3780533072755361</v>
      </c>
      <c r="BD9972">
        <f t="shared" si="1179"/>
        <v>1697.8259426219151</v>
      </c>
      <c r="BE9972">
        <f t="shared" si="1180"/>
        <v>4218.4406114043368</v>
      </c>
      <c r="BF9972">
        <f t="shared" si="1181"/>
        <v>6739.055280186758</v>
      </c>
      <c r="BG9972">
        <f t="shared" si="1182"/>
        <v>9259.66994896918</v>
      </c>
      <c r="BH9972">
        <f t="shared" si="1183"/>
        <v>11780.284617751602</v>
      </c>
      <c r="BI9972">
        <f t="shared" si="1184"/>
        <v>14300.899286534022</v>
      </c>
      <c r="BJ9972">
        <f t="shared" si="1185"/>
        <v>16821.513955316444</v>
      </c>
    </row>
    <row r="9973" spans="1:62">
      <c r="A9973">
        <v>9970</v>
      </c>
      <c r="F9973">
        <v>8688.4501947633453</v>
      </c>
      <c r="G9973">
        <v>0.24032811116316921</v>
      </c>
      <c r="BD9973">
        <f t="shared" si="1179"/>
        <v>-2935.333280525344</v>
      </c>
      <c r="BE9973">
        <f t="shared" si="1180"/>
        <v>-1045.0667441476635</v>
      </c>
      <c r="BF9973">
        <f t="shared" si="1181"/>
        <v>845.19979223001701</v>
      </c>
      <c r="BG9973">
        <f t="shared" si="1182"/>
        <v>2735.4663286076975</v>
      </c>
      <c r="BH9973">
        <f t="shared" si="1183"/>
        <v>4625.7328649853771</v>
      </c>
      <c r="BI9973">
        <f t="shared" si="1184"/>
        <v>6515.9994013630585</v>
      </c>
      <c r="BJ9973">
        <f t="shared" si="1185"/>
        <v>8406.2659377407399</v>
      </c>
    </row>
    <row r="9974" spans="1:62">
      <c r="A9974">
        <v>9971</v>
      </c>
      <c r="F9974">
        <v>7757.13719263038</v>
      </c>
      <c r="G9974">
        <v>0.2509633174510153</v>
      </c>
      <c r="BD9974">
        <f t="shared" si="1179"/>
        <v>-7486.8096389474995</v>
      </c>
      <c r="BE9974">
        <f t="shared" si="1180"/>
        <v>-6285.1690831316537</v>
      </c>
      <c r="BF9974">
        <f t="shared" si="1181"/>
        <v>-5083.528527315807</v>
      </c>
      <c r="BG9974">
        <f t="shared" si="1182"/>
        <v>-3881.8879714999612</v>
      </c>
      <c r="BH9974">
        <f t="shared" si="1183"/>
        <v>-2680.2474156841154</v>
      </c>
      <c r="BI9974">
        <f t="shared" si="1184"/>
        <v>-1478.6068598682687</v>
      </c>
      <c r="BJ9974">
        <f t="shared" si="1185"/>
        <v>-276.96630405242286</v>
      </c>
    </row>
    <row r="9975" spans="1:62">
      <c r="A9975">
        <v>9972</v>
      </c>
      <c r="F9975">
        <v>3005.059411809194</v>
      </c>
      <c r="G9975">
        <v>0.43159858459643807</v>
      </c>
      <c r="BD9975">
        <f t="shared" si="1179"/>
        <v>-6502.3206053753038</v>
      </c>
      <c r="BE9975">
        <f t="shared" si="1180"/>
        <v>-5247.5040181202276</v>
      </c>
      <c r="BF9975">
        <f t="shared" si="1181"/>
        <v>-3992.6874308651504</v>
      </c>
      <c r="BG9975">
        <f t="shared" si="1182"/>
        <v>-2737.8708436100742</v>
      </c>
      <c r="BH9975">
        <f t="shared" si="1183"/>
        <v>-1483.054256354998</v>
      </c>
      <c r="BI9975">
        <f t="shared" si="1184"/>
        <v>-228.23766909992082</v>
      </c>
      <c r="BJ9975">
        <f t="shared" si="1185"/>
        <v>1026.5789181551554</v>
      </c>
    </row>
    <row r="9976" spans="1:62">
      <c r="A9976">
        <v>9973</v>
      </c>
      <c r="F9976">
        <v>10139.555410585848</v>
      </c>
      <c r="G9976">
        <v>0.35942785584121939</v>
      </c>
      <c r="BD9976">
        <f t="shared" si="1179"/>
        <v>-847.06648882700347</v>
      </c>
      <c r="BE9976">
        <f t="shared" si="1180"/>
        <v>1310.9264341551871</v>
      </c>
      <c r="BF9976">
        <f t="shared" si="1181"/>
        <v>3468.9193571373771</v>
      </c>
      <c r="BG9976">
        <f t="shared" si="1182"/>
        <v>5626.9122801195681</v>
      </c>
      <c r="BH9976">
        <f t="shared" si="1183"/>
        <v>7784.9052031017582</v>
      </c>
      <c r="BI9976">
        <f t="shared" si="1184"/>
        <v>9942.8981260839482</v>
      </c>
      <c r="BJ9976">
        <f t="shared" si="1185"/>
        <v>12100.891049066138</v>
      </c>
    </row>
    <row r="9977" spans="1:62">
      <c r="A9977">
        <v>9974</v>
      </c>
      <c r="F9977">
        <v>11631.242986836136</v>
      </c>
      <c r="G9977">
        <v>0.2304954149807692</v>
      </c>
      <c r="BD9977">
        <f t="shared" si="1179"/>
        <v>-8342.4161313797522</v>
      </c>
      <c r="BE9977">
        <f t="shared" si="1180"/>
        <v>-6545.2768521736543</v>
      </c>
      <c r="BF9977">
        <f t="shared" si="1181"/>
        <v>-4748.1375729675574</v>
      </c>
      <c r="BG9977">
        <f t="shared" si="1182"/>
        <v>-2950.9982937614604</v>
      </c>
      <c r="BH9977">
        <f t="shared" si="1183"/>
        <v>-1153.8590145553626</v>
      </c>
      <c r="BI9977">
        <f t="shared" si="1184"/>
        <v>643.28026465073344</v>
      </c>
      <c r="BJ9977">
        <f t="shared" si="1185"/>
        <v>2440.4195438568313</v>
      </c>
    </row>
    <row r="9978" spans="1:62">
      <c r="A9978">
        <v>9975</v>
      </c>
      <c r="F9978">
        <v>8588.6550899527065</v>
      </c>
      <c r="G9978">
        <v>0.2094360597660696</v>
      </c>
      <c r="BD9978">
        <f t="shared" si="1179"/>
        <v>-10478.765911932291</v>
      </c>
      <c r="BE9978">
        <f t="shared" si="1180"/>
        <v>-9326.2888370284436</v>
      </c>
      <c r="BF9978">
        <f t="shared" si="1181"/>
        <v>-8173.8117621245983</v>
      </c>
      <c r="BG9978">
        <f t="shared" si="1182"/>
        <v>-7021.3346872207521</v>
      </c>
      <c r="BH9978">
        <f t="shared" si="1183"/>
        <v>-5868.8576123169059</v>
      </c>
      <c r="BI9978">
        <f t="shared" si="1184"/>
        <v>-4716.3805374130598</v>
      </c>
      <c r="BJ9978">
        <f t="shared" si="1185"/>
        <v>-3563.9034625092145</v>
      </c>
    </row>
    <row r="9979" spans="1:62">
      <c r="A9979">
        <v>9976</v>
      </c>
      <c r="F9979">
        <v>12158.792348914962</v>
      </c>
      <c r="G9979">
        <v>0.39651060936059856</v>
      </c>
      <c r="BD9979">
        <f t="shared" si="1179"/>
        <v>-7541.4747911223585</v>
      </c>
      <c r="BE9979">
        <f t="shared" si="1180"/>
        <v>-6494.2944922920105</v>
      </c>
      <c r="BF9979">
        <f t="shared" si="1181"/>
        <v>-5447.1141934616626</v>
      </c>
      <c r="BG9979">
        <f t="shared" si="1182"/>
        <v>-4399.9338946313146</v>
      </c>
      <c r="BH9979">
        <f t="shared" si="1183"/>
        <v>-3352.7535958009667</v>
      </c>
      <c r="BI9979">
        <f t="shared" si="1184"/>
        <v>-2305.5732969706187</v>
      </c>
      <c r="BJ9979">
        <f t="shared" si="1185"/>
        <v>-1258.3929981402707</v>
      </c>
    </row>
    <row r="9980" spans="1:62">
      <c r="A9980">
        <v>9977</v>
      </c>
      <c r="F9980">
        <v>9022.6782493127084</v>
      </c>
      <c r="G9980">
        <v>2.1927484313452261E-2</v>
      </c>
      <c r="BD9980">
        <f t="shared" si="1179"/>
        <v>-10176.239302111968</v>
      </c>
      <c r="BE9980">
        <f t="shared" si="1180"/>
        <v>-8193.6862553089759</v>
      </c>
      <c r="BF9980">
        <f t="shared" si="1181"/>
        <v>-6211.133208505983</v>
      </c>
      <c r="BG9980">
        <f t="shared" si="1182"/>
        <v>-4228.5801617029902</v>
      </c>
      <c r="BH9980">
        <f t="shared" si="1183"/>
        <v>-2246.0271148999982</v>
      </c>
      <c r="BI9980">
        <f t="shared" si="1184"/>
        <v>-263.47406809700442</v>
      </c>
      <c r="BJ9980">
        <f t="shared" si="1185"/>
        <v>1719.0789787059875</v>
      </c>
    </row>
    <row r="9981" spans="1:62">
      <c r="A9981">
        <v>9978</v>
      </c>
      <c r="F9981">
        <v>10897.382093851586</v>
      </c>
      <c r="G9981">
        <v>0.4524701133359601</v>
      </c>
      <c r="BD9981">
        <f t="shared" si="1179"/>
        <v>-8913.040827745448</v>
      </c>
      <c r="BE9981">
        <f t="shared" si="1180"/>
        <v>-8803.4034061781858</v>
      </c>
      <c r="BF9981">
        <f t="shared" si="1181"/>
        <v>-8693.7659846109236</v>
      </c>
      <c r="BG9981">
        <f t="shared" si="1182"/>
        <v>-8584.1285630436632</v>
      </c>
      <c r="BH9981">
        <f t="shared" si="1183"/>
        <v>-8474.4911414764028</v>
      </c>
      <c r="BI9981">
        <f t="shared" si="1184"/>
        <v>-8364.8537199091406</v>
      </c>
      <c r="BJ9981">
        <f t="shared" si="1185"/>
        <v>-8255.2162983418784</v>
      </c>
    </row>
    <row r="9982" spans="1:62">
      <c r="A9982">
        <v>9979</v>
      </c>
      <c r="F9982">
        <v>8669.2258654541074</v>
      </c>
      <c r="G9982">
        <v>0.14706571357430764</v>
      </c>
      <c r="BD9982">
        <f t="shared" si="1179"/>
        <v>-8635.0315271717845</v>
      </c>
      <c r="BE9982">
        <f t="shared" si="1180"/>
        <v>-6372.6809604919845</v>
      </c>
      <c r="BF9982">
        <f t="shared" si="1181"/>
        <v>-4110.3303938121844</v>
      </c>
      <c r="BG9982">
        <f t="shared" si="1182"/>
        <v>-1847.9798271323834</v>
      </c>
      <c r="BH9982">
        <f t="shared" si="1183"/>
        <v>414.37073954741754</v>
      </c>
      <c r="BI9982">
        <f t="shared" si="1184"/>
        <v>2676.7213062272167</v>
      </c>
      <c r="BJ9982">
        <f t="shared" si="1185"/>
        <v>4939.0718729070177</v>
      </c>
    </row>
    <row r="9983" spans="1:62">
      <c r="A9983">
        <v>9980</v>
      </c>
      <c r="F9983">
        <v>3858.2462880292878</v>
      </c>
      <c r="G9983">
        <v>0.40432976408916588</v>
      </c>
      <c r="BD9983">
        <f t="shared" si="1179"/>
        <v>-7933.8972975825691</v>
      </c>
      <c r="BE9983">
        <f t="shared" si="1180"/>
        <v>-7198.5687297110308</v>
      </c>
      <c r="BF9983">
        <f t="shared" si="1181"/>
        <v>-6463.2401618394924</v>
      </c>
      <c r="BG9983">
        <f t="shared" si="1182"/>
        <v>-5727.9115939679541</v>
      </c>
      <c r="BH9983">
        <f t="shared" si="1183"/>
        <v>-4992.5830260964158</v>
      </c>
      <c r="BI9983">
        <f t="shared" si="1184"/>
        <v>-4257.2544582248784</v>
      </c>
      <c r="BJ9983">
        <f t="shared" si="1185"/>
        <v>-3521.92589035334</v>
      </c>
    </row>
    <row r="9984" spans="1:62">
      <c r="A9984">
        <v>9981</v>
      </c>
      <c r="F9984">
        <v>3532.7051034424803</v>
      </c>
      <c r="G9984">
        <v>0.31154036421894205</v>
      </c>
      <c r="BD9984">
        <f t="shared" si="1179"/>
        <v>-1836.5974675834584</v>
      </c>
      <c r="BE9984">
        <f t="shared" si="1180"/>
        <v>185.051352862371</v>
      </c>
      <c r="BF9984">
        <f t="shared" si="1181"/>
        <v>2206.7001733082006</v>
      </c>
      <c r="BG9984">
        <f t="shared" si="1182"/>
        <v>4228.3489937540298</v>
      </c>
      <c r="BH9984">
        <f t="shared" si="1183"/>
        <v>6249.9978141998599</v>
      </c>
      <c r="BI9984">
        <f t="shared" si="1184"/>
        <v>8271.6466346456891</v>
      </c>
      <c r="BJ9984">
        <f t="shared" si="1185"/>
        <v>10293.295455091518</v>
      </c>
    </row>
    <row r="9985" spans="1:62">
      <c r="A9985">
        <v>9982</v>
      </c>
      <c r="F9985">
        <v>10973.489028352988</v>
      </c>
      <c r="G9985">
        <v>0.40779965714760813</v>
      </c>
      <c r="BD9985">
        <f t="shared" si="1179"/>
        <v>-1975.00328234777</v>
      </c>
      <c r="BE9985">
        <f t="shared" si="1180"/>
        <v>-417.30146125305964</v>
      </c>
      <c r="BF9985">
        <f t="shared" si="1181"/>
        <v>1140.4003598416502</v>
      </c>
      <c r="BG9985">
        <f t="shared" si="1182"/>
        <v>2698.102180936361</v>
      </c>
      <c r="BH9985">
        <f t="shared" si="1183"/>
        <v>4255.8040020310709</v>
      </c>
      <c r="BI9985">
        <f t="shared" si="1184"/>
        <v>5813.5058231257808</v>
      </c>
      <c r="BJ9985">
        <f t="shared" si="1185"/>
        <v>7371.2076442204907</v>
      </c>
    </row>
    <row r="9986" spans="1:62">
      <c r="A9986">
        <v>9983</v>
      </c>
      <c r="F9986">
        <v>2629.3812025974566</v>
      </c>
      <c r="G9986">
        <v>0.76240435457642519</v>
      </c>
      <c r="BD9986">
        <f t="shared" si="1179"/>
        <v>-8934.4907426149475</v>
      </c>
      <c r="BE9986">
        <f t="shared" si="1180"/>
        <v>-6895.4924568769056</v>
      </c>
      <c r="BF9986">
        <f t="shared" si="1181"/>
        <v>-4856.4941711388656</v>
      </c>
      <c r="BG9986">
        <f t="shared" si="1182"/>
        <v>-2817.4958854008246</v>
      </c>
      <c r="BH9986">
        <f t="shared" si="1183"/>
        <v>-778.49759966278361</v>
      </c>
      <c r="BI9986">
        <f t="shared" si="1184"/>
        <v>1260.5006860752565</v>
      </c>
      <c r="BJ9986">
        <f t="shared" si="1185"/>
        <v>3299.4989718132965</v>
      </c>
    </row>
    <row r="9987" spans="1:62">
      <c r="A9987">
        <v>9984</v>
      </c>
      <c r="F9987">
        <v>8308.4470104764514</v>
      </c>
      <c r="G9987">
        <v>0.18830621784436818</v>
      </c>
      <c r="BD9987">
        <f t="shared" si="1179"/>
        <v>1182.6405702846691</v>
      </c>
      <c r="BE9987">
        <f t="shared" si="1180"/>
        <v>4994.6623431667949</v>
      </c>
      <c r="BF9987">
        <f t="shared" si="1181"/>
        <v>8806.6841160489221</v>
      </c>
      <c r="BG9987">
        <f t="shared" si="1182"/>
        <v>12618.705888931047</v>
      </c>
      <c r="BH9987">
        <f t="shared" si="1183"/>
        <v>16430.727661813173</v>
      </c>
      <c r="BI9987">
        <f t="shared" si="1184"/>
        <v>20242.749434695303</v>
      </c>
      <c r="BJ9987">
        <f t="shared" si="1185"/>
        <v>24054.771207577425</v>
      </c>
    </row>
    <row r="9988" spans="1:62">
      <c r="A9988">
        <v>9985</v>
      </c>
      <c r="F9988">
        <v>11503.548702062426</v>
      </c>
      <c r="G9988">
        <v>0.41483832847888902</v>
      </c>
      <c r="BD9988">
        <f t="shared" si="1179"/>
        <v>-7366.9159212546101</v>
      </c>
      <c r="BE9988">
        <f t="shared" si="1180"/>
        <v>-6425.3848320327697</v>
      </c>
      <c r="BF9988">
        <f t="shared" si="1181"/>
        <v>-5483.8537428109285</v>
      </c>
      <c r="BG9988">
        <f t="shared" si="1182"/>
        <v>-4542.3226535890881</v>
      </c>
      <c r="BH9988">
        <f t="shared" si="1183"/>
        <v>-3600.7915643672468</v>
      </c>
      <c r="BI9988">
        <f t="shared" si="1184"/>
        <v>-2659.2604751454055</v>
      </c>
      <c r="BJ9988">
        <f t="shared" si="1185"/>
        <v>-1717.7293859235651</v>
      </c>
    </row>
    <row r="9989" spans="1:62">
      <c r="A9989">
        <v>9986</v>
      </c>
      <c r="F9989">
        <v>5768.243481215588</v>
      </c>
      <c r="G9989">
        <v>0.25609588833004793</v>
      </c>
      <c r="BD9989">
        <f t="shared" si="1179"/>
        <v>-9429.357059667982</v>
      </c>
      <c r="BE9989">
        <f t="shared" si="1180"/>
        <v>-7355.1654172735361</v>
      </c>
      <c r="BF9989">
        <f t="shared" si="1181"/>
        <v>-5280.9737748790903</v>
      </c>
      <c r="BG9989">
        <f t="shared" si="1182"/>
        <v>-3206.7821324846464</v>
      </c>
      <c r="BH9989">
        <f t="shared" si="1183"/>
        <v>-1132.5904900902005</v>
      </c>
      <c r="BI9989">
        <f t="shared" si="1184"/>
        <v>941.60115230424526</v>
      </c>
      <c r="BJ9989">
        <f t="shared" si="1185"/>
        <v>3015.7927946986892</v>
      </c>
    </row>
    <row r="9990" spans="1:62">
      <c r="A9990">
        <v>9987</v>
      </c>
      <c r="F9990">
        <v>11090.073523081741</v>
      </c>
      <c r="G9990">
        <v>0.31245687874263695</v>
      </c>
      <c r="BD9990">
        <f t="shared" si="1179"/>
        <v>-4487.7640395653489</v>
      </c>
      <c r="BE9990">
        <f t="shared" si="1180"/>
        <v>-3207.2845979151089</v>
      </c>
      <c r="BF9990">
        <f t="shared" si="1181"/>
        <v>-1926.8051562648689</v>
      </c>
      <c r="BG9990">
        <f t="shared" si="1182"/>
        <v>-646.32571461462976</v>
      </c>
      <c r="BH9990">
        <f t="shared" si="1183"/>
        <v>634.15372703561025</v>
      </c>
      <c r="BI9990">
        <f t="shared" si="1184"/>
        <v>1914.6331686858503</v>
      </c>
      <c r="BJ9990">
        <f t="shared" si="1185"/>
        <v>3195.1126103360893</v>
      </c>
    </row>
    <row r="9991" spans="1:62">
      <c r="A9991">
        <v>9988</v>
      </c>
      <c r="F9991">
        <v>12149.440590503282</v>
      </c>
      <c r="G9991">
        <v>0.35089655507755602</v>
      </c>
      <c r="BD9991">
        <f t="shared" si="1179"/>
        <v>-9527.789129368557</v>
      </c>
      <c r="BE9991">
        <f t="shared" si="1180"/>
        <v>-7965.5047356553714</v>
      </c>
      <c r="BF9991">
        <f t="shared" si="1181"/>
        <v>-6403.2203419421867</v>
      </c>
      <c r="BG9991">
        <f t="shared" si="1182"/>
        <v>-4840.935948229002</v>
      </c>
      <c r="BH9991">
        <f t="shared" si="1183"/>
        <v>-3278.6515545158172</v>
      </c>
      <c r="BI9991">
        <f t="shared" si="1184"/>
        <v>-1716.3671608026325</v>
      </c>
      <c r="BJ9991">
        <f t="shared" si="1185"/>
        <v>-154.08276708944686</v>
      </c>
    </row>
    <row r="9992" spans="1:62">
      <c r="A9992">
        <v>9989</v>
      </c>
      <c r="F9992">
        <v>5026.7569095883628</v>
      </c>
      <c r="G9992">
        <v>0.62845720968233287</v>
      </c>
      <c r="BD9992">
        <f t="shared" si="1179"/>
        <v>-10394.957815115502</v>
      </c>
      <c r="BE9992">
        <f t="shared" si="1180"/>
        <v>-8640.4750397277221</v>
      </c>
      <c r="BF9992">
        <f t="shared" si="1181"/>
        <v>-6885.9922643399414</v>
      </c>
      <c r="BG9992">
        <f t="shared" si="1182"/>
        <v>-5131.5094889521615</v>
      </c>
      <c r="BH9992">
        <f t="shared" si="1183"/>
        <v>-3377.0267135643808</v>
      </c>
      <c r="BI9992">
        <f t="shared" si="1184"/>
        <v>-1622.5439381766009</v>
      </c>
      <c r="BJ9992">
        <f t="shared" si="1185"/>
        <v>131.93883721117891</v>
      </c>
    </row>
    <row r="9993" spans="1:62">
      <c r="A9993">
        <v>9990</v>
      </c>
      <c r="F9993">
        <v>13614.98252221405</v>
      </c>
      <c r="G9993">
        <v>0.71984480202416012</v>
      </c>
      <c r="BD9993">
        <f t="shared" si="1179"/>
        <v>-1884.4708611766982</v>
      </c>
      <c r="BE9993">
        <f t="shared" si="1180"/>
        <v>1257.8151872349663</v>
      </c>
      <c r="BF9993">
        <f t="shared" si="1181"/>
        <v>4400.1012356466308</v>
      </c>
      <c r="BG9993">
        <f t="shared" si="1182"/>
        <v>7542.3872840582953</v>
      </c>
      <c r="BH9993">
        <f t="shared" si="1183"/>
        <v>10684.67333246996</v>
      </c>
      <c r="BI9993">
        <f t="shared" si="1184"/>
        <v>13826.959380881624</v>
      </c>
      <c r="BJ9993">
        <f t="shared" si="1185"/>
        <v>16969.245429293289</v>
      </c>
    </row>
    <row r="9994" spans="1:62">
      <c r="A9994">
        <v>9991</v>
      </c>
      <c r="F9994">
        <v>-1862.6449908246068</v>
      </c>
      <c r="G9994">
        <v>0.81409157128858922</v>
      </c>
      <c r="BD9994">
        <f t="shared" si="1179"/>
        <v>-10015.758512093249</v>
      </c>
      <c r="BE9994">
        <f t="shared" si="1180"/>
        <v>-6416.5345019724482</v>
      </c>
      <c r="BF9994">
        <f t="shared" si="1181"/>
        <v>-2817.3104918516474</v>
      </c>
      <c r="BG9994">
        <f t="shared" si="1182"/>
        <v>781.91351826915343</v>
      </c>
      <c r="BH9994">
        <f t="shared" si="1183"/>
        <v>4381.1375283899542</v>
      </c>
      <c r="BI9994">
        <f t="shared" si="1184"/>
        <v>7980.3615385107551</v>
      </c>
      <c r="BJ9994">
        <f t="shared" si="1185"/>
        <v>11579.585548631556</v>
      </c>
    </row>
    <row r="9995" spans="1:62">
      <c r="A9995">
        <v>9992</v>
      </c>
      <c r="F9995">
        <v>8377.3540724741906</v>
      </c>
      <c r="G9995">
        <v>0.28447151265464754</v>
      </c>
      <c r="BD9995">
        <f t="shared" si="1179"/>
        <v>5933.1028472675534</v>
      </c>
      <c r="BE9995">
        <f t="shared" si="1180"/>
        <v>10003.5607037105</v>
      </c>
      <c r="BF9995">
        <f t="shared" si="1181"/>
        <v>14074.018560153445</v>
      </c>
      <c r="BG9995">
        <f t="shared" si="1182"/>
        <v>18144.476416596393</v>
      </c>
      <c r="BH9995">
        <f t="shared" si="1183"/>
        <v>22214.934273039336</v>
      </c>
      <c r="BI9995">
        <f t="shared" si="1184"/>
        <v>26285.392129482283</v>
      </c>
      <c r="BJ9995">
        <f t="shared" si="1185"/>
        <v>30355.84998592523</v>
      </c>
    </row>
    <row r="9996" spans="1:62">
      <c r="A9996">
        <v>9993</v>
      </c>
      <c r="F9996">
        <v>4479.2458569054106</v>
      </c>
      <c r="G9996">
        <v>0.20010692173249645</v>
      </c>
      <c r="BD9996">
        <f t="shared" si="1179"/>
        <v>-6954.9965092009534</v>
      </c>
      <c r="BE9996">
        <f t="shared" si="1180"/>
        <v>-5532.6389459277152</v>
      </c>
      <c r="BF9996">
        <f t="shared" si="1181"/>
        <v>-4110.2813826544771</v>
      </c>
      <c r="BG9996">
        <f t="shared" si="1182"/>
        <v>-2687.9238193812398</v>
      </c>
      <c r="BH9996">
        <f t="shared" si="1183"/>
        <v>-1265.5662561080026</v>
      </c>
      <c r="BI9996">
        <f t="shared" si="1184"/>
        <v>156.7913071652365</v>
      </c>
      <c r="BJ9996">
        <f t="shared" si="1185"/>
        <v>1579.1488704384738</v>
      </c>
    </row>
    <row r="9997" spans="1:62">
      <c r="A9997">
        <v>9994</v>
      </c>
      <c r="F9997">
        <v>8027.7399713650848</v>
      </c>
      <c r="G9997">
        <v>0.21830864742515743</v>
      </c>
      <c r="BD9997">
        <f t="shared" ref="BD9997:BD10000" si="1186">($BD$3*G9996)-F9996</f>
        <v>-3478.7112482429284</v>
      </c>
      <c r="BE9997">
        <f t="shared" ref="BE9997:BE10000" si="1187">($BE$3*G9996)-F9996</f>
        <v>-2478.1766395804461</v>
      </c>
      <c r="BF9997">
        <f t="shared" ref="BF9997:BF10000" si="1188">($BF$3*G9996)-F9996</f>
        <v>-1477.6420309179639</v>
      </c>
      <c r="BG9997">
        <f t="shared" ref="BG9997:BG10000" si="1189">($BG$3*G9996)-F9996</f>
        <v>-477.10742225548165</v>
      </c>
      <c r="BH9997">
        <f t="shared" ref="BH9997:BH10000" si="1190">($BH$3*G9996)-F9996</f>
        <v>523.42718640700059</v>
      </c>
      <c r="BI9997">
        <f t="shared" ref="BI9997:BI10000" si="1191">($BI$3*G9996)-F9996</f>
        <v>1523.9617950694828</v>
      </c>
      <c r="BJ9997">
        <f t="shared" ref="BJ9997:BJ10000" si="1192">($BJ$3*G9996)-F9996</f>
        <v>2524.4964037319651</v>
      </c>
    </row>
    <row r="9998" spans="1:62">
      <c r="A9998">
        <v>9995</v>
      </c>
      <c r="F9998">
        <v>19270.656006931749</v>
      </c>
      <c r="G9998">
        <v>0.24573267277814281</v>
      </c>
      <c r="BD9998">
        <f t="shared" si="1186"/>
        <v>-6936.1967342392982</v>
      </c>
      <c r="BE9998">
        <f t="shared" si="1187"/>
        <v>-5844.6534971135106</v>
      </c>
      <c r="BF9998">
        <f t="shared" si="1188"/>
        <v>-4753.1102599877231</v>
      </c>
      <c r="BG9998">
        <f t="shared" si="1189"/>
        <v>-3661.5670228619365</v>
      </c>
      <c r="BH9998">
        <f t="shared" si="1190"/>
        <v>-2570.023785736149</v>
      </c>
      <c r="BI9998">
        <f t="shared" si="1191"/>
        <v>-1478.4805486103614</v>
      </c>
      <c r="BJ9998">
        <f t="shared" si="1192"/>
        <v>-386.93731148457482</v>
      </c>
    </row>
    <row r="9999" spans="1:62">
      <c r="A9999">
        <v>9996</v>
      </c>
      <c r="F9999">
        <v>2536.564193457285</v>
      </c>
      <c r="G9999">
        <v>0.21989464868183717</v>
      </c>
      <c r="BD9999">
        <f t="shared" si="1186"/>
        <v>-18041.992643041034</v>
      </c>
      <c r="BE9999">
        <f t="shared" si="1187"/>
        <v>-16813.329279150323</v>
      </c>
      <c r="BF9999">
        <f t="shared" si="1188"/>
        <v>-15584.665915259608</v>
      </c>
      <c r="BG9999">
        <f t="shared" si="1189"/>
        <v>-14356.002551368892</v>
      </c>
      <c r="BH9999">
        <f t="shared" si="1190"/>
        <v>-13127.339187478179</v>
      </c>
      <c r="BI9999">
        <f t="shared" si="1191"/>
        <v>-11898.675823587466</v>
      </c>
      <c r="BJ9999">
        <f t="shared" si="1192"/>
        <v>-10670.012459696751</v>
      </c>
    </row>
    <row r="10000" spans="1:62">
      <c r="A10000">
        <v>9997</v>
      </c>
      <c r="F10000">
        <v>9755.0021466639864</v>
      </c>
      <c r="G10000">
        <v>0.25653439572830106</v>
      </c>
      <c r="BD10000">
        <f t="shared" si="1186"/>
        <v>-1437.0909500480991</v>
      </c>
      <c r="BE10000">
        <f t="shared" si="1187"/>
        <v>-337.61770663891321</v>
      </c>
      <c r="BF10000">
        <f t="shared" si="1188"/>
        <v>761.85553677027247</v>
      </c>
      <c r="BG10000">
        <f t="shared" si="1189"/>
        <v>1861.3287801794586</v>
      </c>
      <c r="BH10000">
        <f t="shared" si="1190"/>
        <v>2960.8020235886443</v>
      </c>
      <c r="BI10000">
        <f t="shared" si="1191"/>
        <v>4060.2752669978299</v>
      </c>
      <c r="BJ10000">
        <f t="shared" si="1192"/>
        <v>5159.7485104070156</v>
      </c>
    </row>
    <row r="10001" spans="1:62">
      <c r="A10001">
        <v>9998</v>
      </c>
      <c r="F10001">
        <v>3006.7491352628003</v>
      </c>
      <c r="G10001">
        <v>0.20350473978106365</v>
      </c>
      <c r="BD10001">
        <f t="shared" ref="BD10001:BD10002" si="1193">($BD$3*G10000)-F10000</f>
        <v>-8472.3301680224813</v>
      </c>
      <c r="BE10001">
        <f t="shared" ref="BE10001:BE10002" si="1194">($BE$3*G10000)-F10000</f>
        <v>-7189.6581893809762</v>
      </c>
      <c r="BF10001">
        <f t="shared" ref="BF10001:BF10002" si="1195">($BF$3*G10000)-F10000</f>
        <v>-5906.9862107394711</v>
      </c>
      <c r="BG10001">
        <f t="shared" ref="BG10001:BG10002" si="1196">($BG$3*G10000)-F10000</f>
        <v>-4624.314232097965</v>
      </c>
      <c r="BH10001">
        <f t="shared" ref="BH10001:BH10002" si="1197">($BH$3*G10000)-F10000</f>
        <v>-3341.6422534564599</v>
      </c>
      <c r="BI10001">
        <f t="shared" ref="BI10001:BI10002" si="1198">($BI$3*G10000)-F10000</f>
        <v>-2058.9702748149548</v>
      </c>
      <c r="BJ10001">
        <f t="shared" ref="BJ10001:BJ10002" si="1199">($BJ$3*G10000)-F10000</f>
        <v>-776.29829617344876</v>
      </c>
    </row>
    <row r="10002" spans="1:62">
      <c r="A10002">
        <v>9999</v>
      </c>
      <c r="F10002">
        <v>8340.1555343093951</v>
      </c>
      <c r="G10002">
        <v>0.4422728569656087</v>
      </c>
      <c r="BD10002">
        <f t="shared" si="1193"/>
        <v>-1989.2254363574821</v>
      </c>
      <c r="BE10002">
        <f t="shared" si="1194"/>
        <v>-971.7017374521638</v>
      </c>
      <c r="BF10002">
        <f t="shared" si="1195"/>
        <v>45.821961453154472</v>
      </c>
      <c r="BG10002">
        <f t="shared" si="1196"/>
        <v>1063.3456603584727</v>
      </c>
      <c r="BH10002">
        <f t="shared" si="1197"/>
        <v>2080.869359263791</v>
      </c>
      <c r="BI10002">
        <f t="shared" si="1198"/>
        <v>3098.3930581691093</v>
      </c>
      <c r="BJ10002">
        <f t="shared" si="1199"/>
        <v>4115.9167570744276</v>
      </c>
    </row>
    <row r="10003" spans="1:62">
      <c r="A10003">
        <v>10000</v>
      </c>
      <c r="F10003">
        <v>15899.257157531913</v>
      </c>
      <c r="G10003">
        <v>0.2061151396630958</v>
      </c>
      <c r="BD10003">
        <f t="shared" ref="BD10003" si="1200">($BD$3*G10002)-F10002</f>
        <v>-6128.7912494813518</v>
      </c>
      <c r="BE10003">
        <f t="shared" ref="BE10003" si="1201">($BE$3*G10002)-F10002</f>
        <v>-3917.4269646533085</v>
      </c>
      <c r="BF10003">
        <f t="shared" ref="BF10003" si="1202">($BF$3*G10002)-F10002</f>
        <v>-1706.0626798252642</v>
      </c>
      <c r="BG10003">
        <f t="shared" ref="BG10003" si="1203">($BG$3*G10002)-F10002</f>
        <v>505.30160500277816</v>
      </c>
      <c r="BH10003">
        <f t="shared" ref="BH10003" si="1204">($BH$3*G10002)-F10002</f>
        <v>2716.6658898308215</v>
      </c>
      <c r="BI10003">
        <f t="shared" ref="BI10003" si="1205">($BI$3*G10002)-F10002</f>
        <v>4928.0301746588666</v>
      </c>
      <c r="BJ10003">
        <f t="shared" ref="BJ10003" si="1206">($BJ$3*G10002)-F10002</f>
        <v>7139.3944594869099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runPSA">
                <anchor moveWithCells="1" sizeWithCells="1">
                  <from>
                    <xdr:col>9</xdr:col>
                    <xdr:colOff>333375</xdr:colOff>
                    <xdr:row>1</xdr:row>
                    <xdr:rowOff>133350</xdr:rowOff>
                  </from>
                  <to>
                    <xdr:col>14</xdr:col>
                    <xdr:colOff>276225</xdr:colOff>
                    <xdr:row>6</xdr:row>
                    <xdr:rowOff>47625</xdr:rowOff>
                  </to>
                </anchor>
              </controlPr>
            </control>
          </mc:Choice>
        </mc:AlternateContent>
        <mc:AlternateContent xmlns:mc="http://schemas.openxmlformats.org/markup-compatibility/2006">
          <mc:Choice Requires="x14">
            <control shapeId="10242" r:id="rId4" name="Button 2">
              <controlPr defaultSize="0" print="0" autoFill="0" autoPict="0" macro="[0]!clearPSAResults">
                <anchor moveWithCells="1" sizeWithCells="1">
                  <from>
                    <xdr:col>9</xdr:col>
                    <xdr:colOff>390525</xdr:colOff>
                    <xdr:row>7</xdr:row>
                    <xdr:rowOff>180975</xdr:rowOff>
                  </from>
                  <to>
                    <xdr:col>14</xdr:col>
                    <xdr:colOff>247650</xdr:colOff>
                    <xdr:row>13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B975A-C984-4572-8535-1F1F15A37BA2}">
  <dimension ref="A1:F6"/>
  <sheetViews>
    <sheetView workbookViewId="0">
      <selection activeCell="A7" sqref="A7"/>
    </sheetView>
  </sheetViews>
  <sheetFormatPr defaultRowHeight="15"/>
  <cols>
    <col min="1" max="1" width="30.42578125" bestFit="1" customWidth="1"/>
    <col min="2" max="2" width="15.42578125" customWidth="1"/>
    <col min="3" max="3" width="17.7109375" customWidth="1"/>
    <col min="4" max="4" width="12.85546875" bestFit="1" customWidth="1"/>
    <col min="5" max="5" width="24.5703125" bestFit="1" customWidth="1"/>
    <col min="6" max="6" width="11.5703125" customWidth="1"/>
  </cols>
  <sheetData>
    <row r="1" spans="1:6">
      <c r="A1" t="s">
        <v>168</v>
      </c>
    </row>
    <row r="2" spans="1:6">
      <c r="A2" t="s">
        <v>169</v>
      </c>
      <c r="B2" t="s">
        <v>170</v>
      </c>
      <c r="C2" t="s">
        <v>171</v>
      </c>
      <c r="D2" t="s">
        <v>172</v>
      </c>
      <c r="E2" t="s">
        <v>173</v>
      </c>
      <c r="F2" t="s">
        <v>143</v>
      </c>
    </row>
    <row r="3" spans="1:6">
      <c r="A3" t="s">
        <v>71</v>
      </c>
      <c r="B3" s="6">
        <f>DETERMINISTIC_Results!B2</f>
        <v>16221.230214571804</v>
      </c>
      <c r="C3" s="6"/>
      <c r="D3" s="52">
        <f>DETERMINISTIC_Results!B3</f>
        <v>6.9109458688684562</v>
      </c>
    </row>
    <row r="4" spans="1:6">
      <c r="A4" t="s">
        <v>73</v>
      </c>
      <c r="B4" s="6">
        <f>DETERMINISTIC_Results!C2</f>
        <v>22982.118633108246</v>
      </c>
      <c r="C4" s="6">
        <f>B4-B3</f>
        <v>6760.8884185364423</v>
      </c>
      <c r="D4" s="52">
        <f>DETERMINISTIC_Results!C3</f>
        <v>7.0845448869553289</v>
      </c>
      <c r="E4" s="52">
        <f>D4-D3</f>
        <v>0.17359901808687273</v>
      </c>
      <c r="F4" s="10">
        <f>C4/E4</f>
        <v>38945.430066621382</v>
      </c>
    </row>
    <row r="6" spans="1:6">
      <c r="A6" t="s">
        <v>175</v>
      </c>
      <c r="B6" s="52">
        <f>E4*10000</f>
        <v>1735.9901808687273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Cover</vt:lpstr>
      <vt:lpstr>Parameters</vt:lpstr>
      <vt:lpstr>Periodontal_Costs</vt:lpstr>
      <vt:lpstr>Transition_Arms</vt:lpstr>
      <vt:lpstr>MARKOV_DETERMINISTIC</vt:lpstr>
      <vt:lpstr>DETERMINISTIC_Results</vt:lpstr>
      <vt:lpstr>MARKOV_PSA</vt:lpstr>
      <vt:lpstr>PSA_Results</vt:lpstr>
      <vt:lpstr>Overall_Results</vt:lpstr>
      <vt:lpstr>c_event_chd_acute</vt:lpstr>
      <vt:lpstr>c_event_stroke_acute</vt:lpstr>
      <vt:lpstr>c_state_Base</vt:lpstr>
      <vt:lpstr>c_state_Dead</vt:lpstr>
      <vt:lpstr>c_state_PostBothY1</vt:lpstr>
      <vt:lpstr>c_state_PostBothY2p</vt:lpstr>
      <vt:lpstr>c_state_PostCHDY1</vt:lpstr>
      <vt:lpstr>c_state_PostCHDY2p</vt:lpstr>
      <vt:lpstr>c_state_PostStrokeY1</vt:lpstr>
      <vt:lpstr>c_state_PostStrokeY2p</vt:lpstr>
      <vt:lpstr>CFR_chd</vt:lpstr>
      <vt:lpstr>CFR_stroke</vt:lpstr>
      <vt:lpstr>Cycle_length_years</vt:lpstr>
      <vt:lpstr>Discount_rate_costs</vt:lpstr>
      <vt:lpstr>Discount_rate_QALYs</vt:lpstr>
      <vt:lpstr>du_event_chd</vt:lpstr>
      <vt:lpstr>du_event_stroke</vt:lpstr>
      <vt:lpstr>h_bg_death_base</vt:lpstr>
      <vt:lpstr>h_chd_base</vt:lpstr>
      <vt:lpstr>h_stroke_base</vt:lpstr>
      <vt:lpstr>Horizon_cycles</vt:lpstr>
      <vt:lpstr>HR_Treated_bgdeath</vt:lpstr>
      <vt:lpstr>HR_Treated_chd</vt:lpstr>
      <vt:lpstr>HR_Treated_stroke</vt:lpstr>
      <vt:lpstr>Initial_cohort_size</vt:lpstr>
      <vt:lpstr>mult_bg_death_Y1</vt:lpstr>
      <vt:lpstr>mult_bg_death_Y2p</vt:lpstr>
      <vt:lpstr>mult_chd_PostBothY1</vt:lpstr>
      <vt:lpstr>mult_chd_PostBothY2p</vt:lpstr>
      <vt:lpstr>mult_chd_PostCHDY1</vt:lpstr>
      <vt:lpstr>mult_chd_PostCHDY2p</vt:lpstr>
      <vt:lpstr>mult_chd_PostStrokeY1</vt:lpstr>
      <vt:lpstr>mult_chd_PostStrokeY2p</vt:lpstr>
      <vt:lpstr>mult_stroke_PostBothY1</vt:lpstr>
      <vt:lpstr>mult_stroke_PostBothY2p</vt:lpstr>
      <vt:lpstr>mult_stroke_PostCHDY1</vt:lpstr>
      <vt:lpstr>mult_stroke_PostCHDY2p</vt:lpstr>
      <vt:lpstr>mult_stroke_PostStrokeY1</vt:lpstr>
      <vt:lpstr>mult_stroke_PostStrokeY2p</vt:lpstr>
      <vt:lpstr>Per_cycle_periodontal_maintenance_cost_Treated</vt:lpstr>
      <vt:lpstr>u_Base</vt:lpstr>
      <vt:lpstr>u_Dead</vt:lpstr>
      <vt:lpstr>u_PostBothY1</vt:lpstr>
      <vt:lpstr>u_PostBothY2p</vt:lpstr>
      <vt:lpstr>u_PostCHDY1</vt:lpstr>
      <vt:lpstr>u_PostCHDY2p</vt:lpstr>
      <vt:lpstr>u_PostStrokeY1</vt:lpstr>
      <vt:lpstr>u_PostStrokeY2p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 Coote</dc:creator>
  <cp:lastModifiedBy>Edward Coote</cp:lastModifiedBy>
  <cp:lastPrinted>2025-10-30T15:14:52Z</cp:lastPrinted>
  <dcterms:created xsi:type="dcterms:W3CDTF">2025-10-14T12:00:38Z</dcterms:created>
  <dcterms:modified xsi:type="dcterms:W3CDTF">2025-11-11T12:32:39Z</dcterms:modified>
</cp:coreProperties>
</file>